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bennotkin/Documents/world-bank/compoundriskdata/crm-excel/"/>
    </mc:Choice>
  </mc:AlternateContent>
  <xr:revisionPtr revIDLastSave="0" documentId="13_ncr:1_{6D10EEB4-CFB7-5F45-8B6E-8880745F4D49}" xr6:coauthVersionLast="46" xr6:coauthVersionMax="46" xr10:uidLastSave="{00000000-0000-0000-0000-000000000000}"/>
  <bookViews>
    <workbookView xWindow="0" yWindow="460" windowWidth="38400" windowHeight="15540" xr2:uid="{22E68C2E-1CF2-7140-8888-2705C99557FA}"/>
  </bookViews>
  <sheets>
    <sheet name="Dashboard" sheetId="13" r:id="rId1"/>
    <sheet name="Data" sheetId="1" r:id="rId2"/>
    <sheet name="Parameters" sheetId="8" r:id="rId3"/>
  </sheets>
  <definedNames>
    <definedName name="_xlnm._FilterDatabase" localSheetId="0" hidden="1">Dashboard!$B$43:$O$233</definedName>
    <definedName name="_xlnm._FilterDatabase" localSheetId="1" hidden="1">Data!$B$5:$AN$195</definedName>
    <definedName name="_xlchart.v5.0" hidden="1">Dashboard!$B$43</definedName>
    <definedName name="_xlchart.v5.1" hidden="1">Dashboard!$B$44:$B$233</definedName>
    <definedName name="_xlchart.v5.2" hidden="1">Dashboard!$G$44:$G$233</definedName>
    <definedName name="_xlchart.v5.3" hidden="1">Data!$H$5</definedName>
    <definedName name="reliabilitysheet" localSheetId="1">Data!#REF!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7" i="13" l="1"/>
  <c r="D25" i="8"/>
  <c r="D26" i="8"/>
  <c r="D24" i="8"/>
  <c r="D22" i="8"/>
  <c r="D23" i="8"/>
  <c r="D31" i="8"/>
  <c r="D30" i="8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G42" i="13"/>
  <c r="I44" i="13"/>
  <c r="R7" i="1" l="1"/>
  <c r="V7" i="1"/>
  <c r="T8" i="1"/>
  <c r="R9" i="1"/>
  <c r="V9" i="1"/>
  <c r="T10" i="1"/>
  <c r="R11" i="1"/>
  <c r="V11" i="1"/>
  <c r="T12" i="1"/>
  <c r="R13" i="1"/>
  <c r="V13" i="1"/>
  <c r="T14" i="1"/>
  <c r="R15" i="1"/>
  <c r="V15" i="1"/>
  <c r="T16" i="1"/>
  <c r="R17" i="1"/>
  <c r="V17" i="1"/>
  <c r="T18" i="1"/>
  <c r="R19" i="1"/>
  <c r="V19" i="1"/>
  <c r="T20" i="1"/>
  <c r="R21" i="1"/>
  <c r="V21" i="1"/>
  <c r="T22" i="1"/>
  <c r="R23" i="1"/>
  <c r="V23" i="1"/>
  <c r="T24" i="1"/>
  <c r="R25" i="1"/>
  <c r="V25" i="1"/>
  <c r="T26" i="1"/>
  <c r="R27" i="1"/>
  <c r="V27" i="1"/>
  <c r="T28" i="1"/>
  <c r="R29" i="1"/>
  <c r="V29" i="1"/>
  <c r="T30" i="1"/>
  <c r="R31" i="1"/>
  <c r="V31" i="1"/>
  <c r="T32" i="1"/>
  <c r="R33" i="1"/>
  <c r="V33" i="1"/>
  <c r="T34" i="1"/>
  <c r="R35" i="1"/>
  <c r="V35" i="1"/>
  <c r="T36" i="1"/>
  <c r="R37" i="1"/>
  <c r="V37" i="1"/>
  <c r="T38" i="1"/>
  <c r="R39" i="1"/>
  <c r="V39" i="1"/>
  <c r="T40" i="1"/>
  <c r="R41" i="1"/>
  <c r="V41" i="1"/>
  <c r="T42" i="1"/>
  <c r="R43" i="1"/>
  <c r="V43" i="1"/>
  <c r="T44" i="1"/>
  <c r="R45" i="1"/>
  <c r="V45" i="1"/>
  <c r="T46" i="1"/>
  <c r="R47" i="1"/>
  <c r="V47" i="1"/>
  <c r="T48" i="1"/>
  <c r="R49" i="1"/>
  <c r="V49" i="1"/>
  <c r="T50" i="1"/>
  <c r="R51" i="1"/>
  <c r="V51" i="1"/>
  <c r="T52" i="1"/>
  <c r="R53" i="1"/>
  <c r="V53" i="1"/>
  <c r="T54" i="1"/>
  <c r="R55" i="1"/>
  <c r="V55" i="1"/>
  <c r="T56" i="1"/>
  <c r="R57" i="1"/>
  <c r="V57" i="1"/>
  <c r="T58" i="1"/>
  <c r="R59" i="1"/>
  <c r="V59" i="1"/>
  <c r="T60" i="1"/>
  <c r="R61" i="1"/>
  <c r="V61" i="1"/>
  <c r="T62" i="1"/>
  <c r="R63" i="1"/>
  <c r="S7" i="1"/>
  <c r="W7" i="1"/>
  <c r="U8" i="1"/>
  <c r="S9" i="1"/>
  <c r="W9" i="1"/>
  <c r="U10" i="1"/>
  <c r="S11" i="1"/>
  <c r="W11" i="1"/>
  <c r="T7" i="1"/>
  <c r="R8" i="1"/>
  <c r="V8" i="1"/>
  <c r="T9" i="1"/>
  <c r="R10" i="1"/>
  <c r="V10" i="1"/>
  <c r="T11" i="1"/>
  <c r="R12" i="1"/>
  <c r="V12" i="1"/>
  <c r="T13" i="1"/>
  <c r="R14" i="1"/>
  <c r="V14" i="1"/>
  <c r="T15" i="1"/>
  <c r="R16" i="1"/>
  <c r="V16" i="1"/>
  <c r="T17" i="1"/>
  <c r="R18" i="1"/>
  <c r="V18" i="1"/>
  <c r="T19" i="1"/>
  <c r="R20" i="1"/>
  <c r="V20" i="1"/>
  <c r="T21" i="1"/>
  <c r="R22" i="1"/>
  <c r="V22" i="1"/>
  <c r="T23" i="1"/>
  <c r="R24" i="1"/>
  <c r="V24" i="1"/>
  <c r="T25" i="1"/>
  <c r="R26" i="1"/>
  <c r="V26" i="1"/>
  <c r="T27" i="1"/>
  <c r="R28" i="1"/>
  <c r="V28" i="1"/>
  <c r="T29" i="1"/>
  <c r="R30" i="1"/>
  <c r="V30" i="1"/>
  <c r="T31" i="1"/>
  <c r="R32" i="1"/>
  <c r="V32" i="1"/>
  <c r="T33" i="1"/>
  <c r="R34" i="1"/>
  <c r="V34" i="1"/>
  <c r="T35" i="1"/>
  <c r="R36" i="1"/>
  <c r="V36" i="1"/>
  <c r="T37" i="1"/>
  <c r="R38" i="1"/>
  <c r="V38" i="1"/>
  <c r="T39" i="1"/>
  <c r="R40" i="1"/>
  <c r="V40" i="1"/>
  <c r="T41" i="1"/>
  <c r="R42" i="1"/>
  <c r="V42" i="1"/>
  <c r="T43" i="1"/>
  <c r="R44" i="1"/>
  <c r="V44" i="1"/>
  <c r="T45" i="1"/>
  <c r="R46" i="1"/>
  <c r="V46" i="1"/>
  <c r="T47" i="1"/>
  <c r="R48" i="1"/>
  <c r="V48" i="1"/>
  <c r="T49" i="1"/>
  <c r="R50" i="1"/>
  <c r="V50" i="1"/>
  <c r="T51" i="1"/>
  <c r="R52" i="1"/>
  <c r="V52" i="1"/>
  <c r="T53" i="1"/>
  <c r="R54" i="1"/>
  <c r="V54" i="1"/>
  <c r="T55" i="1"/>
  <c r="R56" i="1"/>
  <c r="V56" i="1"/>
  <c r="T57" i="1"/>
  <c r="R58" i="1"/>
  <c r="V58" i="1"/>
  <c r="T59" i="1"/>
  <c r="R60" i="1"/>
  <c r="V60" i="1"/>
  <c r="T61" i="1"/>
  <c r="R62" i="1"/>
  <c r="V62" i="1"/>
  <c r="T63" i="1"/>
  <c r="U7" i="1"/>
  <c r="S8" i="1"/>
  <c r="W8" i="1"/>
  <c r="U9" i="1"/>
  <c r="S10" i="1"/>
  <c r="W10" i="1"/>
  <c r="U11" i="1"/>
  <c r="S12" i="1"/>
  <c r="W12" i="1"/>
  <c r="U13" i="1"/>
  <c r="S14" i="1"/>
  <c r="W14" i="1"/>
  <c r="U15" i="1"/>
  <c r="S16" i="1"/>
  <c r="W16" i="1"/>
  <c r="U17" i="1"/>
  <c r="S18" i="1"/>
  <c r="W18" i="1"/>
  <c r="U19" i="1"/>
  <c r="S20" i="1"/>
  <c r="W20" i="1"/>
  <c r="U21" i="1"/>
  <c r="S22" i="1"/>
  <c r="W22" i="1"/>
  <c r="U23" i="1"/>
  <c r="S24" i="1"/>
  <c r="W24" i="1"/>
  <c r="U25" i="1"/>
  <c r="S26" i="1"/>
  <c r="W26" i="1"/>
  <c r="U27" i="1"/>
  <c r="S28" i="1"/>
  <c r="W28" i="1"/>
  <c r="U29" i="1"/>
  <c r="S30" i="1"/>
  <c r="W30" i="1"/>
  <c r="U31" i="1"/>
  <c r="S32" i="1"/>
  <c r="W32" i="1"/>
  <c r="U33" i="1"/>
  <c r="S34" i="1"/>
  <c r="W34" i="1"/>
  <c r="U35" i="1"/>
  <c r="S36" i="1"/>
  <c r="W36" i="1"/>
  <c r="U37" i="1"/>
  <c r="S38" i="1"/>
  <c r="W38" i="1"/>
  <c r="U39" i="1"/>
  <c r="S40" i="1"/>
  <c r="W40" i="1"/>
  <c r="U41" i="1"/>
  <c r="S42" i="1"/>
  <c r="W42" i="1"/>
  <c r="U43" i="1"/>
  <c r="S44" i="1"/>
  <c r="W44" i="1"/>
  <c r="U45" i="1"/>
  <c r="S46" i="1"/>
  <c r="W46" i="1"/>
  <c r="O84" i="13" s="1"/>
  <c r="U47" i="1"/>
  <c r="S48" i="1"/>
  <c r="W48" i="1"/>
  <c r="U49" i="1"/>
  <c r="M87" i="13" s="1"/>
  <c r="S50" i="1"/>
  <c r="W50" i="1"/>
  <c r="U51" i="1"/>
  <c r="S52" i="1"/>
  <c r="K90" i="13" s="1"/>
  <c r="W52" i="1"/>
  <c r="U53" i="1"/>
  <c r="S54" i="1"/>
  <c r="W54" i="1"/>
  <c r="O92" i="13" s="1"/>
  <c r="U55" i="1"/>
  <c r="S56" i="1"/>
  <c r="W56" i="1"/>
  <c r="U57" i="1"/>
  <c r="M95" i="13" s="1"/>
  <c r="S58" i="1"/>
  <c r="W58" i="1"/>
  <c r="U59" i="1"/>
  <c r="S60" i="1"/>
  <c r="K98" i="13" s="1"/>
  <c r="W60" i="1"/>
  <c r="U61" i="1"/>
  <c r="S62" i="1"/>
  <c r="W62" i="1"/>
  <c r="O100" i="13" s="1"/>
  <c r="U12" i="1"/>
  <c r="S15" i="1"/>
  <c r="W17" i="1"/>
  <c r="U20" i="1"/>
  <c r="S23" i="1"/>
  <c r="W25" i="1"/>
  <c r="U28" i="1"/>
  <c r="S31" i="1"/>
  <c r="W33" i="1"/>
  <c r="U36" i="1"/>
  <c r="S39" i="1"/>
  <c r="W41" i="1"/>
  <c r="U44" i="1"/>
  <c r="S47" i="1"/>
  <c r="W49" i="1"/>
  <c r="U52" i="1"/>
  <c r="S55" i="1"/>
  <c r="W57" i="1"/>
  <c r="U60" i="1"/>
  <c r="S63" i="1"/>
  <c r="R64" i="1"/>
  <c r="V64" i="1"/>
  <c r="T65" i="1"/>
  <c r="R66" i="1"/>
  <c r="V66" i="1"/>
  <c r="T67" i="1"/>
  <c r="R68" i="1"/>
  <c r="V68" i="1"/>
  <c r="N106" i="13" s="1"/>
  <c r="T69" i="1"/>
  <c r="R70" i="1"/>
  <c r="V70" i="1"/>
  <c r="T71" i="1"/>
  <c r="R72" i="1"/>
  <c r="V72" i="1"/>
  <c r="T73" i="1"/>
  <c r="R74" i="1"/>
  <c r="V74" i="1"/>
  <c r="T75" i="1"/>
  <c r="R76" i="1"/>
  <c r="V76" i="1"/>
  <c r="N114" i="13" s="1"/>
  <c r="T77" i="1"/>
  <c r="R78" i="1"/>
  <c r="V78" i="1"/>
  <c r="T79" i="1"/>
  <c r="R80" i="1"/>
  <c r="V80" i="1"/>
  <c r="T81" i="1"/>
  <c r="R82" i="1"/>
  <c r="V82" i="1"/>
  <c r="T83" i="1"/>
  <c r="R84" i="1"/>
  <c r="V84" i="1"/>
  <c r="N122" i="13" s="1"/>
  <c r="T85" i="1"/>
  <c r="R86" i="1"/>
  <c r="V86" i="1"/>
  <c r="T87" i="1"/>
  <c r="R88" i="1"/>
  <c r="V88" i="1"/>
  <c r="T89" i="1"/>
  <c r="R90" i="1"/>
  <c r="V90" i="1"/>
  <c r="T91" i="1"/>
  <c r="R92" i="1"/>
  <c r="V92" i="1"/>
  <c r="N130" i="13" s="1"/>
  <c r="T93" i="1"/>
  <c r="R94" i="1"/>
  <c r="V94" i="1"/>
  <c r="T95" i="1"/>
  <c r="L133" i="13" s="1"/>
  <c r="R96" i="1"/>
  <c r="V96" i="1"/>
  <c r="T97" i="1"/>
  <c r="R98" i="1"/>
  <c r="V98" i="1"/>
  <c r="T99" i="1"/>
  <c r="R100" i="1"/>
  <c r="V100" i="1"/>
  <c r="N138" i="13" s="1"/>
  <c r="T101" i="1"/>
  <c r="R102" i="1"/>
  <c r="V102" i="1"/>
  <c r="T103" i="1"/>
  <c r="L141" i="13" s="1"/>
  <c r="R104" i="1"/>
  <c r="V104" i="1"/>
  <c r="T105" i="1"/>
  <c r="R106" i="1"/>
  <c r="V106" i="1"/>
  <c r="T107" i="1"/>
  <c r="R108" i="1"/>
  <c r="S13" i="1"/>
  <c r="K51" i="13" s="1"/>
  <c r="W15" i="1"/>
  <c r="U18" i="1"/>
  <c r="S21" i="1"/>
  <c r="W23" i="1"/>
  <c r="O61" i="13" s="1"/>
  <c r="U26" i="1"/>
  <c r="S29" i="1"/>
  <c r="W31" i="1"/>
  <c r="O69" i="13" s="1"/>
  <c r="U34" i="1"/>
  <c r="M72" i="13" s="1"/>
  <c r="S37" i="1"/>
  <c r="W39" i="1"/>
  <c r="U42" i="1"/>
  <c r="S45" i="1"/>
  <c r="K83" i="13" s="1"/>
  <c r="W47" i="1"/>
  <c r="U50" i="1"/>
  <c r="S53" i="1"/>
  <c r="K91" i="13" s="1"/>
  <c r="W55" i="1"/>
  <c r="O93" i="13" s="1"/>
  <c r="U58" i="1"/>
  <c r="S61" i="1"/>
  <c r="U63" i="1"/>
  <c r="S64" i="1"/>
  <c r="K102" i="13" s="1"/>
  <c r="W64" i="1"/>
  <c r="U65" i="1"/>
  <c r="S66" i="1"/>
  <c r="W66" i="1"/>
  <c r="O104" i="13" s="1"/>
  <c r="U67" i="1"/>
  <c r="S68" i="1"/>
  <c r="W68" i="1"/>
  <c r="U69" i="1"/>
  <c r="M107" i="13" s="1"/>
  <c r="S70" i="1"/>
  <c r="W70" i="1"/>
  <c r="U71" i="1"/>
  <c r="M109" i="13" s="1"/>
  <c r="S72" i="1"/>
  <c r="K110" i="13" s="1"/>
  <c r="W72" i="1"/>
  <c r="U73" i="1"/>
  <c r="S74" i="1"/>
  <c r="K112" i="13" s="1"/>
  <c r="W74" i="1"/>
  <c r="O112" i="13" s="1"/>
  <c r="U75" i="1"/>
  <c r="S76" i="1"/>
  <c r="W76" i="1"/>
  <c r="U77" i="1"/>
  <c r="M115" i="13" s="1"/>
  <c r="S78" i="1"/>
  <c r="W78" i="1"/>
  <c r="O116" i="13" s="1"/>
  <c r="U79" i="1"/>
  <c r="S80" i="1"/>
  <c r="K118" i="13" s="1"/>
  <c r="W80" i="1"/>
  <c r="U81" i="1"/>
  <c r="S82" i="1"/>
  <c r="K120" i="13" s="1"/>
  <c r="W82" i="1"/>
  <c r="O120" i="13" s="1"/>
  <c r="U83" i="1"/>
  <c r="S84" i="1"/>
  <c r="W84" i="1"/>
  <c r="O122" i="13" s="1"/>
  <c r="U85" i="1"/>
  <c r="M123" i="13" s="1"/>
  <c r="S86" i="1"/>
  <c r="W86" i="1"/>
  <c r="U87" i="1"/>
  <c r="S88" i="1"/>
  <c r="K126" i="13" s="1"/>
  <c r="W88" i="1"/>
  <c r="U89" i="1"/>
  <c r="S90" i="1"/>
  <c r="W90" i="1"/>
  <c r="O128" i="13" s="1"/>
  <c r="U91" i="1"/>
  <c r="S92" i="1"/>
  <c r="W92" i="1"/>
  <c r="O130" i="13" s="1"/>
  <c r="U93" i="1"/>
  <c r="M131" i="13" s="1"/>
  <c r="S94" i="1"/>
  <c r="W94" i="1"/>
  <c r="U95" i="1"/>
  <c r="M133" i="13" s="1"/>
  <c r="S96" i="1"/>
  <c r="K134" i="13" s="1"/>
  <c r="W96" i="1"/>
  <c r="U97" i="1"/>
  <c r="S98" i="1"/>
  <c r="W98" i="1"/>
  <c r="O136" i="13" s="1"/>
  <c r="U99" i="1"/>
  <c r="S100" i="1"/>
  <c r="K138" i="13" s="1"/>
  <c r="W100" i="1"/>
  <c r="U101" i="1"/>
  <c r="M139" i="13" s="1"/>
  <c r="S102" i="1"/>
  <c r="W102" i="1"/>
  <c r="U103" i="1"/>
  <c r="M141" i="13" s="1"/>
  <c r="S104" i="1"/>
  <c r="K142" i="13" s="1"/>
  <c r="W104" i="1"/>
  <c r="U105" i="1"/>
  <c r="S106" i="1"/>
  <c r="K144" i="13" s="1"/>
  <c r="W106" i="1"/>
  <c r="O144" i="13" s="1"/>
  <c r="W13" i="1"/>
  <c r="U16" i="1"/>
  <c r="S19" i="1"/>
  <c r="W21" i="1"/>
  <c r="O59" i="13" s="1"/>
  <c r="U24" i="1"/>
  <c r="S27" i="1"/>
  <c r="W29" i="1"/>
  <c r="U32" i="1"/>
  <c r="M70" i="13" s="1"/>
  <c r="S35" i="1"/>
  <c r="W37" i="1"/>
  <c r="O75" i="13" s="1"/>
  <c r="U40" i="1"/>
  <c r="S43" i="1"/>
  <c r="K81" i="13" s="1"/>
  <c r="W45" i="1"/>
  <c r="U48" i="1"/>
  <c r="S51" i="1"/>
  <c r="K89" i="13" s="1"/>
  <c r="W53" i="1"/>
  <c r="O91" i="13" s="1"/>
  <c r="U56" i="1"/>
  <c r="S59" i="1"/>
  <c r="W61" i="1"/>
  <c r="O99" i="13" s="1"/>
  <c r="V63" i="1"/>
  <c r="N101" i="13" s="1"/>
  <c r="T64" i="1"/>
  <c r="R65" i="1"/>
  <c r="V65" i="1"/>
  <c r="T66" i="1"/>
  <c r="L104" i="13" s="1"/>
  <c r="R67" i="1"/>
  <c r="V67" i="1"/>
  <c r="T68" i="1"/>
  <c r="R69" i="1"/>
  <c r="V69" i="1"/>
  <c r="T70" i="1"/>
  <c r="R71" i="1"/>
  <c r="V71" i="1"/>
  <c r="N109" i="13" s="1"/>
  <c r="T72" i="1"/>
  <c r="R73" i="1"/>
  <c r="V73" i="1"/>
  <c r="T74" i="1"/>
  <c r="L112" i="13" s="1"/>
  <c r="R75" i="1"/>
  <c r="V75" i="1"/>
  <c r="T76" i="1"/>
  <c r="L114" i="13" s="1"/>
  <c r="R77" i="1"/>
  <c r="V77" i="1"/>
  <c r="T78" i="1"/>
  <c r="L116" i="13" s="1"/>
  <c r="R79" i="1"/>
  <c r="V79" i="1"/>
  <c r="N117" i="13" s="1"/>
  <c r="T80" i="1"/>
  <c r="R81" i="1"/>
  <c r="V81" i="1"/>
  <c r="N119" i="13" s="1"/>
  <c r="T82" i="1"/>
  <c r="L120" i="13" s="1"/>
  <c r="R83" i="1"/>
  <c r="V83" i="1"/>
  <c r="T84" i="1"/>
  <c r="R85" i="1"/>
  <c r="V85" i="1"/>
  <c r="T86" i="1"/>
  <c r="R87" i="1"/>
  <c r="V87" i="1"/>
  <c r="N125" i="13" s="1"/>
  <c r="T88" i="1"/>
  <c r="R89" i="1"/>
  <c r="V89" i="1"/>
  <c r="T90" i="1"/>
  <c r="L128" i="13" s="1"/>
  <c r="R91" i="1"/>
  <c r="V91" i="1"/>
  <c r="N129" i="13" s="1"/>
  <c r="T92" i="1"/>
  <c r="L130" i="13" s="1"/>
  <c r="R93" i="1"/>
  <c r="V93" i="1"/>
  <c r="T94" i="1"/>
  <c r="R95" i="1"/>
  <c r="V95" i="1"/>
  <c r="N133" i="13" s="1"/>
  <c r="T96" i="1"/>
  <c r="R97" i="1"/>
  <c r="V97" i="1"/>
  <c r="N135" i="13" s="1"/>
  <c r="T98" i="1"/>
  <c r="L136" i="13" s="1"/>
  <c r="R99" i="1"/>
  <c r="V99" i="1"/>
  <c r="T100" i="1"/>
  <c r="R101" i="1"/>
  <c r="V101" i="1"/>
  <c r="T102" i="1"/>
  <c r="R103" i="1"/>
  <c r="V103" i="1"/>
  <c r="N141" i="13" s="1"/>
  <c r="T104" i="1"/>
  <c r="R105" i="1"/>
  <c r="V105" i="1"/>
  <c r="N143" i="13" s="1"/>
  <c r="T106" i="1"/>
  <c r="L144" i="13" s="1"/>
  <c r="R107" i="1"/>
  <c r="U14" i="1"/>
  <c r="M52" i="13" s="1"/>
  <c r="S17" i="1"/>
  <c r="K55" i="13" s="1"/>
  <c r="W19" i="1"/>
  <c r="O57" i="13" s="1"/>
  <c r="U22" i="1"/>
  <c r="S25" i="1"/>
  <c r="W27" i="1"/>
  <c r="O65" i="13" s="1"/>
  <c r="U30" i="1"/>
  <c r="M68" i="13" s="1"/>
  <c r="S33" i="1"/>
  <c r="W35" i="1"/>
  <c r="U38" i="1"/>
  <c r="M76" i="13" s="1"/>
  <c r="S49" i="1"/>
  <c r="K87" i="13" s="1"/>
  <c r="W59" i="1"/>
  <c r="S65" i="1"/>
  <c r="K103" i="13" s="1"/>
  <c r="W67" i="1"/>
  <c r="O105" i="13" s="1"/>
  <c r="U70" i="1"/>
  <c r="M108" i="13" s="1"/>
  <c r="S73" i="1"/>
  <c r="W75" i="1"/>
  <c r="U78" i="1"/>
  <c r="M116" i="13" s="1"/>
  <c r="S81" i="1"/>
  <c r="K119" i="13" s="1"/>
  <c r="W83" i="1"/>
  <c r="U86" i="1"/>
  <c r="S89" i="1"/>
  <c r="K127" i="13" s="1"/>
  <c r="W91" i="1"/>
  <c r="O129" i="13" s="1"/>
  <c r="U94" i="1"/>
  <c r="S97" i="1"/>
  <c r="W99" i="1"/>
  <c r="O137" i="13" s="1"/>
  <c r="U102" i="1"/>
  <c r="M140" i="13" s="1"/>
  <c r="S105" i="1"/>
  <c r="U107" i="1"/>
  <c r="M145" i="13" s="1"/>
  <c r="T108" i="1"/>
  <c r="L146" i="13" s="1"/>
  <c r="R109" i="1"/>
  <c r="V109" i="1"/>
  <c r="T110" i="1"/>
  <c r="L148" i="13" s="1"/>
  <c r="R111" i="1"/>
  <c r="V111" i="1"/>
  <c r="N149" i="13" s="1"/>
  <c r="T112" i="1"/>
  <c r="R113" i="1"/>
  <c r="V113" i="1"/>
  <c r="S41" i="1"/>
  <c r="K79" i="13" s="1"/>
  <c r="W51" i="1"/>
  <c r="U62" i="1"/>
  <c r="W65" i="1"/>
  <c r="O103" i="13" s="1"/>
  <c r="U68" i="1"/>
  <c r="M106" i="13" s="1"/>
  <c r="S71" i="1"/>
  <c r="W73" i="1"/>
  <c r="O111" i="13" s="1"/>
  <c r="U76" i="1"/>
  <c r="M114" i="13" s="1"/>
  <c r="S79" i="1"/>
  <c r="K117" i="13" s="1"/>
  <c r="W81" i="1"/>
  <c r="U84" i="1"/>
  <c r="S87" i="1"/>
  <c r="W89" i="1"/>
  <c r="O127" i="13" s="1"/>
  <c r="U92" i="1"/>
  <c r="S95" i="1"/>
  <c r="K133" i="13" s="1"/>
  <c r="W97" i="1"/>
  <c r="U100" i="1"/>
  <c r="M138" i="13" s="1"/>
  <c r="S103" i="1"/>
  <c r="W105" i="1"/>
  <c r="V107" i="1"/>
  <c r="U108" i="1"/>
  <c r="M146" i="13" s="1"/>
  <c r="S109" i="1"/>
  <c r="W109" i="1"/>
  <c r="O147" i="13" s="1"/>
  <c r="U110" i="1"/>
  <c r="S111" i="1"/>
  <c r="K149" i="13" s="1"/>
  <c r="W111" i="1"/>
  <c r="U112" i="1"/>
  <c r="S113" i="1"/>
  <c r="K151" i="13" s="1"/>
  <c r="W113" i="1"/>
  <c r="O151" i="13" s="1"/>
  <c r="U114" i="1"/>
  <c r="S115" i="1"/>
  <c r="K153" i="13" s="1"/>
  <c r="W115" i="1"/>
  <c r="U116" i="1"/>
  <c r="M154" i="13" s="1"/>
  <c r="S117" i="1"/>
  <c r="W117" i="1"/>
  <c r="U118" i="1"/>
  <c r="M156" i="13" s="1"/>
  <c r="S119" i="1"/>
  <c r="K157" i="13" s="1"/>
  <c r="W119" i="1"/>
  <c r="U120" i="1"/>
  <c r="M158" i="13" s="1"/>
  <c r="S121" i="1"/>
  <c r="K159" i="13" s="1"/>
  <c r="W121" i="1"/>
  <c r="O159" i="13" s="1"/>
  <c r="U122" i="1"/>
  <c r="S123" i="1"/>
  <c r="K161" i="13" s="1"/>
  <c r="W123" i="1"/>
  <c r="O161" i="13" s="1"/>
  <c r="U124" i="1"/>
  <c r="M162" i="13" s="1"/>
  <c r="S125" i="1"/>
  <c r="W125" i="1"/>
  <c r="U126" i="1"/>
  <c r="M164" i="13" s="1"/>
  <c r="S127" i="1"/>
  <c r="K165" i="13" s="1"/>
  <c r="W127" i="1"/>
  <c r="U128" i="1"/>
  <c r="S129" i="1"/>
  <c r="W129" i="1"/>
  <c r="O167" i="13" s="1"/>
  <c r="U130" i="1"/>
  <c r="S131" i="1"/>
  <c r="K169" i="13" s="1"/>
  <c r="W131" i="1"/>
  <c r="O169" i="13" s="1"/>
  <c r="U132" i="1"/>
  <c r="M170" i="13" s="1"/>
  <c r="S133" i="1"/>
  <c r="W133" i="1"/>
  <c r="O171" i="13" s="1"/>
  <c r="U134" i="1"/>
  <c r="S135" i="1"/>
  <c r="K173" i="13" s="1"/>
  <c r="W135" i="1"/>
  <c r="U136" i="1"/>
  <c r="M174" i="13" s="1"/>
  <c r="S137" i="1"/>
  <c r="W137" i="1"/>
  <c r="O175" i="13" s="1"/>
  <c r="U138" i="1"/>
  <c r="S139" i="1"/>
  <c r="W139" i="1"/>
  <c r="U140" i="1"/>
  <c r="M178" i="13" s="1"/>
  <c r="S141" i="1"/>
  <c r="W141" i="1"/>
  <c r="O179" i="13" s="1"/>
  <c r="U142" i="1"/>
  <c r="S143" i="1"/>
  <c r="K181" i="13" s="1"/>
  <c r="W143" i="1"/>
  <c r="U144" i="1"/>
  <c r="M182" i="13" s="1"/>
  <c r="S145" i="1"/>
  <c r="W145" i="1"/>
  <c r="O183" i="13" s="1"/>
  <c r="U146" i="1"/>
  <c r="S147" i="1"/>
  <c r="W147" i="1"/>
  <c r="O185" i="13" s="1"/>
  <c r="U148" i="1"/>
  <c r="M186" i="13" s="1"/>
  <c r="S149" i="1"/>
  <c r="W149" i="1"/>
  <c r="O187" i="13" s="1"/>
  <c r="U150" i="1"/>
  <c r="S151" i="1"/>
  <c r="K189" i="13" s="1"/>
  <c r="W151" i="1"/>
  <c r="W43" i="1"/>
  <c r="U54" i="1"/>
  <c r="W63" i="1"/>
  <c r="O101" i="13" s="1"/>
  <c r="U66" i="1"/>
  <c r="S69" i="1"/>
  <c r="W71" i="1"/>
  <c r="U74" i="1"/>
  <c r="M112" i="13" s="1"/>
  <c r="S77" i="1"/>
  <c r="W79" i="1"/>
  <c r="O117" i="13" s="1"/>
  <c r="U82" i="1"/>
  <c r="M120" i="13" s="1"/>
  <c r="S85" i="1"/>
  <c r="K123" i="13" s="1"/>
  <c r="W87" i="1"/>
  <c r="U90" i="1"/>
  <c r="M128" i="13" s="1"/>
  <c r="S93" i="1"/>
  <c r="K131" i="13" s="1"/>
  <c r="W95" i="1"/>
  <c r="O133" i="13" s="1"/>
  <c r="U98" i="1"/>
  <c r="S101" i="1"/>
  <c r="W103" i="1"/>
  <c r="U106" i="1"/>
  <c r="M144" i="13" s="1"/>
  <c r="W107" i="1"/>
  <c r="V108" i="1"/>
  <c r="N146" i="13" s="1"/>
  <c r="T109" i="1"/>
  <c r="L147" i="13" s="1"/>
  <c r="R110" i="1"/>
  <c r="V110" i="1"/>
  <c r="T111" i="1"/>
  <c r="R112" i="1"/>
  <c r="V112" i="1"/>
  <c r="N150" i="13" s="1"/>
  <c r="T113" i="1"/>
  <c r="R114" i="1"/>
  <c r="V114" i="1"/>
  <c r="T115" i="1"/>
  <c r="L153" i="13" s="1"/>
  <c r="R116" i="1"/>
  <c r="V116" i="1"/>
  <c r="N154" i="13" s="1"/>
  <c r="T117" i="1"/>
  <c r="L155" i="13" s="1"/>
  <c r="R118" i="1"/>
  <c r="V118" i="1"/>
  <c r="T119" i="1"/>
  <c r="L157" i="13" s="1"/>
  <c r="R120" i="1"/>
  <c r="V120" i="1"/>
  <c r="N158" i="13" s="1"/>
  <c r="T121" i="1"/>
  <c r="R122" i="1"/>
  <c r="V122" i="1"/>
  <c r="N160" i="13" s="1"/>
  <c r="T123" i="1"/>
  <c r="L161" i="13" s="1"/>
  <c r="R124" i="1"/>
  <c r="V124" i="1"/>
  <c r="T125" i="1"/>
  <c r="R126" i="1"/>
  <c r="V126" i="1"/>
  <c r="T127" i="1"/>
  <c r="R128" i="1"/>
  <c r="V128" i="1"/>
  <c r="N166" i="13" s="1"/>
  <c r="T129" i="1"/>
  <c r="R130" i="1"/>
  <c r="V130" i="1"/>
  <c r="N168" i="13" s="1"/>
  <c r="T131" i="1"/>
  <c r="L169" i="13" s="1"/>
  <c r="R132" i="1"/>
  <c r="V132" i="1"/>
  <c r="N170" i="13" s="1"/>
  <c r="T133" i="1"/>
  <c r="R134" i="1"/>
  <c r="V134" i="1"/>
  <c r="T135" i="1"/>
  <c r="L173" i="13" s="1"/>
  <c r="R136" i="1"/>
  <c r="V136" i="1"/>
  <c r="N174" i="13" s="1"/>
  <c r="T137" i="1"/>
  <c r="R138" i="1"/>
  <c r="V138" i="1"/>
  <c r="T139" i="1"/>
  <c r="L177" i="13" s="1"/>
  <c r="R140" i="1"/>
  <c r="V140" i="1"/>
  <c r="T141" i="1"/>
  <c r="R142" i="1"/>
  <c r="V142" i="1"/>
  <c r="T143" i="1"/>
  <c r="R144" i="1"/>
  <c r="V144" i="1"/>
  <c r="N182" i="13" s="1"/>
  <c r="T145" i="1"/>
  <c r="R146" i="1"/>
  <c r="V146" i="1"/>
  <c r="N184" i="13" s="1"/>
  <c r="T147" i="1"/>
  <c r="L185" i="13" s="1"/>
  <c r="R148" i="1"/>
  <c r="V148" i="1"/>
  <c r="T149" i="1"/>
  <c r="R150" i="1"/>
  <c r="V150" i="1"/>
  <c r="T151" i="1"/>
  <c r="L189" i="13" s="1"/>
  <c r="U46" i="1"/>
  <c r="M84" i="13" s="1"/>
  <c r="S57" i="1"/>
  <c r="K95" i="13" s="1"/>
  <c r="U64" i="1"/>
  <c r="S67" i="1"/>
  <c r="W69" i="1"/>
  <c r="O107" i="13" s="1"/>
  <c r="U72" i="1"/>
  <c r="M110" i="13" s="1"/>
  <c r="S75" i="1"/>
  <c r="W77" i="1"/>
  <c r="O115" i="13" s="1"/>
  <c r="U80" i="1"/>
  <c r="S83" i="1"/>
  <c r="K121" i="13" s="1"/>
  <c r="W85" i="1"/>
  <c r="U88" i="1"/>
  <c r="M126" i="13" s="1"/>
  <c r="S91" i="1"/>
  <c r="K129" i="13" s="1"/>
  <c r="W93" i="1"/>
  <c r="O131" i="13" s="1"/>
  <c r="U96" i="1"/>
  <c r="S99" i="1"/>
  <c r="K137" i="13" s="1"/>
  <c r="W101" i="1"/>
  <c r="O139" i="13" s="1"/>
  <c r="U104" i="1"/>
  <c r="M142" i="13" s="1"/>
  <c r="S107" i="1"/>
  <c r="S108" i="1"/>
  <c r="W108" i="1"/>
  <c r="O146" i="13" s="1"/>
  <c r="U109" i="1"/>
  <c r="M147" i="13" s="1"/>
  <c r="S110" i="1"/>
  <c r="W110" i="1"/>
  <c r="U111" i="1"/>
  <c r="S112" i="1"/>
  <c r="K150" i="13" s="1"/>
  <c r="W112" i="1"/>
  <c r="U113" i="1"/>
  <c r="M151" i="13" s="1"/>
  <c r="S114" i="1"/>
  <c r="K152" i="13" s="1"/>
  <c r="W114" i="1"/>
  <c r="O152" i="13" s="1"/>
  <c r="U115" i="1"/>
  <c r="S116" i="1"/>
  <c r="K154" i="13" s="1"/>
  <c r="W116" i="1"/>
  <c r="O154" i="13" s="1"/>
  <c r="U117" i="1"/>
  <c r="M155" i="13" s="1"/>
  <c r="S118" i="1"/>
  <c r="W118" i="1"/>
  <c r="O156" i="13" s="1"/>
  <c r="U119" i="1"/>
  <c r="M157" i="13" s="1"/>
  <c r="S120" i="1"/>
  <c r="K158" i="13" s="1"/>
  <c r="W120" i="1"/>
  <c r="U121" i="1"/>
  <c r="M159" i="13" s="1"/>
  <c r="S122" i="1"/>
  <c r="W122" i="1"/>
  <c r="O160" i="13" s="1"/>
  <c r="U123" i="1"/>
  <c r="S124" i="1"/>
  <c r="W124" i="1"/>
  <c r="O162" i="13" s="1"/>
  <c r="U125" i="1"/>
  <c r="M163" i="13" s="1"/>
  <c r="S126" i="1"/>
  <c r="W126" i="1"/>
  <c r="U127" i="1"/>
  <c r="M165" i="13" s="1"/>
  <c r="S128" i="1"/>
  <c r="K166" i="13" s="1"/>
  <c r="W128" i="1"/>
  <c r="U129" i="1"/>
  <c r="S130" i="1"/>
  <c r="K168" i="13" s="1"/>
  <c r="W130" i="1"/>
  <c r="O168" i="13" s="1"/>
  <c r="U131" i="1"/>
  <c r="S132" i="1"/>
  <c r="W132" i="1"/>
  <c r="U133" i="1"/>
  <c r="M171" i="13" s="1"/>
  <c r="S134" i="1"/>
  <c r="W134" i="1"/>
  <c r="O172" i="13" s="1"/>
  <c r="U135" i="1"/>
  <c r="M173" i="13" s="1"/>
  <c r="S136" i="1"/>
  <c r="K174" i="13" s="1"/>
  <c r="W136" i="1"/>
  <c r="U137" i="1"/>
  <c r="M175" i="13" s="1"/>
  <c r="S138" i="1"/>
  <c r="K176" i="13" s="1"/>
  <c r="W138" i="1"/>
  <c r="O176" i="13" s="1"/>
  <c r="U139" i="1"/>
  <c r="S140" i="1"/>
  <c r="K178" i="13" s="1"/>
  <c r="W140" i="1"/>
  <c r="O178" i="13" s="1"/>
  <c r="U141" i="1"/>
  <c r="M179" i="13" s="1"/>
  <c r="S142" i="1"/>
  <c r="W142" i="1"/>
  <c r="O180" i="13" s="1"/>
  <c r="U143" i="1"/>
  <c r="M181" i="13" s="1"/>
  <c r="S144" i="1"/>
  <c r="K182" i="13" s="1"/>
  <c r="W144" i="1"/>
  <c r="U145" i="1"/>
  <c r="S146" i="1"/>
  <c r="K184" i="13" s="1"/>
  <c r="W146" i="1"/>
  <c r="O184" i="13" s="1"/>
  <c r="U147" i="1"/>
  <c r="S148" i="1"/>
  <c r="W148" i="1"/>
  <c r="U149" i="1"/>
  <c r="M187" i="13" s="1"/>
  <c r="S150" i="1"/>
  <c r="W150" i="1"/>
  <c r="O188" i="13" s="1"/>
  <c r="U151" i="1"/>
  <c r="T114" i="1"/>
  <c r="L152" i="13" s="1"/>
  <c r="R117" i="1"/>
  <c r="V119" i="1"/>
  <c r="N157" i="13" s="1"/>
  <c r="T122" i="1"/>
  <c r="L160" i="13" s="1"/>
  <c r="R125" i="1"/>
  <c r="V127" i="1"/>
  <c r="T130" i="1"/>
  <c r="R133" i="1"/>
  <c r="V135" i="1"/>
  <c r="N173" i="13" s="1"/>
  <c r="T138" i="1"/>
  <c r="R141" i="1"/>
  <c r="V143" i="1"/>
  <c r="T146" i="1"/>
  <c r="L184" i="13" s="1"/>
  <c r="R149" i="1"/>
  <c r="V151" i="1"/>
  <c r="N189" i="13" s="1"/>
  <c r="U152" i="1"/>
  <c r="S153" i="1"/>
  <c r="K191" i="13" s="1"/>
  <c r="W153" i="1"/>
  <c r="U154" i="1"/>
  <c r="M192" i="13" s="1"/>
  <c r="S155" i="1"/>
  <c r="K193" i="13" s="1"/>
  <c r="W155" i="1"/>
  <c r="O193" i="13" s="1"/>
  <c r="U156" i="1"/>
  <c r="S157" i="1"/>
  <c r="W157" i="1"/>
  <c r="O195" i="13" s="1"/>
  <c r="U158" i="1"/>
  <c r="M196" i="13" s="1"/>
  <c r="S159" i="1"/>
  <c r="W159" i="1"/>
  <c r="O197" i="13" s="1"/>
  <c r="U160" i="1"/>
  <c r="M198" i="13" s="1"/>
  <c r="S161" i="1"/>
  <c r="K199" i="13" s="1"/>
  <c r="W161" i="1"/>
  <c r="U162" i="1"/>
  <c r="S163" i="1"/>
  <c r="W163" i="1"/>
  <c r="O201" i="13" s="1"/>
  <c r="U164" i="1"/>
  <c r="S165" i="1"/>
  <c r="K203" i="13" s="1"/>
  <c r="W165" i="1"/>
  <c r="O203" i="13" s="1"/>
  <c r="U166" i="1"/>
  <c r="M204" i="13" s="1"/>
  <c r="S167" i="1"/>
  <c r="W167" i="1"/>
  <c r="U168" i="1"/>
  <c r="M206" i="13" s="1"/>
  <c r="S169" i="1"/>
  <c r="K207" i="13" s="1"/>
  <c r="W169" i="1"/>
  <c r="U170" i="1"/>
  <c r="M208" i="13" s="1"/>
  <c r="S171" i="1"/>
  <c r="K209" i="13" s="1"/>
  <c r="W171" i="1"/>
  <c r="O209" i="13" s="1"/>
  <c r="U172" i="1"/>
  <c r="S173" i="1"/>
  <c r="W173" i="1"/>
  <c r="U174" i="1"/>
  <c r="M212" i="13" s="1"/>
  <c r="S175" i="1"/>
  <c r="W175" i="1"/>
  <c r="O213" i="13" s="1"/>
  <c r="U176" i="1"/>
  <c r="M214" i="13" s="1"/>
  <c r="S177" i="1"/>
  <c r="K215" i="13" s="1"/>
  <c r="W177" i="1"/>
  <c r="U178" i="1"/>
  <c r="S179" i="1"/>
  <c r="K217" i="13" s="1"/>
  <c r="W179" i="1"/>
  <c r="O217" i="13" s="1"/>
  <c r="U180" i="1"/>
  <c r="S181" i="1"/>
  <c r="K219" i="13" s="1"/>
  <c r="W181" i="1"/>
  <c r="O219" i="13" s="1"/>
  <c r="U182" i="1"/>
  <c r="M220" i="13" s="1"/>
  <c r="S183" i="1"/>
  <c r="W183" i="1"/>
  <c r="U184" i="1"/>
  <c r="W195" i="1"/>
  <c r="O233" i="13" s="1"/>
  <c r="R115" i="1"/>
  <c r="V117" i="1"/>
  <c r="T120" i="1"/>
  <c r="L158" i="13" s="1"/>
  <c r="R123" i="1"/>
  <c r="V125" i="1"/>
  <c r="T128" i="1"/>
  <c r="L166" i="13" s="1"/>
  <c r="R131" i="1"/>
  <c r="V133" i="1"/>
  <c r="N171" i="13" s="1"/>
  <c r="T136" i="1"/>
  <c r="R139" i="1"/>
  <c r="V141" i="1"/>
  <c r="N179" i="13" s="1"/>
  <c r="T144" i="1"/>
  <c r="L182" i="13" s="1"/>
  <c r="R147" i="1"/>
  <c r="V149" i="1"/>
  <c r="R152" i="1"/>
  <c r="V152" i="1"/>
  <c r="N190" i="13" s="1"/>
  <c r="T153" i="1"/>
  <c r="R154" i="1"/>
  <c r="V154" i="1"/>
  <c r="T155" i="1"/>
  <c r="L193" i="13" s="1"/>
  <c r="R156" i="1"/>
  <c r="V156" i="1"/>
  <c r="T157" i="1"/>
  <c r="L195" i="13" s="1"/>
  <c r="R158" i="1"/>
  <c r="V158" i="1"/>
  <c r="T159" i="1"/>
  <c r="R160" i="1"/>
  <c r="V160" i="1"/>
  <c r="N198" i="13" s="1"/>
  <c r="T161" i="1"/>
  <c r="R162" i="1"/>
  <c r="V162" i="1"/>
  <c r="N200" i="13" s="1"/>
  <c r="T163" i="1"/>
  <c r="L201" i="13" s="1"/>
  <c r="R164" i="1"/>
  <c r="V164" i="1"/>
  <c r="T165" i="1"/>
  <c r="R166" i="1"/>
  <c r="V166" i="1"/>
  <c r="T167" i="1"/>
  <c r="L205" i="13" s="1"/>
  <c r="R168" i="1"/>
  <c r="V168" i="1"/>
  <c r="N206" i="13" s="1"/>
  <c r="T169" i="1"/>
  <c r="R170" i="1"/>
  <c r="V170" i="1"/>
  <c r="T171" i="1"/>
  <c r="L209" i="13" s="1"/>
  <c r="R172" i="1"/>
  <c r="V172" i="1"/>
  <c r="T173" i="1"/>
  <c r="L211" i="13" s="1"/>
  <c r="R174" i="1"/>
  <c r="V174" i="1"/>
  <c r="T175" i="1"/>
  <c r="R176" i="1"/>
  <c r="V176" i="1"/>
  <c r="N214" i="13" s="1"/>
  <c r="T177" i="1"/>
  <c r="R178" i="1"/>
  <c r="V178" i="1"/>
  <c r="N216" i="13" s="1"/>
  <c r="T179" i="1"/>
  <c r="L217" i="13" s="1"/>
  <c r="R180" i="1"/>
  <c r="V180" i="1"/>
  <c r="T181" i="1"/>
  <c r="R182" i="1"/>
  <c r="V182" i="1"/>
  <c r="T183" i="1"/>
  <c r="L221" i="13" s="1"/>
  <c r="R184" i="1"/>
  <c r="V184" i="1"/>
  <c r="N222" i="13" s="1"/>
  <c r="T185" i="1"/>
  <c r="R186" i="1"/>
  <c r="V186" i="1"/>
  <c r="T187" i="1"/>
  <c r="L225" i="13" s="1"/>
  <c r="R188" i="1"/>
  <c r="V188" i="1"/>
  <c r="T189" i="1"/>
  <c r="L227" i="13" s="1"/>
  <c r="R190" i="1"/>
  <c r="V190" i="1"/>
  <c r="T191" i="1"/>
  <c r="R192" i="1"/>
  <c r="V192" i="1"/>
  <c r="N230" i="13" s="1"/>
  <c r="T193" i="1"/>
  <c r="R194" i="1"/>
  <c r="V194" i="1"/>
  <c r="N232" i="13" s="1"/>
  <c r="T195" i="1"/>
  <c r="L233" i="13" s="1"/>
  <c r="R163" i="1"/>
  <c r="R165" i="1"/>
  <c r="R167" i="1"/>
  <c r="V169" i="1"/>
  <c r="N207" i="13" s="1"/>
  <c r="V171" i="1"/>
  <c r="V173" i="1"/>
  <c r="N211" i="13" s="1"/>
  <c r="V175" i="1"/>
  <c r="N213" i="13" s="1"/>
  <c r="V177" i="1"/>
  <c r="N215" i="13" s="1"/>
  <c r="V179" i="1"/>
  <c r="V181" i="1"/>
  <c r="V183" i="1"/>
  <c r="N221" i="13" s="1"/>
  <c r="T186" i="1"/>
  <c r="L224" i="13" s="1"/>
  <c r="V187" i="1"/>
  <c r="V189" i="1"/>
  <c r="N227" i="13" s="1"/>
  <c r="R191" i="1"/>
  <c r="R193" i="1"/>
  <c r="V195" i="1"/>
  <c r="W185" i="1"/>
  <c r="O223" i="13" s="1"/>
  <c r="W187" i="1"/>
  <c r="O225" i="13" s="1"/>
  <c r="S189" i="1"/>
  <c r="K227" i="13" s="1"/>
  <c r="S191" i="1"/>
  <c r="W193" i="1"/>
  <c r="O231" i="13" s="1"/>
  <c r="V115" i="1"/>
  <c r="N153" i="13" s="1"/>
  <c r="T118" i="1"/>
  <c r="L156" i="13" s="1"/>
  <c r="R121" i="1"/>
  <c r="V123" i="1"/>
  <c r="N161" i="13" s="1"/>
  <c r="T126" i="1"/>
  <c r="L164" i="13" s="1"/>
  <c r="R129" i="1"/>
  <c r="V131" i="1"/>
  <c r="T134" i="1"/>
  <c r="R137" i="1"/>
  <c r="V139" i="1"/>
  <c r="N177" i="13" s="1"/>
  <c r="T142" i="1"/>
  <c r="R145" i="1"/>
  <c r="V147" i="1"/>
  <c r="T150" i="1"/>
  <c r="L188" i="13" s="1"/>
  <c r="S152" i="1"/>
  <c r="W152" i="1"/>
  <c r="U153" i="1"/>
  <c r="M191" i="13" s="1"/>
  <c r="S154" i="1"/>
  <c r="K192" i="13" s="1"/>
  <c r="W154" i="1"/>
  <c r="U155" i="1"/>
  <c r="S156" i="1"/>
  <c r="K194" i="13" s="1"/>
  <c r="W156" i="1"/>
  <c r="O194" i="13" s="1"/>
  <c r="U157" i="1"/>
  <c r="S158" i="1"/>
  <c r="W158" i="1"/>
  <c r="U159" i="1"/>
  <c r="M197" i="13" s="1"/>
  <c r="S160" i="1"/>
  <c r="W160" i="1"/>
  <c r="O198" i="13" s="1"/>
  <c r="U161" i="1"/>
  <c r="S162" i="1"/>
  <c r="K200" i="13" s="1"/>
  <c r="W162" i="1"/>
  <c r="U163" i="1"/>
  <c r="S164" i="1"/>
  <c r="K202" i="13" s="1"/>
  <c r="W164" i="1"/>
  <c r="O202" i="13" s="1"/>
  <c r="U165" i="1"/>
  <c r="S166" i="1"/>
  <c r="W166" i="1"/>
  <c r="O204" i="13" s="1"/>
  <c r="U167" i="1"/>
  <c r="M205" i="13" s="1"/>
  <c r="S168" i="1"/>
  <c r="W168" i="1"/>
  <c r="U169" i="1"/>
  <c r="S170" i="1"/>
  <c r="K208" i="13" s="1"/>
  <c r="W170" i="1"/>
  <c r="U171" i="1"/>
  <c r="M209" i="13" s="1"/>
  <c r="S172" i="1"/>
  <c r="W172" i="1"/>
  <c r="O210" i="13" s="1"/>
  <c r="U173" i="1"/>
  <c r="S174" i="1"/>
  <c r="W174" i="1"/>
  <c r="O212" i="13" s="1"/>
  <c r="U175" i="1"/>
  <c r="M213" i="13" s="1"/>
  <c r="S176" i="1"/>
  <c r="W176" i="1"/>
  <c r="U177" i="1"/>
  <c r="M215" i="13" s="1"/>
  <c r="S178" i="1"/>
  <c r="K216" i="13" s="1"/>
  <c r="W178" i="1"/>
  <c r="U179" i="1"/>
  <c r="S180" i="1"/>
  <c r="W180" i="1"/>
  <c r="O218" i="13" s="1"/>
  <c r="U181" i="1"/>
  <c r="S182" i="1"/>
  <c r="K220" i="13" s="1"/>
  <c r="W182" i="1"/>
  <c r="U183" i="1"/>
  <c r="M221" i="13" s="1"/>
  <c r="S184" i="1"/>
  <c r="W184" i="1"/>
  <c r="U185" i="1"/>
  <c r="M223" i="13" s="1"/>
  <c r="S186" i="1"/>
  <c r="K224" i="13" s="1"/>
  <c r="W186" i="1"/>
  <c r="U187" i="1"/>
  <c r="S188" i="1"/>
  <c r="K226" i="13" s="1"/>
  <c r="W188" i="1"/>
  <c r="O226" i="13" s="1"/>
  <c r="U189" i="1"/>
  <c r="S190" i="1"/>
  <c r="W190" i="1"/>
  <c r="U191" i="1"/>
  <c r="M229" i="13" s="1"/>
  <c r="S192" i="1"/>
  <c r="W192" i="1"/>
  <c r="O230" i="13" s="1"/>
  <c r="U193" i="1"/>
  <c r="S194" i="1"/>
  <c r="K232" i="13" s="1"/>
  <c r="W194" i="1"/>
  <c r="U195" i="1"/>
  <c r="T162" i="1"/>
  <c r="L200" i="13" s="1"/>
  <c r="V165" i="1"/>
  <c r="N203" i="13" s="1"/>
  <c r="V167" i="1"/>
  <c r="R169" i="1"/>
  <c r="T170" i="1"/>
  <c r="L208" i="13" s="1"/>
  <c r="T172" i="1"/>
  <c r="L210" i="13" s="1"/>
  <c r="R173" i="1"/>
  <c r="R175" i="1"/>
  <c r="R177" i="1"/>
  <c r="R179" i="1"/>
  <c r="R181" i="1"/>
  <c r="T182" i="1"/>
  <c r="L220" i="13" s="1"/>
  <c r="T184" i="1"/>
  <c r="L222" i="13" s="1"/>
  <c r="V185" i="1"/>
  <c r="N223" i="13" s="1"/>
  <c r="R187" i="1"/>
  <c r="R189" i="1"/>
  <c r="V191" i="1"/>
  <c r="N229" i="13" s="1"/>
  <c r="V193" i="1"/>
  <c r="N231" i="13" s="1"/>
  <c r="R195" i="1"/>
  <c r="S185" i="1"/>
  <c r="K223" i="13" s="1"/>
  <c r="S187" i="1"/>
  <c r="K225" i="13" s="1"/>
  <c r="W189" i="1"/>
  <c r="O227" i="13" s="1"/>
  <c r="W191" i="1"/>
  <c r="S193" i="1"/>
  <c r="S195" i="1"/>
  <c r="K233" i="13" s="1"/>
  <c r="T116" i="1"/>
  <c r="L154" i="13" s="1"/>
  <c r="R119" i="1"/>
  <c r="V121" i="1"/>
  <c r="N159" i="13" s="1"/>
  <c r="T124" i="1"/>
  <c r="L162" i="13" s="1"/>
  <c r="R127" i="1"/>
  <c r="V129" i="1"/>
  <c r="T132" i="1"/>
  <c r="R135" i="1"/>
  <c r="V137" i="1"/>
  <c r="N175" i="13" s="1"/>
  <c r="T140" i="1"/>
  <c r="R143" i="1"/>
  <c r="V145" i="1"/>
  <c r="T148" i="1"/>
  <c r="L186" i="13" s="1"/>
  <c r="R151" i="1"/>
  <c r="T152" i="1"/>
  <c r="L190" i="13" s="1"/>
  <c r="R153" i="1"/>
  <c r="V153" i="1"/>
  <c r="N191" i="13" s="1"/>
  <c r="T154" i="1"/>
  <c r="R155" i="1"/>
  <c r="V155" i="1"/>
  <c r="N193" i="13" s="1"/>
  <c r="T156" i="1"/>
  <c r="L194" i="13" s="1"/>
  <c r="R157" i="1"/>
  <c r="V157" i="1"/>
  <c r="T158" i="1"/>
  <c r="L196" i="13" s="1"/>
  <c r="R159" i="1"/>
  <c r="V159" i="1"/>
  <c r="T160" i="1"/>
  <c r="L198" i="13" s="1"/>
  <c r="R161" i="1"/>
  <c r="V161" i="1"/>
  <c r="N199" i="13" s="1"/>
  <c r="V163" i="1"/>
  <c r="T164" i="1"/>
  <c r="T166" i="1"/>
  <c r="T168" i="1"/>
  <c r="L206" i="13" s="1"/>
  <c r="R171" i="1"/>
  <c r="T174" i="1"/>
  <c r="L212" i="13" s="1"/>
  <c r="T176" i="1"/>
  <c r="T178" i="1"/>
  <c r="T180" i="1"/>
  <c r="R183" i="1"/>
  <c r="R185" i="1"/>
  <c r="T188" i="1"/>
  <c r="L226" i="13" s="1"/>
  <c r="T190" i="1"/>
  <c r="T192" i="1"/>
  <c r="T194" i="1"/>
  <c r="L232" i="13" s="1"/>
  <c r="U186" i="1"/>
  <c r="M224" i="13" s="1"/>
  <c r="U188" i="1"/>
  <c r="U190" i="1"/>
  <c r="U192" i="1"/>
  <c r="M230" i="13" s="1"/>
  <c r="U194" i="1"/>
  <c r="M232" i="13" s="1"/>
  <c r="W6" i="1"/>
  <c r="V6" i="1"/>
  <c r="S6" i="1"/>
  <c r="K44" i="13" s="1"/>
  <c r="R6" i="1"/>
  <c r="T6" i="1"/>
  <c r="U6" i="1"/>
  <c r="M44" i="13" s="1"/>
  <c r="N112" i="13"/>
  <c r="L216" i="13"/>
  <c r="N205" i="13"/>
  <c r="N44" i="13"/>
  <c r="N181" i="13"/>
  <c r="O63" i="13"/>
  <c r="L178" i="13"/>
  <c r="K155" i="13"/>
  <c r="L123" i="13"/>
  <c r="L192" i="13"/>
  <c r="N197" i="13"/>
  <c r="N77" i="13"/>
  <c r="K54" i="13"/>
  <c r="K229" i="13"/>
  <c r="M218" i="13"/>
  <c r="K213" i="13"/>
  <c r="O207" i="13"/>
  <c r="M202" i="13"/>
  <c r="M194" i="13"/>
  <c r="O121" i="13"/>
  <c r="K111" i="13"/>
  <c r="O49" i="13"/>
  <c r="O44" i="13"/>
  <c r="M222" i="13"/>
  <c r="O211" i="13"/>
  <c r="K201" i="13"/>
  <c r="M190" i="13"/>
  <c r="K185" i="13"/>
  <c r="L179" i="13"/>
  <c r="N164" i="13"/>
  <c r="M150" i="13"/>
  <c r="L143" i="13"/>
  <c r="N105" i="13"/>
  <c r="K85" i="13"/>
  <c r="L63" i="13"/>
  <c r="N64" i="13"/>
  <c r="L65" i="13"/>
  <c r="N66" i="13"/>
  <c r="L67" i="13"/>
  <c r="N68" i="13"/>
  <c r="L69" i="13"/>
  <c r="N70" i="13"/>
  <c r="L71" i="13"/>
  <c r="N72" i="13"/>
  <c r="L73" i="13"/>
  <c r="N74" i="13"/>
  <c r="L75" i="13"/>
  <c r="N76" i="13"/>
  <c r="L77" i="13"/>
  <c r="N78" i="13"/>
  <c r="L79" i="13"/>
  <c r="N80" i="13"/>
  <c r="L81" i="13"/>
  <c r="N82" i="13"/>
  <c r="L83" i="13"/>
  <c r="N84" i="13"/>
  <c r="L85" i="13"/>
  <c r="N86" i="13"/>
  <c r="L87" i="13"/>
  <c r="N88" i="13"/>
  <c r="L89" i="13"/>
  <c r="N90" i="13"/>
  <c r="L91" i="13"/>
  <c r="N92" i="13"/>
  <c r="L93" i="13"/>
  <c r="N94" i="13"/>
  <c r="L95" i="13"/>
  <c r="N96" i="13"/>
  <c r="L97" i="13"/>
  <c r="N98" i="13"/>
  <c r="L99" i="13"/>
  <c r="N100" i="13"/>
  <c r="L101" i="13"/>
  <c r="N102" i="13"/>
  <c r="L103" i="13"/>
  <c r="N104" i="13"/>
  <c r="L105" i="13"/>
  <c r="L46" i="13"/>
  <c r="N47" i="13"/>
  <c r="M48" i="13"/>
  <c r="M49" i="13"/>
  <c r="L50" i="13"/>
  <c r="K52" i="13"/>
  <c r="O53" i="13"/>
  <c r="O54" i="13"/>
  <c r="N55" i="13"/>
  <c r="M56" i="13"/>
  <c r="M57" i="13"/>
  <c r="L58" i="13"/>
  <c r="K59" i="13"/>
  <c r="K60" i="13"/>
  <c r="O62" i="13"/>
  <c r="M63" i="13"/>
  <c r="K64" i="13"/>
  <c r="O64" i="13"/>
  <c r="M65" i="13"/>
  <c r="K66" i="13"/>
  <c r="O66" i="13"/>
  <c r="M67" i="13"/>
  <c r="K68" i="13"/>
  <c r="O68" i="13"/>
  <c r="M69" i="13"/>
  <c r="K70" i="13"/>
  <c r="O70" i="13"/>
  <c r="M71" i="13"/>
  <c r="K72" i="13"/>
  <c r="O72" i="13"/>
  <c r="M73" i="13"/>
  <c r="K74" i="13"/>
  <c r="O74" i="13"/>
  <c r="M75" i="13"/>
  <c r="K76" i="13"/>
  <c r="O76" i="13"/>
  <c r="M77" i="13"/>
  <c r="K78" i="13"/>
  <c r="O78" i="13"/>
  <c r="M79" i="13"/>
  <c r="K80" i="13"/>
  <c r="O80" i="13"/>
  <c r="M81" i="13"/>
  <c r="K82" i="13"/>
  <c r="O82" i="13"/>
  <c r="M83" i="13"/>
  <c r="K84" i="13"/>
  <c r="M85" i="13"/>
  <c r="K86" i="13"/>
  <c r="O86" i="13"/>
  <c r="K88" i="13"/>
  <c r="O88" i="13"/>
  <c r="M89" i="13"/>
  <c r="O90" i="13"/>
  <c r="M91" i="13"/>
  <c r="K92" i="13"/>
  <c r="M93" i="13"/>
  <c r="K94" i="13"/>
  <c r="O94" i="13"/>
  <c r="K96" i="13"/>
  <c r="O96" i="13"/>
  <c r="M97" i="13"/>
  <c r="O98" i="13"/>
  <c r="M99" i="13"/>
  <c r="K100" i="13"/>
  <c r="M101" i="13"/>
  <c r="O102" i="13"/>
  <c r="M103" i="13"/>
  <c r="K47" i="13"/>
  <c r="O50" i="13"/>
  <c r="L54" i="13"/>
  <c r="K56" i="13"/>
  <c r="N59" i="13"/>
  <c r="M61" i="13"/>
  <c r="K63" i="13"/>
  <c r="M64" i="13"/>
  <c r="K67" i="13"/>
  <c r="K71" i="13"/>
  <c r="O73" i="13"/>
  <c r="K75" i="13"/>
  <c r="O77" i="13"/>
  <c r="M80" i="13"/>
  <c r="O81" i="13"/>
  <c r="O85" i="13"/>
  <c r="M88" i="13"/>
  <c r="O89" i="13"/>
  <c r="M92" i="13"/>
  <c r="M96" i="13"/>
  <c r="O97" i="13"/>
  <c r="K99" i="13"/>
  <c r="M100" i="13"/>
  <c r="K105" i="13"/>
  <c r="K106" i="13"/>
  <c r="O106" i="13"/>
  <c r="K108" i="13"/>
  <c r="O108" i="13"/>
  <c r="O110" i="13"/>
  <c r="M111" i="13"/>
  <c r="M113" i="13"/>
  <c r="K114" i="13"/>
  <c r="O114" i="13"/>
  <c r="K116" i="13"/>
  <c r="M117" i="13"/>
  <c r="O118" i="13"/>
  <c r="M119" i="13"/>
  <c r="M121" i="13"/>
  <c r="K122" i="13"/>
  <c r="K124" i="13"/>
  <c r="O124" i="13"/>
  <c r="M125" i="13"/>
  <c r="O126" i="13"/>
  <c r="M127" i="13"/>
  <c r="K128" i="13"/>
  <c r="M129" i="13"/>
  <c r="K130" i="13"/>
  <c r="K132" i="13"/>
  <c r="O132" i="13"/>
  <c r="O134" i="13"/>
  <c r="M135" i="13"/>
  <c r="K136" i="13"/>
  <c r="M137" i="13"/>
  <c r="O138" i="13"/>
  <c r="K140" i="13"/>
  <c r="O140" i="13"/>
  <c r="O142" i="13"/>
  <c r="M143" i="13"/>
  <c r="K146" i="13"/>
  <c r="K148" i="13"/>
  <c r="O148" i="13"/>
  <c r="M149" i="13"/>
  <c r="O150" i="13"/>
  <c r="M153" i="13"/>
  <c r="K156" i="13"/>
  <c r="O158" i="13"/>
  <c r="K160" i="13"/>
  <c r="M161" i="13"/>
  <c r="K162" i="13"/>
  <c r="K164" i="13"/>
  <c r="O164" i="13"/>
  <c r="O166" i="13"/>
  <c r="M167" i="13"/>
  <c r="M169" i="13"/>
  <c r="K170" i="13"/>
  <c r="O170" i="13"/>
  <c r="K172" i="13"/>
  <c r="O174" i="13"/>
  <c r="M177" i="13"/>
  <c r="K180" i="13"/>
  <c r="L45" i="13"/>
  <c r="O47" i="13"/>
  <c r="N49" i="13"/>
  <c r="M51" i="13"/>
  <c r="K53" i="13"/>
  <c r="O56" i="13"/>
  <c r="M58" i="13"/>
  <c r="L60" i="13"/>
  <c r="K62" i="13"/>
  <c r="N63" i="13"/>
  <c r="L66" i="13"/>
  <c r="N67" i="13"/>
  <c r="L70" i="13"/>
  <c r="N71" i="13"/>
  <c r="L74" i="13"/>
  <c r="N75" i="13"/>
  <c r="L78" i="13"/>
  <c r="N79" i="13"/>
  <c r="L82" i="13"/>
  <c r="N83" i="13"/>
  <c r="L86" i="13"/>
  <c r="N87" i="13"/>
  <c r="L90" i="13"/>
  <c r="N91" i="13"/>
  <c r="L94" i="13"/>
  <c r="N95" i="13"/>
  <c r="L98" i="13"/>
  <c r="N99" i="13"/>
  <c r="L102" i="13"/>
  <c r="N103" i="13"/>
  <c r="M104" i="13"/>
  <c r="M105" i="13"/>
  <c r="L106" i="13"/>
  <c r="N107" i="13"/>
  <c r="L108" i="13"/>
  <c r="L110" i="13"/>
  <c r="N111" i="13"/>
  <c r="N113" i="13"/>
  <c r="N115" i="13"/>
  <c r="L118" i="13"/>
  <c r="N121" i="13"/>
  <c r="L122" i="13"/>
  <c r="N123" i="13"/>
  <c r="L124" i="13"/>
  <c r="L126" i="13"/>
  <c r="N127" i="13"/>
  <c r="N131" i="13"/>
  <c r="L132" i="13"/>
  <c r="O48" i="13"/>
  <c r="L52" i="13"/>
  <c r="O55" i="13"/>
  <c r="M59" i="13"/>
  <c r="N65" i="13"/>
  <c r="L68" i="13"/>
  <c r="N73" i="13"/>
  <c r="L76" i="13"/>
  <c r="N81" i="13"/>
  <c r="L84" i="13"/>
  <c r="N89" i="13"/>
  <c r="L92" i="13"/>
  <c r="N97" i="13"/>
  <c r="L100" i="13"/>
  <c r="L109" i="13"/>
  <c r="N110" i="13"/>
  <c r="L113" i="13"/>
  <c r="L117" i="13"/>
  <c r="N118" i="13"/>
  <c r="L121" i="13"/>
  <c r="L125" i="13"/>
  <c r="N126" i="13"/>
  <c r="L129" i="13"/>
  <c r="L134" i="13"/>
  <c r="K135" i="13"/>
  <c r="N139" i="13"/>
  <c r="L142" i="13"/>
  <c r="K143" i="13"/>
  <c r="O145" i="13"/>
  <c r="N147" i="13"/>
  <c r="M148" i="13"/>
  <c r="L149" i="13"/>
  <c r="L150" i="13"/>
  <c r="O153" i="13"/>
  <c r="N155" i="13"/>
  <c r="N162" i="13"/>
  <c r="N163" i="13"/>
  <c r="L165" i="13"/>
  <c r="K167" i="13"/>
  <c r="M172" i="13"/>
  <c r="K48" i="13"/>
  <c r="N51" i="13"/>
  <c r="O58" i="13"/>
  <c r="L62" i="13"/>
  <c r="K65" i="13"/>
  <c r="O67" i="13"/>
  <c r="K73" i="13"/>
  <c r="M78" i="13"/>
  <c r="O83" i="13"/>
  <c r="M86" i="13"/>
  <c r="M94" i="13"/>
  <c r="K97" i="13"/>
  <c r="M102" i="13"/>
  <c r="K109" i="13"/>
  <c r="K113" i="13"/>
  <c r="M118" i="13"/>
  <c r="O119" i="13"/>
  <c r="M122" i="13"/>
  <c r="O123" i="13"/>
  <c r="K125" i="13"/>
  <c r="M130" i="13"/>
  <c r="O135" i="13"/>
  <c r="N136" i="13"/>
  <c r="N137" i="13"/>
  <c r="L139" i="13"/>
  <c r="L140" i="13"/>
  <c r="K141" i="13"/>
  <c r="O143" i="13"/>
  <c r="N144" i="13"/>
  <c r="N145" i="13"/>
  <c r="N152" i="13"/>
  <c r="L163" i="13"/>
  <c r="N169" i="13"/>
  <c r="L171" i="13"/>
  <c r="M50" i="13"/>
  <c r="N57" i="13"/>
  <c r="L64" i="13"/>
  <c r="N69" i="13"/>
  <c r="L80" i="13"/>
  <c r="N85" i="13"/>
  <c r="L96" i="13"/>
  <c r="N108" i="13"/>
  <c r="L111" i="13"/>
  <c r="N116" i="13"/>
  <c r="L119" i="13"/>
  <c r="N124" i="13"/>
  <c r="L127" i="13"/>
  <c r="N132" i="13"/>
  <c r="N134" i="13"/>
  <c r="M136" i="13"/>
  <c r="L138" i="13"/>
  <c r="O141" i="13"/>
  <c r="L145" i="13"/>
  <c r="K147" i="13"/>
  <c r="M152" i="13"/>
  <c r="O157" i="13"/>
  <c r="K163" i="13"/>
  <c r="M168" i="13"/>
  <c r="L170" i="13"/>
  <c r="L174" i="13"/>
  <c r="K175" i="13"/>
  <c r="O177" i="13"/>
  <c r="N178" i="13"/>
  <c r="M180" i="13"/>
  <c r="L181" i="13"/>
  <c r="L183" i="13"/>
  <c r="N186" i="13"/>
  <c r="L187" i="13"/>
  <c r="N188" i="13"/>
  <c r="L191" i="13"/>
  <c r="N192" i="13"/>
  <c r="N194" i="13"/>
  <c r="N196" i="13"/>
  <c r="L197" i="13"/>
  <c r="L199" i="13"/>
  <c r="N202" i="13"/>
  <c r="L203" i="13"/>
  <c r="N204" i="13"/>
  <c r="L207" i="13"/>
  <c r="N208" i="13"/>
  <c r="N210" i="13"/>
  <c r="N212" i="13"/>
  <c r="L213" i="13"/>
  <c r="L215" i="13"/>
  <c r="N218" i="13"/>
  <c r="L219" i="13"/>
  <c r="N220" i="13"/>
  <c r="L223" i="13"/>
  <c r="N224" i="13"/>
  <c r="N226" i="13"/>
  <c r="N228" i="13"/>
  <c r="L229" i="13"/>
  <c r="L231" i="13"/>
  <c r="M45" i="13"/>
  <c r="M53" i="13"/>
  <c r="M60" i="13"/>
  <c r="M66" i="13"/>
  <c r="O71" i="13"/>
  <c r="K77" i="13"/>
  <c r="M82" i="13"/>
  <c r="O87" i="13"/>
  <c r="K93" i="13"/>
  <c r="M98" i="13"/>
  <c r="K107" i="13"/>
  <c r="O109" i="13"/>
  <c r="K115" i="13"/>
  <c r="O125" i="13"/>
  <c r="L135" i="13"/>
  <c r="N140" i="13"/>
  <c r="L151" i="13"/>
  <c r="N156" i="13"/>
  <c r="O163" i="13"/>
  <c r="N165" i="13"/>
  <c r="L167" i="13"/>
  <c r="L172" i="13"/>
  <c r="L175" i="13"/>
  <c r="L176" i="13"/>
  <c r="K177" i="13"/>
  <c r="N180" i="13"/>
  <c r="O182" i="13"/>
  <c r="M183" i="13"/>
  <c r="M185" i="13"/>
  <c r="K186" i="13"/>
  <c r="O186" i="13"/>
  <c r="K188" i="13"/>
  <c r="M189" i="13"/>
  <c r="K190" i="13"/>
  <c r="O190" i="13"/>
  <c r="O192" i="13"/>
  <c r="M193" i="13"/>
  <c r="M195" i="13"/>
  <c r="K196" i="13"/>
  <c r="O196" i="13"/>
  <c r="K198" i="13"/>
  <c r="M199" i="13"/>
  <c r="O200" i="13"/>
  <c r="M201" i="13"/>
  <c r="M203" i="13"/>
  <c r="K204" i="13"/>
  <c r="K206" i="13"/>
  <c r="O206" i="13"/>
  <c r="M207" i="13"/>
  <c r="O208" i="13"/>
  <c r="K210" i="13"/>
  <c r="M211" i="13"/>
  <c r="K212" i="13"/>
  <c r="K214" i="13"/>
  <c r="O214" i="13"/>
  <c r="O216" i="13"/>
  <c r="M217" i="13"/>
  <c r="K218" i="13"/>
  <c r="M219" i="13"/>
  <c r="O220" i="13"/>
  <c r="K222" i="13"/>
  <c r="O222" i="13"/>
  <c r="O224" i="13"/>
  <c r="M225" i="13"/>
  <c r="M227" i="13"/>
  <c r="K228" i="13"/>
  <c r="O228" i="13"/>
  <c r="K230" i="13"/>
  <c r="M231" i="13"/>
  <c r="O232" i="13"/>
  <c r="M233" i="13"/>
  <c r="K69" i="13"/>
  <c r="O79" i="13"/>
  <c r="M90" i="13"/>
  <c r="K101" i="13"/>
  <c r="O113" i="13"/>
  <c r="M124" i="13"/>
  <c r="M134" i="13"/>
  <c r="K145" i="13"/>
  <c r="N148" i="13"/>
  <c r="O155" i="13"/>
  <c r="L159" i="13"/>
  <c r="M166" i="13"/>
  <c r="N176" i="13"/>
  <c r="L180" i="13"/>
  <c r="O181" i="13"/>
  <c r="K183" i="13"/>
  <c r="M184" i="13"/>
  <c r="K187" i="13"/>
  <c r="M188" i="13"/>
  <c r="O189" i="13"/>
  <c r="K195" i="13"/>
  <c r="M200" i="13"/>
  <c r="O205" i="13"/>
  <c r="K211" i="13"/>
  <c r="M216" i="13"/>
  <c r="O221" i="13"/>
  <c r="M228" i="13"/>
  <c r="O229" i="13"/>
  <c r="K231" i="13"/>
  <c r="O46" i="13"/>
  <c r="K61" i="13"/>
  <c r="L72" i="13"/>
  <c r="N93" i="13"/>
  <c r="K104" i="13"/>
  <c r="L115" i="13"/>
  <c r="N120" i="13"/>
  <c r="L131" i="13"/>
  <c r="K139" i="13"/>
  <c r="N142" i="13"/>
  <c r="O149" i="13"/>
  <c r="M160" i="13"/>
  <c r="N167" i="13"/>
  <c r="K171" i="13"/>
  <c r="O173" i="13"/>
  <c r="K179" i="13"/>
  <c r="N183" i="13"/>
  <c r="N187" i="13"/>
  <c r="N195" i="13"/>
  <c r="L202" i="13"/>
  <c r="L214" i="13"/>
  <c r="L218" i="13"/>
  <c r="N219" i="13"/>
  <c r="L230" i="13"/>
  <c r="M226" i="13"/>
  <c r="K221" i="13"/>
  <c r="O215" i="13"/>
  <c r="M210" i="13"/>
  <c r="K205" i="13"/>
  <c r="O199" i="13"/>
  <c r="K197" i="13"/>
  <c r="O191" i="13"/>
  <c r="L168" i="13"/>
  <c r="M132" i="13"/>
  <c r="O95" i="13"/>
  <c r="M74" i="13"/>
  <c r="L44" i="13"/>
  <c r="N233" i="13"/>
  <c r="L228" i="13"/>
  <c r="N225" i="13"/>
  <c r="N217" i="13"/>
  <c r="N209" i="13"/>
  <c r="L204" i="13"/>
  <c r="N201" i="13"/>
  <c r="N185" i="13"/>
  <c r="M176" i="13"/>
  <c r="N172" i="13"/>
  <c r="O165" i="13"/>
  <c r="N151" i="13"/>
  <c r="L137" i="13"/>
  <c r="N128" i="13"/>
  <c r="L107" i="13"/>
  <c r="L88" i="13"/>
  <c r="K46" i="13"/>
  <c r="M62" i="13"/>
  <c r="N61" i="13"/>
  <c r="O60" i="13"/>
  <c r="K58" i="13"/>
  <c r="K57" i="13"/>
  <c r="L56" i="13"/>
  <c r="M55" i="13"/>
  <c r="M54" i="13"/>
  <c r="N53" i="13"/>
  <c r="O52" i="13"/>
  <c r="O51" i="13"/>
  <c r="K50" i="13"/>
  <c r="K49" i="13"/>
  <c r="L48" i="13"/>
  <c r="M47" i="13"/>
  <c r="K45" i="13"/>
  <c r="N62" i="13"/>
  <c r="L61" i="13"/>
  <c r="N60" i="13"/>
  <c r="L59" i="13"/>
  <c r="N58" i="13"/>
  <c r="L57" i="13"/>
  <c r="N56" i="13"/>
  <c r="L55" i="13"/>
  <c r="N54" i="13"/>
  <c r="L53" i="13"/>
  <c r="N52" i="13"/>
  <c r="L51" i="13"/>
  <c r="N50" i="13"/>
  <c r="L49" i="13"/>
  <c r="N48" i="13"/>
  <c r="L47" i="13"/>
  <c r="N46" i="13"/>
  <c r="N45" i="13"/>
  <c r="M46" i="13"/>
  <c r="O45" i="13"/>
  <c r="M7" i="1" a="1"/>
  <c r="M7" i="1" s="1"/>
  <c r="N7" i="1" s="1"/>
  <c r="M10" i="1" a="1"/>
  <c r="M10" i="1" s="1"/>
  <c r="N10" i="1" s="1"/>
  <c r="M14" i="1" a="1"/>
  <c r="M14" i="1" s="1"/>
  <c r="N14" i="1" s="1"/>
  <c r="M17" i="1" a="1"/>
  <c r="M17" i="1" s="1"/>
  <c r="N17" i="1" s="1"/>
  <c r="M21" i="1" a="1"/>
  <c r="M21" i="1" s="1"/>
  <c r="N21" i="1" s="1"/>
  <c r="M24" i="1" a="1"/>
  <c r="M24" i="1" s="1"/>
  <c r="N24" i="1" s="1"/>
  <c r="M28" i="1" a="1"/>
  <c r="M28" i="1" s="1"/>
  <c r="N28" i="1" s="1"/>
  <c r="M31" i="1" a="1"/>
  <c r="M31" i="1" s="1"/>
  <c r="N31" i="1" s="1"/>
  <c r="M35" i="1" a="1"/>
  <c r="M35" i="1" s="1"/>
  <c r="N35" i="1" s="1"/>
  <c r="M42" i="1" a="1"/>
  <c r="M42" i="1" s="1"/>
  <c r="N42" i="1" s="1"/>
  <c r="M46" i="1" a="1"/>
  <c r="M46" i="1" s="1"/>
  <c r="N46" i="1" s="1"/>
  <c r="M52" i="1" a="1"/>
  <c r="M52" i="1" s="1"/>
  <c r="N52" i="1" s="1"/>
  <c r="M55" i="1" a="1"/>
  <c r="M55" i="1" s="1"/>
  <c r="N55" i="1" s="1"/>
  <c r="M58" i="1" a="1"/>
  <c r="M58" i="1" s="1"/>
  <c r="N58" i="1" s="1"/>
  <c r="M62" i="1" a="1"/>
  <c r="M62" i="1" s="1"/>
  <c r="N62" i="1" s="1"/>
  <c r="M65" i="1" a="1"/>
  <c r="M65" i="1" s="1"/>
  <c r="N65" i="1" s="1"/>
  <c r="M69" i="1" a="1"/>
  <c r="M69" i="1" s="1"/>
  <c r="N69" i="1" s="1"/>
  <c r="M72" i="1" a="1"/>
  <c r="M72" i="1" s="1"/>
  <c r="N72" i="1" s="1"/>
  <c r="M76" i="1" a="1"/>
  <c r="M76" i="1" s="1"/>
  <c r="N76" i="1" s="1"/>
  <c r="M79" i="1" a="1"/>
  <c r="M79" i="1" s="1"/>
  <c r="N79" i="1" s="1"/>
  <c r="M86" i="1" a="1"/>
  <c r="M86" i="1" s="1"/>
  <c r="N86" i="1" s="1"/>
  <c r="M89" i="1" a="1"/>
  <c r="M89" i="1" s="1"/>
  <c r="N89" i="1" s="1"/>
  <c r="M92" i="1" a="1"/>
  <c r="M92" i="1" s="1"/>
  <c r="N92" i="1" s="1"/>
  <c r="M95" i="1" a="1"/>
  <c r="M95" i="1" s="1"/>
  <c r="N95" i="1" s="1"/>
  <c r="M102" i="1" a="1"/>
  <c r="M102" i="1" s="1"/>
  <c r="N102" i="1" s="1"/>
  <c r="M105" i="1" a="1"/>
  <c r="M105" i="1" s="1"/>
  <c r="N105" i="1" s="1"/>
  <c r="M108" i="1" a="1"/>
  <c r="M108" i="1" s="1"/>
  <c r="N108" i="1" s="1"/>
  <c r="M111" i="1" a="1"/>
  <c r="M111" i="1" s="1"/>
  <c r="N111" i="1" s="1"/>
  <c r="M118" i="1" a="1"/>
  <c r="M118" i="1" s="1"/>
  <c r="N118" i="1" s="1"/>
  <c r="M121" i="1" a="1"/>
  <c r="M121" i="1" s="1"/>
  <c r="N121" i="1" s="1"/>
  <c r="M124" i="1" a="1"/>
  <c r="M124" i="1" s="1"/>
  <c r="N124" i="1" s="1"/>
  <c r="M127" i="1" a="1"/>
  <c r="M127" i="1" s="1"/>
  <c r="N127" i="1" s="1"/>
  <c r="M134" i="1" a="1"/>
  <c r="M134" i="1" s="1"/>
  <c r="N134" i="1" s="1"/>
  <c r="M137" i="1" a="1"/>
  <c r="M137" i="1" s="1"/>
  <c r="N137" i="1" s="1"/>
  <c r="M140" i="1" a="1"/>
  <c r="M140" i="1" s="1"/>
  <c r="N140" i="1" s="1"/>
  <c r="M143" i="1" a="1"/>
  <c r="M143" i="1" s="1"/>
  <c r="N143" i="1" s="1"/>
  <c r="M150" i="1" a="1"/>
  <c r="M150" i="1" s="1"/>
  <c r="N150" i="1" s="1"/>
  <c r="M153" i="1" a="1"/>
  <c r="M153" i="1" s="1"/>
  <c r="N153" i="1" s="1"/>
  <c r="M156" i="1" a="1"/>
  <c r="M156" i="1" s="1"/>
  <c r="N156" i="1" s="1"/>
  <c r="M159" i="1" a="1"/>
  <c r="M159" i="1" s="1"/>
  <c r="N159" i="1" s="1"/>
  <c r="M166" i="1" a="1"/>
  <c r="M166" i="1" s="1"/>
  <c r="N166" i="1" s="1"/>
  <c r="M169" i="1" a="1"/>
  <c r="M169" i="1" s="1"/>
  <c r="N169" i="1" s="1"/>
  <c r="M172" i="1" a="1"/>
  <c r="M172" i="1" s="1"/>
  <c r="N172" i="1" s="1"/>
  <c r="M175" i="1" a="1"/>
  <c r="M175" i="1" s="1"/>
  <c r="N175" i="1" s="1"/>
  <c r="M179" i="1" a="1"/>
  <c r="M179" i="1" s="1"/>
  <c r="N179" i="1" s="1"/>
  <c r="M183" i="1" a="1"/>
  <c r="M183" i="1" s="1"/>
  <c r="N183" i="1" s="1"/>
  <c r="M187" i="1" a="1"/>
  <c r="M187" i="1" s="1"/>
  <c r="N187" i="1" s="1"/>
  <c r="M191" i="1" a="1"/>
  <c r="M191" i="1" s="1"/>
  <c r="N191" i="1" s="1"/>
  <c r="M195" i="1" a="1"/>
  <c r="M195" i="1" s="1"/>
  <c r="N195" i="1" s="1"/>
  <c r="J8" i="1" a="1"/>
  <c r="J8" i="1" s="1"/>
  <c r="J14" i="1" a="1"/>
  <c r="J14" i="1" s="1"/>
  <c r="J17" i="1" a="1"/>
  <c r="J17" i="1" s="1"/>
  <c r="J20" i="1" a="1"/>
  <c r="J20" i="1" s="1"/>
  <c r="J24" i="1" a="1"/>
  <c r="J24" i="1" s="1"/>
  <c r="J27" i="1" a="1"/>
  <c r="J27" i="1" s="1"/>
  <c r="J31" i="1" a="1"/>
  <c r="J31" i="1" s="1"/>
  <c r="J38" i="1" a="1"/>
  <c r="J38" i="1" s="1"/>
  <c r="J42" i="1" a="1"/>
  <c r="J42" i="1" s="1"/>
  <c r="J45" i="1" a="1"/>
  <c r="J45" i="1" s="1"/>
  <c r="J49" i="1" a="1"/>
  <c r="J49" i="1" s="1"/>
  <c r="J52" i="1" a="1"/>
  <c r="J52" i="1" s="1"/>
  <c r="J56" i="1" a="1"/>
  <c r="J56" i="1" s="1"/>
  <c r="J59" i="1" a="1"/>
  <c r="J59" i="1" s="1"/>
  <c r="J63" i="1" a="1"/>
  <c r="J63" i="1" s="1"/>
  <c r="J70" i="1" a="1"/>
  <c r="J70" i="1" s="1"/>
  <c r="J74" i="1" a="1"/>
  <c r="J74" i="1" s="1"/>
  <c r="J77" i="1" a="1"/>
  <c r="J77" i="1" s="1"/>
  <c r="J81" i="1" a="1"/>
  <c r="J81" i="1" s="1"/>
  <c r="J84" i="1" a="1"/>
  <c r="J84" i="1" s="1"/>
  <c r="J88" i="1" a="1"/>
  <c r="J88" i="1" s="1"/>
  <c r="J91" i="1" a="1"/>
  <c r="J91" i="1" s="1"/>
  <c r="J95" i="1" a="1"/>
  <c r="J95" i="1" s="1"/>
  <c r="M8" i="1" a="1"/>
  <c r="M8" i="1" s="1"/>
  <c r="N8" i="1" s="1"/>
  <c r="M11" i="1" a="1"/>
  <c r="M11" i="1" s="1"/>
  <c r="N11" i="1" s="1"/>
  <c r="M18" i="1" a="1"/>
  <c r="M18" i="1" s="1"/>
  <c r="N18" i="1" s="1"/>
  <c r="M22" i="1" a="1"/>
  <c r="M22" i="1" s="1"/>
  <c r="N22" i="1" s="1"/>
  <c r="M25" i="1" a="1"/>
  <c r="M25" i="1" s="1"/>
  <c r="N25" i="1" s="1"/>
  <c r="M29" i="1" a="1"/>
  <c r="M29" i="1" s="1"/>
  <c r="N29" i="1" s="1"/>
  <c r="M32" i="1" a="1"/>
  <c r="M32" i="1" s="1"/>
  <c r="N32" i="1" s="1"/>
  <c r="M36" i="1" a="1"/>
  <c r="M36" i="1" s="1"/>
  <c r="N36" i="1" s="1"/>
  <c r="M39" i="1" a="1"/>
  <c r="M39" i="1" s="1"/>
  <c r="N39" i="1" s="1"/>
  <c r="M43" i="1" a="1"/>
  <c r="M43" i="1" s="1"/>
  <c r="N43" i="1" s="1"/>
  <c r="M49" i="1" a="1"/>
  <c r="M49" i="1" s="1"/>
  <c r="N49" i="1" s="1"/>
  <c r="M53" i="1" a="1"/>
  <c r="M53" i="1" s="1"/>
  <c r="N53" i="1" s="1"/>
  <c r="M56" i="1" a="1"/>
  <c r="M56" i="1" s="1"/>
  <c r="N56" i="1" s="1"/>
  <c r="M59" i="1" a="1"/>
  <c r="M59" i="1" s="1"/>
  <c r="N59" i="1" s="1"/>
  <c r="M66" i="1" a="1"/>
  <c r="M66" i="1" s="1"/>
  <c r="N66" i="1" s="1"/>
  <c r="M70" i="1" a="1"/>
  <c r="M70" i="1" s="1"/>
  <c r="N70" i="1" s="1"/>
  <c r="M73" i="1" a="1"/>
  <c r="M73" i="1" s="1"/>
  <c r="N73" i="1" s="1"/>
  <c r="M77" i="1" a="1"/>
  <c r="M77" i="1" s="1"/>
  <c r="N77" i="1" s="1"/>
  <c r="M80" i="1" a="1"/>
  <c r="M80" i="1" s="1"/>
  <c r="N80" i="1" s="1"/>
  <c r="M83" i="1" a="1"/>
  <c r="M83" i="1" s="1"/>
  <c r="N83" i="1" s="1"/>
  <c r="M90" i="1" a="1"/>
  <c r="M90" i="1" s="1"/>
  <c r="N90" i="1" s="1"/>
  <c r="M93" i="1" a="1"/>
  <c r="M93" i="1" s="1"/>
  <c r="N93" i="1" s="1"/>
  <c r="M96" i="1" a="1"/>
  <c r="M96" i="1" s="1"/>
  <c r="N96" i="1" s="1"/>
  <c r="M99" i="1" a="1"/>
  <c r="M99" i="1" s="1"/>
  <c r="N99" i="1" s="1"/>
  <c r="M106" i="1" a="1"/>
  <c r="M106" i="1" s="1"/>
  <c r="N106" i="1" s="1"/>
  <c r="M109" i="1" a="1"/>
  <c r="M109" i="1" s="1"/>
  <c r="N109" i="1" s="1"/>
  <c r="M112" i="1" a="1"/>
  <c r="M112" i="1" s="1"/>
  <c r="N112" i="1" s="1"/>
  <c r="M115" i="1" a="1"/>
  <c r="M115" i="1" s="1"/>
  <c r="N115" i="1" s="1"/>
  <c r="M122" i="1" a="1"/>
  <c r="M122" i="1" s="1"/>
  <c r="N122" i="1" s="1"/>
  <c r="M125" i="1" a="1"/>
  <c r="M125" i="1" s="1"/>
  <c r="N125" i="1" s="1"/>
  <c r="M128" i="1" a="1"/>
  <c r="M128" i="1" s="1"/>
  <c r="N128" i="1" s="1"/>
  <c r="M131" i="1" a="1"/>
  <c r="M131" i="1" s="1"/>
  <c r="N131" i="1" s="1"/>
  <c r="M138" i="1" a="1"/>
  <c r="M138" i="1" s="1"/>
  <c r="N138" i="1" s="1"/>
  <c r="M141" i="1" a="1"/>
  <c r="M141" i="1" s="1"/>
  <c r="N141" i="1" s="1"/>
  <c r="M144" i="1" a="1"/>
  <c r="M144" i="1" s="1"/>
  <c r="N144" i="1" s="1"/>
  <c r="M147" i="1" a="1"/>
  <c r="M147" i="1" s="1"/>
  <c r="N147" i="1" s="1"/>
  <c r="M154" i="1" a="1"/>
  <c r="M154" i="1" s="1"/>
  <c r="N154" i="1" s="1"/>
  <c r="M157" i="1" a="1"/>
  <c r="M157" i="1" s="1"/>
  <c r="N157" i="1" s="1"/>
  <c r="M160" i="1" a="1"/>
  <c r="M160" i="1" s="1"/>
  <c r="N160" i="1" s="1"/>
  <c r="M163" i="1" a="1"/>
  <c r="M163" i="1" s="1"/>
  <c r="N163" i="1" s="1"/>
  <c r="M170" i="1" a="1"/>
  <c r="M170" i="1" s="1"/>
  <c r="N170" i="1" s="1"/>
  <c r="M173" i="1" a="1"/>
  <c r="M173" i="1" s="1"/>
  <c r="N173" i="1" s="1"/>
  <c r="M176" i="1" a="1"/>
  <c r="M176" i="1" s="1"/>
  <c r="N176" i="1" s="1"/>
  <c r="M180" i="1" a="1"/>
  <c r="M180" i="1" s="1"/>
  <c r="N180" i="1" s="1"/>
  <c r="M184" i="1" a="1"/>
  <c r="M184" i="1" s="1"/>
  <c r="N184" i="1" s="1"/>
  <c r="M188" i="1" a="1"/>
  <c r="M188" i="1" s="1"/>
  <c r="N188" i="1" s="1"/>
  <c r="M192" i="1" a="1"/>
  <c r="M192" i="1" s="1"/>
  <c r="N192" i="1" s="1"/>
  <c r="M6" i="1" a="1"/>
  <c r="M6" i="1" s="1"/>
  <c r="N6" i="1" s="1"/>
  <c r="J11" i="1" a="1"/>
  <c r="J11" i="1" s="1"/>
  <c r="J18" i="1" a="1"/>
  <c r="J18" i="1" s="1"/>
  <c r="J21" i="1" a="1"/>
  <c r="J21" i="1" s="1"/>
  <c r="J25" i="1" a="1"/>
  <c r="J25" i="1" s="1"/>
  <c r="J28" i="1" a="1"/>
  <c r="J28" i="1" s="1"/>
  <c r="J32" i="1" a="1"/>
  <c r="J32" i="1" s="1"/>
  <c r="J35" i="1" a="1"/>
  <c r="J35" i="1" s="1"/>
  <c r="J39" i="1" a="1"/>
  <c r="J39" i="1" s="1"/>
  <c r="J46" i="1" a="1"/>
  <c r="J46" i="1" s="1"/>
  <c r="J50" i="1" a="1"/>
  <c r="J50" i="1" s="1"/>
  <c r="J53" i="1" a="1"/>
  <c r="J53" i="1" s="1"/>
  <c r="K53" i="1" s="1"/>
  <c r="J57" i="1" a="1"/>
  <c r="J57" i="1" s="1"/>
  <c r="J60" i="1" a="1"/>
  <c r="J60" i="1" s="1"/>
  <c r="J64" i="1" a="1"/>
  <c r="J64" i="1" s="1"/>
  <c r="J67" i="1" a="1"/>
  <c r="J67" i="1" s="1"/>
  <c r="J71" i="1" a="1"/>
  <c r="J71" i="1" s="1"/>
  <c r="J78" i="1" a="1"/>
  <c r="J78" i="1" s="1"/>
  <c r="J82" i="1" a="1"/>
  <c r="J82" i="1" s="1"/>
  <c r="J85" i="1" a="1"/>
  <c r="J85" i="1" s="1"/>
  <c r="J89" i="1" a="1"/>
  <c r="J89" i="1" s="1"/>
  <c r="J92" i="1" a="1"/>
  <c r="J92" i="1" s="1"/>
  <c r="J96" i="1" a="1"/>
  <c r="J96" i="1" s="1"/>
  <c r="M15" i="1" a="1"/>
  <c r="M15" i="1" s="1"/>
  <c r="N15" i="1" s="1"/>
  <c r="M30" i="1" a="1"/>
  <c r="M30" i="1" s="1"/>
  <c r="N30" i="1" s="1"/>
  <c r="M37" i="1" a="1"/>
  <c r="M37" i="1" s="1"/>
  <c r="N37" i="1" s="1"/>
  <c r="M44" i="1" a="1"/>
  <c r="M44" i="1" s="1"/>
  <c r="N44" i="1" s="1"/>
  <c r="M50" i="1" a="1"/>
  <c r="M50" i="1" s="1"/>
  <c r="N50" i="1" s="1"/>
  <c r="M63" i="1" a="1"/>
  <c r="M63" i="1" s="1"/>
  <c r="N63" i="1" s="1"/>
  <c r="M78" i="1" a="1"/>
  <c r="M78" i="1" s="1"/>
  <c r="N78" i="1" s="1"/>
  <c r="M84" i="1" a="1"/>
  <c r="M84" i="1" s="1"/>
  <c r="N84" i="1" s="1"/>
  <c r="M97" i="1" a="1"/>
  <c r="M97" i="1" s="1"/>
  <c r="N97" i="1" s="1"/>
  <c r="M103" i="1" a="1"/>
  <c r="M103" i="1" s="1"/>
  <c r="N103" i="1" s="1"/>
  <c r="M110" i="1" a="1"/>
  <c r="M110" i="1" s="1"/>
  <c r="N110" i="1" s="1"/>
  <c r="M116" i="1" a="1"/>
  <c r="M116" i="1" s="1"/>
  <c r="N116" i="1" s="1"/>
  <c r="M129" i="1" a="1"/>
  <c r="M129" i="1" s="1"/>
  <c r="N129" i="1" s="1"/>
  <c r="M135" i="1" a="1"/>
  <c r="M135" i="1" s="1"/>
  <c r="N135" i="1" s="1"/>
  <c r="M142" i="1" a="1"/>
  <c r="M142" i="1" s="1"/>
  <c r="N142" i="1" s="1"/>
  <c r="M148" i="1" a="1"/>
  <c r="M148" i="1" s="1"/>
  <c r="N148" i="1" s="1"/>
  <c r="M161" i="1" a="1"/>
  <c r="M161" i="1" s="1"/>
  <c r="N161" i="1" s="1"/>
  <c r="M167" i="1" a="1"/>
  <c r="M167" i="1" s="1"/>
  <c r="N167" i="1" s="1"/>
  <c r="M174" i="1" a="1"/>
  <c r="M174" i="1" s="1"/>
  <c r="N174" i="1" s="1"/>
  <c r="M181" i="1" a="1"/>
  <c r="M181" i="1" s="1"/>
  <c r="N181" i="1" s="1"/>
  <c r="M189" i="1" a="1"/>
  <c r="M189" i="1" s="1"/>
  <c r="N189" i="1" s="1"/>
  <c r="J12" i="1" a="1"/>
  <c r="J12" i="1" s="1"/>
  <c r="J26" i="1" a="1"/>
  <c r="J26" i="1" s="1"/>
  <c r="J33" i="1" a="1"/>
  <c r="J33" i="1" s="1"/>
  <c r="J40" i="1" a="1"/>
  <c r="J40" i="1" s="1"/>
  <c r="J47" i="1" a="1"/>
  <c r="J47" i="1" s="1"/>
  <c r="J54" i="1" a="1"/>
  <c r="J54" i="1" s="1"/>
  <c r="J61" i="1" a="1"/>
  <c r="J61" i="1" s="1"/>
  <c r="K61" i="1" s="1"/>
  <c r="J68" i="1" a="1"/>
  <c r="J68" i="1" s="1"/>
  <c r="J75" i="1" a="1"/>
  <c r="J75" i="1" s="1"/>
  <c r="J90" i="1" a="1"/>
  <c r="J90" i="1" s="1"/>
  <c r="J97" i="1" a="1"/>
  <c r="J97" i="1" s="1"/>
  <c r="J100" i="1" a="1"/>
  <c r="J100" i="1" s="1"/>
  <c r="J104" i="1" a="1"/>
  <c r="J104" i="1" s="1"/>
  <c r="J107" i="1" a="1"/>
  <c r="J107" i="1" s="1"/>
  <c r="J111" i="1" a="1"/>
  <c r="J111" i="1" s="1"/>
  <c r="J118" i="1" a="1"/>
  <c r="J118" i="1" s="1"/>
  <c r="J122" i="1" a="1"/>
  <c r="J122" i="1" s="1"/>
  <c r="J125" i="1" a="1"/>
  <c r="J125" i="1" s="1"/>
  <c r="J129" i="1" a="1"/>
  <c r="J129" i="1" s="1"/>
  <c r="J132" i="1" a="1"/>
  <c r="J132" i="1" s="1"/>
  <c r="J136" i="1" a="1"/>
  <c r="J136" i="1" s="1"/>
  <c r="J139" i="1" a="1"/>
  <c r="J139" i="1" s="1"/>
  <c r="J143" i="1" a="1"/>
  <c r="J143" i="1" s="1"/>
  <c r="J150" i="1" a="1"/>
  <c r="J150" i="1" s="1"/>
  <c r="J154" i="1" a="1"/>
  <c r="J154" i="1" s="1"/>
  <c r="J157" i="1" a="1"/>
  <c r="J157" i="1" s="1"/>
  <c r="J161" i="1" a="1"/>
  <c r="J161" i="1" s="1"/>
  <c r="J164" i="1" a="1"/>
  <c r="J164" i="1" s="1"/>
  <c r="J168" i="1" a="1"/>
  <c r="J168" i="1" s="1"/>
  <c r="J171" i="1" a="1"/>
  <c r="J171" i="1" s="1"/>
  <c r="J175" i="1" a="1"/>
  <c r="J175" i="1" s="1"/>
  <c r="J179" i="1" a="1"/>
  <c r="J179" i="1" s="1"/>
  <c r="J183" i="1" a="1"/>
  <c r="J183" i="1" s="1"/>
  <c r="K183" i="1" s="1"/>
  <c r="J187" i="1" a="1"/>
  <c r="J187" i="1" s="1"/>
  <c r="K187" i="1" s="1"/>
  <c r="J191" i="1" a="1"/>
  <c r="J191" i="1" s="1"/>
  <c r="K191" i="1" s="1"/>
  <c r="J195" i="1" a="1"/>
  <c r="J195" i="1" s="1"/>
  <c r="M12" i="1" a="1"/>
  <c r="M12" i="1" s="1"/>
  <c r="N12" i="1" s="1"/>
  <c r="M19" i="1" a="1"/>
  <c r="M19" i="1" s="1"/>
  <c r="N19" i="1" s="1"/>
  <c r="M26" i="1" a="1"/>
  <c r="M26" i="1" s="1"/>
  <c r="N26" i="1" s="1"/>
  <c r="M33" i="1" a="1"/>
  <c r="M33" i="1" s="1"/>
  <c r="N33" i="1" s="1"/>
  <c r="M40" i="1" a="1"/>
  <c r="M40" i="1" s="1"/>
  <c r="N40" i="1" s="1"/>
  <c r="M47" i="1" a="1"/>
  <c r="M47" i="1" s="1"/>
  <c r="N47" i="1" s="1"/>
  <c r="M54" i="1" a="1"/>
  <c r="M54" i="1" s="1"/>
  <c r="N54" i="1" s="1"/>
  <c r="M60" i="1" a="1"/>
  <c r="M60" i="1" s="1"/>
  <c r="N60" i="1" s="1"/>
  <c r="M67" i="1" a="1"/>
  <c r="M67" i="1" s="1"/>
  <c r="N67" i="1" s="1"/>
  <c r="M74" i="1" a="1"/>
  <c r="M74" i="1" s="1"/>
  <c r="N74" i="1" s="1"/>
  <c r="M81" i="1" a="1"/>
  <c r="M81" i="1" s="1"/>
  <c r="N81" i="1" s="1"/>
  <c r="M87" i="1" a="1"/>
  <c r="M87" i="1" s="1"/>
  <c r="N87" i="1" s="1"/>
  <c r="M94" i="1" a="1"/>
  <c r="M94" i="1" s="1"/>
  <c r="N94" i="1" s="1"/>
  <c r="M100" i="1" a="1"/>
  <c r="M100" i="1" s="1"/>
  <c r="N100" i="1" s="1"/>
  <c r="M113" i="1" a="1"/>
  <c r="M113" i="1" s="1"/>
  <c r="N113" i="1" s="1"/>
  <c r="M119" i="1" a="1"/>
  <c r="M119" i="1" s="1"/>
  <c r="N119" i="1" s="1"/>
  <c r="M126" i="1" a="1"/>
  <c r="M126" i="1" s="1"/>
  <c r="N126" i="1" s="1"/>
  <c r="M132" i="1" a="1"/>
  <c r="M132" i="1" s="1"/>
  <c r="N132" i="1" s="1"/>
  <c r="M145" i="1" a="1"/>
  <c r="M145" i="1" s="1"/>
  <c r="N145" i="1" s="1"/>
  <c r="M151" i="1" a="1"/>
  <c r="M151" i="1" s="1"/>
  <c r="N151" i="1" s="1"/>
  <c r="M158" i="1" a="1"/>
  <c r="M158" i="1" s="1"/>
  <c r="N158" i="1" s="1"/>
  <c r="M164" i="1" a="1"/>
  <c r="M164" i="1" s="1"/>
  <c r="N164" i="1" s="1"/>
  <c r="M177" i="1" a="1"/>
  <c r="M177" i="1" s="1"/>
  <c r="N177" i="1" s="1"/>
  <c r="M185" i="1" a="1"/>
  <c r="M185" i="1" s="1"/>
  <c r="N185" i="1" s="1"/>
  <c r="M193" i="1" a="1"/>
  <c r="M193" i="1" s="1"/>
  <c r="N193" i="1" s="1"/>
  <c r="J9" i="1" a="1"/>
  <c r="J9" i="1" s="1"/>
  <c r="J15" i="1" a="1"/>
  <c r="J15" i="1" s="1"/>
  <c r="J22" i="1" a="1"/>
  <c r="J22" i="1" s="1"/>
  <c r="J29" i="1" a="1"/>
  <c r="J29" i="1" s="1"/>
  <c r="J36" i="1" a="1"/>
  <c r="J36" i="1" s="1"/>
  <c r="J43" i="1" a="1"/>
  <c r="J43" i="1" s="1"/>
  <c r="J58" i="1" a="1"/>
  <c r="J58" i="1" s="1"/>
  <c r="J65" i="1" a="1"/>
  <c r="J65" i="1" s="1"/>
  <c r="J72" i="1" a="1"/>
  <c r="J72" i="1" s="1"/>
  <c r="J79" i="1" a="1"/>
  <c r="J79" i="1" s="1"/>
  <c r="J86" i="1" a="1"/>
  <c r="J86" i="1" s="1"/>
  <c r="J93" i="1" a="1"/>
  <c r="J93" i="1" s="1"/>
  <c r="J102" i="1" a="1"/>
  <c r="J102" i="1" s="1"/>
  <c r="J106" i="1" a="1"/>
  <c r="J106" i="1" s="1"/>
  <c r="J109" i="1" a="1"/>
  <c r="J109" i="1" s="1"/>
  <c r="J113" i="1" a="1"/>
  <c r="J113" i="1" s="1"/>
  <c r="J116" i="1" a="1"/>
  <c r="J116" i="1" s="1"/>
  <c r="J120" i="1" a="1"/>
  <c r="J120" i="1" s="1"/>
  <c r="J123" i="1" a="1"/>
  <c r="J123" i="1" s="1"/>
  <c r="J127" i="1" a="1"/>
  <c r="J127" i="1" s="1"/>
  <c r="J134" i="1" a="1"/>
  <c r="J134" i="1" s="1"/>
  <c r="J138" i="1" a="1"/>
  <c r="J138" i="1" s="1"/>
  <c r="J141" i="1" a="1"/>
  <c r="J141" i="1" s="1"/>
  <c r="J145" i="1" a="1"/>
  <c r="J145" i="1" s="1"/>
  <c r="J148" i="1" a="1"/>
  <c r="J148" i="1" s="1"/>
  <c r="J152" i="1" a="1"/>
  <c r="J152" i="1" s="1"/>
  <c r="J155" i="1" a="1"/>
  <c r="J155" i="1" s="1"/>
  <c r="J159" i="1" a="1"/>
  <c r="J159" i="1" s="1"/>
  <c r="J166" i="1" a="1"/>
  <c r="J166" i="1" s="1"/>
  <c r="J170" i="1" a="1"/>
  <c r="J170" i="1" s="1"/>
  <c r="J173" i="1" a="1"/>
  <c r="J173" i="1" s="1"/>
  <c r="J177" i="1" a="1"/>
  <c r="J177" i="1" s="1"/>
  <c r="J181" i="1" a="1"/>
  <c r="J181" i="1" s="1"/>
  <c r="M13" i="1" a="1"/>
  <c r="M13" i="1" s="1"/>
  <c r="N13" i="1" s="1"/>
  <c r="M20" i="1" a="1"/>
  <c r="M20" i="1" s="1"/>
  <c r="N20" i="1" s="1"/>
  <c r="M27" i="1" a="1"/>
  <c r="M27" i="1" s="1"/>
  <c r="N27" i="1" s="1"/>
  <c r="M34" i="1" a="1"/>
  <c r="M34" i="1" s="1"/>
  <c r="N34" i="1" s="1"/>
  <c r="M41" i="1" a="1"/>
  <c r="M41" i="1" s="1"/>
  <c r="N41" i="1" s="1"/>
  <c r="M48" i="1" a="1"/>
  <c r="M48" i="1" s="1"/>
  <c r="N48" i="1" s="1"/>
  <c r="M61" i="1" a="1"/>
  <c r="M61" i="1" s="1"/>
  <c r="N61" i="1" s="1"/>
  <c r="M68" i="1" a="1"/>
  <c r="M68" i="1" s="1"/>
  <c r="N68" i="1" s="1"/>
  <c r="M75" i="1" a="1"/>
  <c r="M75" i="1" s="1"/>
  <c r="N75" i="1" s="1"/>
  <c r="M82" i="1" a="1"/>
  <c r="M82" i="1" s="1"/>
  <c r="N82" i="1" s="1"/>
  <c r="M88" i="1" a="1"/>
  <c r="M88" i="1" s="1"/>
  <c r="N88" i="1" s="1"/>
  <c r="M101" i="1" a="1"/>
  <c r="M101" i="1" s="1"/>
  <c r="N101" i="1" s="1"/>
  <c r="M107" i="1" a="1"/>
  <c r="M107" i="1" s="1"/>
  <c r="N107" i="1" s="1"/>
  <c r="M114" i="1" a="1"/>
  <c r="M114" i="1" s="1"/>
  <c r="N114" i="1" s="1"/>
  <c r="M120" i="1" a="1"/>
  <c r="M120" i="1" s="1"/>
  <c r="N120" i="1" s="1"/>
  <c r="M133" i="1" a="1"/>
  <c r="M133" i="1" s="1"/>
  <c r="N133" i="1" s="1"/>
  <c r="M139" i="1" a="1"/>
  <c r="M139" i="1" s="1"/>
  <c r="N139" i="1" s="1"/>
  <c r="M146" i="1" a="1"/>
  <c r="M146" i="1" s="1"/>
  <c r="N146" i="1" s="1"/>
  <c r="M152" i="1" a="1"/>
  <c r="M152" i="1" s="1"/>
  <c r="N152" i="1" s="1"/>
  <c r="M165" i="1" a="1"/>
  <c r="M165" i="1" s="1"/>
  <c r="N165" i="1" s="1"/>
  <c r="M171" i="1" a="1"/>
  <c r="M171" i="1" s="1"/>
  <c r="N171" i="1" s="1"/>
  <c r="M178" i="1" a="1"/>
  <c r="M178" i="1" s="1"/>
  <c r="N178" i="1" s="1"/>
  <c r="M186" i="1" a="1"/>
  <c r="M186" i="1" s="1"/>
  <c r="N186" i="1" s="1"/>
  <c r="M194" i="1" a="1"/>
  <c r="M194" i="1" s="1"/>
  <c r="N194" i="1" s="1"/>
  <c r="J10" i="1" a="1"/>
  <c r="J10" i="1" s="1"/>
  <c r="J16" i="1" a="1"/>
  <c r="J16" i="1" s="1"/>
  <c r="J23" i="1" a="1"/>
  <c r="J23" i="1" s="1"/>
  <c r="J30" i="1" a="1"/>
  <c r="J30" i="1" s="1"/>
  <c r="J37" i="1" a="1"/>
  <c r="J37" i="1" s="1"/>
  <c r="J44" i="1" a="1"/>
  <c r="J44" i="1" s="1"/>
  <c r="J51" i="1" a="1"/>
  <c r="J51" i="1" s="1"/>
  <c r="J66" i="1" a="1"/>
  <c r="J66" i="1" s="1"/>
  <c r="J73" i="1" a="1"/>
  <c r="J73" i="1" s="1"/>
  <c r="J80" i="1" a="1"/>
  <c r="J80" i="1" s="1"/>
  <c r="J87" i="1" a="1"/>
  <c r="J87" i="1" s="1"/>
  <c r="J94" i="1" a="1"/>
  <c r="J94" i="1" s="1"/>
  <c r="J99" i="1" a="1"/>
  <c r="J99" i="1" s="1"/>
  <c r="J103" i="1" a="1"/>
  <c r="J103" i="1" s="1"/>
  <c r="J110" i="1" a="1"/>
  <c r="J110" i="1" s="1"/>
  <c r="J114" i="1" a="1"/>
  <c r="J114" i="1" s="1"/>
  <c r="J117" i="1" a="1"/>
  <c r="J117" i="1" s="1"/>
  <c r="J121" i="1" a="1"/>
  <c r="J121" i="1" s="1"/>
  <c r="J124" i="1" a="1"/>
  <c r="J124" i="1" s="1"/>
  <c r="J128" i="1" a="1"/>
  <c r="J128" i="1" s="1"/>
  <c r="J131" i="1" a="1"/>
  <c r="J131" i="1" s="1"/>
  <c r="J135" i="1" a="1"/>
  <c r="J135" i="1" s="1"/>
  <c r="J142" i="1" a="1"/>
  <c r="J142" i="1" s="1"/>
  <c r="J146" i="1" a="1"/>
  <c r="J146" i="1" s="1"/>
  <c r="J149" i="1" a="1"/>
  <c r="J149" i="1" s="1"/>
  <c r="J153" i="1" a="1"/>
  <c r="J153" i="1" s="1"/>
  <c r="J156" i="1" a="1"/>
  <c r="J156" i="1" s="1"/>
  <c r="J160" i="1" a="1"/>
  <c r="J160" i="1" s="1"/>
  <c r="J163" i="1" a="1"/>
  <c r="J163" i="1" s="1"/>
  <c r="J167" i="1" a="1"/>
  <c r="J167" i="1" s="1"/>
  <c r="J174" i="1" a="1"/>
  <c r="J174" i="1" s="1"/>
  <c r="J178" i="1" a="1"/>
  <c r="J178" i="1" s="1"/>
  <c r="J182" i="1" a="1"/>
  <c r="J182" i="1" s="1"/>
  <c r="J186" i="1" a="1"/>
  <c r="J186" i="1" s="1"/>
  <c r="J190" i="1" a="1"/>
  <c r="J190" i="1" s="1"/>
  <c r="J194" i="1" a="1"/>
  <c r="J194" i="1" s="1"/>
  <c r="M9" i="1" a="1"/>
  <c r="M9" i="1" s="1"/>
  <c r="N9" i="1" s="1"/>
  <c r="M38" i="1" a="1"/>
  <c r="M38" i="1" s="1"/>
  <c r="N38" i="1" s="1"/>
  <c r="M64" i="1" a="1"/>
  <c r="M64" i="1" s="1"/>
  <c r="N64" i="1" s="1"/>
  <c r="M91" i="1" a="1"/>
  <c r="M91" i="1" s="1"/>
  <c r="N91" i="1" s="1"/>
  <c r="M117" i="1" a="1"/>
  <c r="M117" i="1" s="1"/>
  <c r="N117" i="1" s="1"/>
  <c r="M168" i="1" a="1"/>
  <c r="M168" i="1" s="1"/>
  <c r="N168" i="1" s="1"/>
  <c r="J55" i="1" a="1"/>
  <c r="J55" i="1" s="1"/>
  <c r="J83" i="1" a="1"/>
  <c r="J83" i="1" s="1"/>
  <c r="J105" i="1" a="1"/>
  <c r="J105" i="1" s="1"/>
  <c r="J119" i="1" a="1"/>
  <c r="J119" i="1" s="1"/>
  <c r="J133" i="1" a="1"/>
  <c r="J133" i="1" s="1"/>
  <c r="J147" i="1" a="1"/>
  <c r="J147" i="1" s="1"/>
  <c r="J162" i="1" a="1"/>
  <c r="J162" i="1" s="1"/>
  <c r="J176" i="1" a="1"/>
  <c r="J176" i="1" s="1"/>
  <c r="J188" i="1" a="1"/>
  <c r="J188" i="1" s="1"/>
  <c r="K188" i="1" s="1"/>
  <c r="J6" i="1" a="1"/>
  <c r="J6" i="1" s="1"/>
  <c r="K6" i="1" s="1"/>
  <c r="M16" i="1" a="1"/>
  <c r="M16" i="1" s="1"/>
  <c r="N16" i="1" s="1"/>
  <c r="M45" i="1" a="1"/>
  <c r="M45" i="1" s="1"/>
  <c r="N45" i="1" s="1"/>
  <c r="M71" i="1" a="1"/>
  <c r="M71" i="1" s="1"/>
  <c r="N71" i="1" s="1"/>
  <c r="M98" i="1" a="1"/>
  <c r="M98" i="1" s="1"/>
  <c r="N98" i="1" s="1"/>
  <c r="M123" i="1" a="1"/>
  <c r="M123" i="1" s="1"/>
  <c r="N123" i="1" s="1"/>
  <c r="M149" i="1" a="1"/>
  <c r="M149" i="1" s="1"/>
  <c r="N149" i="1" s="1"/>
  <c r="J7" i="1" a="1"/>
  <c r="J7" i="1" s="1"/>
  <c r="J34" i="1" a="1"/>
  <c r="J34" i="1" s="1"/>
  <c r="J62" i="1" a="1"/>
  <c r="J62" i="1" s="1"/>
  <c r="J108" i="1" a="1"/>
  <c r="J108" i="1" s="1"/>
  <c r="J137" i="1" a="1"/>
  <c r="J137" i="1" s="1"/>
  <c r="J151" i="1" a="1"/>
  <c r="J151" i="1" s="1"/>
  <c r="J165" i="1" a="1"/>
  <c r="J165" i="1" s="1"/>
  <c r="J180" i="1" a="1"/>
  <c r="J180" i="1" s="1"/>
  <c r="J189" i="1" a="1"/>
  <c r="J189" i="1" s="1"/>
  <c r="M23" i="1" a="1"/>
  <c r="M23" i="1" s="1"/>
  <c r="N23" i="1" s="1"/>
  <c r="M51" i="1" a="1"/>
  <c r="M51" i="1" s="1"/>
  <c r="N51" i="1" s="1"/>
  <c r="M104" i="1" a="1"/>
  <c r="M104" i="1" s="1"/>
  <c r="N104" i="1" s="1"/>
  <c r="M130" i="1" a="1"/>
  <c r="M130" i="1" s="1"/>
  <c r="N130" i="1" s="1"/>
  <c r="M155" i="1" a="1"/>
  <c r="M155" i="1" s="1"/>
  <c r="N155" i="1" s="1"/>
  <c r="M182" i="1" a="1"/>
  <c r="M182" i="1" s="1"/>
  <c r="N182" i="1" s="1"/>
  <c r="J13" i="1" a="1"/>
  <c r="J13" i="1" s="1"/>
  <c r="J41" i="1" a="1"/>
  <c r="J41" i="1" s="1"/>
  <c r="J69" i="1" a="1"/>
  <c r="J69" i="1" s="1"/>
  <c r="K69" i="1" s="1"/>
  <c r="J98" i="1" a="1"/>
  <c r="J98" i="1" s="1"/>
  <c r="J112" i="1" a="1"/>
  <c r="J112" i="1" s="1"/>
  <c r="J126" i="1" a="1"/>
  <c r="J126" i="1" s="1"/>
  <c r="J140" i="1" a="1"/>
  <c r="J140" i="1" s="1"/>
  <c r="J169" i="1" a="1"/>
  <c r="J169" i="1" s="1"/>
  <c r="J184" i="1" a="1"/>
  <c r="J184" i="1" s="1"/>
  <c r="K184" i="1" s="1"/>
  <c r="J192" i="1" a="1"/>
  <c r="J192" i="1" s="1"/>
  <c r="K192" i="1" s="1"/>
  <c r="M57" i="1" a="1"/>
  <c r="M57" i="1" s="1"/>
  <c r="N57" i="1" s="1"/>
  <c r="M85" i="1" a="1"/>
  <c r="M85" i="1" s="1"/>
  <c r="N85" i="1" s="1"/>
  <c r="M136" i="1" a="1"/>
  <c r="M136" i="1" s="1"/>
  <c r="N136" i="1" s="1"/>
  <c r="M162" i="1" a="1"/>
  <c r="M162" i="1" s="1"/>
  <c r="N162" i="1" s="1"/>
  <c r="M190" i="1" a="1"/>
  <c r="M190" i="1" s="1"/>
  <c r="N190" i="1" s="1"/>
  <c r="J19" i="1" a="1"/>
  <c r="J19" i="1" s="1"/>
  <c r="J48" i="1" a="1"/>
  <c r="J48" i="1" s="1"/>
  <c r="J76" i="1" a="1"/>
  <c r="J76" i="1" s="1"/>
  <c r="J101" i="1" a="1"/>
  <c r="J101" i="1" s="1"/>
  <c r="J115" i="1" a="1"/>
  <c r="J115" i="1" s="1"/>
  <c r="J130" i="1" a="1"/>
  <c r="J130" i="1" s="1"/>
  <c r="J144" i="1" a="1"/>
  <c r="J144" i="1" s="1"/>
  <c r="J158" i="1" a="1"/>
  <c r="J158" i="1" s="1"/>
  <c r="J172" i="1" a="1"/>
  <c r="J172" i="1" s="1"/>
  <c r="J185" i="1" a="1"/>
  <c r="J185" i="1" s="1"/>
  <c r="J193" i="1" a="1"/>
  <c r="J193" i="1" s="1"/>
  <c r="K77" i="1"/>
  <c r="K195" i="1"/>
  <c r="J47" i="13" l="1"/>
  <c r="G9" i="1" a="1"/>
  <c r="G9" i="1" s="1"/>
  <c r="J199" i="13"/>
  <c r="G161" i="1" a="1"/>
  <c r="G161" i="1" s="1"/>
  <c r="J229" i="13"/>
  <c r="G191" i="1" a="1"/>
  <c r="G191" i="1" s="1"/>
  <c r="J181" i="13"/>
  <c r="G143" i="1" a="1"/>
  <c r="G143" i="1" s="1"/>
  <c r="H143" i="1" s="1"/>
  <c r="J110" i="13"/>
  <c r="G72" i="1" a="1"/>
  <c r="G72" i="1" s="1"/>
  <c r="J202" i="13"/>
  <c r="G164" i="1" a="1"/>
  <c r="G164" i="1" s="1"/>
  <c r="H164" i="1" s="1"/>
  <c r="J186" i="13"/>
  <c r="G148" i="1" a="1"/>
  <c r="G148" i="1" s="1"/>
  <c r="H148" i="1" s="1"/>
  <c r="J177" i="13"/>
  <c r="G139" i="1" a="1"/>
  <c r="G139" i="1" s="1"/>
  <c r="H139" i="1" s="1"/>
  <c r="J91" i="13"/>
  <c r="G53" i="1" a="1"/>
  <c r="G53" i="1" s="1"/>
  <c r="H53" i="1" s="1"/>
  <c r="H91" i="13" s="1"/>
  <c r="J150" i="13"/>
  <c r="G112" i="1" a="1"/>
  <c r="G112" i="1" s="1"/>
  <c r="H112" i="1" s="1"/>
  <c r="J143" i="13"/>
  <c r="G105" i="1" a="1"/>
  <c r="G105" i="1" s="1"/>
  <c r="H105" i="1" s="1"/>
  <c r="J153" i="13"/>
  <c r="G115" i="1" a="1"/>
  <c r="G115" i="1" s="1"/>
  <c r="H115" i="1" s="1"/>
  <c r="J125" i="13"/>
  <c r="G87" i="1" a="1"/>
  <c r="G87" i="1" s="1"/>
  <c r="H87" i="1" s="1"/>
  <c r="J109" i="13"/>
  <c r="G71" i="1" a="1"/>
  <c r="G71" i="1" s="1"/>
  <c r="H71" i="1" s="1"/>
  <c r="J81" i="13"/>
  <c r="G43" i="1" a="1"/>
  <c r="G43" i="1" s="1"/>
  <c r="J65" i="13"/>
  <c r="G27" i="1" a="1"/>
  <c r="G27" i="1" s="1"/>
  <c r="H27" i="1" s="1"/>
  <c r="J50" i="13"/>
  <c r="G12" i="1" a="1"/>
  <c r="G12" i="1" s="1"/>
  <c r="J58" i="13"/>
  <c r="G20" i="1" a="1"/>
  <c r="G20" i="1" s="1"/>
  <c r="H20" i="1" s="1"/>
  <c r="J46" i="13"/>
  <c r="G8" i="1" a="1"/>
  <c r="G8" i="1" s="1"/>
  <c r="H8" i="1" s="1"/>
  <c r="J59" i="13"/>
  <c r="G21" i="1" a="1"/>
  <c r="G21" i="1" s="1"/>
  <c r="H21" i="1" s="1"/>
  <c r="J207" i="13"/>
  <c r="G169" i="1" a="1"/>
  <c r="G169" i="1" s="1"/>
  <c r="H169" i="1" s="1"/>
  <c r="J44" i="13"/>
  <c r="G6" i="1" a="1"/>
  <c r="G6" i="1" s="1"/>
  <c r="J147" i="13"/>
  <c r="G109" i="1" a="1"/>
  <c r="G109" i="1" s="1"/>
  <c r="H109" i="1" s="1"/>
  <c r="J225" i="13"/>
  <c r="G187" i="1" a="1"/>
  <c r="G187" i="1" s="1"/>
  <c r="H187" i="1" s="1"/>
  <c r="H225" i="13" s="1"/>
  <c r="J209" i="13"/>
  <c r="G171" i="1" a="1"/>
  <c r="G171" i="1" s="1"/>
  <c r="H171" i="1" s="1"/>
  <c r="J193" i="13"/>
  <c r="G155" i="1" a="1"/>
  <c r="G155" i="1" s="1"/>
  <c r="H155" i="1" s="1"/>
  <c r="J164" i="13"/>
  <c r="G126" i="1" a="1"/>
  <c r="G126" i="1" s="1"/>
  <c r="H126" i="1" s="1"/>
  <c r="J83" i="13"/>
  <c r="G45" i="1" a="1"/>
  <c r="G45" i="1" s="1"/>
  <c r="H45" i="1" s="1"/>
  <c r="J173" i="13"/>
  <c r="G135" i="1" a="1"/>
  <c r="G135" i="1" s="1"/>
  <c r="H135" i="1" s="1"/>
  <c r="J178" i="13"/>
  <c r="G140" i="1" a="1"/>
  <c r="G140" i="1" s="1"/>
  <c r="G178" i="13" s="1"/>
  <c r="J162" i="13"/>
  <c r="G124" i="1" a="1"/>
  <c r="G124" i="1" s="1"/>
  <c r="H124" i="1" s="1"/>
  <c r="J155" i="13"/>
  <c r="G117" i="1" a="1"/>
  <c r="G117" i="1" s="1"/>
  <c r="H117" i="1" s="1"/>
  <c r="J232" i="13"/>
  <c r="G194" i="1" a="1"/>
  <c r="G194" i="1" s="1"/>
  <c r="H194" i="1" s="1"/>
  <c r="J224" i="13"/>
  <c r="G186" i="1" a="1"/>
  <c r="G186" i="1" s="1"/>
  <c r="H186" i="1" s="1"/>
  <c r="J216" i="13"/>
  <c r="G178" i="1" a="1"/>
  <c r="G178" i="1" s="1"/>
  <c r="H178" i="1" s="1"/>
  <c r="J208" i="13"/>
  <c r="G170" i="1" a="1"/>
  <c r="G170" i="1" s="1"/>
  <c r="H170" i="1" s="1"/>
  <c r="J200" i="13"/>
  <c r="G162" i="1" a="1"/>
  <c r="G162" i="1" s="1"/>
  <c r="H162" i="1" s="1"/>
  <c r="J192" i="13"/>
  <c r="G154" i="1" a="1"/>
  <c r="G154" i="1" s="1"/>
  <c r="H154" i="1" s="1"/>
  <c r="J184" i="13"/>
  <c r="G146" i="1" a="1"/>
  <c r="G146" i="1" s="1"/>
  <c r="H146" i="1" s="1"/>
  <c r="J140" i="13"/>
  <c r="G102" i="1" a="1"/>
  <c r="G102" i="1" s="1"/>
  <c r="H102" i="1" s="1"/>
  <c r="J122" i="13"/>
  <c r="G84" i="1" a="1"/>
  <c r="G84" i="1" s="1"/>
  <c r="H84" i="1" s="1"/>
  <c r="J75" i="13"/>
  <c r="G37" i="1" a="1"/>
  <c r="G37" i="1" s="1"/>
  <c r="H37" i="1" s="1"/>
  <c r="J158" i="13"/>
  <c r="G120" i="1" a="1"/>
  <c r="G120" i="1" s="1"/>
  <c r="H120" i="1" s="1"/>
  <c r="J151" i="13"/>
  <c r="G113" i="1" a="1"/>
  <c r="G113" i="1" s="1"/>
  <c r="H113" i="1" s="1"/>
  <c r="J168" i="13"/>
  <c r="G130" i="1" a="1"/>
  <c r="G130" i="1" s="1"/>
  <c r="H130" i="1" s="1"/>
  <c r="J161" i="13"/>
  <c r="G123" i="1" a="1"/>
  <c r="G123" i="1" s="1"/>
  <c r="H123" i="1" s="1"/>
  <c r="J136" i="13"/>
  <c r="G98" i="1" a="1"/>
  <c r="G98" i="1" s="1"/>
  <c r="H98" i="1" s="1"/>
  <c r="J132" i="13"/>
  <c r="G94" i="1" a="1"/>
  <c r="G94" i="1" s="1"/>
  <c r="H94" i="1" s="1"/>
  <c r="J116" i="13"/>
  <c r="G78" i="1" a="1"/>
  <c r="G78" i="1" s="1"/>
  <c r="H78" i="1" s="1"/>
  <c r="J105" i="13"/>
  <c r="G67" i="1" a="1"/>
  <c r="G67" i="1" s="1"/>
  <c r="H67" i="1" s="1"/>
  <c r="J95" i="13"/>
  <c r="G57" i="1" a="1"/>
  <c r="G57" i="1" s="1"/>
  <c r="H57" i="1" s="1"/>
  <c r="J63" i="13"/>
  <c r="G25" i="1" a="1"/>
  <c r="G25" i="1" s="1"/>
  <c r="H25" i="1" s="1"/>
  <c r="J131" i="13"/>
  <c r="G93" i="1" a="1"/>
  <c r="G93" i="1" s="1"/>
  <c r="H93" i="1" s="1"/>
  <c r="J123" i="13"/>
  <c r="G85" i="1" a="1"/>
  <c r="G85" i="1" s="1"/>
  <c r="H85" i="1" s="1"/>
  <c r="J115" i="13"/>
  <c r="G77" i="1" a="1"/>
  <c r="G77" i="1" s="1"/>
  <c r="H77" i="1" s="1"/>
  <c r="H115" i="13" s="1"/>
  <c r="J107" i="13"/>
  <c r="G69" i="1" a="1"/>
  <c r="G69" i="1" s="1"/>
  <c r="H69" i="1" s="1"/>
  <c r="H107" i="13" s="1"/>
  <c r="J93" i="13"/>
  <c r="G55" i="1" a="1"/>
  <c r="G55" i="1" s="1"/>
  <c r="H55" i="1" s="1"/>
  <c r="J77" i="13"/>
  <c r="G39" i="1" a="1"/>
  <c r="G39" i="1" s="1"/>
  <c r="H39" i="1" s="1"/>
  <c r="J53" i="13"/>
  <c r="G15" i="1" a="1"/>
  <c r="G15" i="1" s="1"/>
  <c r="H15" i="1" s="1"/>
  <c r="J45" i="13"/>
  <c r="G7" i="1" a="1"/>
  <c r="G7" i="1" s="1"/>
  <c r="H7" i="1" s="1"/>
  <c r="J104" i="13"/>
  <c r="G66" i="1" a="1"/>
  <c r="G66" i="1" s="1"/>
  <c r="H66" i="1" s="1"/>
  <c r="J96" i="13"/>
  <c r="G58" i="1" a="1"/>
  <c r="G58" i="1" s="1"/>
  <c r="H58" i="1" s="1"/>
  <c r="J88" i="13"/>
  <c r="G50" i="1" a="1"/>
  <c r="G50" i="1" s="1"/>
  <c r="H50" i="1" s="1"/>
  <c r="J80" i="13"/>
  <c r="G42" i="1" a="1"/>
  <c r="G42" i="1" s="1"/>
  <c r="H42" i="1" s="1"/>
  <c r="J72" i="13"/>
  <c r="G34" i="1" a="1"/>
  <c r="G34" i="1" s="1"/>
  <c r="H34" i="1" s="1"/>
  <c r="J64" i="13"/>
  <c r="G26" i="1" a="1"/>
  <c r="G26" i="1" s="1"/>
  <c r="H26" i="1" s="1"/>
  <c r="J154" i="13"/>
  <c r="G116" i="1" a="1"/>
  <c r="G116" i="1" s="1"/>
  <c r="H116" i="1" s="1"/>
  <c r="J148" i="13"/>
  <c r="G110" i="1" a="1"/>
  <c r="G110" i="1" s="1"/>
  <c r="H110" i="1" s="1"/>
  <c r="J227" i="13"/>
  <c r="G189" i="1" a="1"/>
  <c r="G189" i="1" s="1"/>
  <c r="H189" i="1" s="1"/>
  <c r="J203" i="13"/>
  <c r="G165" i="1" a="1"/>
  <c r="G165" i="1" s="1"/>
  <c r="H165" i="1" s="1"/>
  <c r="J118" i="13"/>
  <c r="G80" i="1" a="1"/>
  <c r="G80" i="1" s="1"/>
  <c r="H80" i="1" s="1"/>
  <c r="J194" i="13"/>
  <c r="G156" i="1" a="1"/>
  <c r="G156" i="1" s="1"/>
  <c r="H156" i="1" s="1"/>
  <c r="J106" i="13"/>
  <c r="G68" i="1" a="1"/>
  <c r="G68" i="1" s="1"/>
  <c r="H68" i="1" s="1"/>
  <c r="J98" i="13"/>
  <c r="G60" i="1" a="1"/>
  <c r="G60" i="1" s="1"/>
  <c r="H60" i="1" s="1"/>
  <c r="J90" i="13"/>
  <c r="G52" i="1" a="1"/>
  <c r="G52" i="1" s="1"/>
  <c r="H52" i="1" s="1"/>
  <c r="J82" i="13"/>
  <c r="G44" i="1" a="1"/>
  <c r="G44" i="1" s="1"/>
  <c r="H44" i="1" s="1"/>
  <c r="J74" i="13"/>
  <c r="G36" i="1" a="1"/>
  <c r="G36" i="1" s="1"/>
  <c r="H36" i="1" s="1"/>
  <c r="J66" i="13"/>
  <c r="G28" i="1" a="1"/>
  <c r="G28" i="1" s="1"/>
  <c r="H28" i="1" s="1"/>
  <c r="J174" i="13"/>
  <c r="G136" i="1" a="1"/>
  <c r="G136" i="1" s="1"/>
  <c r="H136" i="1" s="1"/>
  <c r="J219" i="13"/>
  <c r="G181" i="1" a="1"/>
  <c r="G181" i="1" s="1"/>
  <c r="H181" i="1" s="1"/>
  <c r="J48" i="13"/>
  <c r="G10" i="1" a="1"/>
  <c r="G10" i="1" s="1"/>
  <c r="H10" i="1" s="1"/>
  <c r="J170" i="13"/>
  <c r="G132" i="1" a="1"/>
  <c r="G132" i="1" s="1"/>
  <c r="H132" i="1" s="1"/>
  <c r="J146" i="13"/>
  <c r="G108" i="1" a="1"/>
  <c r="G108" i="1" s="1"/>
  <c r="H108" i="1" s="1"/>
  <c r="J226" i="13"/>
  <c r="G188" i="1" a="1"/>
  <c r="G188" i="1" s="1"/>
  <c r="H188" i="1" s="1"/>
  <c r="H226" i="13" s="1"/>
  <c r="J130" i="13"/>
  <c r="G92" i="1" a="1"/>
  <c r="G92" i="1" s="1"/>
  <c r="H92" i="1" s="1"/>
  <c r="J160" i="13"/>
  <c r="G122" i="1" a="1"/>
  <c r="G122" i="1" s="1"/>
  <c r="H122" i="1" s="1"/>
  <c r="J71" i="13"/>
  <c r="G33" i="1" a="1"/>
  <c r="G33" i="1" s="1"/>
  <c r="H33" i="1" s="1"/>
  <c r="J54" i="13"/>
  <c r="G16" i="1" a="1"/>
  <c r="G16" i="1" s="1"/>
  <c r="H16" i="1" s="1"/>
  <c r="J62" i="13"/>
  <c r="G24" i="1" a="1"/>
  <c r="G24" i="1" s="1"/>
  <c r="H24" i="1" s="1"/>
  <c r="J67" i="13"/>
  <c r="G29" i="1" a="1"/>
  <c r="G29" i="1" s="1"/>
  <c r="H29" i="1" s="1"/>
  <c r="J180" i="13"/>
  <c r="G142" i="1" a="1"/>
  <c r="G142" i="1" s="1"/>
  <c r="H142" i="1" s="1"/>
  <c r="J191" i="13"/>
  <c r="G153" i="1" a="1"/>
  <c r="G153" i="1" s="1"/>
  <c r="H153" i="1" s="1"/>
  <c r="J223" i="13"/>
  <c r="G185" i="1" a="1"/>
  <c r="G185" i="1" s="1"/>
  <c r="H185" i="1" s="1"/>
  <c r="J233" i="13"/>
  <c r="G195" i="1" a="1"/>
  <c r="G195" i="1" s="1"/>
  <c r="H195" i="1" s="1"/>
  <c r="H233" i="13" s="1"/>
  <c r="J217" i="13"/>
  <c r="G179" i="1" a="1"/>
  <c r="G179" i="1" s="1"/>
  <c r="H179" i="1" s="1"/>
  <c r="J201" i="13"/>
  <c r="G163" i="1" a="1"/>
  <c r="G163" i="1" s="1"/>
  <c r="H163" i="1" s="1"/>
  <c r="J185" i="13"/>
  <c r="G147" i="1" a="1"/>
  <c r="G147" i="1" s="1"/>
  <c r="H147" i="1" s="1"/>
  <c r="J157" i="13"/>
  <c r="G119" i="1" a="1"/>
  <c r="G119" i="1" s="1"/>
  <c r="H119" i="1" s="1"/>
  <c r="J126" i="13"/>
  <c r="G88" i="1" a="1"/>
  <c r="G88" i="1" s="1"/>
  <c r="H88" i="1" s="1"/>
  <c r="J138" i="13"/>
  <c r="G100" i="1" a="1"/>
  <c r="G100" i="1" s="1"/>
  <c r="H100" i="1" s="1"/>
  <c r="J228" i="13"/>
  <c r="G190" i="1" a="1"/>
  <c r="G190" i="1" s="1"/>
  <c r="H190" i="1" s="1"/>
  <c r="J220" i="13"/>
  <c r="G182" i="1" a="1"/>
  <c r="G182" i="1" s="1"/>
  <c r="H182" i="1" s="1"/>
  <c r="J212" i="13"/>
  <c r="G174" i="1" a="1"/>
  <c r="G174" i="1" s="1"/>
  <c r="H174" i="1" s="1"/>
  <c r="J204" i="13"/>
  <c r="G166" i="1" a="1"/>
  <c r="G166" i="1" s="1"/>
  <c r="H166" i="1" s="1"/>
  <c r="J196" i="13"/>
  <c r="G158" i="1" a="1"/>
  <c r="G158" i="1" s="1"/>
  <c r="H158" i="1" s="1"/>
  <c r="J188" i="13"/>
  <c r="G150" i="1" a="1"/>
  <c r="G150" i="1" s="1"/>
  <c r="H150" i="1" s="1"/>
  <c r="J176" i="13"/>
  <c r="G138" i="1" a="1"/>
  <c r="G138" i="1" s="1"/>
  <c r="H138" i="1" s="1"/>
  <c r="J172" i="13"/>
  <c r="G134" i="1" a="1"/>
  <c r="G134" i="1" s="1"/>
  <c r="H134" i="1" s="1"/>
  <c r="J165" i="13"/>
  <c r="G127" i="1" a="1"/>
  <c r="G127" i="1" s="1"/>
  <c r="H127" i="1" s="1"/>
  <c r="J167" i="13"/>
  <c r="G129" i="1" a="1"/>
  <c r="G129" i="1" s="1"/>
  <c r="H129" i="1" s="1"/>
  <c r="J142" i="13"/>
  <c r="G104" i="1" a="1"/>
  <c r="G104" i="1" s="1"/>
  <c r="H104" i="1" s="1"/>
  <c r="J135" i="13"/>
  <c r="G97" i="1" a="1"/>
  <c r="G97" i="1" s="1"/>
  <c r="H97" i="1" s="1"/>
  <c r="J152" i="13"/>
  <c r="G114" i="1" a="1"/>
  <c r="G114" i="1" s="1"/>
  <c r="H114" i="1" s="1"/>
  <c r="J145" i="13"/>
  <c r="G107" i="1" a="1"/>
  <c r="G107" i="1" s="1"/>
  <c r="H107" i="1" s="1"/>
  <c r="J124" i="13"/>
  <c r="G86" i="1" a="1"/>
  <c r="G86" i="1" s="1"/>
  <c r="H86" i="1" s="1"/>
  <c r="J108" i="13"/>
  <c r="G70" i="1" a="1"/>
  <c r="G70" i="1" s="1"/>
  <c r="H70" i="1" s="1"/>
  <c r="J79" i="13"/>
  <c r="G41" i="1" a="1"/>
  <c r="G41" i="1" s="1"/>
  <c r="H41" i="1" s="1"/>
  <c r="J127" i="13"/>
  <c r="G89" i="1" a="1"/>
  <c r="G89" i="1" s="1"/>
  <c r="H89" i="1" s="1"/>
  <c r="J119" i="13"/>
  <c r="G81" i="1" a="1"/>
  <c r="G81" i="1" s="1"/>
  <c r="H81" i="1" s="1"/>
  <c r="J111" i="13"/>
  <c r="G73" i="1" a="1"/>
  <c r="G73" i="1" s="1"/>
  <c r="H73" i="1" s="1"/>
  <c r="J101" i="13"/>
  <c r="G63" i="1" a="1"/>
  <c r="G63" i="1" s="1"/>
  <c r="H63" i="1" s="1"/>
  <c r="J85" i="13"/>
  <c r="G47" i="1" a="1"/>
  <c r="G47" i="1" s="1"/>
  <c r="H47" i="1" s="1"/>
  <c r="J69" i="13"/>
  <c r="G31" i="1" a="1"/>
  <c r="G31" i="1" s="1"/>
  <c r="H31" i="1" s="1"/>
  <c r="J49" i="13"/>
  <c r="G11" i="1" a="1"/>
  <c r="G11" i="1" s="1"/>
  <c r="H11" i="1" s="1"/>
  <c r="J100" i="13"/>
  <c r="G62" i="1" a="1"/>
  <c r="G62" i="1" s="1"/>
  <c r="H62" i="1" s="1"/>
  <c r="J92" i="13"/>
  <c r="G54" i="1" a="1"/>
  <c r="G54" i="1" s="1"/>
  <c r="H54" i="1" s="1"/>
  <c r="J84" i="13"/>
  <c r="G46" i="1" a="1"/>
  <c r="G46" i="1" s="1"/>
  <c r="H46" i="1" s="1"/>
  <c r="J76" i="13"/>
  <c r="G38" i="1" a="1"/>
  <c r="G38" i="1" s="1"/>
  <c r="H38" i="1" s="1"/>
  <c r="J68" i="13"/>
  <c r="G30" i="1" a="1"/>
  <c r="G30" i="1" s="1"/>
  <c r="H30" i="1" s="1"/>
  <c r="J187" i="13"/>
  <c r="G149" i="1" a="1"/>
  <c r="G149" i="1" s="1"/>
  <c r="H149" i="1" s="1"/>
  <c r="J141" i="13"/>
  <c r="G103" i="1" a="1"/>
  <c r="G103" i="1" s="1"/>
  <c r="H103" i="1" s="1"/>
  <c r="J211" i="13"/>
  <c r="G173" i="1" a="1"/>
  <c r="G173" i="1" s="1"/>
  <c r="H173" i="1" s="1"/>
  <c r="J56" i="13"/>
  <c r="G18" i="1" a="1"/>
  <c r="G18" i="1" s="1"/>
  <c r="H18" i="1" s="1"/>
  <c r="J231" i="13"/>
  <c r="G193" i="1" a="1"/>
  <c r="G193" i="1" s="1"/>
  <c r="H193" i="1" s="1"/>
  <c r="J213" i="13"/>
  <c r="G175" i="1" a="1"/>
  <c r="G175" i="1" s="1"/>
  <c r="H175" i="1" s="1"/>
  <c r="J197" i="13"/>
  <c r="G159" i="1" a="1"/>
  <c r="G159" i="1" s="1"/>
  <c r="H159" i="1" s="1"/>
  <c r="J57" i="13"/>
  <c r="G19" i="1" a="1"/>
  <c r="G19" i="1" s="1"/>
  <c r="H19" i="1" s="1"/>
  <c r="J139" i="13"/>
  <c r="G101" i="1" a="1"/>
  <c r="G101" i="1" s="1"/>
  <c r="H101" i="1" s="1"/>
  <c r="J218" i="13"/>
  <c r="G180" i="1" a="1"/>
  <c r="G180" i="1" s="1"/>
  <c r="H180" i="1" s="1"/>
  <c r="J210" i="13"/>
  <c r="G172" i="1" a="1"/>
  <c r="G172" i="1" s="1"/>
  <c r="H172" i="1" s="1"/>
  <c r="J120" i="13"/>
  <c r="G82" i="1" a="1"/>
  <c r="G82" i="1" s="1"/>
  <c r="H82" i="1" s="1"/>
  <c r="J103" i="13"/>
  <c r="G65" i="1" a="1"/>
  <c r="G65" i="1" s="1"/>
  <c r="H65" i="1" s="1"/>
  <c r="J133" i="13"/>
  <c r="G95" i="1" a="1"/>
  <c r="G95" i="1" s="1"/>
  <c r="H95" i="1" s="1"/>
  <c r="J117" i="13"/>
  <c r="G79" i="1" a="1"/>
  <c r="G79" i="1" s="1"/>
  <c r="H79" i="1" s="1"/>
  <c r="J97" i="13"/>
  <c r="G59" i="1" a="1"/>
  <c r="G59" i="1" s="1"/>
  <c r="H59" i="1" s="1"/>
  <c r="J52" i="13"/>
  <c r="G14" i="1" a="1"/>
  <c r="G14" i="1" s="1"/>
  <c r="H14" i="1" s="1"/>
  <c r="J60" i="13"/>
  <c r="G22" i="1" a="1"/>
  <c r="G22" i="1" s="1"/>
  <c r="H22" i="1" s="1"/>
  <c r="J51" i="13"/>
  <c r="G13" i="1" a="1"/>
  <c r="G13" i="1" s="1"/>
  <c r="H13" i="1" s="1"/>
  <c r="J183" i="13"/>
  <c r="G145" i="1" a="1"/>
  <c r="G145" i="1" s="1"/>
  <c r="H145" i="1" s="1"/>
  <c r="J215" i="13"/>
  <c r="G177" i="1" a="1"/>
  <c r="G177" i="1" s="1"/>
  <c r="H177" i="1" s="1"/>
  <c r="J221" i="13"/>
  <c r="G183" i="1" a="1"/>
  <c r="G183" i="1" s="1"/>
  <c r="H183" i="1" s="1"/>
  <c r="H221" i="13" s="1"/>
  <c r="J205" i="13"/>
  <c r="G167" i="1" a="1"/>
  <c r="G167" i="1" s="1"/>
  <c r="H167" i="1" s="1"/>
  <c r="J189" i="13"/>
  <c r="G151" i="1" a="1"/>
  <c r="G151" i="1" s="1"/>
  <c r="H151" i="1" s="1"/>
  <c r="J175" i="13"/>
  <c r="G137" i="1" a="1"/>
  <c r="G137" i="1" s="1"/>
  <c r="H137" i="1" s="1"/>
  <c r="J163" i="13"/>
  <c r="G125" i="1" a="1"/>
  <c r="G125" i="1" s="1"/>
  <c r="H125" i="1" s="1"/>
  <c r="J179" i="13"/>
  <c r="G141" i="1" a="1"/>
  <c r="G141" i="1" s="1"/>
  <c r="H141" i="1" s="1"/>
  <c r="J171" i="13"/>
  <c r="G133" i="1" a="1"/>
  <c r="G133" i="1" s="1"/>
  <c r="H133" i="1" s="1"/>
  <c r="J230" i="13"/>
  <c r="G192" i="1" a="1"/>
  <c r="G192" i="1" s="1"/>
  <c r="H192" i="1" s="1"/>
  <c r="H230" i="13" s="1"/>
  <c r="J222" i="13"/>
  <c r="G184" i="1" a="1"/>
  <c r="G184" i="1" s="1"/>
  <c r="H184" i="1" s="1"/>
  <c r="H222" i="13" s="1"/>
  <c r="J214" i="13"/>
  <c r="G176" i="1" a="1"/>
  <c r="G176" i="1" s="1"/>
  <c r="H176" i="1" s="1"/>
  <c r="J206" i="13"/>
  <c r="G168" i="1" a="1"/>
  <c r="G168" i="1" s="1"/>
  <c r="H168" i="1" s="1"/>
  <c r="J198" i="13"/>
  <c r="G160" i="1" a="1"/>
  <c r="G160" i="1" s="1"/>
  <c r="H160" i="1" s="1"/>
  <c r="J190" i="13"/>
  <c r="G152" i="1" a="1"/>
  <c r="G152" i="1" s="1"/>
  <c r="H152" i="1" s="1"/>
  <c r="J182" i="13"/>
  <c r="G144" i="1" a="1"/>
  <c r="G144" i="1" s="1"/>
  <c r="H144" i="1" s="1"/>
  <c r="J156" i="13"/>
  <c r="G118" i="1" a="1"/>
  <c r="G118" i="1" s="1"/>
  <c r="H118" i="1" s="1"/>
  <c r="J149" i="13"/>
  <c r="G111" i="1" a="1"/>
  <c r="G111" i="1" s="1"/>
  <c r="H111" i="1" s="1"/>
  <c r="J114" i="13"/>
  <c r="G76" i="1" a="1"/>
  <c r="G76" i="1" s="1"/>
  <c r="H76" i="1" s="1"/>
  <c r="J166" i="13"/>
  <c r="G128" i="1" a="1"/>
  <c r="G128" i="1" s="1"/>
  <c r="H128" i="1" s="1"/>
  <c r="J159" i="13"/>
  <c r="G121" i="1" a="1"/>
  <c r="G121" i="1" s="1"/>
  <c r="H121" i="1" s="1"/>
  <c r="J134" i="13"/>
  <c r="G96" i="1" a="1"/>
  <c r="G96" i="1" s="1"/>
  <c r="H96" i="1" s="1"/>
  <c r="J169" i="13"/>
  <c r="G131" i="1" a="1"/>
  <c r="G131" i="1" s="1"/>
  <c r="H131" i="1" s="1"/>
  <c r="J144" i="13"/>
  <c r="G106" i="1" a="1"/>
  <c r="G106" i="1" s="1"/>
  <c r="H106" i="1" s="1"/>
  <c r="J137" i="13"/>
  <c r="G99" i="1" a="1"/>
  <c r="G99" i="1" s="1"/>
  <c r="H99" i="1" s="1"/>
  <c r="J128" i="13"/>
  <c r="G90" i="1" a="1"/>
  <c r="G90" i="1" s="1"/>
  <c r="H90" i="1" s="1"/>
  <c r="J112" i="13"/>
  <c r="G74" i="1" a="1"/>
  <c r="G74" i="1" s="1"/>
  <c r="G112" i="13" s="1"/>
  <c r="J87" i="13"/>
  <c r="G49" i="1" a="1"/>
  <c r="G49" i="1" s="1"/>
  <c r="H49" i="1" s="1"/>
  <c r="J129" i="13"/>
  <c r="G91" i="1" a="1"/>
  <c r="G91" i="1" s="1"/>
  <c r="H91" i="1" s="1"/>
  <c r="J121" i="13"/>
  <c r="G83" i="1" a="1"/>
  <c r="G83" i="1" s="1"/>
  <c r="H83" i="1" s="1"/>
  <c r="J113" i="13"/>
  <c r="G75" i="1" a="1"/>
  <c r="G75" i="1" s="1"/>
  <c r="H75" i="1" s="1"/>
  <c r="J89" i="13"/>
  <c r="G51" i="1" a="1"/>
  <c r="G51" i="1" s="1"/>
  <c r="H51" i="1" s="1"/>
  <c r="J73" i="13"/>
  <c r="G35" i="1" a="1"/>
  <c r="G35" i="1" s="1"/>
  <c r="H35" i="1" s="1"/>
  <c r="J55" i="13"/>
  <c r="G17" i="1" a="1"/>
  <c r="G17" i="1" s="1"/>
  <c r="H17" i="1" s="1"/>
  <c r="J61" i="13"/>
  <c r="G23" i="1" a="1"/>
  <c r="G23" i="1" s="1"/>
  <c r="H23" i="1" s="1"/>
  <c r="J102" i="13"/>
  <c r="G64" i="1" a="1"/>
  <c r="G64" i="1" s="1"/>
  <c r="H64" i="1" s="1"/>
  <c r="J94" i="13"/>
  <c r="G56" i="1" a="1"/>
  <c r="G56" i="1" s="1"/>
  <c r="H56" i="1" s="1"/>
  <c r="J86" i="13"/>
  <c r="G48" i="1" a="1"/>
  <c r="G48" i="1" s="1"/>
  <c r="H48" i="1" s="1"/>
  <c r="J78" i="13"/>
  <c r="G40" i="1" a="1"/>
  <c r="G40" i="1" s="1"/>
  <c r="H40" i="1" s="1"/>
  <c r="J70" i="13"/>
  <c r="G32" i="1" a="1"/>
  <c r="G32" i="1" s="1"/>
  <c r="H32" i="1" s="1"/>
  <c r="J99" i="13"/>
  <c r="G61" i="1" a="1"/>
  <c r="G61" i="1" s="1"/>
  <c r="H61" i="1" s="1"/>
  <c r="H99" i="13" s="1"/>
  <c r="J195" i="13"/>
  <c r="G157" i="1" a="1"/>
  <c r="G157" i="1" s="1"/>
  <c r="H157" i="1" s="1"/>
  <c r="H161" i="1"/>
  <c r="H9" i="1"/>
  <c r="H12" i="1"/>
  <c r="H72" i="1"/>
  <c r="H43" i="1"/>
  <c r="K144" i="1"/>
  <c r="K158" i="1"/>
  <c r="K101" i="1"/>
  <c r="K169" i="1"/>
  <c r="K98" i="1"/>
  <c r="K189" i="1"/>
  <c r="K137" i="1"/>
  <c r="K7" i="1"/>
  <c r="K176" i="1"/>
  <c r="K119" i="1"/>
  <c r="K182" i="1"/>
  <c r="K163" i="1"/>
  <c r="K149" i="1"/>
  <c r="K131" i="1"/>
  <c r="K117" i="1"/>
  <c r="K99" i="1"/>
  <c r="K73" i="1"/>
  <c r="K37" i="1"/>
  <c r="K10" i="1"/>
  <c r="K170" i="1"/>
  <c r="K152" i="1"/>
  <c r="K138" i="1"/>
  <c r="K120" i="1"/>
  <c r="K106" i="1"/>
  <c r="K79" i="1"/>
  <c r="K43" i="1"/>
  <c r="K15" i="1"/>
  <c r="K168" i="1"/>
  <c r="K154" i="1"/>
  <c r="K136" i="1"/>
  <c r="K122" i="1"/>
  <c r="K104" i="1"/>
  <c r="K75" i="1"/>
  <c r="K47" i="1"/>
  <c r="K12" i="1"/>
  <c r="K89" i="1"/>
  <c r="K71" i="1"/>
  <c r="K57" i="1"/>
  <c r="K39" i="1"/>
  <c r="K25" i="1"/>
  <c r="K95" i="1"/>
  <c r="K81" i="1"/>
  <c r="K63" i="1"/>
  <c r="K49" i="1"/>
  <c r="K31" i="1"/>
  <c r="K17" i="1"/>
  <c r="K132" i="1"/>
  <c r="K118" i="1"/>
  <c r="K100" i="1"/>
  <c r="K68" i="1"/>
  <c r="K40" i="1"/>
  <c r="K85" i="1"/>
  <c r="K67" i="1"/>
  <c r="K35" i="1"/>
  <c r="K21" i="1"/>
  <c r="K91" i="1"/>
  <c r="K59" i="1"/>
  <c r="K45" i="1"/>
  <c r="K27" i="1"/>
  <c r="K14" i="1"/>
  <c r="K193" i="1"/>
  <c r="K140" i="1"/>
  <c r="K180" i="1"/>
  <c r="K105" i="1"/>
  <c r="K178" i="1"/>
  <c r="K146" i="1"/>
  <c r="K114" i="1"/>
  <c r="K66" i="1"/>
  <c r="K166" i="1"/>
  <c r="K134" i="1"/>
  <c r="K102" i="1"/>
  <c r="K36" i="1"/>
  <c r="K179" i="1"/>
  <c r="K164" i="1"/>
  <c r="K150" i="1"/>
  <c r="K185" i="1"/>
  <c r="K130" i="1"/>
  <c r="K48" i="1"/>
  <c r="K126" i="1"/>
  <c r="K41" i="1"/>
  <c r="K165" i="1"/>
  <c r="K62" i="1"/>
  <c r="K147" i="1"/>
  <c r="K83" i="1"/>
  <c r="K190" i="1"/>
  <c r="K174" i="1"/>
  <c r="K156" i="1"/>
  <c r="K142" i="1"/>
  <c r="K124" i="1"/>
  <c r="K110" i="1"/>
  <c r="K87" i="1"/>
  <c r="K51" i="1"/>
  <c r="K23" i="1"/>
  <c r="K177" i="1"/>
  <c r="K159" i="1"/>
  <c r="K145" i="1"/>
  <c r="K127" i="1"/>
  <c r="K113" i="1"/>
  <c r="K93" i="1"/>
  <c r="K65" i="1"/>
  <c r="K29" i="1"/>
  <c r="K175" i="1"/>
  <c r="K161" i="1"/>
  <c r="K143" i="1"/>
  <c r="K129" i="1"/>
  <c r="K111" i="1"/>
  <c r="K97" i="1"/>
  <c r="K33" i="1"/>
  <c r="K96" i="1"/>
  <c r="K82" i="1"/>
  <c r="K64" i="1"/>
  <c r="K50" i="1"/>
  <c r="K32" i="1"/>
  <c r="K18" i="1"/>
  <c r="K88" i="1"/>
  <c r="K74" i="1"/>
  <c r="K56" i="1"/>
  <c r="K42" i="1"/>
  <c r="K24" i="1"/>
  <c r="K8" i="1"/>
  <c r="K76" i="1"/>
  <c r="K108" i="1"/>
  <c r="K162" i="1"/>
  <c r="K194" i="1"/>
  <c r="K160" i="1"/>
  <c r="K128" i="1"/>
  <c r="K94" i="1"/>
  <c r="K30" i="1"/>
  <c r="K181" i="1"/>
  <c r="K148" i="1"/>
  <c r="K116" i="1"/>
  <c r="K72" i="1"/>
  <c r="K9" i="1"/>
  <c r="K172" i="1"/>
  <c r="K115" i="1"/>
  <c r="K19" i="1"/>
  <c r="K112" i="1"/>
  <c r="K13" i="1"/>
  <c r="K151" i="1"/>
  <c r="K34" i="1"/>
  <c r="K133" i="1"/>
  <c r="K55" i="1"/>
  <c r="K186" i="1"/>
  <c r="K167" i="1"/>
  <c r="K153" i="1"/>
  <c r="K135" i="1"/>
  <c r="K121" i="1"/>
  <c r="K103" i="1"/>
  <c r="K80" i="1"/>
  <c r="K44" i="1"/>
  <c r="K16" i="1"/>
  <c r="K173" i="1"/>
  <c r="K155" i="1"/>
  <c r="K141" i="1"/>
  <c r="K123" i="1"/>
  <c r="K109" i="1"/>
  <c r="K86" i="1"/>
  <c r="K58" i="1"/>
  <c r="K22" i="1"/>
  <c r="K171" i="1"/>
  <c r="K157" i="1"/>
  <c r="K139" i="1"/>
  <c r="K125" i="1"/>
  <c r="K107" i="1"/>
  <c r="K90" i="1"/>
  <c r="K54" i="1"/>
  <c r="K26" i="1"/>
  <c r="K92" i="1"/>
  <c r="K78" i="1"/>
  <c r="K60" i="1"/>
  <c r="K46" i="1"/>
  <c r="K28" i="1"/>
  <c r="K11" i="1"/>
  <c r="K84" i="1"/>
  <c r="K70" i="1"/>
  <c r="K52" i="1"/>
  <c r="K38" i="1"/>
  <c r="K20" i="1"/>
  <c r="G124" i="13" l="1"/>
  <c r="G88" i="13"/>
  <c r="H140" i="1"/>
  <c r="H178" i="13" s="1"/>
  <c r="H74" i="1"/>
  <c r="H112" i="13" s="1"/>
  <c r="G128" i="13"/>
  <c r="G208" i="13"/>
  <c r="H124" i="13"/>
  <c r="H128" i="13"/>
  <c r="G99" i="13"/>
  <c r="H187" i="13"/>
  <c r="G186" i="13"/>
  <c r="H88" i="13"/>
  <c r="G177" i="13"/>
  <c r="G76" i="13"/>
  <c r="G141" i="13"/>
  <c r="G168" i="13"/>
  <c r="H143" i="13"/>
  <c r="G105" i="13"/>
  <c r="G84" i="13"/>
  <c r="G202" i="13"/>
  <c r="G155" i="13"/>
  <c r="G122" i="13"/>
  <c r="H84" i="13"/>
  <c r="G224" i="13"/>
  <c r="H110" i="13"/>
  <c r="G164" i="13"/>
  <c r="H202" i="13"/>
  <c r="G123" i="13"/>
  <c r="H155" i="13"/>
  <c r="H122" i="13"/>
  <c r="H209" i="13"/>
  <c r="H224" i="13"/>
  <c r="H164" i="13"/>
  <c r="H123" i="13"/>
  <c r="H227" i="13"/>
  <c r="G187" i="13"/>
  <c r="G74" i="13"/>
  <c r="G111" i="13"/>
  <c r="G120" i="13"/>
  <c r="G106" i="13"/>
  <c r="H47" i="13"/>
  <c r="G213" i="13"/>
  <c r="H74" i="13"/>
  <c r="G117" i="13"/>
  <c r="H82" i="13"/>
  <c r="G217" i="13"/>
  <c r="G152" i="13"/>
  <c r="G190" i="13"/>
  <c r="H173" i="13"/>
  <c r="G154" i="13"/>
  <c r="H144" i="13"/>
  <c r="H190" i="13"/>
  <c r="G214" i="13"/>
  <c r="G62" i="13"/>
  <c r="G163" i="13"/>
  <c r="G176" i="13"/>
  <c r="G205" i="13"/>
  <c r="H71" i="13"/>
  <c r="H172" i="13"/>
  <c r="H152" i="13"/>
  <c r="H105" i="13"/>
  <c r="H106" i="13"/>
  <c r="G50" i="13"/>
  <c r="H117" i="13"/>
  <c r="H54" i="13"/>
  <c r="G203" i="13"/>
  <c r="G104" i="13"/>
  <c r="H184" i="13"/>
  <c r="H65" i="13"/>
  <c r="H59" i="13"/>
  <c r="G55" i="13"/>
  <c r="H206" i="13"/>
  <c r="H195" i="13"/>
  <c r="G188" i="13"/>
  <c r="H177" i="13"/>
  <c r="G54" i="13"/>
  <c r="G118" i="13"/>
  <c r="G173" i="13"/>
  <c r="H205" i="13"/>
  <c r="G47" i="13"/>
  <c r="H154" i="13"/>
  <c r="G71" i="13"/>
  <c r="G212" i="13"/>
  <c r="H217" i="13"/>
  <c r="G172" i="13"/>
  <c r="H55" i="13"/>
  <c r="H50" i="13"/>
  <c r="G144" i="13"/>
  <c r="H111" i="13"/>
  <c r="G220" i="13"/>
  <c r="H214" i="13"/>
  <c r="G130" i="13"/>
  <c r="H181" i="13"/>
  <c r="H188" i="13"/>
  <c r="G83" i="13"/>
  <c r="H139" i="13"/>
  <c r="G108" i="13"/>
  <c r="G49" i="13"/>
  <c r="G211" i="13"/>
  <c r="H189" i="13"/>
  <c r="G153" i="13"/>
  <c r="H132" i="13"/>
  <c r="G200" i="13"/>
  <c r="H126" i="13"/>
  <c r="G134" i="13"/>
  <c r="H135" i="13"/>
  <c r="H165" i="13"/>
  <c r="H168" i="13"/>
  <c r="H83" i="13"/>
  <c r="H208" i="13"/>
  <c r="G136" i="13"/>
  <c r="G114" i="13"/>
  <c r="G165" i="13"/>
  <c r="H98" i="13"/>
  <c r="H211" i="13"/>
  <c r="H166" i="13"/>
  <c r="H102" i="13"/>
  <c r="H183" i="13"/>
  <c r="H182" i="13"/>
  <c r="H76" i="13"/>
  <c r="G161" i="13"/>
  <c r="H141" i="13"/>
  <c r="H62" i="13"/>
  <c r="H109" i="13"/>
  <c r="G85" i="13"/>
  <c r="G201" i="13"/>
  <c r="G115" i="13"/>
  <c r="G58" i="13"/>
  <c r="G209" i="13"/>
  <c r="H161" i="13"/>
  <c r="H118" i="13"/>
  <c r="G110" i="13"/>
  <c r="G126" i="13"/>
  <c r="G181" i="13"/>
  <c r="G151" i="13"/>
  <c r="G183" i="13"/>
  <c r="G143" i="13"/>
  <c r="G59" i="13"/>
  <c r="H85" i="13"/>
  <c r="G174" i="13"/>
  <c r="H201" i="13"/>
  <c r="G227" i="13"/>
  <c r="H49" i="13"/>
  <c r="G156" i="13"/>
  <c r="H66" i="13"/>
  <c r="G72" i="13"/>
  <c r="G68" i="13"/>
  <c r="H204" i="13"/>
  <c r="H156" i="13"/>
  <c r="H119" i="13"/>
  <c r="G169" i="13"/>
  <c r="H175" i="13"/>
  <c r="H136" i="13"/>
  <c r="G196" i="13"/>
  <c r="G221" i="13"/>
  <c r="G93" i="13"/>
  <c r="H72" i="13"/>
  <c r="G57" i="13"/>
  <c r="G210" i="13"/>
  <c r="H68" i="13"/>
  <c r="H70" i="13"/>
  <c r="G103" i="13"/>
  <c r="H121" i="13"/>
  <c r="G184" i="13"/>
  <c r="H170" i="13"/>
  <c r="G87" i="13"/>
  <c r="G109" i="13"/>
  <c r="G142" i="13"/>
  <c r="H169" i="13"/>
  <c r="G207" i="13"/>
  <c r="G116" i="13"/>
  <c r="H60" i="13"/>
  <c r="G77" i="13"/>
  <c r="G107" i="13"/>
  <c r="H146" i="13"/>
  <c r="H180" i="13"/>
  <c r="G66" i="13"/>
  <c r="H130" i="13"/>
  <c r="H163" i="13"/>
  <c r="G96" i="13"/>
  <c r="G193" i="13"/>
  <c r="G159" i="13"/>
  <c r="G51" i="13"/>
  <c r="H57" i="13"/>
  <c r="H210" i="13"/>
  <c r="G132" i="13"/>
  <c r="G198" i="13"/>
  <c r="H200" i="13"/>
  <c r="H213" i="13"/>
  <c r="G215" i="13"/>
  <c r="G180" i="13"/>
  <c r="H212" i="13"/>
  <c r="G185" i="13"/>
  <c r="G140" i="13"/>
  <c r="G204" i="13"/>
  <c r="H129" i="13"/>
  <c r="H87" i="13"/>
  <c r="G133" i="13"/>
  <c r="H77" i="13"/>
  <c r="G81" i="13"/>
  <c r="H176" i="13"/>
  <c r="G45" i="13"/>
  <c r="G64" i="13"/>
  <c r="H96" i="13"/>
  <c r="H193" i="13"/>
  <c r="H159" i="13"/>
  <c r="H51" i="13"/>
  <c r="H198" i="13"/>
  <c r="H215" i="13"/>
  <c r="G148" i="13"/>
  <c r="H185" i="13"/>
  <c r="H140" i="13"/>
  <c r="G101" i="13"/>
  <c r="H133" i="13"/>
  <c r="G95" i="13"/>
  <c r="G127" i="13"/>
  <c r="H81" i="13"/>
  <c r="G48" i="13"/>
  <c r="H58" i="13"/>
  <c r="H64" i="13"/>
  <c r="G60" i="13"/>
  <c r="G82" i="13"/>
  <c r="H93" i="13"/>
  <c r="G189" i="13"/>
  <c r="H153" i="13"/>
  <c r="G166" i="13"/>
  <c r="G70" i="13"/>
  <c r="H134" i="13"/>
  <c r="H103" i="13"/>
  <c r="H148" i="13"/>
  <c r="G121" i="13"/>
  <c r="G170" i="13"/>
  <c r="H101" i="13"/>
  <c r="H95" i="13"/>
  <c r="H127" i="13"/>
  <c r="G233" i="13"/>
  <c r="G226" i="13"/>
  <c r="G225" i="13"/>
  <c r="G147" i="13"/>
  <c r="G94" i="13"/>
  <c r="H151" i="13"/>
  <c r="H203" i="13"/>
  <c r="H223" i="13"/>
  <c r="H104" i="13"/>
  <c r="G53" i="13"/>
  <c r="H108" i="13"/>
  <c r="H116" i="13"/>
  <c r="H147" i="13"/>
  <c r="G191" i="13"/>
  <c r="G171" i="13"/>
  <c r="G150" i="13"/>
  <c r="G219" i="13"/>
  <c r="H114" i="13"/>
  <c r="G80" i="13"/>
  <c r="G199" i="13"/>
  <c r="G67" i="13"/>
  <c r="G131" i="13"/>
  <c r="G89" i="13"/>
  <c r="H100" i="13"/>
  <c r="H79" i="13"/>
  <c r="H86" i="13"/>
  <c r="G216" i="13"/>
  <c r="H52" i="13"/>
  <c r="G69" i="13"/>
  <c r="H142" i="13"/>
  <c r="G192" i="13"/>
  <c r="H53" i="13"/>
  <c r="G75" i="13"/>
  <c r="G137" i="13"/>
  <c r="H157" i="13"/>
  <c r="H45" i="13"/>
  <c r="H207" i="13"/>
  <c r="H196" i="13"/>
  <c r="G222" i="13"/>
  <c r="H186" i="13"/>
  <c r="G149" i="13"/>
  <c r="G86" i="13"/>
  <c r="H174" i="13"/>
  <c r="H220" i="13"/>
  <c r="G98" i="13"/>
  <c r="G195" i="13"/>
  <c r="H171" i="13"/>
  <c r="H150" i="13"/>
  <c r="H219" i="13"/>
  <c r="G146" i="13"/>
  <c r="H46" i="13"/>
  <c r="H80" i="13"/>
  <c r="G102" i="13"/>
  <c r="G135" i="13"/>
  <c r="H199" i="13"/>
  <c r="H67" i="13"/>
  <c r="H131" i="13"/>
  <c r="H89" i="13"/>
  <c r="G100" i="13"/>
  <c r="H216" i="13"/>
  <c r="G65" i="13"/>
  <c r="H73" i="13"/>
  <c r="H69" i="13"/>
  <c r="H63" i="13"/>
  <c r="H192" i="13"/>
  <c r="H75" i="13"/>
  <c r="H137" i="13"/>
  <c r="G175" i="13"/>
  <c r="G139" i="13"/>
  <c r="G182" i="13"/>
  <c r="G91" i="13"/>
  <c r="H191" i="13"/>
  <c r="H120" i="13"/>
  <c r="H149" i="13"/>
  <c r="G125" i="13"/>
  <c r="G162" i="13"/>
  <c r="G194" i="13"/>
  <c r="G228" i="13"/>
  <c r="G218" i="13"/>
  <c r="G231" i="13"/>
  <c r="G97" i="13"/>
  <c r="G78" i="13"/>
  <c r="G138" i="13"/>
  <c r="G113" i="13"/>
  <c r="G160" i="13"/>
  <c r="G158" i="13"/>
  <c r="H191" i="1"/>
  <c r="H229" i="13" s="1"/>
  <c r="G229" i="13"/>
  <c r="G90" i="13"/>
  <c r="G92" i="13"/>
  <c r="G145" i="13"/>
  <c r="G179" i="13"/>
  <c r="G232" i="13"/>
  <c r="G167" i="13"/>
  <c r="G197" i="13"/>
  <c r="H125" i="13"/>
  <c r="H162" i="13"/>
  <c r="H194" i="13"/>
  <c r="H228" i="13"/>
  <c r="H218" i="13"/>
  <c r="H231" i="13"/>
  <c r="H97" i="13"/>
  <c r="H78" i="13"/>
  <c r="H138" i="13"/>
  <c r="H113" i="13"/>
  <c r="H160" i="13"/>
  <c r="H158" i="13"/>
  <c r="G230" i="13"/>
  <c r="H90" i="13"/>
  <c r="H92" i="13"/>
  <c r="H145" i="13"/>
  <c r="H179" i="13"/>
  <c r="H232" i="13"/>
  <c r="H94" i="13"/>
  <c r="H167" i="13"/>
  <c r="H197" i="13"/>
  <c r="G79" i="13"/>
  <c r="G223" i="13"/>
  <c r="G52" i="13"/>
  <c r="G129" i="13"/>
  <c r="G73" i="13"/>
  <c r="G119" i="13"/>
  <c r="G63" i="13"/>
  <c r="G206" i="13"/>
  <c r="G157" i="13"/>
  <c r="G56" i="13"/>
  <c r="H56" i="13"/>
  <c r="H61" i="13"/>
  <c r="H48" i="13"/>
  <c r="G61" i="13"/>
  <c r="G46" i="13"/>
  <c r="D45" i="13" l="1"/>
  <c r="E45" i="13"/>
  <c r="D46" i="13"/>
  <c r="E46" i="13"/>
  <c r="D47" i="13"/>
  <c r="E47" i="13"/>
  <c r="D48" i="13"/>
  <c r="E48" i="13"/>
  <c r="D49" i="13"/>
  <c r="E49" i="13"/>
  <c r="D50" i="13"/>
  <c r="E50" i="13"/>
  <c r="D51" i="13"/>
  <c r="E51" i="13"/>
  <c r="D52" i="13"/>
  <c r="E52" i="13"/>
  <c r="D53" i="13"/>
  <c r="E53" i="13"/>
  <c r="D54" i="13"/>
  <c r="E54" i="13"/>
  <c r="D55" i="13"/>
  <c r="E55" i="13"/>
  <c r="D56" i="13"/>
  <c r="E56" i="13"/>
  <c r="D57" i="13"/>
  <c r="E57" i="13"/>
  <c r="D58" i="13"/>
  <c r="E58" i="13"/>
  <c r="D59" i="13"/>
  <c r="E59" i="13"/>
  <c r="D60" i="13"/>
  <c r="E60" i="13"/>
  <c r="D61" i="13"/>
  <c r="E61" i="13"/>
  <c r="D62" i="13"/>
  <c r="E62" i="13"/>
  <c r="D63" i="13"/>
  <c r="E63" i="13"/>
  <c r="D64" i="13"/>
  <c r="E64" i="13"/>
  <c r="D65" i="13"/>
  <c r="E65" i="13"/>
  <c r="D66" i="13"/>
  <c r="E66" i="13"/>
  <c r="D67" i="13"/>
  <c r="E67" i="13"/>
  <c r="D68" i="13"/>
  <c r="E68" i="13"/>
  <c r="D69" i="13"/>
  <c r="E69" i="13"/>
  <c r="D70" i="13"/>
  <c r="E70" i="13"/>
  <c r="D71" i="13"/>
  <c r="E71" i="13"/>
  <c r="D72" i="13"/>
  <c r="E72" i="13"/>
  <c r="D73" i="13"/>
  <c r="E73" i="13"/>
  <c r="D74" i="13"/>
  <c r="E74" i="13"/>
  <c r="D75" i="13"/>
  <c r="E75" i="13"/>
  <c r="D76" i="13"/>
  <c r="E76" i="13"/>
  <c r="D77" i="13"/>
  <c r="E77" i="13"/>
  <c r="D78" i="13"/>
  <c r="E78" i="13"/>
  <c r="D79" i="13"/>
  <c r="E79" i="13"/>
  <c r="D80" i="13"/>
  <c r="E80" i="13"/>
  <c r="D81" i="13"/>
  <c r="E81" i="13"/>
  <c r="D82" i="13"/>
  <c r="E82" i="13"/>
  <c r="D83" i="13"/>
  <c r="E83" i="13"/>
  <c r="D84" i="13"/>
  <c r="E84" i="13"/>
  <c r="D85" i="13"/>
  <c r="E85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114" i="13"/>
  <c r="E114" i="13"/>
  <c r="D115" i="13"/>
  <c r="E115" i="13"/>
  <c r="D116" i="13"/>
  <c r="E116" i="13"/>
  <c r="D117" i="13"/>
  <c r="E117" i="13"/>
  <c r="D118" i="13"/>
  <c r="E118" i="13"/>
  <c r="D119" i="13"/>
  <c r="E119" i="13"/>
  <c r="D120" i="13"/>
  <c r="E120" i="13"/>
  <c r="D121" i="13"/>
  <c r="E121" i="13"/>
  <c r="D122" i="13"/>
  <c r="E122" i="13"/>
  <c r="D123" i="13"/>
  <c r="E123" i="13"/>
  <c r="D124" i="13"/>
  <c r="E124" i="13"/>
  <c r="D125" i="13"/>
  <c r="E125" i="13"/>
  <c r="D126" i="13"/>
  <c r="E126" i="13"/>
  <c r="D127" i="13"/>
  <c r="E127" i="13"/>
  <c r="D128" i="13"/>
  <c r="E128" i="13"/>
  <c r="D129" i="13"/>
  <c r="E129" i="13"/>
  <c r="D130" i="13"/>
  <c r="E130" i="13"/>
  <c r="D131" i="13"/>
  <c r="E131" i="13"/>
  <c r="D132" i="13"/>
  <c r="E132" i="13"/>
  <c r="D133" i="13"/>
  <c r="E133" i="13"/>
  <c r="D134" i="13"/>
  <c r="E134" i="13"/>
  <c r="D135" i="13"/>
  <c r="E135" i="13"/>
  <c r="D136" i="13"/>
  <c r="E136" i="13"/>
  <c r="D137" i="13"/>
  <c r="E137" i="13"/>
  <c r="D138" i="13"/>
  <c r="E138" i="13"/>
  <c r="D139" i="13"/>
  <c r="E139" i="13"/>
  <c r="D140" i="13"/>
  <c r="E140" i="13"/>
  <c r="D141" i="13"/>
  <c r="E141" i="13"/>
  <c r="D142" i="13"/>
  <c r="E142" i="13"/>
  <c r="D143" i="13"/>
  <c r="E143" i="13"/>
  <c r="D144" i="13"/>
  <c r="E144" i="13"/>
  <c r="D145" i="13"/>
  <c r="E145" i="13"/>
  <c r="D146" i="13"/>
  <c r="E146" i="13"/>
  <c r="D147" i="13"/>
  <c r="E147" i="13"/>
  <c r="D148" i="13"/>
  <c r="E148" i="13"/>
  <c r="D149" i="13"/>
  <c r="E149" i="13"/>
  <c r="D150" i="13"/>
  <c r="E150" i="13"/>
  <c r="D151" i="13"/>
  <c r="E151" i="13"/>
  <c r="D152" i="13"/>
  <c r="E152" i="13"/>
  <c r="D153" i="13"/>
  <c r="E153" i="13"/>
  <c r="D154" i="13"/>
  <c r="E154" i="13"/>
  <c r="D155" i="13"/>
  <c r="E155" i="13"/>
  <c r="D156" i="13"/>
  <c r="E156" i="13"/>
  <c r="D157" i="13"/>
  <c r="E157" i="13"/>
  <c r="D158" i="13"/>
  <c r="E158" i="13"/>
  <c r="D159" i="13"/>
  <c r="E159" i="13"/>
  <c r="D160" i="13"/>
  <c r="E160" i="13"/>
  <c r="D161" i="13"/>
  <c r="E161" i="13"/>
  <c r="D162" i="13"/>
  <c r="E162" i="13"/>
  <c r="D163" i="13"/>
  <c r="E163" i="13"/>
  <c r="D164" i="13"/>
  <c r="E164" i="13"/>
  <c r="D165" i="13"/>
  <c r="E165" i="13"/>
  <c r="D166" i="13"/>
  <c r="E166" i="13"/>
  <c r="D167" i="13"/>
  <c r="E167" i="13"/>
  <c r="D168" i="13"/>
  <c r="E168" i="13"/>
  <c r="D169" i="13"/>
  <c r="E169" i="13"/>
  <c r="D170" i="13"/>
  <c r="E170" i="13"/>
  <c r="D171" i="13"/>
  <c r="E171" i="13"/>
  <c r="D172" i="13"/>
  <c r="E172" i="13"/>
  <c r="D173" i="13"/>
  <c r="E173" i="13"/>
  <c r="D174" i="13"/>
  <c r="E174" i="13"/>
  <c r="D175" i="13"/>
  <c r="E175" i="13"/>
  <c r="D176" i="13"/>
  <c r="E176" i="13"/>
  <c r="D177" i="13"/>
  <c r="E177" i="13"/>
  <c r="D178" i="13"/>
  <c r="E178" i="13"/>
  <c r="D179" i="13"/>
  <c r="E179" i="13"/>
  <c r="D180" i="13"/>
  <c r="E180" i="13"/>
  <c r="D181" i="13"/>
  <c r="E181" i="13"/>
  <c r="D182" i="13"/>
  <c r="E182" i="13"/>
  <c r="D183" i="13"/>
  <c r="E183" i="13"/>
  <c r="D184" i="13"/>
  <c r="E184" i="13"/>
  <c r="D185" i="13"/>
  <c r="E185" i="13"/>
  <c r="D186" i="13"/>
  <c r="E186" i="13"/>
  <c r="D187" i="13"/>
  <c r="E187" i="13"/>
  <c r="D188" i="13"/>
  <c r="E188" i="13"/>
  <c r="D189" i="13"/>
  <c r="E189" i="13"/>
  <c r="D190" i="13"/>
  <c r="E190" i="13"/>
  <c r="D191" i="13"/>
  <c r="E191" i="13"/>
  <c r="D192" i="13"/>
  <c r="E192" i="13"/>
  <c r="D193" i="13"/>
  <c r="E193" i="13"/>
  <c r="D194" i="13"/>
  <c r="E194" i="13"/>
  <c r="D195" i="13"/>
  <c r="E195" i="13"/>
  <c r="D196" i="13"/>
  <c r="E196" i="13"/>
  <c r="D197" i="13"/>
  <c r="E197" i="13"/>
  <c r="D198" i="13"/>
  <c r="E198" i="13"/>
  <c r="D199" i="13"/>
  <c r="E199" i="13"/>
  <c r="D200" i="13"/>
  <c r="E200" i="13"/>
  <c r="D201" i="13"/>
  <c r="E201" i="13"/>
  <c r="D202" i="13"/>
  <c r="E202" i="13"/>
  <c r="D203" i="13"/>
  <c r="E203" i="13"/>
  <c r="D204" i="13"/>
  <c r="E204" i="13"/>
  <c r="D205" i="13"/>
  <c r="E205" i="13"/>
  <c r="D206" i="13"/>
  <c r="E206" i="13"/>
  <c r="D207" i="13"/>
  <c r="E207" i="13"/>
  <c r="D208" i="13"/>
  <c r="E208" i="13"/>
  <c r="D209" i="13"/>
  <c r="E209" i="13"/>
  <c r="D210" i="13"/>
  <c r="E210" i="13"/>
  <c r="D211" i="13"/>
  <c r="E211" i="13"/>
  <c r="D212" i="13"/>
  <c r="E212" i="13"/>
  <c r="D213" i="13"/>
  <c r="E213" i="13"/>
  <c r="D214" i="13"/>
  <c r="E214" i="13"/>
  <c r="D215" i="13"/>
  <c r="E215" i="13"/>
  <c r="D216" i="13"/>
  <c r="E216" i="13"/>
  <c r="D217" i="13"/>
  <c r="E217" i="13"/>
  <c r="D218" i="13"/>
  <c r="E218" i="13"/>
  <c r="D219" i="13"/>
  <c r="E219" i="13"/>
  <c r="D220" i="13"/>
  <c r="E220" i="13"/>
  <c r="D221" i="13"/>
  <c r="E221" i="13"/>
  <c r="D222" i="13"/>
  <c r="E222" i="13"/>
  <c r="D223" i="13"/>
  <c r="E223" i="13"/>
  <c r="D224" i="13"/>
  <c r="E224" i="13"/>
  <c r="D225" i="13"/>
  <c r="E225" i="13"/>
  <c r="D226" i="13"/>
  <c r="E226" i="13"/>
  <c r="D227" i="13"/>
  <c r="E227" i="13"/>
  <c r="D228" i="13"/>
  <c r="E228" i="13"/>
  <c r="D229" i="13"/>
  <c r="E229" i="13"/>
  <c r="D230" i="13"/>
  <c r="E230" i="13"/>
  <c r="D231" i="13"/>
  <c r="E231" i="13"/>
  <c r="D232" i="13"/>
  <c r="E232" i="13"/>
  <c r="D233" i="13"/>
  <c r="E233" i="13"/>
  <c r="D44" i="13"/>
  <c r="E44" i="13"/>
  <c r="B45" i="13" l="1"/>
  <c r="C45" i="13"/>
  <c r="F45" i="13"/>
  <c r="B46" i="13"/>
  <c r="C46" i="13"/>
  <c r="F46" i="13"/>
  <c r="B47" i="13"/>
  <c r="C47" i="13"/>
  <c r="F47" i="13"/>
  <c r="B48" i="13"/>
  <c r="C48" i="13"/>
  <c r="F48" i="13"/>
  <c r="B49" i="13"/>
  <c r="C49" i="13"/>
  <c r="F49" i="13"/>
  <c r="B50" i="13"/>
  <c r="C50" i="13"/>
  <c r="F50" i="13"/>
  <c r="B51" i="13"/>
  <c r="C51" i="13"/>
  <c r="F51" i="13"/>
  <c r="B52" i="13"/>
  <c r="C52" i="13"/>
  <c r="F52" i="13"/>
  <c r="B53" i="13"/>
  <c r="C53" i="13"/>
  <c r="F53" i="13"/>
  <c r="B54" i="13"/>
  <c r="C54" i="13"/>
  <c r="F54" i="13"/>
  <c r="B55" i="13"/>
  <c r="C55" i="13"/>
  <c r="F55" i="13"/>
  <c r="B56" i="13"/>
  <c r="C56" i="13"/>
  <c r="F56" i="13"/>
  <c r="B57" i="13"/>
  <c r="C57" i="13"/>
  <c r="F57" i="13"/>
  <c r="B58" i="13"/>
  <c r="C58" i="13"/>
  <c r="F58" i="13"/>
  <c r="B59" i="13"/>
  <c r="C59" i="13"/>
  <c r="F59" i="13"/>
  <c r="B60" i="13"/>
  <c r="C60" i="13"/>
  <c r="F60" i="13"/>
  <c r="B61" i="13"/>
  <c r="C61" i="13"/>
  <c r="F61" i="13"/>
  <c r="B62" i="13"/>
  <c r="C62" i="13"/>
  <c r="F62" i="13"/>
  <c r="B63" i="13"/>
  <c r="C63" i="13"/>
  <c r="F63" i="13"/>
  <c r="B64" i="13"/>
  <c r="C64" i="13"/>
  <c r="F64" i="13"/>
  <c r="B65" i="13"/>
  <c r="C65" i="13"/>
  <c r="F65" i="13"/>
  <c r="B66" i="13"/>
  <c r="C66" i="13"/>
  <c r="F66" i="13"/>
  <c r="B67" i="13"/>
  <c r="C67" i="13"/>
  <c r="F67" i="13"/>
  <c r="B68" i="13"/>
  <c r="C68" i="13"/>
  <c r="F68" i="13"/>
  <c r="B69" i="13"/>
  <c r="C69" i="13"/>
  <c r="F69" i="13"/>
  <c r="B70" i="13"/>
  <c r="C70" i="13"/>
  <c r="F70" i="13"/>
  <c r="B71" i="13"/>
  <c r="C71" i="13"/>
  <c r="F71" i="13"/>
  <c r="B72" i="13"/>
  <c r="C72" i="13"/>
  <c r="F72" i="13"/>
  <c r="B73" i="13"/>
  <c r="C73" i="13"/>
  <c r="F73" i="13"/>
  <c r="B74" i="13"/>
  <c r="C74" i="13"/>
  <c r="F74" i="13"/>
  <c r="B75" i="13"/>
  <c r="C75" i="13"/>
  <c r="F75" i="13"/>
  <c r="B76" i="13"/>
  <c r="C76" i="13"/>
  <c r="F76" i="13"/>
  <c r="B77" i="13"/>
  <c r="C77" i="13"/>
  <c r="F77" i="13"/>
  <c r="B78" i="13"/>
  <c r="C78" i="13"/>
  <c r="F78" i="13"/>
  <c r="B79" i="13"/>
  <c r="C79" i="13"/>
  <c r="F79" i="13"/>
  <c r="B80" i="13"/>
  <c r="C80" i="13"/>
  <c r="F80" i="13"/>
  <c r="B81" i="13"/>
  <c r="C81" i="13"/>
  <c r="F81" i="13"/>
  <c r="B82" i="13"/>
  <c r="C82" i="13"/>
  <c r="F82" i="13"/>
  <c r="B83" i="13"/>
  <c r="C83" i="13"/>
  <c r="F83" i="13"/>
  <c r="B84" i="13"/>
  <c r="C84" i="13"/>
  <c r="F84" i="13"/>
  <c r="B85" i="13"/>
  <c r="C85" i="13"/>
  <c r="F85" i="13"/>
  <c r="B86" i="13"/>
  <c r="C86" i="13"/>
  <c r="F86" i="13"/>
  <c r="B87" i="13"/>
  <c r="C87" i="13"/>
  <c r="F87" i="13"/>
  <c r="B88" i="13"/>
  <c r="C88" i="13"/>
  <c r="F88" i="13"/>
  <c r="B89" i="13"/>
  <c r="C89" i="13"/>
  <c r="F89" i="13"/>
  <c r="B90" i="13"/>
  <c r="C90" i="13"/>
  <c r="F90" i="13"/>
  <c r="B91" i="13"/>
  <c r="C91" i="13"/>
  <c r="F91" i="13"/>
  <c r="B92" i="13"/>
  <c r="C92" i="13"/>
  <c r="F92" i="13"/>
  <c r="B93" i="13"/>
  <c r="C93" i="13"/>
  <c r="F93" i="13"/>
  <c r="B94" i="13"/>
  <c r="C94" i="13"/>
  <c r="F94" i="13"/>
  <c r="B95" i="13"/>
  <c r="C95" i="13"/>
  <c r="F95" i="13"/>
  <c r="B96" i="13"/>
  <c r="C96" i="13"/>
  <c r="F96" i="13"/>
  <c r="B97" i="13"/>
  <c r="C97" i="13"/>
  <c r="F97" i="13"/>
  <c r="B98" i="13"/>
  <c r="C98" i="13"/>
  <c r="F98" i="13"/>
  <c r="B99" i="13"/>
  <c r="C99" i="13"/>
  <c r="F99" i="13"/>
  <c r="B100" i="13"/>
  <c r="C100" i="13"/>
  <c r="F100" i="13"/>
  <c r="B101" i="13"/>
  <c r="C101" i="13"/>
  <c r="F101" i="13"/>
  <c r="B102" i="13"/>
  <c r="C102" i="13"/>
  <c r="F102" i="13"/>
  <c r="B103" i="13"/>
  <c r="C103" i="13"/>
  <c r="F103" i="13"/>
  <c r="B104" i="13"/>
  <c r="C104" i="13"/>
  <c r="F104" i="13"/>
  <c r="B105" i="13"/>
  <c r="C105" i="13"/>
  <c r="F105" i="13"/>
  <c r="B106" i="13"/>
  <c r="C106" i="13"/>
  <c r="F106" i="13"/>
  <c r="B107" i="13"/>
  <c r="C107" i="13"/>
  <c r="F107" i="13"/>
  <c r="B108" i="13"/>
  <c r="C108" i="13"/>
  <c r="F108" i="13"/>
  <c r="B109" i="13"/>
  <c r="C109" i="13"/>
  <c r="F109" i="13"/>
  <c r="B110" i="13"/>
  <c r="C110" i="13"/>
  <c r="F110" i="13"/>
  <c r="B111" i="13"/>
  <c r="C111" i="13"/>
  <c r="F111" i="13"/>
  <c r="B112" i="13"/>
  <c r="C112" i="13"/>
  <c r="F112" i="13"/>
  <c r="B113" i="13"/>
  <c r="C113" i="13"/>
  <c r="F113" i="13"/>
  <c r="B114" i="13"/>
  <c r="C114" i="13"/>
  <c r="F114" i="13"/>
  <c r="B115" i="13"/>
  <c r="C115" i="13"/>
  <c r="F115" i="13"/>
  <c r="B116" i="13"/>
  <c r="C116" i="13"/>
  <c r="F116" i="13"/>
  <c r="B117" i="13"/>
  <c r="C117" i="13"/>
  <c r="F117" i="13"/>
  <c r="B118" i="13"/>
  <c r="C118" i="13"/>
  <c r="F118" i="13"/>
  <c r="B119" i="13"/>
  <c r="C119" i="13"/>
  <c r="F119" i="13"/>
  <c r="B120" i="13"/>
  <c r="C120" i="13"/>
  <c r="F120" i="13"/>
  <c r="B121" i="13"/>
  <c r="C121" i="13"/>
  <c r="F121" i="13"/>
  <c r="B122" i="13"/>
  <c r="C122" i="13"/>
  <c r="F122" i="13"/>
  <c r="B123" i="13"/>
  <c r="C123" i="13"/>
  <c r="F123" i="13"/>
  <c r="B124" i="13"/>
  <c r="C124" i="13"/>
  <c r="F124" i="13"/>
  <c r="B125" i="13"/>
  <c r="C125" i="13"/>
  <c r="F125" i="13"/>
  <c r="B126" i="13"/>
  <c r="C126" i="13"/>
  <c r="F126" i="13"/>
  <c r="B127" i="13"/>
  <c r="C127" i="13"/>
  <c r="F127" i="13"/>
  <c r="B128" i="13"/>
  <c r="C128" i="13"/>
  <c r="F128" i="13"/>
  <c r="B129" i="13"/>
  <c r="C129" i="13"/>
  <c r="F129" i="13"/>
  <c r="B130" i="13"/>
  <c r="C130" i="13"/>
  <c r="F130" i="13"/>
  <c r="B131" i="13"/>
  <c r="C131" i="13"/>
  <c r="F131" i="13"/>
  <c r="B132" i="13"/>
  <c r="C132" i="13"/>
  <c r="F132" i="13"/>
  <c r="B133" i="13"/>
  <c r="C133" i="13"/>
  <c r="F133" i="13"/>
  <c r="B134" i="13"/>
  <c r="C134" i="13"/>
  <c r="F134" i="13"/>
  <c r="B135" i="13"/>
  <c r="C135" i="13"/>
  <c r="F135" i="13"/>
  <c r="B136" i="13"/>
  <c r="C136" i="13"/>
  <c r="F136" i="13"/>
  <c r="B137" i="13"/>
  <c r="C137" i="13"/>
  <c r="F137" i="13"/>
  <c r="B138" i="13"/>
  <c r="C138" i="13"/>
  <c r="F138" i="13"/>
  <c r="B139" i="13"/>
  <c r="C139" i="13"/>
  <c r="F139" i="13"/>
  <c r="B140" i="13"/>
  <c r="C140" i="13"/>
  <c r="F140" i="13"/>
  <c r="B141" i="13"/>
  <c r="C141" i="13"/>
  <c r="F141" i="13"/>
  <c r="B142" i="13"/>
  <c r="C142" i="13"/>
  <c r="F142" i="13"/>
  <c r="B143" i="13"/>
  <c r="C143" i="13"/>
  <c r="F143" i="13"/>
  <c r="B144" i="13"/>
  <c r="C144" i="13"/>
  <c r="F144" i="13"/>
  <c r="B145" i="13"/>
  <c r="C145" i="13"/>
  <c r="F145" i="13"/>
  <c r="B146" i="13"/>
  <c r="C146" i="13"/>
  <c r="F146" i="13"/>
  <c r="B147" i="13"/>
  <c r="C147" i="13"/>
  <c r="F147" i="13"/>
  <c r="B148" i="13"/>
  <c r="C148" i="13"/>
  <c r="F148" i="13"/>
  <c r="B149" i="13"/>
  <c r="C149" i="13"/>
  <c r="F149" i="13"/>
  <c r="B150" i="13"/>
  <c r="C150" i="13"/>
  <c r="F150" i="13"/>
  <c r="B151" i="13"/>
  <c r="C151" i="13"/>
  <c r="F151" i="13"/>
  <c r="B152" i="13"/>
  <c r="C152" i="13"/>
  <c r="F152" i="13"/>
  <c r="B153" i="13"/>
  <c r="C153" i="13"/>
  <c r="F153" i="13"/>
  <c r="B154" i="13"/>
  <c r="C154" i="13"/>
  <c r="F154" i="13"/>
  <c r="B155" i="13"/>
  <c r="C155" i="13"/>
  <c r="F155" i="13"/>
  <c r="B156" i="13"/>
  <c r="C156" i="13"/>
  <c r="F156" i="13"/>
  <c r="B157" i="13"/>
  <c r="C157" i="13"/>
  <c r="F157" i="13"/>
  <c r="B158" i="13"/>
  <c r="C158" i="13"/>
  <c r="F158" i="13"/>
  <c r="B159" i="13"/>
  <c r="C159" i="13"/>
  <c r="F159" i="13"/>
  <c r="B160" i="13"/>
  <c r="C160" i="13"/>
  <c r="F160" i="13"/>
  <c r="B161" i="13"/>
  <c r="C161" i="13"/>
  <c r="F161" i="13"/>
  <c r="B162" i="13"/>
  <c r="C162" i="13"/>
  <c r="F162" i="13"/>
  <c r="B163" i="13"/>
  <c r="C163" i="13"/>
  <c r="F163" i="13"/>
  <c r="B164" i="13"/>
  <c r="C164" i="13"/>
  <c r="F164" i="13"/>
  <c r="B165" i="13"/>
  <c r="C165" i="13"/>
  <c r="F165" i="13"/>
  <c r="B166" i="13"/>
  <c r="C166" i="13"/>
  <c r="F166" i="13"/>
  <c r="B167" i="13"/>
  <c r="C167" i="13"/>
  <c r="F167" i="13"/>
  <c r="B168" i="13"/>
  <c r="C168" i="13"/>
  <c r="F168" i="13"/>
  <c r="B169" i="13"/>
  <c r="C169" i="13"/>
  <c r="F169" i="13"/>
  <c r="B170" i="13"/>
  <c r="C170" i="13"/>
  <c r="F170" i="13"/>
  <c r="B171" i="13"/>
  <c r="C171" i="13"/>
  <c r="F171" i="13"/>
  <c r="B172" i="13"/>
  <c r="C172" i="13"/>
  <c r="F172" i="13"/>
  <c r="B173" i="13"/>
  <c r="C173" i="13"/>
  <c r="F173" i="13"/>
  <c r="B174" i="13"/>
  <c r="C174" i="13"/>
  <c r="F174" i="13"/>
  <c r="B175" i="13"/>
  <c r="C175" i="13"/>
  <c r="F175" i="13"/>
  <c r="B176" i="13"/>
  <c r="C176" i="13"/>
  <c r="F176" i="13"/>
  <c r="B177" i="13"/>
  <c r="C177" i="13"/>
  <c r="F177" i="13"/>
  <c r="B178" i="13"/>
  <c r="C178" i="13"/>
  <c r="F178" i="13"/>
  <c r="B179" i="13"/>
  <c r="C179" i="13"/>
  <c r="F179" i="13"/>
  <c r="B180" i="13"/>
  <c r="C180" i="13"/>
  <c r="F180" i="13"/>
  <c r="B181" i="13"/>
  <c r="C181" i="13"/>
  <c r="F181" i="13"/>
  <c r="B182" i="13"/>
  <c r="C182" i="13"/>
  <c r="F182" i="13"/>
  <c r="B183" i="13"/>
  <c r="C183" i="13"/>
  <c r="F183" i="13"/>
  <c r="B184" i="13"/>
  <c r="C184" i="13"/>
  <c r="F184" i="13"/>
  <c r="B185" i="13"/>
  <c r="C185" i="13"/>
  <c r="F185" i="13"/>
  <c r="B186" i="13"/>
  <c r="C186" i="13"/>
  <c r="F186" i="13"/>
  <c r="B187" i="13"/>
  <c r="C187" i="13"/>
  <c r="F187" i="13"/>
  <c r="B188" i="13"/>
  <c r="C188" i="13"/>
  <c r="F188" i="13"/>
  <c r="B189" i="13"/>
  <c r="C189" i="13"/>
  <c r="F189" i="13"/>
  <c r="B190" i="13"/>
  <c r="C190" i="13"/>
  <c r="F190" i="13"/>
  <c r="B191" i="13"/>
  <c r="C191" i="13"/>
  <c r="F191" i="13"/>
  <c r="B192" i="13"/>
  <c r="C192" i="13"/>
  <c r="F192" i="13"/>
  <c r="B193" i="13"/>
  <c r="C193" i="13"/>
  <c r="F193" i="13"/>
  <c r="B194" i="13"/>
  <c r="C194" i="13"/>
  <c r="F194" i="13"/>
  <c r="B195" i="13"/>
  <c r="C195" i="13"/>
  <c r="F195" i="13"/>
  <c r="B196" i="13"/>
  <c r="C196" i="13"/>
  <c r="F196" i="13"/>
  <c r="B197" i="13"/>
  <c r="C197" i="13"/>
  <c r="F197" i="13"/>
  <c r="B198" i="13"/>
  <c r="C198" i="13"/>
  <c r="F198" i="13"/>
  <c r="B199" i="13"/>
  <c r="C199" i="13"/>
  <c r="F199" i="13"/>
  <c r="B200" i="13"/>
  <c r="C200" i="13"/>
  <c r="F200" i="13"/>
  <c r="B201" i="13"/>
  <c r="C201" i="13"/>
  <c r="F201" i="13"/>
  <c r="B202" i="13"/>
  <c r="C202" i="13"/>
  <c r="F202" i="13"/>
  <c r="B203" i="13"/>
  <c r="C203" i="13"/>
  <c r="F203" i="13"/>
  <c r="B204" i="13"/>
  <c r="C204" i="13"/>
  <c r="F204" i="13"/>
  <c r="B205" i="13"/>
  <c r="C205" i="13"/>
  <c r="F205" i="13"/>
  <c r="B206" i="13"/>
  <c r="C206" i="13"/>
  <c r="F206" i="13"/>
  <c r="B207" i="13"/>
  <c r="C207" i="13"/>
  <c r="F207" i="13"/>
  <c r="B208" i="13"/>
  <c r="C208" i="13"/>
  <c r="F208" i="13"/>
  <c r="B209" i="13"/>
  <c r="C209" i="13"/>
  <c r="F209" i="13"/>
  <c r="B210" i="13"/>
  <c r="C210" i="13"/>
  <c r="F210" i="13"/>
  <c r="B211" i="13"/>
  <c r="C211" i="13"/>
  <c r="F211" i="13"/>
  <c r="B212" i="13"/>
  <c r="C212" i="13"/>
  <c r="F212" i="13"/>
  <c r="B213" i="13"/>
  <c r="C213" i="13"/>
  <c r="F213" i="13"/>
  <c r="B214" i="13"/>
  <c r="C214" i="13"/>
  <c r="F214" i="13"/>
  <c r="B215" i="13"/>
  <c r="C215" i="13"/>
  <c r="F215" i="13"/>
  <c r="B216" i="13"/>
  <c r="C216" i="13"/>
  <c r="F216" i="13"/>
  <c r="B217" i="13"/>
  <c r="C217" i="13"/>
  <c r="F217" i="13"/>
  <c r="B218" i="13"/>
  <c r="C218" i="13"/>
  <c r="F218" i="13"/>
  <c r="B219" i="13"/>
  <c r="C219" i="13"/>
  <c r="F219" i="13"/>
  <c r="B220" i="13"/>
  <c r="C220" i="13"/>
  <c r="F220" i="13"/>
  <c r="B221" i="13"/>
  <c r="C221" i="13"/>
  <c r="F221" i="13"/>
  <c r="B222" i="13"/>
  <c r="C222" i="13"/>
  <c r="F222" i="13"/>
  <c r="B223" i="13"/>
  <c r="C223" i="13"/>
  <c r="F223" i="13"/>
  <c r="B224" i="13"/>
  <c r="C224" i="13"/>
  <c r="F224" i="13"/>
  <c r="B225" i="13"/>
  <c r="C225" i="13"/>
  <c r="F225" i="13"/>
  <c r="B226" i="13"/>
  <c r="C226" i="13"/>
  <c r="F226" i="13"/>
  <c r="B227" i="13"/>
  <c r="C227" i="13"/>
  <c r="F227" i="13"/>
  <c r="B228" i="13"/>
  <c r="C228" i="13"/>
  <c r="F228" i="13"/>
  <c r="B229" i="13"/>
  <c r="C229" i="13"/>
  <c r="F229" i="13"/>
  <c r="B230" i="13"/>
  <c r="C230" i="13"/>
  <c r="F230" i="13"/>
  <c r="B231" i="13"/>
  <c r="C231" i="13"/>
  <c r="F231" i="13"/>
  <c r="B232" i="13"/>
  <c r="C232" i="13"/>
  <c r="F232" i="13"/>
  <c r="B233" i="13"/>
  <c r="C233" i="13"/>
  <c r="F233" i="13"/>
  <c r="C44" i="13" l="1"/>
  <c r="F44" i="13"/>
  <c r="B44" i="13"/>
  <c r="H6" i="1" l="1"/>
  <c r="H44" i="13" s="1"/>
  <c r="G44" i="13"/>
  <c r="G240" i="13" l="1"/>
  <c r="G241" i="13"/>
  <c r="G245" i="13"/>
  <c r="G242" i="13"/>
  <c r="G239" i="13"/>
  <c r="G243" i="13"/>
  <c r="G244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<sst xmlns="http://schemas.openxmlformats.org/spreadsheetml/2006/main" count="926" uniqueCount="475">
  <si>
    <t xml:space="preserve"> </t>
  </si>
  <si>
    <t>Overall Alert</t>
  </si>
  <si>
    <t>Underlying Vulnerability</t>
  </si>
  <si>
    <t>Afghanistan</t>
  </si>
  <si>
    <t>AFG</t>
  </si>
  <si>
    <t>Angola</t>
  </si>
  <si>
    <t>AGO</t>
  </si>
  <si>
    <t>Albania</t>
  </si>
  <si>
    <t>ALB</t>
  </si>
  <si>
    <t>United Arab Emirates</t>
  </si>
  <si>
    <t>ARE</t>
  </si>
  <si>
    <t>Argentina</t>
  </si>
  <si>
    <t>ARG</t>
  </si>
  <si>
    <t>Armenia</t>
  </si>
  <si>
    <t>ARM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</si>
  <si>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</si>
  <si>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</si>
  <si>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</si>
  <si>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</si>
  <si>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</si>
  <si>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</si>
  <si>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</si>
  <si>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</si>
  <si>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</si>
  <si>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</si>
  <si>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</si>
  <si>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</si>
  <si>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</si>
  <si>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</si>
  <si>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</si>
  <si>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</si>
  <si>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</si>
  <si>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</si>
  <si>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</si>
  <si>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</si>
  <si>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</si>
  <si>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</si>
  <si>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</t>
  </si>
  <si>
    <t>BHS</t>
  </si>
  <si>
    <t>Bosnia and Herzegovina</t>
  </si>
  <si>
    <t>BIH</t>
  </si>
  <si>
    <t>Belarus</t>
  </si>
  <si>
    <t>BLR</t>
  </si>
  <si>
    <t>Belize</t>
  </si>
  <si>
    <t>BLZ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</si>
  <si>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</si>
  <si>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</si>
  <si>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</si>
  <si>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</si>
  <si>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</si>
  <si>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</si>
  <si>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</si>
  <si>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</si>
  <si>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</si>
  <si>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</si>
  <si>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</si>
  <si>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</si>
  <si>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</si>
  <si>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</si>
  <si>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</si>
  <si>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</si>
  <si>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</si>
  <si>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</si>
  <si>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</si>
  <si>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</si>
  <si>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</si>
  <si>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</si>
  <si>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Côte d'Ivoire</t>
  </si>
  <si>
    <t>CIV</t>
  </si>
  <si>
    <t>Cameroon</t>
  </si>
  <si>
    <t>CMR</t>
  </si>
  <si>
    <t>Congo DR</t>
  </si>
  <si>
    <t>COD</t>
  </si>
  <si>
    <t>Congo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</si>
  <si>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</si>
  <si>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</si>
  <si>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</si>
  <si>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</si>
  <si>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</si>
  <si>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</si>
  <si>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</si>
  <si>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</si>
  <si>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</si>
  <si>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Cuba</t>
  </si>
  <si>
    <t>CUB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</si>
  <si>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</si>
  <si>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</si>
  <si>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</si>
  <si>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</si>
  <si>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</si>
  <si>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</si>
  <si>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</si>
  <si>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</si>
  <si>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</si>
  <si>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</si>
  <si>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</si>
  <si>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</si>
  <si>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</si>
  <si>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</si>
  <si>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</si>
  <si>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</si>
  <si>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</si>
  <si>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</si>
  <si>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</si>
  <si>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</si>
  <si>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</si>
  <si>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</si>
  <si>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</si>
  <si>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</si>
  <si>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</si>
  <si>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</si>
  <si>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</si>
  <si>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</si>
  <si>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</si>
  <si>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</si>
  <si>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</si>
  <si>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</si>
  <si>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</si>
  <si>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</si>
  <si>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Micronesia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</si>
  <si>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</si>
  <si>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</si>
  <si>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</si>
  <si>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</si>
  <si>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</si>
  <si>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</si>
  <si>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</si>
  <si>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</si>
  <si>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</si>
  <si>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</si>
  <si>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</si>
  <si>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</si>
  <si>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</si>
  <si>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</si>
  <si>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</si>
  <si>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</si>
  <si>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</si>
  <si>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</si>
  <si>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</si>
  <si>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</si>
  <si>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</si>
  <si>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Guatemala</t>
  </si>
  <si>
    <t>GTM</t>
  </si>
  <si>
    <t>Guyana</t>
  </si>
  <si>
    <t>GUY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</si>
  <si>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</si>
  <si>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</si>
  <si>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</si>
  <si>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</si>
  <si>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</si>
  <si>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</si>
  <si>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</si>
  <si>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</si>
  <si>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</si>
  <si>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</si>
  <si>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</si>
  <si>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</si>
  <si>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</si>
  <si>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</si>
  <si>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</si>
  <si>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</si>
  <si>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</si>
  <si>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</si>
  <si>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</si>
  <si>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</si>
  <si>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</si>
  <si>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</si>
  <si>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</si>
  <si>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</si>
  <si>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</si>
  <si>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</si>
  <si>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</si>
  <si>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</si>
  <si>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</si>
  <si>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</si>
  <si>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</si>
  <si>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</si>
  <si>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</si>
  <si>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</si>
  <si>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</si>
  <si>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</si>
  <si>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</si>
  <si>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</si>
  <si>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Kiribati</t>
  </si>
  <si>
    <t>KIR</t>
  </si>
  <si>
    <t>Saint Kitts and Nevis</t>
  </si>
  <si>
    <t>KNA</t>
  </si>
  <si>
    <t>Korea Republic of</t>
  </si>
  <si>
    <t>KOR</t>
  </si>
  <si>
    <t>Kuwait</t>
  </si>
  <si>
    <t>KWT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</si>
  <si>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</si>
  <si>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</si>
  <si>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</si>
  <si>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</si>
  <si>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</si>
  <si>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</si>
  <si>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</si>
  <si>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</si>
  <si>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Saint Lucia</t>
  </si>
  <si>
    <t>LCA</t>
  </si>
  <si>
    <t>Liechtenstein</t>
  </si>
  <si>
    <t>LIE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</si>
  <si>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</si>
  <si>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</si>
  <si>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</si>
  <si>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</si>
  <si>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</si>
  <si>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</si>
  <si>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</si>
  <si>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</si>
  <si>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</si>
  <si>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</si>
  <si>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Morocco</t>
  </si>
  <si>
    <t>MAR</t>
  </si>
  <si>
    <t>Moldova Republic of</t>
  </si>
  <si>
    <t>MDA</t>
  </si>
  <si>
    <t>Madagascar</t>
  </si>
  <si>
    <t>MDG</t>
  </si>
  <si>
    <t>Maldives</t>
  </si>
  <si>
    <t>MDV</t>
  </si>
  <si>
    <t>Mexico</t>
  </si>
  <si>
    <t>MEX</t>
  </si>
  <si>
    <t>Marshall Islands</t>
  </si>
  <si>
    <t>MHL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</si>
  <si>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</si>
  <si>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</si>
  <si>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</si>
  <si>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</si>
  <si>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</si>
  <si>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</si>
  <si>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</si>
  <si>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</si>
  <si>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</si>
  <si>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</si>
  <si>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</si>
  <si>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</si>
  <si>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</si>
  <si>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</si>
  <si>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</si>
  <si>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</si>
  <si>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</si>
  <si>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</si>
  <si>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</si>
  <si>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</si>
  <si>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</si>
  <si>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</si>
  <si>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</si>
  <si>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</si>
  <si>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</si>
  <si>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</si>
  <si>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</si>
  <si>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</si>
  <si>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</si>
  <si>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</si>
  <si>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</si>
  <si>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</si>
  <si>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</si>
  <si>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</si>
  <si>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</si>
  <si>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</si>
  <si>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</si>
  <si>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</si>
  <si>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</si>
  <si>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</si>
  <si>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</si>
  <si>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</si>
  <si>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</si>
  <si>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</si>
  <si>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</si>
  <si>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</si>
  <si>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</si>
  <si>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</si>
  <si>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</si>
  <si>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</si>
  <si>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</si>
  <si>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</si>
  <si>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</si>
  <si>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</si>
  <si>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</si>
  <si>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</si>
  <si>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Korea DPR</t>
  </si>
  <si>
    <t>PRK</t>
  </si>
  <si>
    <t>Portugal</t>
  </si>
  <si>
    <t>PRT</t>
  </si>
  <si>
    <t>Paraguay</t>
  </si>
  <si>
    <t>PRY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</si>
  <si>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</si>
  <si>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</si>
  <si>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</si>
  <si>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</si>
  <si>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</si>
  <si>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</si>
  <si>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</si>
  <si>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</si>
  <si>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</si>
  <si>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</si>
  <si>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</si>
  <si>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</si>
  <si>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</si>
  <si>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</si>
  <si>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</si>
  <si>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</si>
  <si>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</si>
  <si>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</si>
  <si>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</si>
  <si>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</si>
  <si>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</si>
  <si>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</si>
  <si>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Somalia</t>
  </si>
  <si>
    <t>SOM</t>
  </si>
  <si>
    <t>Serbia</t>
  </si>
  <si>
    <t>SRB</t>
  </si>
  <si>
    <t>South Sudan</t>
  </si>
  <si>
    <t>SSD</t>
  </si>
  <si>
    <t>Sao Tome and Principe</t>
  </si>
  <si>
    <t>STP</t>
  </si>
  <si>
    <t>Suriname</t>
  </si>
  <si>
    <t>SUR</t>
  </si>
  <si>
    <t>Slovakia</t>
  </si>
  <si>
    <t>SVK</t>
  </si>
  <si>
    <t>Slovenia</t>
  </si>
  <si>
    <t>SVN</t>
  </si>
  <si>
    <t>Sweden</t>
  </si>
  <si>
    <t>SWE</t>
  </si>
  <si>
    <t>Eswatini</t>
  </si>
  <si>
    <t>SWZ</t>
  </si>
  <si>
    <t>Seychelles</t>
  </si>
  <si>
    <t>SYC</t>
  </si>
  <si>
    <t>Syria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</si>
  <si>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</si>
  <si>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</si>
  <si>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</si>
  <si>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</si>
  <si>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</si>
  <si>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</si>
  <si>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</si>
  <si>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</si>
  <si>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</si>
  <si>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</si>
  <si>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</si>
  <si>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Timor-Leste</t>
  </si>
  <si>
    <t>TLS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</si>
  <si>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</si>
  <si>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</si>
  <si>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</si>
  <si>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</si>
  <si>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</si>
  <si>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</si>
  <si>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</si>
  <si>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</si>
  <si>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</si>
  <si>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</si>
  <si>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</si>
  <si>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</si>
  <si>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</si>
  <si>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</si>
  <si>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</si>
  <si>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</si>
  <si>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</si>
  <si>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</si>
  <si>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 of America</t>
  </si>
  <si>
    <t>USA</t>
  </si>
  <si>
    <t>Uzbekistan</t>
  </si>
  <si>
    <t>UZB</t>
  </si>
  <si>
    <t>Saint Vincent and the Grenadines</t>
  </si>
  <si>
    <t>VCT</t>
  </si>
  <si>
    <t>Venezuela</t>
  </si>
  <si>
    <t>VEN</t>
  </si>
  <si>
    <t>Viet Nam</t>
  </si>
  <si>
    <t>VNM</t>
  </si>
  <si>
    <t>Vanuatu</t>
  </si>
  <si>
    <t>VUT</t>
  </si>
  <si>
    <t>Samoa</t>
  </si>
  <si>
    <t>WSM</t>
  </si>
  <si>
    <t>Yemen</t>
  </si>
  <si>
    <t>YEM</t>
  </si>
  <si>
    <t>South Africa</t>
  </si>
  <si>
    <t>ZAF</t>
  </si>
  <si>
    <t>Zambia</t>
  </si>
  <si>
    <t>ZMB</t>
  </si>
  <si>
    <t>Zimbabwe</t>
  </si>
  <si>
    <t>ZWE</t>
  </si>
  <si>
    <t>Overall Alert Dimensions</t>
  </si>
  <si>
    <t>Underlying Vulnerability Dimensions</t>
  </si>
  <si>
    <t>Reliability Score</t>
  </si>
  <si>
    <t>Change methods in Options Sheet</t>
  </si>
  <si>
    <t>Overall alerts are the geometric mean of the dimensional scores of underlying vulnerability and upcoming threats.</t>
  </si>
  <si>
    <t>Dimension scores are the maximum score of the constitutive indicators.</t>
  </si>
  <si>
    <t>Country
Name</t>
  </si>
  <si>
    <t>Country Code</t>
  </si>
  <si>
    <t>Upcoming Threats</t>
  </si>
  <si>
    <t>Health</t>
  </si>
  <si>
    <t>Food Security</t>
  </si>
  <si>
    <t>Macro Fiscal</t>
  </si>
  <si>
    <t>Socio-Econ Vulnerability</t>
  </si>
  <si>
    <t>Natural Hazards</t>
  </si>
  <si>
    <t>Conflict Fragility</t>
  </si>
  <si>
    <t>Institutional Fragility</t>
  </si>
  <si>
    <t>Options</t>
  </si>
  <si>
    <t>Conflict and Fragility</t>
  </si>
  <si>
    <t>Indicators</t>
  </si>
  <si>
    <t>High Risk Threshold</t>
  </si>
  <si>
    <t>Medium Risk Threshold</t>
  </si>
  <si>
    <t>≥</t>
  </si>
  <si>
    <t>Geometric mean</t>
  </si>
  <si>
    <t>Arithmetic mean</t>
  </si>
  <si>
    <t>Aggregation</t>
  </si>
  <si>
    <t>Method</t>
  </si>
  <si>
    <t>Max value</t>
  </si>
  <si>
    <t>Geometric mean (default)</t>
  </si>
  <si>
    <t>Count only high risks</t>
  </si>
  <si>
    <t>Blank1</t>
  </si>
  <si>
    <t>Blank2</t>
  </si>
  <si>
    <t>Blank3</t>
  </si>
  <si>
    <t>Blank4</t>
  </si>
  <si>
    <t>Blank6</t>
  </si>
  <si>
    <t>Blank7</t>
  </si>
  <si>
    <t>B2</t>
  </si>
  <si>
    <t>B1</t>
  </si>
  <si>
    <t>B3</t>
  </si>
  <si>
    <t>Socioecon. Vulnerability</t>
  </si>
  <si>
    <t>Socioecon Vulnerability</t>
  </si>
  <si>
    <t>COMPOUND ALERT</t>
  </si>
  <si>
    <t>Alert Flags</t>
  </si>
  <si>
    <t>Region</t>
  </si>
  <si>
    <t>Europe &amp; Central Asia</t>
  </si>
  <si>
    <t>Middle East &amp; North Africa</t>
  </si>
  <si>
    <t>East Asia &amp; Pacific</t>
  </si>
  <si>
    <t>North America</t>
  </si>
  <si>
    <t>Lending Group</t>
  </si>
  <si>
    <t>IDA</t>
  </si>
  <si>
    <t>IBRD</t>
  </si>
  <si>
    <t>SAS           South Asia</t>
  </si>
  <si>
    <t>SSF           Sub-Saharan Africa</t>
  </si>
  <si>
    <t>ECS           Europe &amp; Central Asia</t>
  </si>
  <si>
    <t>MEA           Middle East &amp; North Africa</t>
  </si>
  <si>
    <t>LCN           Latin America &amp; Caribbean</t>
  </si>
  <si>
    <t>EAS           East Asia &amp; Pacific</t>
  </si>
  <si>
    <t>NAC           North America</t>
  </si>
  <si>
    <t>Blend</t>
  </si>
  <si>
    <t>Emerging Threat</t>
  </si>
  <si>
    <t>Number of dimensions with high alert values (1 flag) and medium alert values (0.5 flags). Exclamation marks indicate incomplete data: ! signifies &gt;1/3 indicators are absent; !! signifies &gt;2/3 indicators are absent.</t>
  </si>
  <si>
    <t>1. Indicator Selection</t>
  </si>
  <si>
    <r>
      <t xml:space="preserve">The </t>
    </r>
    <r>
      <rPr>
        <b/>
        <sz val="12"/>
        <color theme="1"/>
        <rFont val="Arial"/>
        <family val="2"/>
      </rPr>
      <t>Compound Risk Monitor</t>
    </r>
    <r>
      <rPr>
        <sz val="12"/>
        <color theme="1"/>
        <rFont val="Arial"/>
        <family val="2"/>
      </rPr>
      <t xml:space="preserve"> consists of 31 indicators, grouped into 6 dimensions and 2 timeframes. These two timeframes are aggregated into a count of Overall Alert Flags.
Use this sheet the aggregation methods. To adjust indicator selection, use the Data Dictionary sheet.</t>
    </r>
  </si>
  <si>
    <r>
      <rPr>
        <i/>
        <sz val="12"/>
        <rFont val="Arial"/>
        <family val="2"/>
      </rPr>
      <t xml:space="preserve">To select which indicators are included, use the </t>
    </r>
    <r>
      <rPr>
        <i/>
        <u/>
        <sz val="12"/>
        <rFont val="Arial"/>
        <family val="2"/>
      </rPr>
      <t>Data Dictionary sheet</t>
    </r>
    <r>
      <rPr>
        <i/>
        <sz val="12"/>
        <rFont val="Arial"/>
        <family val="2"/>
      </rPr>
      <t xml:space="preserve">. </t>
    </r>
  </si>
  <si>
    <t>2. Indicators → Dimensions</t>
  </si>
  <si>
    <t>3. Dimensions → Overall Dimensions</t>
  </si>
  <si>
    <r>
      <t xml:space="preserve">Max value (default)
</t>
    </r>
    <r>
      <rPr>
        <i/>
        <sz val="12"/>
        <color theme="1"/>
        <rFont val="Arial"/>
        <family val="2"/>
      </rPr>
      <t>Select the maximum value across the suite of grouped indicators.</t>
    </r>
  </si>
  <si>
    <r>
      <t xml:space="preserve">Count high and medium risks
</t>
    </r>
    <r>
      <rPr>
        <i/>
        <sz val="12"/>
        <color theme="1"/>
        <rFont val="Arial"/>
        <family val="2"/>
      </rPr>
      <t>Count all dimensions above high risk threshold as 1 flag and all dimensions above medium risk threshold as 0.5 flags. Set thresholds below.</t>
    </r>
  </si>
  <si>
    <t>Overall Dimension Risk Thresholds</t>
  </si>
  <si>
    <t>4. Dimensions →  Flags</t>
  </si>
  <si>
    <t>Underlying &amp; Emerging Risk Thresholds</t>
  </si>
  <si>
    <t>Emerging Threat Dimensions</t>
  </si>
  <si>
    <t>d</t>
  </si>
  <si>
    <t>Under the hood</t>
  </si>
  <si>
    <t>When underlying and emerging are both 10</t>
  </si>
  <si>
    <t>When underlying and emerging are both &gt;7</t>
  </si>
  <si>
    <t>When underlying and emerging are both &gt;7; 
medium risk when one is &gt;7 and one is &gt;5</t>
  </si>
  <si>
    <t>Snapshot</t>
  </si>
  <si>
    <t>Select one</t>
  </si>
  <si>
    <t>Count medium values as half flags</t>
  </si>
  <si>
    <t>Yes</t>
  </si>
  <si>
    <t>No</t>
  </si>
  <si>
    <t>For overall alert, high values are &gt;7 and medium values are &gt;5. For underlying and emerging, high is 10, and medium is &gt;7.</t>
  </si>
  <si>
    <t>Number of Countries</t>
  </si>
  <si>
    <t>Flags</t>
  </si>
  <si>
    <t>Click on the rectangles, and then the appearing arrow, to see and select options</t>
  </si>
  <si>
    <t>COMPOUND RISK MONITOR: Methodology Options</t>
  </si>
  <si>
    <t>How to calculate overall alert dimensions from underlying vulnerability and emerging threat dimensions?</t>
  </si>
  <si>
    <t>FILTER: High alert when underlying and emerging are both 10</t>
  </si>
  <si>
    <t>FILTER: High alert when underlying and emerging are both &gt;7</t>
  </si>
  <si>
    <t>FILTER: High alert when underlying and emerging are both &gt;7; 
medium alert when one is &gt;7 and one is &gt;5</t>
  </si>
  <si>
    <t>AGGREGATE: Arithmetic Mean</t>
  </si>
  <si>
    <t>AGGREGATE: Geometric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</si>
</sst>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2"/>
      <color rgb="FF000000"/>
      <name val="Arial"/>
    </font>
    <font>
      <sz val="12"/>
      <color rgb="FF000000"/>
      <name val="Arial"/>
      <family val="2"/>
    </font>
    <font>
      <sz val="12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i/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sz val="12"/>
      <name val="Arial"/>
      <family val="2"/>
    </font>
    <font>
      <i/>
      <sz val="12"/>
      <color theme="0"/>
      <name val="Arial"/>
      <family val="2"/>
    </font>
    <font>
      <sz val="16"/>
      <color theme="1"/>
      <name val="Arial"/>
      <family val="2"/>
    </font>
    <font>
      <u/>
      <sz val="12"/>
      <color theme="10"/>
      <name val="Arial"/>
      <family val="2"/>
    </font>
    <font>
      <u/>
      <sz val="12"/>
      <color theme="1"/>
      <name val="Arial"/>
      <family val="2"/>
    </font>
    <font>
      <sz val="8"/>
      <name val="Arial"/>
      <family val="2"/>
    </font>
    <font>
      <i/>
      <u/>
      <sz val="12"/>
      <name val="Arial"/>
      <family val="2"/>
    </font>
    <font>
      <i/>
      <sz val="12"/>
      <name val="Arial"/>
      <family val="2"/>
    </font>
    <font>
      <u/>
      <sz val="12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theme="0"/>
      </right>
      <top/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ck">
        <color theme="0"/>
      </left>
      <right/>
      <top style="thin">
        <color theme="0"/>
      </top>
      <bottom style="thin">
        <color indexed="64"/>
      </bottom>
      <diagonal/>
    </border>
    <border>
      <left/>
      <right style="thick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ck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141">
    <xf numFmtId="0" fontId="0" fillId="0" borderId="0" xfId="0"/>
    <xf numFmtId="0" fontId="2" fillId="3" borderId="0" xfId="0" applyFont="1" applyFill="1"/>
    <xf numFmtId="0" fontId="2" fillId="3" borderId="0" xfId="0" applyFont="1" applyFill="1" applyAlignment="1">
      <alignment horizontal="left"/>
    </xf>
    <xf numFmtId="164" fontId="2" fillId="3" borderId="0" xfId="0" applyNumberFormat="1" applyFont="1" applyFill="1"/>
    <xf numFmtId="1" fontId="2" fillId="3" borderId="0" xfId="0" applyNumberFormat="1" applyFont="1" applyFill="1"/>
    <xf numFmtId="0" fontId="3" fillId="3" borderId="0" xfId="0" applyFont="1" applyFill="1" applyAlignment="1">
      <alignment vertical="top"/>
    </xf>
    <xf numFmtId="0" fontId="3" fillId="3" borderId="0" xfId="0" applyFont="1" applyFill="1" applyAlignment="1">
      <alignment horizontal="left" vertical="top"/>
    </xf>
    <xf numFmtId="0" fontId="4" fillId="3" borderId="0" xfId="0" applyFont="1" applyFill="1" applyAlignment="1">
      <alignment vertical="top" wrapText="1"/>
    </xf>
    <xf numFmtId="0" fontId="5" fillId="3" borderId="0" xfId="0" applyFont="1" applyFill="1" applyAlignment="1">
      <alignment horizontal="left" vertical="top" wrapText="1"/>
    </xf>
    <xf numFmtId="1" fontId="4" fillId="3" borderId="0" xfId="0" applyNumberFormat="1" applyFont="1" applyFill="1" applyAlignment="1">
      <alignment horizontal="left" vertical="top" wrapText="1"/>
    </xf>
    <xf numFmtId="0" fontId="4" fillId="3" borderId="5" xfId="0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left" wrapText="1"/>
    </xf>
    <xf numFmtId="0" fontId="4" fillId="3" borderId="9" xfId="0" applyFont="1" applyFill="1" applyBorder="1" applyAlignment="1">
      <alignment horizontal="center" wrapText="1"/>
    </xf>
    <xf numFmtId="164" fontId="4" fillId="3" borderId="2" xfId="0" applyNumberFormat="1" applyFont="1" applyFill="1" applyBorder="1" applyAlignment="1">
      <alignment horizontal="center" wrapText="1"/>
    </xf>
    <xf numFmtId="164" fontId="4" fillId="3" borderId="1" xfId="0" applyNumberFormat="1" applyFont="1" applyFill="1" applyBorder="1" applyAlignment="1">
      <alignment horizontal="center" wrapText="1"/>
    </xf>
    <xf numFmtId="0" fontId="2" fillId="2" borderId="10" xfId="0" applyFont="1" applyFill="1" applyBorder="1" applyAlignment="1">
      <alignment horizontal="center"/>
    </xf>
    <xf numFmtId="0" fontId="2" fillId="0" borderId="0" xfId="0" applyFont="1"/>
    <xf numFmtId="0" fontId="2" fillId="2" borderId="11" xfId="0" applyFont="1" applyFill="1" applyBorder="1" applyAlignment="1">
      <alignment horizontal="left"/>
    </xf>
    <xf numFmtId="0" fontId="2" fillId="2" borderId="11" xfId="0" applyFont="1" applyFill="1" applyBorder="1" applyAlignment="1">
      <alignment horizontal="center"/>
    </xf>
    <xf numFmtId="1" fontId="2" fillId="2" borderId="11" xfId="0" applyNumberFormat="1" applyFont="1" applyFill="1" applyBorder="1" applyAlignment="1">
      <alignment horizontal="center"/>
    </xf>
    <xf numFmtId="164" fontId="2" fillId="2" borderId="11" xfId="0" applyNumberFormat="1" applyFont="1" applyFill="1" applyBorder="1" applyAlignment="1">
      <alignment horizontal="left"/>
    </xf>
    <xf numFmtId="1" fontId="2" fillId="2" borderId="11" xfId="0" applyNumberFormat="1" applyFont="1" applyFill="1" applyBorder="1" applyAlignment="1">
      <alignment horizontal="left"/>
    </xf>
    <xf numFmtId="164" fontId="2" fillId="2" borderId="11" xfId="0" applyNumberFormat="1" applyFont="1" applyFill="1" applyBorder="1" applyAlignment="1">
      <alignment horizontal="right" indent="2"/>
    </xf>
    <xf numFmtId="164" fontId="2" fillId="2" borderId="12" xfId="0" applyNumberFormat="1" applyFont="1" applyFill="1" applyBorder="1" applyAlignment="1">
      <alignment horizontal="right" indent="2"/>
    </xf>
    <xf numFmtId="0" fontId="2" fillId="2" borderId="11" xfId="0" applyFont="1" applyFill="1" applyBorder="1" applyAlignment="1">
      <alignment horizontal="right" indent="2"/>
    </xf>
    <xf numFmtId="0" fontId="2" fillId="0" borderId="11" xfId="0" applyFont="1" applyBorder="1"/>
    <xf numFmtId="0" fontId="2" fillId="0" borderId="11" xfId="0" applyFont="1" applyBorder="1" applyAlignment="1">
      <alignment horizontal="left"/>
    </xf>
    <xf numFmtId="1" fontId="2" fillId="0" borderId="11" xfId="0" applyNumberFormat="1" applyFont="1" applyBorder="1"/>
    <xf numFmtId="164" fontId="2" fillId="0" borderId="11" xfId="0" applyNumberFormat="1" applyFont="1" applyBorder="1"/>
    <xf numFmtId="0" fontId="1" fillId="3" borderId="0" xfId="0" applyFont="1" applyFill="1" applyAlignment="1">
      <alignment vertical="top"/>
    </xf>
    <xf numFmtId="0" fontId="1" fillId="3" borderId="0" xfId="0" applyFont="1" applyFill="1" applyAlignment="1">
      <alignment vertical="top" wrapText="1"/>
    </xf>
    <xf numFmtId="0" fontId="1" fillId="3" borderId="0" xfId="0" applyFont="1" applyFill="1" applyAlignment="1">
      <alignment horizontal="left" vertical="top"/>
    </xf>
    <xf numFmtId="0" fontId="0" fillId="3" borderId="0" xfId="0" applyFill="1"/>
    <xf numFmtId="0" fontId="1" fillId="3" borderId="0" xfId="0" applyFont="1" applyFill="1"/>
    <xf numFmtId="0" fontId="7" fillId="3" borderId="0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6" fillId="3" borderId="0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 indent="1"/>
    </xf>
    <xf numFmtId="1" fontId="2" fillId="3" borderId="0" xfId="0" applyNumberFormat="1" applyFont="1" applyFill="1" applyBorder="1" applyAlignment="1">
      <alignment horizontal="right" vertical="top" wrapText="1"/>
    </xf>
    <xf numFmtId="1" fontId="0" fillId="3" borderId="0" xfId="0" applyNumberFormat="1" applyFill="1" applyAlignment="1">
      <alignment horizontal="right"/>
    </xf>
    <xf numFmtId="0" fontId="2" fillId="3" borderId="0" xfId="0" applyFont="1" applyFill="1" applyBorder="1" applyAlignment="1">
      <alignment horizontal="right" vertical="top" wrapText="1"/>
    </xf>
    <xf numFmtId="164" fontId="2" fillId="3" borderId="0" xfId="0" applyNumberFormat="1" applyFont="1" applyFill="1" applyAlignment="1">
      <alignment horizontal="left"/>
    </xf>
    <xf numFmtId="0" fontId="8" fillId="3" borderId="0" xfId="0" applyFont="1" applyFill="1"/>
    <xf numFmtId="0" fontId="9" fillId="3" borderId="5" xfId="0" applyFont="1" applyFill="1" applyBorder="1" applyAlignment="1">
      <alignment vertical="top"/>
    </xf>
    <xf numFmtId="0" fontId="10" fillId="3" borderId="5" xfId="0" applyFont="1" applyFill="1" applyBorder="1" applyAlignment="1">
      <alignment vertical="top" wrapText="1"/>
    </xf>
    <xf numFmtId="0" fontId="10" fillId="3" borderId="0" xfId="0" applyFont="1" applyFill="1" applyAlignment="1">
      <alignment horizontal="center" wrapText="1"/>
    </xf>
    <xf numFmtId="0" fontId="8" fillId="2" borderId="0" xfId="0" applyFont="1" applyFill="1" applyAlignment="1">
      <alignment horizontal="center"/>
    </xf>
    <xf numFmtId="0" fontId="8" fillId="2" borderId="11" xfId="0" applyFont="1" applyFill="1" applyBorder="1" applyAlignment="1">
      <alignment horizontal="center"/>
    </xf>
    <xf numFmtId="1" fontId="8" fillId="2" borderId="11" xfId="0" applyNumberFormat="1" applyFont="1" applyFill="1" applyBorder="1" applyAlignment="1">
      <alignment horizontal="center"/>
    </xf>
    <xf numFmtId="0" fontId="8" fillId="0" borderId="11" xfId="0" applyFont="1" applyBorder="1"/>
    <xf numFmtId="1" fontId="8" fillId="3" borderId="0" xfId="0" applyNumberFormat="1" applyFont="1" applyFill="1"/>
    <xf numFmtId="0" fontId="9" fillId="3" borderId="5" xfId="0" applyFont="1" applyFill="1" applyBorder="1" applyAlignment="1">
      <alignment horizontal="center" vertical="top"/>
    </xf>
    <xf numFmtId="0" fontId="10" fillId="3" borderId="5" xfId="0" applyFont="1" applyFill="1" applyBorder="1" applyAlignment="1">
      <alignment horizontal="center" vertical="top" wrapText="1"/>
    </xf>
    <xf numFmtId="1" fontId="8" fillId="0" borderId="11" xfId="0" applyNumberFormat="1" applyFont="1" applyBorder="1"/>
    <xf numFmtId="0" fontId="9" fillId="3" borderId="3" xfId="0" applyFont="1" applyFill="1" applyBorder="1" applyAlignment="1">
      <alignment vertical="top"/>
    </xf>
    <xf numFmtId="0" fontId="10" fillId="3" borderId="3" xfId="0" applyFont="1" applyFill="1" applyBorder="1" applyAlignment="1">
      <alignment vertical="top" wrapText="1"/>
    </xf>
    <xf numFmtId="0" fontId="9" fillId="3" borderId="0" xfId="0" applyFont="1" applyFill="1" applyAlignment="1">
      <alignment vertical="top"/>
    </xf>
    <xf numFmtId="0" fontId="10" fillId="3" borderId="0" xfId="0" applyFont="1" applyFill="1" applyAlignment="1">
      <alignment vertical="top" wrapText="1"/>
    </xf>
    <xf numFmtId="0" fontId="10" fillId="3" borderId="9" xfId="0" applyFont="1" applyFill="1" applyBorder="1" applyAlignment="1">
      <alignment horizontal="center" wrapText="1"/>
    </xf>
    <xf numFmtId="0" fontId="8" fillId="3" borderId="10" xfId="0" applyFont="1" applyFill="1" applyBorder="1" applyAlignment="1">
      <alignment horizontal="center"/>
    </xf>
    <xf numFmtId="0" fontId="8" fillId="3" borderId="11" xfId="0" applyFont="1" applyFill="1" applyBorder="1"/>
    <xf numFmtId="0" fontId="11" fillId="3" borderId="11" xfId="0" applyFont="1" applyFill="1" applyBorder="1"/>
    <xf numFmtId="0" fontId="12" fillId="2" borderId="10" xfId="0" applyFont="1" applyFill="1" applyBorder="1" applyAlignment="1">
      <alignment horizontal="left"/>
    </xf>
    <xf numFmtId="0" fontId="8" fillId="2" borderId="10" xfId="0" applyFont="1" applyFill="1" applyBorder="1" applyAlignment="1">
      <alignment horizontal="left"/>
    </xf>
    <xf numFmtId="0" fontId="8" fillId="3" borderId="0" xfId="0" applyFont="1" applyFill="1" applyAlignment="1">
      <alignment horizontal="center"/>
    </xf>
    <xf numFmtId="0" fontId="8" fillId="3" borderId="3" xfId="0" applyFont="1" applyFill="1" applyBorder="1" applyAlignment="1">
      <alignment horizontal="center"/>
    </xf>
    <xf numFmtId="164" fontId="8" fillId="2" borderId="0" xfId="0" applyNumberFormat="1" applyFont="1" applyFill="1" applyAlignment="1">
      <alignment horizontal="center"/>
    </xf>
    <xf numFmtId="0" fontId="11" fillId="3" borderId="12" xfId="0" applyFont="1" applyFill="1" applyBorder="1"/>
    <xf numFmtId="0" fontId="13" fillId="0" borderId="11" xfId="0" applyFont="1" applyBorder="1" applyAlignment="1">
      <alignment horizontal="left"/>
    </xf>
    <xf numFmtId="0" fontId="2" fillId="4" borderId="0" xfId="0" applyFont="1" applyFill="1" applyBorder="1" applyAlignment="1">
      <alignment horizontal="right" vertical="top" wrapText="1"/>
    </xf>
    <xf numFmtId="1" fontId="2" fillId="4" borderId="0" xfId="0" applyNumberFormat="1" applyFont="1" applyFill="1" applyBorder="1" applyAlignment="1">
      <alignment horizontal="right" vertical="top" wrapText="1"/>
    </xf>
    <xf numFmtId="0" fontId="7" fillId="3" borderId="0" xfId="0" applyFont="1" applyFill="1" applyAlignment="1">
      <alignment horizontal="left" vertical="top"/>
    </xf>
    <xf numFmtId="0" fontId="6" fillId="0" borderId="11" xfId="0" applyFont="1" applyBorder="1" applyAlignment="1">
      <alignment horizontal="left"/>
    </xf>
    <xf numFmtId="164" fontId="2" fillId="0" borderId="16" xfId="0" applyNumberFormat="1" applyFont="1" applyBorder="1"/>
    <xf numFmtId="164" fontId="3" fillId="3" borderId="2" xfId="0" applyNumberFormat="1" applyFont="1" applyFill="1" applyBorder="1" applyAlignment="1">
      <alignment horizontal="center" wrapText="1"/>
    </xf>
    <xf numFmtId="164" fontId="3" fillId="3" borderId="1" xfId="0" applyNumberFormat="1" applyFont="1" applyFill="1" applyBorder="1" applyAlignment="1">
      <alignment horizontal="center" wrapText="1"/>
    </xf>
    <xf numFmtId="164" fontId="3" fillId="3" borderId="0" xfId="0" applyNumberFormat="1" applyFont="1" applyFill="1" applyBorder="1" applyAlignment="1">
      <alignment horizontal="center" wrapText="1"/>
    </xf>
    <xf numFmtId="0" fontId="8" fillId="3" borderId="0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 vertical="top" wrapText="1"/>
    </xf>
    <xf numFmtId="0" fontId="4" fillId="3" borderId="0" xfId="0" applyFont="1" applyFill="1" applyBorder="1" applyAlignment="1">
      <alignment horizontal="center" wrapText="1"/>
    </xf>
    <xf numFmtId="1" fontId="7" fillId="2" borderId="11" xfId="0" applyNumberFormat="1" applyFont="1" applyFill="1" applyBorder="1" applyAlignment="1">
      <alignment horizontal="left"/>
    </xf>
    <xf numFmtId="0" fontId="2" fillId="3" borderId="0" xfId="0" applyFont="1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center" wrapText="1"/>
    </xf>
    <xf numFmtId="0" fontId="4" fillId="3" borderId="2" xfId="0" applyFont="1" applyFill="1" applyBorder="1" applyAlignment="1">
      <alignment horizontal="center" wrapText="1"/>
    </xf>
    <xf numFmtId="0" fontId="19" fillId="3" borderId="0" xfId="0" applyFont="1" applyFill="1"/>
    <xf numFmtId="0" fontId="1" fillId="3" borderId="0" xfId="0" applyFont="1" applyFill="1" applyAlignment="1">
      <alignment wrapText="1"/>
    </xf>
    <xf numFmtId="1" fontId="2" fillId="0" borderId="13" xfId="0" applyNumberFormat="1" applyFont="1" applyBorder="1"/>
    <xf numFmtId="0" fontId="7" fillId="0" borderId="16" xfId="0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8" fillId="0" borderId="16" xfId="0" applyFont="1" applyBorder="1"/>
    <xf numFmtId="1" fontId="2" fillId="0" borderId="16" xfId="0" applyNumberFormat="1" applyFont="1" applyBorder="1"/>
    <xf numFmtId="0" fontId="15" fillId="0" borderId="18" xfId="1" applyFont="1" applyBorder="1" applyAlignment="1">
      <alignment horizontal="left"/>
    </xf>
    <xf numFmtId="0" fontId="2" fillId="0" borderId="18" xfId="0" applyFont="1" applyBorder="1" applyAlignment="1">
      <alignment horizontal="left"/>
    </xf>
    <xf numFmtId="0" fontId="8" fillId="0" borderId="18" xfId="0" applyFont="1" applyBorder="1"/>
    <xf numFmtId="1" fontId="2" fillId="0" borderId="18" xfId="0" applyNumberFormat="1" applyFont="1" applyBorder="1"/>
    <xf numFmtId="164" fontId="2" fillId="0" borderId="18" xfId="0" applyNumberFormat="1" applyFont="1" applyBorder="1"/>
    <xf numFmtId="0" fontId="6" fillId="0" borderId="18" xfId="0" applyFont="1" applyBorder="1" applyAlignment="1">
      <alignment horizontal="left"/>
    </xf>
    <xf numFmtId="0" fontId="15" fillId="0" borderId="5" xfId="1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8" fillId="0" borderId="5" xfId="0" applyFont="1" applyBorder="1"/>
    <xf numFmtId="1" fontId="2" fillId="0" borderId="5" xfId="0" applyNumberFormat="1" applyFont="1" applyBorder="1"/>
    <xf numFmtId="164" fontId="2" fillId="0" borderId="5" xfId="0" applyNumberFormat="1" applyFont="1" applyBorder="1"/>
    <xf numFmtId="0" fontId="2" fillId="3" borderId="0" xfId="0" applyFont="1" applyFill="1" applyBorder="1" applyAlignment="1">
      <alignment horizontal="left"/>
    </xf>
    <xf numFmtId="0" fontId="8" fillId="3" borderId="0" xfId="0" applyFont="1" applyFill="1" applyBorder="1"/>
    <xf numFmtId="1" fontId="2" fillId="3" borderId="0" xfId="0" applyNumberFormat="1" applyFont="1" applyFill="1" applyBorder="1"/>
    <xf numFmtId="164" fontId="2" fillId="3" borderId="0" xfId="0" applyNumberFormat="1" applyFont="1" applyFill="1" applyBorder="1"/>
    <xf numFmtId="0" fontId="6" fillId="3" borderId="0" xfId="0" applyFont="1" applyFill="1" applyBorder="1" applyAlignment="1">
      <alignment horizontal="left"/>
    </xf>
    <xf numFmtId="0" fontId="1" fillId="3" borderId="0" xfId="0" applyFont="1" applyFill="1" applyAlignment="1">
      <alignment horizontal="left" indent="1"/>
    </xf>
    <xf numFmtId="0" fontId="1" fillId="3" borderId="0" xfId="0" applyFont="1" applyFill="1" applyAlignment="1">
      <alignment horizontal="left" wrapText="1" indent="1"/>
    </xf>
    <xf numFmtId="1" fontId="6" fillId="0" borderId="13" xfId="0" applyNumberFormat="1" applyFont="1" applyBorder="1" applyAlignment="1">
      <alignment horizontal="left" indent="1"/>
    </xf>
    <xf numFmtId="1" fontId="8" fillId="0" borderId="16" xfId="0" applyNumberFormat="1" applyFont="1" applyBorder="1"/>
    <xf numFmtId="0" fontId="3" fillId="3" borderId="0" xfId="0" applyFont="1" applyFill="1" applyBorder="1" applyAlignment="1">
      <alignment horizontal="center" wrapText="1"/>
    </xf>
    <xf numFmtId="0" fontId="3" fillId="3" borderId="14" xfId="0" applyFont="1" applyFill="1" applyBorder="1" applyAlignment="1">
      <alignment horizontal="center" wrapText="1"/>
    </xf>
    <xf numFmtId="0" fontId="3" fillId="3" borderId="15" xfId="0" applyFont="1" applyFill="1" applyBorder="1" applyAlignment="1">
      <alignment horizontal="center" wrapText="1"/>
    </xf>
    <xf numFmtId="0" fontId="2" fillId="0" borderId="19" xfId="0" applyFont="1" applyBorder="1"/>
    <xf numFmtId="0" fontId="2" fillId="0" borderId="20" xfId="0" applyFont="1" applyBorder="1"/>
    <xf numFmtId="0" fontId="2" fillId="0" borderId="21" xfId="0" applyFont="1" applyBorder="1"/>
    <xf numFmtId="0" fontId="2" fillId="0" borderId="19" xfId="1" applyFont="1" applyBorder="1" applyAlignment="1">
      <alignment horizontal="left"/>
    </xf>
    <xf numFmtId="0" fontId="2" fillId="0" borderId="20" xfId="1" applyFont="1" applyBorder="1" applyAlignment="1">
      <alignment horizontal="left"/>
    </xf>
    <xf numFmtId="0" fontId="2" fillId="0" borderId="21" xfId="1" applyFont="1" applyBorder="1" applyAlignment="1">
      <alignment horizontal="left"/>
    </xf>
    <xf numFmtId="164" fontId="5" fillId="3" borderId="7" xfId="0" applyNumberFormat="1" applyFont="1" applyFill="1" applyBorder="1" applyAlignment="1">
      <alignment horizontal="left" vertical="top" wrapText="1"/>
    </xf>
    <xf numFmtId="164" fontId="5" fillId="3" borderId="6" xfId="0" applyNumberFormat="1" applyFont="1" applyFill="1" applyBorder="1" applyAlignment="1">
      <alignment horizontal="left" vertical="top" wrapText="1"/>
    </xf>
    <xf numFmtId="164" fontId="5" fillId="3" borderId="8" xfId="0" applyNumberFormat="1" applyFont="1" applyFill="1" applyBorder="1" applyAlignment="1">
      <alignment horizontal="left" vertical="top" wrapText="1"/>
    </xf>
    <xf numFmtId="0" fontId="4" fillId="3" borderId="17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4" fillId="3" borderId="2" xfId="0" applyFont="1" applyFill="1" applyBorder="1" applyAlignment="1">
      <alignment horizontal="center" wrapText="1"/>
    </xf>
    <xf numFmtId="0" fontId="3" fillId="3" borderId="17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 wrapText="1"/>
    </xf>
    <xf numFmtId="0" fontId="3" fillId="3" borderId="2" xfId="0" applyFont="1" applyFill="1" applyBorder="1" applyAlignment="1">
      <alignment horizontal="center" wrapText="1"/>
    </xf>
    <xf numFmtId="0" fontId="5" fillId="3" borderId="6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4" xfId="0" applyNumberFormat="1" applyFont="1" applyFill="1" applyBorder="1" applyAlignment="1">
      <alignment horizontal="center" vertical="top" wrapText="1"/>
    </xf>
    <xf numFmtId="164" fontId="3" fillId="3" borderId="1" xfId="0" applyNumberFormat="1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0" fontId="3" fillId="3" borderId="4" xfId="0" applyFont="1" applyFill="1" applyBorder="1" applyAlignment="1">
      <alignment horizontal="center" vertical="top" wrapText="1"/>
    </xf>
    <xf numFmtId="0" fontId="7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17" fillId="3" borderId="0" xfId="1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28">
    <dxf>
      <font>
        <sz val="12"/>
        <color theme="1"/>
        <name val="Arial (Body)"/>
      </font>
      <fill>
        <patternFill patternType="solid">
          <bgColor theme="9" tint="0.39994506668294322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E3593A"/>
        </patternFill>
      </fill>
    </dxf>
    <dxf>
      <font>
        <sz val="12"/>
        <color theme="1"/>
        <name val="Arial (Body)"/>
      </font>
      <fill>
        <patternFill patternType="solid">
          <bgColor rgb="FFEE9F8F"/>
        </patternFill>
      </fill>
    </dxf>
    <dxf>
      <font>
        <sz val="12"/>
        <color theme="1"/>
        <name val="Arial (Body)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rgb="FF9C0006"/>
        <name val="Arial"/>
      </font>
      <fill>
        <patternFill patternType="solid">
          <bgColor theme="9" tint="-0.24994659260841701"/>
        </patternFill>
      </fill>
    </dxf>
    <dxf>
      <font>
        <sz val="12"/>
        <color theme="1"/>
        <name val="Arial (Body)"/>
      </font>
      <fill>
        <patternFill patternType="solid">
          <bgColor theme="9" tint="0.59996337778862885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F9696B"/>
        </patternFill>
      </fill>
    </dxf>
    <dxf>
      <font>
        <sz val="12"/>
        <color theme="1"/>
        <name val="Arial (Body)"/>
      </font>
      <fill>
        <patternFill patternType="solid">
          <bgColor rgb="FFF9AAAC"/>
        </patternFill>
      </fill>
    </dxf>
    <dxf>
      <font>
        <sz val="12"/>
        <color theme="1"/>
        <name val="Arial (Body)"/>
      </font>
      <fill>
        <patternFill patternType="solid">
          <bgColor rgb="FFFBDBDE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  <dxf>
      <font>
        <sz val="12"/>
        <color rgb="FF9C0006"/>
        <name val="Arial"/>
      </font>
      <fill>
        <patternFill patternType="solid">
          <bgColor rgb="FFE3593A"/>
        </patternFill>
      </fill>
    </dxf>
    <dxf>
      <font>
        <sz val="12"/>
        <color theme="1"/>
        <name val="Arial (Body)"/>
      </font>
      <fill>
        <patternFill patternType="solid">
          <bgColor rgb="FFEE9F8F"/>
        </patternFill>
      </fill>
    </dxf>
    <dxf>
      <font>
        <sz val="12"/>
        <color theme="1"/>
        <name val="Arial (Body)"/>
      </font>
      <fill>
        <patternFill patternType="solid">
          <bgColor rgb="FFF2CAC4"/>
        </patternFill>
      </fill>
    </dxf>
    <dxf>
      <font>
        <sz val="12"/>
        <color rgb="FFFFFFFF"/>
        <name val="Arial"/>
      </font>
      <fill>
        <patternFill patternType="solid">
          <bgColor theme="0"/>
        </patternFill>
      </fill>
    </dxf>
    <dxf>
      <font>
        <sz val="12"/>
        <color auto="1"/>
        <name val="Arial (Body)"/>
      </font>
      <fill>
        <patternFill patternType="solid">
          <bgColor rgb="FF0091B2"/>
        </patternFill>
      </fill>
    </dxf>
    <dxf>
      <font>
        <sz val="12"/>
        <color auto="1"/>
        <name val="Arial (Body)"/>
      </font>
      <fill>
        <patternFill patternType="solid">
          <bgColor rgb="FF7FC8D8"/>
        </patternFill>
      </fill>
    </dxf>
    <dxf>
      <font>
        <sz val="12"/>
        <color auto="1"/>
        <name val="Arial (Body)"/>
      </font>
      <fill>
        <patternFill patternType="solid">
          <bgColor theme="0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  <tableStyles count="0" defaultTableStyle="TableStyleMedium2" defaultPivotStyle="PivotStyleLight16"/>
  <colors>
    <mruColors>
      <color rgb="FF40222F"/>
      <color rgb="FF3D899F"/>
      <color rgb="FFAEDDDE"/>
      <color rgb="FFFBF4F1"/>
      <color rgb="FFBF373A"/>
      <color rgb="FFE2E2E2"/>
      <color rgb="FFE35A39"/>
      <color rgb="FF000000"/>
      <color rgb="FFFCD5B4"/>
      <color rgb="FFE06C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Arial" panose="020B0604020202020204" pitchFamily="34" charset="0"/>
                <a:cs typeface="Arial" panose="020B0604020202020204" pitchFamily="34" charset="0"/>
              </a:rPr>
              <a:t>Distribution</a:t>
            </a:r>
            <a:r>
              <a:rPr lang="en-US" baseline="0">
                <a:latin typeface="Arial" panose="020B0604020202020204" pitchFamily="34" charset="0"/>
                <a:cs typeface="Arial" panose="020B0604020202020204" pitchFamily="34" charset="0"/>
              </a:rPr>
              <a:t> of Flag Counts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Dashboard!$G$238</c:f>
              <c:strCache>
                <c:ptCount val="1"/>
                <c:pt idx="0">
                  <c:v>Number of Countries</c:v>
                </c:pt>
              </c:strCache>
            </c:strRef>
          </c:tx>
          <c:spPr>
            <a:solidFill>
              <a:srgbClr val="E35A39"/>
            </a:solidFill>
            <a:ln>
              <a:noFill/>
            </a:ln>
            <a:effectLst/>
          </c:spPr>
          <c:invertIfNegative val="0"/>
          <c:cat>
            <c:numRef>
              <c:f>Dashboard!$B$239:$B$245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numCache>
            </c:numRef>
          </c:cat>
          <c:val>
            <c:numRef>
              <c:f>Dashboard!$G$239:$G$245</c:f>
              <c:numCache>
                <c:formatCode>0</c:formatCode>
                <c:ptCount val="7"/>
                <c:pt idx="0">
                  <c:v>34</c:v>
                </c:pt>
                <c:pt idx="1">
                  <c:v>64</c:v>
                </c:pt>
                <c:pt idx="2">
                  <c:v>43</c:v>
                </c:pt>
                <c:pt idx="3">
                  <c:v>21</c:v>
                </c:pt>
                <c:pt idx="4">
                  <c:v>16</c:v>
                </c:pt>
                <c:pt idx="5">
                  <c:v>10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4-0945-8ED0-A912497B2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"/>
        <c:overlap val="-26"/>
        <c:axId val="1320142160"/>
        <c:axId val="1320143808"/>
      </c:barChart>
      <c:catAx>
        <c:axId val="132014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# of Flags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20143808"/>
        <c:crosses val="autoZero"/>
        <c:auto val="1"/>
        <c:lblAlgn val="ctr"/>
        <c:lblOffset val="100"/>
        <c:noMultiLvlLbl val="0"/>
      </c:catAx>
      <c:valAx>
        <c:axId val="13201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# of 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2014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_xlchart.v5.2</cx:f>
        <cx:nf>_xlchart.v5.3</cx:nf>
      </cx:numDim>
    </cx:data>
  </cx:chartData>
  <cx:chart>
    <cx:plotArea>
      <cx:plotAreaRegion>
        <cx:series layoutId="regionMap" uniqueId="{4D8F2A46-714B-ED4D-8734-A9FDEAA014B2}" formatIdx="0">
          <cx:tx>
            <cx:txData>
              <cx:f/>
              <cx:v>Alert Flags</cx:v>
            </cx:txData>
          </cx:tx>
          <cx:dataPt idx="2"/>
          <cx:dataPt idx="10"/>
          <cx:dataPt idx="37"/>
          <cx:dataPt idx="70"/>
          <cx:dataId val="0"/>
          <cx:layoutPr>
            <cx:geography cultureLanguage="en-US" cultureRegion="US" attribution="Powered by Bing">
              <cx:geoCache provider="{E9337A44-BEBE-4D9F-B70C-5C5E7DAFC167}">
                <cx:binary>7J3bciJJtqZfRVY3M2M2UHE+tO3aZgIdU4dSJcqsXXUjIyUaQpwDkISu9mvM9VzNxdzNG/SbzJPM
50BAxMJJIlvRRoxZ2d7W2e2Bi8X6w325r8O//u3x7W+PvVYzPnrr9waTvz2+/fJTZzod/e3nnyeP
nVa/Oan2o8d4OBn+fVp9HPZ/Hv7979Fj6+enuPkaDdo/W4bp/PzYacbT1ttP//5v/LV2a3g9fGxO
o+Hgt1krnn9uTWa96eQ7z7SPjh6Hs8FUTW/zl3756b7TOjpv9r9FzZ+OWoNpNJ3fz0etX37KfOyn
o5/lH9v64qMesk1nT8w17arjBKYZmp7tmrYZOD8d9YaD9upxxXSrjsX/BV7o2r7t2m7y3bfNPvPz
ybSQqPn0FLcmk6PVv9m5md+QfRRNhvWlIupDJfL5zeI3/pxV9L//mxjgV4uRFBZSRfseSShq8WzQ
ihJVfBwGp+qEnmmFYRB6lmNYdhYG03SqnhUGvmsGtmm4jp989RKF/eLoEUjmCe0nw1LztdvDa169
cLVmp8myTHTwcfVbqDfwXB8FG55p2K6VXQV+UDVcw3A9xwUCVoKZfPdmFeQQSg9C5hcJJDLPtuBo
HB6O+j/+z7R19PR///N/XL4Mo7iV6OXjmPi88b4XWJYRssEGoeVlMXGrrutagWEZgRv4nuOJnelH
JNMDs/0XBDrbH5AQ1S9LAFFz1Dr62oqfCgQHs2AENobDDwIMh+Vm96uKZYOe45iB5Qae54UhC2pp
spYLpp5Lph2wpOZKQFKPtqD4WgIo3luPnSLNtxNWfTu07ID/NEzb87MbFzDZ2HTDcDwjMF3HFijs
F2cHBMlEqf9kfEv5fx5e+V8G0bT1dNSYNqetAm2HHVZdLIbLHmWjYivENqdPUGFYNbDahhWavhOA
RJgFIbdYeijEdAGIeCph+VICC3Iz7D0NXwo80jp+1TIsy/RNbINr+AHGOgWIFVSxFYZhh6yWwDVd
7Ep6a8ohjx6J9USBwXpcav/m5PCL4nYYTztHV8O4VSQCRtV0TLZ+yw59tp4wax1My6+anLf8wAps
L+SjWQRyyqRHITNZIJF5JtG4ujs8Gl+bg1lzOkvU8fFDlLq/WQoKO+Cs5DhYisxiMD2vGviWZzi2
b5gsGbE55RBID8N6ooBgPS7V//XL4dXfmB59jQaP7AZHzcHT0VTdt+PWoPkUDYq0GNy5LWUuDDYo
F7vtZY12xTOrZsCycEzbcS0+yPJJ71D/tJh6qPb8OQHgnk9vwVo/PKx/Rv1vzW+vBR5/KyZGnfug
GwTcBZ3QMbM7nBUuVlVgeJ4DvG4Wvzzy6KHazBSobB5IAP78/fAANJr9YYHmpcIC8iwMO4bFCfBO
qV0rZeErpm/h1fJCh7u6wYlMHrn2yqPX/mqaUP1qVOr99xIcrTKnv6Ph34+O+604eiwQir8Ov1kv
5I/6Eb904ybGJdkfPm7wuRBiVgzHMUI/VIdczlappWGbVc69oWfj8cXVxfEr+erlvTyHPPq1sZ4o
Vsd6XK6PL8eH35e+tDHzBa4Gs2r5gReYYYhrxHFCXyjfQvlA4/pGaKmrh1T+XnF26H41T6p+Nbyl
+fPDa/6+OXhvDor0hFS8qoW15bDLe+/7y1NT+s13qgGeXY65+KO4sKuFkT5U5ZFIr/7NTAHA5oGE
4L4E7pD7WdxtzRMlfHznsYMq0QsjtLHLrunjTM/uPASSbBtj7Yf+4tYtPIL7xdmh/dXPkLpfDW9p
/nMJXv44GkRPzafFJeN++K3ZHhYHg2kQsDNxaziewwXbNzl8ppaBulxYoXpmmZ4fekQ8ku9ehTJ+
TLgdoOj+iERI95ktuO5LAFfUH8aV69ZkWqCdrgRVPyS44RLsC2zLsM3sJZArezVUUQ+TZ55pW6ym
zHaVT6gd8KQnS1jSz7bguD48HA1i7s0RDqtEIR/fujgUEdozjBDTgI8kEHYbs1EN8J8DlOuFtu0K
J0kuifRIpKYKHFJPJAqNMhjwYZGbVlB1bWIYLATPMT1j4ZNNbVpGNfQ9tRIsxwtwVxm42DOLYY8w
et3fL2YJtS8HpcbvS6DxVbDxv/wVZ2XlS4BKEWftNJ+S97KAPYnQnc9B1STOavsqJSRjx82g6rEW
LHWiMreMeH2PKPoFsZwlFsRyUOr7/qQEhmAeF3mBsAlpWwHZHxbnI+xuIM6v7FGYYYNLhm/Z3pZB
buyTRq/z1TSh9NWo1HrjjxJo/bX11BoU9557VjWwuSzbvrvIvFGX4tTWb3pV37ENH4Xj0bNwiydf
vTyuNvaKs0Pvq3lS8avhLc2fHl7z1xHJA9PWgHNoVCAAhEtVsM4gfG2HgcIhAwDRbSJHWF+P7L9A
fSILQG6p9DiI6QIO8VSicn15eFQaveFLq1BPhuNV8c45vPKkDbjcp7OAkAqokqKI2JFdQ0qmweP0
YSiPQHosNjMFDJsHEoFGGRDAg/pX4G47XClB/L6OJLJfSxC4a8zwEZBmnLzgHz9VOVXTxj2FBScy
pMxK9tZdcbl1m6bLzZzg3iJ4l3z3ytzkkGjH4lrPlLisH0gIGiXwVV00o2mU6ODj+ufYGtpWiEXh
Qr29t1UI3Hk+psYjqdBXJ1vh9tgrjl75q2lC86tRqfaLEvicGs3h0f2w31q4CO9YBY/RqMBlYFTJ
zDHJPSDp3OA/uFdnjL5X5RLuGA6LxPBsTJGIVDT+8T8X8v3jf60E/Mf/3iuhHpndf0mAtfuDEr9G
GfBrxYWWaTgOiBmOazuhaQGZSOOxDLyJ5IuQLsIFZZkGmjkT7BVnBzqreRKL1bDU/OcSxLxPe0eN
Zu+l+TSMC9y2bNJsufkROQ0p0rDFJaUSBFXS2SxuMFQIrFIO0/rPKZQehMxkgUTmmYSj8fXwx+P6
fBTPJsUhoW7pOEUcAzOuMSA2qVVks7lB6LKtLddJGoj94ugxSOYJ9SfDUvP1MlzUW4NWu9krTvVc
PLiOkFRDirPKKTSz0e0Kzx2frBzbsm0CsYsAYFr3jf0C6ZW/nii0vx6X6m+UoE6pMZwVn1hrewRR
uf0FnuGbvu/LMjESa1F/4CeXeXFXzynTDhTSP0gikX4m0bgqwTH2LBr0yPUobjF4Du7AkPyZxYtO
tC5zfrJIRiC5mSsGn1klqKWXQg5x9CCsJwoA1uNS+WcluKB/nk0mUXNwdIbnMF5UxRaIg4kf3Dds
zj6UsFJnlL3QqeILyiYxGL6f1AKkgViK9j1x9Dgk8wQMybBE4fOXw1vi35rTZoFHIuLTKoWJ7FcX
x6zaizIrwCWHOaTyCFuxzPZggaQVv1cavd5X04TaV6NS678dH17rd8242Z4158mv//gVWtXWYX4D
VdLluPgJLaKhKY95xQ1IMyOa6pq4CVkaKrMgrfo8Ium1v5kpANg8kBjcleAkdNV8b3Y7k2mzSK95
QI6+ClaT3U1w2hWOJM+vUtnCloOjdlEvLDDIJ5IehfRcgUP6kUTiqgQ5Z3dUG80KPZSSgKxqhPFg
WIanqb7zq+Q42coGhKoEj81ILIYcEulh2PwWAcLmgYTgrgSeiXoHl2qig4/vRpxIXeXHI2CxOOiI
qKlKnfHJ7XDQPt6khXlO70V7pdHrfjVNKH41KrVeL8FtYFFgd3Ry97k4zTt/FdltUaws3hbJviK5
O+6a3ahYY0C5j3KlkmvpOi67UPYo5OEc4nRKVllgeZTYSZ92Hnn0y2AzU6yEzQO5GO6uDn8mum29
Hv3ZahZ7Ias4NvnHlJwSow49/jWyKJg+ibFUDPmkd6i6CEO4tHMKpQciM1lgkXkm4bgtgVFutObQ
HPV6RZY4ViBUIQnfI5LmmoaK5ISZQypxNi4NsEfYDgfY5fEpbRfyyaQHIz1XYJF+JKFo1EuwMpqz
eFaciagYVSJt0KSQmI+SFR9HFgZV/kutiqFWy8KHkcbgdp8wevWvpgnNr0al0m8xiPBVCaKmrYF/
KZfTbWtUpJsUfgE80CGn/lWZD0f/1PUsYJuyPQ+DECqap0V2R0br+6TZofXlNKn15eiW1ktQ6k4t
/muR12LyyEhjWkWNRcoMdwQDfjPi/SwAVawrksj2y7JD6avfILW+Gt5S+68leNmjdqvQtEnywzjW
qFAygX3SJ+2s2YU4i2oTaCCg4bC3M7dv94uzQ/XJRKn7ZHxL+SVI4V782uK2d9Ov8i5T1YafbVlo
ntlpwiolDVy+oOCATICwpMil2CvNdzT/kzxUr/7YltZPD//K33DSnOOALk7xlJ9TiuDCq6SYfeDj
w6mQ2uIVWx8hGIczJgFhFa5PvnqZRJRHIL3uNzPFa795IBG4KYEDrkaCZIG+N7Zzl2A8MV4ytdnR
naz6qbK1VVkVt4D1dSxtYfdKo9f9appQ/GpUar326fDv/TlUMrCX9gp88WGTgQeU+lo3tFT0UaSh
VEKDEDFez2XqnOS9yCWQXvmpqQKA1BMJwnkJ3G1qYb5Gyfr/uL9NcV9YRF38EO4R/pG1ajZBemUP
yNWGmW/b2bBfHj0AyTyh/WRYqv7m98O//41hb9gfDo4uJ8rTMCkQAzYgCyYlAMCdoMposxEYKtiq
5JC6NrlzoaeYAJLvXiWR5hdMD8bWLxOobD2X8DRqh4fnZviuuIzHs1ainSJWB9xvHtsSrIdwWik/
T8Yykz2ETQA1Khk4G1HSmXz3yjLnkkkPSvr3CDzSjyQUNyXwAN2xSc0STXwcBY6lePoBgIWhmKXV
dSt9PGKPwkvKjWERsNf4Q/dIo9f/6kcI1a9GpdbvSrA/3c9emr0C1V5B7+QgolfD9O1FMU9W77AY
U8RjEizTxoX3y6NXfDJPaD4Zlqq/L0FW4v1sEBV7I6CwgHC7ivhyH4N7IbvvcEkGEXLeVZSAQJgh
9p0c8uzS/eqHbCl/Nb6l/RIEw27glx/2iryQUTKFJxkfJ6mfFsns6saV3nGIQhqezxUYhzRHJ8kH
lkcgvf43MwUAmwcSgZsSIKAKuoiCFXgzcOCzwM/vU8XJyVTZ1iwCOCMCFX4hLcWhbFlxsqbvZHkE
0iOwmSkQ2DyQCDRKEAOrz74VqH2LLDjoO0NOPgQYbQ7+Ge1X2Pkxw+QCLehWtxkJ90mjV/1yllD7
clCqvP6lDAfOAdWzrXZcINuOY1UV4xcFMj4JWds3gVAxfZIItKZ5yb727BI5RNJrPz1XYJB+JJG4
OT08EnfDYmO/Lr5/WpSQne5BqrpFPQVZp3JPY3w5/UC/Jrs37BdHj0AyT2g/GZaavysBec7NvDno
F5oGSp4nm77vYVoXpWLZnSckPYj3n9uWbZGltUiTS+/7OeTR6349USh/PS61f1OCrjF4S6YF7vrc
ZvFBmNB/sO8vHA2ZXV/VY+AGxUEKyxQA+cINsVeaHZpf/gip9+XoltZL4IJbsn7fNB9bT8NiC/WV
1cXZ6S4y25YsLKlTJ0aZxHMDFjb2HQ7/yiin3/0fkEuPxNYfEJhsPd9CpwQHoc+vxXJwVswqez25
0fh+SH0gCp9ZFKRqsRxoS8JpCT8p4GVB2S+OHotknoAgGZaa//x7CaxwJ+pFo1HB3OaKts6HhJO0
aFxAZN5m1E/VmKIn9NYF3jxOr4m7fDLpMchMFkBknkk07i4Oj8ZNM550mr1e8e5qvwofKkrH0UZc
jFtyNiGFC0OVyP2Om8GPiKVHZfsvCGi2PyDxuSkBPrvrz5fv78fdpn8V5Q8H/9JEr5vWW/RY4OWP
QhxVCk4WF8E2/lFMPCn7X8HNR2sgOEZCmxj1doLdfnl2rKjV75DraDW8tXr+4/C7222LZhpxwXE4
rn2WR5KFyrzG0lAOntE/sWoyMegBBIEF5wBIcbO2JqdMegwykwUQmWcSjdsy3AKbvafopdB8XwNl
K/8fgR/+38EZlbUyPh7YUGUqYfrVBX0r8pZDJD0SXGNWP0bAsHkgMbgpQQjipvnUbDcnj0VexlVb
Eui3YXbBKcWlEDaKzIrATU5TjPVq2co9zSfTLhg2v2cLiM2jLSjOD7853Qzj4WORhoEuCxDp8bYr
popVAkDaMFAdTv4GRQomXFMUJEh6nRwC7QAh+SUSgWR8S/3Hh1f/dXP6UmQowiUYhL+VQy+tQ1V1
AZUeKe3T65XkJdyEnIhxii+6L6WvIPvF0es+mSdUnwxLzV+XYA9qvEbT96VZTkzjx4+xKhZnUEwA
W5EPhyG0OBn1kx3PyqCzKxUHi8ZJMhKUTyY9BpkfJIDIPJNo1Mtww1iQaBz/vdgOPRXqEfCHcAai
9YJNcxJhE6jjN0giI1MJn4hvBGGQvApJspLiMdkv1Q5AMr9JIpJ5KCH5swxb0+yt1f82nMXtRCkF
rA9atqq+xibtWgFFxqo9zkmKnE1xHJEhs2DZyWxPuUTSo3GdmiuwSD+SSFx/ObyRoO3cVTSd0j2e
xny3rZeowHw+8uipgSKnmL6gy0qozI5VobREBfhYPxiLUEWvk7dhtUR+SDY9NLrfJyDSfURCdVWC
5IJaZ1Yo1QKkRvAsUMCvcsbIqRQbGDnHjqIoVJ72BS+3MCj7xdEjkswTKCTDUvO1EkQ6rqNpZ1Zs
WyUKNUkagOACNqOF7tFu+jCFC8SguB8HI6Uo24kFuSTS6z81VUCQeiJRuC4DCq3JcNop0M9UIWhB
wiqtq+h1v2gFkL3WqYpDkg/gs4XGO3Dg9MzuT7Su2SfQDgiSiRKAZHxL/Y3DW4p7ssuaiQI+bq4r
RCxIKcCzQayVjFUKCTMrgGaTLlRHnGgp99RRDu6VR6/71TSh+dWo1Pt9CSoLG3F0dN0cdAvUvU+e
PURHbO50L8YGhFkHXwDrKd0alpc8UguEfy+XQHrlp6YKAFJPJAjXJYim1ql4iIcFno0qpiJYs9QW
D222E0IqlXn9YV0gqETVJ5mXquJZ5tbkEEgPwXqiAGA9LtV/VYIEjzoVDcOnIp0ZJmdPnEQOvbnd
wFFdIzPq59BDZh9JlxQ1sPdvdWfII9AO/a9/igRg/WALgRJcor/Es3axdGs2CJDS6tAzkrT6Zepq
6gRUwd0ExVeI8iEYtHB/k3CQvrDlkEiPwHqiAGA9LvX/5Y/DW9+redyevxdLr+OQM8ALDlnIqv1a
9vjjU06iyKcCS92at+1APpH0GKTnChjSjyQSVyXwah/H/YL7khCgJsOYoBrV5AtWu8xWBEU5rIO8
/vSc9DXdbXPIo8dgPVEAsB6X2j8ugSX41BwVSTcIzZpityOERp7Gqg1SahOCWkG1yIOfnMbOLgFp
Vkh6D9orjV7zq2lC76tRqfVPJSAVqTU7qp928uM/fvqHyNdwSSYLiWhS8Y8VzrzzLgQ7KrOGYv+V
4pOvXnqGcsij1/x6otD9elxqv1YC23sz7D1RV3L0uTWafetFj3ScT9TxcSRoU0VvA4tsJW7BK4r9
1ArgDoz3ThV8EnBYMM4mX51Udi5kSwZ18uiRWP2oLcKL9bhE4ubk8Fb48rFVbIY9dNckcUOfyeZO
IY/sSVWhrwsxZ5Vjb3vENrcOQTkE0qt/PVEshPW4VP9lCVwQn5r9ZvRY4EUY9dJzELoRY9kjzxU+
CF/RzVLjEHATW7RFEB7qHALp1b+eKNS/Hpfq/1QC2/t52C/WCeqQaM/LTwgAW0BxpyA5VRFl7gce
NZ5OoDpDCv9bDnn02l9PFNpfj0vtfy6BH4j9Niq0903ForyHkn6C9YTzXSgcs0aY8A21JayMZS7F
Vo1JDoH06l9PFOpfj0v13x6XYOuPm+PvWTlFt/f49rcUSSo5l9mBox4k/dPZU+uXn+ingrElWkn5
LFFiXG2Z8w/eH0L8sG5yQ4ZLcOEbTZ87L/cIo9f7cpZQ+nJQavzytxJofFCox4e33XYp2gnMRatx
aWp9Ury4AHDcTF73BG1eSxC73CfNDp0vp0mlL0e3tF6CKOPp5JW3dBAlv153ovuxd73CYV9t4vjb
8ONQSC5aGpDV5bD34AFVhYYqdyj57qXm80ikV/5mptD/5oGEoFEC2pBVP4/W01FjCtXUhPP+0U30
GA8HrULJFUgowrxiWyE1whW6OFymjv4mDQ8yzdEELv+8mHq09v09geG+j0tkz0pwgjqdTIstlQMi
aPhVIGHBREj+b8aOkIQUEEOGLsZbtXGRS2uvPHqs1j9EgLIel9o/PT28QTmfUaXbTDTw8Y0NNkIo
27Deig2SOnWT20Fq/aiGIexrxG4w7wsWf0I8aSu+Xx698pN5QvfJsFT9eQnc1xfDwdMsbhYYQKMK
l/4UeK7hJTFUuWg2hlkJMDoh+CwoyWUIM484et1vZgrtbx5I/V+UwKrXhhNKdBdJXhet+L3VHr4U
2q4CJzWpRC6dGlcsJdl9iKsEmfOGQaUc1ma7ZPfHxdOjs+vvCKx2fUwiVzsuwaYVt1qPrWTj+Pim
RWMXVUdqQ2iltizJsccpmVw9S9Hbbmcdne+VRQ9LMk/AkAxLtZ9/PrzaKXIp8AisMiEVhTNXD0iS
tlLnKzZ88pZisUL1/AcZdwngyyPwPmn0al/OEkpfDkqV35Sgeqqx6Dd/PXssNM5vV7nyqW6CuPF8
+qZlfRwVKCXxbNP2lEyAgGw81fkxbaNzCqUHIDNZ4JB5JuG4rh9+BdRm8YxraqKOj+88vOVkPNIp
SiU8KiphJ2uyycYj1q/uhyF5GSrinHz3chHkEEgPw3qigGA9LtVfuzy8+k/H0AwPoZTvHZ3P4BIo
8Nxqch2H5ZmUa2KaJMW72XOrSeIvfeIVqzzO2ZDC9iwOPySZHhHNnxDYaD4hUTr/7fAo3TVHsyZ5
86+Fg1RRveKxw5gLqkdMlR+fuV1AuAQHFjlKhruiAMqi9COS6UHa/gsCo+0PSIjuzg8PEY67oh0n
9H8hMwnGScVT7xGjtq3sVqaY6g3Fi2V6WquSSyY9KqmpAo7UE4nD5cnhcThXrMRF7mI2NExUepI7
jF/XJp81sz4qcKo7dC8kcgRjtG+7tkhjve+0jvbLpAchPVegkH4kYTgvgQuqcGOiykSU+xabQWNa
2TQAsgaIaygk4Qjms1s5IoK6Xxw9Ask8of1keEvzJbiDX07iZqvAvvE2adpkLhEWhRFIcVNmM4hh
gw4UDxMtHdasxemT7X5x9JpP5gnNJ8NS85cluFkc9wpuzkNWjIoSUWeYJMln9h4Lp6xL4E5xYUHQ
R2eHrG3OIY9e9+uJQvnrcan9kxKEM66iOPpGTCnRwcdvEooGQNlfVetP2ELmDbD1c98md5XiHhII
tugY8gik1/9mpgBg80AicFWCu0RjVGjyHh1S8Q5RQkub7KQyJ+33xpuhmgEohHB4UD8lLO9ecfTK
X00Tml+NSrWfliBd6bz5bVhgzqTqOkiyGOXLkFOu+bZTiqekhEQyugOQykqPnkWcNb3j75VHr/fV
NKH31ajU+3kJXKZ1fnTMvXlZXD9Y500WtwERW0DTpGWzvStKDNEOw1ItUUlYooJzmdgk9v9/RkA9
Nrv/koBr9wclgvWzw98VbmiRGU2jWYHxogqgkN7hcJOmhwPFnIJBEZPh0taHODgxvQWlbvK6JC7Y
HCLpQUr9GoFK6omE4ebL4WE4nk2mhTY1JNmYnCaDVg3kFAeKUSlzbuLWrNgZVJQIigZa6/E4vYHl
kEePwHqi0P96XGr/+P7w2r+OvhXbUtJTF2bFD6M8RjQMUJQkKfNRIQOKQmdKshzyzuBYUrtaWv05
BNKrfz1RqH89LtV/XYII0FncHBQZeFMkYRYxN492GtDrLdjSU9q3qrzvLi0ePGz7glA9q/z94uh1
n8wTqk+GpebPyqD56LnAywKF5CTB0LUqKSURzfWgWScEhJfbMDi0brPYn+2RZofaF7Ok0heDWyov
QU/D++Zz1I2KLS+0qV0g7IaxhbJKBXSyyfXQ48LiTf7xjgrnfCLptZ+eKzBIP5JI3JcAiaUHq1KL
JpMie4dR78wKgDRVNdBe9JHM7v2YXgiMTToN039yxWaV3vtzi6UHREwXmIinEpbz30tgjJvDo7sT
NselUgrwYVBYhWOUek/KnxcGIQMIK4MUcI6qFk48xTItbXHz+2wEehiuF7OE9peDUunXJbjI1YZT
spGLTNlb1DyQcA9VKrVuNvGBrNMU6uEAakmq4Qi8UfusHqeXQR6J9KrfzBTq3zyQENRK8N5fzGB9
ieeJFj7+3nMFMBXrkWKKJNtFskjCtMoVjQYCKkK9IHdOvnp5Dcshj17/64lC/etxqf2LElzAGgsm
v8bsqciaZ8p6CNQQiVHRAfgVsiuAqAK3A2wASTGQDS/It9MrIKdIehAykwUQmWcSjEYJ3HmnuCTi
QvMw4AALuAbjxIa0kN0eP2nqRsD5iQViOjbeVGjahBM1hzR6DNYThf7X41L3p1g9ipt+zhYzbQ38
SynmSRUcQOyc7AUf34Y4DxGkp6qTq9bCmyruwh70PEQP4NQO6e5GJoxwReQQSK/+9USh/vW4VP95
CWL3dxjhfoHa52ZgkgZJxbOe4R8GKnKFKRmCGnJRky7M8H559MpP5gndJ8NS9XclOAPdz+KuIhwp
+G4WksFCRF4dhVTfVHE3c3lMZnCAEVZ3AlKBk5W3tMJ5hdKjkJ0tsMg+lIjclyCD4mqIFVgHFQol
Y4COhJZjOOfoKoZfgrrnjEUwoewMuBEAGbSFhDZ5vG2bF/IlD3Q7pR6VxuKssZosQMk8k5hclcA+
nE470XBUZHoRhVVoetOCMmsfyKLnsWLiJql7VTqXRiKPPHoYNjMFBpsHEoDTEjirT9vz0fR7L92P
1YyqklEygbkFcFVYmd/U0UilCsNM63i0Ylh8IPnm5fa0V5gdql/+Bqn35eiW0kuQ2lhrxt+aT993
BPyY3k2bjR+9Bmw9VIksWLJTeq9gGHAeufS8XXT+3EqXzyORXvmbmUL/mwcSglrt8AfTk2GfYunH
5r8iygw7iWIeJAXbgwSA9i+cgtJg+ISZyeEm4K/lZ/sx0fSo6P6GwEf3EYnUSQn4M+qqO3qyT+jM
4o+tlIrFFoSbCNXjJoLl3LEz6OBJYiyAuxM3kgp58jhtIRbiHP3Xk8/1/5Y80AmlhyUzWeCReaa7
t2XvcSlSChJMoMIk/o1rRrFOU6eRfeNIqYUoiue0mSDfduE6SP+mFEHVEX2pjvaqXP/rdvwZ8Tt3
fEq+evUS7NMnLdUcuPs9nH/s5VPcmFRSQltHQ5BF3/fMu6cCuZzZFYb8F+XGTL56aR9zyKNHZj1R
YLEel9o/KQF379eoNT3ihyc60C2zH1M/VhKPPK3pqNCwVAtaP6N+04A4gaOhuuFiQhfkLullogQa
fF8evfrXE4X61+NS/V9LkPZco4ysFR2dNOMZIa3e93/3j+FAI2YIQ1TFJNyNdKST1yWCWqqxBNQi
8LpAMAVMaRyWkiVjutdCD0MyT6CQDEsQaiUAITHS3/uxP6Z7VV4BHybJt6ThqoZE2TVQwYFmw2bK
7gS/l4ZBOY9EevVvZgoANg8kBCclcBuct2Lo0wqMpLgE0EPuqJz/2IXUbVXsQsq7TH0flX4LfjXh
QM4hj17/64lC/evxLe2fHv6cXn9vPXbWTpviloFD1yEowm0uTKREb3XlYpXgICBNlH5EKrdQHgKV
VN/3WugxWPwcNVFgsB6XGNRLUAhQgzwTI1Cc8l0yzekRr7I5dV5MqjTIwMVJYK061sn9f788eu2v
f4jQ/npcar/2x+FXwGVcMHcp2sdHiauSYxDFjtAkZ/afCjUyKsbI3ZV7BLcKS7z8OQTSq389Uah/
PS7Vf1mGDQgWuXhYZD0AfXg59nD6obhO7UBy/4dfH0oinDUkFeIlcMX+TwuDvQLp9b+ZKQDYPJAI
1EtggOuUYxx9bcVPreJ2IPZ3Q3HakMtAwj8Oy6zDvqK8ABYtnALLJZiifDjJdy9vYvXmqLVfpl0w
bOZuAbF5tAXF18PvRbW4+R4VWAqpqkx9KFRIWSam6yx7UqddZexVrAEMMVV7iulUdobdL5Aeg2Se
0H8yLHVf+3x43S/9Q/tT2US8/7dZK55/bk1mvelCFSmi032P5CGlAY9w7/unnh+7i3AMIFCJPwRW
EegsYJHMWCJohimIoixqK4kihyR63NcTBfDrcYl8owQeUKheCyxHo38LfYko8VscbKnCDDNKd52q
zbE3094rffneJ4xe78tZQunLQanxyxKstT9ahO6THV/nYPix9xxrg7FXxpx6e6hBBOWBqq6hDhwy
TxzSKnIgwsN7pdHrfDVNKH01KrX+RwmOWpSVzAtMViHoTmUAxyuqBPD2EXfPvOhEafCHU9iBO3zB
m2YmgC9N/F5p9FpfTRNaX41KrV+X4X4xbfYK9G5Agc1xyqVMbNGda8EGlbLoKn+Lawdp0mh+u8L+
cp8weqWvpgmlr0al0i9LEHY/ps34t2b0XOTGrsq7iVpBGKt815Inm02G2mKiCxQK0B1zy7mdTyK9
+tNzBQbpRxKI4xL4NuqdqFfgvaJiq+aXeFXxXMOXppI/Uy9/hdoZQvOL+wSZvDxMW9a9ouiVv5om
9L4alSqvl4DV46o1KHKbp7qe8wyhWl5pD6dqoNq9ppROKygsKk/JfFj25M2qfa84erWvpgm1r0al
2q9KYF3PW8O4XeTp3WErp+zRx5e9zDXkjpzSuzIEFEVSJ0Yck3xcH/Obft1zyKPX/Hqi0P16XGr/
vATavyXXJG7SijFRQgGnSjIZKI6EL4Jsc3VNyh7kKwE+DsLIZOwaC7IVud/kEkkPQWqqACH1RMJw
e3n4SzT9wkiILtCVTa8bj6M7CbnqZYdVIrsIKj6nTNpw0ZCUgz9gyHx0RTuWQyg9DJnJAojMMwlF
rXF4KL4MoimtEq6iQftpWGCQH5eRMrzU5rHjryqRUtsS+T9qRRB9JgJnLIoEkiW5PPfnl0sPipwv
cJGPJTTntcND82kYF1q5RKcQAgnUcbNCuAPL4j2yp5XVJtoPx+yiYVQWkf3i6JFI5gkEkmGp+U8l
cPUQiYreW8nPL8BGULVHlgVMc4QcPMj8snfgShDQMpxIPwQSXNpQv3A97JdHr/pknlB9MixVXyvB
TaDWHLR7zafWpFOc+gkjcOaEw4CcZzKLoIPNHJFCRW2D34c2stzKSN2V2s8l0g4EUnMlCqlHW0ic
HH77+UzCUZEHVVUTRqAZDqFVMxWBQkg+hqprdWDsXXXSTB9U94ujRyCZJ7SfDEvNf/5yeM3Xh5Qr
HX0utFdjSDMVzKzagyDfJaM2swQqAdxBnFFVTd+iXl7RJae1n08kPQLpuQKF9COJRP1zGZAg63l/
mvGP+aH//819FkGtf2nN6pLh/yqaTidHzcETLOEvUYE3BtVTgs43Lk44dn5uaNndqOIR/2e7osiP
Rh5waqn0gPSCaEw5M+eWTb8wdH9DLBDdR+RCuSpBhmQ9HsJRWuC1mqgj+dfU8ulb+5qU+kHdS+4S
yQHK7yHCBjnk0WOyniiAWI9L7V+UYJuiFUOXhkRHZ81JgTUaBAnoWU3eBUuEQm5LNDitwJdJ5T1U
gGRPksXNOskukbxS6YHIzhZoZB9KSGpnh7ccjagVx82j6xbs+YlaPn6RoPLb4zYNvd+CH1kmrVYW
HKYYcnBTbetgd0++e3mrziuVHpLsbAFJ9qGEpFECj3dt2IteityjKuxClPu55OaRNUMX4K32OLil
cIFw7bBVJH+rBXMOifRIrCcKENbjUv+1EtyqzzuFkhEteOcoEwmI2hOwpz1a9kiLt4O2dsTyqcWE
4Z0u2dm1sFccvepX04TiV6NS7ecXh9+JarMeHERFvveEHHzSJLxFqhgsFIISkLaZpBGh+w03SPrk
lEceveo3M4X2Nw8kALXzwwPwtTVovc9IH07ev4/bAfxJlkEMk+JJXnBCmdlX3/MUwb7jQ3Ng6dzd
uSTSY5CaKkBIPZEofD0tAQr7y8Z+7Br3Vxnbd/IZZdLiXSueFff6w7VrKpZp1QoT6lHCmmLv90mf
c0mcxzosmD7UDpXeg/aJo3/3l7PEa78clG/8XQne+NPHGfQGcfLLP77rcOJX5MbKpGJayVz08JSm
gzqE2SDiWtarbfWNyCGOXu3riULz63Gp/NP64bebYxxHRe74FW5jtmoAuGCfg1tO9KvBn0EdoSIG
d8mms7d6YO6XR6/8ZJ7QfTIsVX9cgnPmfacZ9XAZFffikzlKiyySuqA45q2HXD3z3hNOg4yXVuHU
iixcSeKkmUcgvfY3M4X+Nw8kAvclOHIeD6YRSRYLv50iIIGBsUAwSChlGagkOtVkcUENkd6EiDOw
7ZNtQd1IEnlO7/0/KJweGO0fERhpPyPhOi7BAfU4bisFFcoUu8jAg/8S/6m9oOCV/lXl3/NgUYPD
jg7wi5hcBqU8Mu3AZjNVIrJ5soVDCdx4SyrhpRY+bq3JrP6LIrk1vB4+4pkeDhZlNvJYSiS8Hc2K
THsxqhCHqIQW1abXI8KQsRT4g0i+oIKKHAvVdNHmcfqtzyGP/p1fTxRv/Hpcvu+1EhxQC2bmxRtn
4AjibAoD9SrVMWUYYD0LVS0njC7L7GzpG93HE6zX/OpHCL2vRqXWGyWI61/NXpvRNHnvPr7PoFeK
9PFCuHQrcLacoKqsRmVVgAxpqCarI/nqpUt6vzh6vSfzhOKTYan5q98PfyeoD3vDYru4kthC6i/c
x2RMkLSFLzqz3VR8VbhJbAYnELyX21w6eSTSq38zUwCweSAhqJfgbrBoWVRs+WQFf6ePa1+FwRQL
tQwlE6TEEHM/SNLqxALIJZIehNRUgULqiYTh+MvhV8LJc/QNwtQo2Qo+vgupyBfRYAKRAMC5R1zR
cFkTEeO+gEUmDxgokq9e7kJ5BNJjsJkpINg8kAiclKBRynXrW3NQJJ+CzV5EiNheNgxN2V1uAngk
VCSZgP6K4yV95skhiV7z64lC8etxqffr2uHf/OMeei80GGPim6CmRjW3VP5Q1eokpX369pHlQuca
Tj0wD4Z29r3PIY5e+euJQvnrcan84xJEgH+FQir5/R/fclCt60Fkh8odxRIoNK9YBmH34rwJG7WG
BXyfMHq9L2cJpS8HpcZ/LQFryJf3b62iO2M5JJKankWSA3kQ28Sunq3Oo7jqFAG7hj8wn0h67afn
CgzSjyQSX0qQWN1ozp6io+O4+a3I3YfCG5OGfFxkIUlTeXLsL6ndx3GgmKIRBGTfKrt0sTml9/68
QunRyM4WeGQfSkQax4c3BasaFAXJ0Wk/ipvT1qTA3UndDQgCAw3hAEgGM8AofgmshsFBSCVQkE2U
fHOm/Ca3bHqA9L9QAKX/kATsuAT+imW/2WLNt+qrq65v0KzRzAymhAxMipnHVsvKc1hhC5bOLE75
RNKjk54rMEk/kkjclMBTehM9xiTWFVufUA1oqAIblU1uy6opQWorI7ZDWgu9GFXOqcasnLWeWmoJ
Px01pmol09niKJ+YenT2/T2B2L6PSxTPSnA4qJMPVmRkiJxtCKq4hJP0ApvVVmQopC0CB2Tid6vA
EN6StDXaL48eqmSegCQZlqqvl8D2/Nks1hFVUdkwEACgWFiboXkx8HKkVg8sMBDd8kCF7TSc2vvl
0as+mSdUnwxL1f9Zgrf++O9tEiGL7khE50UMOiaCax58OqqGLaV+EsIMmsl6y7rPbdKLnDLpMchM
FkBknkk0js+KOISJopQUnRr1KUu2/pPmtHlKhHM6z/10x9TVfqG9PC63ksunX37yuYPTO2Dz5Zlt
5qzZ66r8hKPLifpnfeZLZraak+kvP1VclsyixxpeE48Od6oC5bW1eESIm+O2aj+1YpgZDONpR80x
qiE8S5m+axPVmUg9s6okLrA9Qoyiqn+5riYi3g178/ZwsNbX6n8fDWb9u2E0mE5++Ul1zxgtP6bk
rNBZj7MlLWY4sIwem5+pH+dT5n/33GEwe522+xfz5959t3Pz8jyuefbZyDLUPwM3OIn97nPNGb+e
dHqPRnBjRpPfxt5vvn3mvwzqr/bzSRRGpw/Tq6B/69pnnf7yvLFUpkYyFUPTSqYkTkk2jGfttv0w
7V2M3m7d13HN6rVr0dtZ0DbPnflzXQnK/5x7g/P5+OzBHNdex2f9dr/+7szOvK51Mux1zp7fzryH
qDYx7XrXea6NZ7XB26319tVmcDS/8afP9aE3rblhKx71aw+zT2/m09v4jD6Q5+/deW3vj1G9BrQ/
hu00/WOm7zP3rRJ1exfmg/MFc3cWWPMru2PeVjrG2cyafO75/XPrdXTxFrnj+ix0Tiftl3rHndXj
SdCpv7/OH8fh+92D834Bbcv5aBSdOQ9WrzZQ4LRn7w+nQ6ti1F57w9tnZ+SePnRn9d6k+83pv5u1
zvz5ejR/C+vmdGCdPIw8s/bQeY/rTvx6M3sfteuzt/eIHztr2vPKH/Ek+tZ/Nl9rwVv3U4UX7TK1
OjSAsni0KjCyKnjoeWZkt6PexXN3cDd1wrN5124YNghwCKh1Z683g+j9JHwOl5v+zhdox/ujXMRp
lT8E7msvnJvdi+j59dz13utKve67fcpiWu5kO7/CZzvW/SaVt5j+jngwjl78F6t70Q6cbw/tuFc3
nPis644mtffX4Wt9blf+MKNRv/7qRlfv7fjUGLb/dMfTl9PRm3PzYoS1vtX7Foyib9O+dfcw7v+q
3txwbNbGD/PzKAj/rBj2ydSajq8Hlv9rZRb+EbvtLzEPzWm7GXWdM/VXrffwpG3OLh8qL83XwfNd
z3g5M1/7jfY4tn81Zr9b7jCqvb7EF8MwuBioN3syiq8sbxbV5vPoU7vz/CWYjB67U/Ni3vNvQmv+
tdOeXJqjt8vguX0WTd5P39+GZ93+MxP9e+e9e2K+94PT8cT7tRO+Tmqo9y6i7/lp/6Xzu2sNbl96
bt0aByeVoXNmtif1SjS8rQymf5pj5278Nnr6/ivF5VerfjWe2iLiiRu99gfj7kXQNc+5A1y1+/1f
B++Dk8l48Ftv+rwMneyEmfOk9mvUG5b6mkl/MJxMnFH3YuaOz+3X+AyS+ZoV9PcsDHvHylDcxOm/
3wkqs9n44bl7UWmHp/FkfDl6rXybRc+/Eokd1ezB/LcwfujXuPqfm6/Tt7o58K86768343n/4vm9
/dXr+krDD6PafNa+fH/v/lGJnDpE7Wf+W3982vPi29GwezN15qddNnRz/tq7nMwr5/E06NV65vii
E8yboff8aRa+1bvvwenQn173rODXSve5PjPbXyvd0f3YNV5r34dt1+9Vqymlz5eh8xD2pi6/98H+
zBZtVMwa/1Qir94fPt92Jp/Z2L//VcoBosVO2DfHtp/fTZcVymHL+w+6YgzPvPc+ZqATXPfi55Px
fNw9fX5+n9Q6YdeoDYbz8efRazc+f/M6nfo0HD7XuqY7ro0Ma3La7rad+vcFs3dYBEVxk1ZCPHiY
eU6bd3c09urPE7NTj7ruJ78yu36bvJ88x+5J5+31cvAajc/enu3fpp35zdSbXA077cthZXTae/Hq
9pt/zdZ9MhlMRrVwEv7eMV5OKp3Xq/e34Myaj6+m/ff797h3O3oLfp373qeh2z4L5p2L6G1ej146
D3X31bP+SVCFhQsmcX9ktN+7Fw/OQ71tjWq8Zs81P5w0rPG4Uen1f7UG3qQ2fntexpV3rspdyAp7
0us+v/pvbf/5Yj6bBSdv5qxb680mjz13cNsfmc97cDJ37DGOMCNB1BuOH16t54tedxDUKrPBeX/c
+zy2nztYTPt6MJ2ePPeiP9Va9GbDP6Np/8vgpfIfmHEM8+vbyXz+fDKdzmpx1/38/VdHGRfNkU2x
j6TfHKf91n2IEeBiBhkk2/rwMuoYtY7/cDLq9+oxC9uaeHt+/q5fL3ZYvChD87nyCqr+8Gs0M7+E
/vgiGrbPx/GsHrXHe5bpDiwdNZ7aEcy5OX94iflJaitwx/HdW39o1B/c8Myd++M9b6ir1rxOcWKf
rQys8G3kvT5fOO3JlT/uNl7mld+judGpzUbdb2a71/990qn0GrY/GpxMX9/b9XEczE69l5d23bTm
76euH/0/zq5lOVJYWX4REbwltgK66W53+23PzIaYpwBJSCAkBF9/izkbH59pO+JuZuGxAQmpKisz
S1jSjsF0wNlc9a07QFN6MdXe6yRF6bCVxMXuFijcY+KScsYTJWH8DPuz0o79Ekt6jAQirTGneZjq
vVaZPnRpeL/0w32Wuj1FnOUsAOQQDOvBruLSZeI1rfvHJXLxLnYADpUed9LTu9g4Rlb+y0Swz/xG
7/HMv6ed3S84+uS1bI2P/5yxd5Gad8m8BCnuK19RMo98Q9zjUEBlkGQPSf2CWkzSeSzcmJ5o45eq
eUXiMvQmd11Q2mEHcHuQZ/gX/nBG43FN/Z2tk72NNJHiaV7w08ebYjv665+Pur30N0sIzXXXBTLt
q3XqyiR1Z9V7xRKjHc0SkszNq8goydaewKHBkOTuFvs08kc93GiV5GoJC9Gmj9wrRf+dsbFS4W84
WD1floCMHj/G6j7pGEFBT1p/KlbPz3tGIQqjT6b6Csb4Wzi8efw6cU00rUJWXdLvurC5r0evXJPm
68fTc+3y76KzGzM52VrKKlW0HA26r4fum8Zi//Hl/zqU/jn976Mxcl2aelZWbdRB4OPht9CfR6Kb
19HBLlBjeGesuJkkvtWd5hBIYaF3HiL9hH0ytL2ASJYa0kYjwB/7QseFkngMn4TGxz7wHIm9ICk7
byozvn5BvtuFEavzposdiej8w3r8d8j5eRg7S9ycHtekq1SNzn2aaaIBjzaIi2JuIpXXgKqJQNGT
4nVeZ+MxmB2ZOnoaeXo31vZ76jAvomy5n/tkyqfUdPk6wNN5Wfi4KPtk3egIhPnXQS3HOFCvQcJf
4gXQeBzBCmPBn2bUE6GjTXcOJ9/RGhfgcRdk7LIjRuycIHryAYcvXn1AQ7wTQ+cTxGcoQucl59yU
bE1zb5rLsG+e+yTZdV6Q88gvmC/+IMZ3foSIDKcDsqqGNVlXdsn2gxyIbsO0aCDziKDbNTHXxFsb
l48UamiGzbe27vZDF371ubztXMuIZ03ZZt6N9fQtY/yuhpJ0ydQh6+hLR7PD0gdVpoNSjNkpG2Eg
ESfJ2jRkhWKmZf1Fed4j0ITPSSYqJgWgma5c0BTnK3MPSTLdWMRvBIxpwvRseu8whMtdmzSvMTAI
irG7uZ9/G7hr3DQFmtE+HtY80lk5wEJNYay9Z07DJMuosScKe+PjRXsFhv6NJG+23OhmFSTRKisj
vSHvQlPxTnxT3F1GI3+sMSs8191MELU+vt81nB+92yNmjCSQE7GsGsBfg6KVkmivdPACZUzhheNK
Gis18UP2p5+QujjZHu3cHO1dxNCdQfJ3M/sP0bjWJEzsjY7SkQgV0RyNmYU4jPZdvx7jpqtcCIlK
Se93miw3qpFFVnt/MPNf7IIJhddTB8tB2bnyYZSq8VkuxvY+C+ccMf/w8XCv5I6/s/Bmehe3wFei
GIScusEdLPyeE6fNk8iAvuhZqYwXFx/f6RpG29oD38Z+3zFgFoZUVmtIv3LVnBDcNkxlGYr2d6OG
H0YF51jEpwbWP8buQpnZA47aJ3OQ4y2HTfHTxNLq4+e5gma2j8G9fRwaI9czpWDkwcqIMMtxHAAu
QCBTavysiLo2ve8gExQL3bIaGOcw4b0Kxe8m4XkW8CWfTeATL/5s2V5JHdE71BTGPIQ0PcjKC1eo
BIMc+tZOU+z9P5fJO4jRdNPStgYSR4i908AbRayejtj4pyg2j3W9PH/8Uv52U/8rRUXvEILhfhN7
DLZfGMu6wKl3Fy34JopdaUPLyil0N3Xt30ez38LuTIFN68UdN/EZbIodcYHaW+rvwtCWWWt2A8a/
mjWJC8Hhf3WfdHk9decsFqXyBLz2NMjF7BzpIN6aDJ9FwBBUXQ4WpPecRe2pnlwIGSX9aer5Bk+O
kyi1ZQeRWyt8GtiyY9FSbTNAg/DMPJoQT48Qr2NbULCu5gv17oFrvqVjEOeLQ39WyELrGDVEUrWj
bZqRYfZvkGkqbHAESdg/CprmwJl+nWJrcvhEG1zOdV+kES3hdZOSfgjvvWVk+cTWl75vW9KGzQlP
WR4x+RglcZ6g6dy4JqcRogT7+sy96ej8+hzHAyT6BbJDY+y5aaOvwGXfZW1wml1TWNYXi4qOxoMJ
itk+Xfojlsm4x7K9lQj+VGergmQ0QdoXOSTTJ9TQL7x1paSSEqa9c22oJTFmusSjrw9w4NMxkPHB
QHpR2Nz2jXge+MZzQjqHZuIt9V4kZGiw251Ws2s0avN5bZPnSaqH2bKcM/qbL1MhQiZynPIf2TSU
tgW0YSZzHDxVdbK91BOumhEdBq5yOkQn1KaH1rCHsR+LrA92ymSPW+qC9PHUzOgyAIqYasmAptWl
3KibuDMqz9Q6AYmO7z26/k3x1P/ZKVzgYIKgPCEC5/8PecbHIxwWcPJr1pNGhwWe6rL2VTF56T2w
UFkxst58UkNf2dv+u4yUTcFQZ4OWFW5YwaX3CCDnBtnpk0AYbNf534orzrbU+yYH1FArAYUfQmAG
GikXizhY7TPg4Q0nA0K5CKc8td1RRtk+xmn58Va/mmjfcSvdglwzcSeruFO7CVhWk7SPtRv/sBp2
9epoHg1oz1p2yNj0ReHxdzesuwbzvQ3HUjb1LhBqj8Lhy2pep1GUOIONEJhkn3bdrygQD8sov3Em
nyNAN7jPXqbANGTRyY2T+mZLqiGAwQF7VdTiI4e7yiU8jfOPeKE/tB+9fDzQcAuS/zu/Sfhufuch
SqfF9wF1h9Ge1s3F88eqH6aRZGamsJnsM4wozCNJexLXfsV0M+S65zfcKY9sYG1DB1NjoVpNzZr7
lrpSdS4gq0AXnuDXuBHAjXEgF1L9++PHvqaGbFLY22URLROoLsLjFXUCIHBMYuQ1BLjj82rDva9f
ErqUaxMUGa+JlIb4bpOaLsah4+jhPxm8qbReQLe5A4prt3TfErOWwrGHRc5FJKBIlns0PXdeW2XN
k1lOLbtr/DAPBCgNtcmDGhWKZxXi5kC97D6d27MbvhjqTk2dFU3qfQJNrg71HRbgdRcqGmBe9WMA
+GcmyJZz2Jwnpvdh9uSaO27NRTJOfGFzjXjJQU7Ts8q9eo+WIWdL5Vxcpu2fJfNz2RwxYxXXKAf/
cK6QJAI4xDVRD2s3H2EvQSSB6IUhB5iZjDghennt+4cu+cWCh0XfdXLvAeMBBW/W/Od71deZuG25
/WsZvsMiydjQzDPAEvVzdGtENOUJjn7XQJwVq28h5NYFahBZnSi8gO+AWjmwlu60jEBDAM6qab2V
BCvKA6gZ8wa4LaLYcnaq35suaXM2ejUJGpYvQ5KnXXSzbsyK1ALEo8lWYz1UTqf7UVrgWeo7sdgc
q7rMuvGp8yci5zgixodka/uiDV6oLwoVJ7mg8Rnqzcqx4VuQzkC3u0PX+jiXgf0BGK7UvQKsqiss
zFn06EsyAreJ0mSHVP1g7Vxoz55sax9FNBaDqk9R3+zGcd79/aOM59NIy43S0v1nTNl2oOG/5tp/
h5c6qQLhlqivkthcGitemmh8AbNmIdM5bwcbka0k2yQ/DIm6dSkJhPnz8ca9li7eIahsAMA5eqKv
Upk+DL48hGt8RuH82Wa5MrR3YZv2o+/JaOlBJG2gZMZ3wbx8cultJf5jhW52lrcRh3dzbVc0QqBc
ECy3SZNeuJuoG4uxg9T/8fRco8vCbd7epDsjEHSJmoxVQ2IOg0Nl0qqZaNuDMLPQIqrnplz68Ekl
6nmk41MI/A7D4X5chCMsQl848+/rNii8OMhXLnOpxE1tMwjQ3bNAXi5d8qg6TPBidjbDJQI16pOk
eeXd/k0xb57dLmMLOQuePWmeB/8WGObDkH1aoV2Z/+3rp29npo8nrIdEdxWdv0VaeuWsU0X8jAki
UVZwvR54w1/atAbiI9wFU7cXWt6w3v7KZAD1XLCvAUd9/J6uDfXdOpMuaoE7HVnFVn4OkHno4uCW
q3j55PrBFS4yfLfawnSBUkCAYNjhUO7rKdglyuz1Ivfp6v3pQKlBE+rIxOpbcHJ8s3T59fHItvao
f6zzOHuXbsANydEqYZ1HTgDK9TCJlnXPFQgCXdDs2GRee4PLoEvCHMXsOZ3tU9q1h8A1j8BBqk9m
4N+vG75I/N+v2/hi9GXsA28MrGYuE3kYI3NQPHrCPf8Eu14pgMN32JXZ1mGdQDI0FPJN2jyv1Kal
b/yWDL73fahj+8lorgkHW2fI29W7JJPRZnZgRQFKDcfLgwBEx7dKwPMKi3BZz+lOaXc0sTcUCTY/
xIL3q6VHAXKddTYpfGkLN7E/k9+ugHQ6UXQDSLm930UEg6hLvDEccs8OG/8jOKGJLFImDlvWGyiw
6K0gLeTTqenzTcBMh+nSagGUtrceAMv1UOpBQcVngLGvGH4ha1lLQspLEagjA7VwABIxagE3eNOr
hqtxoIECEQPBJg7cfBZo/1of/hFpg3fYblr9RDTC55U3ux03IvfRfGPaRpUC+7zQ0fRDB1AWhum9
9dULrg1UQGB4sAm6jyR+dsgLyeLAVGB6vZAxpSmJYrXLHBBIC012Kh4awoS+6VfQXlwC9gVwr/Tz
tI9B/ECDn6NGPbRLDfgCg0Cin2Fx3CmJ9wzRKorrlxC+x0lFWI0OvWy/v8T1H4a7R5vMwEdmrjKd
289jU/pagCGl302dPK1teBwSeP8ZDR6aAeUL5HXP55cMzfA5jubw8Q7+GxH/NX/vd3BtNThHJlal
esyNAvGi9tgrD8CrkUj9ZIN0VyNXskwXdDEnk4HBhwd8JixERYvt7SjpU5fZO7DuHPi63HU+cBvp
eI9ddrJLmteL/X+lDGgJ+e9t4Y+D6fsNDkRQIENltE96mfd18omB59+x7G9Pw3/tusZMQ9DDTEzq
i0rOavksT1+JHMG7517W2Hk0hgvr4QXhMdfNSurpTIcqC18/fo3XbrGN6U02reMxAwXPsMp1DzW/
t803am6luJ1nUXx8h2uz8y6jMobh4Aq53SGJLyMWORDI/zlZ+jqeh4f81xJ8lx/DFRypdQ3zEzue
R1BS4Oyg3Bdsxk8C6t/A+a87vEuQiYHPO6QtlZU0aRFoCNt4QKCbTH8GWZdJxCsOxEjStWdPhd+Q
l931iH+boI7wlvU7QyLJMWihpE2Ddb9Epqpp5z57uH+TFslfMuPNu1N6CLkeAGHXFor6yMQPSx2f
3DyfQCY8pdwKYrzhGfOpJ2IGo9zHL/Qai+2/yzIxAx/oFHn9plrtE81/9bK77yPx7Lf8DgOvaLNQ
kKgdb0O33LbUO236iTf531qPPXK17OzqYjIAl/LJE12Zie1I1v9axVk/j6CY95VssrsADXc6sKfe
1tM+NBzEZ5aNJOzH2xXrHzOUph/f9sre2b5t8Pau3CgRU9TKKhibne7SPaX9zzWmIMS7/dqi4DO4
fgWmbYe7vL1RmqRhB4RDXw0w8UQA2erJ/rSq5qvfQ6Xu9V4Zz8KUGWiVwgsOCawJPgQH2+mxqJ24
jwW7a4Ph1IAmlen0vGLQPme5PDktP4NSV2pr/12wop5E4BtO+iqLzD4D2dPg+G71xptkCUXOeHtM
F29nePTn49mHg1//uf3j7Quvb6clmuwkA/C8gcGhPmkg49XqFUPrfe+CQeRD4G4xcJus4eAiUxA6
N0rZW/l93Xn7DmxWe49Tv5JJn4IEhb187NfHNEY5tyO927AL81NLPNaASCrjak3b50zY0g2STGD7
AFtN9kuC5zE3tf3DNGoIT1pOWDCDIYvRAXi2biSsGy2ZFnfGnReWUz2lhRzcUqp2rRyOv4Yj37eT
/Qpx4incOHHbBZApF7yQsA2e24QCP8bG3VSjAxxzUqpBqXzgQ00m2fyc6gwy/DweWju1xTKqmwZo
NBNTsFooVLC4PraAnzYsjRNbxco/jEHwtYl0D25jd+sSoHu2LZqi8ex1SxFS2JpjIJtKexOQPNIc
g8AdtzDHkI1zu9CReMnwa27Fncf80jR9tKuBiHKpeACZEvzNnL2Mmp6jdC0V6NNsSID0Gc40ag/g
B8L7xSbnpUE/e5neA8z080CpZO8ldO9JYN8bQQ+1WG7gjd/gGsCiNnDRpdVgSAlNviamzzNZP+C0
uW/Wpci8BNgk0RxZyqu5SYpELbeon7OiAxkyxvbL5qZ14ORIRg6E+6IPq9Jf1aResjB6VbbvwRDS
tjmNu0tcj7em0a/J6FkSDTzLN6a0XrNvZnQ72c0vCna6pWznafkyDjEn2TI+Dd3CQN6Pf/qJ08Bk
+JQktrlbdHhhacyIBYmGibCEA4wbknIgPiEtaoITAdYO8BQsMzg++s2BkErgGTUI0KurHxK8ZrsA
FGZteZTTdN3XwSSI7zXHWGR3K4gKYEn6ztJ6P4TAMnE3mAKN3e3Sgh2pR6Ihg+5LWftPTkQ/e7q2
ZcTilawBuhjB9pibC0gTIPizumyYvxYD+LkjZ7/YKPuJQGWA73kdKFtXsBGk+YTssN/cpXKuy8G3
574DVwro6JUS6GFZu994Af0mkiHhbC67daI5zCTYHwxoSKmf7cOR5pJB+NGUVzrUZ3CKeqRd1h/Y
i/Je2rtMip7QQBWrSkwhEnrPMY020wFMGgpoAby/JLHxbgZwQiR6UcStuhIzUMPgbtqwHR5ooW1c
9Ul4mMCGZKx1wDOavsALPvXYf13aPob3ZYGhAKYVeDjDp13i2nzqWZHW1M95TL93YXAHzHo0oqco
m7x821uS8j+19sAIOokinrPvcwL+JizaxzUyc4Gmdd9y4LTNNONdFsLLXKPlua8jDkUU+6Fi1BSJ
HoICtMpXtoQHlTUWspPQOccdUIiuaFh0tsJREqQriHgSnM4QtCNhdAEFR5Qjv3uZFFCFYE4PoEoy
WVj5ko9k6tUTC813sJL+imv+lfvTAw76Gwlt6yVO8b4JeIE68QeKru+yH/fwfQeTR63eqWA5pWl3
mOvmK4hn+4kmnIDt7Bvup50M+8dZNQP4t+s7cIHkcgDPQzCEZThnYC90yW9lF/fXJgCfEBhIFoPN
A4kon1T2x1/cU591hxUO4yOeSPdI8NctTUGtdfQ6dPZAmgIt6/sAV3Va7xrDh7z1WhiPvzYEXGZz
biAubHem63DfhPNNO5gyGNsymf07a6KDZ9s7N0bP8G3qp2Yj6UfWdEDTajC2JcPv0CVfW4svGrwn
EbhrNj090dMjiFj3YOw4b6khQRq2f7ISU7PbIFR+oWF+paJtJfAINeoARGmo2i+uEyV19ABfFj/G
nvjNAoj6yCIIlhDq08m/hzz4o/bBSubARpePXVKT2Wc3WMIjCdAYBXg3FFhgah5rEnEJSzAWD8bo
zZGKv+k2iEmXDpB8ana/aUKRYOewxjIH5ZUYGK9qmrOaVXYDJeAualwL0XkkPiDUyYoSSBWTDyv+
PcT2tof3nMbtWYDyOPkzmDzRCQi+QwviBJhIThOot3+v2ToPiIH0MojutIi13H6BejUlcMTWKVpB
ed3Wv43br2ZbHapFgCtBldm20WBWuk/7+GICiMgdfh0G/0UFW9eNrSMSaguEmVOPA2hKGV0u0984
34H8Ex2ldd/AufoILu6LynQOvSAvQJHngY4et0vOS1KpJRM5XC7JPfAGEeqpfUaBQ162CGhe4xoE
3yZevm+SkaLTvufRI8jbr5POHlCSPgHh+b2evTOf9GdG4mvc0bvSaaZAcwxdDwS37XYtpDWWzF+X
xh0zEGs+xjjXbvGudgI/VAzTZ/sKyjRFkiU9gFnsKxrMAXwNn9RnV0hAONf6v2FUWwM67gzA2HWS
t2oZf/V0uY14ei/84VCzem9nntehPjYzv8mot/t4bNfQ27vSCvPOyDkD88nMIyB5wNGUsk/HdG3i
3nFuXSNUD2o8eEEmrgi41yHBrbSE7rJXgzqVb5goBofrAIgxMZCSoYevZGDHBmEx3Ak4U6gAnuso
Ff6EgsD/hsfx35+/Kda2bBCDaNBXRtgTr+enVmIJMaW+zLr7Mln2LMBfb8EdCOs/u4+a+WUDmpAF
viIePvtr/HMQ8XHdvAyYX/wVP0JH3rdIzU/+OB5Qy59cRG9q8L95ev61cLGfLaZk7dcMKPrNTwoZ
s411uYbz7Rr2hzaTLo8hoULTnK1sstR5QNXBt9AGZA1UTKv0njI17eLe3olhOmc9PnV1culZ0xKX
sHuasFyP0U/a15DPAwhAQSwObkO9AZDUHAJOKsVJpmMCEq4JCGuEy9EKbODoJzlLIQSGeNyzeLoL
LEDfLRm7FbATcIMOfBHCeTcMhV9pSm+inkKWaI7QbKgIVsEjingDrxZasVx/r436HYT28vd/GaDd
wUMgK/bT4zysnHRh/J+zUq5yDsG29/6XEoi3L9a9rTqGqeWpN4W8aiEYqtFVi/VIEzTllN1ufCYb
MVipTGXBhczpYwJM55JNn5Sc14wK+F3NCWlHayzh7iJWuQa7fgR4CuM6j6NdBG/PQ6/CXTba7+Nd
+u8aF6wN/z1axYGDbDiwpM7/HYKvNUuD3ZYFkE9LhPRnMejKfsXvikdnBc8Yinm1zPUOlPxingEn
hB1ZMMQfvge0OtC53LTRvwDSXSDoowzckNHJAPHz8WCvhcK/leabTVpLfwhUCrMbZ+Op8X/WSbun
Ot1Jd4FQvwuHhKDxGXl/UmgB+vief+1p/1pP72L8hGsZtOPKq6QeXlTWvoo1XAnrQ5UvaxgTqMeq
1NcXHsQVdMIf8TxbQms/T/qeJOG8Nx7Mg5rNcy9qByUOeGjndQSbkpvApjR2T0bbMzRZCfiJ3g3N
6uXA/p8bDczIOCtAJeaZNktPFGc7mmY7oK++yFU+xtA59/Egr8k9+F2OAVxiJxoaUfX+n254gs5O
6HNVOViiO9SUAGGyBXof12QH63eBQk2DqTr8zHJ/9e7vUo2IMiSg21hUivIjrGZYuQ/C/zPQ+6Gu
weS6SwD1rbCNoS/Y84sa6o9W80/y3BWiPMbvc1HMnMbJ0FZSQFtUUoOE0Luo8NruB5SiP6Yh6wsI
cF9lFn3Bkh+7JRhLqM2B0gvYj9Bfd9Cz9NJDM49dY9DJOgRdaCDbJE02gHYz7Gdtfq9e0H6yC/4K
U/9YkVtX+dsIVzeNtKDG0SocpgIF9iBqdQxA7R0le2FxUK0Cug3kzEgKpTmpYblOBj+OybSXcorB
uKShVEfhSWULFP8cnPDQbEEX7zNa9gp0QO9CsNCQ2ZljFGY0O/sCV14gfn68Uq/Eu+3bc2/HPifW
OQGcS8V9djsnqQK/dZfPuK1GzHa++6wRIf43ZRmjd4GVNrZR4KSm1TKZW6AgOgKCykVTBl6FqDQz
eIoyycgSzc8L7gu/jzpoPIxfOHCNrAauhyrA4n32A9rHFXxFUD9ylOzYKmcCa+EJ+OpSQaMGmVu3
77DepxKs7U37lG79Oom4IJmWPBqhH8+L7jIuvnQazIxIHZOpf7F1/8yz5jiFCDjk0X0SBqJrL+5d
mEd13Mi1AUO5jM5UQ/PtcxwuexyqJx+crgzt5vBisNxldQJFhytmaObl6QP81POi07gUY3NJ14O3
ypz32V6BVhukd/Dfg8UlB08ShmaUcYxKf2tlDi/a3yVpDF7xFx+pT3LVtsj+tTu2sb3JEdA/UMNO
hcUHj2vDy4p+QrV7EasjHO3SBn0iKl3LRehdXojXPgjmjHUV9P38HjpwdSbJmabzQvpGTiT1FndK
VrDJ2wgCvuvtTRNH3id3h+MyrwzzXcTuW5DFsyFuq6VhqrBDG+bdIJ7DwQPWymY/aQDUCEiPFKCG
kPYkZwPGqQ5I2IjdM2Bbh9A9M4pkbqORhCAxd0F3v4imkHX4xbfcz8EcVc2jvjDoCmwBshkHfQL9
xEFJDCdQ42eq9ivHUJQmfi4mveZ00i/QI/pnrJDd83jd1VQd6Y1eU05mMJP3HTuPK7yKjK0JmeeE
5lnEH+FPC/igDxQCCO9l9GWa+DO3/lAETO5sFNx5wgGN3gKNIIKRxHJYSDzpHyyZfjgPmgKWKY2J
dfXTYoISeE5oEbOV1w4XmbpfkW+OkQdGtqANpyqz2Qnk1yNnCI5uCLtvYCA7roye4fCUF8gzt4G/
PnQhtDtjwWB7rkAegYhFyYIscLx17nn4q9BgDohWb0f19LJm0yEdIkn6cPkTgQxQRG58QLE7isWb
SVZ3CdwVrMBB0rSFnsB5Xfdgp6LLMu0hPnarOVlYQ8pr2jxReNfh7HvaB/RxDYBsUso/dw5OZxiW
TbqPdVi2XPuXrqUA4U0dQf03mUJn4rhk+BB4614GaV9GdrrwLNyHQv+cAZexlh+gMf+Ht6CXKZKS
dJwPBQubnzMzO/Ds9GQa49+jBSsgAzNkEtgqgMjWMPo08/ag4rkDutg9Qedt/xgHIJ7XM2pyME2b
i21YUERDduhD93MFN2bhGdnmbjJfdBQUZhJPmdMvKRqqWnqwH1L6XceDt+dp+32JO4/Ern3s2vAc
Nfpnw75vB0zgAfJUQCGJhsEP/H+cndlypDi3hZ9IEQIEiFtynpyepxvCdtkIAWIQIODpz6LOjTt/
pzOibjqiursSEEja2nutbyPFs0w8MktkoZG0yOdjQKfsRXlrVWRTp/FHg7cfjmV6g5TqvYx4Ffa+
bGea47PNVIJECw6SQVtnyA75q5pXe44cxayMxRNvRbFADXBtKM5zCjG7QATXcOvWlM9smNTtuj70
ClMlwXErzEj86VX+AidGmMTGcYf00SqTDqZBvGlF8wDaFCSaGonQKQvS5d07ag/lLEeKs6urQ2WC
W3xU13AbImLu9XXUmIOQ5s216cwp1QYO3GUeCbMVOieQXRgoExy5z61qjnB0KwK60FUw13V3Pf2V
yMCnAzHIwh8GHRriu7Oiq5fS1wu41aqNIWQWS4GSx4CpKBlStWMu+jBKrSsOnVTSN8lsEhimJdSK
qNquKwhuQsGCQ6YqGLKGWzh9ynni+9fo5L4BD+OoKGaFKlyz1LX12WIO6z7bgVmXhgFPn+PKfA4B
IiXUVteoYIeaVCvYwZYxDApxh/0wIxu3y444Hi68EX8rCdqNsc3690jhzIHePwkq+Yg7M92IwCAn
N6iV3A6dtddRsk2VWLR4Bw44J56XXLjcua3zJIqMcu3LoFTJ2mC5Tyr3xRrkze9PcuanvdN4z2dj
3xOYmtPcuqHQ8uLzcy789pmDnXcSqjleZGJ7qv7n9RD6KrpJMgiGq7mqm0vx9blLnIRscHNAPt5D
JTdCBYM8+jz14lli2Xvj+d0M3hWJ7I4fksa5pYUuZ62ir6NMriOvvSaOd8CUfPcTOYbUKnIUCaNt
lMLHIW17Tq1KrmBzRg7XGjG1kwI7y4ctqujC8Jz5iKaGit+DCQsu7qFBAnqtmtILmTO+02nz6ai5
c7tRzzSDl7+CmjIMMtZcCPDPDdhJFBZXQtTUJnJNaPdY2fEt7dsdwi1kwaz28d++qdMoibIWeySg
B73SxxiwjJxeIlKciUxOSVCRF+cxSqzJWuOdwA+BNVw195FKL+RYzg3PSeQTMD2gx1OWrEXFr+LS
enCzbj1tCBAmXpAEnnuEk7UjQgKNDVCNrL2u3DKVhqj53deFv/h98P/mon6IUb2TxcIRcFawphZI
m7tyh50ZaTVtr3Qsj2mBrL2dAAxD+yKbJSJmIQKDG6uUOzRNWqLOhfocfBXuIHAm8Zxm4cTpSiTW
zSDja1mqg9MFj0Pz2gUwC5elhOyDh5GO17zXG97268Rv911bI2rUhViW01aCogRszeORFc3GHcnW
s1ENGaM70+KEBSvULRi+T+i8jnp0v8Feeh257pMH40PZDtNuWHiTJXjjFv59l0U3A/Mep7viaYZY
0xtDV9WvcebP69qSYT4EjxT3ih3x1SNxiapocFC2BdRHDr9SDi4Acw5uXqL0MdoLC07mpfGKAAZU
9xX+LFiTeZbD8VYsaK+zHZNw9mpArFItd722dsHoF0fSBM9+XvV3QRA9otZ7R+wCMKN2E5h/89oD
tf7f1YF4SGRy+IjXYyf2iZNtfNQ2cWrc/P6ZnPkKT6FQKFk2TlVTARV4uW3GBKb2jDzpimT/ttBM
LODvq1viUtkFchTrgLY3A6dzJdi9bsic5M3q92c4d0xyT1ZQmHJiu0kNxojZb1lfL6KKL3Nlp9Bh
jAc5Og+Utji5F9Xa0lCKBeJCIvjc6E3//ts5MLJVJUmJtI7F7Rsbc1jV3nMjywur0BnpGZhU//19
8PQykoO4tW56JMR7v4hQeoZl0B++/BbbQ9QXc1GJT8eiG4Q/EicnCDOS6KDoeFWXbodlMe3CwMYK
HMa8fciaBtVic+Hjmd7hD0vMXwnyt8cnQRkNssIS46fuY9eb9Rin8zYXC7erFkVj/eNlThbjFkIX
q62hRhlMsGEEuAGkZBVSTwPSPiZKL6yY04z66WlOFuRAOC3UrEqsm1R8pqx9ny7lD9amVK43J06+
hVFvFfP8wvXO5fHdkxV6qJmnujKI150FqByrWOjC3gFt8VwG/spyyD2X3ZaUDpvHDl7u77PlTKR3
yghqe42Ep4jF2q6HZCZ0eesSfv1vv30S6YFNEBl4vbGaaPbhtiX0RfKSUfJc0YWdrCRx1/gAieH9
aBg/DNFXhqHGz0b3uadi3qaAtnnRhzHqvigAHCiKW+TXcPwwyaWS4vQYP3whp+SfYMwCz/PwIeL0
uUvT8hgV9iyrKuQatFqOyWBCKtNLYrozs2vqr/R9cWm7SAS1nwm4qtUYFl3+ChWFFwLZDb8ckcgg
6387V0wA1+9Xkha+Od2VYi0atwNzMWfzFrLW37+Jc6nkCTP+/deVaTkZsIehSBY5sxH2gTTyb2JI
FLC8zcoOFkn4T6b43FuX2r71+wCG7RSypV4MsKabJeXjp0BKYSjHeVf4xxT5T8ePLmwf5ybEyfLi
+IMOLMnidU7oCgHREdqTCyvXuQzv1IDs+7MTx1iyUSReJ5pFODcEOO8qf5WLetV17VeFuCiI2FPq
WfdplCSrktCjKvtXj2fvCSQZMeObVubPCtkBLBd7kBLCqNRsprpiZ0fRYsyitds2b+6QbNpGX9mj
9VBJyLjqwQ99ot+4n83LYrzVyr8K4IxXdbHJvHgbgO8UIGtfU29R9Qh1fn/b08f50xQ5WdOKfrBb
h2N1KbKyWFRu8WgNjtx6tLyQlTwzK/6H1KEtD6hJfE22d01r8ad2PPi0wkEk11np3/3+FOfWmlNI
R46aGofAJV7HuXeI7ErPokIjCFaHvwFwh7H1IWfGnpA29tNYd/aM1P4Ck//fTgenWI6olj4TtgcP
SJBujbRnAcR/UIR66t9e1F+S7be9u+mcVAyBm66pQu0UXt67AqfeHg7Y34fwzAnqlMRhoiDSgdei
mtvrbd+MD+hC8e5Ckwct4YXw6NwlTpYtJx706IwqXXdtudDS7PMKSQX4ass+ubRHn1kcTjkc6P6e
AMiAw3lnt1eZYuM8anM3HBLnHc7ohZ96r1E1uZ/0HCXGVaL0reLtV1tBt9H3Mrswmue++pM1CjZw
y21ZLSHzR5auh8gbqhCyFNB9OsVtAy3t72/tXCh9yhmafKeshphtLT29bISz6jm4VyBIDVCGAudQ
NPsIZZjBo/deCh2HJ+Ty90uf2VxPgUN23geynXyI7dCGJWMLx7+awlkZPUXOpmjtC/vRGVMy+x8O
QTcEyG/1co369oKi0BY3c1pfET3HktKzEctkvonFkTsPNZcXPqQzT3dKEdDoUtO5Nl4gqH6LRlzF
vYZ33ALmZFkk+azJhwv+9nMXmr6gb/PaaeNBIdoHr6kUxyJTsLlflWMLuGW8nUqYDkQbv7+wM1PD
Pjl1Gd+yRt3a8bp12je7VvdkuGSuPhcznJqTrRhgKGlZ8XpMm/i1BGd2wVV9N3ilvS0TsUQFfV6X
4hPyxBQiAXYoWQb6SzMC7yfopyvyfJFxVyzQFeCz9ocGib0UVnlmT2KDC2v0OU3BqQ25bLzAq2zc
pRQa+FDCF03cfdA82HcU+qaq20WyBFyZf0LcsZI1oF0iWZgsepl23t/fAno6/rzlntqVRQQuehmg
igxD9m0xdssprHL7Aui4ylqr1lvWEeYRt0Cyy5107nO1QK+8GU3TBxNLP+x84oCa0TyxBDjicciq
67wBD4DbG8YTZIpQBJkNPrvGY87LpOwXSkH+TUgl5gFHSU5yb+U5fJxbMIDMcu60M4L8YtiMgHr5
vplH3AHYXHubamyGWcHtA8RTeysp7uOm2rmwakAUDE4j5Qudyjm2eBb6tLj3jYc8DbuPcjdZkK7f
KmmFKngjHvBx3GyqQT0QBzyGoap2qg7WLM+/EjsIjRAPPBmey7F4ipEfhLIDoSZeCD6eMkz7DrWq
sl3yxl+Lkt/wcrgeEFMDMFItDY3u86FfApcH92q86m2GhAKZl66acWXgUfXm4Bd7gA1BbF/iTWbt
+A7ewDoC1YvF+bJDRis0MZ0bm6CeCCmcTzn0jdVUHIHIsJPDrWlRaRtKdTvG5WMSN7s8CVYUrwXt
9NZFTUPHp7vY8xdJYc2xsWE7yRFCuh1belQsrNifEcvb6xbQwqo/THkymuIX6nw3gY8UIVegih9L
kX/FnnikTbswnduHowcMqwVF+hTlRsBCOrxaFhBpTHkTmBeWIJCj0W1+LG3+Z/pMAxW9jBjiRqrn
Se8x8nTXSfvvGSiDsrmTZlNH7leV0BXvxgVJm61xh13bkj8SKtjWj8yycvSGVm0QpuDgAv9q70bX
gGvhL4R6aKFjorc66rfT80dgvUSZgRPZxxZAd9Mosy598fxdkcIZDPYbT92N+5DwZJkGkEFnSbJQ
qMRLqV+8ir2S0gMZr3n7fYKdSQv8nfzfFtSoTg2UUTFSm5AmBbJZctVhiLMwos61VvRKR8NNTRNx
YUL/DfF+CKH/xqTfLpi0BU17VSHCVQYdDdxixti4kd2EWiLt2nXoojD1F1jmM9SvcQDtar33eQwq
S0bWgsCEksc1gUzcnVvQQPi82GIuJ/Mujme1j1UgKpuP6Q9RDjlOmrGlEykH8u3KfXYhz3yyGRhS
BbJOLdgmdvoc5Kpc2433x4+6XdvDT9C3F+yb5wKOv70evj1tNDQJpx1OXzwxV1DJ+6GEEwoRR/uo
K72Y0jxujhnUyeK6hJkvInDK/P5mz21gJ4ezDuZsGbsdDmeYZgrnUGPIhY/m3E+fHIPw/kxfyRYC
EZddG0htQC66EAqe+elTf3/UEipLnELWPnD3YTFlOWG/urCnuz/vJaeG+HGk4DHA7LrmUbzKSLrK
nerj33/+JDipPK9K0ihDcAJzCCNsNQEGCi+6EL2e2Qn/ctW/fUsStgMvy/HzAypBYVzG14U7gsWU
3IAYcihcb1FAI/X7x+NNX8lP03Qawm8XcxrT08BAA+QX9QOS2s8UDEfs7/daxQ9j698VONznGd9a
zXifQqkkW2duOe2L8Ls7UherKnY/wfq9ZmCZLXzaLTwd36KdYTSH7/BhwF8JOXHf4TvZQ58F9GWT
LR2dvzSg9w0SUr+Kta9pGwEKJ0EF0fdjYD5QbE5CGbjb0cb+25WHwYagPyoe4MUoVp0FzsLo4BDZ
UtY/OVhXmgBOGM0TAKzZcUqsNk06M1EPf34WPMVOc02xQQ0Kcu/OjFfCqiBP8JAP7aI5kLj/lDh0
Tt35ximUjx0hWasBxU5ZwbJp5cmFGXMumvx7Evj2qihN0iCLMRvblvphDU9N0rA5o/52sMaPqodE
iHaCwB1JN9CnPUnL0csWnVocbMphm/NqNg26SKMlpelWSzWPLFgMVXfhJHtuTp+sRLnu6jrp8OH2
Vf3IW/OnGNSFY9W5GX2yElFGbY/4gEm0KUzqSmzrKJurSLz/Pg3+Jqt/mAZ02ja/ja1M5IDADKeA
NOrW2IH/KOM3s8TYu86GSHWIsufWoZt0SNeDNzwUyHyhfQgIEFW+ENIz4SQQLeox7HmyT1z2ZwpL
p+lSyvZFcXTVNXwG66odwvE3FVgQkQTRHm2GtgVDlhxgZFb1M0jyfNA76MO08Xtdup9KEWXtH8Bn
XKmgMWERoEoMWPEfDVxJaEGCK4hapZGL/wTPB8osUJoAdo704xsJovvfx+fMwf3Ula57NBLpKPI4
kFKJUClsx731DGrfNg/cR+OyS4rdc9WEUyc694eUpYWDY0BdLSEaf5menIn+mg+QCdUxbWFLEEuG
GJteFEL+xVD89PpPDoG9w3NUqPp4rUpAEyG5uXE0vC1Dcee37YyW5EslsC9Se83aeJZBe50wgCVp
snSz8Y+bNBfOYmc+c3qyGgs6Kg64SbymebLoSm8FhtPf8PH313iGd8BOSWYdKUhhoF9fVwZiUkD2
96DsHNGv4iF2WnguvTsLx7watFSdUYNTzIDSRDVxkzq263F2GhDvIhsMlhRb/X5Pfw/aP42989+p
h1OTiFSssFnn5dtI9REKGLkYi2KL3N4yGaP7wM4e28G8eLF1ME2xDRCfR269LBP5UmFz8E2xkrQO
NkPXzUctoS/U1VqD0cjIQMM2aCQUubAKx7WOVq7Vf1y49bPLhv3fe2fomdDToSYrdCmAQ1pvnCH+
cgL6J9JVvwc/dpsK50U71ZwbHhYVvhefdwuOA0sivHXmtw1yJz56PqkEmhkYMVU8z/Jq3QTNaztW
+zjvUIu0sW2pkfeh4dWbCNxbK/gqGmS7qzy/aarirZP1xsKINV60a0QMZ7hC1Spp9SGR0WeL/hwm
0kB+TQ50vZ7GjiGsBuTgvWUJWPBB8ebr4MqFGiiIiz8SyBRLqWNS0mtrhDW08e5Tx5ZzrG5rJ242
cdQfbWDd4K0D3IhfF0UODju7ynHEmNc4zBUph3gCqRtIR0f0UFFSViEZWA2nbzOExnNflF1cZVSP
D7oJHqsGW8XYoTEYNrjN2ANS3+f7Ke6PG6Am4yEPOfxvkHWbq9bjVxGc6LPAtdHuIEv0fiSmCpkd
DVgA1ef0EdG2G2YyzV5Stz8KnM/h47Lvisg6wNn0Dno3PCRd/1TwZFOp+iubovW48feK2QgiEKmP
Y/yWZxlme2J/TqtAh9eBCv3SnoI9PC9UKe9p5fdzIOTxzOZQNMmTg0UcuD5U0Ty4GaziuQZ2YIZm
g7BoI4DqbALDl37IWE6XPY6jba5W3nS8NM9VLA6VEnvUsHCA76+00wJiA8FfZTbTsXxKeUVJ8aQz
UIopu+sS+YosxqewAw9VFZCLfOCS/fFJRclVVVfYoNqDwXljAGg87CD15ZG9bEgKCSooAbx6BUjZ
no2vaSn2mSwfWI8+RD7B/wy0chVO10vBTFtUU8ElTpyjKuDNbegxY8mHgLJFmHLpoWITVPzdI1AV
ufaiCMxh8jBMC3RJ4ir0GRzk0rOrt9r2l4hCnqRoMO5dvGhgs0A+mIdNYF6apHMWUekmYLSxjSfh
X7TLpwYuAiGyMXQK62hzg/4hKdC81kJib00kOsJUxt7ANRbDZ4Uop4KzGs+qUnTDMJvYIcGMOsii
ocsAdPhw9oKIiaeMExLNe6ccNmgQhy+x3WtVLyYnH1jpMM5nu2mNyWz/yeM9SEUl/lGW6iV3zB1H
dVgA4ZzurRbABztXWxC2biinVxaCzFkyBhsfZH2YD/V20iElrh1vkDoYLwSCZ8KsU4KwDFBXzyG0
XqEimQIZwRedTu3F72vamWwgOlz/d0kTug1IkGGdVHWO9gfI9rkdDPqCR7u662aFA60+95N5VUVf
nVs8MHySkVRPaKRBwAq5hC/8+SGdUyJKHQRDWZewzOWyfHTxNfhCXQhTz6TOYZn67yPWkihEdTlZ
dSpaDbG3kQStG5z+CdNrhSjwiNY4N27drEFPe0itHpFXzC+8vLPjexJq6Kpo8xx01VWcwuVes01j
sUNFgo2bGx9y8nppj+h0kWTsWZb+A9Uw6wHbXI7eKqfdhYruuXwFPQnVFTOJDWU2qvKpfTsts2mT
FfPMhcGdE9aGwubXaebgT6o4+h1f1im5kK84E4Sg5ep/hz9KsLSqhkxaqqZe4FMTs8AWKD02ot4O
ZVzPhqJd5z2jG43WLKFvJJ8ltahWeVVvu9jsM2FmvVPDSIjEKhaD3z/9v3qk/41EnOAkEmnyStOa
+mLd+6BwMelXC1L26yBLbzNC74sB5IHJTZxLuUTB/1B3/M3Y+X1EATvh1nAPr9PKtHgArMkvcYYy
YdW65bwl/cOU+CJ9uQ2KcmEFaK8Jt32Ti51xfR9cQBdgVGKtutxy16kFo3fudy+QOT0SEX0gxNjJ
Jr0ywDtMOc64BUAmSuQOhUn0RKmrbG4HIFSwYd6Y5z7VrznrVgHHrVZlVyw6GtzknkJuUzxWqI3N
0CqQX3qb0+D8NGgnIVACHm/OcSJbd8TMvN71Z3aXuNgLMD6N+VNG7ntWkeeyI684nb5g5kE5Ubfo
p9HlTxde3JlbOPmYsRGi2SJ8CeAa+UfbUoc4zVa2pS9MlnNL0cnZE3weq9c9dCVdra4h/bzrmX+h
zDVN+h8G79RKr/I8aWUN6VlB4I7QjB3bklybjB98dLr6fXTOrTinNm8YG7U90hbsDwk2iGnFbW2T
GzBLZ209rATgKi5vniwEU7MUhJaQ+MOThyAkzzTMWWO//v0+zj3ryao7CFKPzZSPrSW7tUEyLtPq
6AKYgqrKpcV1eiU/jefJ4opDDNAoZrIW2GTFEQWUGgIcPrhb5cD8ZCZmXwWhQDfa6M45uvvfH+0M
FN45NX0nRVYIcFsStFe02plRBLWD5mNgORrdNiDCNrFTLbXnLWVuwGZSOPCjzDRgzgbWdZb5G7cP
lok1vA4xVuCWjiu3ye55LhcxGkPM7aTaeBHcMXUxvP1+yz+fNJ1TfzjopTyPVJcAvNkAqmNgzoaG
OtNQZP1+gXOv+2Qx7SNZdZ3VwCucBD2E/80eHWCgpMOW6/X04feLnMmJOadu7NQrDbcYrpLnEun2
3CyaJkrBqWnXRQHHp0ZIV8lmHoPBjhD/IfLyuaP4+zTEXu0fTa2u4F26dwe917RDX+l0Jk1x+/vt
ndtR+MnKhGp1lUnQ5YFHQ/MpClaU3aOElgQWmUM9lcxwRIM6270ijrUjOviKU3sjYZnw4f7sDBRB
Vdu/+yl5HZS357E+ei3ZDYVzH3tlfpV1oFO5xFoo9ClNDHsTsTNPSX7tChtgHLxQJKvQotQBGaPQ
X2WVvxpVPnM+PICBsyiSWoZelFngBNXHqUQTlGSbYe/oC7jWReX5YRxnByDPP3XM7gSISpPxrCjN
MTH6rim7DbeSm8wUF1byc6HZqcM8sbVVAgebrFGPs+eIL/E4vhuCBBzMvATgWDmmj1KwYoajDzzG
9SI3YhdT58JXe0YyBWkyVpZvicBsYMiaAYC/HkWH3g29hvo6ojvPofeBgpHP496SNC7yXu1HXAE4
J/x3M6H0MZl//2jO3sJUF/h2C46VZek49VGAsw2t8ISRACBl+6Kljx2JnwiOdxwsG0DK5bwkyWNC
k21J9JcZLrmbzywOp9Zxt3PoUEh8tm7l3k/RYUZHg63gUvHn3O+fLNN9S6BtDbD46DR9nPQjMcxM
qh4eL4zgFHv8sA3403W/jaBfIGnIS2RzSfOcwI+OVnE43M+xbSNbviwaECOutPc15ZCFl106VpyJ
E/yTuLYajD22mGo4MJkpnp6ZLEb55t0XL0IcUdkFZWuT5xHoyUfYuVOcWYfsEoPo7Fdzst6mcD/Y
MncJkG0JzB4+SO/OrLfQUV0cUcULcVGJHtZaEtjxgdSgy+ISgPpvXe2n8Z7ew7fxLofSD8DqJit4
E2e4np/bq2kQMMwszWbFAN8MnRzxI/Yw23vUqNqqqIKFF5Z5ML5zf2mVF+9meuKf7uZk0UXXefT2
HaA4Lq2nXH+NiGsaMDtJdiNzvsSNMCCZpxQT7rSynhr++ftndwaPgar+f4eBM6EHONeRXY2fE4Ih
99E2wBTYw2Hrcd7xBoRBavJLJKtiIgxhJ3DVvHQOdRLs3G4z1hYAQmxWw65Ul+jueTTpJdTtGUi4
c2qNFDjFxF5joXnZcHDQ7QkwwKQ/4p9F+jVBOZpsEys4k2u2AMfbKxy4iZaevIuhWUnQhTwy0X1l
LfEX9DAeFbkHpjI0rp7XHHxHtJGWfzTsSOlWAf5UYwF1cRypWzafqODAGvCDcTTsvVdA68KADtc6
WTn2oXXfJwwO1Ocri90E5GsoxayESSFptzajE8cEt5nqJye4BVyF9bfA2F2ISM8UG5xTS+fYMPh6
AvRabYPkrrXqTdMiS+wE1iZFsTtqkGOkY3IvnOIeQ3Apf3P2sieRcIK0hmQUmLIyD664T1dwBBA0
ldFISfWP5ZSFApMS5zcITXr/9fev88yR3zk1aNI8GzufCvQpyJvnKjVbh8ONkUvvqoDVGnzjtTt2
WydCwop7cEYjCrlw5TPLsXeyHJfwl9eJz3DgFdhOGFrNAXPFga51UaafOWOzRch1MGVyg+5IE4wW
+Ovary/sp9Oo/rAceCfLspHoa9p0PEc2pwCjtVp3yv8sveDQceTnfLQc/v0xz11nWo6+LYIxwAsW
E5ZaD3V1zGgdzSeomNNUV3kOLiy5hO1i/FzU652st6J3orQZMKC2o296RcG4zKCsGn2Ip6C5ipL+
NrYBjoWCDt1orqXnAFhKl0HDduBZLNCC7jrvyhcPWA4UfdJ5orFBpCNMh215qONoSQxb+5H7SKv8
YCl/10zMfiGiFXfQcDk27nEAf86x3BegqkfMV7KC3PTdIjbKLdTDVFYItc28ArGUkJoB44Q6O8CL
oVT+NdzMLw0QI72pP8HB5WB+ePvespvQlOQtovmiiotFPYj3Gj3uwBDyQjkh5hoAQ0eEQ3P05dsC
KH9swQwReFBEulcGCZUSMS9qtfSA5gczyAFnRaSv/BFt3BOc92wN6AKUT1p24Erg5A0ng7xnAwRI
ks69fmrqqgywtONdZDnLsk5XBc+h/spvWuN1+4CJTRA7u0DTR1HSlfHKZ3Q4vumHAgbegM8skOwy
Piw1iJDEZ1gz/eI+5x2aeUXOY06AZhJWtIfgclMHwweN5CeAu/BLlSYByiCo5nnNUMzHqud7X0Vu
nhkyBPOiqA59ah46Vx4TWq6S0r5q4JtfoqHKzHd69OsiDJ1H8gWgNJtialNvER8psxwdHVzVvCn0
/ZyRAe1yJcQjWevu0ZQRrlm/vvYGjHZs1wA+B9ZCB+zPxAvzy1QuhPHpEimAIowgvECfnVeAi3e+
z49qqGKUKNBjhwQwwQPRvMiUD16oA/xJC+xpB4bfrK0oyoQoKzIPPGk0PN0k0tnmTDWQMQo5h+bw
CX0B7l1sLE1jR/DI5EjD1hPmweZ6RhRoPhVdJmnezMsYgXgtgSEuzAuzs88GSTnqoRaO1rlP+Fz+
iC5YgK8KVqByr62semhEu/JQeYft5ov+v+c1ObaafLJOohGyKz8lGSCObsxH31r7smg3lPpz18PQ
uB5FJ4cqeEP5flPCq0jTcQ3SrQxZ4HxkvjpYWfzk2AlE0PEBGsG3gOBwP73qgDpzFcNi29qvxjWL
wI3i2TgYRDt59TkM7Bmmry6UWl2XA9ugMcdnEtXXCa0KwJl8KBSLct1jdtWkqtFd1HoWkXy1Clcv
ctwQ0daXn6cfLlp3UtMtWNave3BYmYAslcfDchzoJomThYjRxaMv4tuiBimMJnceDzCENlaLKouW
3Pg4HbrlymrIrS11v5kmk0MgCrGxw0KJEI8hH/mTP9JqiRIwjpE4EgGlgUGI6nwIk6i/xVWBtx3U
LGfWLsvq60r3u8CVQLaM1XWPXAaaOUIJi3hjqt5FfrM3ENvP6qCFBiVAfyY4DnRnltxl29iWNxoy
wJkoMSlUHt+xKq9nGbisNVSmxM/qmWf3mCEBejblbbdISXqjkalug/ZW2Igz+uyGlT0kLmxHDJg0
rUbUzdq9lHyhKm0gKUROO9HWowDRhQV0Nz21tEg4wCUzIUdaJm+gNbkumxrd10G0kZ2Nfl4q2Ts4
rCCcA8YFRz44o0U4EcEDgZYoFZ/aVsfI2jZuHOKQdqwrfQ2PNdrX05WLfqEtK0HOZvYHujLu2zxY
oMfrTdaNCAyz5En08m7k6jGaeJKk72YyHubDgFYIMX+y/WTN0JJGuvhKuvRxGjJalfcWaj62V4F3
y+Z+ECxLUt4VqLKOaNcXYmnYWgq0dDu67mLAIESExIJxH7PSDVlH55bIsaCWUItAZJzNG6zCvsg+
pN2vnRI+tpbnd2kUHWDtj2bSKmrwmlEzBeo0u0G5ja/y2v4bNPYFdMq53LQuVLQgE6214O+RcG4s
F/jILMOhsbxFNfa2wRlhiUYy2c7y4nbeF+ZVNlhQYNFHtaNddAr/K4cnMaQJDJAZeo9WzhI8bBA3
y2zFmgzqgyDeyxaY+FQBADThsS0wJobM4ZAUY1gGFDFk4Vyj+Tea18mrOo/uwU1FMzBV5qFviZvM
qh55VoPAU+y9xszALPxTNWwDnngf2o4FZHS2cAcwiIga0llnoQKN/ipTIh1zvf5oxmzJs+7ItTdn
PU7c8ehusTvOvS5Y4V1uNGiHWvT2QiZfEwd8gjT5yJcE6VuOtrDozwP8cwC0TBW/Gg6PoBj5jo2I
eQAUtEX5Cv0zCRtArPPeXpYOaeHVMbuICLDyIG42/0fUeSy3riRB9IsQAdcwWwL0VpTXBiEL7z2+
fk7fmYhZvKsnkQSBNtVlsjJBh9T1ciitBGF0g64Wc0Ae1SDXP+nVBgc7Mem6m8Z9Sr4VaoQOf24h
VdRRX+fKka4ei9D+nqLqwUxtWMk1CLXFaK6CvkGjzem2Yz2/pRw0pkLFGU3bVQuoYmUyMKh80oZR
wr4elWcYzOe9PHIUK0ELScT3Oq0mvwHKOarOJs1sL4VH6FkuZljdTjqLOBXqp1hcP6WgZqrKVs3C
Yw0UVwnddTok0MVb1VMQDte2HCA5MPVL1paQYw0BBWnX8gxOa8G2rat0n0Lbo7Y/seN0a6vofEQ4
N9B571TdXmst57yTX4Nofs9y4y224BY3m0sXjFRyu8JLUOJutLZEAtd6jtJpO2MqjYrzi8K0XfRv
fQDJ1qDMHkJ/61jXvalXoQMv3Mtop/dOOJuxyFCB7E6tmRHR9KwL2G5xQTjsguUvKZQvZ8j3ekq0
pOqPcYnWfRM90Aw0rqY4xvOCIHoy1D8X9oiJlTPkjHJRgEwcKuiuFveRKtmhdhVfM6dnR7HWEbFU
laRfcdhcVWoH6BQZnonOKfRRJbxhXCSt6ltsjvuslcFTrH9qRbZ35ZVbFwcJ2PMK7u7Ks2xnM4vp
jM7TzhAIe6qzgzpju5FcP/qgk3MjSIdDO/f6rtS8WpuBnxi0apLEkGs4rhA+DrITdHYe71q5Y/k0
R5LYNPrUMw5xGkkQ04XQj2qGG5uvoAJ8inog6W3AE3bFKetMz9aYHt0gPILyP/ZlslZT61wq1U8K
nAQSFw2N0qmt1o2VwHofrcCUNx9IPM8mZOgZpOLhsXKwBbGAIMBQ622Rzy+xnW8t2IcbxsQcjb1r
ThIXeusRBAvseA3rnVeqw45xeEDujpMN8q4K+UxNd+6yWSpso7sNu7lUCFunWX4AHLMpSvVaDlbv
ARWE4D7nNErDxiXzNx2dwLxFToHcgpldjSi23gwUxdBTdU/0bat+5dJLUuetvxQqVV9b+ZXlFxgE
9Z+lDK9tXdVbTs2E5p8wzjZW/SMGtyQvUg1+2c/3Ft2hlRqNXwpWbRPHzU9YWKhqnGFYVfxkWW4D
qe/W7HYlcIi+CZEJgei8ni2EC+zjFA6JV9g9uQb0wFDS3MrEkxIN26EROxwm7WxQ44Y4jcrqUWbL
qskAs2N4VGg3nKjw5OMZm/CBBdGfOnTbDGVAnTAgSoddRF/DrTWjO3LfrVdAPeSDU3pWLP2qm+ZD
hzKcGObvtBzrTVgjqlUu7neJrdLTGTb5fn4aW+uKkrXuW1XnyRbpsjJuCuTOdjchiehsw94JNm7O
PLZgRjKzPxfV/EzmJq6QnKvy2pLdGNdmLBCHST8NhjO3xE4IRNoq2uiRFdo5GpwIAvYRe3gDt3Sq
8dg0JGFtHYOV13dUk5+UydwWaGcgu5DA2j6Vd7dHR4r0cgDM8gRj8bYus61hNac8VD8XGF9dwFRR
ltzMenntowZ/MvVoBWC/BVR266m/phqqlOVw0QUyRrXTtNCGCcg+x68gL02EFer5ONpmyampZfg9
CK/RsLKY9QG5tReRO2/xMFCox8hi7z3dcel3tj6FEvwGlfFS5pyzsjQ5OMW8crD3ptKekyR7jJbk
GCntphzMnzEd9lk+lBsT4pjebd97R/uLQa/2hX5H1yWDrW05WGn3DlLuQRjmWUeBQRbXaVW4Dq0T
rAvVOVedoa4WV0H2DlQg+LB7Eke3tCKYS5Y9mr7Zv1e1gjWWoDywr+oKjZJIg/+p20WAbL9TY6gJ
FarFs6LwNDuRslIDDVLv1P7WlumRVypaQ2x15TZKeuys5T6M9k/NQ2SOQVlizrylIS5orddIMhK2
DrPg9r8l7ZxrBK/PdhM9gUJXblNGLikwbjAIlQeIjqVam2Fuk4I2ol43FLhwrM4H0PNLG9VrX1ev
dkMrO61hOsBamTgczOY1JKRLirL2AuC/28XsIl/BvoHSgDPIZPN27Vk3++hk1AGwDm1Qsa6FZ2vt
FvjuFi6Je0rZb9Yr4JwmXEJLZ61qeQYl6glMzToOIXRPQH5QDd2rYXg2x8jez8GErcktFVIIS1kt
XY+wcvCilvQLcTiHrr6uEMbyIFveikr0K00p3s2xB3n0z2wG41F2vui0WM2kXekB85WC2MatA/TX
gKXbZbhFD3PriOprmaODXjBTKLNDW36Y+V0Fcy8XBZJnT0EUowanrpPWhUWvfrDmBUwQgqori0wl
whL7ZVhuJf2LK2pyCCra049k01WX+Zcy1imqMfekXWGVWUuAW6DMz2rt7NMp2Mdz+Vz0LU5I9aW3
NgZ/OKSkT23Y9lhQ7xP6tKs6dm811Q/bDCOPzq/AK9AxXPcpcH+lvtdJBK4sXucF2P88GzkRXSAl
eTxziPGwfmPZPwMF2MgOH8d8nOhg4+OIbT3DPXAcutEfJeHSzIRRHF7p6rxxF+smQY4N4UA0lgc6
ae3O5aQkdZzNYttCCzANZXHA/fGabtmHk2jIg1Yvuct8c+YeFvJNq5mkuLCrJ1MrtX2mCzhlaEZ2
GIW4pJ3NbNaKyVBkDdT++oCEDMof1DGji9GnFOLbnRkDECiqQ1DZF6OsNxm8KqGiiJURKVc9GT25
zORdl8FyElAkrDXTepPDrSaRH8fth2pXr5oJmDezZOobG9yDB53BNUexSnhaNtvSqr+EbEFVOcqC
7xbMaEcvHIKDdP5kvhjvUzZw0vffo84K5Lm6cHpaxmrXFOWtae1PZ67+mqp8U5Kg8fsW1RH4zXz5
jjooX/psODo0xQ1g1oiGbm5enoiithVTICodigykoldWpFZeqmvMQOv8ZCq9p4pC5s64lU3x2gb6
Y2cJD+wW6XOOqVL028zFa7Wt36GFWBSGHRojc/tqTH+93uyCwr3HdeWsrCm96m6O85czzHJJ9j3C
UVHhHtrG9Z3FQqjdNFa5Sv9fY/7B9PdmUbtgODdGmZ+tJnkxl56SRvo89/ajUbrXukjX1cR86tQj
tXA5q3V6UxeImwznU030s6rPl2iafJcGTcjOWyQMiqsC6bnsw9A78t2snNR018EU7YSq+BJfOuUC
iWx1FxrWCu2Pu5Zrj3WfrQfLOdokvuRrQ/vdA/VttHBfaPrfGBvrZYJ7OwFuW8h1p2g+zSK3cAiu
U2wBu+Q8Lr9EobwlgDaVfD7bkbHPwzhEGcrdRyA35TCYOV0Vs/LVOaPqVcjb6WXwDFpt3MjR7hYb
h93+mGf95MopkNeS2LweNOTKbKfBl8YZHbF7xkMB/fkbKjvF97I/Cqh+6W9tSfXrOtWfInlvLdbK
QOrQ6PoNvZmZX+fFq2vGDMF8KCcYU5XZGiAGx7kXlWHdzQ+9Ju4L9SdWlqSCGiKOGwTXcdpP0tiV
lLy1SqyzLnk2bXxss0fmOS+7K8LKW20Raxtcp6z90ML1SgDiSwTzWKFfNZdrWXjggYBhF+XsIhpR
J2sH9S8bSWjw2+BNp2PRuayaJP1My+ZFoQPRWrrHWd47KqcS/zVH1WmGvSeR3RoLTKJ44QZWN+p2
SjHuFBf9a4ROPb0sfrD510kitQsBDblSpy5Dmv+pWkgcYpKy7q32w+oSbY0X/yE/8e9aYHmPRtOx
dUjDCEd4BW61zRqTja1YpWdhuK9TPWpYTejQ+hrSVmdYmSapYHqf0cdCXGO6IrELXrobAwiq29mr
i/FNsUD/Sg8nrQgoXaTfZa9HBbV8EWSkWWHdQ7apgq5oHLf6Ul0KhhaGlyPNKN9zG13w2MvNWKuk
L2onh8DVfmgA4W8h8VZW9Vx/S1h3oRoAE/QV22QfxeKSQ/6wTMnD1Fuv8ZzdbNfcBVEwbNREHVZF
vGBINISNskNpNLekq54KmkXXRaTtO8VQPQUfZNO0yAbmrrtsNUXJwSfUHewmUCoVfUdyUKfcob+Q
tHyEC/GgEv1Qc8H6ti6EgkP2J5b21DvTMZjaGMBQqazajkS2TltxmHUH2hBe+1Q5SPwONOdrkzJZ
5zq3iqP2Ws/Beu64BaX/mcGexy2k5oCEAMlyrhJu6sUqm6ZiNYQ47XbeQwNUgLEkMBBFsG+n4qRS
qyxSmSxVpZiAktyEmE9945IWdXK6hvr8JjdopxDTR3n/1BIeUMqMguaop/GpE7HnGOXNNYQ3dB9J
dC164z2PE0/WO3tyfjCV0tpRW59K99LTnWar/d4EWA39YWUqL/b0jVGpjVeFnEDM55rxjbTO3z+O
u2j7r/k/8KXb0CmE4AAek47Op+A4Z8tW2vVMIlmibWO8ckWGaqWCWxAjdAWy95UdPvClZnSxbdIe
v2G1NaDvWkmy8dnGmJ1s8TeqJPqhQOQyQqCzqSsDHKcWmp+lQYZwzlaNzLKWNGCHyXIWPBalVCKh
LZvwzoE5Uy4dnF/+SF4aQZVvHr5XaHgwnqVDISPaWhcbyrO8i2+x2l/cYZ/RQpHZS3lqqvTynjnx
bexaQvZQoxMxX1JPchdFVnKibtHHJC6FcpH9XgU+t7xnvDXIifJT7FD1iCiw04K6Sprn3KqIBJ5Q
Z4ayYZOp9g03Qpevdc4pE91a3im3AiD3yn1pnHwurMmFjjQMz8FwykGlesGLsrddxrQDXPJ5MO9N
mk6YMR5SW4ytNb/a7W8xP4fmlU/KBmvF1UiVkTfqOpr4L9EM9AgDoNYH6N472On54ZT1kwQrEFHI
KWycyNNSMPT6pZQBY6x/8Qq/1Zy7kU31kNRgux768JKPyb4tJddiHl/jTiUeVSeIHZMXOdWDATKF
Fa6DgIei5+DW9b2af4WNeQIyH40K2USqWCtkAD8g8TlAuvAgUfeSmIC64D7Vh0cZmA8Gqysa56tj
m57RtxfK5MCSYd23ViqTUro063H80AVaaq8KQ1+3TwDZPIXghdmq6YarB3psoq0KIZFEPrRYOP6D
2qbZgSH2uJ9S0+jP+UzaC++TCzGG2iQN71TnA/cuN4psNTeg56D5QXSbhJhwpjmVIUcBAGlgcvb6
EYb/1m0l1sNYygtg3GZ8RaxuJ78swQVma4RobQfIQ9klecDS9fvs2dHVp5oplt/MsNPsKxkEkvo+
wX+ol0e+Q8Rv/fQQpiRuldmHo3Ol4fPhOnWcvJ1Ki6eCT935aCX0+bUwzlNGyyeVJHndtHl2CEgw
z/aSPLKx9WQifuEU1GihGwcKhJbP9mF3Um8pI90vhuE88ulB+4NThtnniYICu28fKzjFA1guCrH4
HRtBHfODGb9JQjPuf4jalxHODNe9M86Dln3NqG1IIESTVI/tFParxnXWE4wRrFGnepXbSt4cXyBH
5t+E6xcuKHeCVh/k9qiG9FrYDl7RtE9Ueg25tHyuZcIZh/JGQ6zb3ijpWzu+MVaSIyWK0hfeFUAS
UgcDx73GphJQ4ZKba468khrhNcwfjKb/xf7UrXHgUPcN6yan0tQi1yedLjkvUhpCpL1kZmSPCz8q
mPMdCNBNjOD/VlzalL6JEEokl9VWcj9I6Atwo3Q4S19PtjEzinYv9vxgXfCvo1lnk6BssEIqEogC
vXVFCDT7WXJlMRwSuMQf46Z6k7KMXFuSi/TuF7AVHgDVxE1lIpyRvWJPeQbuTLKflrgw//80Fm6U
OUxulfGWNo3X5PLOKe9IOzbk3Zo//XeK5XyC/FvPwwLD9UTXdQMAUKygo14VGDKsUW39BcmTxTpK
GVazFxyFo0c4nmE9dfvN4QCSZlXoZ8qE35Z65u7kJKeJsmMn2fVP70JJsix/NsXdIKooSce+XIFk
veTaC7RsI8N7VoOub5MQ6nMNqQjUm9D4eYOQC6DmBjIc7JCqI444w/z7D12VvgFcllEPqRo5BJWg
OsKV9MDdUMyWIxiE3yoshCIYvNAt1kl2Gtgngs0TifBloVFNjlL7Kw80xnOO7/9mR33LePqxeai6
cxxo3r9k6z9NDnnQsVBSiiWIjoBjYiCxB5gRLiQP4679lqOO2ocThXduQQ56aH9liG5L7z+BHi+1
7p3yztfW04gC6YWNKneGPDk44aOr5vYroVK/6IoNXyE/xrLn/aF+abqSrPw3QEXa3R+k9TPif+Aj
OXdyLUj9EJYXV5Jcb3Ih8g0153gPOo37iTFL+oLGLvlfyUbIlcFerJwg9ur+TnvrqsJ14LEYjEmr
cZTtb76a55L7daRzVG/WnCgt2YFGea9AtWFvJJcOxk5bmm0Yb3XCmgpgQlWJR7n+olLCsMj6/VtV
ET4VdpIrcioPnEpLi+CrcYYa35eGMOheDPsoOm2Duh9Zga+Jpmh+OITEECMd2ohkC2HaWE5rblLg
0VNlukpSBgJp5C/QaKtDwtV03xYfcdL7MlRwzNqXN4G7UNlHDF1I5ZE5528JKFrbTjxpVxtHHpfy
5OQ1m1wfi00lE5fTSiZJVCWFJdWxFXfPG3i4mYfj5v/p7PQg7dmNRgAMUGyz4bsCAtCEVDCr5kRP
9crUXhge6XjwtQHP+987qhlHVIql28EfpAViSXB5VgUjsWR//JUZ4Y/SM4jzM9qsW+Rj2vFV9MMW
NaVVTxtjHyDNN63ofvSlESp1h6LUeJK3G+lQ2XH5RO9uVinu0hvU7Fs0oTarboraphlhvC/Bpk6p
O9uuX6M6MAVkOn8BeiErwsi8NaHiR87vQkUqAerigKs27csIcipIb058cPLLNP+kSgWe40GZm61r
d34am7u+NLeovA1qh36gJLOyftv0T0t41onuFP0iLWhK6mYkumZBRtPAsdFeKxISA0LNzkxfahlv
Y6YsYhJYcPKh5ODpF+hl/AVHBOnwjXxEuUXz6iIPEnkMB4F5YuDkKsHW2sGHZc2+Ec2RnyH1oiHs
EMIwQLw9ZttSvVfqXxvRDGRfeHotQAgliV9M/IaUxIwLXwWtl+9K+itM1Z9gDedTdg0vTbbNJNlE
WkcnavjHBikZEbZHynMOnm2WECjgoZi0leYkhhMUm6dNIduCYs+1xKab23tGk2m0fFJoXZVUo5Ol
Omka7eAGpfNf/p3gjCxMdAc7MEz8bnNhNOcqwgE1IIEM3I6/cud9/sEd9tC3JK9cEAqFlc6TmOkz
0xmq31JaQkOSSHTG6wiavNSyHfWJzTzhdlrIDU8Xcz5OFb3KyPqyKKbKoOZ7kfIxjEqHiCO/WWxy
NSq+ciRimVylG8+8aKNjwm8pYdKcbeUH+S2bkis/ABM98JY6Zg0Vxc/Y/cH+vHHsz94+ROUfPXrb
Nq62kyD0+pPSeeqv7USPYAS2U+o+dPr0EJFPdSDBq8z3ucyfopTAOo3WdjKtUySEBFIpFQV6HhI8
222G6xC8DGEH92ihaq8GOvEZb5gKWuwK59q5y55B44n7sD6GS0qzT7nV4Hza0Bwnx3PpSJFQ2e/I
SXHzLe3RRESWfKnKzMNYwN2mim2Q5iQ3I+RLOlCxzu7fTHRX5kcflNVkTceEfcGjNSp0fYpyS7Jg
280GpC86Xnd8tSCJti8U/GbUF2NshTtQqGqrbYUtM6Ejk8s9lxl/fOYGEw1clBCgWsK7E5krx31l
lcuTcJ5Pko0siMB9TFBU9XtMjsF2SfD6g6Q91ej5ci0TNFZTpV+TY8w7TQh3xTK/lyVERdl8xquU
FchGhwwj/czQTZTjxziFpbte5iuronfiz7ZFQaVoD2iKbNyKdtGu2jfhg1G9TtVbktGWG8jB7bQc
2SfrWCM4EgkHFHYAa5d7aNK/mVnPotd6urAzpBqPNV5siRotHirGsg6cfxcQg6eOr4v6OyPZq+n5
iatK/Rx+MNS6mB5DpYFi15UrVN5uwyfk1uPXDpQEb4rBPIDtakJrjVLYoWt7kpXGoRiRRqSgSah9
jvpjAlCMRyFBEnXOLVNMKj2c+Whh6pH5EJDvrLT+rtB/RuJE7fa5mvyN8ART4qBYASzKILAMD0Kt
P1WqBXFUgoJl44iA/ExU9bZUbHY9aWcbagKaqxKWpeo34j2hb0VSKjyFbPRBlA3Fn64pDlQJdpHT
E13l4XXQpr/BKHcgjg4FOEOButRKmFhrp1ouQB8+xDg8Nal6dlXlaIbFiBoQPdKNqtEOhXI45bqn
DMkqdY4IKqbh06VbjKTgsletioQq6qfUGEH6ZPPONJt33S32Tmvs+wKkck3bTENXGQg0+rITFWGq
PFBXprN4+ey0gGcQeYYOK/dmaOxa8HvyLtyyLTwrrwOo8qoGQLgr/kGRXGyFnblsellXaJvEC7LJ
tzmfLhCYu36gq/k5B353gApon0zFtdW1H110gdfq9WXJtd8goGUFcnBopXsKvZZFu5Ux4NuHNqSj
6Xem6Qj6hdnV7IZnCqGt143k35Ru+CIrR1KZEL6y1Z9wAclYLFCLi7o6FLO+pUvrH+LE7lCyjFJx
gHcL7E32WZvzvgty3x41jwG6jkxupkRvOmHJ3KYvTVh+ksZ8IidL7Nh/FHTQSMtZIqhUQPVKx4Af
Req6j7FFY0LWJHaig6Pl77jND/lAOoZK04BWjmLC/oexqoZKW+VN8kEVIvfDacbS6HSrl09WF+BK
5nd9meDa1XBJSz26JEZBKbvGJUKmDLZfLxgqMk2IZHpz25AqF+sAkiWYHdpjFy6eHitXyvmv5uj8
OS5GwqweKnasomVHimirRoPtjiIE8fP8AQgNtJc1vU9N8tpD06in6btuZ68SxltXKrR/pMbaJly7
hQBXrlGax2CDgypgTugtCjUKCpmWfnYTR0PvK5j9SGiX2Mh17CNcL1pI2X60NvHQAq2YjVunijN8
IMkqVGH20Kzx3szWHxz+MBuGw4trJMU6nvIvJ2rXth3vba0xjmNqIFmlw8kaPI+9uGgEB2xBlkda
Y0PxxPsZQXkcZr0+xFB1ktIpD6OJe9KAX7v39oIwA0W6RmbDbZgssprchzKCbmEE603cuMeSamsx
qvt+ce6dmhgrJbTztTKXeBZO/WhI/alc/a6jBm1Uyytc5H5njiOWQei27So1CDz7GT72MnQaTyz9
OumSzhNSV2uaSfd2Yf5uzdT5TffXgfW1bkBMI/uxB6LiT5nl1wmZ8dJMQnKbROh2EO7xJT30pfJV
WC5PcA2TNO8tYLyc/H3qTzEFbGt5GK04OAaucxQWVIhEqkKJDpai4BDqOYpw2gCkY9nrwfBumPWD
pn4EHYVgrbF2YrIvjuPIcmVzcPrFD2v1B86Mtcn2F/VEqVAJh8eq7gd/hNd11bOaQ/A5EFCMp4AS
2jI4WzfvPjtjgoBV+0hSjpxGebTGZT06yjntxrtN5GaYUPy1Rf012jCmaMKazjRrxS+aUHYKKfeV
VeKqZwD6nEyfvN6o0VcwDZgk7W7rmNrP1Bh3RU07T2mcV8vuSeahkJQay0LSIzu2urjljaWtwXs9
6V3+mrlDuK1DCJwQkirTmYy5LbCAeLMZiJ5R7zbNnPgF8YBvucpLutB+qBnlXuZ27GGYybFYlwwy
VaHYE9XSeN3IoGQYD32X/ykKqE/bAn5B7i2yoyPEB34fvXVLeajs/i2ua+iG1pTMN20+wnJtnZ0w
Odf5E+ceqNj3rKnWiT2ebVr8wIjtbITdKsVi8YJz7tbQpeBF4GuRViZDMj5IpWFN4kb/Oep5RS5G
vOYkUjht+VvGGGRsPJ3aFFdEQdTHMy+ahJh1OODlNfl1hiQyo5s2EynoB2svj1xAQ7NBpWW6jNUb
CMWVPIsLYpiE8NQh/l0s8KH8fwKIarQR8s7b/DbZztromwcDHFHYOPsgWbZKGEBslhbb0gnPmphO
Y9/tA6QyJVJzBqQjnaM0TM9II3w3ov9os+jNgChvcglKjP6LIPrVbHRq+/37CNOzN5XRqcn1dzMt
SCENtufisa6yXNvLx5egKaWFWriMwkeUCmAWc8C/q4duDN21GY6XHOd7ILuIPMhJj8HGZkXy2Qbm
vYHCBohxpWx7aFH81ugqGGurJ6ikXFgs48dYTV7rbEnPiVk+uMZAOmCJglUXzHQfh8Ye4lTQ3N11
SsqfLh2eEs7hxRXTJg7sg+tmn9DSYjncsSNvq4LTZvBsrQoA0lYDYkgzJX1pk4n3xsReW6Z1nPs2
3mVAJOMF9cm6cYgJEnM5ZwIQ0GoqREnLpkbiCcj3kgIXzweBqirVpCI0zpmVp3wfSPi+dk7EkYaP
9l6xdTJjZ5MPbBJta6PhB8sYlmbR6ve6AuvOPbjRBAYsdg4IsH0YUUqv8rRIxlc/4NRKtfTaRdZm
LqHZgdbYjwpchC5KKEqkTewrtkV7LqQLVZ78LqBN7svMVfp+RSx+VlvtGMMzk05AL5KxPmnJkng4
lGGbvQ9z/jeaw9VI+6dEJH85Z3XThNd4VrcleW+rpdpt9+FfqfUQ3bbFuAomakOhGxwwrWtLiTnI
KLEJ5Nvliu1iyvBOksE7YW1o3zghA9p6vWhfpYq3cKzfOjYjkiPBYaFHVS20U8zmQYhsY4XBe+Uq
e1Otz2HZ7i1sgOOqDo8VPTcj5hZ4JKi/dJyeDPSytDg5d1X7pizODTG8p4YYRZf4oCF/TunqVGL1
Alzmng7xy0T0M/VwdIBGWWL1Q9oXdJaOega8iHbys/QvWrv3MifbqnV8MPJmb8PhM7DIbF2DSRVH
Q29RhysycJsYMOmq6XG7kSe1juL6PNcn+YmlAKLIAXSJqmKCdjnYuSRP/CqbKU05Fsld9Rhx3KDK
STg42RCdk+tJbfURqnWaOoOU/Ah2SY8Qx9TsEDsrvorZajzKGqoE9AF8bMY91YFap63KCiTwZLnO
In1NSnG22vmdFg9O4BivY2GQqtx+MnozXalhbFPDGZ/zQHssiqBYBbVJ44WKSn3n7PUpuMdifA9G
5Ua11UdE+B6hmNeOX2gJ3UxeXmJZiMwP4zJ+pMP0QaeoSXqYTCHzDjDWA6nNoexuaZe7y9+Htj2M
8vRsB4eb15QnHZI+rSoqbySpvVHj5tpM4u7mVQXvFpRH1DGp9ZElJpV5lCDjqRVPeYe2o0kxyY3V
mxzlrHLM3VBmLjMmAr+sR5rYx4vOmZrUzi+EWbUnO3iA67xA0fkc9MbZEH+BM76FnZVsjJ7BGeiw
4O4j4eu5Q21RhCnhzfKQzP2JkGk3YrecfDq2QfkoJU7Vut7WRXLoC+3Qpia1lHLwxrr/o+vsMVPN
r44lKNM0elW+5y6wLKb+XAuxKZEFtZPmsSa0hkr7FuUFsbZGFRpFBE1T1ygw77VoJu2a5ts6tTbZ
Mh2HwniwOpDq8D21676zkCHSr2NK3NoLLfHwiKZVqBuHwSA1Frox2pZoYLi2w6hNUKXphm6sFbCE
+1wAxM+n0vHbplU2TU3SklzUqAFFiUxj3NPKNZEP7k4N+L+Vu8xIdmsmLNTptkNrJCEIDLJ5ja2X
8roNxyfk8r6q1D9d287kz0j7TRywInQ3wUSOzKoNry6drdYs876J6y/Xqp5to9gtwK7RzDq5FW1r
RfcYJgZW1XwOh/aTjuyTxMeqBQ1A+kzNLx7v8eB+NmP/Ks8WN+3fUQwFi5nhnrrmJljaB9rrL9qo
96ivQvQ4id+hjNnORnh2KvsZt+NJgG+X3ljck5ePjFNotX9lAMgmpiV9pQwOnq0DizzfCDR8eQNx
hCtu/gU9AO4+pTOkJlGdaDb9S/NT6DiK51jmexG0r1iOdR/OV61yPiapWGOHw24cCEdQjzxqcxR6
0lumxvzQ90axGmeLx26u7VzssANe6RY0Dui+UsLtopZRB1aceuc/ULsEsXOa0UyRL7kHfzP8zuQb
aFIip52q2DPGahqIcmWEI5DjpZK8EIi1+TaYhrehAXI8S8oOE1ysan0aOPU88RFv8R4F9l43kzdl
BBxWWVCWuM2HFLFQYdySP0NtQci0fBx68SCjJ8OGRQGtP9lQoLCwqxi+sSwTSGEs82O6hN8TJULf
ns3NMlW/KkDaQqt3Vek+uCrE6ZHqXjvRPjh6j9UkyRaa4UcHGM0UJNSGEiMZCsCi5C59ibxHZ/pU
sd1QLmPj29leUSjdcU6vHWM56nQf4szmuyysD+YC6w8E1ggwJwtgHI5TampfDv7aQL9IX8ON58Bl
W00FlEh9/qDH+aOi6DSNNEcLoLnWDD86jhN8+aZnxtpRtsuJePHKJGfVZOim45EWgDyD+SSR7s1U
fpXRcBQ8bdkOn0XLPo2ojazspiJGyjZ1Mz7VdnMg07+Lmuq11McnMeUHPQ9fTTgM7XxYhyo9Y7QB
GR1Lfe7I69BpGHJaO9g4zc5vRt/1XoMDtRI9Ya8aKqAJc0oHonu34u40LeIJWPAa8PhWriaHDRYa
4DPICcGO/zIzlwN5w8pqXgJrAsWljeCMyAR0zjaBzk7vy98hzm8o/u7yGOfUDBCfrkT4UEPO1MGT
pKIFjRpyS08iGY9qmXeW3tPnTLhEP+F/ODuT3ciRbNv+yxs/AiSNpJGDN/G+kctdcvUTQlKE2Pc9
v/4uy9F9QioCyEEVUJUJl5NOmh07Z++1t9zmrkELMuC3rY12XVAWVn3wS8LGWNa+dnTxd5CN8MDQ
fZd4YwePAt4iPrIlQvdDnDRwX3vzCZoX4xHPSEG84JcaORsgrHkNdO89abOTRZycCu1VdXnuWAQf
9c1W3bo2QyFvcFJR73dW2kzfG4s0LvXEBR6SpnBOn4qafnjZ8oqzkb5IfX7sBg4eMyFIqtxTdRg+
5a0sJLKzYD+xrKVsOZMsj0MEfDKfuncnm1ZEwF60ct5k+qwz/2ko8vmekn5WxhzEqou33Pb2xTQj
c2rHU0bKcaasLFaz9RrjvZklHXKiMnn8qmU+h/sAkD8nw0Bid+Tmh3rOnic3+kwGQSblNcsrJu1U
SpYjmh2l4dLDibyM/fl5RCxR1umJBOhdwDYdOfSVFfMDwC2Uq3A1p6hfJ/Ose9FprrRbq9Swns+n
Prbv4F0yk0pessi8pEP/GMfgnMvsKvN2kyYTLRNuQRwkvyNTv9VdGg38b+yFB3W+cZz2Sy0GE/1P
kRXxYTSaA1u1uaLQXoyVfcrzjtm7+ah8a26SXaqRyFz0eFd1txEQ7100xZENXks3rBsAwj1f3dz1
nKZROZ/tqcXcTl2qJiNtbF39oT74c3Sn5+hZbLiNk465oXSLI9qGe6NRrzitn1TeZSWMWcfqOFUw
saKzZM/BHYObK8mPyFn8Q2672MViTF10SeN6uCE68kkGRP3xhuejcRWZvNUkiyaNwz1+k6XeFxff
5zjDD5NbKRJnIMQTZ26rYs7HDYKemY+vWorwasAiQsfvsfbnjhyi4OjQhahxNywG3bjHPzgjKrDv
cdqsmbA+Mnl8MCKMUG46vyKuZAvLxocWdXLNZ9NDZuVzyBzQwUwuasTKFNg+rTTNoFVgtB/tkJwQ
or3ZhnahH/mUtPYHaE0KLaS28ZiiW1At3xltXIMJdOfH7WXyu3M1NhtWur3TeSl3HJZCNo536iLV
a93hblK7WBsNn6Z5b+k2QpO4eReWUI0bFCySUO1VUgDhC2Y0ZL5V3No+KHppWazQmLkwd506f3rN
sTU66YzPZEBSoJLe5w1ixXBlBhAmrZSg9NZ/acuYkqbJGTv3gzoZzL/UO19V9mM41g9BahzyPpyX
RFNhOkuMW6sPVGYtzZs434Y8JE7PT+FOynuAtCLpiMoso3HdMSMcuqZeapH1pA4PJe5NWqZPtM3W
UzG+i2nEczgW2y7Uts0U20wXyota0GLPOJRje2j51jTd4D1My4ZyJYr1B78Q/MLRmcBRJBnJjOwd
zWQ9N4wCg7U9jzrCGpR+weR/coJZGO04LJg8b9yK/o2P02EZ4d5LqCl7HlN81YBczActLtqV5prP
CS9dWAXNsuji+0jZ+4Lmqw3M+4wzWcQbqPuqrxoe/AkDIfE4hKpLHDdmkxQL4gaWZslyXLAygnc7
z+X0PJDfsCAH9NPoel6HeedNrBIW7WE6vrJdxMC/lsrqrjxZVUbhbIboxhEhuFp8l1Ne960qH+Yn
P5kpfKMNQrJVN8xPEz5VT7SvUKP2cWxfkR0y7p2KnXK/eGrL0AjyWWQhvsGmFndcAnT6pr8OnMNy
OBb25B+xkjBRC9ZNKpYNESao0zdlWV3KxP+lz/FN3XLfAlZUEWZMIq3py6L2UxZZMZRfei6uE5bE
ImDEUeq0x9lTZi3eV2ON0MXysTB3DyYQqBkfilnMH7m0p+XIzH9I9GfL6spN76H976LkueRa4zQX
OMCL97jALM1QKpq7Q9DkDp48kurBEyBdBkvIYmbQ8KzxG4Y2HcipnpapHdIeHqybzCcTDJFZmFn7
UHLcoPWD2xMvf56Mv03JpM0bgt8I/V8yh9FxnXUUyxFKnnJrVv5t1jVHC5W84Ub/PJ2mxvCja6ab
ssEbUw8DYCEWvZwSMCxsSroI3Vhj3/d1naypl79Yz2/U2VYvyS0ebJahHDFDuhkri5DKCl2tiiBQ
nIU5bxB6jNqS0+U2ItCEWFX622HQ4WUNRwdLt3xKSvxFOU6CJmH8HTsfOn6DvSEQRZhASIIG50Ll
C22fD1mn7LrriEmfcBKC2fz0hHc2WKm71Yzm7eDJqwO2U5jJK3DKU+J0d7jQlmw95nIofMaS6YNZ
xFvPGZ9tLH6pbNfNpD04k/FKTXoL5msHWevJsu11xoSogxrAA4NSxrQ5l0/6b5ZkD4+uQNdvnywn
mlAtzwh4BH4CYV1zgSIr00Ep9h4ikQJPqDmcnEw7+yad8qasfutz9+oAP6ARxCPgZ621UH+WhuFd
XGTswWFGNyy+cPjkbdRn7xiNM7HzsXPShuil6gIo0rGxN6XV4w8ezlqKTDaomVhk8UZdIUXNi8Rl
vDDU7dY4nKoNqWQBd2XncmZGXqKRzMg439wadvwaTyVik6B/h7YPHoePqLWRojXkuERJVaKobCBC
sHxV9oCdIkiWgauh9kWwvqw4o6fCPEaWOIec5zw6MkGtj4fS0a+jiy8jqL5IS4a1z8ZVZBO/dHzB
AbYzJprYwizvaR6c2Mig0QQ3A+QCPWy2o86QAEsp5w/xPgfNgzcObxB2H5IKTTu5C/cBEvtVR5Gp
t9PFpw6C9XRuxxrrxXBbOPU2GaNbJE5g+ckKpEeNU0l9wrVxzIcBkemSkWfF+UdDeQSVYGFK82CU
FY8p9ABMWMZ67HXci+MTk7bD6MQfALePs4N4KzRolPhjfqcusJ4xOiZ0U5EHPWQUpfi27N0cNRGQ
Af3ShPzESWvcoNDa2G7B/GM8h8Ld0m9beHgWtLKBPBU9ZCbdsJ6Z6FgTyhRCQ5gLNz3UfXUwvenQ
EKOR6Qj56OqvU6N7yrPEXxCoTfcypnCsy/IxoznB+ZU+YtQdOhEc2qk8z7APFVJE12YaDMFu6CBx
YKpA5lk9Esl6GJJwF8Nq4BxDJz+NnoZSfKU1fkIDP7CbeNgphpM356fRZcvxhypeEJRVsy0ixLMb
sFpDusyy+VHkdQ3uE0PvNKNUmDsenqDMH0b+eUvNYLTlao4YvVRM2sq21ZaOqFElYb4xgTNEIl7X
fWsik9QQd7n2Ux9ViMFDWuLsaKnZLvWp33BwOYa5zpyeZF6NgiykC6YQHrCxCUPBjxcH7NlWfBlY
mctkWjsBclTej0XE3dm2fT3dwPbeJnLcFdT2cefoWxHLcRNP4EoMvXyI55qOg3cY2A0cu0Tp2jDB
7+FZmwXLwMQB37WydTO6R6M3zlnDg4dbmCZzTVHKxPeONRl1dKx92kV8pD58dqp030YdXFqCr/rW
2qd+i4hwTjYRjc9JVZI1Pn1qD7djmVRdrS7kyCgPgWohhdY+SqfPPJ93aOHvrCFjMlu9FLmNm5as
VvplRF9cdWu+C4x0FdHjrEQl1+OQYRdHMDMxPMJaoOS2CAIzZ9dkwWdey3tPzrf5oN0DPjmaMrjY
TX6lJ4coG2OnMwwLDQHOefBotZJn4YiJxRRWSQcqXI8utuO/Ok68N7SROceILrEMdDTpMj7phH4G
FUWV0Ohf4/5itlviRy8EhHtN2rtRNPvMcegO9OYHM+nbUUkCrObCo0gvr7D2hU0jLZTxnVGa6X4K
Rmx5jTauw7B7ciBiERROsAwLcp9o95LRTQiAZx2OKeSYSP/t6+Vd2GLyVJAFwbV1CeQQBuhakF/G
uMGz5tklhYr3yhp6SPXxTf0Q8QDj30Bazq63dTKOQT1KXV87NVTuKZZCi+eQmXq9tUT/PtnYsHrL
OXBU2AsXR9Ns2uZSB1S1qJk7rqVOg2AY35s4OwWZjjwSn58Mgh4JHg2bxK/KRdmB8TEHw1tEmHgt
BFyWOVwqHl5cFFtJrn3pSOaSw3xOJ3lpRnyJefecl/G40sHoTAYNrNC1affo5lEPMUQ7WbBLveJZ
nwdcrrnxVXAuE4TMcL4kv292SlAXSLB7Nu3WEM9wnK+RtLtl1ymCQI1NAjW1G36oia1W0UgovfDo
ttlaz/Ee4feFCOPdtENbbkotPYajyw8cnL3+rRHWF66lr7CyXrKAL1Vk1AklIuaFPehn2GLhrkvd
19JExain7kq69l4LMUUk1cWpy/u2beXSdbNN3DPoCsRnr830LhDgap24VkPN5jca79bUP+mpc5vg
SukFUDcQcHjwY/SYRaJdFXDItqJTUPk3GFQYQXbJU5a2W7OxBSQJ7xp1LZhNIhQEPctCem+hX7Ko
1B/DMJNJOJGHaiNdAsHdh0sg6/sUh9HK41TmMdfmBPncuHisWoRIHIgLm/Q4lvY4S0I6J4a78D1i
qdExviWZ+5UogkI5uB8itu4HHvVU2kcngimT59vJNo9CDnsfz2fiE6fkjVRUhev9YsDxwc9HLB9h
hzhaT3YxsKSJs2Y6rwlsIenZNw5wyEWQ5TqDwhA9ZWt80gABGsZqnzY1P6x+24/jEwGXD5VLFIFH
9KXNrGkhAudVEZZgklAmzemtTZ1JlsXe88zFCKF/SUPvWZj5nXrgTSOuaaZYz4bOFKdB38yoFjhZ
M4kIsoL23uk8TvaM6m9mpagn9K/EAXNWm+7Q/7Ho2KsJQ/GirYu7cHIfJw2LEfYGTZf3k/rGdcpR
I2oOOuqRFeLhvRFo9Fy9eyXPMIF3JXTMeso5wTqtZHiiSD7azn4JcnuZuNQfUH736hyX0FdDLtdd
NBEdwxozYwGipnaGY5V2J8XfCHv3LamnS94YH6I2n8eBsqaTD2Fposc2t+HkvKofiyg+MgiZA82M
X41SnlPTuGrJdFu1xkMhxXpyxlXIsyRG7YgJ7pWjMvtyBuU4nB6keggiq7OZVWXvhmuQ1squyoyv
AHgVnrWec5Lh284qbXvSzLPPSkFiS1oZC7w6akQASXvUyDTqMHRWebcyU9w2IjklocvsKT7VBUyK
CU4K/SqnsX5hpd+5U3psvfFUgS9fToZ91hsLL8VsL4wBq3jJ+GA2BBpyo7yZI4GrN3joYXapm5PR
UMQDOd0k+ISKFCq6rL8GMB4qrDLAQFCF7X6mOzll4aoO+27ZdGwU1nDuODzavflbM9nihcbsGhuK
midZLcSlCV6FPviERKT+MuEwo7hgRTv9biVihahwbtvJeXc9DneN492K0bsLaFUnrnYwQRapdpSb
Zr85cZ8KGPzZwKjU9EtENbCFSJ/6Zfj6Us7ljqjPTZQWCJhRN0fwKiwDbQgAXUwYA16LyBNHrQ/u
IzY+DAbIFAb3QSCO0N3yiSPn2TIocyJ93odW7agB/k5rYOPM0wlSSgSSyfqUhrMZ2FAcnrm6wW1e
oOED9tMu/syv+wHK6nzDZtqYcc0UafOu1aIHb3L3YWf/ztruL4zsH+iozjc4ZuCFCfwNknz9NN2x
Dx4aaf0tffEH7Lf9Ddrrt7mVB5qf8TCtmHYT8mEMp9CkP1fTvHPy5wSUhZNgVKWT/ue7Zarb8i9Y
wX84m5/v91EeNP/v/xj/V6e1XcUD1+NF8YU5FNCPh5Y5HxGJKJGzNzVmGGV9Gaf8gQPIHfWK26BE
TrVznYoHMHbHzo7XSY7CXDHwCAzaGmJO/vJrip/uyTfIZIuUm3AdL9upIXg7Vq9OHWxswq59RAs9
LwfW55OVya+EQ7ov2o3irfkzjmeaGcxSUR2SkaJegzK26Algo1mG3vhUjyWPbforspLrHJg0/qlI
e5hrQ1U9BiMgQTBkHwYhp3+5kn+PQxT2N1iwE7ZJMnLQ23lGfXF9wUClqRFDNWuOQT0am4TsQaYL
f/5djZ/u2zdYJboIl85aluyk1j2Jvr2qeB+tDu9RWCAb7Vh9IXM0ufuY9d7zf/yj3xiVZVpBrJrI
Z9dE8FGa0cGyOSUPXvipt8iFAzukbzJYiGPKUxMnf3klf3jj7W/EysbRdCcjjGQnENA3lXQXUY3b
axbtX5CYP/0B8/9HYtLTkVM+y3hn9AKi64hds/zdMZH4821Tr/e/vYLfVqy6aXENq1R73U3vyeXd
KHezqqS6lv9Eyekf8M8w/oWg+tPVfFvBWmwrOj3FeEfD+Bm3NJUQDTQ7X/35aoS6K/9yOda3Vaye
oS6KrI93OGcPocQWZk5Mh5rCeYt1ehJatiZfg83MtjiVeWowGI0fZcAEqp7OsdQvwI8IcwsRUAfR
Ucd6YHjiNolQvAFR0Af9Sbk/28rAYwo5zxvqU97h5tD1T/SuaG3IkpZJd5hk/Zdr+uGWWd9Q5mWX
dEg4Jx6APPhMAERjhlxro/2XB8D4YRG2vi1yjNNHx2fMsBNIBZwohhrAxZEI9rvNlIFHdfcd/YlQ
GUp511x75Iv++df6Id7A+rYqMe7iQOuLeOekw1aP/VUYlJceDgM9tv/29ljqpv6vHaYOoIg0Qo8B
bGhn6fXvOqERdZ5s/nwFP968b4uOwPxQIJKLd4lTPAVMXktHrBU1XE2JELJ8KpvU0AyHhA64Wft/
oS7/wMm1vq06WZwRzzv78W6atLeyDYnvprHvG/Vd6obhkqaa8bcrlD89H98WIIvmfRYGdYLyhlkp
enl2J6cAgRI4z8rpXATWb4X6gUIEElYw4xJ9UHJ8rT463TykY8Z5pKlw/Amll085XihqltMXp9DD
/S0rDMQVjZi+nW6CCcOyiY+roFMe0LNzYu2tqzMm4TkliZoymMmEGEmfTkjv7sOwPFldt+pRQWgt
Hr/BH0BMlUv4BflCz2acGS4SFs66WoJ8FJFGLh8trbuasfvqCBP/QJ6gz3CXvW9BsGwe86J/rmK5
9+b0ffSwA3ty5Qm4R+6Man1gJA/TM9kPMtoqBEpjm/tCM18YYu3cEAVqmshjXOaH2rRWGmCnidQg
3rDPwILLZKOBqjz5Ndj5by0huXcS3bHLIAbTk4DMFsMqqBm51eHI1TZQAOf6kdw1dAu28dma8wck
260WDv+IykUS3yRJcO207kHK6Sss5DuptReO9Zzosmwr7fGYDe1JYGgC8EFlRPd+hG9Bc6t31YmJ
E2/dyMe6099spT7o7VumEDeBUZ9nGh4LtEIXixw6wyI7Es5c1Ey7rGcw7BCZa7dXH+VWPw4rm5Y6
uMiCs5ydr6UyOFUW06sE69H4WwUgA3Tc95E81w4UxYxYzsQF5IcgNoSOmYbs1eXgPAq7OBhu8WDD
nus6yMFo2rwx3ZtxdSr84IrNCyR/z/EUy4lj1S1/z6Gb7H2N4TQszEz8HkfEpER04AFbwNF57KP8
HAaerRSxJ5dA2LgoMNQEZPfwk/95Ifhpkf62jTpuivMOj/VOivBdoWRw4/O4TX95338I+BTWt33T
ZMsUXse+VlnIQh2iI0Hy3jRulS/iSa6ED3FjMLIXwRJD1+6i0gGCnBN1qIdb3KW3TCN3KITg8hi7
MU9AB8FlsYh07AsmVrPR8boRP8fAMi4XmIK3fVr+txJJfNuTxygOkzms2fPt4MEq20swh+9FHf5l
A/vh1otv+yNzRGBbbcGWz+k5Zy00Mslgt/iP3/7b9iiCco6tXicHA+Cq3yB6hMUYyOhv564fllfx
bRPUvdwf6c7w+XGCSxzCT6TnJytO7+tQPGid+RRo05sHFBYC+7OfJa//6YkV33bGIphYoWOEzhb6
KhsfmmP416Es/lK1/LBDiW8b42S2elOFfPxYZeSUNf3tjHzE68n2nA3e2sJqL//tQr7thWJq2t52
q4j2ZHgJPe1+0L2HJKju/vzx6jH6l4ryn0rzf1UQqFdnrcFejwMzLldCuI+o64eVA+ROrSOV6HZG
+bfcjZ/+2LdlpGkwDFBOEPyAXpK9IRJsj/ZL7suNac4rzHsbbSr/sqj89OJ8W1N0v5rrbkziHV3J
q3onLZ4CjCp/yXJRD/C/3Djz22vfwkHs5jaOd82Q3rtyXCv3eu5DqdfC9Z9/G2n+EzPxb3/l29uf
ll2YBiMHCr3RDCDZdBcTo/ywsTo2tOOt1F/bIvyygwpwAWB6j/6wCUCFmQ7pVSGCEwVaQUX/MEj7
vgqnM7HhGydjeu/xnYUXomusrDtCPlGz596rSKZjDcOpiqAKemX02TPGXFiZdWxcBp+OtU+08TUK
2kM3cBCs03sh5uXMySqoxp3JHiuMvF0GqUrWQhu+KNRwydNGTKlMrGpQtIjAJDBSL7rxunGX+sYd
tItK+o0yBt7g8eRLN9FN0k9HJ5VyNcYxuLkA66FbPAa00trBOzid/+5axbycuvFZsmHMHfqdMaAb
qBX8O11vPIvEf/F1QMVecJqt/mCFA8dz6KhOFYMADOn0iQbeBEaVuM0VZ7QsyANwIPR0J6+qbwcH
f6ay6jqp4lihYZF4CPX8LtUgi0fzU9tQhrU5qTXYKTf05RnuRxU+yuyBlNi1N5baonBcBmXOtrCx
s9GWxfYQtcw163qvZdpLLZ3z4Ix7k++z0AvqhKlUI2tOjcusSz7c0n93wqk4kAfyVDKRtjumsYk0
SHjqDpFmfwU4yowAtDZBdkfFBaz0mp3CWvrAxHwZ7IgtHxaAGNdOA8x7GiFMF8YhjOSu0WAIDXZ8
Csb0l+fDpklsbBhR/TXp8zPKnWabFfZa1Y+JHR3VwQVe1hod7pkiU0FACKq3hkeFA6qC8RxoMypK
ikAxQyAVVvcxxulBDMGtCSGWCr64NSP4uEWPAVfqa8vtLy62q1HzmZG1+ADnG0ImMrhODMw6U14U
jcIv08/c1A6R4/3SpvnXrG6Qo7tvgQ+ZpPUedLp7mNrRybeGc/QZPiMHuCCJnpDSZ6+2wQxGiYID
G0mEx2gQ4IXjGA+9m5xrPJ/MkxukPz3SEEhi6tZpboBloUsgjBYaZaVdvepzc5jZQJomDmkbu1dz
FHgsY3mT2PqdKaFaTd195SFqEpugdL1FZYHbQUB+rsKig+NVN8RoVFvLyK6kiFYKhf4yNQjNjDT5
VCAkbdZvFVGwcpCC0pCfXf9kcAwgAjpdByEw887EdK0PyRNCAiBW9m1JhN1S8EGBblurtpG/dCJ/
GWYyr6vK29EkUzjT8X10U3iOKu3OHUrQK+QeugWjsii4RRmFVD0ud5mJzaV2mZ47xU1atiezjG9s
H7qvi3eRGgxPl+nfklYQEiRiDmt0rLcI8DeezH3eOqibNoZFJ73WQX6XT9ajuksWw5AmDM4VO6JG
EY/zAV1hkL55mfmIFOCkTxDQw/iQm1W8Ug8B7EtGd5xMsvm3B1U5aRCZjTK+xv28qXtNw50TnDtB
uDkQ4UMk/FMYMZXTNbg/PUIDmXNfZHXjFBF85fBgsD3XWHXwSWBNhcn94oXeI6KhVeR1R4p1LFPI
sKbJ21VeYCwcz0Snko5y5bfBlwrSHsd+00AOzpL0oxurW5+FS05VQpZ4faOZ8liZeDGzCSU1IiVH
t3TsbP5Vz/XTPBF1gMWyOyqycEfrKZbGBiHCa4NabRWbGmljFv5iRixbBq9beHmryO6QCrJy1+gj
Wp4Q9P6Xkt0GR2b2Gx8V4qtwvsuY5drYJpZ11XzkEbmxjhXSViadxUuRClh3tOtfQmWD0Meg2nip
/WCaA1IarSF9wkZIZnvogeOCJ9x5YkB9MmeMwyyWEWupviee/Ma0DDXO/LBQXfNKB6uRebhKZ1Cx
5Tqiy5Uj+nVnO79mBiSljjPCJnul6ZjkyfJN0xECW/pNOtp3/QxjsASHIhsbiBVibaO+9SyRLqYw
vudQUyz6kIV+lp8Kzj27zcbitOZN3bMdInJre1zKTuHj8KbvgD3+ubQFKi3O3BILE6STryyzLp6X
3TWWrzT6B0Hmq1oQuiz+0CkuYPbPNISDtYszPnFluApKee9jZ6lSbKHBAM/JG8xd1aSnFlqBrUV3
QW0wDqw7on7zr6YMiejoccX5B69JgI5CdG1T1K7SfDKm8oXM+OOsm7ewN4q10TRr4h2fNF+uBWsa
ahPMuEUT3DgGAvfM1eG39OSByUac44YTTTd623l0tz2ZII3cNtrwy3C6fZ4WS80O15EQKNoHTNbl
po6Rv9c5GLueaFhTw+rriVdr8l5BvBP2M6GqbqN+19XmnmnzaRLxVsHBq7a9MZoQS4Jpnc1SQOi3
3jSHSHgyve0gyxYQDgHdGTR1Cng1VV+AhpkROodoy6Oh22iGveLjC3qQBkrX4SIG597npRJOzEtB
QoQSrUv2ooEMp1mDlxLy8rZZfCx54gbPhX4VTgv0ZHgYErSUIyBXPCEOhLv8rbb8q6aPSAh5K9sJ
N3oQb0unOkZxtGknVBx6ZO/Dqrzk4N1RSCOTrZn+pm5xAVOB+h8AOESchGhoUjv4L9e9NTPmdtOA
AdgGrE6IyIEwmnNGGNuCG7sqfG8xu1m5DBA3LSyStsAjPgZoYvvBvRl9Pqp126Nv9W+D7NqlKbQn
4j7oDpTMdNHRLkc53RglbH9hiEephW+QOM92hadM7ep1kjAgnTDMwB2A6pBrdFizlZ/L574eX/rG
vCK75mCK8KxJhr3Hmptr6acPu7AzpvXctr+0AaJqiMGhSZ1m6SXOITaZ4OtlO6Mk6nEsDtbdwApY
DBpiPXp1sDKX6lWa5jJdqu1FYaazKDkOWhqoLh4AhtzbisG/T7gD+4Td3jOKt6IZ9+qDSkO+qXw+
t4N8jAf3HeQoEtugzzd+k16NqPiV4I5Vy5MR4DHNzPzW6eRlLPr7HtUDtJyA1x5PfW/km17oCHpG
kLsCBQz/aqvZB4N+hioZYCg/9qKG/BJdJcCdGlsBeTFiKXG7U8JaCsBZLxERblGYL/uqLSApj1gp
2/jalZYB6pdvymAUUg0pAbq4I+JiVyXBB/MEoJL2s9boj3bIm+Q4CcUi+BekgdhI9PyAy3o7m+G+
w5nWdehT0MBu2xRNZqxLRFH6re+aL3I2z6BT3ocgfiwcWmWe7q+SUH60WXWTjdrJGOWNnlrtEs3I
GYHdBe/ls1Y1L84QfspObhGf7MeMZpJt+ID7ebv01mP4UazUTxXSiJdV86Ux0VpYmruv6OMHDggE
9byqCn9MqtVoMGRO7T2zrbuoLIt1buK8n2yxbdAyogoD+lSHnxnI3mUdRB8lLbpeUye7EPcLCVVj
dGNz3mo0bT2BBgWLRZ4W775bAsqNreo+zpyPifU/t4DIDK12G43uhzMbt6aLn/Kfa+AHJr9x5xBV
rACS5KCmm7AOUQcBMM15wlhH0oXNvirT8S2Dgudq43UYEirqEKBRY7+6DuEaiOg+glmeENHhKw76
A82ujavV66DwNhCdWdqZNOpOxCqFvMGLSLOwiwVHmRcZmkf0p5QXWJriIUe+FLZik6UR6B7EcOoB
9n1eOY8dBA2fvqtaaKkzsO2+wPXKkGYj+MGc1r0i0chXhjvdqH9KzuiyjFRLW1iA5v303vbaG3XC
T4i/UNW95evI5XAvJ1A+XEazFhEFqeDdBynm8sJV4uS4NorFAcaRlR+lTDfqfttVOC7LrnosXW5v
iZV/BkArGdzg1NhNqJvLeVxDgHhSl2za/dNg1xcTLY3FLzY7xr7Qh8cIqhUBvrsWsUbHOuoTsds3
nwT4Dpm5V99htqdnI20w9Kcne55u1b3wbJprQxAdnLSGMB5+hL6+meGfGON011JpFKm1Nvv4ZGfz
oTJYbmW10Wnc1kADtRnTmj+9zYG+ipN5o+p/n/+Pshk4YWQmxNwkL3gFwI0TbdX7c7+CH/JLeOgu
qpBtdUrzF1jPe41zS1a5T9lskN+i03itE7nLdZ++srXJYbFVffpuJwj93HT8Ep1+nc3sjrCQdY8V
ejEPSqqBAjSZFcLL3tkal2W2q5471SfV2k+zB7bPHY2M26qMLjkvJj3lc5t5LY5ywgz9e8/Bvh2Q
BrZKFWrGML3bxCKsgic4dGFJs0WoBYgV/gSR+lF1eGggw0bSCJFxn9SaGGnBUT0+qpB0nGKjSe9A
1tfOYiMuOOtZnnzEtMARiJw/vkoUjVC2u1NcNk/h4L4BrmjhEoV7PFA6egDIgg5+JoVRmx2ITmZm
XrxkOuDbWnde/9vpw3AzKnSgFZ5YZLcheCizm3Z9gF/ItdHH5OyMqFDoGDQ8ee1uxKTTd+CzexQH
BOAcXYPQUFN/RhW4S9Ps6owR5SouPHo8HTWVKpkhm2yiYuLAM36EvJm+Xr3YFV3snGZ1pkXjotUQ
okseEvUHG1zuIy700A12s4cLLt+mUY0eRzxI13+qHXERKThuzHEoXsiPl1tbInjRTOJRCFB7Myzt
VFbV0eWJ0uz26Il8OwP+JR7lvmmDdRt5K1C526GjYsJRs8ssZShlFRfWSX2LDqn9bN7llm8vDR0l
kWGlN9IXK1GO9YqX+QWh2iGJQyptZJJNIp90GbQsAga4A4/3fqhToGD1jVl2V6XaCgfoS6l361cj
dWEMI0PsLdM7qsJP8fH7DMnzSP0vLPY4N9QxBRT12Zb4PTNOHloWPswm0PbAWLl18lRVhCcNTAZs
Y/ptjuS4+WV7EHp9alQouZsMVxKl32Cw3/wT9z3nB2uyftVF9O65Eo1fcehlD+BQLjtXnhy2ClWC
6WZ5V7cmGGC+72S5i7kn68RnLoSMS+/opzjrCe8IhXP8SHofmnI7eM+9YkvsySo3ynM+6ndxL26F
zdYwq0Nm/9n+D0vnsdw4skTRL0IEPApbelJ0oiTKbBCy8N4V8PXvVM9b9UwbigTLZN68JnQ2OT2s
1MxrUTWEfZXVssaVxC6mTZ6E3SprXAV/8Liim29UGMpXydqADE9IFCZD8tOL0o0dauesxIoo84O1
PQ+HOEYIRR3wjhrwd3aSiRo8JQgDbzkypcwPH8wxyp1nR+AnVgJDQiGf35syvYS4ksQtwpARFVpV
oAKWBk4UMl5buXsYZYlzUnyax/Kz9mjiTTcgXa24m2otaE6wRYhWH6ZgwFB6uGuJ4SxwhM8XQZhB
1iOGESVPfYsysXAtY5sX6b/FMwf2xmhtWmLWn1rk7WCevMTblpz5WmCd1KXdjOWG+IxsTfn8GLsk
YPBzQTF2ujoYGvM9lPGtcIcb7depDunDgwK/jnmgQyKJGQZndTAT9yNTYhWpL0O9p4SZ+mmTVSEG
OENy9RRpnYnnNWaDaan+ZIXlr9dgNWiZmwx7fRMT41KV3SLDeKH1z3Kw940pNwJDHpj12Sqbojs0
nb+5HLZ5F189kk9WorOR0DU5lACqL7cqLmnfvxqi+Z5R25B4N66xMDpAhF16cUmDGsrVGJcPRhVm
TBWj55IYpByDOEfdz7z3OJ/fqq46ZqbYq18Zqf+UcoYaLDetZa4Nlk/j5pe2IqAS00tpiY94cg5T
Hu9ikeHWArNwqD8NM312G/OnyMR1SHDOyvs/6UebqjMfCn5mYnRvwhY4QCvrRq6m0EIkoTtKTldj
X13OZEQm8+8kIJt3UJnhTC2bUTw1hEtm9NsZ54eVzxcPQptaCd+omhBWD/0fOT/PYUqe4+S/hPnw
RFgz7aBR08UP0JtVQTMMT32LXBATWdfP8U+xuu9MIEqM65c0d/CfQFEJP1Dsjc79znquT9+BeI2d
/jdFIA5vRGEEyJBpfPJ6FytRLypahKPX0l4PmBjY08mJig9LxwEhrz8roOsQloJtofcWuv5jqRa5
7wsWvnawzPGSZ72Sv25a7JC4aeYTMTzQn0LrqZGQvFvjTxKNrFnUq1iGEO0gLqjsL+as3D/E3ShI
NyJ5DUZidK9GiGaoEHd5AyQmh+cUFvXCrMQ1CsvV2NAGRR7kRTN5RWVzYe6/063wTvLVi52oxKe8
g7jKA/ecxscIctg6pbsj+QW5g3h1KDzMZlJKT7AEzdsi52RyAl7o9Ed8Ma7M0TZGI3GnrNc5drGW
j0Od1z/oZC8WlbE1q+wlilSCXHtQZ5RJYUBryzqM3gra6Fmb7pnWfiTc43N3F544GD22ZZK9lhbt
c6xZv0nm+Ti3JIeulCq0Orqqt+VxQvkqm5oFkvrGIu4cgr0Uh4ubpg7jve6Jt5ZIPChuBFlO7p1a
4YxaJ1mQLbnJ6pJDDvi4LAULA3dXyjkbze+CYPF8OfbuXfPiV/aDMl6C6RzBpW098ysoESx1BGFD
Ojij/1+ZkgjGDAu6dsSdHYIzkj3NQ62ObMLgW86J8+z85Iiz/qKvxK5p/swxuHAZ7qYwJNTK/5jy
YVMk8QfZNueaCqbI20ckuihqk+dea1aR62y5k1HlZCf19B0C1tXvY/G2yvKCodafmRZH9KdPERz8
0TwnnrPuxe/s4r8duyufWqxPsFtWdZK6RtWvQfHK0P0ZN4RPgyI6jC5TW3xRCOetSp/D54UDs+CS
abtP9aj8Cskviq0JIzWTFTNSKkccRanF6deYUOAVs6klzcF6VR8cr11Z4f6RmIRGosfBRmLt01qN
3FdVPZ4Tpg2oTHD0rM560n2ZkbNper/BGlPlhsTk0WKLUOHj5Irh1zZx44rFquZE0Z1+VUsc873i
RdW5ESWACNjFynG8WutCrjLXP8UgoE7sLkWmX0kl2ao3aOIRrD6trjzzilejjU+8zwhJV5wJsifJ
wCC9qpTBswQE4I8Cqhu+URv9+JTq91EwoJLZah6SS2jp7H6cI3kLwK/OlF7wqcPE+lfYzz31YT01
f3V30ixsQ8j0cdiq+Hvg41Tu+xxvZgpP9bpK+4X/vLqz+AQQPx4AyXGJQ1HhRNvZ0Dg+7GqnRdW7
j01J5AFDzOIQmc0K5M1D2Dxp1Sb27hXGpqqZGaPhhJxgYQzRKsrmm/rvGe+vEPRH/Ws90464Wuwd
4y0t5UotKVWjdcwVhL92ydMTgOe88wDZ68IDK8GzcJFiY4pEbedOxYq3W7gkC1bxG2jyRriEa7DF
I9taqjfQs8S6SuqLjtA5DMiODSkxJQZ2DfJhNJ3L2AB3wcX9FmvVUT1i9RZZgRIMVRUjYxPsWdWt
463UayW+dg3BegRvJalvlen/FkT4+vyo1KhXVaDtjMD/CNHOCSpi9U8oobGis58NdwB7Duj8urtj
Z/t0ZuJkTgerpoS0vjJTx5/L8hduFy1DpXNEqe2mbwIMEl8uvpeBTC5SV/vuwx96YL5+o6xntEpc
WB38TWVoaQ/uPugcg8hl7bsfP1suZKyX7LU7o1XF2r73ARCZ3QCzAdBqG13XHbrA7BLaCAmYVMGq
XKnl7DjJUR2UBOEpmKxOCQ7lsNFd58iPS23zTW1f17f3sstvbNZ0dN99fJE685xTlFhFsNO9b7T9
T/x9taRo2+glulZHLVIfObE25uzfMEx7SuvsXlN3wEenP7cQFNq7mVed3flbTa7U4+wLcoiwMZlt
LBKnmqFeEt9U9WI53aNKrTLY1a3x4VhfCl6QZnyzJSb8nA/qrfAe/n0ivO8D7UsSUZjO9dZInDci
V2gMcFXwPoYUXyqWpiHkPY+isySIke+PUALU7mrjxGa+4pVi9aw4SOoAOzVy+7IwO8Ux2DqKzKM+
MfjARZGR31GrwzXfjDXEO72egEBdqmNWlt+oT4TZrtCmJwtQisC9qwdMooO0KvN09S7SbgDw/FKb
umDAbXniOtfxmvvhQZ9yTIexOMLt+Cj4xvhqYbOsfOjovJeozTed+6ceFUZM2AWJL/63H4NPddq4
k7NkUg0QdvHtYlsTdUPAxTmJcpIjGh4onvKAoXMRHSRjK48z3idQjE2h0DbWA09gdiirQhyokn6h
5B7VNO87gKAqtR9UIlzF3RdPwaGx3IM65RrgF1NYV94G8T9HWqrXEnH7oEUQ1M+1B2GKVxmnhykE
+sBw3SumC5kIa1VFYoO2Z59PXXNU5W6iYahlvKpPR1IGx2WxnxHRL9Tet3u6drynEr7cEOGrnteE
wFBE5C1KQu2ccgVombNRSEfBfehAMIltf5eEcQvs3+3oqPDxFirWKnyys3rZuvVvMVpb1UJJW9vx
XnHFBsCzn9W552FIXM3Fzra+AgYM1LSbvLbOPL+KxTFQgTQNM6B/R0liPFR1t1ZfBa6rNlYCZRdc
agOwhRJ5MMqb7iffarc0+TMvhInOxvfTt0IU16LH1GiKcGKp+N3U8o5hibTe5Q31t4lHUXnTb5TJ
b3XDCt1uVnoDcNQ+z4HYmfJPrQ51Vlr2HRbzQjrFKU/6q22hd4kBiTl5obHhqFAs0sh/IwrAatKv
gS7a9j6CAfExu92neObtqVWt9ySiMctLSNQGtZmkdYI2dXAoFvDKWk1RDovRelQt0PQvXCzZMgPd
NwEDAR7MxM/DuxG2Gx2ukswSgUsafQTxuUvBP/ulcJybyWqthLlDy3rvy+48hQa5H4hwFNBumN9o
uxhsntWpoxaHWth1oxxUuK/zvluHGa0Zt8eUOWf1E9UbR4RDQxHPJ2SyBh5nFFF9iQMcx75lBw96
75cr2UILHDRgcPTw28roD430CKms9BtGCDjAWMTedrvGGI6u+5sAhoHErzSyx3RQNCSb59ZzfmqE
vC25mzAOHUNVrocyS4Ey3GjREeHCJ2zP2dz8EhENKVJuDLSUjYZxcVzGKIm4UUrbQW/YbCG7YyqR
bWwGaG2VIvpT2UjacQbbzsJ+l/g+gqL45KfyOy2MR50d7PjYuhYu2OgwBXeKuxP+77iI4c2IDgKd
77QoY0ipfjrf7AE5OAXVYOcaQG9eH8oQ3d+E8HphSuCJwGmX6i9FPDwNXCGn0sqZaCgj+LXNAdE4
2IAAu6i2R1U2fuRBZgynBx9nroSiZvKMRyvH/Z6PUMXdQzo2Rx91bYm95VNv4bfVcvc4I8Qel+up
4tGGg3ZAkJC+Y2lLzz4mm153zVU3EAhiZF+JzvlJNLKyBzD3KROfejJ/eguKbxoyD5uUqsr0Vi1I
eECbFkbOA8epzmUA4+SziodnHyMKRsrW09A1DQdhSEOvnGxSVL9+81ZifaD1mOT0WdLuTQVoWlHN
Bww4B3vhfkYTdl8+SHNp0bqNCd6tSvpWFTejm6dl0ebDKtcTZwnDGa4LsRDoAZGYUsr6MWZFyBg3
mYuHxuw0O85CsLGwyS7NjORLtJgg5yAsfetuOjpcTdRnB/pehK4CV4bgSqjjzem7VaDN3605HDKM
5uIBMgtF/5cZIPxyO31hZPIBXICbN66evSC+ahAsNGckUhp8ZjWNYjcwElnIejy4YXbs9Qz8J/Rh
mMLkkkwR5nDPEPwwT/0ON8D3PonXBQim0TJLZk0YLpRcTmy1YttZu7l4nMN2XiPJmp4KzAJJER83
pRJoej5cdozMSpUFozu3OBEQjnhkXp/uSEE9yfY7d0u8fBJ/46oOKetMao3AIEIk/ki5fW0uKB2Z
4gAwumhcYzUbntL5ERjmWvesMF9DIK2RcyuWKDUQHL3qdrTqWJ+hHmK/xLYJczUaBr2rhz+moAy0
Aetl5R3yPkNJpfto4+cc3qT1oVvzOqy0l5bJjJn4D12DPlbBJoV7yPKUHeYgS6yy20wafONgg9po
2p7QP6TwFZ6P/GmUlJ9Ier56MZxFTta0ZzG9mCBNQNiZPtOE+AOY+Mu5t124zdYHAbcN6T60HVab
r1xCBkXZQN/iosbhOV8z8Ni5Uf8VdtgIGIKa3NEQ+wtTvraxv416hhIuCRCYmb/l2bDSpP9KisBW
PfUq91cWzZsPjtrD0V+VCXGgs3Fv9fxRtniWE9kYbTpzPJLew0v79YvT209M038xHHlTzzFOHeYh
9rkozBe7RIs8W+byX5BjF2Qfou4fpdbShFTwQgdMDVgTHvVFao3YksEHqSPSH6aVOiYc+kzRNWTG
YL9IQbCQaLyGQkpWkFz1WtcvsCSul5q0OEXmTy8Zdlwp296xfvrEeK1IPB3YH2rt1TmWxrpkykXl
GFsmFlYaHtyRVC2y9eIw+NXzitoa8/FK6ckNJmVqp4vfFM+dOmNCYEqVAo0lUV1gUGeUDNvAmjvg
aysBBKQEN9XEqs0egqa+zGQvqH9h2Z84ri603CCipiU5kwu9xp7Acu8jKc4JgCBEFfulNgscN0J9
Kz1zCyv/NbC7LfabCwWbzTaLOyjI41AgPTJs00pW7pwfa0c7w/heYUi6Atnf5wMu5gKvXUw17kUx
XJqwalaTqMHL4vNIiawW7NhrS12meHpM1x6TU+IjiAQmZjgO9xG+nBoDpFDJP5naVHVVLxOh31z2
p4twgxDVft8V+MdL9IYeLiRdtfXFMGyZfJ0HrdqL0N0NBS4+5oATQb1WXYNpf9LbbQw5MH7tD3ba
cpX1zdLW7Mc4cHfAM6dUoGcMr5kxP4fT+B6UhAbbsfKzIH7V6Br44eYqo4MkJBh7GA0rQQ/XqaKT
RHKysTPBeLlUMYZ8czEWz+pkR9gGps+xg0fkk23QCWlusUa9vQyQceHGCgafkHofOsiqmdsTAFTA
4idEA/unnhLUNQgDFIH3bTVogudhA6elipznbpQo4NuLZXwnk8VAjSgOXH4cHzNQEzXFYgAwtceO
xQNhhNURExni0Rkb2vABaK/Ht6iKb43SBnBYqyIrJnhFLbeGDVTTRGkAj+rP/dHajCQQ2gQpWbFz
d2rIf70ANcHUZCGMWwYwxarE7OChpkzqw+A4QWXQjXNHKIv69IAzLzAnW+wvONxLAgz5DbUOHK82
2R7OWy1tTLYrLNSx2CBaCQfXHWOEiwOkE4DA8zkV1KG5JMImpzmMuO09dzGoJLeMaS9tjMM4WB0e
xRAy1wRuZweO/Lljf3q0assEEwB7LP5CcSAhMlzxlvW8eSozuc64UzyKq8ZdOb7ibJJ6PeJQr9k2
N2QmHvU2O8ZcqR3B2Vn9CQbyVuo2QIKt8A/lphEDR4CBPurI7i2VTdKdsNdFdwZS1nq2+mmT3a9V
iaCWbmizj9QZYXTpqeWy0ALnQ+u6d1698vMfSfC8hZ6rlMStEOIWO+XOFv4JS7CVPUlliDxeuBQF
13bw5gbkrHp8qyjflnXW1hv149QZhePlPYWJRAX5+d/OKP/CFAdead8sYueWueutTfXNJmIrjGIX
60AUVrvym5+pHp+L5tdy5I/pB/6/A92z4y0mK8uWo82dht+K6F0bWKBBDEZurYlPHLNpK0DePZIM
pC+REYSPffHl9lBSNa165Ep4yqd45SBR2uie+xKZwFFs8y5IjxFPkSN6WVWkFLP+z0E4Pc4cIBZe
CQFcI6zOeXijsc7TAR+eMB9X2PLhU1WhkXF1cnA5GyYHOg1o9hsf2jdd5cJUvXrdSAKxYZLuKCFC
4gBymkIzegDQIyNm8tONlQCbiXxag87O6yiA6mR0BzFCg9UdrWPshC8V6Aqm4tfGgFQii51XE4z5
j79EkJSw96P02rekd+6JcGlK8ZTj7gPpC1ajXdVfNdYPHdt3xF6gYVUEiXsVoR2cEmF+5lCngNXw
nU1mXCnwI6qZ7wsnOXDgjwscbLAIsIpHrcHSnD5qjVwWo30z2sxDB8YYYxxeU1+XTfIy8DCrfBQA
MyPhaLo4xu78mxXxM7VPoIoXweXc7g2SvDituisyxW45O9mmt0MsGPO9pHoRMaImgdWc8Mjd9k3r
1BT63ezuc1quU9RKoxsO704Gm5Azy7SDq2hHtPqzvv0a/LFaNbJF5DWeYp+2tS1OmWFcDTvZxzU6
T0vPtzJfhhNN/XtDNm0vrH3bYSVE6Uhgwy9IKvBYOO/AzfCVaPvtZBOEl4dwx80aT4YBtweXkLRi
lggVhunbMlRpLWAa+mOGE2rd9ku70et/3aOG/vut68evJDembe7E4WeesJSF7q7hSJL7OMSPTMhv
g010ZGo82oTElMw6l6jHmByZ3XrMyVJuzCd8QyDkssMWrjFfOWuPXl1czZHComQUZLbexugwL0cN
gLp1WNH2vmrYM7fGcJobADpyN9OmIOOEPn3WLwMTlGCChYA/bqGPP33c/YpOPk61S67MEK+EMG+I
ci59DxvGxmWwn+VRJMg+jYH8xLAd9s4wr9iKZ1oA5vwt2ASeCpix7IpWmxcjoS7lWJ6MgH0Is+gB
MwXsleKtb0E+sgWmUCPjh/AYkPRUeeVvTdM/hH66qCkb2668jUZ3JMnlUMQapJE0Q8gfApcPCYgt
NhhLr0SOLgr53bX+t+YQ9jzU1bdleWvXoJUNGVmtuxoHziTudlULWGHoA+I34pIc72qyABeAWGAi
/oD0TBoHI8FhFLP4pRaaj4HeHxuSMQUGMXy5cHqMah9ZA7AI7isOtIxVXODTw+QH0M2NcR0kEVgz
K9KDJwyw2ta+mlP+MYYsEG45tTeZC5DjHvk0ECZXRbQWvK6LW2nrF1s7Tp+LsMJpNFzX2JY1c/Vg
avYyiog4Zesa/Zc2ZRdJ162wokYXn76y3IKVCrM3wrbfv1pY8GAPveJrby4DUbIFLnhSkHCYxEeU
I0AL7paFMnFQcgeps7OFF+e23NMwLO0guqrfM+FzrCqrXquK2+UkdCPqaGQ5FRPKyTyru6aHz5gO
+XoSExNTB9eTmryFHZEFG0bO25bALk1TcQ/dUU9KLt7wZYi0L7OyH4yyv7eTBUjfG2/Y7sxQkxyA
YfhKc7Ds1NdtBgXp60G9wBIHJk+xARP5zYzG2jQYopMwBxO+Hw0JHZkYmLI74X770/OB1ScjtmIP
alNrwwMHsowwJDG9+1iiqZCAiNjAKHM8iNWfvtsx0WgvakQY4Tjp/6iLHKPRxYB3r8szAS2LrrnQ
XnsXXXhgbgmsPTpYETVMSB0zecyNmSRS92RSL7XgeCmpJiKt3qkaMv5ZNOK4WVg7vj3QVb65YRG2
4EWaWZwoSommLw8V337QmnfJWVsgPBYc9HCntHJjGYDjQVJuR+ex8cJ1abWvqunsZzjXtQamfet1
56/Cs8DxvFujy5M9ae9Wbr45XPpq7Rmc26LsvrEzfmjq+pd6Lmxzmnpi2UR5UGVeBoqonltEDm5j
Bft/XwnU7Gf1b2v4QkvKd7hMh5JcvH4cmZzUpHdH2qnHm6HP9O+phbIkqhfVkpaGfmiEhU0yWPSP
hG+jj+FhNNMvP4L2YUjjnOGI1VSMBiEKap72VRUNY/zOgZ+WVjvHDLRlZvdvREWVW9hAz2rlOlKj
bCoaTA0hxvDVZlz4mBETrsh5PqNO8CXSESPBu0ZEonk12+q9cOtrqpOTIPQEmAaEn7xdDzGD0puJ
59rlpIP2ZfNZHZPYtpqRStBgt5V2OyYLHynFSc251RpkuKN8u+rsn7DXH6sGwgVQRcmAhuHVmKTP
cxK9TLCk/Ch8MYcOKK+1Hmor+zZD7dEyWu8xiXjIoTtHmzrBviy3MAtEL0SeC+XJMPXfJMDjCO6E
BwbcP5lRPpUJJuXlND4WbA5sFp68Mj1DIbKWcyKvsOvrdReSNyHN5kEPKUdRJmPTmlUbK0zZ9lkz
rwcwWLxOMUUsmZZ22rGciUyvqhynp4moemDkXB/e2l6fVnBG861BtxVQ5BLXZe2EGP7kZH4YmdLb
OGhO1LEv0vQK6rl2S+jR0IH3w6R9jv6A0dNs74OmILOLP47mysZQsD/jzgo9WcAz1kT/ks/VSq29
IsqupsVtYmPRh64x30WBPDOy/tVH0JfSWxLDvZRSrEui2vk54XMmg0tede8iwnG5h0c5mOWv1PQr
dj2PI6007fPZLYZdPVjMlJLylnAqN7oL7AwM1VjYJAtjWtY0T7aDFbPVXpLOH9cY2XEMcVBlc33E
oe1UmNDaM8Gcqlxbprwi8WRyNOOeNTS7JGk30EM3kEbXloNDkxU80THE5rjp4q+6t0+Q1Y+9T3gH
FR+E3tuYt3TA5bs/atEtLeDAc911mcA1WJ6yzn/odW57qrS2No8slGU7TZvAHTaznr2GWn9WO6Pt
xpVuOavZnG6drb2oF1cbtqfZ05riUA3D2xzCY7e0oWE0ZKKoNhqSXaOdU7VnrxAbFGj8iO6zhvch
2FLq+G+C7Metje8SnT6sC3QLdqffk5RFATLjpPFzCilCciLSvy5V24fnPRPocaUOwbpkTJpWp9En
W4p2qDWDbpEX2EKQSquTLUz5+6hlj3NhL7M+3KsTtpmd36bPziYnI0q+lTbg/pWcusRZ9eNrDB8x
p2AhCWSZVBCVpvRX/ST1gkZ8G2dvO/Fi6gfncXlECfbv2Ff/rdAUlj4sJyc9qtlbR+qaD9EoBCCK
UljCFt5YrCqLpjktS2y6FDWsXsygLZwfK4tdU7f2ZeptCmD+n09b4wOGB8qq5SviAqlcZob2p447
F2DUnqQaA34JufMVvOM+AsxXsr2ES5hhAp7QvhceXOVD2cJCD+TXJJCqcIWqD8+HLoTB7B6QbUq9
n55vvy0QKUmPtOYJtyowmtgqTgoHjTL3RMO1VU+LJpOub8nLxA7BUJWO0tt8jCFduAH856AHE2Fq
XzlHP/bf//+u1QMJcBSCb6jB/mtP/1pjQuDdwlnYbWJDJNNvHSZyAd+hn0FxzqqvsZFbie1t0yvv
ZfcuNfFZ+jN4WbUOSEiw2v7TdKeP3ESbUyisStC/R6tWQRBOvYZLAgpepatUa35Hj5ZJTw6U0fiz
59Z26LSfEvO0xsTUOYDDHJHAPedvsGPeMs5FdZkLuHxWLPeNhtuqnnIKy68BoNLkEMHpW8EvmxJl
QkmEb0xfHbfOe5CDiopI/jq1ny0zKjDYCNuRnEjhztwiff09zNzDg8o3ARvHiPEFyvgyA1kdOXqg
q18Ym8HHDpZkKyBxSfFlGLqVbUMG40HKoN3U5fwgy3zbkpMt3eZN0+u/nAOko1iIc7YedhTfUs+e
u67AWigFw9Gy4r2rmNcVw+vgBgh9fPIN6nBr+6hzcAJ9iwqJ46Vx+rdusMZGhAv0k4lb72qHwvCv
pUqMtcMeby/zoFYO2gZaXR4s51cA/BR388kLxakZ/VXVyghQRq51z3kJ4w43Pfmu2Fxhe7Z9bT3y
HqSTrbji3bI5SqPny4MUVHdMkDCaWNh1vsdz45COAY4/07o2gJzVjIcf6FG/2gx5h5bzWTnaca1L
0MZ5+qzb/Hto8yPYNfbgWfTFPAwpBY6HsVgXfnxRZ0HSG7dh1I+FJx9MlnPOJNkmp1sU4QZbYdpO
/yuW1p6IrDPFWcIxFMQZfGsHsK5euRW968Dgjb5ioRtqnlOm93K211XvraNm/Kh7skqRMTAlVbI6
jFqdvHnwg+I0hMZLjREG9+eL6rRa5ahKZAtARmsQv6Uqw9bX/u3mtCaUVlWh/34nAab2Ayw2wmCf
aNZOfQO5IXdtnG+Cqd3oVf4rhvYJOex67q09tw8StX5tUTR1prMJwvTa8L68UP51Qt56APV4ML7Y
WkOT/A00TqGfXAMDdi0BHUFsst3yx7mGXBHYz9CzjgEnWuYyorOG5x7jEIXy1G5KviSUIOOmSlyb
vaWJ5KpDiBEcy8aYg9I6mIeDy1XBS0lYwj8cKAp4puYncME6MAcPO0VOJ5Kp87lBdcPsq2dJ6KNf
KhInmTMmQx7H4AzJqm1qWs6W0nY0eijeLLS+ZCxlad2PKadmyeibls659XO2KWtPWziJcenpDBI/
PiRl++PMzXtNXZsjMWeh0uLG7ZufQA9QH6GxRsa6KTb5nOFRckr68SRiuYvYljngGisYOvoa17VD
UyUPhOXtc1G+BU6t72Oqw7EI9rG6uRp7PzgYCuRik1vxtFD159xrn0XP+nYK0tSmFvRL/gX0p/gL
P6amxmCJRS5pNkHFq7Fe9XGFTAV3mRiqapwPhzpp9kVX7rImerYrPJJBtHSKcnR1F851KEdl7N71
8G7hd+ybAUTV6QObuKWp9ReSUgHnEnymemZdpQkQAEHI0KdD6vhXj0+Z9tpFte39EOwjmq5Ck29s
SEg9KeHvDLATtSpH0ry5C1Rj3WgtlCvjxihlb40CH54Uuxl44b3xrjYWIuOl0WbwFGcYPKH5lPrI
8Jh16nax94T1NlTBOQnnh5rccGSRxHwox1KWnFU52zILLhKzzIRwkzRpAFIEkw7shUrYoWyakdlC
EEG985AUsZ0n/p8MvZsUpopHJWeaxPcOmWLEwJ7QoC04ZjjI17Aqz57I/pT8mFJ9X7XdCgCe1G7W
8phRcwCQYhQB01M+N7nHQ4vXqld08/bmQYViFWTMU5oZs9e0gt4SDWsoglvVxdkVruPAe3VtrCoR
71QVoYNG08/6dvpbckr4SnFC/5c7xVnB96kZPqohRBE7S/X9EXJFTRjeCSjZqm98KNBzWAnvm9QA
jkJGlVeUCsgw0zd1/UaJ9qgYYQotTtn1bEdOwCWTnFU+NHt87zZqUaU1zcGU31uZHlzRnfgUpcJQ
kmyj5hYS4ovatYPOIBOmeFTNKmFdOawG+JJjntRwXkGcX6reCO4HSPn86gzBwci/G0pHnwwDUZif
sdR2doW2NIYtGlvZK3ivTHHvBGnHzwDZDMrlmDuO349Eebdc1aGq6AS33AWmu3bkt7AhB4Kq4W84
b1QDrzfiCRHlUeEBlWVv2qA5YC4Khjt+q4bdJKVYmvBttdn4CjhsFRqg6vkC+rXqONULQ117Mrzs
C2H3Vs2JUBxjPVTuOPLV6+rheCoymiPFDKfM6fzpqzL8bWEgugwYlwuAnKa1PhHkbtS91vEa6ssx
ZmiQORolNc4XbowjaLEW8CQrw3xQc9OWR6jYqghhd5qdPCk6gTVBuOTZ47y9FbTkTVNt1Lxelciw
I8jFwo6Vx4rKfK1KU6PRf9ErLnDv3oUFObGwvhTzrQ37WxdOZ9cCOs+JsG9/ee/qexq8ZkeLi+IX
NbaKpOMnAYqu+0n+wdj4A0xeupW8KbglsWzgVWh/6ixocu1aybiHFA00Mw4z40hM/NEwQMgqskNG
gZSxcXrUO/8tOEWG5aJWD0VB73r+7UjiSMvwXYLASE7FNtCOAdihyZhBqPRbyb4J5a5yGB5L+aDF
+TkuINKqk1JSDvhRto/s8kvM0b2hrp3ycpNhiuzKGVOoCCmGSVQHhQzPxsy/Cy85tnGwsc14rROD
XSURlJFgh284mMF4UJetUYoXqySyIOjs3yx0duqoNzpyqdHwLgyWQJnVP1aKVmUc7m6KMtd0v9Oy
J8RJvvj6RYENnRHhzsp4S50M6gsz5hD/XmaJVDiqQmm5IJrEXLhc+2UiH4rZ/tT6/AQL4ehKCBPF
sCp0nJ8ZOhUZ3LTUvSCl+oe2NADAuXLp73gS5CffHfaFX7IBc/dJ1EAJKsLnnYOsqqyXiMc9hShi
cSCm0p9Be+aoYnbprTms1YOBVvfvF7UB+n4ZES2njM3HOgXIGLA+sBeSl4QkDY7K6aUGrY5ZPnWa
vTLVqRB0cqtqVNFka5URUA/Oyk+7s6PnN7WqGZtjKVxT08gdC5IzRXr+stHm7ewN8FLHV3Ma/yJ3
PkNf+0Kx89TBEbItsecKqQecDjmEA56E6tEGG+DWYV9wLRwnLkgTQpkaj1lkD7T2b41ICdxxrQ/d
Q5SMZ3aIyzpX3U/B0kypqZ1p/rRsxdUjAB1ET9jRQf0ZPCT1SwzHshmGB/WoQgB7NVQsjfiAxns5
eylesrVzCMb2X1mouimvzm5cI//j7Dx2a1eSNf0qF3d8iaY3je4eaHkjacmbCSFpS/Qu6fn0/YWq
J/egThXQgw3h7LO1DJnMjPjjNyMWw1MHSIgU6hchyBBYsrvIWc+nMMHzINSamId4gYthMxsLxRus
svKgtyy8TMwASP6aETAyDhdkFgA9JrDc3lmMpnhiZQf65fVWuMBTaQ4AsFbFIeI2d9mMaQL9jYFP
eauaBzkhtFZcSMinoEg2g5/UACyHuWUDrEagahOUCFlJuKwef5dAjDCPkyEk+yT1CYxBU4xHMzzk
2nqR1xgbRuBc53j0DrL96oO1lzuMd+U+irzzmA8fowL04viUa3cXYXxrDuMKucGD7o3ElzA/CaYb
2SmhocoP3iUpeXLY3kKelCXPjlLTjHRB8tl8v13L1sb69SNtL80RBGT+OGekD/LbslD5IYuEHzod
spN3v3uxAac9M/SDFRIoIJ8fKB0JhEFnRM8cB/N8hZLAZIOFJGZ57Z3tZzuml++h7t3GvCTFHcYZ
GecQUxsSauJ3Ofad9lvWhMqrvc7exz/UyhdHb9i6bZxiEHRBQO1JoU+Nx3gp7l2j/pDCfbDMo0vm
S5NmW2dKyXrhlkljJ7fSpH7Og+4FhLiTrOugI05NOiBmN8TP3eD0feCHQbWe81ROZnWNbcVOdps2
UI9yiexRYyIN2JWVzPW1D1UHKDMjMndsGDn6hpSqU0QfKmWKkAU13Mfd+sW0OtIOvFU1IHBkZAvN
5SqgYeBb0B8+a5190ZoRxjQ2/SBr4MDqPDLmDBj7SwXEQ0teF7gIzMGADUTuIvdW+E1TMG0G6SmQ
1MgVaGt861wDE5WxWMkg3avqrV3BquGuU+0E1Isye2/dfO2E3mdJg1FFv3dZMckjD4JesX9RgXef
Wta1tkB0451jxke48cNj5GmdaA0YT/uWBQNv4OkL+QP0gUlIPUwbT6a0tuiQnT3F7lnK5sY82NFw
k48xt4/dm5KQbDq/5Mux7DD9vrBtNcAzv80mgJLFcKNmhjdLkIIsH2bOIz6F/K8sTbfSI8nn4IVK
1e8V8Dg9DN7Xd6ZRPip/2uk842gKSkB+haKjQq9nQVmFJnGbLkgfZX9jeOIluI3Y9ImlCiHHalun
e/LtaS+TkS4nnnmMrxlaXWQnD/sjhvTQ4uVNa7A/3KpRezrhHhb9ZYFFFstGpKptY71YHZYhFBGs
NvnQMtOfyng99Trj7h9paIXnU5bxpWTeYpT51qAir6v+Rv4eAN2zngrwRIu+waWY0fX6KN0IxrT7
qVV0D9WxpwfQve40V+m1sFVppMHbMJ86ktKA5BZ9AdAcC4bx3XXLRZHtHcsyDCayjTAoyim86EH2
YsJZ4Z9PYfM88Ny1TKBkMfEp3IkgbGCygm1K3nrujKMAYDzOKLmyq4qPpBz7UnOUIqD8ExvGQYOs
YI7gSGkKczSJL272TBPfVyMukPWBxDJ53EK9Q5c53YiyrWsR5zfqQR54aM0KD/uWW4qT1UcKCfkK
UcBu5l0XeHb8as+u2oPzyYFUIFzic5bNR0qeRBPr+5Gjb+SbyEHkl/paGIaNRsjSkG6gKJvseZTZ
L6XJ+dQ9p0lza1JNyW8H1pPrGI+Fn11McG8ogFgnulZ9pjTNnOa1avyjKUifNmjyFXyru4VBeM5o
suTodTr1Ry806DOY+3POjQBA7RKLqAWwh5R5chBCMIDuWi6p0Ebk87UmZaYsl4pBHu9kJ+a9PKIp
sKZOudnQObQcMUCLJ2nn2IJFYyWrV/YdCv17WaXlXN7UIHM991nOXmGW1qjg3Kj6KMfgNg+Hm5Qw
jbXLrBCeZLIqQUHMEfAEisdanl4WD6uA9O8/WmB9CWymCrjaNrBZT3Av+yTOZ/NLWrJPGUz6c7QK
bMGwnpeHsf3SJoyN26mAlEPZxCpux/5Dj8XYIqGVY1Y+kXwCC+zccoPl0WVUJCeI6ZdPCm8QXXoY
3nFGvV8k5WdFwrKyEbpxoqqaOihF0lIu2B6iBpfjNOKUtElxSUwGABCDHMAYXpq9hKwe5ojde0uY
qcEuw3SI7KRwl7Mzd+zqXMTZGSY8VOEhsoOrcgac+tMv7k62of/3T4KOAR1dvbwHV6alaPK86mc0
4G+yijs9fMX4VoQVCdb4ffuI2ktgQdZGScTPGKmL1JccZ2AltATSpKfkG+g4Ffnp0XKT21ibf8m9
pTU+QWnfTxSDy9R9ueN0o8fYvtB+5fSMsgIG6h/Gro8NAtEsJphJo+/OiaCRfUdPI2nU1Ivb5x8g
5jdOHPz5XQTxAI6nwdCNu2VVK8Ki0rHZm5H7kJhAWxaWVHiy4ynIyM4IfuSJWhTiO1loRnAS8NVL
y4/ZJXNDgdSyRkPshjZmh8GIrPuUE4DLL9ilLFC59spUd/CEPGu5cykdURNvZYnHPhYWDQakckJK
xSjNXBj7N/LrYF/ZUty6QJ9YIz1RQ21tUPsSFF7wGdm8SpooObIE7yLFaddTngkcLSiLtMwCJosc
GzrJKqCAzDV4nnJiclYxLkQ6S66LwruPeYYH2S0Rx97eu5DXCYECNCHK9etaI7N2ql8GLX9oMoUF
YGJ8OrP7mXm4g3Wu/keuuWyWpZOe2qHGQ6or1rSJJ6dILjSwxN4uW58+K4mNa6S0X7hdgn2Z94Xb
PZX1sh/t9GjY3gN24DdBHhbbqMMPbcD3az2UNZlRzCIrE/hXG+Nj15TfywD5AAVYJ1Sx89To5kZL
kkQE8yBUKgD6RlWgAtw0wH5NLgEcF1a+/YWt8KYB7+AWrqi/Jzy6hDAo9TOLUuqfWQQ2Duf1TYXA
SJD7RM0BDY9xAi/GY2OLbw3mku12bAg9rXX/q+hDHEJ8mjyVY3WW75Z0uUvGbF5FoXFtwx7QeGzk
DFE5yv+swv4IPpc2b0zDX9fD+BQZcIMpOTZT6ZwEx5biHkr2DXK/i574SIfdei0S+pr7JV+gWQos
IpKdVEQ8cbib7P2xuw6GGVaej7kCY0828coxt5i8rKgY5FvViw3SKP1BsyZdjz/hSiZW0ogxYpE1
TgEqeLZrPIeFefRJPuuAfmQGYzbm1qtfhFkowyf6OJk04Mm8NnL3V+cS/Knd/Nn/QAH30/jmRV5M
mLx22+6lL5CvC2/78Kv6T2fIyhxh2KrcyuJ3LG56wmExUcpkzYCGNFgPy/i71GUIVeNpxHlDBUx9
JW/d8k3kbJC7FwbxSh+HVen9matwhzR+KzeX00Wf3AtKfB9FfPctd5guBoIe2Yyo/lyX+GpUCAND
tcrL9zIKamaeA9nV8s6m0k+O0WAnIBe4VGvjXc1gQ8ojTssgYXDJ1JUdLeHzJvioRRBf7Hi6TVEf
5/XMAEUEcNycwV0QduMZlzESj6ttScCwrvrT1Lrd7+Xk9Xr2Fvk+dts9yHfsauc7tCriTQnZiprk
HOGeduWP5RPe1Jc6Dr8nn+tFSAwccDW0exCrGJFB1pDGY51iv/6KcpPOJy2Ok6/pZNFWUHzse+lQ
vSY614lJTmMyr6MSMXM/n2qgPNcePooQoLvCLSRbMAlR6T3O5t95rBHqM+Cc1AbEnrSFPl45VXaa
IciRU32dLGCdHlQZ3AkDP94gNL8b3eXBSv4kEQ6Nw8l0nx3OWxFB4nMKVwtmIRIdtlkbaasfLnvV
dHdy6TW9XUN5IEGZi96/+2NxcjBpkDGXYBocKVFYYvA0/s7oCmd4dPBN8RsHNFZ7lKUu645SqFYD
JqXUz2ryLx0tQ+GThCNK7LSOnuSCyNuGwJQBZwyva49o5JyacTFTpMXGJ54bmHd3mjPdT81yLUfY
7+zTe6eMYw8pgvIs53sHgi93TfYfBgCHgSiqwcRaELyQyQc9EmtO1iQog4Iyybksu9BkJvc4lh3A
lqBZBqJtNcj2U8j05jE6WHSzhqGOCWyVsME1XAaa5TydLWsi7YyXY8N5aHKNyHnUuPy2CchRUZ1T
BLIwOwOLd8xNByeVRzRNQrxSkWRBPlI0YFW8HAhcuuLDwE2W1RuZPk47SBEKciCH8xBFkBKwtmJm
eGvBPDeSD8vLr1XlfnS6fSH2m8LLe8tS7hZXgsN32+r0+VQERtfepDPjiHI4GpwBMo2oJgUpGpwr
k9l4N5/6VEvXpBgXm37q0EIMqFFwobxDwbCrxv599vPb0aEJo6aOk/5PQ1kThKm1dhl/it3U0sc0
+WP+JPWw3KEw9GBAZi+i9GQOCniP+WmDfRWBxyMGE/l4B0x+i1kl9VNmP8UNwJiWvhE+9WMPAvbP
y45wttuJHGM6frIvkiJ/7+uS9np5TKAvs3ich2Hwb9wxfHEh1UwMy+xwuhsUuz53hg0kglzeMjMA
EZwT7pLRAlmPz0afvELG6Jao4eJYH07fvnlShLJjLzXF1wxKHE+4snkRIk8/MsZVk2KyMVtPlorf
i96DSOqh6rXrpz5ncfpCdaovrhZdfIuFqIv8ipU+cYZEnvZHgxQSJAY6Pi2/wV/thL0S+0EUXKWK
bTXToq2FqGIv1yHIoFdXqUmo2cipjhFUiOtpy0GH3fk2zgDmMD0JIIYlaK1AQgJB0ZE0vaZZ/UnB
BRYT1nsYIscZsyKLIYwXzCsiR8muYoME4gvTTb3UH6WRIoV2q91UFueWNtFutQSWZ/JQhcM903Jq
9maPZdWPeH6nhbnsRG8FNXK6Et8ZXa+elMOKWSilizy8UyW5kbpvkDIQFxlVcPwyldi+x4VYjgzl
VzSYX0nKI+RkyuJx7S5uPUO6RXI0pCAA2MjxZCMBx1fyjwu5F4NWrH+YzJUb5dPUwqCYrojP2WUc
62JvWqbpmzf7EA5/9IGJWqCwT3L1MuGOFWt5OMmoPSYj/siJVrxABEWzOm9yvGn5HuuFK9SyW4iA
d57UvuWBbKPsFU/zbbuoW8OzLzrYYmT5Z4cjFNEQi8vvPovZ2clBEljOd90XWJOpngMCJyRko1Xq
bsY2PybcZSaNqxlyWM2AtXEB9zSj58RPuqdeuF2A7H1gQE0pzkSAv0wLgptQIU+3BCTRU6hj+P6E
ISxkdw5O5uJDOkju+3Z4KDLyvZey4doX+svYLY9D1tPCsyOPLUaDTHXylXJpdXxqDAimjwAXiqTp
OcQjl4LOFltKcOpIIKkzE4VjkEK+zyz0UcXRybNkHVXjvVwnP2pOVju8QfV+yFRzp9cZpkagYT3E
kzbHvgpPiWGZv8Pce2VoeMBT5uJAtbNV9dr3ZChyvYK6vWBx+TKNRDtbVbyzdNS5BL+vVceWatTM
bSET7med58ujcMPhhEzhACN7LZlv7aEEL4ME24JyuV6zb4wXu4RHxd09hE3w5nPQh0MUb3IgOPxv
TvkIEoi5VwcZGvLCYeZOig1C5CTbydSvle5cfDyncuTKvZ+dfASkcUNWlkPAGFHo/U0bMs/JcDP3
W2yh0fA7YKBT0zx6iEXFAtDA+pJuZV51ZQdPX7tXJUqyqRs1zJ1mjoe2uMGVH7Jaeaa93Bdwx/Qu
2C9IAIn4fnUd+tE5aoHKtR87qW7q0gfGUwjf4urORjIA7ys7m3Xzljk+UiDes4rNu4qq2s2Jcg2x
1qxT/b1RTIrlPnK0V8g9iu+oL521/O8Kh8OrsEmyf6xS5WBBKu5wSZDGUEyo0TOeUGbiw4eTZC+B
Z2OehElx7nTwr70CGmn3FmWUFsp6GGENZ/TGKhgDLmq9A3J/xFv6U7Nhuxm1gZFqcewRRMT+fNKi
+Tj17Q4V9EdNDkoNCjuYk8ZU08MoCDfGgLGhj1nUZCE70Bv/4Pf2rSrNlTMYCSALYmejw5apfDeC
8GEK0RpZDm45EPuyngpYO8u2PTNLyhYO1sK/tD1p6VW+86koCP9+VYGOAsQ7xTVcwaEJ7qc++nZp
BTAThYsBAyCumGohqcN4p/CY0EQ8eRleNKUMbWN4/PO3o7D0yBHTqwyJEYcwTi/0XsXYX2kkQd4T
psfhYmQ88FX1YfvRGZ+995T2kCWLQoMZKpXH/FLhrzMEySFtwUPpZo+6+I04NZRupOglWGTPAEnN
am1U05PJ5iGlWoVqSA7NBB2UnKmM9LXReUgpSgt13w3xVzlAD1swcwjT7nVGRxM1+bG2u31izYdJ
K09ToI5xnmwGRqR4eficUER5MtJq0BENUJX7wwg8gZBdvDScHJY7o/7mI8Q6JTadk6dZL8OU3pL9
vZnz8PejxhoEBKAPcVkrFIz66lOefT2OPkX4T0UT8NviQ+Dn0V4LIRoSQSCuAg7WF92srVWfbpOZ
lBBkTUPmchGwPFuKjXj4qmZ8NPTq4uf+zpyXfY+A1KGEMDpiQsDFkYBU6GEzG2VUbtzKfu+r+yyo
Dwv/YhqhcrZYhCQooBxKXAGfG45zVY1nwOrAMKi5+B2ZlqK8vrhBh6KwPRcyRxY9v22Lv4ID1hPH
t1bV416bncokefW7nmySe8PIN0WjVlykwY2PMnmMxuGLjyaRG/ywxI2Xv6UijJmLzoxSUGOKccVK
lpUPaOctyw1Wgw+aD0rXtXSh+i+BzKT8KxT4BBZP3eBsA9wPYluHhCz7ynfl4AXXpd9G4KAd+c7H
ft27PwIwuOxLv7b/+KLVo/5TjTRAefOAhRpcZvQgc+HdyzJjvkNtWnMB+DET5eHbxSnF3iLmeolV
hO2dxH5QHEWwOnvFfMZlK0D2/2csodDzrrrzaNtY1zLTufISbCKnGpMKd1MyPoI7+D4i+2ro8BKU
VrDm9pyVKzcSs5PoWzwwGHUdTAg8ssQWdLtdh2cNBwFIxmYAXv699DAX6FlibJqgKd5p9JmzFpIs
DyEeTwRN17diOcQllleRxTh5RIQyfcA5DJrXwrEyM06iITBvDEDgZemeUtokLpvVMiykG4V2uuYm
aq5/qUb1FHgMTbNlE2AjUQ3j42IYJw+PdUwdhsD9Rsh/5vZsZWgS8enaFBJLY41XkvGMj4Te6aup
ML4dt7kWv32xWZLHQMx6E/aDyZlPnL6f8joFO4zBnEa+KVY+p4VCapmcnzZAixumB5tJp2y8aRI/
eqoHtLhB9UIp22M+UOnXExS1rJ4exW3PKOY7EzmyvJfFSFwGnzde8FYC1wJPoAqCE+e/6v1wqIxx
L+4XUX5fluVantXOmI7iApTiF+niJ8ntFueXGlpRaKu7Nu42XEAQzJbSL7ikOKw0OHB42fzQtoiY
5WnMpuTOIQy1tNOt+Hv8Pqx8O3zY70CD70hQ2yXefODRmGMqoTFu4UGMhGIlXylTLDmGm4rtCmMj
CIwQ78o9BgZrE461KCvs+q6JsxdQzN+lMaLd8U3zILFUAIj42RibkfMCZw0NU6U0n2/EraO2rh2k
70ineQPiMGkMesobMKFLA8aME/BGLpHNgSAuK7K9NpPxSS0FPkQUegdfCzmF/I6OdAoqj3uNhvE9
wUJNrNyMutm543iCOy2IOpBFTLuFDTNblhPFz6iINi1iCq+PVrK6U44r4YiKFaU4q8hlLkt383vv
cFfCbJAY6/h6YbuQy56h1hf7WHnItam/aQB9xask68htdPUPM3u3Ub/HZXEj3uhSmIg/kXgC67hW
Niyl3sxuCh5tPPW3bGRXns9+bUTXSeOB2ggXXqM7bR9Ai1NtWrtheGNy3+Qkkk8r15/GVa6WYtKT
4EG5VO2m0Z9zifcbULIFyCaynrERJB5XN19q4HkLZZxYq9pIsnMijsvZwzbN3TFQKYBQS9ulxQuR
/IVnjYBll5sk+5pB0qcdIL9KAN7qIn9eIvtaFjj6rEPCx8tHta2idq+TwKr53JUouvYy9zpy2jUB
dy+jT9LAgCzOJP761W3HxzbTrnqz/QBjYAe9iQslE7GEg8OHES+IgSy/scgePNffKdLl6U1wRgtZ
hI5NHGOSPvGxzkHo/eRZvJXbiVH1QayHPLN/iscCgHaU4LFtSC0oT0xqk2NsY9/SZGikxfcK0xZC
Wu8A3cD14LRaL1OvcTUcAgzN24DJi5nVwroaGKaxtDn2Yq84Q6N/qtsfWIkfKjTTfdGmR7kkncEi
cpT/3MMiUCO053CANwMsG9NxjrFiVtuN4EAJDqV9EOENZtTbbOj4tm2+n5EdBibhQFrJbt0Pt6bR
/hbLSdqEYHvTXTnWhyGgNe6SW6nQ0oHQ44T88dDOyViJj6Qfb3oGsEzlYa7h02yDqk9YKRHaBZVO
8g3gu9KkpazNxcq+OyL4mG1huWDtXDe68/E8s7zgzzjpe63z7rg3Uwoh2Mo2VmheWyOs2o4BDOd0
djZM7X2sCGK2DXzmyVmDs06ejHL21mDf4y132/cRDkpl8mmWRIRNgX3WuU5jrV2cwSzZNJH8W9eD
mR0mf34vM+NI4PbWxWQzxTxK/q3l98dGpOmCTZIeYk7VbVWZMVPw9DDOuPP3CY9wRwPSlO3e8oa9
g9WVHFa9TXaUnZoxR7AGzR7hVFdCIhhbicpeESDATuSdmQhDtsIzberTTZXE7RU7GxvuZakSnIB8
bFbaHzndLK0Vj/9DhSQ7jThZG03fqAyHA/YHleYXLYXWhsWpU8aHxRirzdL3qDIbiPwc6qCrT+J7
7w7NU6G6VxNzpRlaNYyGR/bqTxK1jq5CxZREcClssgeSDD8D6qkK72avJYIF9at408pvyvBQYZSJ
PzjTelJvwsXdN4uNGqqFz0L8wlXIVlBn0dmMm7uSKl/HT2/qPHxOfDTHOkEz5ZCf4yZ+n8ZsL1Vo
hDVzh9mSpTGOTsd9zi6scxUYwVwnkSBJijhGbYIykXbdcxwFb4sqb5YhPjvuuB+tbCtZjouPUrSw
eEuRwEaefxVF1hrdKoC99BlkYizoLzMbW4Hpidg/5PsaemfeqcUusHSdfVLQ1GGF3UYwvHmWmZpc
i7Fayq7VEfK5Ei/6BpGvOYY3cDo2YHeXpCXYIs5orywVXVfO0hI5Hq1tnarWMhtQ0BlqIOwpevq1
vjA3rRHSUPv1tbFxONxDhD4Naa6xNYW7rjbqS+JFyRrrX0T4ibH1sfWlEbr3k/Gx8Uf0bdaaBDxI
z3gr53n1EnN3ZooTThusUgjwSLHcsJboOsROGDkvpkoYND/6ebp3yEMBdIGGBg+8xEK+wO2f0TuV
FNkOs57zWYNqIwmgoFJ38pPeJfjHzde7uwV/qppFl5khnjxJtIXIcl1l6CILlSPYy5G1I23ba42/
zd3oZDfDpzhaR9QJuNxzAIY7aAdYS8Z3LinwHm9SEtJNiBB2UWGgE6iSr2PCj1o2FAnucWqf0Q/J
Yto4/TApfG2dbucY0Z2iqVki8Q/O4UBP+LhXVvptBv5nthCDwC1BKuQvRMigYL7Sk4X9tZ+fDMej
VePj6fb4CpRQoj8Ynmc3RjdmYDlRA85nbvru2tVFj+srJK2bGh7DjFVKkFlfbps/YJfN85DqMdAJ
VZgBg5DMgXqn4yez0ltBnrQm2xrN9wSlPjCF68QRIVllQQE047KLRo46ItO+doIeG9VheTMD40E3
UhxxtVNVL88mBwwRINdBGRD8BE84xIahJoLQdIc7y8MpPWMNMxCP6azSbx8LBOYqjndVl85eigbD
d/SVqRtHrLU+YEozIrB6oLdhD6B2xOpl76rp7BCbolj/U6vdpTknaxi/jWSE8lQCSIC3MGXEWyfT
jh5nl1Z9YoEHuD267KyM16PA3EQjOhYFNStIJqIsZufe1duPGYOwgOvMdPZc14Qb2UXDfjHfThkx
ThkfZ6iHPdcGTwFIm2liXudzdx4bWmlkfe9JrUzcDqsLOtmz3VoYOA6X3K2mq6C2ELmMq64wemCs
CfV3bB0NjxFuT9zoleEz//XdDnV0RLPNBQoJg47j6FTSFM7iMEphNNN6wZPZGbqHGEuMpKKD1hoI
EwwVrbUoOllRdyjJUPLQCW0sy4ZD6LQ9kw/zx8ZjfVfo5XXVpniXeRSTdpAdOuE5iEuV5kGNKKEI
WVgZLcPrOM7fmtljh0X5XbDgx5DRl+Y1D1CeSZgtkCN2C+I2d44JkHXLM93vt6pnzLXKn3zuXycG
4Rk74xASOGXq3ZVHeRWxbizJN+AscLEzl83WNGDhC0ao98brFL3ItS99/V1TkPkIwGkrLOFGajh5
7owacxyJMW6s8LTgeW8RL1DjhV/GuH9IMLDbBB8+OpSVP0YXWWh4nsxsxPBk1cwTUPoNrQAv1cKx
bwivYd3emzr+jSo++mhZdaj1VqC/2kp/rmwGYrmBm2CUl1e52+wCG5CJ7/Tjj2EIq/dH6lZIjBeV
w1NVgQ00bo33oWmvHIj7V1hi7posPbaGvxLfwrkBgcFtn6tTohExXPWKHpdQpH7tgSXgbXxVMJVJ
ivhIlNIe69IHWWUDPku2ZA9k2V2m9GittODTmNk/A/+6onKX1SupaKMZPDix9apSgnSr3nySOOlB
73YuBx7P0a4diBO2u9+tsp+sG8I3j/2k3XFcbFotupWfWGIgSwrNR6PCDyE37Zcw8a8xTMiw7cOj
hJHANve628LXHgZP27W2tk5L49b1UdS4/U5T2Sm3+m01AJQBNf1UOKZ6A/2cZr65k/4UTd5lavwF
OJ8JH3guXabaeiNVSN4M98kQfUHLoYEnZbhlfZr4SHmkylZtvtPnsV4pcb6ru+Q7xSnZ4SvgLgb3
bGhg/0791nTaD5z1RhppX7tSSp+BWhixEP0jgVaBF2wKNM7UBtE5h79lGg0bNvo9qpjwg7hf5mrt
I1ZZDGPi+lk+Uz0kPGBzfuUrF4y1Ai0talK1XB7usgvvQhfPwQF8htBXtIZ/YNAzOlumeR/pwxmr
4WhlVniwWJMPoac0HxdnfHAi1hg0Wzt5bRv9KSQNrZ/q24Yx2aGIIsSkQF46VkyI7EhDgw5W4KJh
FcBXGJ1YOcyTEaIuLdPMS/OsfpEgTnoR7XgPUOEqZieD4T63HVKkwYig4yNfmSXZqiGohLSpU58N
OzhwWCBYNFVi6DZb1alxMNfiss5RDOkkGV7iqDvOg/sgr5RKGDGOvo8J5xtatXoP6+MSBQwskdzt
0d0/k6kTXRmz+4Z0vUetGtwaNa3hUHxlZLyAK4T6ykJk12TSwBjpfVXa30M2YhIONWgIwBin+o+K
mXwF9YTdSMAePHLjdVM9wliIroIogo2GvZ/FwmbLOgae9xDP8w/uSF/5hFuJl6tDTe0yDvUbyVun
RGFaUCULQqn+OJNaDB4aUbY1Nk6O83iMouI9WcpTx3tZnb+KNVStdgi9gyP8IE9hTZ1Fkhokawen
W4vYitRy323Hfw8969iGWQsjsynwQv69LtTuMwPpMLORffowVRY9ug8T+vM0Pge2egtrpMbQxBAk
MznxlLaBwh/QBgNEjRPiR3E6N2yL2JKgv586kwk5FWTqwgawq/5prmCfOYX1NvsAd+RhSwHVaSiT
ZZXXqhM6eHkOqvYzHLo/+gBKjHpVv1KD9zBkTI6jcacs9iHLjF/DqTyowB1pEfpj73j+KkE6cuUE
5pepgcSbbtxulsI/QGZ9lRx2YuCOKskeSYl8bELzlE8wVgW+sjpvGzPLYRob06jVuwHH1NhNzW1B
QE9KB4GRYYKcjDC3UBh56GIjaqhljN4wceQxJ/RpUNfm4DxmZn0wBguaX9h8wu7PJEMZPg8miJEC
aeIyVFnxkRTJvV1X4SZwiJOC534gygf+ArFBlmLXEDTVa2L0blzMEX1AZLavFRvflTbFz1U0POnF
cqd0bWMW4eW/Mr3u1Dy64c4e0DI5MZisiWk3tkpELC2vydLeJ0R3zkWJqcO4txBADnSDkeXS9NUb
mRc01nxm78NN5t/lGOuS6/rPklj/EpRs9iwWw7GzveYV14U1uzvTthAz+jdhDS+WCsGrp2NJ9Zmb
ZEto1oiqBVteIAkczuu1bE50c29aYqQr1cM4I9TxKoE0hslfth5QYl6N3oBJiR+904DmrL7pGJSl
xUDuw8mdV0kbR+bEsmhG9qokIS6KZChjQtPtVy5kSGcIVpoDpWqZ2NiAY1JSD9CTpYwXl9fSQIlv
hcelIV48TTFRj/03rJPzU1OamFqUGTcgvY8xirN8YjTTZD9WA5PUYu+G9Ys+Oz95Ld0m7DN2s/Jg
ADGVWQA41EWvQVe/NGV5NwwtcPvedZYPVSFBlbh0y8RNmKqZ//AZTFRr4kuvk4HkeuV/2TF/KQ9N
GCU3tmrPeQUI6c57vwF5X/R+PTjOqzVi4mub3bvnaO80z/gbz8wjyyR9UM54S/fECsmjJ0kSLXIG
zI7qHwMdO1+nPsHHglaSBH+yatgwq9hG1H+z8aFp5b+J6v2bsGH9L6sjq73JZoim7RzgVxTL8zrG
BwmbS+vpP//jf/yf//U1/c/ou7r8Y6H9B1jDBWJo1/7v//y7N/hLjnZkMgP3a97ArQYa2FBDQLYk
n5Wbu/8u0lqyq//ZCv/LW9AzJIuuTdneSDrB1bo3j5SORbkrWyTPVv6pKwgMXlavejt5gLR27hy/
OrCgP/WMXkorr+NBzzDB0n4ce4HTkGjkGPD4B075tcCrwoT0s68COqZAYbbiU1y1x9JRL7FR3cZO
DipvNM96zxGS5d1tqYM00mbVV0XnPCXFTLjywmlZrLQeGKXz/HWaN+tuHJ6WqH2JnPhiFYw/SieA
HehUd15rIcrEAt72yRIm5MHDRaEDPkbkNI/Ouz35H37O1EvVzzGIrZeNx8GMHquKiF/vIVzSW0Xa
xsp3rce4cA91DrdDQ6wpa44ugklVPKMeJ+fzX99m++9ipeX+f33Awo9YDMZ/jQiXHDJMkz2TE31T
hNZLaI3vi91dpzwJeg7cnBcVEWUeapWUGelV2lQOZ58PewFIpiMAurEmoPcmudEqC7EmlrJ+d1b5
+G31LjpYlGONN3Jz8fWL2j6CM1/hdwI/9crzumdbBU9e4jz0XnGn9f2XSa7Pgn+cMaLCdN3gB53M
s1lYHYVje84AFHDp/GagQ7pOe18a/h9Fb0mGCE//v74ofxMbrv/lmtAVkr4wFhojvPSq1IsU7kVD
G425Oh7LNyWhuit/CHb/+t3+5g7of4l2V4WjVAVTf+d6OQkaaj06QFnx3J+Crtn8/73HX0PdJ7cM
lMc3klSHAeaoTHnwC0ZqEP2bx9n4mx3D/Mv3sF00lymQ1b4zhqfE9R9ajJa94EVAwHl+hQlhqltC
47IyBprBZ4r5uKFusTz/19/RlKD1f7af/OVLllaoj46uZ/uwbq8Zq618a/4zBVC79NDEh5knv+pW
qdXj01vlmM2HUjDwcLn00NVA6ziSCmtPxWOWL9DcQ4jUkLrXk+/9mwx3429Wlmn+96fNYWBbzJCb
dzUTXNEu5E69SxP0WqIYYgRWYVSABAeGYdj1xyWrj57CBRkaawe+Kpx9/FOuxGD+X180Qy7OP7to
xn//RFkRTraB/8VujsYbW1K5IAVKaTMb/bVvMeeB2YAICBo+MzH+Q4RC//q9zf/L2Zk1ua2cW/av
3PA73EhMCUS07wNnsua5Si+IklSFeZ7x63ulbN/WYYusDkf4RZYOQQKJzC/z23vtUyNGPcjf5p65
H7sh0Qa5jYDOeUA7iDWj04sKWQbWoxL4EsXEaQLiduUM46aQV6BuDVrsAs+DsjOoG1ljNeebSe++
sTn3xUqjHHBkf57/nqeemlAl2m/fk1h74OVeK7d+fW9gvbH6NwPP4zhdCHSXfGOKKg6uf8mSC5Oq
hJOQQpkrfCzKJpNb+sXEdOpp/fqGv32TqmkDYlCJuDXhwi9UAyzKEzzrKUc8MHs4wFHd5jIPbnsa
FJlV7iPvUGjt5fk7caImFUdVRyGqoTBFpG0R260GTwNARIOZ5GyeDstnBPGUbfH5a538rUflQVx6
5MugJt7qSCX408HuqUeb68b5jDN/U/fOJSOSXSMtwVRulEn2/JVPTMi/JrjfbnKZIPNxooQcYcIB
lHY0xKSpk0RWE9Nx/hLqhv3hrRNHc6VGIG2TRczHtU6mJwGxetbe9NBHVIIeL+QXq/uJF+zXrf3t
lwjCWURdlRpZBM0Gq/nQ2PdDYn3x6ad+xNFkVo6zPjhVy30i84COBvvGcmYvqnNoUk/OtWv7X6wt
p8bd0SQV5aVdoxfX6M/GV5LsmKFNDoHRf2bhtLMaHxGg4x0GevLnH8+p6x1NTKhfc1hHaklGKhS5
0yYBDRpz8jMZtCZVgsw0hC8dzZ//bMj92gT+9qBCUnrCwOWCFUOsCyBkqd7OyH4nwaLzxUVOjAZd
LUq/XcQ0NCK8ZkYDjRi2h2O8yaBlZArRe/62nXhx9KMBkTt+7QRqeoDaitSt2nZQ/Up72hYifT9/
CfWC/OHF0Y9GgtQIbpgdJoWWswT6mso06NlfLIanPvzosSfpEIMO8P2tCt1w6G23GTPqf/LFDe9o
DenCWVRNJfGc1PqFW5Ol22W29sV4/fOTpY/01ydLk00zHDIWt26Afos0ItA6O4OgmPPf/c/P1fDU
BPDbwNFKs0vqifuSg6Ag98VRTbfp2p5pLQgN3/j5y/x5PjE8dfnfLiObwWV1mf3tVMPtaJ1Xvxj2
nKxfjfTbMLd8VfMYf67CDE/dxt8u5OcTySERbcIhGw5iQM9NDIYVyArRS/9qBOmzLtKtjMW3ItLv
VLaaUquMju/+spVHKiZknmH9CnBegqzZdAw2eVTAQ8bmRA9xWA52i/EaNGnhVY+QR36UrXfZN/0X
o+nUAz9aP5CJh0YQC3/bOHgBEx1cTTjdOXZ3c/5RGOp9+n/fM8M7rqVHdMKdNfEsNFSqmXhSttlh
qMJVOps+EQnmhwpPcAkWGUKE60WBzQ5J6Cdgr+VYyoMOoToWNVoLTy7iGT+WyhM0RzZVJocj57/m
qRFzNOGkZapNlUZr2s4wHaHU4YRnKDdtXn0MLvyAzJNfrEB/nhrod/51yFS66Vph2vvbSNAUNMP4
ex9Z/+HbezTtoOCpZxNAJ0aW+LIvnXsj1BA3x1+UrydGu3s087gIgLFvE7IFuQzSg061VqZrn2gM
FpynhCVg0s3n8w/kxLh0jyYi30ltvel4IFUBfbhuls0Q3WX28EXFYfx5YTbco5koEiFNjcHxtuCh
sGkbOFC7SWJXnoelSpnqcCzKKOOImfgF9vHPbjre1wo5UBraVQvsO1MewabOYJmlbbPMM/tVWaUL
uO+uIa9Mzcs2Nrr/UenghsSEL6DcbirFa+ivNbf54g07MaDco8ku1PW+AGnmbWcv2PhEuBUEC/1n
D+Foess7glftSfO2DtDyoOj2Uh2+JkQ4fbFOnnjtXPWbfps/nc6paa8FzJ80TlHVTAhCaNoSyhEt
U87y4Yh+nv8pJ7ZeRL399VJTPEVhOfLALTd/s5LpJk8a3GbhJcjJYSlF+hJFjbmRvzJwMS5ACo/o
zDe3KkkrRpaTxRL4XRiubZIC2tZ8OP/FTt2Co5mnDcAHhRX3eBppDaMWVzRXh/xS5TtUIbPnL3Nq
lBxNO4FsbTvNpLdlSvgmTHHrEchz/qPVQPvDDO8ezTpjZWkFwV0UO3NzJ6P4utLla9yHPzHYfvH0
TswG8mjmSTQ9GyBLkC3kZs9DImjPAiZqRmR353+DdWI+kEfzjYhEUUYjb5ERAnw05X4g888Sir8F
i1VB1OgZuwia5tFdxzVmfLfSX2atupE6/fCp3em19plDJonLpCAzZqoXkvNYrXbuyqC7ATiNiZiK
DToVuxusxRwnkXqHUxQnbjRgC0hz7B+zcWE3dMScJCO9JXkvMLlnCbHABMklkbGem2Dbp3HEBGUr
f6tGtUAeQEnVQH+fbFRFA1TpV+fvy6nbcjRNDpNV+11kMgMwb5nV+JBjngd5VN4YmbybWJq1XqB1
97+dv96pB300mfljHHTU/N5WBarohnWDZP2llVrwxYRzYqzKoxkNJ14p4HCC40dXXeIZrWzvoxTt
U1C1X7xpJ44bDHk0qUkgD0ZghJKU3XZf5vJGWXsN/HQFsSDK1q3c5/QgOPNJH1V5N+FV1azmixr7
1C08muj0oBmxhAiJ0xCXDIzEuDD3cyq+OHk89fFH81U3BjVZKZPcxm76o4UxojhwCrJ/fgCcvHtH
E1XreWBnSwO/f2hcw4zzCIfljVGGFhXCNaIgwVeq4D28crEADVemF15IQgRt7y++g/otf5jR5NGM
FtWuLGHoYHiLoezknOKjMNffFEevGSEXDKTTNGEJDqIXOOHdG6PPlEjI2J//AicKLedouktRhY1a
RaNWRVk1DiZiw/J2OVpAx7BHFmCLHCc5flWSnnjJnaO5D71SXbfx6GwbNh0KAcvxscq+kPM+xGNV
34+ifD3/y04sQ87RfJJ0Rmh1JLEgK3sFrEJr3Fqd/+QTh/aGczR1GGWOArdkVQvjZIfM7KAYp4QY
5bgVEfgK5pQkzW9G1A8pHd9oIpOqLuWLAoBm3NoUPr4hG7lngy0Wedfx0AmAB7plfDG2T7w6ztHk
08nQsBorsrcE0uOE0D9j4lUCb/6ipj11b4/mHZLXm1QrhA09kcdWjf6D5uHNP397T72XztG0gtaM
5Rxr2bYG9DyF4qB+BNrOHWo0MKjECoVoM+PR3Htoq6eB1AF6yCsLbMMXr+WJSsk5mnnm0Ch00DH2
1unqFM+CtSp5dCVZbTMG8tgcv9jmnHpMRzNQntha1paGvY16wm6LvGMwYGZvZPvFDzn1oI6mFwMd
Vcy5LTA1SFIeRYIK0Dz/mE58d/to5shrw2oFdKgtNKYrFWVnxiTCxUk2fjEOTjwE+2iuiIoYtWyj
ye3cBd+xvcGNIE6DdMWApx+O2u353yFOLNT20URRztocJ3jlt5Zwkp1dI5ugh3RtZYCQEZ3SYUMA
aRKV5vsk4YQ22Ad9bL71wQB3kFN2xSAS1XTlzYDKz3+nE4/NPppg3KGM3cBu+Up68uKVtKuzfv5i
zJ367KOpAdhe7xMu7m51ct4AMb+XOK3Pf+1Td1Jd8rc9ltei4o0Kn/QGKsaqrVE5GMVjb3r3oZc+
nL/GqWF3NDmkWhZ0Xk43MsealqVAHNX+2SycL2qqU7fn6NXPZCIn3aGmcTkvMVxSYNBNffFYf7VM
/7Da20fve0mAegBDGVs/Yi60hSq2EIDKhJEZ+lLiOMB77Z5RNX0SCjSiyMaWUEIgmNgKpK79kshq
P6T4IaV+EY7etTeL+95xDq7KFdTImv/iSZ66C0fzho3VdWhTXu6WDVYPoFz36pfzD/DEIPm1Lfpt
kNS5dOcs5qPZjz8p1tek7gE+VAtDy/lLnGjrw23860AMgySHbM815kTHbl/sMs6x12Ecfc51NS6H
vH0bRd0vsb+CRCEDFMCiicTRgNwLvaNfIQipVue/zIkBax1NL36PC4PuCO8y22HmilUaymsb3OL5
jxfqkfxhTP0Syfx2P0e3bEG0j3x+jjZS7c8IIWepHBeigswubf12hhWb632yTKzpi9L/1FM8mkUq
ZNjD3DfuNqjMdeCaeLkRzA3WNk/zn+d/mXViEP76/3/7ZZGuGUVlTN7WBl9A526LTR+ZUdzSrgPU
bKssKnIvrAjvQ9nk63yuD6aGg0UlaJleeut7YO27+pVo2XdYz0ilNDLKkh+VSkHUcFzA9EL3NLkE
BOfhIe5Iq0yq28w0PsNG3LMuDBDD3LcxBYEPAQOp0bgxOuMVO/113uNIYfeLa/1DlnqFDZDIa1He
DTFk1z7bnr8Lasj+6fEezXcyNUssF+BT4pFeJQAEzIT5pVsh4K4SsoryNxPp4vlrnVoKraPJz+k6
lxwNoDTcYOx4dn3bdc21gfu5m5sV3bEbTwdSM48NjXz6TaAw+iV5Ci8cD+TK4pzn6c6Jiq/Kl1Oj
7Gi+NGMnzIT0gh12940zRG+Cm+2l4wrw0Pv533zqEkczXdFpXheIEPOO55H4pUVXZENsgkKRp+L1
+WucGMjmUak0ZZldoowNduQaN+T3VLdl2e7Of/aJ8WEeTXUV+GIWLEKeiUGoFwb6QcFRiYiJoEtw
yTtmj4PGSL5YwU7cLfNoMhvteUK/Hgc7vxbrytd4MADkkGleRCa53ud/0qmLqP//t/fe81w+TDYg
vAQBlln/nHqKlwHGKSmsL5YI9YX/8FqZR/NXjjaxHdKE2yZQyHomDEVfBksddPNi8rFxYaE9/2t+
KW7+dCk1Kn77OaRvjmjfaSIZMngs+3ATwNQJIrCD2mDsfNiyPWR/+kL3eECu6ZERSRRDpdLEtOqj
EhcZkcr4NMICDAmbEjiVwt5/8eUc9Sr96dsdzS8NZOeiypJw5/vjTTkNz3rJhFtg7s7M9STjZxU7
QPp3jq+UF4R22Z0Cz8RFtS2r4Ichu6VtBvvJmA4F7HJC+VbTOFynWNC0DPqNpXEaWc3Gk1/6+1HK
V90m0rRSeVTqbwyqaWMMLgeH/4eQ65eaSQfF8xOwiu/61H2ItNslo31b6gmUdy17HS04goPBVrmv
gqtgNFLcnhh7fcTnzPxFtwKkC1WSs6mFPUSPk+e+CBPL2wS0ShnY40m7bejyLwy9fwiBuTdaAdJq
Mu6gU5A6ib+rKUiB0aLnStofljEheyVDyRWfIrSh34ob1+iuu8i+DOL0JjDLq2IyDwNwXvK4WDKg
I1SAfrsP27AOWh//tPNip8BzYSr3hbTeajd5FagKO81+S+MC9Gkgbid9fPBIsXCH+eAW/gvr065k
ol3aRX/h2Nqa2D4L8T7WeOKrlebGSsMf3lTu1IRlkltBnkO76EVxkeNYb0DsQX0aseVW2WbESRVH
83M/QS7jkXWqq4RFjULdxL3Z7/XBB94F18qf3mIdS6fyC+Ek+NYT24S/ICCXtUi2cUCOR+cdApRT
JQ50u6T2TnFZ1+l95/pXVuRvaZxaa9uudppAVQyekoZvs/X9/gqDbbtwsYk50viueP+oL6D8pXiV
RO6SwaZpFyozwMMr1XmkhRpWQVqCni40m66sb19awD/Oj3wMB38e+b8Ufr+9l3HU64bvYqDFr3Zj
BM1daOMbUAO4IM1iHsIfRlRuylA8sfn07Ool68k4LitCCci/MXGEQDzprStX4qMTU0sqdDi/GJ2J
4GvaZ4W2My37IgusdzFOl4UqWVQ0CuA4/OzttqjJOZVT/jpiZykaHxICpUsazfgSQW4mWMZbaAwj
w6yrfDIx7PRXt2Duxc1sSSzLLvhMuRIovYs0uAma+jmMSOlwOrAvWbTzEzdaEEF5GfNxTcVBjYok
gsN3Y1JPNQLIUWFh7O0hZc1pVxykjlabXKBty66jADJeqZ40DQl812sYqr7ZXRWEgDByak7uOpzu
dCFV48gZSN8C9/mBjfVKkroD4taC52Vfh9F8Wdg+Eehg1ZZardlbKynZOLfufRfoe2m03AXQKuA+
UUS1kBE5AYmY8Gc/2BE29g1D0saZy8uaOAoTOkGeGpcFrIdYZgNHJeZeKDdD3qyN3L9JhuC9I4gl
hkiSh5G/FLVYEq/xnphg1A39RofTmszkyk+TsUKD8qyeTav6/XbkfDb19DBwXwUPsa6Ta9VGtRVW
CFizhbYGKtuTK7ptXJMrJUV77cPlXRqzsSngn8ABAizIj1ZjIIuaH3HqxRsTv3GDanmszWxjsMng
X+7SNlkH6XTXeNRZ9uw8EvnG2/8QaZy3phJna0fTfgUx46Gtuw91jG+47vUc2LcRT7Mjm6lStLZc
u+vgW4UqmQUHQAWXaZj6fRyaG12Knype1sF9l3T5JY5s/LQsLhIAatYFHHDo9zYJAnj/llhfoBKE
Jcy/jPiNhMwBdDL20Dx1vWGDocV074fyEAptWlSO/Qiv8dXosONYPuTXGUMDLifCPtzvrQoHRbAH
GKJqn5wMgLA3PhuVdRWiJVo0GjxgnGiIUv0bnQCUWsMUyXvw0OXRfW65H5ldXAxt+z0c0q1XRXhU
NaKI68q9KDvxkQ04kpumfUO/D1stm15yVs6UwtzxYvbReXytkN1Jh+2+tvudsKsbO7YIgum1N2vQ
6JWNxi0HmFvZjD96f1xrbvDFnHKqFjsqnzNzaHEZonCZYpPNhRtupTD3STg6i8GbXyqfoITM+mLp
PnWxo9q4Su0gI04VWW1gb8dRcnTQXmmjMy3CC/A//he166li7Kg+bqes7+xwQrwWRc+BlIceqXMa
dD/8+SvlonlqJj6qj4O29kQepEjBQFAuozK8jmLn3oelweJVXQ1T9uAkAREcg9Mt2rjmSKzGyYRJ
e0yzKyM2r8hq+N5V1p1ET4Ho5ZB7zs50uBdWzPmhTVJeGOykB8IAWfT1rDe7qLY/HLu9bvDu43LZ
x7r+mpjlQyPRSJ1fYlQt+YfS6peU67cFxh3DXgiBJjdI4ofOGt6EcC+CUfti53Lq449q8TZ3czrJ
Awq3TnsxLPG9hoFvMezPf/sTmxbjqAp3u6ahKxrSay/kLvLyHii71X1VFJ/68kdFMZkIIynqnkoo
iK9nA9wT+XrsM8OhvGpCVRq3qyH0L9hb+uZNDRZ8ltHBNO/RzJ//fWpw/enpHBW+3TiJws5kCBg7
Wcw6iUOoMMCpfY4UPC51YtRHV4Cpducvd0oGdGyjSNvcdMhnDXeh1oND/u4HN9pASp5xDRHOScMF
aDD+kGrJtihu1b1QZmc/wMEcbWNqIIwqi46Sd3DC9zg1L0Ofnr8Cb9T4VTnuKXC5o9z3IgrsZqj/
ef7wv/5iqmt+mex+FOVUIwhsj/74349Fxv/+t/pv/uff/PW/+O/tR3H9nn00x//oL/8Nn/uv667e
2/e//GGdt1E73XUf9XT/0XRp+2/bn/qX/79/+V8fvz7lcSo//vG3HxQMeGHvP4KoyP/2r7/a//zH
3yQj+n9cherj//V36vv/42+b+iP/Ef7Xtovec17If37iv/+zj/em/cffNFv8nZw3j7wu0/GEpas+
0fDxz7+y/m5bhs0iK4Vj6q5qj+RF3Ya4Ff8uEYBKz9V1S9i6qXR5TdGpvzL+LvA/uB5ecMOxLJ1a
9d+///afY/afj+TPNshfivz/O7Rt4n+4NvE8tukYLjuio7MBXxZm4roz0A5Ex9isLU6yikkhc2+D
LiQrhxPBunkPh5A8TlO7zTLrstM6AzZmCCfRmMU/B9FfxtDvxkxhu3994flO0uROWaYB0dV0DUv9
/W+TYgxRRTrpaC8qrb6w0vQzF3myylsz3GLZ2aDGcsKcSi+mxCxC19v2eqkyyN7rrrueYVcsygA4
YubH1aKAYadVOhRH6LWGl76CnqJRkm+1omVnb2Zw6ac3J5g43YGCIoCp0yUsOEpqip85y86yquZ2
4w1zCyrfvAYVrYHFoMFOEumNY1orLyT1PCACwDE4CoyJRwUfuq/KlkPP6mDFzWsVTk+T6fcY/nuy
TgQmD9Pl2DEUZGhtmrQmXm7SL6PMGQ4hheKkzaCRHY3owQkzYcn2qxjblR66j1gltYXRDtcQWgbC
gEoPGvwBNuJdWpFHnM3+vPaH6pBn/ke8Vj76+4GcwRiPsOsAZRtNG7RV41E+D5tIZBfNoImbphoR
eo2K5VR7y97qby2IIlQP0y7qlV+wru7NVO3v5RwtqWEiKlMSHzhszQi6Mta6rhAJ6QQFQBLDOfrR
kkOZbjWb8w1123SXDtFLkQCx7NzhNiuzS5lCf9dSvL2J7uG4hz7JygFjEGpa3SVbVWQ6gYtDn/wJ
mLPPpUEiNpaykbqtg5tVzheGCYtGkCMV291tmJJ/gP8/2cxx2qyDQOtW7XSdSaNZT9P0I8qhYkBn
nHGejwQHhi6Xk/rAXuMOUBZnxZpXr4Ip+V6049pu4FK5JrsU00rup8J6zom/vh3KGnW0SfyQl0wH
TLtwykUSr7MI77xDeFoxs4c3guw2NudvSel4i6KoxDKBLRnpYF+8YFa4DRVqLB4AqMXLEMflQoff
4CpRppM4hyIzciiLiBy9t9Aryq0TOj+DMlx6I5JQG+gLUMJhU6VGvE5HAbLOrO7rCmylS5bT4JjQ
kwaeQKQPLMiR+2E03t7vGH9NVjnEQQJDtx0QPUXbPFiul1PuThzWBgIij9z0Tn6LvO3ZtYsfo5OE
K5wOJImvBvdVduZHMNEMsaRDwusMaSx5j6Ju3qDo+54loFK6tn7I+pBwjOFSd+wcKvR8NYdoyMmf
vOPqeXlPjMWj1YIrtPv2VRAaUxbyhojpbt23PaCbodsJcmq5+++OkUHCM5NLjRPRgagxWkHBt9bR
H2e3/rDmTr8hLOpisDeZO5CaIjDyz/p0Kcb6MJm9Dedm3iU6gK5phpxTdfSfI2avzNBbYhZIj/Ea
yG2c+C9av70AESSxRO38HsKOjuMA4nrEM84BAphz+jGZ1neYsCDTJ1bTmLxCzXR/aiW7pHz8aNKJ
AlTCzOgd817T38cp3KaF+dkZ89Wkz+Ym7elO6CEPHFvyuipJlGZegA+js8lJLq06nMmwTqvHwTPB
mXjjVaMjaGvZKXVk8FX6Re+1B/TgOF2hPLfNC4HQvl9k2MunYKVX4KeEFcFQrkp+bcMPkMJ6LMfq
2ZuSn02Z/8SUHi8HUwPHWvVA7LuVqTCYnZPcJmY+bYfCWs3Qq5sQ+JJmZh/wqSe6KTSu4VWu+iT8
cG3nCoSMfjfL+jKeW3MTSSNZ6aS9kIl9mdXZt8nhOxnBq/RzY5sDWeY9ykyCBEW2KfsDUxmJGAga
Clu268Kcf3pZxPax9SKQs0UCgO0XcN/mOCnxD3ZbIeiY3PYF7NdnNRfb2Awj1NHBRwS/ixNH+8k0
UzIJxiso8XjWXciKpEtFi1HGOwT/V1D/b6O0uXQNcR2l/S6yir0de8NCy5xubZMBBEYdQL+vbfqR
G2haHen1HGPeZMLnuMV2q7WmzZsskbuKnKwR5u0SnSSUShhHkVYRlmm4EXjD+FvbDICIJs1cGkBE
RRZQKAZDtHf7tRAWOHjtkey5b3U9V8vKrh8CAp0jvdiXGpPoWP06L1k1E6jHqvduys57LCXhXn14
m3X6pzUg47QuI7dUMGG0BV0uCUnuO4y/ybSuAMw1YHaqCeCAPdqX0vL3ICGI7sbbv2DwlxyBhrwl
EYHFcCQXZVLxPaqwvAE1dGHl8b4O7vMkAnMEK1M32LMnsoe8WC4Gd4Kwp5JpNCO5lCKnNTt2094T
IVQJ1G9+Uqw1i/iFBBtBnMtbCFB3ngpWgzRbr+CPPAYGDD3dDrCAeXeybbvrsHZhMRZk3BhBcCmq
0HvxkTinSfZGGjPdMppGIwL/kBC1bWmztDfd99mFfMm2L9/7voqasEs08GBpvejJNUg4EEb2YQ3Q
1gPOLhzPfmXLUDylbq/fRnDnHT3VF+HYvmqyITB1bl8LG9oUAMSXiQnAGqdki3JjXJQ2iIzQCS9z
czWGprE1AFgtaz0yD5GH8kfX3YvZ6M2F64IgLHUnXZRGzIk31qKNp2mXdjo92N6O81EwgDM8xIFE
pHos1xO5WXYyrKU/PJJ6yYmHzFdRDYk3LTq4oTWMEGBm9doAEpNlXfQAvJMuLYHX22m2OMCQq0zz
roZR++bFbbeGENFtsHo99lQcpELAY7SzxtsBISnxfW4QxVyjFOAUR4MEJUROzPEE75kibGGCYXek
Ve/7SL9pO3lngIbR697EPsCvrNzkrkjhjGeZ/1OWrTrRX9pxQBM1BixSedWmy4H8WOns7kBlATdq
dZSY9fRMMQfvnfATP+1dHC1Pblmz5ggxJavQNyDzjpxek8t7Oec6awFxL7rr1oc61d6aFHAl/71Y
RXEm+efFTRrCiyP4mrN5GzSDU0J370NrwxvfYjPs4V+NpoPDMXqIJyD9se5QsEkHSto0ekQmj+Um
E1OFayIEAEccsIDRCwmkD4BSrtqgoOaw77OxeLU8wMlWqG+lfWW5Q3Gl2em7W0dMgKa2iLMu2xMf
taidao+BY4MoWrsQFkuUXhYPjUb+Fn3Spa256XrofdJWe5fMpTKqr5pq8pZxp2Vr1veAtKz5UoEM
aXO075xITRc9CRKLRswJomw5XdKE3tXUqIQWEgKGiGYRiQbBoDDGleZwstYFABzkkIYHQIrNDQD/
eVX5PTHt6o9klW16pMH5iqgcJHHuHK3SLoqoB+dLvxuma921Xg0j3Y6somu/nuIlqVb+7ezpl/sG
bd1FPo4aZbdNKkGVhVc5IBVQkLq2CIHlcpac7GdGw3XHHoaD3WRrM5gJ5i3D+0zT9vDhlr4so+ts
sC6qJnBJZSP+2+VcEseL/5BXNSkk4ZPtt9qVht3J75B7jmP/iOGjWhfhwbEacDMaxP7el9qmmILb
MStdejLBZ+BAX9P72LupPGMnyPteRbMZrScbUSU7l0Oh683aqwB1m7a+ByWU04WfUIjVcQtIOk02
hQX4aJjcVZSE+T7Myq0xOjM2GorvYgIpnZK9qYe7vCM3r2iyeRNboKwKaV8mmUGJ5ro7jVokhhJY
zeGnNvcXU2hCzDfGZaE+xa7SjVZ3wyLGyLLMUr28CGcVpWY9DpHU71tP/174I2TwkMSyCHEX6JZ5
5oVphze9QIBS+8DTGOr7wNXUujU/9WgKnhLNWxWWO6/GNKfVNBTvcCLgzcg7vav0hVHL5ko46MPC
LDNAsmkX8CSgLE2GecG2kE1R/BkZpDS5ZaJvKitXbMTeUsOT26uViPnnVSjrmUq5CbcsokCYxoiI
PMu4q+JnO+/BtCUZp21Blq0ivfd2CT0nSr2pIW6Ugk5384c9twP/kgy9zezHxlYDaEtPob2osxw9
iicfRAtDLtZ/FGa6L7uhutXGXLvIIIHCPZ8PLS7Wx8GEUUJjlFIiISS4sfpNmpJTZGeQbVOJ93eM
+h8gU8V11pDfTq+t3JrzRM5a6RACTlwKvKh6k4uavosEgVYEZF8YI3m2A3WhAPu0CkT6NuiZyplP
JnLrZ5jUPnFgeQ2+BWiUBndKny/ct2oIex732F8SrkhmLUmr0qzoquvimZxN2PUuR+Qp2umLetB+
xob76ZP+sU2E7ZGUAGttzGdObdIOAE/b69/9Ut7WY/xD5Gh04rEadnmmVaTe5GD8R2Hd9JJck9QY
7uukWOl2+MDYEVsjZUUt/eDQV8OynkbC8UT/7uTkrqTVHMAJ0e2LburLXarLy6S3r2LRohCjjF+b
0rE3fZn8YNVu9n0NtbNywkdcSLNXkvUeO/t5gslLV+R2Rr7scWPWzA1opeoqZIGq/YPsLLKQdF6w
US9B4JopZ1ZutC0yKdcaAYirmH52VRb2M9zbH3FExuEsSTvsSmSh7o80IvjFdeN81ZT9ph3Z4OuG
ccGMZWzLvnfgR3vk59kTJKGi241gFbXBLBd4VPVDOzo3iadlrFzsQyhAt4LUg+tOsz4TeW/q0UCB
FT0TydXdZD5BtyC/mGOcq2zmriSmh5IrIJuMvMPJuAUQRyPWyH/UU2as6wBOkm2TXaPRn1/62fiz
qtiBZwVnEZLiFvtVvhvKLASjJcwHRwdY6suMsK/GvOKtIs8qhx6WoQfSMhxcpHfrU3ANfsghF3Nc
Nv2obQDTj6G/cbNhXppagKTfoc2XldE7upMXsubBuVd7rZx4a7uywrXfPkxOSQueCj6SYOOqjoIB
p92tV+c2QGIr23GYsPQN81sSiXEfOOa3VpDFmVWPUwe71/Drl4CIcDzQ1R3rAZNaNGtLi2oY7Kro
map4aeiIEevU6pQgTh2SNRzxqz/zovJpz0oMsWwftkluPDjSh22Iew2T8UrHmAiO3m4Wvus4295L
Ved9icMx2Qc9CqVohISWSxb1zu7WSGuoWuCzbQjYfEPP9SMp9PkKjYGCG+6rcd476WRC0s8EBNYU
f+Q8EiMNsHXIonE9ZNkbITKg4kKUbF566GkZKaUVGYoZEXAdhV4kEhpg86FHy7MHzAxiZBrWiZ9R
fehJv5wGmoEpOWcXJUzGYgSBQrwlVUFrNqs+QJUw6dQAelYuGjIRAXmCJjV095ZIlhd+7z20tieb
qMBdw8w4j96V7RtPUZI/KUysmbnevps6jtfCq9jqWetG496Pk9em1na8Nu6By3KuENN4FEa7QWeB
OkCns9a1+a6frmZmVipbEDlpMwoI+kLyiqRru+SnNm39XZsCieysGReBMn+EoWwOFbyF9RjMOo1i
Ee004MWI4L3nRmc3ldh+sRhar1zPvU5ChkdahazTpaN1nMAkOjsg8IIco1xWLdVCnMBuMMPgla4g
p1GzWHVRBQZR8w9tHdw5ZvoREXK/EOwhF5FtO+RtjOxmhm49t0V2U+v+8smBa3rRMcEN4Zq28KGQ
lPAx3ORt16Zq+zJ8sgY1K5mNS/BA9jr08mthgVuKOLsaLaLygjgJiXaL1bmQ8Y0plG1sYus8FQKf
KLmpqOdvUi/lnes9xbH5JIrGuCwHqEiAVVYU5vm+4VjA0bxH7B8PtNJBp47+XZaz6k23ncXioEN5
5qDKXYnM+iCWFcKjge19bipIOQlFbXdpTmVMGoyHKj+xDw0yRJrDgXPIcqoHrdxh7ffWRWWDztTz
b+RHZvt07BlPFCKR6T56c1dvul5LoKZzrLX+P+ydV7PqStKm/8rE3NMhPNxWScgiIQkjdEMsFt57
Ab9+nmSf7t5nn/P1jm9uZiZill8glcqkeTMrK/O+pnpTo1mqdchrnF1rxJacju+ouid0l8Jhp4Ig
Zmyuq8JnZBnXyny5vNedze1mTp4PitQv301KbCAqrsuTdb6WqTtUolBVtWISH4zAJFn9tnV1Jss2
Zvyj6R5qtai4lq7s6p4PLkrLiErbxwLZ5DT3j133uK7Ytw1lBYs2RXQgLuxRvK2XddEplSts/Z/3
Tf/WqOrX6lwlffyyvzZ2FxOGJ0/otV4160YxvBvlHtnqDPIfb2atBrUzriT9uNRKwOEleJkYpQ4H
7Drb5tviDOPTgfZH6/bbQh2cOs2mWLEXzvXVGhb5MsmevBRrqUYiyO19M9GXVTMp3zYrsqKDh4oJ
gQ7HyfugjPpzb5Poer4nPoTMHVQPbNYk+UJhAQzY+wTFNCjNQL3PI9K9ciJHdvtplgkjVQYJbp3q
Oi5zDLtOUklS75GQDWCoq0eKSl/2JxKUGqvufV1YtdOa3aBTu2291mv3uFkXqsHx7FPtku3btSG5
knqT+/UWbQrxIhIiQBTqGmcHtlLl8bTxU9zUZPK1vJ3Lnb3RKpnLB67rVq34rh/J4b0+dG+T2ot0
4qW40SiHRJg+CcqhXOelFN1u1G95XzHRnrD7vSjKJli9TtJ3WK9xvEw3qweuwtb4ejhTQeZi7ZYk
+gMaFkRG7Wt3TpU+BkUdJ+Dt8GQH/tqp7Wv9F4XyNvfJRd9IT3dbGr3DrSA+5NXOSoRTKON4mjjH
SUzYO8nLq+eLubnUzEt9D0JsR4bRblmV6jZaFxevuD2CxhvNRZ1fVSsbLfOwQWtvqRVtPjC9LdL3
BO8q/rzDZH8wjQmK5tDcmAfyUJk7ijkSItoeX+6UX315r0o93Taf3fZ5Y7eLWq9JsIt6X5ukM9xS
/Z3qiecJ2X/rK8ILS4Zwd/peb4ecC6+8S9GR0u2UNR+d7sjYohbgofWv1dUtoDhtd3N6uPvtgzKy
Rml2hUvK9WNwPbYYLMkEdnVx2xqc7sDAQI9+GRenSTk5rMibqk5aMfWQ0sqrPkQoY3C/6pRb2CZ3
g3U5lN/Bi0BY89B8MT2VhDS0HL2fkLR+NV9W2oPtrp1Xrje3uLYi41Ik7NEk79b7qTkvVnvzqGOr
e9ilp1Vz5zdLa5LsXpfW7jWZNSoVG+/aRN3OnHWqTy5w9A1TtF4nMIZTitfq7mWt9/j0Wrs1rtrK
MSuTgZaU4wR4nTj9a9Zb+rUz4IhlRLpBVru7WZ+Gj1NzcHkRTllq41KbLI8Xn+ysebnVJkrrOC1q
HH5cHh5Bcas+qZhUi9n8oZrmDV3dqGySxpOtxVZ9PKnXLv7VaJcI2ek18Kkez0fvvceZ+N5PAN4F
dtekcu6SQ5EpKzfK7noFLl2va6reHD+PN7JvUaBE1ZZ7wtWK2uhRqzS8++k1RzU2rduDbJSveiW4
HalINUETNxbndXt+vz0e5qGBo/dYbVjH1t02dts74rDJrsD60bmUjn5lR9HFfXX1Ig/rkezEbFXg
dSaL357qc6983dpcTaNxyDftg9O6V75PlLU0n/guV409zh6U+2u9KN3ORHq1KGx6e4TYQKRHK5NE
9M5eyvYyKpxKaedKjhFFLvoS1bcvVHO+Evtzm9iESG6jau+wv23t0/7YJrZ8Nb1hG9tYkIT1VJ0W
KSE3V7KAscj9ZUEWslLpevBO5SXmW2MdvEtDzoB2SXLRdqpbcWc06wQXoZ0qFwq87G6PplO0cBrs
SD9cvR2GJDSjrtKzQTV1p2aU6717eQWO4fxNMTHiKtEybKUXNodKkxa8bl2MApVJeNdkEx8enBU5
rcuFOHvJgsDWR6l2qXXOnK3BNWqEEg5rltcEznCujv0B0ul9tlP/2Nj903blvzaL/zc2lLvr7wvJ
yhe3X3eU2XT8V7v/L207A9+M/7jznN7+R/frclv/abP6j7v+2HhuVP7RbhrNarNWb1aa9c8W8h8b
z43qP8r1KvvR5O2ts4dcJ67hj43ncovtZSK62pVqo1Y3KGL3r41n3jLqFYow1/EHVqv4Nf87G8+/
7PHWWw2yb9fwt9Rb5Ua78Wsu0jJKurk9N6sm0kTtKEBCiKOq/i7Pzyds/qft7R+PaWEtVrFlW5zA
+/NW8vpUvV6KskHo9o2wNw7qbalSPrl1ymVU53srpzs6Dyrk3o44Q9dtfVrd9XbvvG/umUjXWpVM
dgdsu3u6epIm9uAecS5sggb1b7a3wiTi9XCkGGkdtx5xzPC0fp3jFa74K8dSl+WLU6mWOhyN1gUe
z8qZIyWfzb7Gb0Jk/mYyW+yYV1r1OnWeGp9DyD9tmJcuTerR4s8xW9etKqisXa2pyXP+U2zDH7z4
88Z85RO5/8tktohGqLerNeRP89do2GV5sqJ2COCuXFnvzceN+Ow3G1enC3XJOceHEmEPuI5j4FEe
np/16Zk0uWscSpyVNIgaTu6vBB/5oLVvauq1PBvz+3GxaQFDlmb1Qcxy66lXjwqzPjovWYoHdsy6
UznWOzuS+bQLUtZcJv79Nn2f+4/mlrTrqNva9F3Et0atc29X3Sezy2l484Z1tr+0dOu+I4MelWMF
KG0rJsUhUNBki13vSXVfCQ2jMN8Uqdmfvh8PymHX3rrxuuv2qVvZ33V10tSve4FPPwXbqjLittXY
U9DyqW74149tqpRdyjauz+2bzMEVLDJ8hDi0a+sFQQWqudypJlZsdX93riSjK+3j8+umccPoR+Xq
FhxSvj52VMBrqxK7dQ1jTv0OfSC1xbK6I0fqnrzzxELXrMnrpQ+nisl2ZYGr+kpdgtUeS5H72Qve
lnh3dTYf98GbvUyjdLCv7fn1snUuOLR2lWpnI3UGgEV4sHcEbZzPJYy+bu09F529Ph7VbnOLq6uT
X7/trTKF/q5W9Uoaes70FXSW6tXmCUl/Y20eAuLw3lXvO12cmW22MZ+bZky5U5t01Z2ivetQ8cU/
VuZbNkFatzIB+VMc3/5j+dbN2tV6EDpFCnP2TUk4eCHf6cFqvIat6ZFSTcez9dpcnCoJRZ6cEqKs
kctZeN14nrurdfYmOrp5yZsscPndMA/XqsVO4JVyI6tricrxTRNXpjq82X0F+7SW/nt9wFBLcJx1
6hRB2bwfbq1EYZMV/vVXhVookjWX5CbEfezv32sIhaz9rEO+JxB6W4a6CJ++x/Uy/kUe/6KGCkN8
H8jhXLt06jzl/q56T4qVv41B/UnC6HeFzLuHjCi4YHNsdHDz69K7HFWrSxO8TNEgcrEcKG+5nli3
I9tXm5K12V8pAMSpbtI7XFxixqn9031cOfNPwQwqQrWuOCYIsScUu/Us3612+enfpSb1f+buvxUh
rVq7Xq0YRoPomz8Lyvf+cjqV2c/81GS9rhcnhOORjZv//JTyn8/SIOwbyPtmy6AQeZ1MeM1fIlI3
ywp5xo5IKgM0W1mnxrWzoUTfbg2d19S1QCxssjXBJLfbg1h//8Iu1BWkVGv3N4W1ajx/06E/R/b9
tT9EZ/0cavQ4U7a0ckA/4Oh9Fi1dHBd7Si9hU5Xw/544+7m8/5Cj/x/U/CaWrmqw3j+Ry1/C6VIy
9QNrwDXzP+OaHzf+E9dU/2GUDYxJ/NLkF/lXNJ2AGqCOhMVRoahSlhxt/wY1nAABZlDYqFWvgIX+
BGqMerndJtqs2qwaHL39b0TT/b2KJGCt3iBCr0p0nrDZT5p4sqLKUO31qHKCZrqu7dF6hHFMtiqr
twbsHKpKeWys7h1yr1rXS4M8MkbnRQWeNhLx3phA6mTCf/Qqk3TP/t9kN98vOahB3sUjeZfqBMSt
F8cKZ5LxK6IADYzAFZW2H0XNutSohQ5PLesb83J92uX94IJ+3OyJxX9xxqFeN3dI+rNxdta0/nVp
vjsPY/56um32pI6KDdtdvF1G6LtD9W3iUFIv6gJXTpxfIb0M+rpyILMBXq/1ba0p0eFcS219BgNI
/fjXmQRUeGAfBfXMG1j48zUxFCti1ojnIV+SujTLat+c6BYmkjHareaVxkG1yVbXolDbjUj096Pt
twEHj1dynSQtCg+91gY7iECIC1BiDaS4Cra4tvFbfpff14dzREbYG8TGqtzeUcwHmThBOLZFShYi
L1fG2DCq+LhEkrL4GLWVuE0oLQaQOp3m5/2gce/Vsa23y7pDlBOhZxO9Pm+9N7pgc6vrann44GQJ
7m4SCBwbU0LdNZXxdFFUVK3Rb+N9rVNqBN/jaTm6NpKCmlnyYtOYN9ipwfrTb2oPG2wTUUpQH94N
1SQJIkpOrTfzE9of52e7NHEu5XfnfJu/SC3cvr3YVLcO5ZWzqe6C59Nt3bzLk5I8V4hjt9alYkot
WIqhnFVtu9ePxuiwG51aPUrMehyPMifVl3qWSAa/nx/qDUJXwCztrfe6EZa6UtcjlZ/fWI6Psn5s
L3qP+7LYW5UHf55f7KuQo3+C+qs8KYLwsM67mKJ2pnG7Yed2r/ezQxyVru13nfZx8HpP18zE+WTu
Lj3Je79+9qorVq2J02dXOJfryFh7tQPxyYS2UNRZP4kWWFHy9nBckxSk0Xmtrp0bBSkrxdu/P+dv
qibhU9KWe8DPTA7QJaWIltXkcBxtznOwZEBZB2b/Olof5rfl/0nJ/F8apaIo/mWV/t8R5lyXTAH/
dZxz+iWSWSGYV3NEzuvnUOfPrf8UzZV/NFuEOhtlEqu2MSvR7v80ObFGK416XURwpfZn6dzEUK0R
0tFgk7xS5d1/S+fmP1rYsETnGFiyvFP570jn8i9ZAn5o+3ZZegbGEVP2z9K5oBzYikJnFTM7qqib
5/1+onqBHblJv6k4d6R2JlhOuUsVHdU0cfPorZK36q6Va43tfj/Cd2rbQS/pHbmsnzxV0rM9frHn
w79z3hvPJ2bTOjk3r+hswqeFz9zmDFrnZJdcSjhFK4sCYMpZm4Wqm7PUG8bBKPDS4dBJU7I6qtgZ
bnSc3pWZUZNR5fLabK+G1DpVi+7MSWPHSYd+/JsjB2g8xv6rcffT3NR+OcRT3d+oE/5YVU0fLaH8
7GG+NIfA+KwzNYaXZf6sm83MrJtHfl7RV+X2kjyLOks17SQ7FYTaC8ckIdOUP1Hfc/dmdpNe4q5V
lHXj2Mxc+6mipD/vHdQ4PKhRUydu/6z6yv4+qzzz92qqEkNnw6ry32ppzXtUplPE1Sq71yMwR/V6
vXniTqPE3qmntoOBoTw+0li66MdWQ43O5vdSLxa+ny1OKhy31FdZ43LVA89fqTSdbZU/ZGrjWRhi
XKpCxS0L8K+Gy45yYkqUqJkf/y7rRlNA5F+mtsLhu5YE9H9cOz+DAozkZ6l8aFfM7lG1VZ7nM5Ne
xKlezPyNHu5Vl2+fZSUaGIhgZ/nwrg3dzd/mGsWcZGaWEeKjTm5h1dVC6MNZ7KGQrWLsUEfepSgy
k+CYbQXJygJgHuthvNhpvxsRVab6S6XYLFYQcUn156tOSfdUz+0nSWLPoeC2ttEwKknWOvQaKvl+
ql7DrKm1S1EuzTFQjQLQbFiby/7DeupX52LtXcPcJU8LZaouajDw4nixNJ0Zi+kXijUOAl6eqK/f
EWu9Ljjqr1MKBjTalWaz9mvej2bpTbiyTGnFptKXWnYIF9S+UOpRVTsPVdFEXqusGZwVBS3MphpG
rou+hKTf5sPMp327F3UubhumZ858PwejUTVJbWHsqKbtJX+zVmflbnUyjaL+3kMWJCAZh6nM6woR
0kVKxINCpXEcQci0s1bTtn7GSwVhs3pDPxzol5odWfSKznwzzxE8yVu/deDS1jyBv4c+LNStqixf
qmvnm91Ak/QZfJ51dFUvaxo19FkGQ51fiIDS4tqwpktl4VHXvZJu6pYKA8QUR9c/g03mLBT/VaCh
A2x44766nlV5u9wpd9r8JtxfvTuFxaFfa0uTFZ2svemRmcz2kE7bfClifvVGsZhHpqjMgGjz0+On
OTzpWZwjH7NhRineTiZLkBdWw4a/zKrioKm+Wgv2pZjECPij2YviKTPYa3xR6SIeFrQvsPOo/JZF
imtdVTzIf6n4rpiqtZqRhFsPr57w9nAwW3YMPRtmFR3ls9i7qIztSROT3tyYb/h3bb4cytvR0s1s
mwO2qtXZunUML2eiSG8J2ZfUVRNSxcJGVcikziBJncpzSYSqOjeTY6oaL6TqzXedqrP1IkOXGPD4
yvDfZkSCAmap2iGDe/A2qU8SNqNnZ/+16nHs6tQ/hvBOn2giLlrpOcU7bPYrTVlMMqQ6Lfel6zRE
vRlzEhhujZ6vZLabMmAErnanshKGPYufjGjuTktQwNLC1cQql/WX3Z+e5fK7ReSh2S9ZLXN06Z70
aNPp78y+ffCNXtE7qTEpe3VwU99rba06lIrrGJ2HHjWimxohSliPuT1hmKNEOAHRQEdMtiOsh1VT
85Luy4SO6OjD+W7ro+5Mk8Bew/4TszcHbKqkpoK9dkUz2oQ6ml5IsAUcJ2sJnXeSIEA4l/TXRX15
33v9ZeFzi3fm/KqrzsR8+Fv7e6vnVK/m8khoKpvoibXwY2hpFZX0w1mZvYMzcaX7g4OeTfTdmWgP
zcKt3/fO1TwxrCYrOZqTv4AWEoro2PEGnn9ZxMExZ/eOPS30cNaEDdVTrVAfZ25jZnsPpNmdv504
tQ6qpno3VdAaUdGmvTIT4migdDcYUxyNpo866YlciPoNNY6iM1Kyl+CSYcQl3YmQqhf/oSbmUlWT
lYmuajPe/lGvOi0TQ41Xttyyt49MyYiIGYbd0rWwhSDHOtMFYuvSKSG+IP8sspNe7zvv9jkqZDXM
4KFGNyQzo6ybZBSAbDnxqO8i6FAaSXLtzJFOTwS7fTb7yCWmIrHtXuiFXhBaY8oLmqwH4efBq1Pq
iqSgfKT16niTsFBfDXU1v68dDuN0d4tW1DC39O8Il+RdRJLdh+hv5rRXM28WRQ5VOHh1GtFD15k2
a8ezZDjRg6EzKihj9/k8qChP3mGzSwUd92vF+KTPfnzSekRoh7Yfn/uSad6CNSbOyRpz1QQ1bOEW
Vktot+JeO2u6jtFk2r2WQoSuUJfp0iSuHDXuje3R2x411HdwUKAJ3PfqoYPFVs3SxYxz8XzOTrpq
FWbbJutGZ6JGbx2OvImqqMFJuWUUoais8KQCUV7zFhhhqXsrMyDYnTdSWtlo5BVVrLyvtk2OZJ2G
PHHlf+0skqvquxrOUmR/vFECMxZ6Aa/KTDzUfGSnsq7oQJNgWCa9MMkVp9ix1Rxj00vR/kgsLiGA
Ww35eikfdfHSF+QxO4uIPgEnTXNtzl6620eg2nAAZ1TM/GRmVwvpKCRQ6LPDfoXauEIZJ3cb3txb
gCor6OFSBxxqgq7f1katrBb0g47zh8heUmdY1H1jOkXPyJqja2ZLE04UeZt1dxrOQWEAiIYVdGa5
E/nDLR2aFUj2h9nwRDpuHUT1y8o4t9N5mGx1uwRuBoXXTAvv6ByR7BymQak58Uo5TZWxiKC8nc6m
CUhoOIxpkc8XD/BTYA3A765SgpHMdHEz/RaT3M2WHdadeZap2jB3s6FlhR6MUyif8ZQ6/im7dQ46
IJGqalpB6C1NNHycjgbejut9CCemAyu7pankzPME38JsMr8yT0gYCEwPEMVjK/Bm/k6zSAfbs0cr
5c8I2otqfsPX997dLdnr3ss0OlAdQUGqjGQG4xOMgIRVFhKpF5L+Q30JcYHvvPE4QBoAl+BEXh8/
rHFVLxhNDGrw8P0geASfvtzTh8gNddHc7KUb9bU305UK08XBXnYKZaiBhV6HC782yveHDlSHnluQ
+0XTcPC9w5KBcGMeG06UteXSbxFv9IZmgp4dhpUOJ1I6HCrgiXeTnkxUWARwRpkmri4NQ9kWsHpn
pYNB2OKxEDAmB3NY8J70/MNbsV4zReQacWM/873BbIGS1mEK2cQHPf5i1iFqmLAF1wxOekHwfbed
QrhAr53tOBsNOvgCLP72sPgnNfpfkCEhiu1Gm/3sVvkXDzP7ceWCwBJsPD/rZqC03E2inD99oH0c
z3xnNoT6Ml7Km6qL2AXmfZAcb5tDEN8Uqe7Ok8RF7iZ9FxMvGKkvEax2Mk9g8p6yA8RrkHzQs7yO
4SdGo4tJ2enPRQSPwiBI7FEgViPNcINmOSHFNF0YgB8gfLpAlIlg44fjfYlptwAbLeJ4omMHLB3/
z38b7X+zgYez8+9Q809z84u3e7sq7apXzoGawyzvxsxNv0s/4qGf5WvVydJ4Rv9irKcsyyN+oKBB
uVh+QgI+ytqd9mWqujKTsZ/6XOpnsRcOMF5oMu8zC27O/TkE0N0jbnxUZ7SI/S4TK9OVMBk5hl/U
z3lAJivRzTNWIed2gcewIWgcLNxPeqgXnxXzaQzzF4udHssjWBs7ybKo3++jMVkZVuKHKePKI57K
/qBrO7ATuy9P7CX9qcuyoAx7fAdznstX5NrBnBZ4IwxDa9SP8n40zbv+LM+lcXlWP8H8jOZj2mL8
n/7zPO7B8g8CiIBmA2scWl9WGHoD2tEDYW94JY0x8BhknA48K/wKdTgOPf4aeJBCzBIjwmJ/6I+h
pjCNB7gTkkC4P+Vl5tjhHkipBxkFXDPm7jTN/EX8xWM2aoHQTNPU2Sge6g0WrN1iiDZBOjBhYrsj
H4dj6RYXhIFtjy0LUoWeERjhOLC4eZjHXuoDnv8zrRGw/rdWb40DFXh88P1XfmHEY9FukEizUjF9
sQcxVHMWEudCN2KpoS7GL4QCzcyAYnE8FHr4sSxdaIEh+Ky3EIaQEAvCr3zKbz/D+uhHkJefpswb
bWYxxAPp9WlaqO6jVWlO3sJc0kJYYhDyZo6FQ3+wnemUHw/jGfQPsXIlv+Qe2pWJw6fAZPISmXXl
1xCKH3KjTGzO5XkO6+RR7GlcEH7eRqSA3JjfJMlzFi+WtiJ6flQz5ytlhR0YLZJbI67mWoiYDxd6
G4pIyhEf2YJZYSzc6g9z8Kaa9mEW6R1kxFvCk/Aqb8GH8K0wsm/KhVwjnJszSZE8N8GQZcQZXMok
R9iSeZerulzURR8CEQeaaadlbqG7UHyH59LdzlEhCGHofo4dK5PIKGiRnjBRtN/tw71xFx7GzO1H
XP+RtAye55zpXX8K+zB+Vl6WMIZ7cxhLOhBFssjYyrROs3SGG6bdKRZkNOUxNMn4p3nUpaXkMzDu
4xahErw9nsNPL4WsLfH8fEhCmJW2eBxt06o7xVclPeYN2L2f0zpMa/M4poRuiSevH/lmLPPu8k/0
+RYSYZg/viAnlhzpJJSHLOAiPAiRiJN5YI9VYI/gpQhDaIqHC6JhdVEzS4XcRyKIoZkxGBepIQIG
wvhOXOkTsi/qzpNBEr6UE3gIpR6S8SOyuGwEnweWBTINeIrFUyx+BsnoexS0lIXaRxRYo/FXgOMw
GIc8JunLqiGe57D2GDTA3fRPhEpgT6ciG2GOaMo3w2fAiBlaBOIn6KYnn4xJtBQCTyZs7A3ocdj/
dDvphXaEuBshAWmSRj1rhEwMwq0C34x7QaBGXDkW8g4DOBK9KBeOwy8LkRUIqckPgLqXojVHIkOZ
ux1+PWQSo+zJ5IxsVOpB2blrM0AEHYLQE9cogpkGPE+GCoXxg54mDHXOGBKGiDjnZqwAkXIi5+ij
XAc/RgmTN+J5fzjemApu5mnoaOmTZ32NExeaoR8hqqAXjK14hhr2vsBGIfYB3cZiSQK6xrJ4LEso
LzFHYxuhf1JQ4SLsWXSY9kS/e550lMfgLVEJMlu0QbxwwvGITtl4PgO5LZij4Og3sng85sEjlpo5
YzZ4Bt5LmZpxOEDBEB+lkP9h6uF6DlgH64tFgDVgaVZNZoQrFykdYjmgHlkkZH4aC/OmeDq/vPEX
Lw9gec/7+hp4C9Q+BBSOv7zYwZ2C8zl2mPZRMGABefhggXTAgv8SVYXBA8stgCnhFxGnGncqjaLF
kIgD/KxByBTwMbCSoO/OmUomAuS3cFA8gQ1dRdA3AscLBrzEjPG8dMi005AjqIjr0UXABOFtjzWD
/BwQkjxBPhaoKuSnDIq1SWkKoZvGpp85GbAFru+IrIPhGPDCzIZ+nnoWgjROQw8pKco2Dcc0Bw5E
TnKzIwrJQ4P4CGuEuAjXofdDI6N+RNrSHelZnEVxypMQvqJaeRHPLS/2uzxuiFYDc4ehXP87Hcru
89+4OVtltivqVYmX+GXDglNN7eJaKaNDcU4Co1AMAoZEuzN7Hzma4RQSORNVPl7CD4ZCF6HZ0LAf
yc38fYCWaAHhcFG5yEJGg/iDR+Q77wu46uR+HgWWaNEfr/8AZiKwEZsihOWZnyfn8li+/xC6yHpD
yyto1x+XCpJDHAKxxf+WvXT+UQWinrv8Z4oaRstl6GBnwUqzZLnfjR06ywyz7N5LpQ7YRNaHq3gZ
vCBdzeKFLBcYc6FTj3t90aVIaMR7znrSQVRVxvLFSFtAaZ/1S1m/jxoR2w98IT9YuQU3d9CnMily
LZoHvorQwp/JEnlJd6WfQyxJVDJ/A1UENjgLKEtGS1sQAr+hDsAqpAa/oKWcBcpZZo1BMtls2nxU
L3hrJsiCNn0hJKaFpgUv0OGPigP5f9gBRZVHIrDYZvlgZzSTqDW3a0KWgv1EIQ4gRTQwqwL5CyAG
89KZPbOH3HEEEnzQCO/RiHx1h7GD0pd/Gd+H2D+6i4H3k2jKW668HrF302dfC18QMMX+xpRFQzNN
wDesJ7EAgHZMGWPngZ+J7dtjAUBokn4f6cSasRlDn5FR/aE0L8I3mAsWBzQLeEaQ20jYnu2OLACV
zIHVkybQDzKWIASgg2EtrLA/0DteHxRdaI9HCFJUJl5aJttBgCH2PAtxI8oa+CO9kM5DDuh3tB7T
lso2XS/wQsxCWZy8OwTIJD25UvgDuSrc5Lojr/9j6J6HucFDRG99VCWuzzHSGCJJ5TciDf0w1oEl
vUVbpULPi3Sg6Tr3YEMCpFyXm0QRps7YdiN8dA5DjdEoGA9MWMTzbWQjhINwFQxBf7oZ043wRBWz
IkAYwMRnNeai8z/oivd5BV1joxzDsReH6BREO90Iw7GNKP4QK5SOFh0LtpmjJ0SFOPbIQ9ynaDrE
HO4Ftw/Y+IxggA4ABYiRIHrIfjtzlB8WzngOGMIKEwAxRiEsBiGrBY7gFUG46DnWb4QOszB0uF02
gRD4AszkC3cZFo4oC3nXcvtuD8USzJPRSGAzFhCDGXETUEcWfOHP8Ov6MaqLLnGboCNp4aVCyMES
tMOiy6x5WEvopC+PjadxDzecKys6nX6QkawtWFWM+5WWCQNbYsjjqgTnCqaX1xjG9KiZYFnssxJ3
qngCxOpH13uskQAJRsEqCGoCFX1ZLA77w2CR3oh94Z5t3URdy/RYi3QW4ygdQW/q4/5hPqBVawD9
QbnpAOWEKkagePiRUP+sgnwxCGYDpEAbFk6e8Vj4KREHEqQBaGTIYziE8WGQR/CoEAX4Z5wiNCE/
iOwr/PKcwZip+gIafIVpKhhtgWE0c2jyg6i+UO+0RKdtYAONsn44NaHKFFdYysZV7Bt4nmgOQgE8
DMQEHbCayB4eIguaVbHXx8CTsf7yNuKvXyzSA86sGcQhEmqBP2MGMyzwu2S/0ZDVhuxK/8Xb06o1
q4260Saa/BePBjuuhXEyDBQkMqmbT11wZCg+N7gYVYmPADkncoBVEhWC8BK7AC7gVRGGAgjRHUDk
PiIYWYwOQDph34h7QwaIOGSqaRAHEnqUWAAIBQQpfIFUsnE8oD5Fmos9iUwEVfBPlnU+T8CoQ/6h
d0WWBQINCTcA2ePclzZgJGCd9Br/D6ohDpEzXJrYlsAV9AJShRd4ZzYE1tpIOnk81OsGICzwIn4F
FhTexHspTBUiUwRG8ZAvC/4EkNsiIEFnsI1IAWlaLHKML7QpoBBSjIUUAWbyTOyemNGCdUShDdEl
OUhKyx2+TwyC58W+M3R+s5qcAPjNanIu4eeN8tW6WH1SSpoZNg0zxZSmQ9HV7OdjiqHB4E1mA7Ai
ZpSgAtxkwAMAnyw2bCwqnDWfoqijaA7YkXsgDRGvePSYauHNj32CTzT5+JREgXOvyVBpMvPBLGgA
5iBHcP+hvLi7/1EpkA+0AEHM8RGKm2mvkznioE9fMuBT30Vl5hkOaNgG5O+FuLlzIAugBl/D56Ob
TV1UVN/Npx2CpvhDJD1jwyT+4I+PNJIdHJxSNu9igDLsH2CAIYgKs2TRQRIsGbic5RfBTbyF3YOi
+25g8Qv3FOaNUPmHooTSP+IcywLRSUOIWMA2EpU/hUBxEqOzRPXIF+Ksh7/sQ64fLxIiGQ0H6ghS
5DJeYYEt+IU9NkJ8fJcoQrqGkrJCvRjD/CAm/FgzkJygf9aQPTeRXBi2cAKT9+NTfHS48TBgEapA
GC6lJfgEMIFSIrQkTO0QUKVjf0GXRX+kC8S+qQWZd4cA+gXCK8sGHj3BshCaYYsG6IZzReAPwAqP
ATaRgy9cgdy6dzEQ0QjAwBlEzTzCGiEbkXxIzyGBvJMtwrRNfAamzOcDw1A4g28QINE6eCdlDrhc
LIIoMgUU0JOP6fKbsAfOxvyFPxpGuVwnX2TbILpJ4qt+5o8XhRTuNUKoJEYHX40wqw+vQN1uH2wM
qaJDkz5oFtGTM4MwTYabCVKo6C4YNMMrw+twBITNO9ArTigwRoK9GSY2DASqEA8dTUSJ+LiRkEEg
/+LbESaweT1JRsQvzHviHOcBQlyoP5s+IFBgT1yMUAqeU/ETBDFCCq5j6hceBBmC3VA4WMGYeVBe
D+8GtMuzhArF6IXqx5ZAE+QhiAjDkJFCbYBq8Vf94Hvfk4cACxBGqH+griwculQMyiD0U+SgH+vZ
B1X7C+ZJeBzUmsUhdkbqfdYrZhpEbvu+4y+ILAhgUUaRYWOi8ISCF//ZqOMA1t8tYr3d4iCVZN9s
c9Dr50WsPy6nFjl32KBA5KBSsCLheYHR/CgBu/GTYVf8+ASX4xwUMYdoEn+ysJAYRmLl8PXDjBiK
IJQdMSyHxceM/shwBJK41Ph7lgpx0grD5z6+M/BkN2KHd5hhPGCqIfW4xhQLj/GLPBVl6Ivc8pyP
f1ScqN0XAUVyhYhbH88/sCt0fFjko1j7tJV1geLshzKGLBPHXzenTyKkGYF4LPE0/Fi0xTAmtIn3
cSd+TM6piFbRzELBQjsW5CM4SAjoY7HK2rBiKKIue5KuPe93+1O5SZQkahxZyu2IbWHLD/qAIWeM
BLUtaj+aMtdyBeLNAqCDtULu46GQHk4okW9IsSnUL7YXZgR2g7QvFrO4cn+YiJiMH3QJsKBNPJ0M
E88Hd8MuYNoED6h0SV746GrUxUeYC5Ej+yDyzwfti6FF6zhtRFcxEWLxiYQHp4PYmN/AAjwxGiBB
gvekt2SxBFHIZQCHj/wW7W8TYMe9cCfPBHTLrfKwseA7oMHHL4T7CCeSbIKApekfbIcrzxKfD1d+
ffx53wovE15x8X8gr8EVgg6RugxhhN0ivjhU1ccxOWb9LVxckAJYg4vgHGuExw4OntEDgaoblCAz
jbOHn1zhCB4FdIg7il6yeQTLIuI9dPl/5rZa8+9lppz8K1ebHD1p/iIz3/XdanvYwW4ETtnkDmK3
m81kFVe033brqpSWsuQSNR2yiJr7UHbSy/2XtRk/RtvwkV67d+sa1/SZRG/WmVCGJbv0qO7/Rd15
LDmOZOn6VcZmjzIogsBiZgEtqFWIDSwiMgIaICEIgk9/P5RZ21RX9XTf3t1rpbozMygc7seP+EXq
1a9PWzIfXBOAeswqFAAfiRuB/m9uS+7k5Zb/7rrZ+n2x2xtviNa4aIzyBIezZknAr5DTBTYCO8yU
GJ13XuEjowi4p3K+8ed1WvvJJ87DiLbOWuM1n+71NG3qyupAU4Foe5HcfCWdunUTQvcuGWSXjuaI
UXnO+cylLcxgVibmbYCkopM4OBK4WbR0+dSIZaHIAnFLR1MHjY6XEh3dH2l7QxXwDd0DQArnO0hg
gAWWtNvcrd6pnfiwsMeXJnrYozfDF95k5uc3XzTVtRyifgccTXUrYA5Pp9jWoFxTj8qBfzTG5Mdb
BEmAib4PkOTweK9AQhwbt9yDifBE4CwDCAXQj9+NX660pZmG11D7LK2rZ7wtPWRJzdxBvYQX3fBJ
erM9CwJvmRxE88Ebg6G5mcsARBs9KODndsyTElnFBxwwMwOAFPLfyl+Yk7/kofcBwltmVFvviY/j
8acKUqDZIqNlljD4rH0ZZi7TM7977/3bZsGqKXYVFtYWiNJ4QcH1AltohT2DP20ewZVXazKgFIWz
3DaT036NEPRUs9wPfg/Eo2F72KJ5tY944NiiX7hGoFs/6h50PKiz98YfQ8PPw3wNcGNd3cyOF698
AxoBtKgLAq/iWvH7i+ai7WuPh+kCvAwOuC1e0qv5QBTOynfokIHUkD/cyqlIQBXvAAdlhVTeHcQx
YOTWFHGR6L1laT1UB6m0tg3q65qN00zmsDALVpsFdW9R+T4CNHMRxNgKJwwjdJZ0/0RQ7Bu1j+jh
9F7mskoco/QbTxxP9XG1+ADBsJdFM9neXfBa4A0NZvviIYlIOm9PME4gEVn51FO2+oGHcft52Gqo
BNLVFH7VD3AHCMMFGiCslgeLRtDb9ZwxA2h26utjo7lIMdy2tdccBbv3quPCar14o76zRezyfD8n
7oDW2L4fbMTmouQoQ0YJhNOdLZs76ou4Ele1Vdlw7ta6VYY18JlRcORQ4/kY/nU+ZteVaqlh+yq5
OjuIg0KQb92xBL0kOxpTqQxMzl7ZTsAvl4bZuwJnEokbe9jE9rvOoe7ByUUIt3Nwt4XzmtgAGX8H
SnFkATIr0bzvnmBVFvb2tu549ffMUcMq2mpBEd44BAtTOqYycJvh53bRws5Cv5BUPLxHN2t+39Tm
rJuJN4ItizniAnAjwdEsEDgnLJgCcrjalk6Vs/DBYwH1fAQQVjj7X8jE7/2SsDKCXqs8MSycwQJn
BmwT+S/zU4kUV2f9Dc/j2IDJ4Y2szmusp6tZfNeAcHd6WFuUU4PazoPJiX7drGKVOO1xYZbEgC1g
Q+IXfYjM2iLr5MWedLq9X93bJn9LHH5pAvrWriq3eQF3WJ0/wTbBwCZjX9olMN7OvK4GRO8AsXbe
k0CVOIjbhjMM8B6Wro7Tu5e9dyHR190ubUS5OXHYediV05nUGNLbcLgGKP06VVhZ15fqvO6iqNy2
EdRySDDTRfoC/vqiZOZQ2YkcynCTtsnNSk95auv7R+eozS6d3HhPuMe2BqufK0jWZ4D+JF6Pt8rR
3iduB6Bl/KYcTpUTg+xzlBkUc/d8doxPpOLxZU7ng7AFaIT/3gxIhCfkF7qNtTo8XgH0lv3YPr9u
H+IaPWvntbgsTp0jZabx3EkwxhEStZe1mcehwrbqPaV1lqfFrL9g19jMiKYxWmzHrLAqoGt26qC4
+EBA44J+jCm7osin6L34SNQxj707mbLdXvKZRQAuW3Lm/kzqFJdQN493+1IHk3/lJ9jMVEXkW8fR
ugaE9pFDLtmvJNfx5w+44ZfLfK8MzmMnWcRha7Izd3J4sTaoXDF6nZGyBJdzDl4QIwLCNEzh1JHQ
SzafnvaqrNcoBD5ASZfmYXRGQH/oZ1xddsFqvg3JQZ+mkACbpdPqnhIOQL2aNs3mZg2e8rLwK4Bq
j/nWAVmp2vOHIU4K7NHt0tqqD6sIBbO2u9J5BJxY/Vs897unj/ycaxTWYyXjTCCZ36J7EPhmv/Jd
5ovrkf72ax1kvuTr9rq35Q/x/HUjBGCutEU6FrAUjkxWvV268JfMmyeY1y00JTLX3BUv5d3S9uD3
EHe2tDW6WGzfbeYNruLF+3gG82Xu4HNBegcVNhVQ6v2rFs5ZQmy9nhauX5if0XtpFxeBSJODSUfS
bhWvG1d+iWB2AyPENcqR7BF8MPvQPjwstz5NYeIXhyew9IfDhWRVG2TO+VJx+Dzl7iJCF96KPR38
tABU6xaEknP1IpxOTT1EgtgDKruWrV8/Ec8LgDCWgybYcDB9TmJXNvuI8BV7l08ioZlaEo+I4Tj/
PTXgCvITAnxWs7mQgwDMLu04BBan+7V56n/lLkYc7hMYPqZTHjzmGZRrfiXrkQ72e7aJPWykwMz2
4BNtGXBt4p8KzntnPQOCx6HcVeHNE1033QmwUGS4J0yva3f3tCog1UT8FRJgPhhf9Ny5sYGJSvzX
WL021ifRbIUyE6OwHx4guwVAtjP6Dy+qqHr74PXK/nlfboPvq9+uDoX1rphj+EkbwpPsmUWQba9B
Z0mv2+cqc5QwgEHPZJ2D6R70r9RuNtjw7QIgtaM9uVscAOWLYsvBDId8uk3Ym6dik7s3crL9k529
25AE+d8CyGLsiHfDRXQOpAOW5E8XHmRjASN0VdxmQQ0b2Ao6J+8GbBP7tWm9y87lFu34QAbsDf4+
Wb2NeISZH9nOsJZ7KJLZzpMcOXoCMCws1fzovbzj7bIAEqd3vxite/9IN8WpC2DgsZFnQwE3/9AG
dP+sCtmwn+Gr/lDAyF4vFUd9Awz8pec++RIALUORRxnD2OEj8FGaoTE65A5uZg9HDd0L8/lRO2MU
yqgal/YNIsXbJLp1bKlvChlD5nbFVwsv8mQA6DzEl3wXr9lIq9hDfZCcVjDBixaorIcqwFb9R/ea
Q+Wnb+2bdpEvsBfOmY/SUn41ly/FvrYFicDORaw7it3sM0RwzagjrlR+AxtDML/zLaHpO36rLzln
pTOLtfwLPuz3wxK3CHUkMiqSyKeBSs5kELl9mG/UbX0QNU8Bykgw3co+UkZRtlUPOZsFnze3doaV
iuHZSfT5Qx/5pdjVHq6nF3Ji636RCKO1V52c/gfy6dNKnOqdj/w+2qqEd6E3PEJFCx841pE+AbJs
PYzD8y3731+6WLotMnRJLZnLJhCvLhFLVDyyN4S0W9uYU6PR/4idx7a5xO/NC7oWK4k4CZVzvfjs
bkhn2fFJgB9pNaslJzu21e1HvCle4896AzMUQ7wYJcJ3ZfOIcCe7RwunWg1f95tl5QcZw3fZjr/u
1iM6xDzmxwUdqxMKh+wh1d0UnuGN/njiZjtg6lg7t1Nl9x/6YLKYwqV9uePAZY9v8q56vUGvRXor
t26TV6Zms54QRfnUvidHoo5RLCVAPF11lC+Qw7AelhzjB5FM/o5D7ga0PmYVpYXb84dXulf5dWdn
B4OLq21M4avatAT61wEMfeFcRYD2JzLlrbAx4NmBsT9mTuGlLrwy1D6izDE2KSQCUNCC0zvnFQk+
CnSHBULNu/cY1wJzLoI01AbIuNYoka1kJ5+vNT+quHbFPXuJ7Iooqln5Ud4J+2eoWKKvusi1mSzV
YJar4weag3bqAqb1m11zXO6SL+XDYD9sZFJ8OBH3SHxTvCXRVU/NJLdRE+QuSW0UDpwl92PjPkc7
i03dLT9wHEt+5RsJwf2ztkrnN+YKWd2srUAWljnaKt/Ex2bFdW8NlJm7JQHxWETThUV07kQqSE1U
jrfvOCCh98DZewmHeFN/ykizECZJQY5oCR6HS2qN6wW3dm0Xm8rJGYfd0fs374HE206WymV641iR
+jCkRLIjfBFSWyGd1F47CtvSzXccRq6L6+FqLlYwYUxu9jeYLm9L97MKcP1z7tEp8x8nhCqtb6TF
LTMj3qug+eG9bErZuzvtBy633hNyw0ZeQfbYypQEQc6pg9SQ2l/tZunNpIXp63qRg6UnBqK7+Bn9
yf6GTQ6ECUW7TWPvDrcVLGIVrWfud7ItBfcTd0QqQ7SXlyG4r3urP4wxVhcO8qBPmDdfwrn9aDdV
IJH44bSt21jWbdTBqpU9fHTtuXlchJ/ysEQi5oQa6jSE+peSB8Je3U6lBRm+aG1OPcYYC4jQrb8A
if8qfCSeuBty5z64y87s8+OVIPgZP7Awd7sxaCzEd/OcS1H2lrY+mZ1TBu0KPrtmxusxxObdlqjX
y61hnYo9ex23bBJpjUVbcWeRst+8A7qTMHWeZu/fLw/klp2DRv1jQEo9NNwA/WR+k5m0qKvsdcn8
mKcPL4aF1JFUmny3xMP1aSfbzx90bti2k6v+ataSDy1qpZlontn4ml03MamL6Iq2DtaNKZ7oo8TJ
XaBFwv76U8kmkikxiYiJ+rkNi/tigI3qrTfWjrsHyXnuNWwsvq6a2R5QECuh0hWW2JuLJDR+GW8q
ZI11e9DgReEZoKCeZI5tMEm2IoXi15DY4tXUdiNg99qs1oVT+P1cb5Rmv+Wjng3LDGZO1tdH2NnP
w+imPsYeFLnoLLNc5Y86OHV0JQpIcPydinT54aF4K+aezs3z8Ba1bybQj7h7kQztkLFBsNxMrpbR
WcPDRD2te09atFwQgDRjiiNbgtdQ7l57ckLhtSV+kRNdrdHRSQXvdjRB2RjW9a/7qnOuEL0G74C0
W1A4h+sxPd6s3Sv1ygF20RaWJte09NJZMZL6YUnDof39NN0sAds5u9tQdZv89kyi5bDzqDvOGikr
JRBMEsJKafescQUBKSPy9c4C4tnAY8DsxgxjsiL2uqvC/hJfB7fmRZKTPljPTf3z2OfQlEY/Qx/V
HKFefC5V1HWtx8tCDdjs9B0KezovkAxHqcbNY3dcX69kZ+jvIg9skoZmH5zdNyNIXCKVSyVv7del
/UqjgqD4pLaoNiolHWlh4mSHzCePD5ZueyrW0JhmJhYMxGixpg1Hl41TjCYAVSqxCPQWWSHBzmlC
rg6zecdByZxzy/lqP3TcAksXghLKOGbMysIPoq3VebRFIgbu849s5V+ZRS5OAXQ3wZ7AAXUL+ycm
C00ahvVUINZbaX40JF1OyN4ZAsNqWHWORmqj7mCtcnID/EH5qsivfmsQ0fBQse6Ry6UTSOYXj466
5HNpuJWf7eeyhezQnZmBKbnyCF2AbJJL5R1pcQKmTLZEOmYfThOJaHFuLKrWwgkUApwE625O5jUr
CSl9t6SHbkdSXpBB8nOfqvVj/fq8pGHpYY1hKXDKOaX8NRzmVZF8Eus2uMHFguZD8m6fEp9+lgiH
5jovVOcJzmTtXx8QyBLIOrnXsZTkfRypeVPpQeLEfs7325e8HiW4ic8MuSakLCcLncbjS5GSp/Qr
Oj/dT95r5mSeFLWfyiYkoXYEJ7Xe0+2Esj1leuvpPkrJfNSvap14lL/pzTySU96pQBEAm2N9Egz2
R7ZKdhmPoGMfM42uCTsLPGfMxZ5fXaFvbIaZR3kGb0nxSis05pKLuS1SSPbV+h55UulMN5+r6mQ1
2V+SlUFGpg2yTqxH2EeP8Gl5CiAJzEQNa/GdRnBHofvJfu6jBOsuLtJP5xpeFTz3Em/ZE3QQa9yP
O8hxF9SlCfPbck6HMdRpvmLRHgZTr1ap+i7BHjrAkmZpahauodeihdwqdsGM2md7b9mGh6Wf7JOJ
55NuUQ9yViQ9PMLCVB3phRRJeYnmBlkw5aQqGsf9QdysLOOMs4qlfYXfEotZb3rreVlYyduIfoDx
VtEVS8FpaqYQYlJGF2gm6V5Drq5DebmSnFZB5n2VkOW/Esyf0QI2BxLzedn4bqwZicn8KGKyC7Rf
Dx274NV9hzg3B5u5+URe+T7XJXOhR8PUPDBf/mq+Ic2SS5fm6R6k21cwxustD6GPKFbmyivXoc2i
8U6VBEnR5zaJ9OAWco732F/PqBqKVpNKitbWqVqv1bdXzoB50nb0Oz53TNQLR5xZaHQN35/+5JTb
weqjgQN9/UQX1go0Gl0sknuHyg0I8mGS2PH1PRpXWFyw+PTRHITRaE3xTlxybGVuh/DlGcJIo6k/
uNs5T/MWrkDEWKU2Uv/+1XoTnPfc5odyAkPursmo5hjBo9BWVxcL7MpU9mdysC8Uts2DdVx9Jc7d
kliLuy8TDlLyQX4jc67u10lmFTW2OSGFPlPzUa5Eft7cUkijIu4zbBDcLUU+4RQhb07cHAIVl3PA
cqcOlQy0fX72Qf+AgpURgxPJh+fMo+o8zs6rDv3cME8zM/wBO5RXovvnvDcUazcP5rKpwNttvMxT
CaKFVUdZWDOqgEHMItAWsNZkbdaWlgtgO54iLT02J4Ju5ja2V/l+o/LKxty9O2G45S/XuLPRzStg
UWuWcN6qe2K3KQYUHHxQ2iEsNHm7daUlTWUZabCxU5jgG5p3FgK73HMHUGMDR7qgv38nXL8SvLkC
t4iH2mjrAi/2TvGJB+gpGzJW5gwIqpmb1nu5k4o8w8KTT5I3AJS5OzNh927daAjLpwchUKedu1Jt
oNjTnC4StYLubaClUps/k/mmvD9CVDn4dirfmkSEBTpSIfV0r+3eulooCNLX0e0mOA92grzEsOpW
x2eY7Oji0HBkv5Ae8j9ggzqqrXidbP7I5rDiN610z2nck6Ktai/9rlcFh4avF9OAwZfjyIbkvEUU
tsgvUCKZH0s6wTJ4eQSJPZWRjCfsaL3tbw5rujVWOEtY6yXtF7+1NylnJTb3tJCfPu3tNMw9jJHY
SyFiC2R7ajiE1QszjLd6Pa8ixHJ75AqkIP/ugolsW0C9gJWgj+0o0Lo3ZFS01CXo/jICyFHh0qAL
E6s6Pr6f38XbtMI/Y8CzQ7ExYEBfCAPoljfTXpGXetLggFbPs8KAeX2NngD6Bl4Pyyv6hKmdMFWq
2YidfXhv52vZo9ppXzYJcUYi6Z/mxNUyrBfkBJjQ8IQr6ztcEdNZohUiUuzFt5rnNNkULtbXcaVT
ISU2dw1/ccFNcJUhWO41RwYTyDTJJduxlhPXQhYsDirPMHYN+6NcO9L7ZAf3+WILOu6KnC184Er3
8BS3HzxEzK+opiZY4nQ+2PwZNmiEyPObwTGZ2OgN7NclvxG7MCEhPdNEBvtWkVnHqGywtsRP02+c
h3sNoqOYmSL9T4TpiBxhj74LjExOyd7wSxr0pbVGTYlgkwUoQgYxWSPzJh1OMp/GZvaoHkquR0YG
dO6G+X3DL9FK/GMZQHO1fj6ODM9chfPAVEb0JDdQrceXYd+gFfdWSbbGTUAjw603Kd2zNDheN7QZ
FaiZlOxQeyHq+ZJ7oTVZcJBxQNkbBNNbY1M31WcqaJqo3ry+iXtdGTaTgR5lcL9x6/2d4ZXzcB4f
HBSfnfolwVJl6kMLcWFFohWR/tmTt7AntkVPCtIEudlxCtR5573UZrtJQ90vGV48rLvTW0JAyQer
WTY5ZjpTExwFuNCgrrK0943gkS+Yq9I6zz1QvDnZ8DRKfiSLWQ+zpOIobUtrs/CWu9ePIyLgQb6W
PVLD3TxnCitbyE0C1BsVoHGU3GVQvWRHwe/8u6t7j7fam6zoWVsax4W84ocp4ekHf52atChFXjxz
NbqJwXdPXkGajsOwuXlwhZCevNNj4JsbHOAp6smT3vc6S5u5FC1m/D5XAjwFK6YaiAw0w4jMg136
93WSmr8Exn05PZybE1ZHZntW4ZZU/pl148jTT3KYOEZ0k61zu07PnHJv8FNngtJNIsGwxEv3sLdx
guB9R2df88z2fkuKB32qM/e1l69RVTsTywEpcVdyZ2yRnvV/UWGacXR3PnTih7apAzJDX3EmjiZ+
K3Q6MuImLcJXjqapbe7EtHZNEGJoSvi09g9X9H+JCA2gV0TO0QXqy+S13iv0X57I/Vu0Gz4sTRHz
BucX+ZB1EzCyOPMN7cvkvzJfsCIsNOgeggkVraNAH3pyxv3T3S9XCckMMzo+cOLHOylC/vS4TQOV
5PZFBHeGr140hjrcbQTdyA5G8k2d6Dn3DUnm1gLDuiWiKCXqLVG+6iYI46Llz2OOh8tHnBjVVzzc
3pbIlXadeblFOXogs3LCrLq0eKvubsOXRl3bTjjjbJuJ2Vh3p5XGzGI8yjihcmUiXkAbHn9NuzkB
aKVNmdkRLasg93eb2mOCFxW2tpmIxkgLbfI5fFzNNSlK48uMOtmVFYcemrn/sI6zulDujcxuwBhk
x5sTb55LR12ahW7W6zP6+g/EiBaBcXXLUH+4qmCNvSNvadIi0RLd7DsCGnN5pJpvjmSsGLba85fK
nab1eo59+84htTGS9Mq15qWJxcnm3xxrJrx+eUaO3tRlMhQ6Bd+U5PXltFIeeyIlQWgcrZZJBQKl
Vwqv2yV30WiXDm1JFdZcaCHh0ClHq15bFx94zSwYJjeMYS4Z89CyIK6DLCWPsvs5smqUz4WDP7tG
XukUFFsScVq1aljpNh0p5qL1gVYxNHkeFqqxr+mBvgkj3kBE/0EIGS/xYWilbtqN9D0cIaFNfl/Y
JUolv5cU2TYP1c7SPPWlJQ8Jh5fSKWz993jS7vt9tf3FiM/lcWD0HoL/WTKOLwhybIxz74EiE6na
Y3awyOGGww/0gMmRilZX5aLivqBjGTan3kIUCrhVhmZMvEaDgNwdIRrsgILSJyyswu4lDX0hCbNt
6alR5iaW+LkhW1lfLniE8XCIa7RwynAklZPcesWsM1gypSwDND0+HwAlbgjnoPTk1EHrsrN9FtzU
9slFAyyANMrVuUWdZBFQ9MPYBCkRWvmIsYr9ejjGDrMMpjtMmxzwBVgkmsnrCCOY4WC3TWqz+xTs
s4Tmx8hYvMXxF0gFgewsOZghbZejydRwiDonb1w6NGViPb8rBGmYdNu5B+ZiO0b8+6gfKiLLk6iX
n/vznMhwAUH4WSUuMe2srkU/NmsEQMIUtQKN+f3onwt3STykVehcGUSPiDQJq/I8iGYdpqEaISy4
p61EdBc5pTVz+XTFcTeln2dLj3Rg+NVTe+bkQ+V6no5xebQXtCh9msye/pL9UlfV9jZLfzwds/Tn
oKO4c2SehSoKDl22kxwJaOpiq4fDwZiRDHTvSJ0fDr8qElY0b/HWfqc8r+92PzJ+JCV7m6Ln+51J
7ulJj82+rZ6Xhju73Rs7ymW7Q2hivvKEHVGC+aV3Jniu9pX9C3QDmWodCdz+WrSkEzSxB+rzjMF5
cimJ/PkgZlo4+DwZ7r4DY1TZrjfIZQi/BB9z1S/yAYGMZ65CzPBqd1E63/5gCzSSgl+MdcPePsaW
4Ov72BFshvLDdzREZwI6CT4XrsNQfaDYELYNF3VJN4Zszr6J/4Lfrf+V3Q0UVUeUbwnoHjDqn4RO
E6lr8abukRKQoEa/3l1aXtweNTnF1QbRwsOgcPSUqKYjWUYkVdQnmHyhTkTjZv3wjY2KzMtAp/pK
azizFgca+HMeUbkUTZnLaHqJYh6JMNNVjhthdMYsGuzL0nopTTQlDJv6ETW1Xz4wOXLtf44dk7S/
kgv+/jv+Cak5YdegqiXfEWgFVQpmUUDELGEjfca7VucKnkFGosPg8mVYj6Bg5sYOddntoJ5nfsjT
zyi3JCSWCN+07hnh8asFA6x5CkLLzZuTWA+0LAg9DxwuCHdUj3q6eEvW7JuWCZRe3dxN+HGsBvdp
CZ4Q0mrXd6PdEYF6rztWNuk8j3kOmBVIAI6rW69HP97E3OirF8BepCojwARE0AjYP6mDHLkvH9I1
kjICy2kAajujF8MPc3qCioREdWVXdUWTOScNZ41oMNG6Ib7OOK3KXlhnLmebFs/U2A2G59vqUz/8
vvz/lkzy/6qh+UcJzf8+NRV//9n74f9BmU0k8/+wBf+if0yN9pG1aJZ+133WT8Gv//rP33/ib+qa
WDMYKrBhdTnbOSBg+T/qmvpvqoyw4HIpypqCqjY80b9pH8u/KZKM29QSawBZV/ihrsGE87/+U5J/
E2UV4QZw5AgnL/4tbc3f1Rz+SMTRNEVBOWSh8xGXC0n9E8zy8ZAHnNpAqzS9fNG0/tck3EP5qa3L
Lj6VbfdTGAWD1EX1JUvlZ43PzUK6H7Hh5tLoaO4Lhopf3FS6V+yusHs89FdRBbNGe00H+/WHdf0H
SiiYFgCy/tPHVWdRCg2hZk029D993GFMYmWxrCSsoQoMlTJyUNxMrOFuMEpKs3VSvRh1T1sBZ9ZG
wmFnwRgD6xiisNSo2Minjlh0utkvBJori8nT447qXBxo+BrPbSvfZGxlqNjUq+DEZb69yWtUIBeW
Hj9lW6vjG5LMaJI1Osi4Z25YVY65WyEXH12X2GXKmEKaVmUHpmKpvIvqE7X8oXu5kfNKz8tNGPCd
XOh0prB+dIXWuuHTZQ+F2ljl8C0bIIlaBZMKjYVM+wo3nSXAv1GZHL1foKDfM4Aa5ZfUUE7PcVk6
SVPskoayD4sdv0BL2mrz7mFPaes+hNsiSEoGC+lj6Xf8mULp3bLAN0ijNOobSrS7aAr9CGamUY+V
mN6sK5O1ODUcdWpXzwfGh9nyjpxUSUUwu6NqYr4TJfFLkK87dcjfrzhCjzfBH7XHFWyWRpPtgXNu
hxq9+PwayuS7qhiQVCNt1JacpaWRMfFg8U3IR9NoMwrIgjtefKtv+eAUwLR04zg9k/11sUuSHqXj
UcShDPDAteu+ZDy9nFiiM/7M2xXGcP4YJ255U77ERXMU02fl6EXyXVRUa+1AOSjeQOMLUmIZRTCJ
pMt3ZXm6T+nh/lyex1EhDRh/ynoBcPdePN0HVYEw0IjpCkZ3arlJr3fb6CYSj/RO3wkTDYvUqByT
1CqWN2YTWCLby5Qr5N+Pof84Ov5dAP2/C7Me4KiP6rv7/yHQzuf9f9czNls0yrv0Py5Zm2T1fwRd
+VH/6v4u7s4v8Le4q/4mL0VliY4NisG6qqCq9DdVY/U3fSHKONmQBSkLaUGG8Le4q/+2VA1Fh68z
C8/jtvM/gVf/TSF6y7qGtyqGC9K/FXmlOVT9MZTpmCrov7+QoskqKsn8/h8k51Xt3gtNz2xvqqT3
rmy+H+MyKDQ1zDPFzh7Sl9LI60dd+8L9esm62+EPS/cPYulf6Czz2+siAHu+o6wZXDB/fHsjXhiC
MeBDrxbJOa60oJOVsNYNXKT1YGzi7T9/u98j85+/rgFtRuamUXRZ+jNHsNf6fDlqhr0o1UMnhUNO
atgaYd21B1mk3lbr71tLt5M5b15Jq67uvOUU+/pzsX7elQjx6lVaGpurHJ8ynZYPYv3JU46Ma+uM
mrQu0UfvX6ZCQ3Z9sWnbVdfSUtc4uzfVXpbLQMev7hln/kRFdq+NMJHaVUKzC0+PURZ8rCztDHhS
sX0sn19xCU6d7tci2XerhZKHo5wzdiOz5Y/LhRpypbvXqsfX7ubochku6rC75zghJkFe9t4g3g5L
Cc+1JGikct/jZ7fIK/+GEZ/ctE6MbU4h8UoD3udLgFTpa1dQFgpiNL9ot5Qj9aluxEn/IZY7//xR
/KMnb6DJrWi4eqAqNv/+HzYesvBDV6cqvbF6c1UB9Mwd5G4VC4qptdK/yMb/8ZsttCU5jCFp+p92
uYCneKPdFww+cKw3cANuwBXlbZQVN2xeU/uff7W/pDPzoTI0Dc1mjT2m/3lXL3M8TIdRotoQl95T
vwd8f2vUmvM1DgXFGLncYyzVnWeyLmPNx0k66rPSF+LnS9I/qBM1abUwpi+k6NYTPhB3w/gZxH91
GOYC5C9nAR8MPqk423n9qUBJ47RZ1MZk2BOGkRXbpWyXp3qRbhbP6u1frMjiL+Jx85KgX60Q70hA
tT9VfKrSq/Gy5M1Krdppj8m7dgvfGEG/AJWWi8m+aXf8l0enzrOwSMbNIHpK0W0VDuU0jV6u3+kx
QD+pG0wC+PHr6GhjHnbd6tbp9kIFIX2fvPh+jxL+uYuKrTbfeDO7j7bwjQZbR2lh4c1rGVRiEL+d
4ckf6xguAROr9SzUy9SDKW4pDPyfw9OeTZwSiWlZjPjjMLpTDXRovDuL+G7WSeZI3WSn8CdufeII
LbkZk48e8INYvA7yZC9GJVSmh9vesrAdSPgeHzf1Le6o3DW6FsLDu/JiRT1hMJ468jThFw7uXir9
qV5YZGZ2ORvdXsdIX+TWQ678lhUql3eXo+rP/k7KtQ8KYzaqWFjLhHoZvHCSvRjC/nF9X0ijk/fv
cZJiZ1ibyw611I12pdPHCGlxo9J7AuiRgf53D7dg3JhDH3pi4z4wSclac1Dig1ynXtzEUGqGIJcX
WNzTjODrYIjt9NVkj1dUihUMTJXExWLWrhhVStEgp37XJ6/JZBw0XjXNBXd65iQ3FPdj5QtYzyas
Vf4QHEkjGy7uzlPto2w52cX4IQ8SCoclVpSSil9ElsvjptPGVSznXoPbKckqbW/8moLHssQgVgaC
ON5SU5pEGosL2mSVkEbXZtlaj6q6ewIdd9UQT2WcWddbF8nVwhJTkL8D/5/1EO6Joz5y/9FX9rNC
Szdb4MixsHJ+naQMD6UMS64hyGqy92GI7k0a4pO9koTx/5B3Jr1xJMm2/iuNt49CDO4xLN4m50wy
k8lBFMVNQJTE8Jjn8de/L9hVgJTSJdH3bS5wGxCqWioxJndzs2PnHDsl8XByC75UlC89t155OWbX
S6LvgXP+pkn866YWh6Bk0RRA4B6mtqLZzzG+zVmAdnhIsu6l4rvZLUW9C8uA1x1L8Ct/UwTTKu/c
T0XT7OfBcp0ec2pYu3bi/bmvXpDsiqBbK0QGLtmzJ4J1WwBgB8wcaYdTGVz5IVhODgVUyGU5D6Dk
28UT402z/pSG2dmtbhiodKgLLFd7npqPUDeonEKUJm2wnp/MTXTmng2roPS3zjz/EmqxGk/OCIFD
VzsjPOfZtA0DeTCdZBUV4yrgb4WtdahCsTOYlSfYTqoKtu8HlDlc/BK7SFZspjq4JuOmLGsuTH8+
PXJtEGU6Jd7KN59H0W0spr6zZz7QTMvfxxpwGQpcqlO8QD39wkHJ8Nqo15gluzKMbq05UK2l2LWK
nrbNm6+CO5kyNYXryhQD8Z7h3yXkAxf6hZadx6HfzG/Fy4DFI33Vt2IZ8GdugJ15L8F97U8B806K
8dVpQfdVumsKtGuMSRezjEN9EdFjK/zHMRw2eaaxTFHMSIa6xP5a9eM26MVh1JPr0ahuIm6mTbt1
HcIy4KKFhLvUNntmmy8H3V/P/23iBNuyn1bzEp8X55DnZ4bGrTWovJpW/qdn7vyJBHJz/scJ785F
9E8HvOkUtlNrvDu96K6qIFuVZnIdxIzFMdGzsB/eXxEGkMNva8JiWKXDL9s0GBH26wV7pUWprFN6
aFV35TCmrpz6jV5Eh8ynHTFumlAcx4mGeT9t+S7XithYjOpgpkxZHtxPFr2DKL2ti+bGS5BVQlau
yJBM0V5FPe15goJUkGMGQLOSvek4tHq0dUewd6HszL83gFUH5caJm+Xb0xJ1kxiBVR3vXDM8mMzY
KZkqWLX+WsiXRMBQK8sbZk4dkgLgzmXIUDZsNaVdp4gDPOCNsRIHM0YeYO5Grd1UcbFnFGB3NQcQ
Cb5fx8ehmbZKqFt76JZpXO0Ts99WLZA2e9hLxK5I+q1b0Boc2qu2Jvp77Eq3W9tNgDRo2rY5h5dK
VoqWgWI0oAepHI6pXgIMCrKSql/7vnnI/WCty3o/uMm1Y3BYW9XW6pisaDO2Xh0cM7jXTHFsleAE
4/8PyWo+vDPBlDp2zuRNW+HT8c/Vumc+4Pyjs7Ffz0czyT+D8ZgErjmryYR0kxylE92GvAc3Vocw
VndePmwC2fOgjFJk3JKjGGc8rZw83kUZv/ipxiiPGpFGqGgjGuQH1XAaInvXmNGtsLzPeVB9VXF+
BjqipWx17ZXTfckzlBvzLaTDKdK7TZpr11HVnYLkozGbzm/51rwhgLuF5zCMxrjMeCfX4VTTNZho
Uv8W1eY3r6q+tn1yOwb9JkRh4XAIVPM0K728UYRze/CunTwCydDWA4PiMyYfWeLk2eXX3LDrRVbK
peI4n0dWSQdv/xAi92gelBt/EeROhYEPOme6r7+GFUd7DJIbfmry6agZYlfp9V5ziQQgZX2MCIzQ
ZdXpzufP5uSgc6xDnl7NMb3jXAl8sRu0bDl0NBSy50bSYlfD1aC9KkAqvvY1cz85UYNtncMwIPTE
BQBFc3Z1FKYYeY9K7lRcQSVmYcul33cvwyQOvmt8091kN4S02VgzcwQ1Su/6/ehg/iE48PJJxQ0A
Tua4XRZ+9aiSJOTlzy+6iDgYhwlMfh6t/MlzOPonGtHFsG205GyAz1huAhPRYVJpCYBI7riqahpj
BSxKC5/tiqZVPW0HK7h7/0b/dOI4hjMfaaZjMNr81yCWx0EwjJHnrvrS/26Qp5hRSnixd/PnKWwo
vJQPkUg+KFneOi6XB6ppebRkZmDBkxflWCdGezKCBlpgiRxkSnfumF7HZoT+BLku+ow+DcG12mVd
8GuAC7rsIlj2ZEXCa5am1W3AA4/zsVNH4wm89tlXzAZQNAyicDN1pzJt907Tn0IHWTPBkGGfuzxV
axlO2y6x1mbBfFwy3oAFHY3b2hi3NtijHqA+iKdTLChUdU7dnjRIT3bzmnn/1du/1ShsUJNhUUzB
ZYHobx2dn0+sptf7LCu8VadgB1nLoIal5hLpo37j6EwSnVeDjyRPJxuLOQk8+pWE+NhCfE4pM6eL
nSN3VUfzsXmaj6BY56wL5HEY5W5ySJU1sWzD6DCPN2WW6Sof+WfE4BEg4TFp1072IzSMlR93G7Ml
rWd+Z44Gshj6tTaLiTttUwiSrCCGhUE2TupYZ9Oq+WQi+9EoKhojWelmwzTadh2y6/QEniPyIlXR
mbGuegiMtbvMwnYTjFT/NTwUsvq+GramavYiaPbp0K0T0pX3X675Wwn+9nItBik70jOEeZFKJY4f
6aWTe7BtsnPRENXCfiM5ghoDEQMIp0sPX59WXpnuaJ0xpn3aRkN6nbdM5tDNY+Leg7MumDHNUM0i
WASsxfnluzWZdMBYN+IH09fnEDI/9/t3/6d00yL9M6RDO8QQF7uymHIVSjcCrAhRaZVw4VwoxI33
weafYYjLTcgeBBCkJAc9mP/8pwVYlcE01AZZrTGQESRy53vR8/tPYvzpFBK6qzOIG0MLz7voXWhe
WcVDFnurtFJ3EctQ18gKRwskghI6Dg85p4pLfl+xN/WSDJLM02UnaOhrGKV0bIDh37+nPy2Nn2/J
/PWxs4KbbX1uqfXbfaXLXR/k58m2r80pAXnr1u9f7g3ku3zNQJ0Gxm8e4JN98ZqlXTLEWw+YT5Gr
O9H1mziIl11DpIphvHKYlkV2tsiS9K5DaGeDU8DOGcUHCfJ/cR+YMc0jseeZ6L8+N0iV0aWdT1cb
GKHT0DbXaj0nAGHJ0YNQJ+FYFKANFtxfjWSuLxaNtn//bZjzVX57G2IeO8rwXk7Hi7efa1Wngo4T
p6mbfZeiovSHUw7A4Xn9aV4MYzYvEv5JuSAYG61H7X7elfOJpOXtPquf665bzwnCHLxFFX/wov50
Joqf7vDi7K7qonAZ/AtXE8mZiG/GLtjm9dNYYPDQgiAlcD6psd9/L+Dov78XYCNpMfBPguFfBCw1
lppDR4kS00JIjrJxxmtEedXOpbITX89fxCfq+w3d+hL8QR7fvwNGCv7hFhxas+DijKyly/brAuml
2Ymp5MHfQBoJWGOoda1Hh7lqG1GdqQgTE/ZvW/RA1miorH6RQ6gMrHWrdmWjVrRAYwZdm+c5yfTS
9EvOYrJbPpWTXlceX5x111pMmSnCVdAgCJizapdjpr9qgmCbuckXQ1MHrZNHd9yLUd8nxD+3maMv
FD9+zeDZnOBp5IFN3OwDVnNM1qiNMK+plWPV7UskrB6q7kpbp45ESqfW82KPwM36lKyVBHPodp6Z
byJBujVnDRRxM34mAEYbTsg5DUuNej/nJBarsGgxHqiuLQoZnxKkaoZNU5CEcLr4jfZpkPFzyXTS
N/zQ9O/mdH8u1jWyDxHZi7kwp8jpY9xxurlMRpEA/EntsPSDbnuqlFimdcqxcvLb5zkQ5Mg8Q8QT
AXUc16fraspoIzXj0IX1PrBxFuCUnnEyjR9YQfdUNaJhHtYYVzO2EjO+XW/h89XrOWuPKUP1KFll
7fVY732k2BA1rEIc5tTdflBTs7CLeGf37rVL/DFtcH3N2o0dhV9LpmWO245U1K1wfgCmah4KAnar
BlAggLYKnyCN2VqSwrUctoEDt4iUIPa4e4BLO/6eDIjwNX8tp2lbq24Tsb4aDBZakD0gDGa+IwKy
XnVbW81/yyYOTzlWDQJBO+Ir+gZWJnZz5RAwXLvz23UgIrrh2qbKEBF05NMjPN+0X1cMby+hwDIQ
lqxyZbnjaj5UMrBMOTegdefBrbRbhnzuYmOTj8G2CvtFV4hdHHWbCp7ZXMb6NDbmzxRQPJSNtqJh
YbE22sl7aNviS1Ddd3Z7ZYYUhjWlSm4do4bhTRO5kPGlTFn1Ew/HQhu9YaVG3CfOCWOS54RBcgao
jmKJu0v0o5OhUJ+ga6f15oMt/adEwiGiYMrtwRwQF0HF8K3ASj2HYNshVHbFrgvlLjEQcg3+Ogqz
lRIsSFJK3do1fXAoa+tg97SR6gExOJmvqn+QffpfQ6P7Me8iRX3n6cF2jrwzFDcDT+/f85+yYnzo
uNd5Nqv1llD8lJTUbqk13nzLofk8DTYQ2EM5srLAH2dksAk+msJj/SkNcnWbia5S0B26DHu1kZee
Cgh7VY1OoKIeUKhRVPIswNRrUsfEtY7zKm91caCRv6s5KGcsNo60Rwu0OwbyT6x4l7MLUt9FokAl
QskR5CyhejnqzYrx1ld23K8tvaTMuE0cdL7p0ipRSPoK2sKPoEr//SL/I07S/8p++pzr/9f99Ie2
iut/0UP/1/Jr+C2v/9hRn3/E3x11x/hLdw2X6eh4Wf5NV/q7o+6YfzEuhjJ/JhMxjt3mb/3dUTeN
vzwbu0TPcjBO1N+8fv+mMvFHhgsT0Ztb8TNs+B/McDcuN7icqVLk1jT8QSHBI389sge9ipKuHiEP
SxPtVsv8rUSE1MflfWtz7oycS840PNpi2E8Q8YPgypIBhhWmfzP41m1cOPuf3ub535ncv7I2Pedh
1tT/9/9cJvzzHUEzmBMoCvzfEAXH1cfGdLpg44Vyazedu3K17tEZHdg0Vv9BziIus6Z/X026Do1W
x+Ed/Pr8pad1VdMbPH9gNOuoreAUY56hZx7uIvUqqwtr0QwN8cOd7kQerlQgbsOO6tXth0fRpwzt
leJTqdTDqHn7sIb5WYlXnYYZrSrkB8OYvk41ancQXWbTH2itFZr1uZbRrrQ19Ip6hUUVDciFw5Hk
ZtU3rYW5Ly3sGUZ32CYyOphd/01itTWEN4GqzGVk5R8EzT+/dJgGwnKYIyYuSgyzS7qwKyfwpbRE
JBg42sLSo9equfFBx97/wJfl09srh1oldQ4WgMWLJVcqvym7gSXnZ+umrlAcjRZKXYUovalL+JvD
t/cv+Iak/1wycEWbUcRgJDRzyU0vyuEqTlomN3FFPSyOXq3t5qyr7kbY3PD19FQtc5f5gIULn02T
OyGm8SpUyU2RinDu9x2VWR9TvTxHMrxq4/6uRMIS5JshGHYuUopdqIlyOe+N92/cuDxZLm+c+PBz
gd3X3tjFIZ9FtvKk3P4RYtj3aGpx7PAzxtc14ZUfmPu8t3ZR6SDp7Qo0sOmAKUUpNwZK4//ODc1B
yTV0+uPmxZv0yzTXuyoJNl2QPxAo+sXEnOVSOzRZ+j3LyA0cF+uRcXg0BwbGtsjtWm+blNpd1WoP
79/MWw/+8rOSl7hkJoQM+TYA7qeTPh+HMBCtxBKuLD45pnajTeray4zjWCa41onu8xAKMnEfOWOh
Qm/bNps49loMK5qn3O6PrePf+c21MDZNW1bLLk1eQNueGpcA2LDx/YS5uknf7y0vvc8d6L+OHWUo
lAwveo3K8ZHeO8ZbvlEv2oxtPEFhXMjq+1DbpzBXL0bvPuha82SYOUr+NH52LdiHrXtqnfg18ZmV
njV3eWs+axk2QIgHNP2UNEa29Gn6b6RHl3tEJRoocteoR9UzZp8L2ow4rKjX1uke7UpuGyWf3NZe
S7o1S8NPPmKHXOZT8xq0jDeAF4oXNr6/rsHSb8NJT4D0wzF9brWaAanR9GiaEiafyXIblLhtdG38
IEoYl3X+23Wh2wjdoJjV7Qvgx2lbC2SW60b1KpqqT23rDgsSvlsrdHaMWzuAAS8V9KSRN/P+yprp
ar9gDFwb71R6HwDLgqV+ce0unIoyE6HajINMruq4WbWRS3lRMtq5QqOWxe2RUiDZG7LdOfWDY7v5
tT98HVtsNXxhxBszR1k0Rfl1UaMqKqoYraooTmlkriLsWa3hJgGRmyYkWBFnSBKRBmp1imYg1m9C
iGsLZSCIaqerKKjj9dhU+crrxkeaQfxu1nz0yEwP+O2ZobvQijRg1kCgvmS8qLrqTXqGwUYYFn4d
NTZQdMdEh88pWr/CcvZ2Uz05BmehVdBbgODz0mnb0uWsMCe5F3RZNLtF8VBV9wb5g+W8FH7lbdqh
QJkcp+dKyG2pJ89j7POwIQ6f/D+MTKJV5lQ7ywpeytg5pX0z7C3X2TYNvmfKi7ZmNje8+nCncvvk
NfFAG83cjJV20IT+qNUZbiuUiA7+RpOJPUQY32p6eSj78HsFhh0nvr+omoo+M5ppulhOs44bSDiW
ZrvUrM7K8MIvUiFz7pwExxTnNRHSp9YekK/JuFv0NgyNng/aRYG9GHQH7V1i3XWNdUoCniXsfDSk
hXiop3HtCznsSdtoqWY5lo3uBNqgfbVo7a1Lc9N5o7+cHCh2auSvpqa1M7XJBbdTB91A8CORPqXd
2amT5zb1D3rgn82erCSWx6g1D4hR/QJRVNNQk+GKlt2p2orp5CbeZhg4FJS3Ct3MW1QD+6WynYcK
Pm4yWgxJVxxwWggo1XGklQ4yFE3sHDEkC9HR0Yext0qJ4TRA4PTS1rds+1sT47wkA065WH+JbX8V
F65aBnp6lzbxC3FjJ2NxFdPKJ1VDkmNbt+9vxvmM+zXKk+SaVFUwUlGoXNK+hC78JDEs9B02xpV1
AAJilwpXyjx+IUQ8Jf6rHw1gNeQr/+mVCTtUkjoNLonq5+L0dek+0dmh9ysBuRdVdmu17XVVsg5q
Z1ihQNi3jtgaPSfF+xf+DeOU4NwGsVZ62OIjPLoA0vjdvtHM2qOJIrOFqen6qmv91zgqTg60843E
5ajvsQCq9fYoZHnbNjixpCn6VUVXHQL9CB/7k5mLddFMSLnLcx8H301zenz/TsXvURomLA0SqMIS
gq9+kTj61mB0bBtnXecEJi/Or+vCT5aGXeFegcTUl4ikUttaO8UqUHoH80vDBbDVTomUD2Rr+EC4
pPa+bu+czt4ndXY/n7GOwarUU6KeDR2lcbUfZl/eNpa/NNVw1L38vsu7I7kIPqltsIxtiaPftHRr
uLkaj173w8IZS/wOU++gRQy+n7gjL00+6E/8nsz+mwlsUa/QKLqsn2pWQKn70llLUdxPRb6oI84J
ky5Vv9dE8kFb+Pe9wLqw51oNEYvrmhdvuwgDN/e6yVtXg/lCILtycrlNwuy+0uJ1JcWtTRIy4AD2
/lf+/Wj49bLzn/+UaOkTtK8qGr218nyctmcFi6WSs2tU3UdX0v/wQqEaUPjRvmLxX6YbhtEMdVUZ
DJYHGuyr5osm7+SISV82bqrW3YcarnB4iw1qwmqli754cQt5cdhMJmZWyiDE+SWmfSU2fYMGiS4A
TguTdANv8rNSaDXH6n5KcKVNusBb6JLT165YLRCVOpOIPNqgOFZgPAZtnC6UJb9MWo0rRzEUy8Bz
8AiOdFxNqunGLMNpCVJ5jOx8xCvNuAf7HsgYJUYPAWjgNu8bdICmeg0KcRuo9jgF7sZprf2g8gRi
XXYOsAWzx/IWZQv+HFqnll7obJ32NUZ+hIyfG/LENpJ1SxLkfdFLT19ltmEu3GTD4UrKGJ/9McZq
rgb/9BzORNljRaoMersi/d5EL+gCMDU2HUx0jQGTIGNpybWuxLYIvE3nCuwpMgtdbUvqKPvsRh9L
F4JNjWeCrLSlP9X2KgvLfaL3V2GTZOu4HfXFXJWEYqHq7mEA84JikD2ngjx3xHHYD7LPSTw+ZgNf
oQwKILBgvG3ZIrGvYwLTRy+dir8Le601NurcnnwmPCbCK7bKpJSa6BXEGqefR7WbRyOq4AQj4jTA
UrasBIoVr7/rlH8efY7Mrii8zSTnwrVGV+VNxVWFB2DbZ2e79/H0TqONpe2KaRhWqQxe6mDEqEZE
SPq0q25MeDFt+Bq7az1MnsIWGXeZYZRlR/m58bSDnEgT/B6HpYZHqxLOgnoYd36iJ5Cu9INXW+ck
zq7doj/2Zvqceu3KDev7srVh6k7mDcZsXn6n+egRUJIH0j9HvVi5hfegUt5cYft8glqPN1qO7geq
EuIyfeH0DarypDxnXiH2In2p+3zcegqJjuU+mxr+TOHAh6iRFYUiBS4Ztl4z0HaT5n2ca3dBUZxd
fuyq99qX1g7WThxvGzgsy0419dLB4yMhUOo4IQ15vRIDb8Y6xY1nn2oPWrs2SDI70YI5e+VOg6q0
zowWu40pvWkUp6DXO6dyJoGSTiDJQBksW3MRZvpNTZMmM5yDMALMldkUi9ZhFEDNPyviethAalGK
6OGWOPWlRbwvYnUsBuO2TqaE1Dd9jjTxmEjv4MekXJ1dPgHePJAXH83RptDSDp3mkdI07kMgyXqG
zIKFnMXfAzt8LZzI2xbpeAh6zPNczDKUgelJAwdJRKSudvcjM4ZvgcLeNnJ3oZGgXJKAEJXCK8B0
oB83aNNr8g2BHoy+AG5Jyt64hbsee1hvEgZils7CsQlr/jQwSWP78qvdHFVfPkVz+t5O5MVajxI8
H7U7s4E2LgUvQvm0WmT7Rc7sps40FvGk4fEU+Uc/wudei77X1kNtuAWOXNFLDom7UyPS4T7B6TvR
r5y4vBkGdxUF8ntT+82Oiu3UJVq4HBLybK3n2n1rD6zY71GCv7godKA8yCkONi1W91iI4qkO8CQO
6S80vb9iXyzqOulx2rY3elnjb0Z9bE7NsfXOtjXdpy0+DoY8O3YXLG3NxmT9JsqAG4TEZMGwKoBD
syo2ygkwFBck4AxxrR50KZ+MhG/jqOYQ+tlek9m9VjsP8NceGyc/WiajGHTnOOFLVuv1WrP5QEGJ
o5BmY7vsWbdZPoXbeJJXmphBmlIsKRfxb66YHOBKTDIUNr1dViyTqF/RYTunGqasbjxZcHwh8ro3
TdS/Uu3Acw7Nx8b0v/pOdm0l6APDryAm3LQOHx6E9mwl44H3uCtj90tuNFBRjE8waLxNHzT6SmvC
e1liQNWydeQUnZyC3qUovfLQlsyQ6LMS4qj3WKTBsXP6z2mDtVLDnnAbQMA05cisJcGcIPsipmRt
TH6wCqC7r2pT4uvSrbtM3I4TXL/WTuxF7OBYrKobGWDxVRXBKpN0uQR+5y6Bwh7D+8Hzd7bip/RD
chpzbmFMrobc+Wq3E58rVFeuVpaLJk9ua7UdEpzGkS2GOxAVuUzxER3RdSL0S7/WCWZiTrS0zQpr
qIptKQx2IS10ijvszq1ALAZ8kOJ7GIHMcxDfbM2ado7y3UXcGNu68JZlMe3yHD1hjim6nKukEEiA
zf6MkHJTeOmhSIuTXgzaAhHpMujRawayfBqM7L4O7AziT/vFHL37thevXqH9CJOa/RQpDqt6a8b5
oZWM8jCG8CWr+pegNbGqb3fdMH33kvA7NDFKOWlSCWrVPu7nJ2uxnDFtSm7/QSrWSOERemwPw4jm
UwktfjHj2l4U3XnK/NrGvDS3SV5kgXaz1rOYJNuCs+iCgo5GufC16YNcx75sl89ZPgIfFx2zhE/x
1k7/Ka3KfGuiHVt56z4Y1kHhboZMv0ti/TGPKcKm5GvTL+W3xAwbHC6crW18jUefGQeO8xnIOTWT
V2rvccYuw8UEYfkt6Y5cvmai3K9goY+qVEj4523VD4BUfecu47jjX2r1kqQYc+hq37nnqWNj5tY2
16gRZPXU6vXTVNo/EsPhrZFEdza7Xc8Ic2nRHW3Bb0mLF5ZY07XIui+hUt7CmZe7EWX3mWfzk3Gz
6uh6hs1pGHFDcoZnmWGtOmmEJleQGuX3ys1w+ffvnLH4IC03f0dwPLoHiLUQ8dBA8S4qKJFbad5m
ubdORxK8+jUfqKEyiwWSQBrUe84OcwBsIHfASjehiV6dHcgaKxER7LoChZ/uPEUBp4pu9Y9DFoHt
j3hUG+JUTdY5mrJb31W3ZjjhNd2GzkIb9fX7abf1h+LK5DLQ+R34FKAyv+bd0RS59F1RFpe6vVdd
fl2lBLWUMSXdFJ3rqHoqqvKcNBiEQTW4MquzGdjbJCAHpmoiHYrRiWT9V18n8kzNzBQt7+nj700F
sZkmglPyyVrN2Zt6fi/z8r4W0JdT3HcsTIwK0t73n2iW5l8U85RLiOdAj20Yi5egXgnnMvSBc9fT
6I1rO9PvS6s+5bKqcePV0RMa27hWT5MbI50eTLRAQQg/UD2Oko58ZRBY4jS3llXwEEWxsbWt8NUK
q4/Yf3+8TewD6EM5II+XWgCn5yJezm2GQXEuJ1b6BKJnq6Vupl8JW85yrGbaOXvl/Rf0pwvzxS2d
JgUJzSWtFRp4FYYeTkkNCfPCy2KxEmn0GHXxQUD5DzKMD9NMX5k99vbvX/oPhReiXqSt9PrpLF7u
mElGWtRFjbPuBo+4bsvbqrX3UwvmOMDqdIzsg+X9m5aX+EdfC3RnnlQl7TcU5Kf4l6uoFIlVY+Ze
Eq8zj3/rumAXJrkG3Ke+TALXxpk4/hZ+2sR7sKP/TpP7/08R/ou4/M/98v+J7hy6+dPy+M2d49z+
qJr8X3c0uH9Ris9/6x+luPzLRJAsDdrG/8jB/1GKO395Avo64Nls1DFrvv/paxvuX/TByXTZV/pM
l6Dd8I9Fh/MXFFJpgLn/7ezxH3W2f2uesW+FMxMVDc5YdtMFiJ+FXdAlUU2xWDo0UoZF6thoRzX0
2jYyx3JvxO5e5tSkbb52KmNRq/HGkPgsjGKNMcUmM8u9lRQ7usb7OoTTBWHoh93612V7l47jlem3
qx5F4KRSuPhwolxn03XtYcxxutWHtUyzte0Agol2ZZTFVhCnkp7ZTcW10gVxGidmBy93aIqWs1HW
fCjimyOYIIJcMEHSXUQ+xv3VwZsyNHT1JkiSgylT2lD52TbxMWesk28MV/6ILRRIYS+Nxdjgjq3c
k9Pi74X6VJneWfT+OQ77m4aRD417PbTpda+iBy1Izp1r7zMEWlmND1NT0zTERVyuSjc6mUlyHanp
aj6u25bq8tamDVmnw5WJLXMTLxHnLeLsXJFxxFq3zZNXau9d3+X3aAK+aiaTxMYWcD+5TnGJiM3m
wMe/zlL63BbsPq1n+ESvhlNbpuuMHmYWgKXk3aENi+1Pq/cPpILfjlJXztJme+4WYgNjXTKi+0IY
oW+AfY9Q5fmUJrnghKV93FqbwbLXPim2xBSs5j/xAty58I2rCzT2TLPi3mHnbHSyQBrJm8TDPF4V
O638bmJMhbPGMOICC420dicKZiahoAvKynHVTPXq/ee4bMah1MbzwADgkQbqnEty04RoDCVrFsz9
3XgVuHLV+cnJdLLnIbCv+04tppgs7f2LXuZSlxe9yKVab5hC10+CddkUdy0TyuD6lrQ/AVa8D3q6
xmXKM1+LJ6RZP8cC+Nm/pjxNa4WZamCtZ3rJJIcgXfn93jNjNFakBBJcJNGi17J4sk3t5f3HNC/z
ca4N4A6UTR/MhvZ/8Zy2KqheihTfbF87TJhgJwwOy9eNrjYz2sXmu5pIF4tAIFWV29i3DrL0AP7a
T1UNiuVFNxXlWq4xPMR8QRh0rcLbUGMImDuc37/X33g7b/eKmxGJN2gp6eGv78nOO8MrolBbzZD7
QPMQks82iszbSboPaphwsa7uCUoYr7hXTu09GaP7rWyumsp70If4g1f359txOQw828Ik4bJhEcrJ
qgErfbQb2LgK6u28DF/UkC3zkSxVD9sFakA/cW78AMvQJH2tZ/ZtkF7LNnoF3rn/4P3ozmUqxRui
k0l6wQFgoJCZ//yn7MLKBg03CB8X3IZvVz4WsjwlKdmEFcjPjflJ2NErNcJDLjeTsGMUVYDFc9oT
KOq+kPoeILl4ymmK9eLzVBzzKH4UVkS+mVwXJohlMKN3+uQ+zBCTShmukndLWSNx70Xyo48s/I/E
AYXLi4rkgxE4ty5D89xCvuTW2ojS6zKUtwDhGy94cTX7VLXPWac96rU4WdSrTTfdAlh23OKYWNgU
li/SqleDZRzNxthQ055aRAeVg8OUpl7xVMIuqfySFGpchAYFTlGBW1n3hml8l/PpYGoYytfVkwRw
GeFuTVZsAVCG9x7PGof2Kfbtt2fJK3nb5nRlKMZvhRN8au3bAcVcQIK4qEd/1bb1VZVBSUnsU64z
xq5NTq2IX+db7xuKjfnJaiO4GuJF4xH+LSz+yCb11Pxe94i2QPrkaO+NjHNO8Xny8gV0dmHnzsmp
aWmM6UuX51SZQNMg8/6XfjKPmlfjpVlbTMHx5b7h3twy3pYGvdR0zHH3dvErqcrPrjvAmYQkEybZ
coolaaN32yj1oo3Nk6+cac2bWKAlmUfx5BBFa1ZF0aXXYwXb14LTXbOhxp5K1YzE0aBz9v/YO5Pt
tpE0bd9L75EHgRmL3pDgTFGiJFu0NjiWbWGeAjOu/n9CdfJvp7M6fWrfm3KlbJEYYvji/d6hEuyY
IntPOCqWhruzGvCG0fOexwVhf2Zd+8I+GXVzn83KXYsNMwNrCYxl3w3da+1nT+ESnd2uVvKVtdfP
4O1LUq/0se8QWUWvek1uZGLRZ6WVMI0DhqVLAfae1sHcfcXyxgDXdS4w4Ap2eucLJzp88zJakKpa
/7hWz4ByVjX0zRVntAPH03X9XLhfIss+agVMcXrZ5qrvDd7P2NxHU2DF0ScjrPB0boo3J3cv0+Bd
KpR0ZuPet/l7AWaymg2JmxUqr0qrrpobH+bGvy9S/iZX7LgEPFPJKlxGsMHUyEww/3ryyaSKC8RP
jW+uFkzFYk7PNiYkREU5hFESGJOUQ0D9eBE2L3ksprPvjodJc/ESdM1rnWGzx2eO47dJyu984qqq
mC9ue6t9Dke16T8PY091Mj8mtXqDFd2NKbJfxwyXeRfXSH5bwX0cauDZWdhTcdwDfdCS994PEY25
WC7nuDgM3Itmxm/99OiH7W2o0QBbMXdttQsfqQaiDiBco6LHQpQ11XOrMTD9ozNkXzuz+QLPOw/m
VvuxTE+RJohGbVkC1Vo7U8mNUf42W9F74dMY6r3+Ubjag5pjTQmEk7gXaulDPhZvo037oiZxpkN2
h7HR97BiwjVYMzI884OG3lcLy7O6xll1hsyB0ARoF1aZb6WYf9ipSRQOZl2xf2m9mbWGWo6lQ2/4
XI0n0aRiV2rEJsHhkOmDH3c36j5GMn5vQCJfMGhrg49/3VXJJytCh1+lXBZLXJy/Q9a501zvERwH
dLpzMH5RlybD/M0czPtFdLDR6GX4c0+sae+el7y/qTUlLPipIs+4nchWbX5ZLPPaNPm7LvOzqnkN
PII+HvgHkI2C++AW1VFnddAiDPJ6YHxtvFbT8tUsCGgD6xpnIsRC7Rli3G6wsRt13IunlW+aj/9K
M3/SF16fKqnD2jlMIe/MLNyHxtlmIdm20Wh8LPV6mr37znTXSwfC4wADtPNIiF1IRHNpM0LNDLx0
bvYuk1xA/zPGb7rfw9DvTINpCxQ9UkrjfDGQH+c9qxdTme55SgkkUyPS8JmxgP6+S4JKJY/TUlAH
y61ouSA1gHU7IXVYsJlU9SabIZ5hfMQcpd+RVHxA3MGUsZN3YbdPvuzuKsQ8sY5HK7uqyW6T5uWl
0SBgRUiuPWDUUaOX4RbsQYlvHNPU33tJdN/6CRi5L65NkgRtKu4hrFySgaegpWB5TV2cy654SywS
CtzofWFPq+WxdNOT3je3sObfqJ0x1fONCQ5Q2eluHsx4lRlkVUpC7/Ln0pK3POWmI4lexF0QUBfZ
uz0wD/KFj5bOJR7FnY4pJMuY7j/X/fCtLu9ScfHbLKIYZ20a4uJb01z6zrqqZzexwKo79Qbtuejt
q3rRSWgwGPoOMszJi291P506Wz+JtNuKQT1VtWx4zgWo7xaFTGwzo83blSQkzeb14woNJ3rzIx7R
TItnpSfFW7jg1RyyMxrV2dLqm6aNxsYYmE3G2YtDJK8mWpgRCGrszO8NnaXQAYlzS3aB2bc2bmE/
DW3/uWpbQooKpua89EHvEDzskzFMxzDWkm2l9uMO1E6P4rfSFNeIeLYBBcNa3ahMmgc/71RWtfbc
w8RZJmWS7T1DMnyfUnwRP6XAkq0nnlQrDHvA29J/dafkpLZuVW5FdAyJdkoQ4hFLwkafFsaVEXNR
/77B38v28AgcUECN9ePkiBMnM+oK54kt/YeQCDrK9jbShsiuiC7ZIfn1puKaG5sBmvvTQ5NixIKv
cMRArXXVqG0v6qw6q6GXWWg64pSaqGrEY0QlXNAnWI0NqSo9heDChaAqXLdbHT+cjWflOOO3mcQX
ySL8BGmtWyvm6srikLMStfFqRbwfjviBNWpPdsspYIjwhkDRBE75Zmv+xhjZOrRYsR/FbcyZakOd
v6nqPE21H9ningyfIcq//lj6/TWVBXY9i/NFlGzvqqwvBgYU9J9NUsTZum4tAgTGc25LbCqX+JDw
EBTF0a/ZJj13baEgU4CAdOO3wexv1ahd0+iaozDkCVCFuA5PIFbloxdzcWZhXZZsCMo70wWHEFSd
H/uRVrNOa97zlPh4Nervvjfu8rI8zwm7jdIyaZNxDettJaIbZSp8O8GgUbtuXPNaNN6I8p8b0+iV
kFY6q2qSTHP27jrmpYuI3JLjQtYYsL89MNazWd2mzL4tpfujbUcyIlWdWxVcaDFJujl0ABtR+GsP
t1/OPCgFUzY96XTXwZDv+hhmG1SZh5putLtU8AXIaKb9syqS5D33wx/ThOP36H2G83OobXPn5ek7
+DQrb8maNPslBDwPzyPGUetN+1A3rnlGhSB1J98YoBbNuKukSSJnH73lY/KW59Zumghm7LAA9ynJ
dIOpjP8okVj1dYnialcWZP/krQ//KJxpo9FQHCz7XiTiIXHZ2HAcQvWI5+fHkBUdF5JrytGUbo4T
F83WTq8GLuhzOm2aeiTkcCCDZoBJi7QGZ+DYfow8726UbrYpvf67Ky16GmVJC5eG4i5J0ne77tpA
zqOkPsA+RWpfizZkjCdnK+NEYXqFse5K+2aIHlkbFWweapulgHznx3tZyFucpG+dTndcXowJvmuo
Y+qdVybwAa5aUYVQrdBIagrbemuG9tWWOYtMRZGTND5xw4t5iGkMYtCI5XnKcPfnir5N1PFofbRp
jjg6re9tnSg8GZNhYp1V09BkxiZC2CeHrFGnWqzdUhMtJ4BHOla1cmCKJwLYKJVHMfIsKjXkkqGA
hAvLuamQs9mLR9MJ56q0S09WYV6rGVYwqnD46QleML1DyTWF1VqzI+iBKWPFWKxAGC2jM9TNjWza
i5cXpO8N5aNW5Uxsg9avZTtPtrS/0j+jISMKHPXD/HmIXPCZAa5HGobH3CnHwNMH8lrygZ9PSDan
Bt230VkZtl9xvBMa+gkht5GeEn6Bo1wAW/yLPon5MA54/5cwH88AW3f56L/NrY+5+hh+9Vt2OxHT
YKza4mGQ8NJ6KlszJzKPv1koGUQVgU1kFso9bvXjx+Ch5N3I3WwsOJNg0COYV3nLnEuG/BOV5nPm
iKvZMICxXYCojX9WIh/lAGcrhAQHtYkpPGVHt2oIWXf7NqgH6+tk25TQDkgedl9JggIUOgR77BBe
59LZlBEHBgPdX3AOIZtvI0Hj3vF+2BUqtyLuMSqACTCm+Zs6vjUUjyunZkdulgxGoUdVaHKg7WRD
PR7e14O8fZzewKCuDOQLP6C7zAoSTuEXDih3rc7ilBfD+2iT7cxShlHaSvT+LYP/or6CrjwM3fSt
Se1DJqlEuuhsLd2tpe4fBu8IVf720QdXu4EaMY2ZvHT63rXTN1Xaaoaxy/Pq6KmDZjveq8OFgivm
ItrLkdV8YWwuahnoy/h9arP3QeMu1A44RvSVzXCiko3Ctd05yVor0zd3yj6bVrPJp8EJ4n19LSp6
7k3z3Yk94rqvSVV8SzTSJ1J9O6f1qpX1rgOhHeoF4BjbMFSw3kA+7xJ+02GblAYhE1N5jHwafy0g
XKmzJI6vfW08CAeJcMtdh+j2OoK7EzeQ0jyUboaaVgOcU91P3Ic4yrTFbtFn4ILBx7tNZ6FN2GkL
bHp9n+paUaT7hGNOq6o7OnRNC0+NRPSugVwQAzo6mGUO/Rj0ev4JTJjFcX5Jahw/9L6Gt+6yg/Cm
w+KpKKNzXw5fe+HsbbFtcXtmYz0Y2fA0WOIFXOF5isleN88jyy+WTHBmppSE8l7/Hg8gbhJRvTFS
qFoz+zMGP31dfytrhj7GUbco0569ga3EACxdhUzNfqweZEiHeWAOZFHx4Er3GNVTIEaOXz0b3lzH
b0nEPpnJ5D2FZbHKw2nvNv1T3ZPAqRAEPeS7SiFvs5O9RXOIvhcifd5SYxg1WeODOEj/RzJHv2G0
/q1tAAYI2xh7VwQuluW6CiX8GTeCrOqUEx6H9Zhu9F4n3sDVnhUA0CAMDztct2ySf0hhTOR+TCCo
LQlU6nTijKNhTPgbIOsD8fyZ/+xBqnUtHZ8XTDDoZfyCY01z2fZAKWw77nCfVgJT/q6jSzvIrRbb
m30a6QhftHvfa7BpqfFAovIEeCiYcgKcYTl6zptEcj06UWBkDFiP9a0SrATkFHMosyj1Uyve2a3+
OLaYSy8s9EVLEPVI5jonNQi2Z0wd77HWxkuGqGwSffpmq8udk94LB+J4RoIZ3iZdjk0KOtgyxLw/
Ybq9erkWsDcJVkRVFY8pjMqwDLCz+KYl86WBi6n76QFDFFQl2drVIlizENae20iyuoWYbOunnmzC
3kbE3Uz2MdaALGqy0Q0U/T6pI7jZuX3FYdA56xnOaRgs9nithBpeXep6cFA18+StjxqW1SQYRyew
Hc4JdnzMeu0Ut6rIBTmoPECh0XJPaXHLLEYuWykbHpKDYWqxB4MmwREvE/YBHvTBLMF+6CUIHLDH
BKiMvjbubOCZqYXPIkftOHkbhP0EcXEL+QmeQ9qzexDYG9X+Xdtl95Ipqhe+vuosOrpdxQbADR2h
HDxF9q6YHdzWLOZV4/s7f7Z++Hq9b6z6UMv5bqAzmjYXc4JxYRBl50xozfGVcCYLe73ojLKYOBVU
x5px/OcB+bcOhKMj2cPPmY6aDSvf+Ov0qGp88trE0wLskTGTy4uaUsg54P4X2ekLGjoin1mW//lL
6RDysb/MAvyl8MKi58i0NH/B5o3eLDvIClpQqhKjCknipLOXXIyYk9kH4JzP1Hs26ZWcoNczl9BN
iDmB7DjU9CCDCpucG0ZRQVmJi8lF43A8h2TVqT3FHrubOpD36fDS8Cnws4DoFEQxAiSoWVAYw51w
3mYze4OaulYIp5z858KVt6H0DnMyBFnc3nz2zgxlCN3G4gx+hpUER3U/xlEeM4DRbG79Yl0VUjN5
ahsDiIpqzpIKnjHVaUadQXu1qVXhcBs4CTsShMhuN9ni3ytIS1ucizrhqXvU6MItFNUKqO395mZh
/Q06BsbC1kH+wBqnk1tJge4SzpxjjjlPzW1u3IMijjO/nquyuil2pRrbheldcYFvsuTNSJpbp+nX
gc/MK4vx5z6PNOes5egY8AfBfqEg+Gxo3rP69Y81I5LNLkw4u2E+xRZilGuzjt4/jtzswqvJ1XGR
UHVRBB9uF8U1AUobmVJoRkj0QCsFeoYugkYKEy5iZ9P0Z7Y+OnC5fw+VqtjVpn6IdEo3raOE9VvO
aElGhaPPHBRnR3vRnO48+NE1LKuj0fEKk1QSc8oZecgJUObdSTp580DpFmk/FCJicqcKuoyq+uYO
nHUdALsKTLXMixIn1Rm4lRv1vSEOqrfUb19iCpJ/rfL/J7VnJ//x3//1DapVJ+fHH1FSlT/zCT7m
+f8utb+rUIj/wFWw+9sv/UlCMP4QliUYGvR1dche9Av/JCEYf9ApNbCBQM7sorKnrfmnXb3zh4fW
3dVx30Lcg7n6/5AQnD8clEbKqd79oDU4/xEJ4W8cP0RC2CUZMCFQC6Fj/GW5bJ08rpcSydoQ4l4b
Z0EzNZu6SjDN5GxYd5jAYN+AwXuz6EHYf+6EtlbtAxh8wDjrsr4vybjOxRbHZQQyVCXzi+X7FMPt
fVGNFwuXqzavT6AspzqaA5OWvG28LTmCBLc9VGl1N0Aa0vLmooyjNdYN1yLkExPjxBtX5extyBct
5+8AHrs2NYEmp5e5tY85Ue5LR/Sz86XziNLz2kNiyEO8lOcwxI5Qj4/twrEUWGKv6G84nmR2s9In
+84oxoc4MjbYYxLBBkAfPZZp9FSDLNbuXYyT4cqYo1utrdFTByn/SiPlzh5OM0IFZUbTORinRSdo
g6LyQWuso1MvF+VEaqb3s4X3DqKs2FiI8a4OOI2yRp9i684p2wBTmrWdI6XT4oMYadaTIEnRYePK
PIhqY7IlDEN1ypbvhUYGIYC+xCBwwQ4Qwe5G6HR92/Eyte6nrNBeklE/lT0wXJlfcVB/8ifteTT8
T7EX7eplWSWWe5/wOIm+2GuZeZch1Ic8fe0kvC0FEI7+2XLfPUxlnIi7aDAJzbNXu6BQNhy5Mo0b
ZxOeIRHPiRFQTt9rk/8otfSKZczWK+RXoyyuczVdlGuR04I7kJzSUhE4Q/JIXyRa1UXyRdNsGCbt
ZzfWnq2GjI1iPhve+K+m6v+tUr9dpeiu/++r1Fb+KL/F2t1X2SXoYPoff12s+N0/Fyv9D2VgB53Q
QmSL0T611Z+LlYBM5Xn4u7kWpw+MPf5nsSJ2A0YCpxIa6xZGj5RGfzKmrD9gNhkcC/AntB2qwf9o
sVKcgZ9rLJIGcJ/xfWU7ilXCrwxA3+5yrc8pz42EVEd3D2FmZUC7GKbXao43PpFu1TD/5oCjLv9v
34rE0oUMhsuJYyn2yU/nrawmt0LTPNLF/Zd+Rsf/KMoGvTD09+w1Jq2m34ooX5vlpxoPZEcCRH2/
S4saM6qNSa5kggIwJqzS+tEWn2gv+fSzh69WSEG8atz93D5T/dFI/tRMdHbkDy/+4mA0+9Mb/zf8
or+d0tSz49WiWlN/6h/eeT/dhTT1OR59twxKlpGyvs0+0IEnMIs6qwyHUOjwvoheBh2oRw8Tq8+t
Q6MXXBSlMc22oEGaVvtfXBQdiMm3Gp5OAw1qw6o3cXGMM3Kt0SU5b0b61U6IGM+mQ+Pap9xMAC5J
wMM7LWaBt/Ovc4xbSfiYvaUVCojwpfI6SKTWxuzHzT/f9a8Ui4+bxvCIIYgIVPxqOZe0uR0VjVMG
PfVukoDx++k1ihCquO/K37IgZEqL7O0/f+vfrDn5Wp6wDlGIPBqVx/HXERPbU4JVvFkG9gyaluBR
o0NT31thdfAnAoS7ZKv1x6Jw911DYHMTHfxGbDQDgZBP2C6aAs//PvbPZZ/sLWX5uobzU4LxwWtC
dQCqufLr35lG/rtxzlUzu7HNsAxKj79etQRyXLgvgslRPrTgoaIKwhx76nA1Oe8s6Stw5MGNr1hn
FWWxckKLQ/SLWd0s+LBS/zpQCQjnKRmQe+1lDz24/dRFEBZQPXIKwOMN8xa2UnLqnCJo5bNrPid4
9mi1PJky/M2I/xuV++MtAPjjlMD/EFLy1/vBf3Ii0UBgAZYY28iR27npgqjk9D4vK6XYR1aBFCfD
z9o5JOlw7gml1r5P5YtopnVnbKWt75d6IuRi3P/zCBH/ZiUTWAj9/2v7BTMZMfdAw7AwMI3nBa84
Hx+/RcerrfDgVBDqJ+86MAsdvtxvvlmRSn9ZQ3/+Zldd2U/rQMtfosnhLZu8A9x2ArnQjwMqwYzU
I8+LZ2MWI5765jqEjvqbb1dj6J++/RfKq56CkSGlKhHp44fZ+qumeDDKJ12aSLO/ZgMRaqlFYFS4
cZtkU4jfeYX8TXbxMShwEbKUc5VKSfrr7XdtCw+KgjcwO8AUDnWaNyBzalZOQxgpEWkVJr6yW5Ut
lv8hbBvNIDqNJ+S+VhrBFLgUD/eC2cH1Ke1IYCY3I6GNo62xbUBwSs7J+Du33L+x1/511RY229D+
8Br45aUNveZjGDqUQZpzJE39bZNWuzs8JIKyxWiwA0wrDJra877A9XdpX93MXc0hQaasJ795heoJ
/foK0XvA78T6xHMstV3+NID6gWa6N3dlkDTm1uEp9OOncli5Eg0CkPbUbvP0ppVdgLFIEN6HU/y7
ia2glF+vwId7ie8AEWD4bf31CjCSLcdoLhlEzNgwc3YDZJckJOV8iA/1ckaW8iDj7Mm3q7syLM64
bS5SU34lQE50XQq5xSLi22+ey78b2ihXDTZYTzgQDf96VY1WZvVo5iUK3nbTxeNBdvHBqOUWKumd
I5ttLaoT2tBVyIRDjXfFNfN3dkz/bnL/dA3GL08mGsZWghFQIBGZUlvxyuCpZFn20kblfpj7e9Mh
cqTAczV71srhd6ua8eFG9suroUIyqB2pBVH7/TI4wsadI3+A/gIbCpRVbuS8tTAdnyGvaZN5cmKB
zh35t0VO4UzzMKNrpKirk3lu5m7XF+ad7+ZfklGgHn9KJoTF6qhiKBRsWFXXCHfJPqL7TvHk+D/C
HpGO2+0MconMHjtK/spOwX0TpKMzbcpFnMt02CEJxp3UIlDGXgmk1nilTdh/21l0qIUGU7rY91B5
Xcq8tbSKQHebTT9ke4Ep+uDiXjkSMdJ4hxJxs/TMo7XED0BOh8q1gik3tuq7wP8DqUOZjySoLGkg
fbGvh3CPv/02qVlxMFxXZsR6BAGhpZkj6Lvqxb5Vrhge/DucRUdBb4ZU6ETbC5Jjipx2ibACXSfn
vd35OjUXZlC+3zwmjkUDDoqqa5zsBI6ClwWz9mOwSJ8U1lGIAsctfWWJg/BwTZsBvWySbnlWcXwW
3Yuefa+dfF+M6dWJEMzy8eB2h2jUifiAfORBegJFDAlCIxJm6kyYCWi/F96L8Sp0ici+2hTamZOw
GGl58PCHmNC0qMRn7GWe7mT8SqjSqsCBNJ2LvWt86qFK6b4bhOlrIwRjYNkm5H2QlAUHk0ZxQ6YX
3YtoRjoJH1OL2bZhX6RTuWn14hQtUeDFGIt6w8GB4OOxlUM8WM1z8SUc78CpNbpL0+Cu/fRlHg8i
ai5ZRUNqLNc+a3RY0qCipeCztTs8MWPuV8qjUqprYW2H00SynEXbkRdgk28JuWCyDbhnqquMQX25
bvg6fMToYuyTg/sZNsgqNqq7DA+GsWqfBaTBySAhK5tOd3Vln0OaEb1oafsv60mvjyGVyJK7uNTz
7JzbhMlvvzgoyuTa/GY/9rm7ieOb6BNu+jFMCErCOyI0m3WpwzIzKCbTiSjSiEyJ4Vj0YhsRujRQ
CnKW3njeRUisuWaGtyCKw91DCKF9tHVpuNSYdklt2jbVg589OM6zZzTguk9+ZAYGtrxFyVYICbql
/1IMQZJ2K6KnKnB/je49vX61GcLcQCz+UAIsjHXLg3tumgJuEM+QGjum+SwQ7XtGvI8a3HP9tdaD
pEy0/p1HOd5s11hjRLrBkB3KB9IGyZkhJ6mc6LG4TYPJN9aWMW66st6YVIldnG5siMQdQEVKQmcD
12wwF1hNt2a+knLgawQg472QKUm4bWy0+Kurl+sJH7Ta9Nau96kl5czr8H6fwu1SkTI+fJWYRzl0
OddVbWws6a07k4rD4sXCKJH5V86/6yEZEZRRhjcIR+YHO4fzUAACMx/yI2RxcitwGAEbang/RouD
TIMSFjgW3slGT4GKfaD1iSfvBn5vbbLY3IakGQlS8jCWXFlNtGq0Q5t9lw0OdfxCbsRr4X2vbQg5
y3fK5Zmniq5l1ZmvjIcgF586U64qOLfNYK1o8q5MnCUm6QY9UYJ9dK931sezDnfdABEGo9+yoxao
K1zgvwmNj6C+jIW5sykXfGyTBy5scsYjzVryD/jvrNpNKenYbUUvs9/6Q7pJPRrEgxskDs9vOtJ9
UsYxa9vEXqgXgY4RsTljJmmsuj5bh9BBBlY0rVuA7LK93X3N9fZoeuaOTMcNpR0dazzqULomBCLM
dk9GDvAgivVukWtyiWlyke9AHTonGEWRc+SJcY1AHWYwhlEt+W5FBvsC8Nu7iyv3UPo60SjKrOsy
9HoAtbSNWg7Rj4n12Q6fXAOEjsyP0Mb+isZPPOmBG5oQL/pNXhWHSvqfFsNdj+abbwcRXmBJQcav
cM9VugNf1GTyMC3a1p5QU0wQm8diV/X4bcHs6Zk1nqzuEpeMvWnks+h89ZBLoGXNYj8tZHZH5cGq
RVCDqnoJCiYiiHigTi2RD9Lpm7FXtvS93dQba0nwiYPDzSHVb/Kd4kumub7PcxMim9z3BCGplLUY
g7eQMdJ762b6FIUvW0yMx5q73zRwsDDxXDnLJ8Iw145ZQEGvgqEjJzyNsRZqMY1+1o3dkBTb2ejx
0IYzlNSbVia7xg+R/tvbivQ6jiZE617pjbAhhTij7LrGDEpNvBRts8Fabhdq4T4qNUIv82BJJF4G
3kGmxtEIw71AX48hdjoY29o4NyxFrcYGDUgJg+GpFlwkg9iBiAwtDmO2hxreg5mT0kNUkpeLU6yH
h8Q82RL5N9ukn5knzQ73A17FkpiYlmYY+vmdWrkWGkXtrG/VNgz4dMxJD7W0Fzw6NiYbmtqVoSec
RAlFiYeeZfbJ88n9qcRpAGYpQxs7AesgRbZvEus4unKnCS5KWRvo5hFLpp2ZdPjQNBtmXVAYXDiV
haAiUD+LVP+VHUPnytUaWXlmkDHuLdyteAzUnpgnOIePX++jg66b55avSg2xVRtRqRsnp9e3Epds
teEgYT3prBK0wdbeu8Hpu/E2qlqiiML+MTDjwCt3TfNSmHI9ql2qXp4GT9tb9NEGwk5VdTNiTNto
5w5H5zIX5+a1q7U9WbTbHuqfZsrd1MkNkRNrVLZrvdO3KpqixvHPGdgC8RD0/DsAmm1V24fY13Ex
9+9RpN/3g3vfd9q9omFGCXIACiIKrWhIdmMQI/+mL3pWkHXVk81V89Ct7DqnnK5HuOMZaVqjeVL/
nQiTHrd+Gi3/2RDxOfEPdpPv05nWuYR+buinKCYtgwQNNI9rptWRDNW01zb2DKhuT68Zhu9Csy5F
hDkAKZ7T9F3ZFzUlJLto7+HwLWPzZKbiHA4dFDhgH65JFUnCa3Z6jzoqn1+6AVU5kYllS8zWgqIR
B7vqs5VbgaPZiD6Kq/AhntnYFoh254lu5zBu44V+gV9vFGt1aGH/ehX+LkTGdeadDOk1ujl+c9HW
aKyjGhJof9axLzcq85Yokm2qPMdB1Ik7J5GUN+Lr58EaniIpXgAx4LdpLo4WpaQsXC4W6ERDfaqH
4XNDMpcq/EAsctrIJi4HrKJswxVmnGoDdkC4MD5GI8kzb16MlLUAQ75VPvxIqHxF2h8ba9kJoNKD
WSd7rIBwFDTzYQd+dteNqbafitENchvdS3QLnQFLBc88eZ58dAZxV0Z8+dZaqmOih+9mTQ2q6S+c
Bg+oG7CehBjoh/demv/g/H3qHf1bJ/yzEU0kU9Zs9tOlTaZX4bSPhOI+0bQNjCIkGnSyblqFIWV8
ny46Jp76t1JbXsdYPlqWdsOMeTWyHBgKKSvGc1XPT3i5sv1Sl7NlrKPCxThkIa27na0zSOA3M0S3
4Tje505WJ3a7c+2aKCum15kvx9ZneG108RTyLCe3Ceb+PTWjB7cNL2QKuN7yaqT6CxbylyGpH/Wm
+RThO+XV5rnyjKObvqXYei7h/GQSxpa4pIO58xPBjKxrsfXZktraLLIrJJLPus6bdPsbmXBPjoRI
OpbZl1n/YtWjQIBEB13DBKvNrbvK5rjB/IxHMgmGJ9zkNjxXWm7KYoXTh9S3jp1dl4zhKtCmpJyk
GFCdYR67wsWCUWwbmbzmFFz+c8rbER6Bt1VyqBmmfjjTHiODOY6Wl0m3TrMH5uswjk3zVGj6nZeY
9LX1u0aD3xpO1PLdSt1clZocZsN7f5CbanAOAzO2V7Uf9qEWEIjNYPG5JAAdLMICFTIxwsWbCqLq
nU8uD7I5tjTPXUHoq/biEEoUZVvRvFr4XOWQfWJTnsI03+37vLg6XfFlkvqBzKUlKfeiBaTDtVLO
a0vrAvxAEuIFre59gDk4ThqQWRKQoAdOxSNiq6G1GMMrs5PrSMqDWkLCGY6nCpz+mP6EPHlxMEwG
YDCPtlDe+we1AKIN2qlvcrAxMTgbqkUqXmgZY8ZLEJUgaLImifbWk3CxmEgqSXo2kVaqpZtA1HXM
lImNk1fAKobHqZiFA9nL6lihTlBqE1LF84we6uOQxp8GK0sGR4ibDzAv3ap9VGrG3VL0ux5/PrUd
En/IutXuTFYgMoZ2EFPvCJeGcEBRSHziIKAiZXJnh/raGOoNSOoWq+HEXLa17t9PlX9wqfFbjVMW
2zNmRbSaL5VhX0yc/B2KVo94iaZrd5lTbmM6vXbLelUXe6Tx2xJ5Uqij82uN4Dg0xnHs602+UBrb
+jYC8/fIqGVvhTmV7bXlMlYwODi/sYNGHWdk4q5JAjxDvdh4khdtb0aCs9UvS06n9MTP6oi/VJw6
OeYlZKPnE9HbtfZsKNbpdIWjt4/d8Bll+TWf6epURbfXvEensY8qW86qul058H+asjgY7oDbV1hh
4ahSVzIidpFAW3C56k/qkmwGlEuGgcUOgvntlyJ1YIWD+rI3TIagvcqfHOP7mhUfEm8ONLFUcDJj
NiBOyYvLU7IQaSbbpv1XxncSkmzAq1WAhM7kr9FqwS/ZJFgyqxOmzWhSR/qqhtqr1joZ7n3rX/8m
SpwVYfUHw8Nh2cC31jXvNDIpcX0hZ0ySBGseow6gGoRANWciNhLBIaGKCE/nKYtMnOaSE2zf7ebi
ZNVeYBFTiLf7fZabaD/Zuh28SgoNYjfE0OgAqeUkMXdVes/RNu8aGywTelfnG5cygqX/xgijRNpE
0Gx0x7yDdQ8OSqXAXDENE1cv72DOvCWF6fBBTihObIe97gVMdzfVHuYsv6b2/KpGkSCMI3btg20b
gboil1iUKWYvblAcxqvuvSZEuNRxJ7AOKoYtbiEYi+dwMQO/IMoyu+/oIqtHmHC8U7OJKI91TwVe
abhvlXIXAxxpmq4G2qoD9FHbiY5nopqBhc1saPStqlpdP+KwD57LBBdYIaiANzXz0BYcZyjLGKV9
fMZHJQvuMXDGy8NLjbrailEKMxFlFe9KJInFYB9mMb+qnzE9NjhNH7HbvpruQ5pIViibU5y98Yue
YxlXxjepK1TPoYUsqKvIT4W4ACEtob/puBvLqT+X2EdlCpLTgoZCsCOt5QOZ/I+64v+PufNYblzZ
0vWr3LhznIA3EbfPQKInRUlUiVLVBKFy8N7j6fvLpHZJW9v1iZ7cQSGQDlSRQCJzrd/8zxRE/lwc
5Hf6IX95IfHnfOPlWzMNt82//9/rnyeEO35XWKL53k733Q8Bt2m6tP3NHEL0/J82/p8f8ir/kBY3
CRz/dVb8+mXKXvI/M8cQ414z4o73L0fnviAALxPiDgHN14y4q/2LCDSJb8MyORD2fcuIMwrHCpT8
ERGyCBgQK254X4T/9X817186QjLIi+iagcwDRPTfvoC7SyCV746vMvhRvJbfW1H8MeAKQMgjoWto
uqV7NlTy30edh6Fn0TS6xgpnZaykB3/E0HFIrjoLIqF9qNr5O7Le9aYixXLVuOVVlaQq8PxiXZlw
LL3spVOnvVqMhGE0YGNBO+3nQj1jnrX2PP+hDfOXtGp9QeXd25ByMg+96SpBq9awevbiennfaTVB
lHEzFeF1agzXRljv1Bjpxb78bpYPmE2iwzVc61Ozk+p/qVeAIbo11VzbG1Z1k6YsUJKpgQ9Z8Sd0
9XylVAH2itN8rlr7OKUTFLLxNBOlI6iD7qc99EIxm9BjTVxAS6dzmdTTQpvaE5EwRGcRfyzjeZ/n
DSpp/aLPv7PHYOnMN9OWHXTssT94TI9Di9cmWlLpNSwxIPFsyFEgjOzwRSD2Mcm49ZyHwMDBqakJ
B7ZqvoLAuENvdemm46njpQJECQUSxEnCMX0xWBZfdXGzAu51FJ/epN0io8Ng1VDaH6f4S4OxVpjP
hDMBVzrdSTfKg6Wds8h8gtr5qCOOa1fzWfU+T623hx6BgDhSLk30olTYG2n9qeB7sWb1DAdkMaeD
u3CrhojNuFf05CWrupWbGhtbIISHMHqphcChnm/EF9NOuG2beDEUw6ni+0kK6xgYw6nQh4Gwmn5O
QvU8IJQy5i+xW6/krVR1Pb7p497N0VXRR1b2BKXdrSjaqL4GI8RJBOgFYaJq+ILNBA6GNXyPwvmI
/NWLg8lWwP9QDJi5Lcb+pYHt2Jn2ce7mc650p1DtTnXO4zoPJ7tplmYa75rBdq4MBxFRwj9K4X1J
ovSl72Jilan6RbciogOoi2JmtyYU7bOmgu1RjicjsI4zKdSkAfvFvV0LcUpk6s1EIGpT9GDmz6xw
ljC9DyAGPodqDLsOVEIwnh2+ePEzTmZ+tN2flp2SgxXk77xLP03hKffHy39DmfYOXFGYueLHmdBc
i0OVzfuMf3h9LT5uLO2jkI7QC24Nn1TBCBfar9F6LstDphFyV9z4JUc1Mu1Ax5nRTyhvLyn/RzUD
LdAM69FgSTbGlPuTAICiYHNOayzWevy7xvlG/LjiR1KmiS995L4wvs6KdyU+OY/vOlJ3JNr3TgCO
DcOnY6rYq86zN+psHOVzGFo816Y6nrSa/5aSvowl2pxqNPdrJY7PWr+FKwn/uz8FBYqIrgoimJuq
qczju4n3T6YxmbF7nzayyCYKcA1IIbxdtI/u8+GQWnCryA2JvyYpkpeg6R5DoCi6Af8ZwUFeKWdb
18+VUmx7j5UhLihTlv70lfFk18mLMtjHMnG/BrhMEwfgu0pgs/ckEhoeyBgIQ4rPLbZn07Plt1dd
Pw9X0eDdqpG+w9EVCJEf/hQfPtsWtI0aF+X0Z92o55J/qN0v+n44OXX200Brp/eIHIrJUswRIwkb
l9WkpqER2hfgl4sFKvus+4UCrda135UCLIWYdCwxdRWV/eDmLnSv9iSmATF51anyo+6J0dUTAlAE
gtLoJU/gygrmonhuB2u+rfQzUg0JW5T+3CodnoM8sxq5tQZqf4PnSxYZGwWRItsy/yGx537M+Yrf
x3U9BO5VXYd58iGt54AMLxqFJZV4PcCrz4hj9iffVu9du966IV/gwERVaDsl9R4Jg23diaiqxqpc
AMLFC2VQpq8pEedYTP5WZBD2LvhFxvq5ivyX1CQ1Vj8N5niynAlGGBCZdBzRVuVmiKGC2son8fvb
vZMt0eD/1pFBKbdN6pGin7mOU/CeQhYPa+PsJxKbqxSjxnTSfojfqBj6c8yF9CFezWryVOTjJkus
s5gvyzl5sb3wpfJ4zMMMCXu1R1eaghkQBpr7G6V9xNDmQXbwLSu9RuoDkQC/3SuOh0xrA1WyTYb1
5SrIGLZoBwtFdynlq/Okq2X0002jnz7/5O9aEIUNkI3XMHyoqv70ny/4/jdLufcruX+vfxTHl+xH
Ixd0vxZ4lyXdr+L/H+s9Aeb46/Xeuv7xI0+xRXuPfhRDXpd6mljPAXxCXQmBN5UV1a+lHjZojiEg
3DZ+xcAv3iG1XeNflsBNIwelAs5AgfjXUs9iFegCpsT+x3QhhPxHPmjeByibrjk2+EVxIVPVdJak
v1/oFXY74fKOArM7f4ZkVu2n0ij3M3meZUfeE4GUKoeWJyrlQZ0iUmDyNMx5w7yNkXXDr45vQ0rb
XulNOxzyvi83hQpTkYXAxEqvddX95ZSopLqPcxgOSVBNy0tRKZF9Vix6yvK708ugFILa9WD5FZgR
wnh2ivYKLmrOQR4sKwT3I09ZvJBd0VORNmbRlyaFWuy0xnUOSuRi1z7VglLLwKo1pgKdPE1HKtTe
fLwOABGLDxvtz8RspzUkPiZm/t7rXunqQ2TzEnUjbydL8qC3fQ+7VraWJfGvaTDrg5K+dlRFqaxd
GmQfi0BA16LsYJXTdJx1+8CscaMGun3doYjzxTeBgSdR+GkMXN7AThEsWlwYv9jd+MUpUPRt3Z5I
vOIP10HSZ3tliN1dCj08yshzi5rEmvN/IEZxM3OPvHvNcg9JJBy3jwoczpDt76A77FnihoW9dmMn
OuZXht/uEnFoOtjDvCHRvyvbHGSiqJRFeRZl8yQ8MRsgBG65kwc9JZ2dJkGRXirfncp2ryht6MJR
u8yCUT1aySrKg/RWHrpBS28LveBHKN3toFvuziV9aF3H0SEbAjYelnJI8wCNsGBSgYZ2W3dUrS9x
jZ56pKnPkNkTPCpVa9X5dv5o67Dshu5lahNzHcZeTEzY9aESZu7BcnuXNLzlHt6Ksg5femttlvqT
LL01vvVVLB1bTj9CwDquochm08pSu2mnuwhxq5bPQ/dW1roBGr0sX5pkL78x0Owu29+6GmL82yB5
9q5P62Xpto1MNJhs87Zp+uwGw64FT7152+ZJ7Fx1dtKu49nFL2xwxy283PAqHQmdT/Pww661+r4t
TcRfIYdRb9v7t0PmxM67ouOU7nU0NeO17DLMBu5BYZktbZOo2jUKAl/yjnCtnfb+ro1Nf9eLg64A
MPEdJMPt2C2XDszh+3BK4+UYdNO9ZWIS4UaEst7N1H+yQDSZe39/57ogyAWwyGQN8kcnNUi+8MMs
I73RdJ5beyAQZiX+HnY68J/EhOgbfwkGUgNJOWOkgKDRtYG4yhUUQJJNxkuV6sURAF2EiKY4JfCY
bWa/+36pw9YBsqz2oCF5MkX1g2qgZj6pqn/t25qHEOMQ9ru5TTgdK0Nb5nqPR3VtnSrgjDcGBs3n
MAmemzQ75ubQr0bUXoJ15pjBTZQZyTbpohtZ4gb9+2/GIjbxh28G+x/eC6p4RX18LxhThc2cm6Y3
/VRjb6+Eh7m7gkNGlLmVx8TRIIvXSnm4lOVp0BtP4MKI+RklJg4FeAdHMcsrc4q6YxV3XxMs0wFS
qN9HVIU/jUqzHyC63Qaz4d0lWIKk3oQAMw7Vu9oWxFl5Ohqg6MEqU9v4Kpoestfl9F0HI+9FNGDE
AWoe2Qa1NZJecX3s9QG1jlGPsXiOrH3XVABjXadD8zTHftL1gkcEOL1N6P1IKiSTrsbYzA9hmRAT
lKeR2uUHrVQRtyjAbJZ1UGz//uv2BILu/RRqorwIPtoy4EiA7f7o1IjiSAwHYvB26jBgaM2adPd2
KFXYrLKIJBc717eyrEQwjsoP3S89ZaWB5n2E3rxgRv/5ZWXD1BWkpkWXhj/2/aeUtdMgBAbg2k6V
9tC0SY3EdhUvza6H+j50VoJIXMm8qpG42DWkli2laVDmFy3x5NJiuUikXTqNSp5vHTvaXOrkaHEw
q7J9HfPW0gZJtFFK+zaUl3HkZURvJUYGB+OUCAXIYuZtDtwInE0wkwWgbIuDLPJIkgnQBMatndtH
HZUF32r3djUp+pWB8teVk0bW1tUEbFoL9Cd5Juu6cj67Ori6PppuO8ycKkCyh7oYTKhX8a0sKeIl
IM+Qyp2v/+G++Phq5b5weblqhPzYIP2BRjd6VuAjqOjsBpHNJ46h45xDmi9Im2TjBLkBaoo68HPD
yjC6+VrNyTh3gRFOGKKN3BZWVR47tk2HUGFxJUqtbyXkc8VpYRbhoWFNk/dBeRwSvVzPBYJtXafs
ugpfT3mWWj7WCWUjtNF/30KKmYcUR3K8LsJ5y7ZxgItdIGwS6sIO3B1c87quG3fHFtQhtcV6ZFJG
OvUFKV7CFkk2e3vFLr190+BzoJMkRaKF4tuhHt33RdnA2sHb1xEy3Vu1h/RllUO5q2wXsQB3PCAi
k/MnidN2ShRzVfrN7TgXHVO4EYQ7aEjjIVebZF1q5pd69OO12VRPVun5+4Tsyj7zAfZfvZXHqXpt
eauLwxFUpQXmLHXnhTppWXHtlmiekZW7t4wufOhHvydpZg7gwPRt2etMPFU1lIu/v0mcj28xdP6Z
p20sFQjYYi77AZ6bGlM04EkMrsVu0mJapAK6NYW1ty6aIYOKaHQGilrKYSwT0tnFfGyhbZ5nrbP2
DbFdZnSKsdN269a1p+WlNa8QpwrVajt6YFQQZ68XRU3Ofq7CHTNqfpQlpeuZG73yLEtjUjSnyQLh
o5chKvaivzwQxl5ORTEdncrsAMAFi7rOvLuMLcFflRpSVve4Udb39B7U0btTB2MBmcQ7Z8E67BxS
tw2KwBpAzL0bJNq95sK9KQxyuq46fE+xkjtlev4pzCMEo9vyJouTtTdb4508+CYQPDeboR6VLUrT
v9XbOdkWh0gBgA0tXv79bwUD9sNMzx7Q1SzPtUGZY3X3cbHcGspc66o24/xDDsr39OxQBC4TrDxV
wpJT3vK5yLOjrACk8yoURVn3sbsb60APKrfMD7oX5egGh+HqYyc5Ul6jN1HwV5WGF6HYeZgz7vXz
nIDbFdsUWScP2RANr2U7jJpDaDbGBo2Vw1sXWW+8jZNl2WyLq45cVZbyuW4OStbHO780lrHfNEcw
oZOGTK/HdNvzrMmibLFtL7mZ0p+yUJU4JCC02RxlkQiQuU2s4c5Qw/ZS9daY4Gi7ypAPvXqrexvP
3lJbtLVwURSXkw3ymrI4IatyZTmsSWUDiATgzSi+7opeJ93u1C5snaF/miL8cfoSabtWc3Ak+Clr
Hb2rb5yoJO4kOuGbE8KQ7bKVLNZmq1x5YLcWUO/dXUZW9k4fBwUoYaWuexa3Co43PX4LBCoXhWiW
fVBjy6+wd9rZZuHc4GwiAK+J1pHV1G8vRdnSAha/wZEBL6HWQNcqiK5tv+uWPgDGgzzgiKkenEFz
CpCVBAuHDBH4mMxK7ifDPtP96iZXixovohAhhwHj52s8NsqlbJGHtmA1j4AVPUeQLmurcL5c6iYD
+1JNJ1+SRmp4r0/OatZCmEdToX3qgbG6vIBPslRCAb7i/9wdZDEFGQ8MLQw2sugzca018B4LWdS7
z341pLcmGiTQRQY0hErQeWWNj6o5dxogujC/61VFVLbmpQ9GIPmdbHjXr4uOSubVd2Gm+AcIzwPi
Z65yZr+UIlLUhEtZ9PpwBmBqWvgK0Uo2jIUnGt03ssj+fqGpPWrcg8//VLwe5KGS83mTFdFeCT91
2swbI9KHk0Eucz5HKRNeilfuNqo0a4/CBfJLUWc5xNldoJuR+hWJ+WbTYwF7S8j19aAFV4mWJrcf
qoE/q2OlH8ff9x7LJ71i2yHH49eMSEzb7iY9dm50xXDQmETghkcqNYUfn6ySjUHeTYu6sByyyK3z
2lyEKXcZQ8w5T29kv9cq0WeKlfsQHB1rh/EGId7hcghsiqZVD2uH51YnVFxxP2yjWeN/Dk/K2se8
kkJwxkjQ6OV8V5NdAQ2uqaC1OKgjeJwSxT5AyxT9waxuO16TTQWFAbNvlEm7akLrzPKIfaP1DiBJ
H7em09sIkX2KWtP/AVH9h2WyV9KUAUTcWEdYimn5Pq7daaVbxfxQuPZzB87e8NPmVh76ll0HuYPu
OjTJu8s6fjx2IuLw1iDrZKtsMAvCRW8jCvDSO88DZvaiew3SgI0dIICShtbKNgedFUgUu2sA0rsh
D18ilYBTOIXFUXXq4giTbNGoo73HswdURCn2j6Jurgp7X0RabSxkZ1HXiX6yNImhcnyYDN4/7Ic1
68M+BO0HQwPR6tmYb6EM+fHtpFixl9XR4K/GlBUku5XyqQjKfRK2xalreufBj+ZlnNnFU+JG08Gp
AQ03Y14+5WgXrDE0TVawpao1IbZoiYFtc8t6+wlPMnNLlhVcy686ry7MbSi+bVkVi7PcTp8iL1VW
89Bf2mT1rzHyOoP46WTVr3q+E3P71vVXvW0ABJElw2imTaoMJSJWU7sDAoLLqpoV5G5R4COjA7YM
r4aVLMoGyxnvel7gBwONz1Opj+0Rq6yNLMleDT7A6zjHxOztQnNYY2yXBbAVxHX9PPkkwr9r1Uuq
vTwAM6v2rTh0Ca5y2YCrhWxAg6Lauw2kwK0sZ6E9M90Xy9BUwwfTjfSrqrG07WQUFOfMOLThdMYi
kmXnOGVoXrEeRRCRzmrrKytddVHKbCAou1Gk3LPI9++tLkGDXMOsWdaB4vTvnbgTrHPs/mRRNgyk
ZjEBrW/lqCwcE3YKJmrAVboa+qxE1MOr77u6qw7lSAxJs1nF/SrKxlb0SF3j0gOJJHrEvxULvEjv
ZTdZ5eIVaTZlcz+yUqsdLWEXXGAcPnKNBUoY7rXVqzG3Y55hgSubGtN8bZKVdV6OxVpWNsP8qVfn
L2k82eXRQ2dob3X3ARTkfNd3dfMPgRLNVN0P628T4js6K8ixoLdviXA6S7538U9fr0dj8LJ4DbAM
algZ7pVZ+xqgPXZ/OWiDtg5MZAFj00hi1PE1ZZGYBDFdr0OqyxwshaWbCbVKtquVc26GWt+/XaKO
EKsuPOdWVpkxDCg0eI2NVha3cQP0zQj15tYSh6aqkUjJqttsBElUWEF7qfpVHwFaoj4dAYn+1lfW
TUa/6fpI20Za6N/qVg08Gy3qa9OsjKUsvjVMsLlVpVcOtaF7t/jUWdug7B/U3gBsLg69Eej7ZkAA
ZSFPTeKeWCNP3Z2CXcha1iUqUcz4Tun94PMUGtMS9T91I4uFoPkYTXrmf43smg6Vac7t8LOnT8Jg
TW8OgTlG576IgcA14Wd9LKdNOYbqUg4fKyYn+zviBC0w7LZ9INK36IEZ3IUGJddWxiWBGHUpe5BM
a+9C4F2yUVblPXqH5djlW1nnpCOzYD0xa4hLXg5ZeN8OmXMjP8CalGxteA2bJtHDt83qYV7Ufq+W
13mSQQpEW2otLxaFsXEzDda97OnpuOWwZrlzLeXLzOaD0IZqPah5jGQae+LFgE/ggz2a9W2qjbu6
KEEn85J7+bO+cqih119n9NDRZOizFXhF/WyG3Umdu/i7a+qPpjdF58CKhpVF+GyHxmt8l06oSMoe
/B97bTC/gdQ1Ehv1zyxDAi4d5w24TCg+ohgZBeHafEq/2nqwaAa3/eFr8dfRnpNzYfdIgWo2mQ1x
4A+Z4QPRYETh11iNCc1Hgbqok6jd5lqKrq9C3P26spHkS+Y+XYFWTU5+HyWn2ouecr/w97KkKXN/
1xF7CgIQoUm2TDx3vlc7K3tgJblVWtN4ClwUEMZ8Rn9BFNVkGhe2FldbQP24u5rV3uyV2b9DNFjd
xUZTxT9H/kht1vuH1O4K+FGpvZHFNmmQFoqAdgCy8UtMVsvjGDj1cWKB8gD8blqVDlxBWdSTCunG
rEJEVzxS8kF0Q0VbOyMUsHFim7v8WA4JTK07VvVXb89tgh3hsgbMsAD3u2/9yrrTelt/FCWbIPmd
lasG/Bzt0qbXuSHbSpavl7Z2Mv6DcfKaqrjK340Tny4/4dfnyb+M9XB5q9rdy2yd3C4vvxLBBeDK
wvImImdCCDUzYB9F5pcWE2bCW9q3IEKTpI9d966dlAjiIq6/WKAbZyup72SPZiy+O0ZVfxrRd19P
lTVtQi2MHvQOd3TZAyfwndP36bNpztbSKOvHORqqdWwKqFIdKyuVieweZhd4l6kyn9FhPetjATfu
2XcLlHJVS3m0kUV9Ds1KhQ86jvexYnkrNPTnvbyM3bn+5TKVCVb312WE9ndwdfN2maLGuHRQa28P
p1bF9MX9m2t5dfZ6LVcpzuIZ4lqNoviLLEa6yU4N4yZFbSlMeP7lk8wC+nZW7JoVX2496DG+275j
+fpVATLgKvK8EC+V2His3XzAiVd9LcpWWWzQbxT7rh5KWxNsp9mwrnRrUgGmZT3g2DDrN2VVtCd5
MKHdYcdgeoR20eN5sJjJdvbE3gGwj/lQk5p4UNkEqZVfnAbPjx7qKPsMJWt+6Rtor26WqHdeHeqH
uklCwdWaX5Ih2vSKrpxn+GGbwh6TNZsx77nzeB2KDqYSYbs1gK228vjmsuCGv6A4lXojF91vi3PW
rkR7oRRMw8DbSzZUNcJfAz5grRLnGwLCzORKzEaPJMCLoio/yz7HhBpx3qsQNsc+42Z5SJDN89Qh
eVTEIQbxUrlG/mD7MSWggwgFwU8QbQjIhjAw4uBGNhZTFV77mVvvZFFRcpSCdeAkZIoa/Y73Fxv6
QLW/ITyGnruhveT5WC4UGokCVnBr0tKqv8TtiPBKYn+zgly9yoreuA/1ut76JmtKpCSLRz3OP8se
dgj2LMMBwbX7x3lGS7HoIv0L1lSvZ4Gl/JRVv05kr9Aa9C+/qi4nt4nZ2Ldz5oaPI5RLHQzXU16W
w02bE0bC8KZ8sqYAP9TZgDpLev+p7SDXWpAPt6g+17NlHIXi3dKrXJRO+0rsbgCA5kkf3ZTCNi5J
Y2Biahnk85kdEMqFc1vfZFr8eigRct2GGGa81acGX7js8VbX2PPBVst+22euCD78Gh8NmbIuE/Un
0wou6OIwGoW2HNSuXigAzy51it8pm9zBjkN2kQ0eb/kbNcXGRYx661smX4es1G7znByUrM5t/1yl
VbAPc+epH2Jv5/n6s2uF9s7seHmUaeHfRaybwZor0Xp0O9ZvNWG1ZRsHcIRFs+yY6g5Juqovsckz
MXXMXKW5iXyIbNg2XS6jVAPLvrQ1MYc9ql7f3eUyJkpJF6X0dyU9zgbuP/foWUl3p2pxcz+JQz8d
3ZlFZqJAWTjZievdVkaf3yV5Z2FmZI/rWMewTh4ay7P3vuUd1Bk0eWlcmw0q3UFsNycL3ypblEqn
05iAodeHo34nS0EYYwKDcPleFnMHs7/US9O1LOpOWmxU0mPYn1effcCfi8rKknWQNOOnUld+2qjx
fC+SejPqffMZkqW9IPSvHLwmsw6JEjAHBtCYdKitsmvt5T86JbOQWHaUVYra5daNqvbOU/A2GvMg
/56vU7eOkUk39JXuJcMOjfl1qEW1tZPFSjfWYx6ON1FRjzfyLMQnYALR+dq5MlQE/7TM7XcK7xrZ
BY2elVlNzr7WdfD64uD3+BkWamkLiejXOnmWV50LaCVaf6iXRcsMz2Oijtu+8S2CAmLo25XANCtH
WXdpUI13V5q6wFxVoaWvmt5/yQBR/5g0nAwi3/o289Ux+2fxwzxqziovQ3dX5k5/M5pWvOxHkKa/
BrVAwVpuzm9+5olXBoNcQC+rLozSJTPSd6NWdRBsxZUR1NNzlMZ4zyR9uWCzNz17JStg3Kitw590
Q0S7XGS/7zaMoXEuBKNB1Dujne+yLniytBY+4Gw259nI8qs684dvVQyDhRA+SOuqQWslL76PPhm6
OBmDJybtaNGVhnVXzm68dlRr3ru6jck3ejC+NUety2bd7e7iKr2LJrv5qZbNogpa++usw47oMWB4
GHVlWpGJ7PemmnUHLKq8ZVwb9Sd1TGD3o1j7PcQK29Or5qcdNE+QoPWnoQBW3WcRlMHYVFY2eL7Y
SiaktPTpi2t9U1PVfUY6oIDM5UNoDorpS1x+l9V+CH70d9VYOATQEOf2hJJxg8v70Gw0X82f61Q9
+hj8nJrJzpAeiR6h1mTPXoNLUaBDtJVFMlr4HbNROfZZXz3ac4gbAKP7QL59NAxtqjx/9jJ1xkY9
LvbwWfJTE8ECNbXR3I1xaTwV5rCGZaQ+ALLI7ltlOFlRYj5FxKOgV3YQYJz8ET6BtRuCOV5muaFc
m46FFICuafFtVAD5zk39hyw1Ndx+HBLS/sZokMgTPd4OZH2SW5S5Se1O4N1FoyOqZH2fhrhLKyuk
Q5ypandRF03PZfg9YKI+G804Haq0ja9ldRfAe9aLucWWfpiek+nbX/aafef1WtH0zdBC5ZzrIUzJ
GsKujgznfeC44dpmv4g4ZscHlEGKAFNoAYGWZU0ojgWVHu1Q53TuKz937qOpXnn6gD+PqOqNTrsd
2u5atuUzsVtnng+KM5drjbU+uNW+3ePiWax5gU53bYhkScVTevY1K4F6UHjfIDigC+Bzu7ODXJZD
7XzLHAw8+mZD7i57rONRWURqURyLLFC3CJiWm5n12p09Y4hjZUP6nGrqmZC/+TMuby223DCPYvV6
yL1gn+tau1UK9Q9n06/Wv+yn9OYzcInmIaq6p86ekdbPYh0NBD+EwTYpn/MY7ESLdPSxmkvI+5P7
IyGl+nnSpxB1VYDwfhcHj5PmbWV/2zXtpdG4Nk+OWXxu01XgBMGX0qlQ78jZcqa96j50KLiSOluO
eJqcpzlSdmYkuE7z7Hwu1PZbnEb1PYw6i1eih3KYHrqfhw7BFWdw0xs087MH1sL3OFQ7n3njZYiu
KPO21dP8Wa++4aNjfs6uxiJyj2MKG6vyA3PRoT4FQEfUiYNvROYehS4S3pRko201r2dN6SHG0Vgp
qGfqLhnUNJpRF2obZFHFkLdxcjD4aQj+xXWZtvrGLKcG/txvB+ac9q+LGgHNPTyR1xFFnFrbeciX
mRd9c6G03/AvfcT2URfp8WQ/iWKdm/Y1OhTuRrYGyOVD1Zy8lWy1SK2vUDXIUVqgs27G7sZVXPs6
tPP0kW8+Ju2GCaJslZ/RFsG3S6kaOvIlyV52nSxzeAhgo8i2NA+zR4QrrwK9tFZ+kJQLc+zqB/YS
GhxhJ9jIYtUU4U1nwXoXjbo4oLKLAG3nqXtZ54VNus3NlLXMTGYW4Y9mVU91cHcZUXUhpMgwXQKe
0q8skPq3kWqfMLX0nrPBs5FMidU7J8vddax00a4LOv2mmdoS1n1RPjpJVrImLeAosWeUT41muO+G
sxib70hGvQ5XPG55xEXKJeY23dqoebyUKLQOaHcCI9DU8az3eLMFUQLGXBSzqYO2mWjBSrYatTUu
YiuY8ZmgtTeR9q1TTd/L1rJpn4s8RAZ5zMfzSC6yNJvhwa+QXWdRejWo7ACrFru12S7yI/YQmNaL
ZKJWmdo68xVIJawFn+LKqa4Lp6pwY6V1xoo3ANP6QKC2PumCOCmqI8xtkM1kpykHBUGeL2dFAZYm
WguB7NfcfhmkY3pK4jDfDYqiIdL/25Zznp+6vBpPsmbM8hFejDts5AY0KKfX/pEVZiiSZk9jpIOt
T8KHIdQr+E6hE249L4Bwn5esVABc4YwJnvCQTzi/vNUpvIaOkaq317K3yRd6RDnJPMqG2jTVQ2NY
17IevL+6b+ZgN1Rh/mnE0KvrWvdYG23+KUAGGEWMCbck0Vipc7xNR6KFsnVKYE/3NjrOZjfE+wgJ
2lWqFA9zZ2HcI6qULn89k3VvRYyX2uIyTFb+2ZCh0HHtqEtu7RqC8aB9rpO2RCYJ3QFTFAOt3/ex
XeJMm6uHMp2x0Asj7XMXoClbTSpOEKXvY6KlPMnhuJfCNU3shj0UnpxFGQzXZRun6DbrIpplL4dS
Tz+NdWvcTcn8KF/mzhTpGy0piCmLXnKQ29gJ+l286v84SPbKcn4OgdlpQ8vcddnAwQ2t3VtRntWi
VZ7pYQC9W9PQUqOvVRXcpW+d/37sh0vJK3yoc3irLEuEYK7QefP2Vt6r9eXUHd25vqrAlMxZqW9t
3oYw9GXlpendgMxABjuv+nYhK+UBGMJc3Fwu2Gn+sM4L9wQjfEFKQWi2WsDnrpoIeA6WdoN6zEJ3
PrpetWaqHAl7Za9Vsr4xi2mDBd63t/rL0LDjmR8c5jGjzWZ7UXblcBx2mizIoY4RFqt+AuRE5oMP
q39dmczAS6cl5kZe9HI9QweROwX6KUL1o65b7pfEU5IjeYhZRTMOPwhsLi4l2SAPdYu7ex4Yu0j0
fat3VC05Zr35PUyzeGPKa7x1sfly8XVAFebdR8jTpkNcwTRJ5b/1voxmT9OgY9BiayqvJj+hT6v0
vyk7ryW5caVbPxEj6M1teV9t1S3dMGRmaEHvn/7/iOpRabQ1J+LcIIBEAt0qVZNA5sq1LnVmP/V2
0S2QLkHVTk2bJ9EOzRNsWtfYd0CUzibDKYOzaQaPck6aQg1AjFzUhEgHIg3lXAlAi98WNPNyuQD9
vAKiOrde3zf5+VPsmMNMzGN1zPexppqbuPCac5n679HgR7vbKM/as6FH5rCQ48jh64O+FdxF84y0
yUYAikedVUUlIlBh60Fk+ddp6V3OS4C2utsoVr7cdpU2uYN0iUK3PIZwbUr7Ly5ytjYR96B6zFk3
o7Y0Dac9hvPvDCuSinor0ZGzOzfWOP5djHw9PACTZyTfzW4lZ6eJArAmd0uIHZiRNtsROpi0eQwc
19qMLRipm1HOf2wekaOeuPpKxz5IPlGwQsY5GIvnmXNwIsVxoXaNqtuM7K6mjPFKgS2lWHbFyzRV
xOvl5IBcHLjcYONZVv7cWFk/QxNXclJu5vc58jV2D6Z4XuAm4QxlTj7JSbnIV0BDK9V7Q8p5J7Na
XuYQ7LNd/fNY293+t4xWV1s3u/S9R99/+v+yR/OP791N9n7a74F4aReuc9tbjm6/h14gYyyuUSni
E4ew6lFGYXq7fvyDaXLdiHROVz9K18ZpH6VJjmTkhuvrnxbKveTOPxeKbvrjXnKbn1737eWPtazy
tv2/90JeMzr92yQXyr1+/oO6yfjilvOZco4x/TRLTzn6+S/4w37/9Wn8Ya//jw+oG2Bs9Kijtik1
txrHvCoNwHrfywQ6f2awlgdIpbO8xyT7S85Ji5WjLGyHvbOVwy6p8nM+ji9yNJGneq6yEbaNIGxv
J9SSsN9aIJ6NXm5NgS2Bu4Jg+ix11QzIN2dwbiV8G+UMur/1+TbRNOBUOLbyMpPuaaP9s5JKl2lD
2qhcSGM2z7gDNI+T1p203FbPsAMdIr3xHqmMpGk53Sui1IEV/WMbUs70RaGJtXSRE3A0zQqyNYJ9
ctncgIE+Fl4xnqUpdIkWljCr643uPspF6LgnR5Ap3+6mAZDNBny+vZQ2ubKtBYjBpHA3d9tkPiF3
fG7h5LzKdJQ5jXDNM5Kpqp8jOafU/W1Opo7mUQnpxW+etxRXlz41KjQ/0UudduOXyDUgQlQm96jl
2nzHiF7SzvvVnsQJqMkpORuuHl9qAUejpzT9OtDq+CIbNQmTWy9o8gaGdLNAOJrZXybmYVFFnL4t
8+tvdjksPPDHExImf9x3Xj7rs9cIR4IV4Re5uQVpd1RIaeYkLAQEi556mGrBUzZzR3sdcGP66Epr
HAsFIpbZK2ogTF3L7s0qHQKYzHX421tYEHt3O8xbRdLmUEG9QNAXhlHbcansp6nT1DuOutq2m7sx
EwrxlrzdQF+m9vsIvs1q0YqI4xSkAfk6s9R+QeAe621O7nLroo5AJrzpdw23hUtV2NwzhX4sUdN2
VqKa4BcKHSgKmtqBd9QRPwqu67vb9NCAuFFC9dzlOliYIchhOAwCb32bbsrEP0/VsQB+Dt+j3L9E
W9g0Boc/yD45QSMQbXynSxftjPyXNoHK8q2nmDBALHI1eU/i3trBSBXudDUnrIPcEpyYWh9eMzQK
znbz+RcTQNvwWlbDS4uy1l56DUhXmYtOHX0gGTUMmME6LOxmTe0Yaoxx1V6CmvegZQTtrTHTzF3U
Oipsv01IZ1dTzokdpQcdGJK2kDZPz82zMu7lHtJy36227HCPqM+nHhLwPZQJr0qtwuAzN0Gu+Ei/
OyMKVYqP7u1Pm+xWI0DaZEiWcuT9XCaHSu6KlV1TH93WHKAdYtKFPwXnPuEIlphecJbDeyPd9BiI
8ux2b5xGWLOeS7u0G7ciZbjVJOpdUHi3VjmurQHUhc9yskeBVE7yCYwLJ6i/pvW4vOUvYDJPr/Pw
luqQQ0uZfh26MNv+MvvbWp9ZjYpJqrLDBDLyZnomWQwLrGjjnWqE07OuC7hqeUcv5Ky09Wl9TKhX
vUoTiCBzrTY2iS6f9WFotNeuL/d3f9HDgNvGan68LTe9ZufHXJGa7rNFAB8lQQI+F1E6+cX2PVin
zYLwcTAwvE/MPTmbBh3V9RP5MiTkMHZBLFaxNN6G/1737w0T8lHLUB9Q104iBbUiM0WqaxibbqUN
bbK+jQOrHK8TJMKaJR5uptYZP1xk8sfK3GBtDLAHak7IDbNU6u9h77owv4c1pTpGdWsCA5LfmEsZ
oq59SKzOKil6K823KcucTQJ5wKZ0KPbyIQpZQNo2wvbWq3vXjSsYUYkGxXpgkr5NrUtO8GEZ1xU6
3TPWPS9IfU8uhI2BUm973UyQj//euckIdyaNGbUfvf+03V1aY+g3bh58VdGxb0EpWTWXn99PiPpE
gWhh3DBS8ignG5LPv9jJKojVRM0ZNJ7eObbd4msQk5yFkzx51UCsrwCh2Hx3ymGrjxWVz2mdHQn2
jdum1o2rJnx9JXxSq10XaLDNGOIr2ehLGOsvqgYCr620cSOyxtrIyDwyF6RF2s4/a87QvzkPt9s6
FRfn3oYLR97S5ZqGP7tNNF/t72vyQunf3AsRsWmhdYV/iVMxnayI2upGdN1Lm3f1s0rEfx7cGqN8
VqKgnrMJzJeBvhz1Cg0pwuKHCh7dVeIVj4FrNI+gIRtS5PlO/qLoVFFeZUFDJX8lcwCmXXdmupdD
C5ifXBSNafNcGMVOminY/likcec+tXEC8hIaq2NoDG9hgzIWet/hU2l106akaHolbbKJUi0Ggw6Z
3N1WOOnB8Ab3LFfBHhyQnVfX9438EIY9PQh1iiXYXDa6CwNxVfCiuduaVP176uBq1YOC2sQuEOtS
1AFMOWqIKPCIhKQcE3i31wAKcsScs4gSi9nJMUU9QVf2jxNsl8iV5PCv/+KkhkHOH8fsLz1Dwas4
53DhrcTwpTaKFlaWrkdWKEqOckixK/cbs32lihd1YVFmD7LxMy17EIZYE8zpz9I0VVZzCIb+EV7X
Evp/5EY2ITg310DVI6m1XWRRFybCSkc1h5wVVNV5baSfiyxNdgQpP8xZ/ApFEE+/iso2RyUyKrQn
6s9avnWw5NrzEHEIiG3GZCc9mu7aIL1yaHStcJbt0PG7/9bEvgtFabfus2DbdhvHqY2/7P5Tw7Of
GOeUXf2syr7YGcQVRHVPqgL/+qD9pQ5GdZaNwhn21gu9IFpZCCqgDpQ2xz4FCUdhxa8P3MojXk7l
9iaG4eSU1f5ydDrv7PYnDqrpObRGE/rFTOmXJTjbtZwsTKNUV2qktQfPmfbSpgS2xysuQkzU9R1x
clpvxTnI/NK6aAL7qFKcVL0KnsjG/MgDxfwyeJwhAcZT7S4yAAORA23qvCBWW4+i9RRQb2uC1goa
lbJzD5HtAuzrz+FYB6Tw0zq+zcZyVg6tQjnfhj+dI1KTjwFa90ctgNpLjTzqyfpgPbil9tL6Zgj1
bTYt/MbQXtzagYRdhRFongxaTNDdLCCTt5+kSSTRj9LIkrMcubCeWyw5ZqmK5AhPUpJjdqBuwjbN
T05XZ/DnzV0Ijyc1NVDZm2cpjKEOPFJ5MSS8socqtk8Wuq8gbMqv8nyuA/ZbdrO96ii9SI38Nc2M
ns/BB8ObyTZsCA3FfgHT6jyVOZrVc3ydTqkPsIS/vXbfBFH1AI9+vbQ74X0j5b/QtNb+4dWU5VIN
l5OyKklu/vTNSni+ebW50rc0WvO1QAAdyZXmlM05dIBMewIo3ReSB0C1/LF7UIuk30WZ6+/s2Lev
tUmCOu2z7tG3a5KcoLIgVAVfZdh6d9YzyMMbv/sYytlG6Ppt1lcgxBpqozxHHUiJUk+gUIpsZe/D
S/A4EQ6ktD3Kvud+fbDg+Xz7k4cILe+ST8hxyjB42r/xAZCbmIPlspHxcEsXAZVhqGT9NiED6IP2
SS7ikBQat330MPxYAGOlWDQ2KtejTA9XvH0ty3+ow8l77rJpAxen8WYGs9C8SjlrPA+VYURdIeoR
FfvXIsMQ3nMN1el90UDFrJJW12JGeFszptuzQQ4lHlxHoQSBI2Pxv2MlrbuVXNPPuHGCpMZa2tp5
KG33fahPCiDhwCVpIWbiW2xe4FPyD2GZDRCrlYkNXXoLlC3vz0qB7TahFMYlHU63RX7v9tfecMLT
kE67KKzsaD3CpLyvvfBzg9wJUmManLFVAqe/dL6tsylgXBttTL5r3hmUGj/NJdO2omIDgaV4HK7S
XTZBq30axLQDISB28uOQ/0gVgXQWgVeTQ/mPNDrhLDTTETebdJZ+0iY/AukMB+aH3+3zlGNjXnf/
rO7r5BK5V/at5pG+i5LoZOqVfQpbzT4F40ig9j6WPT2380XkjuVGDgekzj58kOER1EFwrOv2YDye
VaMkd2TaVnex5yZVQmUlMlILo5yRRtnUgG4otvaMbZUl/aVqu+5yW204nwuvrpfQW1ARp+rRe9U+
1GrtAZCsVOra+PyleSIJva6L0r15EcV/bZNUIQ04KU9qkB6lVxcXGdKYM0Vy5RarsEvr5QSd4gPs
UuZDV3vayR25es8mczZJe+WJbQ+n3lnaZVMobrj0hqFBH9yFLzVqpw3FeC2P7iqBY2Xgqx05ZKl/
2mDyrx/F3EhbXY+Um84usknSpFu6ie8tXTcobVjGB/WljBqV2qhaPef9oB+NcIDoExa9T2Nqfipz
w/5RpPUBUIL4/J+uRW9/UmAy+MHdlBgudMfSNTD0X3cVgdN9ml3zedfqf3ctmt6D8CZfWqAeHvTY
RJaz6rJ1WeScTWdbPkbNrkjRPr3bbK+vzyPcKsbsId1kE5XDSjGV4lLavvNgiDA4DnnyNEyGs4kT
GIVSw1fPwsq1c12W06zZTNcbYao1VESeqtb/xyhQwT1L9zEG80gsYNhKb2n7ZXWbkvOMPYQBRjJr
ALHnfVO9tQ+dpm/I6mhHeAMBJPczdtSxTrkzqfsh6A6qS4lP0sTZk9GXPmkNzVvKoZzQdHVatEZR
7KWNM072hJ4A18P60ZkHaIP3h5iyvYWck15p4GkrvU2VtXSRE0JVnjTV4xE0/ygvz/yLsPvN/adD
IjVuYYDrbz9dLvLNCSFcCNJ295+u1sjHaFV8UL3wJez16SybygQvsygB95bDXC82T+h8CPxXOHP9
egRxiRyOQ6DelsS1Yu+8KXyGlUk91zb0Nl4WnLzWgCShgxI5nIaLbOzWGy5RTp4APh/CYf+y22Ww
VqPEgfuEWKQM52WxibAtVWwLGfmL/LY7+oJ3txHE6WlQQvukz8+hNjetX4ZwrHsrJ4JsR7r8ye9u
q0g36JMH4n/eTjbd3HNbZwPZg32hCrFfWASpDpVph88h4oynphy+3OIUc7Bimj0CDgoHafvpUVGt
gIqN1+yjUPSLnOKqBzMzxMILxfSlbIAB65qeXtKmVnZlpzRwAfpExhcgNGEhMhz37Hh/yUE9pOlV
9lzbTq+TShpw8PPT3SR7Ux7/3ZUhLJrzDtL11uvLdqn4xqNeIrw1F+WQlyx4Xvb9pgAJdNWBhkGS
moqt7VXlsrJsAJNWYj3YQW89eLHib0zhlcuWCICycKn1Ovmld5IusgFIGFMF3G/1NKAYxzD2EEFw
h5XsNtFcsGjEEZUXnbFvUx32Y42Cu4uKs7RJtxCkJDVjpbuUobSuqaDB9uuX3yNuUfllUvmWx85o
PAHWKBZVPemfYL7ylz08aI+e1uUbmK2zcxi3+b7y62CrQn45dhMXdGFaP0aep/ORozndG5EG7Qmk
n6dv4vrq+oZ6lJOcT1HJ0sdvTe1qB5QVtAOa6/w3yq49Th9GIVIdpDtDfmmmRx3SdycVn5ze4FRJ
+P9YV2VWLSoS5x9dr/pM1teGuIkyVwiVAnioeypk+by0rk4+uW1gbyHB9ygLcr1XV0uvThV037yC
a6pArOChhHYKmWiK8hy3qL6h/jfPB15lr5ypsY45CQeyTQE6HVQDnTrV6k558znrxu7o9cS6eTNi
6uz6Y/LuBoNlswrDBBH52eU+EZvnYlLbQ6pE8dH1q/gIqjA+3ofSZs8Tsicb4U+AIYAQEx6NDEhZ
5fg3p36qHn1RZUdCKcETpIR/qaPnE89mNM23fSopNLjVH6Wl7zr1GMXeu5y6OcVc9OIRicT7msjI
wmVfBQS15n1kE2s18m1FdJEjFYHqi6/lm/tG1MjAutvpb8JBrYVM5rWaG9mz5gMd+SzzNuEOiMst
puQd7JtOoK6yEbYOnStcEc2eYqXvvy0fqcxfOdkIodXse1uOYutDaMLe87GbA0tMFIMBMQIopMoI
4otVXlM8KUvylXH6KM5XXKGd7kMSSi9DeBVRRum5G6D5mKk/zFhFAIVk0nkixjmtUAbRVhYvsrWE
5Hi15V+yafwoGpvLRFzfBRzkp+eEK/iW595c5zESi25zDol1/k2OZJM6mj8tZHf0kRyw9fA0Zq6C
yhoL7k2sw83poIax1jVolMqpfkc9wXpOR3cxVq7xaM+jLkxh56TQZicnq0ax4HLietcN9bIoRLkR
HCFi8OtwOPHm8/aVZTGuhQKQ2e4ukdk4j0MQOdeS5+vN2eMSdkSc5HsiJ5PIeeQSkkJDUD53fvQp
QYvVWahJC7pAG968ME0O4zwKs9i7ujVqARnfAuopMkHaxevXfJWD1W2Z9BEhciN/WGaO1dbJfG6+
lr4vfd3jotsAm/crHTGpuaubCij9zEJI5W6TXenuaDyOvczTV9JbNn4AEP42LhDq2eRtzrFh3kw2
DqUyICfIX0DfcIicNjm7lJvsnBEI3DwylCRBG4peMDcjGQzeX9BUrULqPZfSeHfsCK/evOW6uAPJ
1waxAyiTxXc/2ctQqOdNx9OvdHzrqOQzZ8AELRklShQWmRslNIcTVIrDCYEdvnE/h1mYKRmgVzte
AI9E32qe8eZG9qw0g7z+vsbyTWudjgPxexVewIXckqrv0i/zazNN3rXR1RfbmrqDTfnvVTZjHRcn
R0/2IBL5D5e2zhQwVbS8F34x1p7+EhIVOnTzTn9aC/YW+bkeJsVLXKvFaqI249UJs1dDQD/gW5Xy
Sk3tuWstVKSKjHPLGPnAtcRCFkjavUDxr03rR8Sbqn059Kh2ObH2UhX6D+lB6eGRNJp4DyELXita
jq6KCGsiDbaDhLHv1TsUQiCK7GFA0g0fzLwc37rSWpFTzBYOyPGb1x/9bacm3B56vD/+7Qgfdrku
vbghOxVP27ixvinwMJxl4xbdR+9u6+qWagXI6+6m33w9v5y2UOl9k8sjYuzkwuc979vpeg/kM/nY
JPP7Sz20MLzVhfbQUBO8qnM/WcshJWjag3AgbaLs/evdJHvVMMKPyOk4hAACTqh84vMGvLIthK8+
SJdAzI8AbndLOZQTquCV4CrGSm5ujGIrYDID5pcp6DDHD9ZMqklB+HAp3Qzk3dzwYEOYkGTsSi2b
Ql/IaelojMUhG3IXHZ7gyxgmcBpIZijHLXeqNxKpgghknHmhSkkEIoTfUZk0Q/cG1KRObRG+12SV
zhbo2Be/CFGsnnqxgx+9e4mG0d7mAtl0OZsh6n3WU/+rnCx5PJ5Q1vuqVZCM6YodX8256bmU8fi3
i9V9QvaGaswQuuJvWw69CQIR2QsHxT5NvE/lJrD3Ad+XW7VTuFUcuL9AF1jnNn4vsjE4uqkTHO25
kb0/2f7kMqSIkI3xtPp/Lx1aSKQzXV+nLexizcwuRmxaOdyHstdKSjE5LcfSRzZi9r4vudnUqoMW
TdOQPv3XXrE6wmDrol0XDoaVL6jcyPchRNqmKWwH1cxJcGazEKdqp1IcYdgSR9mb5hkIBDamA3wb
AYca9hf4EEqntaiozlL9QqXZHJATVeKcijaEPaTInpDweFFIIH5OHM1Y98lct9ozJBiPAp5XUmjX
BUdTRMlqqAfvKZusbZO407Gam1hkY7GXY6tXOzLper+Jej3aO3IonbTQ9ouNdLp1qzr7ZNjJuNe0
knRgWvjk4Xs0mnPO2C6nmix7KGsBlZTlH4d5JE13Pzm0WsinFbsrjoVw93VhtZ8ALHY7JZoLjGqz
+wx7L/eGWP3agwJdN2qlzKIwxhOf+3cv1aavosl5V4RD+kCuaaFmdfgwOT6F9qqeZcs+UCekIOPT
LWvazBlSmSaNc47/0Ime5EjaA65oC2qW8mVtIH2DsHC6Q3hnfM7RNT9SrxsvhOq9x9GAmEvOGXmE
gG/RBVXzieBCRPoWvV05TCbP2FRUgYCBT82l5Y7GJpVVWCr6qHmG7o8YQ/8ibbInhPYWmB5UTiGg
Ymd+9VhzU5qee7Xg6E9Fnx3udih2+pPiu2he4FDAWbTvdFg3zErxHgMfUGFsJhWBwqBfuHUPs85c
VNtEITpSpvKZgvKrGSums5qKyD5pkDKRZfCnDS+McKXPZd9FjjgnMoDtyZoa/XX0wWbI4X2269zm
JIdyVg7VhmqbNreT+G9qKEqqJjJ/ZyFHt5JFna4r+hVAohgeHUo+88j4NkRudUXPMHnrdkM/5W+2
ZipIjtazAOL3yQE/JJknAKdSj4TC7p2aoiEZcNB7cOX9GMBuUXhjAS+KSnrNa6wbA0YaoASYBTEM
YJLhIqwqRFHDftrJfayU518Qmg9D7IWU41ItHlhF9Apeq19Osy0IgmF5n5U9act9hQoIh9LHREet
wa31fjkO07Bx0a/1F8QF230VInimWApj90eHFDuEZlN1IvOp7xvUbn3fhP5M2gS1S81CFF5185FG
zYIPusPxN3tfOTGYZf7o4biF0mprzDQCRT09DnbYroUv1J0qnPAMeChZB3BVLpUgjc52rZA1hyo8
OjRJRIAxQxM0E2r6PGW5vVDJT3zzlGjtN+Hwt+cY52bwYnAGpskrhJ+A+GW3JDfZ7GKSiOcYkaFl
h6LKCtJLeJ2KBArikcyOyUH5MKYRCDJ7fve5fCNAefvQ/7njpXdFtoPNO0GzgBqenluWqVzjBjHG
wQnfoyxODnIk7WGW2IeYmysES7Nsr2fFT4AZkqcJrYiFNoChmSBWTZaR+2IgAfVQZd0lUC1tF878
V4mFuhLFUHR/acL8LfO4N99NMAxbkPllzlzacITCb7rWIc8WN0ZEzlKjNl6H7vhYwwVxiOdZ6cLd
igCfGoJJaME5N66zTwLi1IaOkgefokrpxvRitoRmg2bDw1J5NAPFf/RyKB4SXfsiR9IuENDbjLnj
L8N68m9uVjd0S7XMuq3060oEsTpqm3mYu8+mBdtPHKKEiQpY8R6P7SYnw/4tVHxSV5E5XRTPq85U
DytLeb1P0D9M+DZ+rnPHWRvBJA7o1LVHak/eA0U3KZ8cjK95rO5rmTpNJ3PZ9Fr8o4lSslN+GXzS
YlNbjcB6rklrtbupK0x4gdCcQAv9tTYRaCe4PxMrhnF8aEB6LG65Am8kEvb7uJvnFXMm6EkS4mBy
Pdhke11MvoDTk3x0pKUXd5bQzLSEF4vd+vq2Qg1z0TpQH7vuEBxu6Sb4U59tKpH3TdnaSNKqHaHh
0o4WY9kD3dN6tNSFpZxbDmREGZscwKZuvJuxse8VEf/oDIJcTSCSl0oJxm0AIHMvYhS6C4vLhaOE
80N0mDiJC0s9yLHsZeRTP4xyLBsI5uI1eJ5rScH5mJvIoklAlFmo+UrR0CTOhgCBv9G9qlyE96rd
IcYzDsl06OdG9mTjGdC52XGIVLxksSo1gpatg3DgTHHVU7t1Y6Rqah7kmROsJRnVICPNP213N7lK
2uc9gAq4QAXbzZ1hVVVDJVvIsWxu49Cu3bWSNN+tabQPJbwQKHR3jn2QYzSLnIPOB/hh5KO3D37Z
8dmNKASDdoEZ1EE22BzD/tpVdX+VvZgw/xL0k4ImLLagVAN7kanjuGio19veHaW3F+bfszrJ9r/Z
iTSdS7Mzt4E3PeR28aXWsobLcWC8OkX2JR+SaOFqrb+pSq8+BnEwbFHD069kx6yVEkbGC3gCUBAi
7rd9p5FonsWFXfILX2Qvo5D81rvbirvNqB1SCAqMV22hPXrJcIHAtX7zfHL9nROYYM4ZQsYCn1YS
x7tKWPUbIAoUboBiXuTQ8AFFJe4nrxHFlQDeD7mmMmyeYZVrr6STpdrxKvB53MlhrbXPAsB9qBfK
pYFj+iEeVQFMon6XI9lkdeaDBDTMXaB0HvICpndI58Yjp8iLpdtSpEACnzDXxosRPVViTXsxx8bZ
u0aKZvc8m4Uq0k+B+ihHtwWX1K27l9AT+drNQLKZqmY9tEByNoJq59EPr4CMACbH3rYC2X8t5kaf
onAHCVy+GGzY8RcEPYurocbDvu7Ud5HB6SJNZeZ5+1QzvthlisyBGSVbS5Ql8D61v6SadqpJ4D9L
U+ePsPi5bnjwmjQCTnKibiTR165a1gfZWJZpb7lLQ5OSxQe3Kt76Su02oITqZSuU4QFmgfEBjuPX
rNA86pEwyYYXFyLLVlDz3PjHViB6eioSfS8XTfNKOVmwvBf+/ywnXVKtiEVyTY7jcdnEMK3JBn2H
CumyEH5qwX849A3MgHqri4XTBkzdHKTZIbrZ6eAnZT1BayW8WWC84BL6D+fWbxNdQK20ayj7XtSR
QukUN4ypjsruJC8f8p4xGaXLk8juFmNDXK1AhTyysvGhdCqK/jKdgLdN4fACYrzwbBXZrhmdCDZE
v3urJk5Et1RiPlE0bKWK8WZzeAnNwnrNKAO/jrrylzSrE4FA4BLGejKHca1lYbxS5xh+BtvXjmLR
z1AlAq8Jf5ITygk7bT9LN2mXBIWyJyddJuXoF0bCebmchAZlGYzNrjXy/kBpdH9oguCjp7XDr0Ov
64nQx9GTW02Ot1P44hwju3oPq7Hcp343PhTdCzms7urIE50dAQ+byonX7+jyNrPrl7rIInVP4LHa
x2VAKjI3+k0LKIc3kxkfKFPdgz8Ijr0WFbPGaf+Qt/67S6HlO0jJcUtRCn94jRe9h47eLJJEhJQm
Js2nEkgHedPo3c298TiEYQNwmVUePAWrzgVIi578i+EjGjnqQ3echpyc19xT5+Zuuw/TKvOKxX3M
etfM9MXEYb/OmmuCjhev+1J8r4d4qZvj8IVgVgwBpgvYRk042PEnn7aQWvs+gIO4DrqXpAFZ1woV
tJqcrWFhFra3kJPSpPXRJUktcfEBMaGvZ8VVuaXIPaseIcqfBWrRHXd7UqSyccAVLtXB4WeO5d8x
SNXvANdearXpX/Mc2M0AW/TW0Q0UrWaerSL+Mbl2Aoe0F1y5P8w4mdJ4M6a23wojQ5VSi6O1B4Hd
qpuc4KFCzAra2qtdewkpM3vUNonSIMU5ivDBaTOMahe/lYOSE8ZjgWy01FQOtt09zv+R2TqLeZdV
VXbwluDpFGTUmjHf9qL5GgAyOmqVua3d+WstU1iy+TkxyW9/4f+T5Yo5YB0nVsjU1pSq1a5zrR+3
t31RF9/5Ocm+18CoUdjx72GZEc0wayTMMqqaHaWyzihFWWfZS9zQIq8NIzr0Myh59lM6LaTx7ti5
YleFoCyl/RcXxCGdLdjJH2qsW2c5+4tLp5XNorJht7/PBCYZlGHiEdukU7sg+KyerKHYDTlsknJk
dKObr24TBmy6nKTyXQ2ia88DPz6N6rapyvwsJvDUQgPQ7FMlPCykEeYpujA9DachOt1GciIyxzdI
MoBuQd/FMT9p/8qTo2OX1Y/QqQg6xc7w5PRav/X9CLlT082vPg+vVVOm4RfDqfdyTRqXj0lR8vfW
9+vUT/4q27EjUe53T4nh/siIpRylySK6enFtdy9HY1z2qIZBA1TDOrwuhzp+1O1v4HDVR73q/LVG
fnYlhzanyoWCUvE+mskvozMHdOsxmftDnylHrTG3yuCvhVFFb308OQer7vmrL7p26QWadSBnjPYj
bLNw2imcVCHyvPF6ahX518S9+lBKHLy8y9C8qTaWpZl7X0SIdWl+sdcgH1wiejgRFYzis5pQEOrt
ajv6NJpOtRZzUhP8bHOafNdZVS5cJyBrfOjX55uTbKb5hnQf3m1BfR2LJLzNabPXf7r+thwJMvtY
hHM8JTx6inNxPMXlCU4ALFmPsxhGPIX5Sfay3CCHL8fgy/ITd+vp6GQHOek3HqjB++RtrWVwi7CU
rz0V9F2QfNeQ4wDcPyacNd3oWIUqzwdhZ2+ALa/yFgDN3rvDV+01gl8VffHY30NE0MANCpM2ynaQ
cQc83WGaK8/+qHRvmRUs2q63Xzuo+q5tN36WXoZZe7vYgYVODi0u1Siue+5eDrsE8JCjFY+j01DF
OHo3L9Kt1cZuwocsgLAsJuq4txszvmRlEK2VKbdeOZSB+SyG7K+hfOGdZ/3txuNrWbnVe4Wq5Ard
rPS2Wh1UY0/4Jr5wzPxYXelRynM6yOfVAoHhv5FtNqfiLclE/EKxcri3RGxtKosXkphgFaV2+VvR
UvzvlJ110eCcRLEb0XE5UfMXqWZB/mWyVBOWzqI6OG7l7YYhoToq1XXkf83umradss0DZyAAkBQn
GwmsjQdA5FF4vrG0LN1/c5LqOyis8q8Q2PuNnQd5JADiRnQwgnGmVck5I9vIJB27wemPqDmuSARP
ezmywG6VFN0Ucbm4+9zGtzkka9D2nJfXmgb1TAhBwP9Rdl5LbhvbGn4iVCGHW8YZkqORZEsONyiH
vZFzxtOfDwujAU3Lrn1uunqFbnACgcYK/y/i6iS7+CX4CM0AAZ7fWyGISQx8m8IPNsV2bpS/iLCp
Q0oTPoQz6BJN5urnB4M4j0avH0YP6Ht32c2xqkwlGxWFz3US93BV6i1M9TxNXtLYtb4GRdzcooCO
nYk45NfUqKon2+hhY1+sHpBexzKevbNYo7Z2dwH3iatYG8f9qHeu/rHxgB6PwiJ5Shz+aUrYxZNG
D1/68NRagPJQGhQ6C6H3Ag6a9zc4sl88AK6CfWeU+qvvUQpSRZ86TYsIdjAkoGTEoFt+WL1yq/xE
cNC5RnlD8/YMYzvZGCN+FmdZy0vQtAcg2zxtuxgksY5Dr9sHewLVjVtRmJ97/v33ZADbF3Kt1B8t
IaZ5SN1jDKT50QfI4AcnHtuPU9AfSd+D2zdZZMBgiNWfxVnhVe9iqKDolcAX3vySBmrwMv5snSp8
3vot5KS86E2b373ot8Pzuz4buvrqxe6TmZjaVYa5CUnjfEcMzFjnpcfNdquf1cI29Ti9W7jZIZnS
j1TbZTvZXC1Ab6lU1YM741tygtcqex+PEMNKakGGWd7Lt7zE92VxlWzFmswQWc2Au04JsBdRQNrX
tYQ4x3ixusarz9PotDttoFhFI5f74ica7V4yhUPHeIHQMsh1Kovr9Grzokcb+BugXvBVp77ob/h5
VQFsnm5bLa1XSXPaAPS2laKjYX8+FSNfXDHUKlxoo1dozwWn3dcucr5I9VadNDweLHOVxPYuiW3x
lLIvUFNXT+n+fPeso8w+UmHhHaUnNwRabmqi8VX6b410qE6eEXoHMdpZln0GFEts68CXa2/owKVK
q67t9/2Lb0c/iFHWJA5Mc7ln5lcoln7l5vpDlxgKhf3N28DRjiB58yLqXIFjlHi0pu5iv20Wehjl
RS8MoIbEDtrwcGopJODotFLg3AVkhALnTr4L0IhJ5HzJRq3sOHd2mdLu4e+mILM5R7RAjBGKqsCr
bCoOe/vY4nUm0mzAZWDrcwqHaIpMvQgKv06dltJc0t9Oa7egrZBxT3gM6lO5ExQhc4EcEiihTRTd
hkCkaBRTpUno7MVFnKlm86kZ9KeDtHUbmRF+NMw/csEeFEkt/9i6tCW/ExR/rtiE1pu3tKD/Zf2D
hj3W/j/ZkbRCp7nAYKi9e4qc1qG0wXCoSWDWJZEL8Zh9gdsvu2z6obKgKBj0DrIjNRl3m/O2gbbs
sqwlfpJRQfFt49zr3J2pEuXMnMz/MMw2NMAhzUEi5u1IMeZiyLxJfart5D90uo307Cy6NG/31AqH
l9wPIshgSz8MPgSdqX5O8znd8RKvX8oq0T7XiyFUq1u9SOLhmpN+SHMfIKxlgQykNHZlRy67H1N3
X6f9uAZB7Eb/kgSwPRVlCClJlen9Ua2M6gBdPMkLanXASvTqZ5IUhHgLyBZ7v6IwS7Bp1im/m3hF
thF4m0cUG1E+IN0IvI1NM9O+6GhUa/dBST8WuJAtN5bCWDASv0mzO9vDAd6pjEO+5673lbQxj7xa
Whe5hXwPztOLp3bfUpB5kJvOwz1IdDMppie/cH4UCdfyCVKQhc3ICaHFvcMBldXz9NGgYgnG6/gb
suj7LVF0IN2CxD/13nqvbOSGKJZkWULt/gWEo5eiVunJc5IPW4H9oioW1RpDX8RQGZIPagagpB/F
Le3xSXub2ubPNb+n5fNTp+nWq6T3TJ4lB1AJeReHC5JOaqqQ5qUeKZuoU8u1L6LZ1LbZeQshSwg6
Eq4yZO302wy9yVkK8JPlb68G9NiKKIX7MpNhLc9Pg4rov1Yf7nR1BUyYYmqcByH3AjmMg8CSFRAx
LNLTGvR/F9ccgUM77DlQR8AYW/5qk6nEn2WwYAECXUTTzyllRKvOplHH9Orkg3iEhhl9oPf4mUYK
n1PbGPNdoaGcI7AAb/LYV6+GQUuW/FO9i07a+YceMKh9o2jhqwzGFESvSUBIuHB06/RgyNMwO4UG
ea8HwwD6CSEMshjvOyl0L0FsbgIO+h7espv2QsJ9vkh4K5M4gMSxXAwxCZjnYvgjXShvZCCyUq8z
EQO1+6NQKId50IuYmWr1YvqclYaByu3vra+nIt5PCREdyoaC/XIM+cPxYZQc0+mXzEqHo6aD+UTz
dfpRc/L/2cP1/YNdQJFUBu6LMpvUp2QlqcW+aYeLr6u7Mm/p9YrHlBR7DcaoucAVyGDVlnGtW+ug
0t2wqkQPWGzPOjrLaw2qx1Xcltml9bPfGTS4/HWZtuAuABSfUPBpqcdtweZXmEF5HMhm7MUqhkZz
P7oUTj5vkK3FYJOlzuLLiuy6iDBZRJf1TiSQrcGC78pr62rIpMFMdGL1PRPY33LvDTmcvll1UfxQ
f6ntVnupM+h+d3MFuhgYuHvVNdAtBh3s1WknstZr4TkbdYrieoLHB7HLFqaqGvvaha9OHGUYoVif
Fribn8O5qHmMsJkY1h1XudxrHGCORjV6z1o7Bp9t1//RLYf0l8K0vKM+jgVlWFH6y1TkB41kC3HI
KIbUbiJHC1HAKVPL9FwVQbMv2lG5Qu1o/zQDgL5gaoKMqwBXbHztzPzT6FCYqkcx3AJpNT+7eRXt
RCeDH6rtRxNo2hZIgVWv2f4f3kCSUBy0qT24lmvRgEIYSZikrCKkUYvzEuj/33QyI/BPLEkKWkUW
R9+13hwfKl0fFm+76gQLnzVg7yRcl28Buin7bejHmGZpwtZilBCeiN9sa7Rv80i138aK0nZx39Sy
EJvst9n+vt+g5uQSjPysme5bYFSioyImqgOFr0z91jn5MLc8j5SiVqctjPq9dZvVUt37ZdaY8PYi
5rY2aHGTqW9G49El/wFL0sITTadpfRMWaWGMjjZWaTMhrkAdZnESHzFvjiKug618nfrQOI3ETAlq
M+gBJFYyA1r8b7r/1S+kogukDPss2wWt++fsWO6JipbspWs4OOxkKoNJIWGhwaFd2l72sullJrq5
9jl/Z8GTqB7Xi0sb2cD3k74kIcc1trUyG+SSHKd2aWyqV4t3DlJhYNe503yojJRXBUoDgTBhRuGK
V+xkKgNZBTBWAA8uFuum/66zbOMt6R0xb7v+o06Hn3OnRtTCbc6yVlYUhpZdrP4PDqGqsgfyZr6G
Lb2lMdyqsJJTAtYtJWMpRD7ls0zFR+cpf7AqKnDqAXIFWnBTFZIhPHu4r3Y00BbHpSn74gy+cal0
7X4o/iqK9UG3LZNdxOVBl8IjTWohA51ouYbq00kOCdbfr7ltrbh1cQS7YNg5CwqGpRhPQQbietW6
+QeqPBYohaVerJr11XCvW3y6xnpqmtEFBHRxW1Syk8wWoxaOUH3UO7tPCAENvUdgOrHbaEGiTa5V
rDdv0zSAInRnlEuu0QjpIW1i0BRU4MVVZQK+PywUjbKdHAi7bByns22kv4MyjcWoOSlby/Dm2YQK
TUWwcK5rxO6YOcjOC2KefD4lmm3aelobmJm/f3CxAr5oAwzKTySDOS2YIyaFFdTzY1nl7Sfedny0
pEqc7WLqgU8gVrfXunGAox2Sbp3FpaJD0bzI61Tssx1D3Lz5K1b3Z2vF6Umsol9dRK4HyCj263TZ
nX6F9jq68fM0jdGl85zgELh+dRiXaEY/ejQRKhLjqDX9YuQk8sTS1T2ghksERETQGqdnN+UovuiL
iG4SkDOPlTZY122wfItq9T75iWKY4Pyg/0eREnfrKkvFxWN9SAHbun7TK54DfoROl+wwJ8BiR2bP
/4Bj1ee67imn1cM6fqXv3TtE/AYPd0qN1MNTCsHu6gN5VPxqCGQ2ucWXYKx4/WSt6G3FVa9Bkp/X
+7lbWeSLyDjtt9s2cFzNbRPXp4HIHq2UhylW4v3Dw2EueJnTir6Cc7wcbwYXAA+gsnceWeELOFEL
U+48kvPBanFezA8iU1Xg7oouiWHwxiy6O7O4j2pQntN4/FWseUP1SgmaqGAz5Qtok8yo6xwbiosW
hKZ5muo9WItcBDbKhFMTrT47cZNBEJ3oJcv3rqnDGKhoVILSEQJlh6YEV5nNuh5cyW8t4KWL5W5a
uHlMma+skgVKYDa7RqVdO3ZodjCXxokFbmadiW7OIv8y0nr+oA+XBduqcjQymshScOP/ahCXbe1E
boS8QF8et4sNVhk/0YT8q9T8NOqShrOHn6U+iEaXAQ6uRacW88/iMUvN0LvfP+pkA6HPI6Z7t6cs
mFLQPSYthuMKODSOffOPrToNgBaq/5UuaRhS/FOfDPNJDcvoZx8Eh12pEV0m8JBTPABTap7EPytB
YF7CrrGJBcTKlx7O5nRhIuDlYRlDjkf+MtCH8B+1SY2jSKuPQ17R2otiG2xZKDKJ/rfVm1l06+ab
j5L47nqZTReDx3BWaOYXlQUjq39cL+uNUJbt1rkYUxiKnybbPimlAwFZ4HXa1VhiyTKTAbafX2Hg
mU+iH+zim9/dkr9N3xet/rLU+uu+22XufOSKrWf9SqqKMtrl49zt/d0l6+qxCwJaFH/QHYqvFGX8
Ma/14CUkR7d3M738BdwcEui2Zt3MMbd/pMn6SfS5r9Cv7o7uAcIeaoF+HaA1oWuYwmqHF/YFWaX8
xY/dj5ULMC5wDs0HtdKg/Fn0dtM5e78chqvV/JA6RnJQ8li9yOAGDWh1sO5mu0dZTJvnZk4A+Xhb
s/mse2yyuDtGBH35tseDOdiue+deJYG7D+lg2Af66MDWAt944Bv5IbAbC9RydDKUCxv54FZdvipF
FovwlMss1OC0elyzbWG2MF8/mr+7payBmYVqIpVwybZuu+q27d1V5aM8+Kzm2fb6ZxJvuyzo9Etq
6/rF5FXL2Mu0VXU7gy2wcKB/XxxkyBcvsW+izCpVeXMRcV0n3r42HsyuMZ5kmagaADd4FX5fIkqn
sWqq7OA1hAlz5y1FmlKZKTOpxJRZYVXaZRNX71IKN7c1vuyx2h59t/1kq03cljuzca76OqDumvrQ
zS3QbbL4jtnvJ8ppCkh4KQ49tUMTXf1YKQH67rXoai+DKLVorIodqLeg7ItCJ5p8ys3+17uV2xrq
dIw3x3X/u51LuhSvlKYYlLiMP7cBqa3GqT7ydS5e6Cmm1KLmMbnb5JwvKXHDSDltujsf2QG2nnUH
cfGkREOmMsw+xbLcVXwYULhA2nT/ybqpOrttk76Q1aNRaGkCFLHX5rk9kHRMX4yap/2YPYugLZrJ
cTneih/t3hm9iIYCAnIJF+diVimrAm1Td3dtoRYvY0SoerBGa799cJmtn14+yxK+cFPjtn3Yuw/v
55RSxlFr7e+UU1NV3SHPztMw6Tcdkp8mH4eqPNE46x/Ifk7XrO6KaidTGSiInq7FphRZLLsyNsbr
5vSwRsR1IZjY0+ooSsMIymp3t/xO+7DJuj7QOkIyav+zDnTj2Vh6epKZGg0ZzKVo0AIGaDWUQsZZ
A2B0pxTHdtE9GDaduGz7h6l2bGe6CkrHzSmWYLDr+W2gFzloSbcjE+qfaVpSu51fZcXqM2U9pRub
O0CV46G1tWSvyzntu6c1+vkC7uYTDTfLOU+OcV33F4jOTaQZznomeG+bT0MOxUVNCuc2UeXD/4LN
apkGQ8vRsC+BOc3rdPUhhplAM/rNW2brEhN472a3eDdp/Ob9uGOUVeV0smm5FB83ySo6/pYtAZoe
acJrv3h2R2NYrlESG9UACQe9M0MvWnrhh7nr5r2e0mEaQhoOPlpWzLd+CizrRKSlJVBr0lwR2Aao
fjDO3bIuxEutW1KVQ/913UQsbW51l9wYF5RINpZriKHMfjFB2wEwbNklWlj6prR6ju0RgINl6D0j
oTKOyu0GkoV2J8q7qdZ0GlqfzhlNJTq/rCmK4m11wpsYwIA9PMOiNMYPHPe0q7iJ8W39smy7qAlJ
2lMbJFdZtK4X74ft+xaMaNgNThQKkk3P5lK/QIHLE+WvA8kE/VJbwZuhytxv3v++RKxUQJk8dWTN
OpftxHavHRPzaju9djaWG3mRttzYm+UeL7LMtmHTOfIEEMu6ZjNZy0aTV7rUAGW7Tf+9bUT3P7jc
Xe5727gpKKtDl/xXjHfO359+b4vHlao8zURbD6m/84Yu5Z/p2y/mn39Rd5ccajplc7d0dnkK4gqd
zx002tBygVwInIT9PtCHgnKTxXOC0B6+o2WRLBdzpAPvv24nsphltl1i2+du34cris+D7uFSWlc6
J6sG4WH5nNtH+MdLisv6AWXJ3dW3y60//8OlGjL1YAyojRlEO0MxqydIiu2rvcQbZnXsn21rADwC
aRuMSKM9SmRxbt9XqH2E5a/rVm91Jgx/Wu2rRrwco193D/S8qHe8JFAD4mvRcf1XDjROPzKVoVgO
J9Uy6PI/IvIsR6TNTp1deNTToV4XTtseRRs14Uk8a62wbIi6ly/esp/M1p1Evtu/pwDGhgVrb1QO
tYQx2SkZKlt7m/27TqtCgDfFxxj9/2nJ/7r1g9+D+P/6lA9rH8RtKxUOv30UqerBjoMTgW6anNUe
cKzM4mkBOHUBTFu+owIYBG0vpjdepuKTgE31NA/ej3MC6NWun1JS2stiGWwLMuGmAfZp0627kovu
YarS3YPspQSODoGRXKHJ/0tIKj/kEWQPy+lRhmY5362VwBzDaupw9P+IrlsMVcyZ52BZv3Nstq6x
EdGQS0xza/S1l9huPfc+WSQwIhajeKgS4G3AMLnZGMRNDDITZGVZ9dct1zbid8PQ5fPZGLI/wEch
oLsMWqI2p6axfwb2Hx4cJSewK4YyH/roJE0Gq9ZQwnRdI3a/uvoVJEddZYQ/EG9VnkelnxZoYdCj
Qss5J6BanAFMym4dAatboFTEJNNsR7Ed/8uiEytddW8uolvNg+MlR3+w9Z34eJMC7eq2mazZRFk4
z+XvTZK6J9EnKkGozqDIe4gdKhQNL+0+WKTLunIuryqg6x9cKsk+iD5ohv6mgNb9oBejarkQskXQ
T20Laqe3tAWqVT80NJwcVsdlU8eyLmoQggj815zRli4Sw5ZHEtE1Qbml5gtg3iK6br4PbttSK8tf
4SJsz2FfVqADBBX8TN9mox2AFgUZ0o92lfknsYrf5nKnazkGu9AFG6Nm0s/aKCdd7/1VVNvAehWD
XTQZSOL5dBJxMxiV+TykenDbVKoTzzcXSkfSoruk0NyLBMBkJoMEqrwlWiWzzfDgF5juDMDn4ig+
D0u2bbZdOaCEJADDkiYDaSc3XKU8CR/zAHTWS2lrABgNEMPrPoAUlN29dpWeEnHIh5PSeeYlqSjQ
0Qvar3YylQGODupS3wdxpBrpTbetK2qIZep6DPeiyxWyYrvNvO1Fb/U3i+xD/UFxKaPnmkfAVQZ/
KUuw3fRNFJ1u6PWpGKb/apNh1cCo4SKGze97uvdl/+67XpGwNw/Y5bpQ13UHr4nck8C6B1nZ3so8
+EMkQX+nK+XVBs8PhEqg5DPeHnkTV8MVKD6hCeEj3e7ravEPNKpHVcUaL7KgquLouYpbsEkSe/4h
neG1c9LyDIVd8smnn/Y18nXi4XQo/QJerbFvgoaPBZ/OF7cGGmDItV+SxJ1OvQlKlbjxZrArirH+
yWzajjqrg2b10G2/9+tIormIJgKXohxC41su+S6tTL1wcFAztdqL053lb1Pec579xg6eLYhWbjIY
7zNda6J2R8E0HK4BZReLQRv0NgWX6n3qZC2EA6Wr7luwTNpdUPOqeWeXaUg/xAVS932oW2G7E10V
zJxOxV2tePiJcqZDfad3WgnwAPusPmqXzs/WUFfUucNM+OJVHpUokc7/6gJflfd2dKLKx14BrkS3
Al4lVurfaBvYAK4eQK/oEonh26X99Q4h6/+zqUsCWT20Wvhb72WUb5nD8CVv0+Ja+V4IOeEylaG2
+VbfyUnfFVdyZu0ezmOq0t8dxSBi6QPRlNKvsPaL2Ong0Se4dI1QcBTT/lb9pliV5T2XCyheW40G
/V2zD1toGUerY75YJkt3aMemsesmq2Vw6TytqM4/z4K3J46yTwzW5Ekzpmi3UpHMQmayDCvDyZw2
BP+E16R06B4DbTynHQi7cJWsZpFX7hNxf1squ7wzpIg/kBrfaFP+xd92wPlLLbB5tHq8yGBavUd7
SUOtNYWZScavarHZjfrmsLmKDoIEPDefVV5IJrUBZK91O+rz3lZ7lm6Yx9XpH/d8uMQmrh8IAMMR
nMFOhSlleM7llXl5PZaZDIO8TG9y8m5ullfoWt6EN7PM0mUfmYFKxMv1lP4GxJax7i/LxLht9bBK
xM0lnqFWUIoOplGvJbi2FBKoekk1wVKQIDMniohq2abmnW21e3lwSSa7fytfMDJ9UPbrRu2yfO4m
c9fEIKPFRmjxpdb6DgyNxXTvK1cZfnHHJVUtH0NcZIvtY0xTZgOLsywW5RQDIRqZEcXdsrkoHz6c
YWX6sa5APqitPDSOZRQDCm/CpfGaNXZ78b04Gv4ULW1C1JYbFl2Spp2OByjEWz14FRt1Wd1FM3vv
eVKasM8oowL15uKXlfESUQLx0pZA5ZQ0Rq8ELgrVkYBwMQBaBvasrr8IWUsk9C6rTxcaIbSq3LaG
wIKDOoov4CPvLELIJbC1enOFo6G5astsEx/N4hNp6QijkxFRRquS2Xu8z8Rx/1MSOBBcL7eZ7Q5z
d2fK5H6kW0G52+yeUX4Btz47g5Ue3EDSDm4yexCjlGdu3HbzMY186BU2H5n5AznGw7bGo8DVnCZQ
P9h0XdFx5mHdtnrgKHctp6e2HdQLmT4VkIZWOTeeeRZJ9P27cdPJ7HsicVqA3Tbz93wedLL/9gm2
tf+uWz+W1sHpYKgUmFKGAtOkRHMlkCthXsqNQARRP4hGBokVx/mVTtl5VW8BYDZxIYX50Bc19QJa
fZG3BCeNaIWEZnunyBvG9i6yvVw8vGu0ZAJ3ac6h8u5F5u7NZXuxqd3QuLrqSTQy6EkKXhl4bk7E
i9hDMDyMs/o5rxK6df8h8C4LJELP3WVBXgU+SH7w1Cq++CPgbfLzmtVAsrwK61W3/X7E+u4r+u13
+q7fVLCJ1me9gyAKMH31qqfQ9e7XaaUG1bNMhza9hcDZPI1OPdJTtHiOTmUpezD2KdWo/G9av1ym
QGXYe2MqhnWn0AaAdlwKsGQlHMVR9UxkcmG4n/0n3vbjz/AVK2Ajp93TuNRYi64z2mNS1OmrSElj
RS+p4n8QCert8iXs6Z33JueF7mnnRWamYkwX6JnZ1XNeYDt+07tpT7OElhYwKKt755NnqKR2Fgri
rKO6dVCm9qYtInfcz6bupB912JC+apa6S2u7+1HTR/+HIFThVMApbVM4bpTxiyxJBye4acls8EKF
kfoe8FaHsT6I1fTnJ7ej378A2bHfaY3r3EBScG52zBtpFNPOgCBqy7bbew+xdFSBgSzj98dtqRi2
dTLTLaV4yhLrs0j2sunm9uCrJQ6kPrr79LClGWmXxISkq5Ijo5MrL3MEEoxV0ZkVAo6aLyoZBg3S
e4PigJP4AmVKv5BMgRomPdU2IK+MJ8OI21c3coCL8MLqEyy2od+F+1aBN9tSq9+SYNaglviUwR5m
nd3QbU9ZCsIhnQXTBxlSkJRgQkuIeXd6o52VqZuuQ6FdwF23vtpF/RyofvEZrBm+DB1U7JH91U1D
67Wbta/io1AGeFWmEML0XrO+jq5XnltTp3Rq2QH+Uwp7W8V/Ui31dQzm5DlfEiIygFeVgCem3VSe
o0+iGiQ/8+BCDf/bCjGE1nwrHaeD8+1dr0c9mM42AUhL7Wv6GIvcenFtvmI1ABR9ajaHFQBAuvtb
vX2yfX24CQhAsyABpFXuPk30LoHLuGACiDJzATk3XTrjN2QAI5+dl0Iz4Jkq1DPlgBCWRwU13fQ/
JFcZymXmp3WlQ+ECBaudKcG+HSmEqv6YHAuEV3JArjvrHCg9/UrXVBccZBovsszE3DihC4WjOBW8
SiappuzulOK0rbGqHmK8Rzk3gx8bIy/O274P1+rq2HuuMmM/tUkxncx4mI5T4nEISUe6oLkvkg9a
E6GDoj0b8IFl1BKRy+c9kencFcblUV5Nor1bcDcVkyy1tKk+goEQ7u72u1vfAAj/dkEjPVpQBVA0
7s93Q7M8nkdH7zOKy7G8yd/z+ab7dxcTlp51/3/383yLmpT1msAPHDwdjpzvfQTZsNBAnjVS/wej
cdJTGmXGk0286+hGlrVXeRGmMM/9UEbWG6RwuLTp9Gmu0cwEFlbbh09pamZ40bEnbXoyg1yaHiCZ
JolBK1t8thbA+chtP1W0h7yIpFV99MwTibqxxfjuYRTmf0ZzmA90cYfXDYlTZqLTqeYBwufd3Ffd
D3Fp8t7Yt9PVLaBSm1vT2nf+U9AQuaI5qe12MtXa6MU1e+sJSOYgusBK09LbnReHemGtmqKmA5TW
24m0DebCe/WPohj4HwQiM+2pMIyWnihwKAA5HGFqbQy66AfnaufZ+KL3bXCh4xnCtyF4VcsseE2r
UT+bg8pLwLtOZooV5ZBe3x7Uue6GRy0FHEl6KtdOy6Id7H020rG7ytKOCdMZFYRLV694jkFzCj3O
6ABTd8++RU04OekXncJE8GyX6Spz2Rfr1zt1slAxR8sgDikHeyfTredNJR5iFJ1eKiWElYVG5dm3
bcXQVm14q9Pgqx3/RryLzjA38F6NWfMPis+bt9dNDji2g7pPhrQ9OmnbGfTVe84HtaTLayy9m0ji
F/VR/ASIlncAls47t2M/Xyoz5QJPmdKSLGjmSuXJx9kp1Sz3qC08D+lCqSGGQWv9vWX6MLaEoUb9
b6VdZWbTWsJd1oyOm04MUVrwV0pkFEXmjOe2NC+mOdrwTzXGR7BlA8/+GMxwI+zcIv3qh25wFR2M
CjaFZnSwEsA6OLaqHXsBVXFsAhS6b2u0TQ3wc9jki8AFdCy+RPQ48k2cgF54qd0zyWY4uud5+gku
t39MFN3liMTnTk5G2K73DyvB7EwOaWEEsNwBa0EJcn5T9KQ40aacULnxTSeGGiyIloJ8fGSworq4
GVpApc2YPg2D71c7wwcEepKptkzN0gB9fQTUcCnJapqZV3SZbkOylGgRQaVOa/ER0ZgAC+g8CoTc
fjB3gxum3BOCeM+Z0dgXacCf+30wgK4iT/4uy8zwivkCNgCHxEb/Zi5h3IlKw3oKNaO5KCpDQk07
wBRK11wmfryLzFal2MVTlKEb0fW6Th+Wi1MkO23+sh3fcrbfLheEJ7UgSO/XyXCR5JjM5M8is/A9
L7gZ/lEnLoXbh295wYclm/hdx+3y3zUHjevtK7NyKe71tCfFoUIlgMdzL38m06wK5yjTSirvtj/o
nZf8McVSSwndd2WSf/xXiCmTcr3l34BoTmXsN9kOKS7h3PS8eoth9XlYmCenxo+d62BnDWwf8C4E
RvBEjfJo/PQuKkkQtZ8VzfxV92uadSw1JujoUhHmGB7xBYZepVtilYM89FflFOlA044JIRy/4TG4
uefgW9SrrNQxTrJo9df72Dy5Q/VbXvv7duqgu6bDvd8ZCwD+Oq1ayBNsMIlS8AyfRVJIVt0mN9F6
2LeZijLuy2TveIN/GH2lOgHTmHbkMAdf2UtTp7Rzyiznz3eyRrjwNsPWCrpZN4Az6FnKp95xSvCH
oU8dx646hqo7fsw0zyeOT0tg7uugjdnTT4IcPDS+RSPdAiesAeqj0cJyq4vym447M72tHf0gAjZs
hOYfblvTx7OAoo0LPFq/DDIT3YO4uSg6e9MRwzp9wVHbdth0QZPe+nr+ChFydwNtBjrJhXGkGcbo
9yhrf5x6c/zRBt3v1PWxswexvQDvRvll4Fl7BZiRgoC4oPoxXhhCRN4G8ZneHU1odoFWicd9VRXh
p7PK4+WTTB11Dj/RcfBM5zsJ4sXqLaqobv7kyZ+1dXHmEG94n1vbhfqNOFpTGDrFTnHtnECzT45V
SNSaRw1Qm+v7duwHh7DJaCeW12t5M+eQBKH62/v58qq+2rwrDfj1ZTsByMN/OwaYjXo29LR6etCv
uA6b38PpQWAdHpaIrovOeWsAR+cYub43imq6gDtScooM5gkYibwiGr1oRbYX5WoX5TZkEeg0q+dq
F1dH1juTOT4ltXUQnWw00ZkCBemynciy0d1nEItq1eZ+UqEvJnjfNjPVBkv20l6Ko9u6eZttOt/M
uoOrKSqpYd7ngf7CByRPxdzLmjutyKtJvDQzZoGfcejkeKEcDVf71Xa9+KxXbn2j9mCvKzQGk/im
BqcKnnPKDkSqHUcBsaEC9VSmrZKfFC0Yry40NgkFAzfeelzQ+zkayRAb2sLuNqoHEf086o1dXJve
NUooq19OS+vBiVQVNarF5OwTam8ymxJXMibVRxlS14tOYw48+KbLC6pz85EyYlV/FbVe/tSHXncb
GwBE7DlwjxH8HpTFDs0LUdDmRQwyEx2ZjJE6c5dvFR4Pbno7jiPEDv15UNIPMCja50AfmtdoGYwF
TnZqss8c/Gq2+L4+Fwxa8QXRni8Q/+kiySAbLXuIHt66fp81nXloFD+4gUGvzTTYeuQerOmz6CgE
U5oXmfqFDed5kl+aDsYjMyPOLIOIdQ5UCoew39dMQe5Qy7fkJSq7pSa8XSv6FoWkGO5kKKP1yyqv
vrJMdhnyiecoeI3zoVf8P1LT/jnrEu0rCO7ltVLNaB+Whvq1V0f3PDtVfEzc7lcTHOtb3oH4N2pf
jIGmcRFKwN3I1/tfRGoA0vqcxOV8ctqBMPPiLrpgVBSgYuLmKVCLH22qXqCenyCdTLRs50MQ+Cyi
sCmCzpXt8kh70wlIBNxUb7oNM2IqrM9F4vQgG2gUv2RBfe0WLNF+wYezBUp0k8Uslu/pvKKrynWL
RBk0+u71fu8JUOm2Zt3yn2WxlHA9O3rwbOoDLASNkoBWrAbHvoqbwypXjhNBcG3YUAYvdlehq21I
XnXLJeoa+68hTSC0EoSJcYllai3NnCLLsIr1gsB0Jy/uIt4t1xTdfqIF9bD5QWRLV07tf/YVUz1q
HbmkNVf/1+qA7+lMSefnsaIem6ypdlIB8OhoF/NhroEB8SwT9kky7zmnTfhQ9jL1Fow+2mdgKBE5
co384iquMR/vXCd3MA8eaDH7NtbgbknU4VCVufnVJgx1nHh9O9UAY30MCPt9guIi2KUeRdFG3cSf
ZMiGWdlVvm2eN51SheXBgGbqmE+hc6C+1IPYw/JfrUipaHEPj62dKK+ikgGMqPYIRAB4a0Pgwu+w
OE+m9rFwgewTZ8vL+yfT9pzd2FfqDvCa/lYu0b4mVW5aZneftNIpvs5EX5eQYDsP4O2G6idbJCdP
L17uf8kC+2ga1nRri+XAdDcNAr+m/rnzd7Xr+hcYCeebZlToOOXNN28ZxF3EelB+GZ0OwO13/d2O
615xBwQPFMSURMveD/us/g74E8d4iAj5bR9r9ReFXHdWFP40Ka19m8/2We4urH8Am4ycuPxw20dL
7SQ7J+BsEm8cXurJmQ6dOuo0jCTA3Yhys8Dyo+8tiWMMHHyHVjdOIE22H4lGtM+NrYW7/2PsSpbk
xpXkF9EM4M5r7nvW1lJJF5qk7gZJcAV3fv04gmqxXrZm3lxgQCCAKqUqSSDCwx0c6TwABg5Gt+9P
eWY1lzgomidcvpunOsMbCZjyYkM2aqwsnm5l5M2LSo6D5mroQQYvgP7eL37NyCBiLPpoFYMw9WmZ
WH7OL7uX5f/xc/SEkQPTpECMgYLrHlH9PPwrh6Lxa2Lw8eBGcthPVtT9MTb2Gzh4sh9Z6/3WIQFv
s+OD1ZLl63To3D9FjHQ9WCvFm2uP8T6aBIiPq57fvRCyb/VgsVWUgjvCiXUs20d0qlVRs4uz+juN
FjsNqYnCEjUX1EVwvdiUbgiiJM3rFY5ev1FRZqwNphCkX3i+Asjbn3zbQWE8/BY79cg2mePdNIvx
aBd5scYZI9lRIJmCy6jOAUTHgejSBNZZMhVRXJ3MxP1EpiU4jWrkfM19C6kwHaumWVGE7F736zlc
PXhgPNBxuP+k7KRhNakvupQb6dl/mD2JhnMZUu9h6WLT61UKorDFNMReuI8MpGa1aHJmTo7W2d3M
pD9DFjq3vm8fhzPpTwjNX3KmV5+dTM2Zx9YLZSOUFvUtJQ5QjxkKKGO/9qnVH2Mb5UBzAqNJUyRo
DRxqRvCDuGCAmSOAeR7JbTr4BWAA+I5JMEJt8i4doasAjI+pm9AClwqO8KA91sMF/ENDggE5dbLv
3Cq5AAHI7pED4sK6As0qDUdv4nfq5R0kbByENj1R8nugm7ysA2CQ1FgH6ziKQUYM9GsJDALqkq3i
XNeAQ6JU+o3lXLwZ+SBvEa9e8NiNZlOviqMsoEyHAJdax13hbiE0318GF9qLpK4YyRQSWimwmFqr
kezUSKAQoH6G8yxY0k9W1rcrK7b789AVn/7vhDEllkddyFaVTbRmRVFvPvCsLMKBowdBUD/Lpg2R
tBC7CjUSzMN7nE7fRVHlKIhAmHrKIqSY/3P4wWaAnlgYubUhGzWy7+Uu8HuQouuDc5+k+vSs+q2D
Gl8UleC4TBPIxAX3gK07NwKRf1BL0EhBiWppmlhtg8gF2+Uvu2NA2KqytDj0AAnrhwlVa+2qFnAO
mvDSqNnnhtevAtVXdxt00FvXA1QqNGUFIvvYq+5JmfJd3OXG7EOOvldXW1Qjj3j1jexlytNmXbVq
2ir9ElOlYBceK9TtLGPqtQMwyXUH+c2Jpl1mwv3XGrOMfvSjle/ouugXNoeEQha3KOpFjg1HBmct
ddzZNm1kEuiaOKo2OERs3DiIlp5E1A8n61ePhjRBtj5uAF5axjS9LFl2WGzUayR0iBj768G8+D/8
RNZH4/yr0Ipl2bICjMj//CoPPjT83e9INtNv3SNTd0sG+IfqhnWtWkGJ2Q1xCR3YmnPWrKFuiYQx
tA1eo7zAo3fgalVGbHolm7JNEFUZEvWONXvtJ1Av195Y7miSiTxdqc4Hp7bB0lfJ66+8ScZvPg5c
qxqkR3dw8zHAcC52ZjIAOsvvk90aB4v3EdgY/mn60GxRdYZKtsVGvcjq3INphz8Wuyi96G6XfnBD
9ADiYgcttLAaUS/1ZDhN+NT0nQGWEMaRETYtdJVXbvGO5ZtSNLaBkpCsP7hFBgYM7U4LISU6XlQe
X3JyIZtWnMvwVesT/488ydIDhZqXSHT8Kybt+HgEdyb4h3REmuzklpQSXM00zgpN2+wI38HxDlyx
Q5OGqBUEnFiwKH+ipgEz78lK60/BaGaziey2vpDYiNUfQrzkQKII2gIozeSfUl7nT6mbDKc+xyeM
Ch8UGHqDOuGJCrg8qs3P6Rh8T8YyK9Z2BxDoMluMkCRrPX/rhRWOrRBvBq8TSQcvTWCHMVKaiMUt
tkh/+r1+JBS5kWweJuocb6PaDj+RvR+saGdXEgCIX6eO5XQBGRkJTuM6dTdpBdw7+ZSmN8zHk9Hl
024K4y/tGGXnsYJcFlQ1VLIaInPcChKVo6mB5B0arSLX6QZfpwsoKoF6T/QDG9TwN08DD3LPFuBt
jqMr1OBasdcTlRMiwc2TRuyXaT+Fnm2d3ksTtBOgYR/djeWWw3mKyr0jVADduBYnqcB2qo2LlChY
FV1zuhVTechH3DfH1hrcDUO64OD1AAHSMC8iduM9qEchLJvvmn7qIEKs11FjH1vP6W4fzAmCm4B7
92uLF+kR/wvjHd/daANqTtAFMOc68iL8S/Q1fv/B/Rr6xbBOOgcvDqiLrT7QgVOXuMLTBsTLoQOl
gd9Ok5HIw7sOQb5QyJ2VZxtv/Orb5fRJVqGPVFpWHp3CYC+OWYKCYgIf3BilxdqrY13P2o4tYFUg
A29sdhlQE3Zp4pgj7GGCez9I8f/dVX6zggJOd2lcW6wGcGLsgjbrLpXvAxOrJ2YfTxtppnWb4uQH
FkJNMC12WvE7G7TiQCdXgYvg/+FMPxKPg804RNXp4VdZfgT1jBZYV99Uf/G6g/Bg5BpvMRtWFhgL
z8lQZG8WuNy2QZ2zrQn87NsUiPgy5BynHLN0Qd84rlzE117du81WceyZB8MQ8j2pDACKIdDkIn+0
g8TuBzvUiHuApIIcyHE7LT9PWQPR2joCjSCENvYIuKsD7sif5iH3m/xcT1BNT6bsB1RmVkJLyNiA
ZenYd3D24g6MR6U1QTMN/JC7ofbaczvI7gzQRjf3FpsKWBEiHwGmBdOE+vAyM3mjd0isukr+Tgew
vzMDElpW44SvTuI+QdNs/NqbvNqQ3dF2hDtnOxRzf9pDKzWgYGMeQlXtlVG3V1dn4dvGiI+1CVI8
Uo0nWxIOz+RBJlOn7XH3MVY0SY0Iumcb75HHPUboL9sudEJHHT4sPNGDQc9L65Ubhd2OJQ0YOqs2
ybdTgGprBKvqa6Abaw4U6m4Xg+KldcNzZIVY7faq3ndp9XdmAaZEjdS9PI7LHUqluhXqtsD/vExT
L5jy6FoEj+ZU86HWrWZ+hsxYsQqYz3dkLJ2uun7YKtX7p3p/2o98qDevFu0QXRvncf9BRhFgFdDY
mQsUHkjxnEGiVCEZoj0YBwTYsXURw2M9w+z0UO9AQ+gS7asSMkq0JM8koLuRf/Qr8HWBkOuCCxq/
CiMyry2xPdZTq46Idt1TFdmg2NbTP7uhEIiQgSci1u4f1pBTrOFd0AYWexqiQA3KGBng27+gsyOh
ZN1yqre8AePagpddfKhHDQFrH1we/OYNF5/fbU3bPKyjoejKr5AbLndBJjkETwc7Pc/dJGozRLPK
AHfpknnrTk/N3Vq/6z5Y3coKESDXDnbfpeeymLp9zorbYvrX9jRV085zV+85QAUbaBW90fzjILCa
TJxDpuCfvbPYc9ZC1Go9hkZzTlG6V66ipGzP3PfSfEdWJBNEuA668lSiSPFQDINTrmiGmg/j2ZOs
id4kof0gTjmtcZif1vN4mX9c/2ErrwX9l22AAKRkiQH2TogXyLCubwawMjcTL3y+CiPZrhxTRPtl
JtY+NJS9dVeT4x1phSqtn2tpkrMvZYsqSppbVgeT4Z4R398upvlHGXXGD7iPfl0m6CeFDoqtIuT5
YxMoak1odE7t96wEaGryPYQhdDP86lXQw6tWsxugx9WK5mlMvXgAmUA0xPdlybLNBzf9w4a0QxR2
mV5+A6tRciP9MlvT7OxI0zSmfebfZFnTOn26BgQLL7gJVcIBB4Kc1JpnYWYoeJoIu0UbN1T1hWyz
eDNDScWhyZLvieWU+1BW/Gr3ttiNXugdXeXnr5awfoDbKP9uqF5j+l3gbi2Hn7owAWEWAmTfrAQM
cHCA6jPOhZLzc1HmYLQPgMnP2I/JGZ23FIjEl96JN3VtOG9kKs16wyJwudJITgyhRCu90sibhmFt
+Z08KkO5eCcrY2sYdbBt9XIcnPKjqIx1g6P/iV7iUubplkUtmHurKH/rkthF9aULPI5+pztg1nxx
nHcakH+c9T9MO3cv9M4fVJRuJw51NfJARBkCgZ05rGgzvE+hZesFK2TAy8+WnyMiZEDvDolH5xCj
TvPYlUV4swsLwQTWu59qh/1ZjEP/d/BUyN7+u+3cby6Yjue1kGsp74kh3A9ruT9MG88L5rX4owxX
QIQgYqlRzzGSz9s+zMR2QT3bLlAPuFxnKAM3ISFa1Vs7yMZnWtAMqDtPlPONd8kE9FzxFURl0Xco
44AMNRjiZ1zITTxfIgsMHphQ4j2plfEGakVrzSemXkH5EZxFaf+V9VpFY0jq93ws7IsP1Pwrs6Cd
HSHw+dNX28zGX2VtXz2ntV+9GmJC9AA8WFtawHF6eEqk2jphI9cFC8OtU07txdNNr4upCn2QpB7Z
Qjfn61GXXtFE4gdQZbDF4DaruU9eyHsfx2woj8s+1Fv2ZpEzHmPkDfEbl5e4RHK0w9MnDhEqS2Nc
vajbpZ1soJ4+lBcaO9rZMnOxStoa4GQ9JNu/1tAUqklxynIQYvmwWq9phw4qbY15IN494uFD9Yo4
U49sC0sft9sS0n7e+4OdfH+39MFmp1/0KfXcgMi7RzDdRtgI6PdVLyvcoOxAQKshiKE2Aobsebz4
kI1HKa78wFv9N2Y1ol9r2+AT8qXhDpryMaCDDITvNgNSMxvlSSQexPn0fZYaozC+Ah+ZXVLLF4Br
uvIEhtCfHp6R7plbVPIbg17OqgBuFMKJZYLTlXIPy23ETC0Efmn8a5auKdCuhgREZPn4+8c3HXKt
OxNJ0Cf65gqjQfB04AUY1zGZ9Ja9FzJNAfzDQ8IMe34DiubeAYVdr38tJd8cf+9r2TTFcX4G4Hu8
N2SVbgruQvTQaE5FbGbOFWeGbaI6b1/40z7w/OCJGmYpEHc14Rc2Dj9NFhBv99TuVuQAWTAENoyu
2Qe2AS5uvZJ8B0jDQJM5KI4FZAzn3cZQpqDRNn0kv0BNkPlxu6ViJipZooqmwHEqnATZZjFRj9w8
KoSiMcNjdK6GYgkeYZ0rwD0jaijQhckWMeQEt2/wJ5GNqmumXxNzOQnV1ri2nWyVC+XqqM/XlVvl
90CK/A4Gi/ze95A5aAR46C0vCexVoaetEhzleZ58Jz9EaDFhZMo8G404Lmupl+n6HOnvF/O8EbSJ
N5kzORfacfmphpG9xhC/gzgofofFPk55vbK4A3zor4moC+XeyKBqyC1mnDNZBlshmwxlJcoA0z5s
NEHDpSEbzZKNhq1RjmtbtMGabCjBMtS8DY0VdJJ+jpeFFUq2VVPVu99tDXaldltm3D06EiByu3Sb
d9Nn8Tqc0vGtiYMWsX4RP1s4AO5cFfhXSGXn0HqfwEWCIpZDyNW94KG3Kq0uf4q4kz2BjyV/cmv3
bOHqfiG7g4ftFmpIEOQiNbtA05ILi6HgGIqf29koG6feKgbAGIEjWhTK3OQ/yFO87f0bCqZGkKkC
U6xHpbcFvtObNVag3rqN++kb6agsmikfhg/6KzRTT4jH4F8NPRZUmBdAzkz+Jo7zEXRREpHIrhzq
teUg2dyZit3IRo2tZ/HrdJ4rZzM55GBCvoEaAESkYAhZLbZ5N71HFSFQKKGaSb4ALcZrD1kPRILA
hkbNVAWy3NWnZKSrtp2Uu67ADcB3yxR0wq19Q3UTolIi/MYTUCcbsbRvi30KgX6UVvyDTDRJ/tRr
JvHd0osWE7kVpbXzPBeyCjr0lekgmIo6MffIhv+cfSFBAUyT1Cy+NAxK87NZdH/iRZQfpzYrIM1n
bQqWyFdQbZ1AH+BeBPJcF0Rqu0PN+ROZFjv1jGHEOZ78pgzKnokLTiCa6UVWAYSot1nWeMLqDh6z
/ttedSVRRQqG241h5OcZTzk5KF5yx+Rd2UhxiSFE2LRL/OxpAN+zGYKlZZR5/tSC4vJJel6xI79y
Ykgok1/ROrMfaBGcTWiMOhb3DxPGwo6BJx44MR5YMKq+rLZhGEKIUdNoLOuIHgO0vi8yRO3WJyEB
nhRmfTfFUFmbiBUO5ER5e3TxSDn6EJ5AORO379RMmjNDWUi7VkgFbh4mDMv/ZjIxHsnu8cq+Fxlq
aVt8e0frWy8NY1/ZOMHy3q9fgAZsXpgtFZDnTrgnGzXC+GOUQj6DX1CCCG1PHwV9UpHoQPbqRUcy
0edG9qoPY8Bwp3/5gl9w9u1R0AZcvQwgg+FlW9WK+uCq2PrscfYOlfXiSZkef4MqKqIynfU5V7mx
RzE9pE/Gp7aH6IVDxN6Ibl9nNm8QNKRXQAbEfmogkzIbZ+JvcqUmi0JkvAeov83zxtS3J5XXZ9Ox
oksmoQgZoR7wvQgDZxMJKY9FEcfv1aRB46X3wsw+fm46+Qd5AQkU7hMOSWUaWlUxgaqu7a+dHPBO
MtLw6PHcBrCllPv5nK0P24AOXSMcZK901vZty79lTbWTZthCVbpsikMl8lse9DewR4P63K1Aa7Gc
JZWqJrajg6CEsOuOsyBfLSfIRhpx+bJyRgYZSHIF1G6VC9c5/q8ML8T1Qkwwi8sIzQSjr9hMLrPY
f+dLtg7adGEJunMwr5fcPnsNQrzWAIpxpwYKEIEe79ZZlndzIESzgkxpux+L2L/RBDVVI+UBoaZk
dl5WNHoZuDdRhOFqSV3sRA2tD0Vww/Vpqs01A+QSjRlvUTOAAsZSQkLNJgVETwscxtXAISdO5naA
ViJZ5zHkIHdeO8ZHslVZ+XN2XkPeZGRQ1N0iLIc4vY7uBW6cHJXK7mCjm9iJbF2eHD1zik4fonRz
19Q0nD2yORty9IoYUVfmv5q4xG2kZ6gj2H6sz0Eb3Iei489dx+Wrl5SzufJYfertAUwa2isdy4+L
ssG7Byozn8OmnBcJo4hXECDI0mAPHqU1R1j9CwrX2pVb2z7IDvvyJUmit3pi5RcIazlbF/Hmw6Td
nLFdQT6XPQskGUecbgeruUlv2vVAbX4NwUC87T2HQ4q86T/lfPxp90BehSJetqkjxz61uukyqDvM
PT9yPg71RPdgexj+cnnY6v+xPbkgW1vjR+6dpLfv1DDDte9Ng9OZxLXq8DAhrD/LtupuixlCSdVp
UN4bmVpEQ+9udXiQ8JCpLPcqd94XPviZM37xU0oLheTABu2tJHwnjviSbNSlxmy6rllRlxx77s2O
jf5W1UbX7iejiZ7x6Ts3e+LrGG/v50GbqBeDW10g6HFfTL4VP+M9BUnKX66S2cjJSB+RBW2jZozt
YI2rTLGjIf2Uauz9bdFaGZIKXSrWqG5Vh9ZFua1dn+rOPXdJW+z93hfXpfGqLEKkvMUVcYrtP0XG
iz3ZCtfF5ZAcVSE/U/qSUpWU10xqgEqZkhHQCch80sRgAMnhNSnqamFqmYHXcF3irJpUKoKmqM56
uiNAyCBMOeLLgOlwgueyF3JT6toIc8Nl5l8CXaVg+51/ieKyhQhw/9IWxSF33eyOMGp+p944pOn9
z8Uo0j6bZ9gU7KcaWObFRG5AgfzwnBC4ab0TNeQxNEg5g04IRA56YlkVi2jYQNdi3Cw2+gVkOvY7
1XRivWyV6rXMNcNDWDs/+sxBCp2cASxyzxAbOTxsMv8D7LZFJdswHmtduTfpaj7f9IxbV0mUuxdB
dbBk5x9Ku37rIiBDqRFxMOGQTZjSjvCjtkaWLg6jeRzcqEgZAkMctQB2IZ97qM8doNaAW2fC5DPZ
XDPVqjPVe8DT5iSl/aPQrihBGa4ylAenDpLnOhqT50547VOjDhBdbQVwh7BnXghUeCLXWd0hZgbE
WmePoFSPittSDEJFI9L6ORdaz1msPrmV7z6XTuw9VdOTnbZNAigD/vaBZ/ljHvZh5e6Vledr8lVh
7j0rJaxNWHbWloY0gcrZAelSPz1aIFsG+DotNkXb8rvlgh64aesGUgwYGoXD71GJxu/baVPz1No4
OUR1eA1iD6VrJ7JQWEhjuj6QLHqMM1R2iKz+Bdhd/xj7UwWJJplm5qqKRX0Gtmk48EEdjLSsz+A3
AcLH1BcWGlNDfo0/DOW85HfTiy1jz2WGUoQUUiBtiLh+iIzZVWh0ed7wnz0RpwMm2rWRgWIGBamY
BS4PXfJREObDbds7mjUghtDI+oLS0Oi1jOVnMQXeKdBHLmeSqA5Andw0WOrqeFY7rKjL9bivuFj7
lqy3KErCDBmRk0SWSzdgdTJ20ACTKI38x1bb+n+BxhFDliyP1jQA0BLI+F9uNEzsCEn0eExxK0Tg
oITw/WriUXfJCtVdqLc0iw20evkulhkKIgEJzM30b+APcDARtXPudUM9w221km8JTGBuxQ6qBqW9
dRDgwbmKpaDz1Ma5ofG8vIkwRV2aavDZgN+hLbdUHyiMZJ/nmu6v6lFcQjbuhCgcoarAQJcGUs9m
7XhK8D01M9TdL4gXX8bTDqKHANBp9AVNaNz8FpLbyYZXU7pOytg84IQfveJyF16BRb5RLXPNoa+J
zAm4u8LxAN6tBLDT2D0HOfhPy8FptpNrQQlX2+zMAC49v9J7PzBRwt0FHX8yPRMX4QgUCmBMH7/S
hAdlUqgtxfum9kFzJzVlT4TgOkpmdbeInc57VcBFryarFbjMRwbYZxEwOC3NGLc+6DF1KRUZcW2M
VznnHRIuZXEuffGxaewYPF2L8cEn00umzvOBbwfOBdVo0yl1vPEUVc0EjhoMFxu0O/CJ0LiQxb2J
UCryO7/FJlVlHQv/W5l77bUp8vbKhhHXKRqrBAF2V4H6OB+QfdYN3sz5FfSzwNQnI0rUBRA6KkIT
DdecBPJSIGWuoeU5+8Etnuu42/nBCImH2KhfO5wWIDiZ9EeyASVunJClLlDgVm5TCJ1eZWNAIMmK
oZsdtADhB9Jh8TaUOH0PUGtU2aBuQGAB/Nd26aqxvPTAeIiw4viyhDsoTIHKOXVyJ+v6EAGhYaUB
QMPADqOPWE4FOhRkl7O+uKPWpt/UVcQ2/ejhPzgYEmeL936/VoWLOj/Dzo9pZjgvTu6LTVjEKSIM
yn1xEmE+T90bDcghAbB7KwG92Kquwgs+AOufhusmmZPhO6W7kUbo+jgj7G2reVpMmaNAzZtCh/eI
u9iO+EOpiSR4cedxXfpveSDkKTGzBAAC1DxBQbzWtCE/X0sy9wFc8NUbvaTIzvNoPMQBNJuY6HGJ
qULoCCHqLUc8mqjXpOY3x6rtI0AHwdYKwNdqdoZ8hqQp3otFZq5N0X9F3LYEDEUOz9y1+2fPyS2Q
P6a3hgfWAXWB/Tpnbrbza5YBjSB6vgfLe3gMjPCUqZGtXTt4C7ys0yD2777tsfe8AkVCZxp8D3HP
9CWM5Rl6wnyTgw9no0VZ7pFuxqju7hB2QCUcVxwwFdgSwyrP0kD9QJfwY2aE2fs4AWLkRa68sjhL
n2vhyVVk4swMQhNUreT2paiY9aFpoOVxCfGhO7anzssk+XLBw3aV9V4F3QexpWdq4E9/szRE8lg/
YenhSM/WkZ6Yy2P2cVp7K+ne7E5uoFXK96bwk9tUZPJGPWpw00UpiezElulZq1dAsbpOvkcyargW
fdbjnAt0VkNfQqm/cCRLqRRK4Szehvcyz3R6dwrP1PgDgENH6kKjGXzzbLbH2iNcJlGFHJ4rgfNp
OyTvDSvfqKy0xnEbYncS2qtjEe5l2/EzlaRSQ/YqtIK1j5rQLdly7UsTqE21jrar3sg+1FYfbHps
kulNyGPZadmk8rtNxYLmxSk4ijx7CBBCH9b4IwLC+hLnxbjK9BBVyMEpN0AfWjvJhLQGKHYAzRh0
Qz0byG0QhSXZdrHFLE8vBaowwJT5y5GM2eCml8oen3HG8fY0udipZzM8Lg2FUmbE5do1Kue7DUg4
nItMUPDKQJCYl4EC3w0aqo6mHr77f/u+wXcPdvw1980KJwG0NJUl7Rdfmvl+WbssiV1rO3BUNlPF
iBg73GDy4gAk23Al04cGlElX8ij97DDbganaIGOvNsurFn9YSBiLsYQwM16/hpFm9orZKPxpmXnu
oVBtIzHQ/3wxG16y7TXIejH12fDVGWJ1dAboPIW8bw9LpSAVGULu9+cEBchpliZoBXo/V8yVh2QM
wuJf29CE72UpoABdABUmzbZjLezL9HQciJjHrxBjBEYfJB6uh2evJXFX4G19hA66dY6mwDpTD3ct
V+1KRFbBxqUOZHPBJ6F2Dv5kZ58uj/GhIbCxpkJMQMrZFuEPbzXXWj5UZ5Z5CV1wCX6SsIzD21AF
W8QDnRNUg/BnQtWaVLeZxfa0SmtASHFqehGmWR6sbkRGDzB+qKFGNfCGsWftFCprj5R2CP2MX+ZZ
UkOlMc38p9+HTAXNbjp9sKm84Yj6GYZvT5ad8s8dam93rZ8X2bYBaKVEhv7KtZA0qUknvpUeoV8G
qCO5hJbo1kwC2kk+qQeRtdVoI/iM1+Zv11UqkJtegc2S6kVSz26uacOPc0UIDfEoOs7lIzTEAf04
a0YDrPovZ72WdgL2dgVe3NWkQ9xuOuZPDMm1avKKG5moyYrK37LG8dY0BDgve6JeX6YffMmeFBaE
rcDU5OnkDn1k8+et/yPoQ04UsuGl8YM+/OVjp+Hsqv9r3BoMPZ6DPFcQfo+gq3gdx4K/jRXg+cLw
pgMNPWhUQaNmirc05KEKATYaEM0FGuTNMZh86vsG6uEYkcdU5dCKDO/cUYifq/h7mpbrAm+oL1NX
9juRpukR/7nTW8jTN3IAAQruYGYV3O385nTgyF2SLJRMoUYAo2mnOG0tGZUhz4BEkqGx9e0huiR1
EaEUxgaYcBlHISjJ6/ZPmjSMCu926j6OC1qXFGm+HpizAo4TPM3O1D+hGrFcR0ma/pjMLxyPsj89
PNBWRViBcNIxBCDVQfQ6cRtIARxQtnRBS1LBL0FgFBLP1hRlIRpI3VGdF45UUWo4expRI6iwaxnb
Gp5Nw4j14LxHrdCaEj+8w+m8CWxcIv6dNyLb4tbjwbvkjYY4EHsQaKPYpjPqSxtOr+MvKXNUHnTg
fMrAct83vVyjfNBEwExBekX7kL454hEQIpTPnBXppdcpdn9KqzWrZXZs9dAyC2/PRZCAJx35+Lhw
nFuU1XcamfyLE5v+PpFyvFvCjjalxcsvQ+NfPUMYf+W+Okx+7n0tVDysESQ1dgHUqbEf+C5L0Bsf
BpTq4REax8PBR3h0VY0O6gfJ6E0oPmI4ToxZCB8oOLmbmKf+xmnb5gko0vapMnFHyFHalvF6WxvI
FujU6YemlfuBhcalNDtEs/zPJU8+Q3AyeU+auEPiRSU7vF3i93hCHngChObmZE32KUJSEzj0+F1z
w58zwLnW5JamY7vhPoqnaTYJhkMnjLOT+vaGT/Ez7uX8AhZEfgEAGFEIl+DaZBBpXB20D7gt8Eid
58k/BDF0issSFG8CqHBN8hLIFBKoaW/GN5AmGfaftsXvtW2KJ7cAyNlnTX6Fbqb1R1kitk9DJ2cf
hzS7ODPtvAyj0JJ7nBynTTmo5qVkQ4+ahYkdmWXUL0GPot7Q/kpz4AasX2QvQpDGicq9uRniUHFU
bMFQ2r05odWeRQfQKw2j1gie+8xd0yhWTvcWV6AqmFCZhkRX9zZYcbpu8dA5/Mw6O9zFH9uvzC31
eAUqvRhkElvULI1nKDqhPBKFmwgnAPNlQPjOH7d5EDarCIquV2pKt6quCAV06wh0jRuyMfzC11E3
y9DJuXfMLeNIdvKgyYchSnO+QEE3hG4z9iWPZQ/ybcCltptqfHAPEzQMsxIknhBnG4AjbcpkLXIn
v4m4NTcGT6bPWRQhL+mEf3kuhPxwW/sexALRurxo76OMv/Z29TbqlyCxsDHdK2SZQ5J8LLZkWybA
bH3EUyq/zHbGtjLt+RG8Gvw8OQ1Qx9Sdx3Vkni3mAgI9pZqaAy7aJCotGvm45HF1X6EkO6zSE62x
uUi3usR7XdSgngDI4WsNTM5OAplxoKFAEr8Lv4jarA4GM4pdarbxV+mKXdJHxSdQXYwnEP/iXqXt
hTO9idGobvE07pWT8KcqBPiw8pBcZEbLn4zU5U8OeAOOY+5I3H7/sVEPN+UWAlZPtJK5Nu6GBUMx
hyw3jRKQOE4aftKEK99wbkLgDBxwrxZo73YccMULiBvFuYQ07N6SsnzOhMfWOc+7DUMZ4Jo+GBwP
n6TKkOH1oDhWmS3OK6OPV54eQW4m3QRaZmwihbFMdNkWnHCoySFBMvKi+Qb/TagHjrKNn9jNps0s
cWtTps4qDMUOGRTxqWptKFKa7p9uNeFE7VtfBhX8dE1jpaDXluK4pl2dkH9Rsqw3ftXU20aTwKW6
GI+zCBwjWW1BZUU3rd2FH8cTzZOraTrZHgDkOzkuS2hy9nMGqK1nSfRHYAR/pUaXvwxTzM9Di4uR
H8j621A3uyHwys+gBCkOIhi07Kptf5nUV5rvLNRRYi/wYMVd8yZU+Oy1U/1tgn7AWqppn+ROg8Kb
6YcLjstTOmT1M5FpxtL8MYYuYnBKsb3t9D6C5zF0JZIg9080jkr2bppJtwGl51HWKrpPXteGm2A8
TDUQyPNobADNHPOswZ8mHh94O6lrMU6fTCbDl2bI80sBPe61YVr8VvvTD4qGUOPIDH+mJiJZS8Ak
Tq1mUyKBig8egH8tBByS+i91G60NRz086YvzWL7SoCy79Ng71h9Nwe0/xtQAx3xnxn/3nxsnrv9O
WvZ3BSWLT0jYRni+jf61a5301DTTtFdQ0nuOWnxa/H8I+7LlxnVsy1+pqOdmNACCANjRtx9EzZNl
2U7b+cLIkfMMjl/fi1CelCur7rkvCGIDZDolkQT2XkMSsc99B0DefBIYINsJdhRf8HkUXtUF4tH2
Q/D2cobybWnBrJarBpQlBRb6pIf6YhrVRfYhh+N24fqtuzAxEI0iZE2ratf06tc8SL/X0E6DRMI9
ZibHfga730ke7/G87Am0ximUF6qsvpiBviBfp7oELAz6ATunA245huDqk9uAuOA42SzUR3S1RJX0
pa0dtigB6MXOI8we4iqZyWSTtQVMI3zI6gTVHSL9T53m32xekJ+Tl6vC+hS2FOrsUIVGRqhpHied
Agw+ZgfLCZpHE2ci/xAC56xEoQXa1KbM0Ix06XYpTB/jhD34c5OE1nikSPC5TsHFwkyDzCESewLV
RDPPxG5NiqJxmDoC9zPOvU1OnRD/077bFD2YdC5PsCdO+nPVdkgYCzDQoMJAd0UeXZFJ+RW6D9YE
ntQSUiLeZFcWxHh/z6EdUuQEacJN62QQWPaTH+Yt7bT4t6oMTFPzBjdNAu9PoMNEtDfdDrKRF8Ls
hemZsyoYemzA4/h4VplBxtVCAgFay5HagAYuNyVN8t2AgtJCCqe5mmZCZcYrKmArWpLqW6yvt7FM
2aOZgKp6tmMTnoACFMPUy0Yn9TRLf52QjvGPuITpPOPhLAY3S8B9OCxnecBbX9QE3Ff7Hfq90zXT
HPtdSdJvYR95IAqAm0f0W4h1BF5N6YWFcC6CHlzJkCjXsB6fuxHKcB5e59y73ZTG6TGbb9pKZas0
hwAbzOmBoTA3LjXDZQx50CG3vXLwfVC58u+kxVoTXzY9jyKlZ/zc6RkZhHbtiwl70Dl2m5tH5EWq
6qIaCo9DPChAwUQBrSzkpQzLEdVXBonk3zEnKdNN7QaPTE160yOp/Mo1RCFbGX61we/zeEj4CQrS
9jkoG4hC2k34tVTWoYKUrhdq7e6timA7QZrowWcW7rFpF3dptMIDhyce3FDgfiQGqGBhx33NCuRO
/fKxnjsmAvusGorZCZi6FSk9OAqQq/1zYnz8EdsQD0hC0T9DOTtau7i5PJ+PWX+mMoc6cGG3a231
2a6xxh57A/48RQTg9JJRZCW6HvyN6O2WTYkcKIYEDui1NyVMZEDDBfXHf+/jP3L1HQBlRCz5UcwJ
0qkpQcfK9cCPDOpomevb+3LuSWx7y6WZY2bHCstCOX1xcOsiPcPKaj+yLt/pFDwxaWEbWtXFirAB
alFzt2rB8jFHpiHpgPVVoTvPTqriTH0bWt9TDQKuUOMWGaV8Sd3AfoHt5MeuDiErch8NQf9exe34
pe3qbtFL277QKOaXLBmChwHKA/eQPcerynlComvY6lSJExV2+FJl64oo9hL1SfRSZOtm7sA+dboO
3UvT5AdhJeriTJq9TFZx67FOsJfcST/0fo9ZiZ08j2BBFEBP1bb1qRxL+SB65F9IErx2XdjuFe2Q
6J0H+yIuIPYS8TVYxV9Zq8QSMEvrEZzub0QG42eHW3MWqg9OJi6q5FvSuR/jkwvWXz+4PR5kKJ7N
H1oe5NYVYPMlCwl7GQPpmx7Im9i5zGO/Z5qxucewfn0hSIEdp1FtukFSTyssgALg0N7Itq61fpva
fDyUUAPG0DC+cZ1QyB44DXD16KLgkSTd28Si4ZDkyeQFaTK+MQtbFkWDYGM3FjZ4cN0AvwoIoYPp
T/h9HEqYUMOJYh7/0NcsfE7x9oNzT/1uR0lxujcEeI8PXRAi3nUQ4iH6r3HsqCK8LOBVaF5YSMB1
YBNPNvJzf73E7rH7W2waIGws88Hj0AN5r93Zc4LVX3roN67aqK33sKi3nkKneDZLrrDqC48IkZ4h
YF0D4B2IhRlgofUVjrLkKvC5HogPxr4/r+Hgl76KffuiJ2AKNVKVp751fjUUlPtTXGNHCzrIuE7r
0oI/n2nNpOJQjAG5nWBOrW0sgaymuz1SzWO3Y1N8PJjD+wLpw3P3w2GVuJiajtmvZdR9vgM9GEk4
nFkC9Z5FfXcqYhS6spDHICaRYFvNXXdoArBdkLMwoyJSLcqt4WczGNM4P/GRYHHk5VMMLzEJ96u5
RGCazmhcTjWyvvmE3WePyu3CjPgaVk88isOV6RadlsAYWmBUcTJ4Pe/ibcC69KlQeXjmOTmDRpc+
uagKPvmJlosIr8udiTlTqI9TkHxGMWDpNKG69i7gi3kHwwKrcu1Xkfn1WuJ/sTFdUPFBWA1G4DV4
/AbN4gguJqo6RsTdClq4D8QVROKx0lUr4BhhcDwH7w0YrS+BxfgyiqHOb1u2PEVSSwASInU7SvOJ
QPgmkcu+cuCnYIbNxLSP3zJoHHtxNqXHBkJ7hzZgfA1mfXN1IAPqpY4Tf3GEvZO84D/9rFvXrCq+
jrOVbF4NBBRou4PqsgGcmCaxCd11Tne5q5fe0ShtXDjb3up+iqDI42QxELhld42qxRlgkBg0TaTb
QFnuHv1pBvFMZeXsJzE9thRLoiJw0201TdAHmNksPh5kCU35gyGyWK7bbMYRoqx3qgstYHuGv/4h
nMkwZkZuZ753k3P4ff7tapw1mz9GZSxA4EORzLvDeC2KoliR2fXaQHhvA5PTnYKhXN2hveaogsTM
ba7pWmGrt8BedB78wUCfwWpxEfUReRJI41962u1UGx96XpSfWjk1Wz9Iw02vfP6mXOlVg3C+iEC3
S6w7guMECdnHQNb1AhJEwVogQ7ds5uyUyUiZRmXxLqzCbndPXelZVMAMmti9O89NkdLY3UNmmrlk
X9OfdYbtH0rZM6+jjGA9By8XufAlKA4OiGDOInSDatM4CcH6Z+67SV0/wMqVb+DDqW9dNU83A4WV
5VsND6OFiUlzSjRSho2dCD5eQiUk2+Fx9tVMNP+guYJuBNsh7fp6v6iJ5zbP984UPN2uaWLdGEPL
on9AUiT7HJZIXgA09L3lWEd0ju88ObodNlgHpLuhG4tH1H/cBa2i+jvRe9o61Tdk6lrQ7nLnwYZe
6d6Cgg64ZKR7kVn9OZgvho3dsc+m6s1/sNZGu8SolkxKVVuNHPld9eSD9LaZgudvDuQN0nOLEKjq
RW9DpPLWN0OA8lXeOLnOtkrHJ43/w1Xq0D8VA9bL0prIOxSVUs/KZXZy1Dg8hVAYNfGRAR4SNhnf
QgGMvmMJUNAcS9BaPNQNkubm+d7Ob4LbU9/0IUzzOQpxp91fEbe3QZG49NBRdTvtFhOFWJcO8Y9l
Pa8JLKvzjGacUXWjhYSu0tIZBa+QTXK1F1oFPjcjLTdNtbMH5uTFCMqZ+X6eRkcrBGtzxhfdm7sd
gIn90b3HhjoOgRdNX5S/gQiilzm6IRdRFukZS0n4wUkItOB7wuLv91E/Bp4AR+/4R7xKWXEuUqgj
zINmflr6AV2YQ0dCnMl1uttAzQdrlXFBPWDZk3PkO8fOTlnuJZVmwM5VbDM4lXutJcUuJiXL22gJ
Wbll4eQNnlEYTaGbex0lqIvo3CLlwFeFqsOV9cVIu/RzMcI0t+4AsdybuNwfw2aOtJ0G9Ae3WHUW
7Ljx/j+Es6gsFEbk2bIUUOIU6lCWBMbQxLJZn9YcRUHawgbJxS9yPsNMNgOmmxeWJyEuc0wqG3AZ
M9Bacb6MVWSDQoIr8zZ9GLVQx7LKCFBF5Tee9fQatJxcEwKVURVLuTHdIKzFYwiO0TxmGhvo7DUc
ZNIlgDr0SlxoeXchdHZDPtVHHUIjFYXSbC59m4hpfJ9jAx/K8SVAiY1CB5NA18qPy+5g+VjnmSN4
O86LQQYTSReKxJ4JqnnOTUvt3heUfaWsBOzMlG0YfH/Ajyu2PSyrd/BJA5QFeGC46qCoc29M7Pe0
MAa+gQ+0WkGJb/JIiyKH8Uq7e6iZIxOrYUhFYqAMTMg4rxkPNtNVWort1Kmne5yUGnhyQHAskgXQ
ypzGcw+byk8DIAuU9P6zgsTOdUC+cJzDGQPjE2skaIzN3RK07o0aVLeySkCjIt/qd/XML4bnzBEM
Uf40skateWqTZTXUzlOf99aDCOXG9MD6cp7+dX4o4fBr5pvBoBY+Vinubb45aZ6fzNc3vft8OSXR
OusKWN3MGfncbcthAcDgN8wlGxPLOIGMxzzKOTgGi5YBTAXxILroCEPfDN0b0YNI9WsZWDh7necc
BaB4/JXOM+vUD/1bVgB8ZoiWzlPN+G3JOgHyk6AwDz1UDV0ZgGqKneAQhw+cuAuxo/rXvu7Dcoen
dL3QVGD8Pt/vIiywbUts7Tk70NAgOgUcQkBzb0jxPS3mZE3qgiNn0gmV8OUljcHxnzKIcpqYmezq
bFiSYdArExsUPRWA6V20xuutUC/4gPLHASgLLPasTy2pgFUd8EM0XTJC5jsVow9uKUbDdBCQdevD
/ZhxAGhHXf5SmK8hhohl//GuN5+Zx18XAB/nQkTuD3SxWePNg05WkWPns3QD5Coy80MMMfa+gSz7
fGQaH7DoW2zIybCJ+vB0H/xv5/6nKcothnXYJhkAMi7W7m0JsktEmm0ZUWS5IAB57Eler5OyDK8t
B1Yrc/P6LaxhWzJo9oPPbKAqgyMyEMi7qVF0w8OG7d1eQUSGjO9Vp+DCDSVnKCfazXNUVy8kSKKv
sYbHmJ271aXwu+qYxla9NAM+Vg4FycZ3G0YP68YWBdgtsb6fqTglsFhE1qxuSLW3nNm+mQTZ57zU
D1oGTQDjkBcwZeGek+ffG0b0a+OKeBn6RXOpuaabYbDIHvsBKMmF1j7IXBQU45xBRzgkh7gHG5I3
MAAPIt3vygBWU+XMVosSgsaxK7ylwGUzMdOkzbPO8RwB3wdluFY/QlQ6WNXRWEMNK8ICPIc4zQpJ
3r/69/HJEUCEiWQ4kR5oGUnxVKlYP8ANU+QbjpLWW8zK61gM/mMJjWT8oNW7Cd9naUg/vjFeX60p
9R9FNJ7DuCLfamjlPQibuBfHe/L9OvgEoaTqxFzsdc3unyI3sERxxtmR3u6XKemng+7JjxD8zyfu
j0i5NO6wiS2iX4Tlgq+bZN/+w4RM8NkolSCHjjzfcUwV2Lc9Uhl550P1YO6aAbsfyTHN3FeLxDDF
84dxRbCCB1uZOE9Zl8kT9OWvzST50yRz50lU3cUm+D2WRimKwKhrC1PcEM43KmkW0JILgR9Dw2kc
HlntKwjiDnz5x4Dpmilmcue0gEqYPvQ9in1gAzBaCaglg1QzyCRcu32eP2vU0Q8BQx4vSWT2XImM
P8XUM2MmksUMKt9unB5NzCLhuGJZHaLEh/n3029XG4X9NMHuwm6zZxq33VMUr7BuTI5d2KwhLTbu
snlDjx9bcjRx0wUkAY/cbABDGPybblHNWb2hYd0Sz8nWgz0PP1ILuPPbiJxTgrd+o+xHgMSqrYmZ
80aTJpRzxtD0U7eI9g5Q3eYyJhQOsxAebBuW5ZQDDFZZPiT8SiDUmV+gIhCmj6MGerPFNvG7nUO+
ruu/SdJqLx8BZAk4QEtT5NN1ENL6ZbKTLxYwUt/Lpjkg/dm9iaHKVpDMqo+oN2pIDcQXX2DDOXEK
MGqV6HdovaXQYHl3iBtvxxKVM9ONmnAdI6v3qWs0BzAV/LV4ngZ1zLc+kinAh6NzUo4OPDMfNFM2
+61NZwt0skcg/b+beF3CbTRmOVlTGmOznw+AyTRTt4PXxa8jZ45BHrHbQRXwfxp15nnmKsThp7Ri
EGmZ81lNDk+MOB6gnPc7CwaWfAiZtnu//6rBwTyaSBsD6JOLMjhmurAXbpnqSyE1P2BXI5ZxItqv
71L6zVdNMrXETodhKVoAlZuCTG6GeeMCnFpbLxC5VJuUacC0J41EZawO+agfRuTIL6ZxwoxfVFIt
qdQl8vV/xXGX2Viu9uH2HkMKuYLua8e9rmanMh3fDa0vTYPXuBDOI0NN8cG1KFR0Z1qf27clSOQd
22fd5Lym7N2EedbIbcpEvzLd+exMpuIRu7D6oQJz/8PZEn//3q36+piw6d0pafOSym4NtHb1PpQx
LBOSjq2t1C3f+1wfII4QQKaaA+9eB9CfmONxQ7UnbVSuzemgNiNVi9OrWLUfTgeO/gDhheB5og1W
xUgcFJaEZglJNsloB++qdg88dchTk7HynEcVGMlzvGvtYtnY/rC3ZM/fmq8mmskx27tIACxNN/Il
KABuZZ8n/K6hpAJNMZPRhKOmOsXlCElefNQe1izqlI3T5p7LNDNqSTbONILxQPmiKlQJnUh2EVAK
OgDb8yorPpMh4q48KF6/NjmvH3OnqR9NyEeomkOTLP0FGD+AMbUgJ8h+LA6uE4LFYA7TycdDmzbv
H2Jm4of+7dBEnSypladGWRycZloUHIQKdxLsW9guST9G32K7Ul6Eivs5gDzS0c9ACCBN5rw3FIL6
bc2+Fb4cFy6Kfo8i0xpAoSbcgHxlPWvhwearBljYiR+BlguwAwScKE218yWDiOIYBc5bQpDPiVHI
A0Aj3LQuzV4Yia5QxCu/ugqK937ojpe8qMQhEZChNAP4tYQA3n6RQ1qDbTbzh7BGfYw1PgUzIU3Y
u+RSPeEPqXcRbsp13HTWm6bt7QqZ3wjP77LxBAdoCMj6VQ1ObH2WePJuAMMHcd6BxdlmLFFUFFmZ
wldm7jsByoW3/ogq6sae+7dVIPzNAEgfwMxrKwX+lj9NDz3J0gdwpyhWkCgj3AcAlUgfYr+lizrt
fg3wpJwe0nngjzPMQOBLDJQ1hQAdKg/mUirSdFlDc2KXMvoyWpZ4p8DQL6F6g4QUijavHCgbO2rl
e9uX9Sbui2gTZUq+dyNygrBu+1RDIHlfa5csTZxXw1up/eDaVHl6BvlALOpyBC/Nsvotsbm1BeFt
9HpV0WdLuuzE/eTd9HztDE8EcKh5yDSl7R7x8ZMHS9v0OYfo/qKIXbiC4SW5a5ka56fjcKKddA9C
AeI+9256k6AMwJAKvIZb91/nccfqT7A4fW3GSZ+HPuLbaOapEJB53ih+wous7vojm7sog/nahcwE
vFpB7veBsJ7DgFg0K6Sqqq3pDr16DIWs13Bp6zaZYdIYTD8UVz1s3ftDl9G+2EQF6IcCmqNAn2Gr
4ZeHnAAPRJCeu/bgXkH+XxYnbM3pDltpvm0rvznjGVyugN5Mnx0BP1hhT/7nJrZO0gU0eVGPm7Qs
m0s6IgUKCiCIkZ1fXzJXlce+TJrlZI/RV19IrG+i6d1S9NfaO2hi+zJ/CmMAvlQRUqBD8LncmyCu
xmPpAH9XDPh8hwGEepHi1zsfClvhp9enNYrOuV5Q1lqPmg1857tgkLoAFrwyARS6qu2vMVR+M6Bp
oJrOn1uo868YPBaOtRVkx5ZN7ioOM/nspkW+GGbx2J8DZJR/uHVYLJglYIweAoA1lNanNPCtT+D+
dfsixY/IdOFcAy3DPrbXppvYLbTfo7ZaI2+Seoyk/cpyVfQeW+pLVsX+Je7c6SLj/LvNePwea12t
JHJsW7w10EWVSHZZ/MrwQ4ab/cQ9c7bbl2oBlbD+1Mq8fR7kr/m6tvVmKBOyNqdTkj5UeOk85X3N
IJqCopm4jkg4XsOu49cOxjJW14ij6VVBAZrMBJFo07VazBgUV3hhdeHOnDX0EnrmXOGx8Nc1sF53
l5aGxPnYSH67+AC3hjqr1iwMIRXHp7d46sfPJModT4iiO0JBkFzTv+LjHFe/4/N8X/nj5wFod2/Q
46/5Le7kFN5IeyzW6+XQafiScQXNbbu3PsV4i3ihw8NDPn8ncOe7ouw/Xdq6Gj+VWHHN0QIiSQ+j
r27f2zB2Z5rjHnagHvPaKpKAgMaAASB0/JTH0GBl9iujtX+M2wiEpLkblT6wX9DMgfM3urULOsB/
c1Jr+7OeMy5tTnJaUeAtUv6nk1DyEE8+ldtcjdamc0LoX8WZ9dBVge31eAF+LiVbR0Pc/oDy6UvZ
DtlrG0cQXUiS9JQV0XSIUx6vm4RFL+5QRQsbhf4fiZ0u2tKyVk4eokRiSQfq1Wgc3YkjwF0gpYFi
4o0sFUc3qKtqaYbJ3LeIBJQfgLuIM7F2kd+6TnUPPikAnl/5OKwIYCdQtE3ONZCI77UFa6o264dL
6eTp1radARj7hp77omcL148fVZrXD5m0gx0U7em2QCb1AcrY4TIsBXtLKKykyNj87CkKvDIrvo0x
TvQZa59Q4sITAknkBW2hRTQ2gQo9mQ7ehGcTTKjmbiKhgVe1MLfou0eH1cUjdP+I0z5GSdo92jBh
veR+gK3X3JvjMYGdjl1pLNLElhNVP4OpVz83XG8hHlNdbqEJ+G4LkK6dGQwV/PkAspJLM8pljo0k
CX6aQQHey/N3MwCz1hoXyA6+9ndQEdWfQpr328aK5aztApOjvgEbQk9fcvjaQiGE+ntsLPiVY0ds
4u6Uwd1gCFLgFXmyA8gCyj16eL7lmwjh5JCR6Ve31N2te8tWhQqVunmyo6BuM/T90nZ8f5+SkR5j
pt1VwgbrSQusRHhFwdPP2FLYEEwsXdxovK4/uwrOETQsfsB+ulg0CjvnkNuQuKD01eos+zpTXY4m
XrTl+Hlsxaubc2ctmz5bjqmLzU8sPrfwboBdmZ9gz9+56x4uJgcsf2sIv+Mmsokan1wd8AW3CLsO
MYHde+5CwZvp7kCh9QVSyXyoZ7nlMQO9XKdWu+gK/93UrO4lrA8YbTOSEKKXIKy2nuneZ/9RITPd
bJ5ss/jj5A8VNtZU0J2MG8+w3QyhreygqjxX0JEUtxprOYD3eOO/meGg6Ft4ss/Ut3yeo+Y5Pc1g
OCyGxENWxp4WYSjck2kqDW9gK5HDCntr/xSTGsPmsKWy2UEw+/IhdjvUvL8iK5/s/rwYFrQcNIc8
8My103LsT128smb9fhtCO3BWrX4Y0X7TTBpO7rUKQWSw3ZvAv4lXKloVUZyf71P7EFY+ZR6LnbmY
OSGzkc2VqVOuTYw1HEnUDFLy4PcLcB/njwA3lY91EHaa0q7cX6RBM8JTa4qW9/EPJ0GJ2fEK1XBw
A1sb6+vGP5QkzC7c5c4C1JLuq6DlyYbqxSdLoPAyQiZry+vWfnHK5GImaNA6FwoP7oufZxCuUb61
bLqfAW3YitmJWg81Q5kvJjB4FtOeAKS2N10n5MqjbvyzrMZkUUax/TKQPDmZro9b5pkOj0j7gCoL
a60ljfLwfQr8ZgFFKHGWdg8FxoiefXDG3vu6FGvNSLYx3aTrUSXByof4sCe9fbjwQgmSorl91OZj
5TnIUsiO+btoip1ZL0Nxb3JnEyLTx9/uUGj1DSMFbzkPUthW+NITCQWmf46ZhsoqfQjiZFyHg+sv
7gPmDCxtkz12oFcT93XuLNo6H9cddjxn4Th7EEfofph7JmSOpgxORVmxNJ0oG/Q5QuL0bLp9Flu7
EvUgE7/N+D2IT4at4aMIKfffMXNkJuNZlyzdHMLy95g5ShvYuVr4Q5awBsgXAuKsG4OkJD6kjRdI
ywGGKfOFK9zoZMCXtwEwVtkO5cfHmVTpLM0ILpOsHB4DUutC8+Sf//jf/+//fhv+T/CjuBSorBf5
P/I2uxRwGG/+65+2+uc/UE+cw7vv//VPx5ZcORLQS8ElZZRThvFvX65RHmA2/V+lY0djW7Bu3UIp
ce2oieEH91cTTtapdaNwnwW2C5WmHik2GTw0QAV7WZqKKxRI83UAUyuINtrIE+vhh90l0Sf8zQuY
FfTQl9AZ1v8tyHJLNktJumUCMJ2y+dGFQufSytS696G8hWolfYXa0/dkkA/QlY22SnTDo2mC4AvK
WuUFWbN2kRNUuf7+Q3DJv30IrisJcRijzGaoj/zrh+DgL5B4xtdrG+h2a1mrKffGPuz2oeAtIKxR
iAIWDBjjgk970cO+PizISg6kPXUljHxqMWxkCkIqC2FDP0h1qmVm39hYLp5eC0Amuk2bhTvHmdTK
6gSUkQe/hxiv7qF/Clkx5Mh9TxTJSzK4425iwY9A+D3Ww4V7xM/vHe6t6SoIZXeNVVMuihGmwLJR
V0qX0dCFSDiU9hEwUb5tQix2GCrhQW0/QIz7ynOLPTjMUjtofL/h9rQfWE6x2mqGPda9xYXCxxGU
3fQI8x+9bIaSPZRhke2A6P5cdcN0kr2cTs7c+FWpsSLVyYIVKOTljW+9Qo0CXy6y/PsKafA33gyb
roU4hD2GgHInKFLM4b7mFH6woCSak2obQBrSsAHZGSt/hUxHJnoLa0M4UNhIV3alEzzpalpYbbFI
bYu9p6mEmR8HIPLvv30m/vj2lYDMDoVFELNtbkNh7V+/fanSpmj8Ua/HmGTrflbvHn83Im+UN8Vu
66UsSBcxa2KviPp6JYw93SBz0NAXlbAkcmV/NSyU+OoG91tZ8RLWh2WyyG3/k07gyAXHnPA8+VZw
VjYNzjWP08Xf/4fE/HP9eE8rgTtaQSOfSdsVtjP/hz/c0zq1sRpGBntdTwPEoTIWn0wTRgF0AIBl
XuCHJtYmNiRtcHCJWIHAlD9VIqyXVdj667oasidAp1rg+aMtadxsdnfoj2MOkW0FyQsPVTIXcpuu
PAleyJN2R3mq50Zk8U+HQlmHWlDUxHKRR6e0+z5FI0RAiVJnc9TCuwYpHYX64TxgGmgcwJ5hdCWE
guZTwximkBAGxXOid8Jz/63hMZxFWzFe4DClDvhKgsfebYs1FH+SRdVl1ROwrAAn4kfT0Q40QrvI
joU/imRpDk3TuRwGaBBD/xBDJgFoBDuHyMXffxtS/tu3oQhMITkeYMJBouuPb8MHrgfa9Cl8XQVx
H5BMj+dSRDbDDE2DxWu9KiaeeyWKa4+dVi6Urod9Nv/nyAjQupxIsRIWh/aK3zT2lqsRamFimYeg
JLCeq4PSUQObNoEb2o/6VVj6BwJf1i3JIP8LzpjX2Q6kNuKlBabMUg1ptomdQT7HcTBuQg1IC/J7
dBs0rrUo52d9UUq5Dan+qgPLtm8xM+DUatm5bYtaCqZZyDEsE1RvPBVADCgAcH1VJIydUqvsVpLA
aC5CNRrEJDBgJwsIWqwUF0gkRF5NoQOVZ4D8ZEl/HWCBs4CChr1sYTcBMmjXXnUJ2VkZwkmJJNl2
yjRb1XP5W1MfCOFR4BUTNT0I5CELFi62Esgrt2paxvNvMh2t97//Iv/DbaUoA9aZwcyUCMedv+gP
txWFQVGPbEy9DlS1ASLRPdBAsHrRDMqFmAn6OqvrDZ4zz1UXl9s+iSEA1dcpirdQzIDtyF+HIYvr
vQmWClIbkOkcl1YMa5qCAzRujkzTWK5cQw3xFIQCULDbgA6djVtui5GXm1CUbBvUeNWOHG5TAHMN
DzVQkChBjasWRa6jaQYqs2NfwOsSTGZgW8kuYuLrMGoA1otZUskSpDuGEo3pinql4Ym0d6nKDvdm
8m2ASAOguPGkKxa+3emdi6qd7H17XzE64+J9IEHxhfcMdDT4xE1bkPqd/+F9Lf98XysBeTOGF7bC
c0459I9vggMkaFVTUCGxwCIYtE8wcXJ8UBRbyNU4lgoefVt1i5g6EFN3RQPfB2jROVD75eBBna3G
x90ShNUKqjgEb+c5CHpnei6yGuWgvnM8LNsmz3GsbksSFcGcoGmwn6TqJSXUgRFXXkZInuITpSoX
627WZYOWevAgM1qeSbWDOGpxQgqnOGUTiKQ5Q/YJi8wlbNn6ZwY1vmdbRnus07BgbkV+o899oMvd
yG+GB2eiVYofky2ig2Fa8rHeqAab+DJyfhE13TDFup4Or7PWqlyYaYMugmWX2ngi5LH7cJ/8+3yJ
FcMCDgXjBtzn4pLF5PT3d82/ra3wXTlEEQffF9Ldtv3HAjN0eRszV8w7LXBpYJ7rr+nI++e2mIId
SB+9N83dOAhOEO/fmjcIHhVsZY0QiBZ1sTBqkcOsJclsVPuBA8j2g4uagnLB9tAriNdZTwKyStsu
5v7eNCC5WvvBzkDAEciegK/oXm0Hcn9w0fgakmjXQFJ1B0k0gE/hDNygLAWIPmSUuVt/cvC1YEGj
l6llTVvR2XKvQquBWEHb7V2ZfmzyRLso0/wOmjm+hrgvKDWbaF4/DvNKcpob073H4G0jU+hK/TXn
Ppzq5GfYlO0uHGKFxDveaahio1rrwoqxycBsYBxORq2mXbF2oyWdfSFllOTLQqNQrrA5BO1Eh4tu
9imtC+6vVVSMXiWw0qMEe2FJcv8M7Zy31AHQEgsTuSOloleRwCK6yD///a+Aiv/P2ZktN25t2fZX
KvyOc9EDO6JOPRAEG4ikKFKUUvmCSMlp9H2Pr78DTB/bmXbYt67DgWQniej3XmvOMf/ilGWCoQvL
1G3LVMUPh0FXT+lktXa3yeLcd6yo03athc3IrTT7gfxN9HVpWRADYOpOrMwhYhEiSeK++riPkQs7
qpcy9DPhv4OnFOHIZY8ST9ZMF3T2QCynygN4HnohRJrlKnpfRGrRbawqeQutdjy1JZswAbSAhms+
2umcce1a9twgRx6BlZ3eIkRXx2DVm+N8wKD76+L+NNMGinQzuL9maA6TmTUHbqrnUIqirTnmYN+G
NL2MCqB6KEHRapI0xUsVQSbrrL7T1RldpXaqxYmAxXtNAVzsA0alOxbuTAeXHWHubK5gaZWanrnM
J6iZBl4wU8scaQ0WSd97Wib3R8zJW7UrZy+gorwOfCWjOi06d+wjsmBybBhhWFAQh+9Ta3Jy+Pb6
rHRbRfcDx8/iet1Fy+BsOT6USDrYcp3t26QdszW5tw2pbLhOc8BMW7OoNKeV1ZoptpY/tG0jFUB6
aBblgXrooTpWBbjdyYfjyfG4zwLhe3mAG7sP5RCny5IJvixCrCueIiaUgoxIIu56D3oSoOiqrbZ+
SJbnvTVp+7qlhmNYzXNYSZ8lvygX/VjzXM9qvYZSM28DahDIiRH7Sezlh6G2k9XQ6E3pxE0Nx1Bu
j7Ji1te5gaIFD892QEMTS2IPVxn5dz0G1TUwwUO3YTPvBciZDfqENWbsilRxFhHzFO/+VAzZE2WS
/jhp6RfqLnjvEqt9bsOXfAkt5UBFoPpb/jbDeos2FDGCoUnCVpCpDBFYFDE4kb8/o7S/GFYKyzAF
rRUdF6O9nHB/GI2AGikpHQ3NhhZSAPQ7nDxdJ/FULqpfH91fo6q82OoGonASzwSlce0QWnKZFuvH
OVjOs2SedzlK3QfbTF2fe4F3D/hAaosQSPI0uVIp/bTtbkh1r0Tw8lASB7jVi/yZDrrpKQYzSGuI
VmlN4X2Wyp1qi/mxJjcdeyIJMS0hXv8wAtCMPw+qbcOw+I8Fo+qlrPGHtQ+qScLaayDuaabmo9Tn
C1V3purLom5Zh/vTYHzEjq3hzA4OzVi5MnGh2znoUaDinN+SBjSsCoL3juEyZx+tXhzvT5UZ8pME
eKiHAfKQj+paNatpU1g1w9g2r90qNmJXl+P5ObLQs3ez2EWzER0SJhqruaTYUcq+7NjOP+x05a9W
2zZUuusMgdj53692axcBJUSMj9jw+o056wPNlzk6xFb9VScqxMgrJzOtZBvrk+kIiU7kfWEtj2ZJ
5yKvwiAhHVpfpq9hKr/TG4dPB2vbI6Vc2bejat9m3N7oojhlGRR47TKOVJIUE0BgfsE7Fm9VuvVw
C1gEpH7/w1rqf56Q27ZlMWiwSCHRKYZ9v5ZWrrY+xG14f6MibbVUj07Gsqim3toOFXd9P+kOUxJS
e+q5TN2fKgGJQoWtncqilh2Ob1ghOPWcLh+eBuhapzjQpF1mofMy9Fneixl7dNG0NuwBFoEWPhj0
Sh/uz8puAvcOsGUVpVX2OmATj2jMn7RO0NqpjW4Vgg+4DUzETrP82EQbJh1f2lydXsLGjt2077ip
RkgBlZI/Dci7OIXVyrCpqv/vDwnBzZ4DQgOnL368DhRaGuiSPbQwu1Ws6nlASsuyIAKBghyFp00O
KsErgautMO6ZW14Gq2O5Jb6hB3lEGEUaKsi6LPbXo9bbZ73D3smbtC2aA6JjfxtpSnWeCUY9xzUp
V2PNXtGNwinl7pMdf9I1Yzp0SVO4GuRlbCj/sI76Mjj4vqBBYpPMtIsKjcyR/0N9TqnGcrDtkusJ
dbytSl/aoK9TDU7TIQBouxR90bIAZkJTs2Odf3+NRCPFkY1UdYIhSx+0USguhx9Dja5ujosxOK8o
x/WRj4n9NKWxgVXNRF4MITo6QtHgBEDFd497snIArQMBDCDp4YqrwVSt/SBHorwIC2uzyNej1bVu
YmIMFlXb7dTFFxsG6a5IqlOg+24s+cb/x/kiTDayblC9ktlA358vRZJ0+TgJfBqICA64UdWDXkB0
biqldwZLeZylanggG7pwUssMTgbS4l3rZ6/kYoTIhLNuXBtaVsGYnB91QyeEUeHmQteqN7zITlCc
2PpTViK8NMaPIi6t69jeMMBPjMS428zkYeE2U25NAiMMTWK7sxVp74eNW02pvybvBUVU2CvnfBjf
4spwEcukH7qS01qz9a99Upwqlb5baRWe1L7RPrStVar/U6Hvz7dMNNFCpsorZNtiGPr9dprLXC5r
g0pMH8B0wuJp0febUJCoyeMSGnpFYPQUJglDIF0t9nVWhJ6kkc1WIZXqFGLI7jJOvbHBWBfj1i/6
8BRGaXhCgnmSg+6XQY2NQ950/S5kHbB5F0xvUtgU5phJJxsH6ebvT//7tfD7UwOziEapjyulajAd
/n6dolmJanUumw3ECd1pddtFLph5dWpoh6YobK/AdzxSazu08HAoxBu/LkRK9IBmhHvZMpC6ZdJ4
nlEcnOsmUo9SdOByQJzcJA6/L+zOcGcTrrQKsVIWBLAlhD6GQNvRnafd6v4Qc+uIqJ0FwYKoyaJx
KwsmQYuLC+NGcBiMjN5ZnHp92VVOFHRHg+rU7m6CadLGWndqgdii1otLkwCKrJPDYtRyBZWuVZFr
tFgbywn9dlhWFaS0LKme5FsZwG7gSmGmhadEUkDlEky1CpUhOKvdHH9b1F34odBr/IcrlLbceH/c
DSqVHVW3bZt/ftgNHex/IB2IjRM217hOMviwBETBH02hfvYf6tx/Cq1awgOjSiehM0+VOvtA/QrT
UzfS6pzt/cztbg88732mVHO4L8bfHnUUl8A6VZZrqFrs4eClu9vFByDU8SGup2c6cPERZX+Hq7YO
V21OuR09BjDs6ukfDrq/WFvFtBWZ4ZegaXKf7P1h9KVnodWR8llvBm1WnDpAYdoJa0B6YSeb4GHK
ffDxIvtlCsKnKd8amVYd4oqO48SRIOFZ2cd4nMMahmtt7QepyE6zafb0G7ti3wC09vsid4LM7Lbw
xSmuDeOrFadkdZLa4dCoqZ2578VWaFm8jkhxYqIoJ8ztWdDqaoGakwk0ARz0hmWBHEhsrAJhVMRs
4r4oED0c7RJI1zwt2V4lwX1DC0humvD61MklIPXHGuz+DOLd3BEan6yLZc5giqFdm/n8oqhkE0dz
UTLVVPu9GUpw0M0iWmqnpptXFKoT/Fr/cKTpfx4CUnDTlo1On0rWjeVe+YdtX4bMQXXI95t5IFR5
carIszHsQtPcTIVIHdEoNKNMoFPKWH60lt0/RhooEdPeABXLXnMQe+uqUKhbltaXUiu0ZYBHW62X
j9KM7ga2Iz05NInCqJqV5ZPELsnTvhdnOfJ18tfEXiNPfY+PgUjJTu48DRFU1RfazpBGzamAYGiG
cKfCpKCeZmwaSV9XtZnv+jH8+N8filz1LEsxNYWN8mNdAWR6X5ZlVm+wN/IFyJ2ss+5Lolc4x1TC
BVPZPgR+ED8qfqo4kEjsrS3s+GqS7n2oie4K5Hx3jzloyyrcWdm9/W+ah0Ywn57nvHQGrDRVaRY3
Y4bjRNJlsB4hBQX59N7SiNndb4Roc1MPUfEUTZpnacWTSHFfME+O61UhwEhrSYpOoVOYSeINR+/Y
bKsGtn2TYtzzVTply/hqmLTPPriEzb3edc9TqcYk2+LgPEblqHk4WiQX5EeyEpUE0U1Vpm0xUCnP
IN65nTXZF5xt9mWO3YZ6G0Nm9aHHT3AE0F3+w8DD+HOjiaaGriiITZfr3o8DD1HGE4U1aVHL4RQz
xuxiBfXP2QgHJOpKrtYh4i8d4eIRwaS813z5oU71btdYhr6ivhOdjbp/Rkp4iDKB4yfKyL4W6k4e
zGEHP5ZWm119Ilo8WXM/m+l0vsWqrl1zTtI+19+zwoiOSSCfDWSJ68nGFMo96LWm3ez1qRWjeSwJ
Yg4qXCelTj7GHFA+tGm0BhX3/uxdH5MRATf1DitRmoM9BeJhzvtriMPiICiSWLEOk9zPEgw1LFTI
J5SMNFQNKuWZvz+W75vrh5uIRRNHoyPPCJQL1fenNi3XrqILz6ndmkwoaXm5HcyErqtmdDbMQ6JK
+jra1VsxKDEj8Jgt3Fvthtowun32sTqIZ2R7XJKLSqUM9BKkMW3nuUdPkCcbhZ/HeVSXO113G0Z8
a7+u/U8ZE4tVMVfM3QHdaMoYcrdewmTb0XyskubYathJ60Bhr2KUjer44e9X3Fjujt+tOM13oWiG
RpcMxvmPAzPOpqIce44jczY2Sj51DyTAasjtyBitomjTorNykkH0TjMNBMiVnJ8xhlSa9FGyrkbI
QHBJtGsyPc/IPreghLJdG2jnNhnk1YA6nKyaFBC0OpBuIpJkA994M1qEw1QonU6TNG5i2gNkxkbG
Zuoqkue5nrb0Oip0gyCwhZg++IPq6zirhCqqjsHW+Whq6wmuugS6bEo34HJ6N5SG/JoZK3UJesht
I/N09FNDLDakS4KPqkLXHwsmXWOtkYUQkzdli57aU/FcIwL1EFnoXltZ9e7vt7H9p4oJs0PTup+u
psGl54c51CKgjZGQp5tAMN/XK3EsfVkczY6hlY/ax7k/ZWSiUE2NJXFE7KwfVWxxfEoG9zITBsvD
+8I3mhSzfD64316DSuqWjB6dyIjzp1zF4udLRrfR0j5/ur+GnQjRJrMml+KQf+wU1BBrSSfnLi5w
KphdPp8TgSedcaf8oQcesEVKdVWvn0Wq9Wv8CSHUBXJB5FYWXj/Uwrs/6sb5MbHNePv76yr6VVBl
y+cms/lF7fXhceIWsgL0nF0RBBqbNpOEh7a+PYYGWc65MfcvedC9F22T7OshRnXJFIL7V4QovFSm
zpW02HqZ+h4GK6yDXZ351gsIbgxsvdoc+3AsDpikXuxa1mg15bGTStbo5fg3VlDfiqOtG14pbIWy
Ql8cgVMkyZa9VG7ihSZq0oRFHk/36B8uKsqfC4UWPTJTsQwZ4b6q2T8MTcHxlZJmZtFmmvQQTy9K
zrZKX7HK1RBwseRM3NffzOqm4Wj4IsxsptFR+/sSlfOzFPnnRtPqLzo2LkezVfmoZjOwMZp6fhwS
jFA00AAqK3cU8pzfKDc+T3WQBKu0Yk8vqno7mUknU4zPZhhhIZTV4Dlo8YpYkigfFKNdU6oqryGQ
Hz2LKrIweYaiqdgKpYVrORT1I4PNDZISbKRSpkcu4ayyUy70LNKoYXhJZuDGZJQoJDY/U/jRbssz
pkvJUWn616mSoudeSd7tEcP/t2eD0lH59Nkoy5vS2IsHohyS1f3pYFMzqrLeEfmknYUW+D6joi9G
F/aPQabxDEdAvdJqEeE3kTClUYX/Zsw00oFpSRgDzrvbMQUlklU/r+y5Uzcgfu0nuP8V03Cj/yxF
0kPLcf1LJ/lrM5Hsd405MuZR5tdx00huwu380PpUpnQfW7QF1u6HH6d1Tlw4Px7GnXjXGxwpduan
u6wxJcTIEfLNJA/OdRSZlLgb/2CKPNirXZJ7wyzGB67p1haScHeqrN50DTi/T5zr6VpruvKWGkBX
s24q3pCxfIRyPH0gxd1zOBDt2fHlJWRurChdTZI/vvpmdYFoWB9MrXvPmjDNcGJHoxcp9UjDjkfJ
b4/GADP531/hFPNP83tbwVLDcJBakSKE/kNJPDfDubd02XfxegxrIzQwQUQwBO/IpG8wpSZCVmgy
SuJgoRS0TlEfkfdxuX9kMKdwX1X2c7MA8n9fVMtTIbTGQyW0+v31O0LfCP/DyL8/VWEgVd8+c3/+
+6eHMg4dLCPt+oc35FJYK7hG07pd+Bn9b4vfmd0/vJZKgeqV3XN/B2xk5D2taXV/SX013tXkOG36
eGKUULZnW1X9i2Sl9cnUG5lcEF43qPc5WoaZWhuC8VRO3OSCXAHJXtTTz0OveaOSq8hCOaY+Qi0o
tvdJ+H0xdCaswvvDbBk7lY3akFfDHJ0MmdKLGsZWS2W5TfLWgX6OOkS1asNLYD3j6wblPA/AU8Dm
M3mYmOE1mxxW4coPppdCFfmhX4iOfltIBGq2D1SmWqwevNQq5NdNLZCouFTUbT/pAhe0tpvInvzs
RxDYErlSzswAm11DeWGv1ZXy2MdJsJZkLjRV3H3Bp9bsqkh+kXvLZGYol/kKxgGKPZP7c9qCCQ+D
CJHK4sTO6me7K/QvmFrktT+0wa4PY/w1WkE9j+GpRTVu4PRqY5feHHxvrf1PUPaicywCa4TgZqnN
g7Is7m9bebtMNpfnfRp6Ayzr3f0NpZ6x/WY5kk82OinZmuTgd9LKU2hHGIrXPeV3sWk1brumaVeU
kbMUxotsKUO9Khfh2beHCvna+7izNnMW846ZUNG+v/2Hz9wfpknkh2ttpBw+6kHl3l80RlSmf39W
/vn2YysawlIqbpplmgxsvx/Ucq+M1CaQyYk25NlVQBs8KuC79JVJmqicqzZNO+qPP0YU+K6m+uom
rbRuB3nXf7gvEmnCPSpJDBiiklrh7DM0vj+EdBymq1IdKdeS9eDdX7w/GmW0YLNhrVM93TIro7e5
LADbHNjCwVWOl0wc31Bf5LrO1khzx7MCXnB73xD/5zupbXOX3n4U5VST+9f+8PR/nouM//97+Znf
PvP9T/zP9mtx+pJ9bf72Q8fooy6a4pf2x09995v5679+u/WX9st3T9y85ZR46r7W0+Vr06XtfyTD
yyf/X9/8r6/33/I8lV///dNH0eXt8tuCqMh/+vWtRWIshAKYCk3lb7Lk5W/8+oFlVf/9Ez2Voi/+
8oe+fmnaf/+kKv+yhK4JoZqKvkyR+HXD1/s78r9kHUeFQOXIX+Gc++m/qP+04b9/0rV/qSY9JAv9
iaYr1qLXaoru/ta338d7DOJ01M/6T//ZAOdv85Jve+6vNdQKp/Z3ExhLVRZNg6agv+ZX6n+aCLd9
aeuZrmdcVu2vmmmJQ1Y3p45a6K1TnyjuVT/P2TDAZDrqUVl7GqlfT2AW5O2QIp5GNLhrwNOMrRxv
ZKm31nLVHGu7lBxMl+VmgT1vm3p+x3qUvkAhIIMqW3f+EnpxGtQGeWlxNNLE/Ezd8dgjsV/h/igW
ZXa32pj66CjkIyz6SLyw8iv43vQQDyLYW/P0iQ0ESLVXkQCj/Fypg+ZKaR3u8sYAy26r8em+SGrS
4hQl2TYQijcj9u/Yaefs1rhSK/WHifIQrX2nlSQqT0J9kmdCq0QVhyA3AeQCBe+2uj24ZrybU+CG
kuJfdSUMH4k0CFCfEtKWtoLZwJvaJzcixjqMzGa0moXMD8nkf9CzmmADkrjX42quSU5q4/iB6NMH
tejFo4r2YG5rfVNiANvbEYJHQXKXYozlPhjigG/rowuEBZ4szrch2getb9E5B300VT3WrxmkSdm4
ijCVrd3LmGTsznThLHxqitp02XyrwUnUoXasFikHiJwXapemk2JSdWC17zNVyG5k3tXB0orYNJLB
003Rly9NZx4TRk2BafW7KKqZolcABVTGo1Jl7UEZrEYac5qRt7tJYVyZBsbowg6QQES2eAxTbk4o
37vVAO3EoQuE/b1mhBVLXeeCGAPXPOASg/uHYSPGT13Va723mQbpReTMxHaVQ3HVmqu6tOoR4Wdr
RWk/61Xh0KN3TS3mlmIBoCj8J63TP+VJETpxa+EWrfRVml38bvD8pjfgcek3fchlt8BRgrSRtB4K
uWslNIb1YmcmMmHYakDX1lTgoUpRiLWGpza6VBKdx8DfCXD1HKJkMIWurKWMwcZNolXbXIrWRi8d
Gj3dT5HYR+W8qpLqcx6MOOkyL47yPS2Ns5QeMW891hVoBKN8CH17LZFGi6JrS3T0rrBSryr6k13b
W/isniJpyEl06NgKfpxnWa622dNs5F4fZbvKhsgbzGtdmgCBN1urRVqaHojjW4MzRt/+7PfvNW2+
QG+36hC4nfkplKuHAm+pVti7qdJcjVgbovwOGj79ulVWsC+PQx1e4GUf7bZ6lOcYEY2ynUTyapAs
YeAzInPjZ2YZtBVRAxnCi2JO5GHa+AUwg4xcjUEgc9HXeDUfCG2mvo2wLR32CYW2lGmU7I83WcuY
JYtTkKgPI3IA2UAB2Yy7ubb3hRZv0zHaAgY9tKyTqZIuI/P3qhJU2ecxG9xiNDY5u8EUVC1lBjDZ
tBNJ9SCm3o0i6Hr9bnkpwxPcdfK5h6agVGAHGwQebC0sSzRpXibf2CCw3/BHd3TNnYjuC/mxBzta
zBvGJlONR0WKnhiv7SHsbGz1rVMnCgM4lztCWhN9tfybNeUG/ZcXNwibTH57GH1BKrRCULqNRhI1
eQ0zvYpVlsL/Wo3VFXPRdYVIk7NpG0aIrsyVJXp3TDcSSsdVpYyOb4j9EuseRNNeo7aw7OliJOmA
cddm2RyxP68pFu6EVrpJYpxNr0zLnYjyY0LSL97FU+t/aeinxVbvLn+sCI6pbDo6qOauifdx8tko
I/as8pDMxqflW5p2f4UIsQ11fWNP1U4HrqvjiM/bPYjBr5jjSXeJtmLMwB3sCaOnkCs8BCh77b0n
lCGeE0KY6M0KZoFhs4Zy5cIUxUKCF1yQ+632L9FgrmukiZo1Iu/EuhMfbCxUtIj2RTa6Y6a7FjhX
PTMPTG3dVqq3+lLMnCtaevOagQvzBU7vUdw3k1oWZLEec7N3ibvi0ocwLUXKI+NO1c1DNe9T3sKT
A/2ofVsO5WWba6OxHsozxml6zytjCKGZb+J8U8lYDsOr4gswDXQAY+0xUcrHXLd2dWMjz8iOOEZI
DsCN7SNKCZ8CbxLhw1RwFDX0vfrsPEXJE4rSR0kLt3NNqkMISXJ6J5VzNcwkVUlbcwpOARxFuUr3
ei+5VOPXGUS+vvXdPq+d1uTyJ7kWRBw/JWk1HjYajtV2BF+v4mpSJfKjXHSZzEP4qseKiwXn8pLS
mZWqayLepGnqlsH8Oo0aNlPJWZ536OwN7tZSrbkcCPsiSNfk3q+CWd/kRXrkhrqh/S7m0bGMzLFi
uka8rcB/N8uBU5/6SSJtmWuca3+4BiMbhnZ7n+zUnJ4D9mViNtdCQBTVLGZXtFqhEKSkx8pim1Tj
h20njtIgiBng/SvBixZnR5FgMEEof2kCWr2cDaTvNkm8Wg6qEJRaJwovVLtbWgjPT3BMN9beZnsZ
ZuT2xQgAv3Ew3W17jet0Ynv6nJYr33hXJJMEAeyekkzR1eS6ycZOy9cKgc0wSa4IsjPQr0PTjM9y
MWH86KiWMoHdVHxrO3knoQUndvlGJew8n+xOfR0K3UsQyBB8kSf6G3ClpyJMzm1WvgV6vh2g4wDZ
vDRzhICy0Tdc6zx9XZrClZL5OCO8l8f+RS7sSyhPSz1xnQccMugpQS84mJ3qEQCKfuSRJdidMjFe
s+TqCrsu/FlquciSMz5CT8tKorV+TrFdVHDJNS63erKRJ7fRJ3I1GAN1VGpnCenwZlSJ+cVMYqTy
Tu5r2EjRlkiTfSCV3hCrj/U87Adzhd6f7RhzobYlJwOMFxQlsaPzOgln7jyD2z42aootsFmXseav
jB6/KYWZRNFcckgcUmNssa8nm/xs5WhVXIhS35uMeFt39p7m9ibaGSKkrzlslitzgLop19tVxyoR
+4pB6cZGWS1bQG1tzKa501mERGWJM+AdL8d1HVOuZNAASHY1ouOPqe+Q1uSSArTRSZQe6d0tr4eE
yfVtsM98Ukmmo6aBYhxXy1GgNF+7HJ5QZm8LyacSB/rm4Iufy46WCHuBAvRyajpGk1N7FV+XL5Pa
5UMcYDt5m7pHWb8C+95V43RspGgLduWST1K2TkTyqX6nZnROtPhpqmbS20TzbKT8zhK8dNFe2wzR
SSg96Xl4sPoPGmErlYtBCMQxAmwvDw3ZT90q+Loc31menLO+fJy78NU3zlJWbgdADxRASH+JLolo
MNIZ72G9Nfvk5JeTp1EDLGcUX/GiUgWQY0IIsvaWH27LBMQR/rwpjlZ1JHt4uLyssHaBqEDAkdDg
Z45kfM3ibE2OiKJxj5fFypSDmz9qq9xAIM6hVwQEKCjxIZ9eALZxIU+wT5HOqE57SHvbbh7cLuiv
RsA92AwOrTKRwq07NeKyR1TgmfGqRP2liiOCun6WQmMVMwgkwLRkLKIYHe4b4xAW7aEjkrw6qJqT
nrjLJnnqNapGY7vdTnzlqT7gnTgWqXGATo9/Oj3HeXvgbIRPMHqVPq5XpKE4ywWCPG2HZMs9jIyD
HrdbkZCL1c07wJykPq9VbCh0FNBYrLgwxyRLzPbgAXTcAyne2VX6STKtnYVB0pxowyjBxS8cckxX
aL63GJlBUDWOpPfPNHdpNIfbSRKXPH1sh/4x16yvZj2+THr+PkXls6kyLpOoKMbKz2P+ifCPMxQD
EENldpSM2glU/VGVIsLAzOCljKwtDUjwqc0HzrUdnSeXmtBTNSd7GlOOQPErk+vn5/mDng97pF5U
utkIjPAlrqWaFGzbGXua2rpWxp2RjkHXj0dJMEpF/McB2aI+I7pnQ6Xm0gPj0zM6V37wgidzQIyM
5iQL1l3ZfOh1/m7GVDOqi6qbb0YQ3uzihhLiauY0raV1Z1EkF3V3a0xCZ8LNxCU05e3aQKDYQPpY
boRZ09yQ56lsPzCCXeff6pafGM23qjFhOcqv6Kc/TUHwXA7NlYxLol4QAZGH0uaftCI798bnSO8P
URVcwln+ORieiQz2EDNwKvgvhha8kEj+TnvObRXFjQQVfBzs1+WNcehuzD7KHNd+6AXNePHT6ZaL
x3iwD2qUnuU4+6SF0xVxxrEtpyd0OmmTHePePrG1bvGQYTHtTrhML7k9XidrfMzVX6ZCuk1bayY7
51XTks9Dlbx3JSdbDDqlzo69zCmTBM/LnWv5nstaCBlTjmR4y9caCqKRgq89Mwup7Z+reHhixHsx
EqZSOqlS/Fgud7flx5LJv7W0zA2pOU4x+3KA25rqb6lIzgEHkd+bb6Exv6IAuTBi/oRo50pM80OO
uwy0jlNUw96v0HE27c1C+haF+bnTZ0as2JQr6ckc2isVunOhKe9ojK/CJwxmfMgV5GH51iq65zGa
X1W7Oo1lep5T+62BQ2iA4FOH18z3r1hL1zWwMNv8aJkBJn3xeWLEGULuN4xPqUn7KVO2+WhfaRx4
EPnehd7QGHOrQHqqauONqfM1b6RbFrjII8/LQUHx9Rbb9tuyG6WsozM60gaumMWcsdidDdXiy41P
y1cwLOnWqymMN5QT/k4R3bXvzBNn8021u4vpj0/RogaWKV7ynkgT7qr4odL+YmfZ2aqDizZxYGEc
DtLhUtXxuUWVrZrHoc33JGVdkae8ZVL9eQ595GNT8OKb6acBITaodlBk46ukD7exUR7Ysxer2Po+
0XcAm6JOYiBoX1OtOakdEA+LFpZ0lFQDPZi6Xr440rUryIGjEhFJxkql+OhqZaGoHwb7kk3xuc6C
l7jNqLd2VwiwpaI8lJkAvcjvr8VpTFeWqt4aduSyk2fLd2p7IDYlPY9zcxqsDynWjsuf8mfjVAbK
eY6C13KEBZh3J0W8Qlt+sYb2ZAFLS+TgUjf48dvgkg3GsYYxW+ffDhuUB9BLmhNijie7Hi4SazA2
m/iUnoK8QdKGiNCq9nkVrJhWvS0fDcL5LBnSTZboEbYjkN/wUmY0J9WGcww7Lq3siSs9fhW3sWuP
5N+1quRE1N9Ec2bqYNvtcRKPy4opyKaC8zI01aZH+SMp6xs3iYGOcJl6Q0gxw39M2k+FSoPCMeig
UOm5LjtgDIMbSXSl1V4w/qCAMbZpwPRO4Tv2AEQV6clKxVXtmk0Y8r00YBJct8Zwek04I6UYShMu
mzkP1jNiDc3sjshT/ER+zThBB5mjgStorZ9GCcpI6z8F+XwbGBlUSnNFKXHg2Ny3sASWg285ouQK
47TRvhDld1nOqE73zwI/SvFGuCSjQa+cVoPpXylKX2nyn9V+eF2+/TTFG1+uKekoj8v74Wxfg0x5
HfXiZOTntGQ/lYErN8YSUvya2/OrUOWVFaSnJBQ31LfnqW2vtj7vWtlyM2286lr93CUcY9L0Sinf
FaPhVhFbAVPa50me0CdWa4scV73KnOUsndXpdZKx8ePDyWCPSzrNjV/qVDzNZfipdYlYP+NLWJch
cJcieRdR83lo5e1yd9DGd0Xxj8jMXwk5apRkn8dBtGqYr2IEgtorPcy2fJaq9rZ8p9Cy3vSEqSiV
GduqbqbqX5d1XI7sDimb9n+ZO7MduZUsy34RExyN5KvPs8eokPRCKK4kzjTjbOTX16LrNjKzGolC
Af3QL8yIq1QonE43s3PO3muH02n5rHpVvOpy+1S1Pq9zfG8ntkyGVVIar1UgbqSkXoJ2XRf1ueXR
znjEiWx6anX5VHfl1W0c3Ez92kqXZ8D6WO4uBnhEOeVXJfv3Lmy+u+NI0yh/fE/TZl5xEs4Z738Q
KXi1ivmQ5F9nGjtsepItPLqaem8bP9us3qIa2acVBbaPZT6XT6ks2C8n9VfD8aew4FV0zM9qqe40
Tg9K+weHpmLSbEkVXi8HVN25BMS7m2VFJYNg/fgE5MnedWl55sNOkoxg2l9kzmPNeXB5aOY4gUcw
bEHVrLHWveG4XoHkOHvRR0MXoutvfmd8Z+B9jGJzv/xvH5CCVeQoP41tBXR+SFi+/elQuGQxMm2N
xCp3J6ZE/lFLib1WHlNkezCFN8vSKeNka2RPCo5ymJ2D4XdflldVzbC7plVneKh3m3Pq3ieHFHEi
WJFJs29hENni8D5BGd6HPXAOjsASuIlg/G3EYnlX6InEtzZPtlPl7hxl7OeiOqTM+gaYRmHGsTeg
YzQce9O+V3TPlh/Hx28D3mjjjunN6hdqpLdXuPV1Yj6NZnVK1VenogMhNoNuNkGk9jAfDkJ9S9w3
bVLWJ+vlPtf1sxsnBByle6uJt4CaNrTxUOo42+VudSZvSzGTPVxhy2gukRXu2KVyoJ2EekXjeJR5
hK+8ZKHrMDTb28AP35a/yToV1/rAv69abmlCFxSlolAk/kxUZ5RTkwMyx0z3o11vVBzv8oKgAmc8
wNHl4Hlb7skowr05ygP2tpUAF9j61Sln6F4MI4zhiIG1Wtv5xSxYTLGSesbvqKqfYln8KsAgb8F+
7Q03DNZmO4CW0tZFlul35PW4anxQi8Mp6yAc5r0JMKusP+0Mp2/m9kRkuogggm4l6cTDhdn2trqm
YWeueBZp5OfnUimULxm0iSb0mZLWFvVdrraZKwm9DX9hOqu3TtuKDR2/JQHn2VNZfYDN/9qr+LWN
sEnkLagAEJ2ceOBk5v02knKTmdW4qb08XteO9xa1473N+999GqUbDMiBztY4UslBdClzJxlsxr4w
17Maf0q75wvT/kwHNHUy/T5BfQN6eJDW1kjCayFpEQGFDbAprAdSLE04592YgTRYwFeVERxwmYGP
rSLy0CGrosH5WbTZ75gSIdZHF07S2XtKMqNaQ9sXq5aX66LKAl5hfvhz/xVo0Udqeu3W674Foi6v
YxhxuPBegZuiBbFKY9dk/ir2jfxQBgF9Vcfcztjq3Srs7iAiuLG9vy4UbBTiGzyW4y1yCmNXh0hX
SII4SwJ+iCinkQApZZNY3I0O0tcZp9eGzI418TYWCd78n3KZf/Xm6hXxNpFJNtzayKGjkei/XHK5
V14CtxUo2h5HpLsiXTteq6wALJI1NXVgvXYaOvClMQ38IfLpMhhQurWQMoX+TVQWFmhboZAXSwr0
vM5c3r05L7eN6H6Mbv+eByOKxJb6kjJ0Zb2LUap1ifacjVevc0fMq9BD6qxGf23YaOZEE25EIkHH
8lav5fSKjDZZybq+We30ExdutXZrtW/J6FjbEDJXzO1/8lQKLBLRrmb/son1gYc2/26s6d3QbbCq
v1UWiOPEbZ2Vg0uwH/puU5ZduNK0/9rRRNSfX1PPQ/8T1eKPCPr/9Sz1P45J/23++p8mrv8fzlJt
G0nLf56jvg4/is8fzc9/naQ+/sqfKapj/oOmYeCEAW4qm74EA9E/U1TL/AfeUMfHPSY8K/A85pt/
T1GD5Y/MwGMrQbTt+PzJ30NU3/0H3zpCkBn++IP/xQg1+HdVOz/c5R/lN3MCN7QY1/436Y4ZeZBE
UAfuxm4mUMIzT48Lw7u5XJE+UG2ngJjA1DpY5BFkbOYAo25lOcp7XhJnKmiirybpuvvC6Zm8xsWH
XeYHRbfh2kfB1yRR8oB0y7wihqZJhrnaOzKffZ5bPjRDpVepU0cny5yjUzwkzo6B74ILG99y14eG
PoRUTKMR4uUevRUrDNIRkTbGEYuyD+sCHOfkn+kK78BDhM8RsCZ8GcnWIs2ZOGJRvVU5QR/yqfKD
7iBd6Oz00eD/DtYpiXNn3Rh8zhwiYBcmP/iGEL1MCf/sGLmcxHJya/LZso+JrKuzZLtcN7Y3r4ck
d07Cb/++yNjaGFWfgF3kFGFHZnbubXD8GJQx8zi0LQy/i3f14rdmXWnOPlUrMdMOicV2EL/8y8P3
95z839hiy9P5L7pemDeM6gN8SSgqHcsSjz//F69C0KBmHmA6b9NAR3BSLHkMfMBZfWC96xX225OM
RPB1FuDRPFDoax2a1H5anqMZ6D5cq/dWzSNBj5Q7L5kszWfpafPZy40UMdBQbQOIkVHtxq9gPlCC
VGiX2X/Eekqimzt4+iXIWuM4V5q3qw1bjjXDmt1XP5GaVzrO8BnBYm1oXrPDuqdAJaO7Rmm+ykpa
rrDdMYE0/ejvOtP5kusJRWjUCrSRPg3iCo0OCQV/MpZKf/C2uYHpd6x65zlq71nfu0/5uMQW9NHT
oAnACFGbbceWk9vgpNWTZ/Xv8CjdO8OgfaJ80qNJA+OQUsQEm9vu97ot7n2VjRfdoyiMB8d+7fMt
JYDaEz/cb03iUPd262Fmw+Z/gavByxQxtmjAEv25NpmsivG9w65zgqlWHRSBi/RIXbQwnf9s1VgC
QuHBfYrTT/SeiGhLiUtikt2e59459TOIReGM0Xnh3BhdeuuWzDqk6c06LEf0kqMGPlgl9brFy7ux
FNL4x43G+l89tTXnF+GSKNxZAe8o0klxHbROnhqJdTDuL30A5ROd01eEEyMDi/ybA0Vlk0Z9BuJ1
YkbFYOl2hVueEcdO2MAOIwlDoLAd/8Rl6Wzy1zFmo03j198MZelj2MblpvPa4JQkae5xcC9D6mym
8Yp0oWJqb36fEZwVJ/YWBlLhR84NL0V3mexpbS4jULDUBDx5w4+mH6hjXXLsW8NQCL+HawqG7Ixi
qBzo0yl7+D2XRrDvTd2tRk3GWGRR2HhhGu0475eokoNfc144RHqJg0XKi2YE+21JKF1Rycpnswq2
LH4YQZZAr7EbCKQmIHSbB9N0T/JmRTTE8FY00TXNk37rlCHRNgw1OnrNuWHHL3HdaywoWHzY3lFz
SKqMNIueybH0N48faptWux5gsOxzq+uPZjrZjImG51j5cK1HFL7kcH4l+vGLyPlZ9L6dd9+GHBPR
8RZ1cHbNIrpqC7BrPTBd09K8Py6iH0s62nSC9BzJLSzx7Dtg/nXYccTGk/hGokW5i4gVPOQVqNu4
Kaz9oML0hofJ2CWR33B6b7YYlMdvLQGXqaIFj1LwxSs1M/MgTW+JANQfO9HFHsdfInIYs/hND46Y
TDqvQvIQD3WKvHAuoAoKj04i5ppsjzEteW4Mw2KBj8y9P7hOT8YkKhDHSIpzoAT+bGpTTyVbQAqk
urn6Ei6XXGZM2CKTKRw5XRcx+DEyxGiljOPggt81SYd4aQbupk2XvJyhyzz03Q9Zt0YYv561n20f
eUPmEuNmLO5HmsGj6whEC275Ehrjy1wMAKJgBPOSrIOdesYmddFxSqBJO6Kd23ulIKuGPsAXIjc9
o/EQjSfe1V++qg9DDJFTjxUJU3oUr3bIg05tKK9mR4Cq8dugAvfwtxtMjjW3nXuNyoEOwOZhhhzk
bJ8CGJnM++Zzs1yihpG32xY/ktryzkFfZ+ySObVTK/NVzzFw97ghyFQoaJzx3Dnj8D+4WV1Idf99
y8Du76AW5CzieeH/5YFxyiqIJzLMtm6EVslwfKT1kcKClioGrzBKRvpuGRKJZ6cNs+dMRB9sleWK
MTmqCpTB17BW0zUBxitZfovZ21J0FJvUyX/XVYZIAUXszfOycTPMQbbRFSbEiA6BL5xwnUn8XlMV
GNcmQRgsFK4HpxfmdhRdv1Nt3p56GrJj5qJkIAviRK2g9w0W3K1HybCPXHXxMe9dI1XwVA6JWCvs
Pmu85l8DFM9dLr1nLKpFcygW+DMekOSVz1O+N7I5RavTnIw8Ck65tIKTLvyjHcFuJEvBxFtJQFdT
ZmR+E0iyzzCubJy/mFZUV/yWIfQOTLMWxig3iOkcxXO2Ib4lXccQO99ELNqXdKSU9v5iKBGx3jnp
E9vOe+N41hHkOxmNYfoVrSSI15AOfBM7VKS1W5Awi3XI9ofizZ4oGJOMoPqWptNEunkyi+wpNiKU
FuNv4kYSBPe621iBax79sK1WfUUaZReM+ZpnN7t65fjF6OrsXEfEr5uYixhTFhjCIkGnue1ubu22
zFn5iZmIP/kdgJrl5HIZcX/L7SQ7V0alL9LFr0K/fGXI1D4jDHxiium8pz1Ke0OO/oqJTLIrlkPb
AJd0RyLDyHFtYuQd9l/sTB1xvXiXKE2JCrdBgluW2x50JNGOcKar+jE7pSUf75kEziseNWfVVkGw
MUEs7c0T4ivnLQ5GC5FHj+gpFxEcnPHnEOEHL4wBAAOAzNFV7pNbkicTTZlxTssJYG/sXGcC0jZx
K6t3Eneea8LU/bwmVsBxjho6jbC1B58oBu3pp0xYJ0Q1qBy3fl4Zx1jLaJ9k+Ztj5Pk17LJ1Mk3d
OQtr0oDH6ViXkE74a/YREAnHg8AilGS2zmBW9zxv9WF+mGJiIA5WV/FqPSu9xxZKPdfi8xOAwdrX
YVauHHfOr3Ay8utcH7NuZjyemea+8xLnrUPIB+ty1c8YXBizQZnyRlTgHN3vk1L5ibWmACrx2shI
v7YK0WHkGnpTIo7CYjAgbjN8iuLS8G5oK3w6bEI/2QF65TmZNLwjAoiNyfpIZBEiUcxYDBjnrlyw
gZu8K7xXc1YvCInbExlEt5AR+1sjQbNkaRPvGVa0a/JB4zutLLxxPrFfrpLHAoXSW5ity77RRItk
5xL06U0wTR3m4UMwBvneh4RMF0xCwYu3xVM9wC2uYYPTItWebn4ujsLmMvodjMvFITVRDKwUw5+j
MAe1i4aIOY1FwVJVeXn2ZeHsURkHt8laoK9E/G7EogmvguyW2hXbe1qFhyjSyXp08et5Vm1vO0iR
YJU1soysr7+VpUcU2lC217yFtt1UkqbXQnR6YJ1KVhAThDesumDbCszGeJjSC4TPlPxdwrWUqxEw
jjYNTo9ifwWKftoCEyrPszmXZx120WYUE5KIpYaxo2FtWIYCkC7eddTbfxiUxVAf4XoaKFlkszat
rH0eTB0++cZp7krY2k7jf+Yi+DCk75y93KLr0Sh+Tzkvc2Z6Zbpsn+0svdZTROc37g2Q9ZxwRcjK
1KEWqHHcwWhK2rtRNl86zHaMOYNuPZkNg/cqwChnL1wypEXvUTrf2kH9JvtS0ioJzXWpp4aMgCpf
RyFyjj7K6Z7SuXrwPqA8PEsCR54XJZlnKThj87FpSLIio6Ik5qBIEdaUmHCnxWof8hxgCJ3+yrqW
npH6LlxBos1ESCmyFWcFUSZckyYgNwFexYOYkbXUYciNwGw2Vl9ojlkXZn/e1Z4CYtu6UcBNT1m3
CrhzqemjnG3+zkAeMjpAOVxHE9Lbpg5ijERxQvcxa7/HtnrWU28cePXjNevQh6og7bd16xPKtFwY
/mg2kqcoGiB1UKDvrdGrtrNFvLdllF+sGFkIfETnGsU5AFUZmZ+sISscQwk4w0/p98vxx9zW3QLJ
Gha6gKfD3ePB6nYqwa9m8S6cprEgKeVxs1RRHiInNs8h5yvI9uKaRWi4yr4fzvXg3bXq/YsMh1fg
AyGzAg1Ym9cYol8C52ufmuUyQJHkn3IkHb5KXQQxgAcnqC5RH7qncDaXALK63creDfB7hkheaXjC
ky4LDAtECpcRoAk+cw+ZdQXgfpcPFP91M9j3vrS2g2h+OUlJkrWecJrES05MPQkEMVh+tggLR4IR
knAzmD1sXhEggAysK8qzcdVPwtuwpW1zOQO1WC6NVa96JK23qkbQV2a+TYN+/J6ObAyKwuI6lOHX
cGMhU96PiZGc+44WKIUXhUKPljMvyK9YMPutaTEkMgPUwokF6tB/MYpk3hZl1z5Jw3R3uV7Qyis+
OSzh9pReAvIVd3boFvbKGNvpmJAjfn5ccDpT5yXjvdLpeWBwfs2qAMRPDBPVnft6jwiCyhV2+RFj
apeuWwhc+LqQmjFU5JwQ9Mzzs8C+PC5jFRKNKuono7EJT14cPhbptQijhFoXegKxZKYNFDd/XzSY
aTc6LW7KH5hIh5MBHgdjJH0niHzeyhyK4WoOVnnHpL2PBlTYLWSsVZgoY4NjrtlXeDKvdv9FMK24
Kvayqe30IVEFmcgBPnkjXOz2aYeMTxLalqDasZYRPQpFbwENG4HxoZAdH3rHdfRqrs1uDX+FIKSc
HCA5Yj5yJwSO1kBCxxKm/DiFo+XcV1KiR54lGaeGU75WqiU4h3Sbrqtu0s/aQ4ed6SXWbLEJdKdS
jvemyY1z3Yxq86g4cBth+WGnnocpONeTus19kByC4S8E+f0t2QcyRZKRfCsidHfohfWWhLj4XUzM
F4sbSqbqGflTfXWk/FYYJqYjtjOnh64MsDW2rHjNqL6CmU8NluSMdLJp+pHbAdSLQOyqbEp4ZHMe
A1tspeUGX3ChPIkAm6K5fxxlLWnpq13JdZJiuxJq7i+mW1fA6DTLpWWlz3RMcpjsx9FBX6LGoXqV
hkX4Ev01JJHxzozj6eg7i5sJTPvB9XPyCXSBB7gor6gbPnPyBPak2cCzItQHx7Myz1gC3W3dhPTR
pGeg/6inet1lSboL7eYjYKi7eyxwDSb/48DyGQJ3vXiSvFkvYbOKdbFpOQWuwEr5p85vk1WW0l9A
cWGsrKzpb0XGALWvwA2KJYdRp2jXei2J2FwWzsdFVsW6cBL2OWUvnkvwfivijBBMTHCT1kUDCWo2
PeeGU6iMk/hu2OJCawjfBq3+Fbyu/NoBqL9yLP/ptP0IkKQbOHtiycTQHZ5g+vSHsP5sF67rg/Ba
caJDorv8+FaU1OClsJ5M07ZpT+GvV7C4D0VOfqs0wQLRVgIpGZl+ey7KdCWaZDgaGZ/caCaluYag
giYECTzi1+XiKrasGPwvE0OMST1BsZz0MIMZeXcp1ehtmkq0ewDdL4MYjbPbZeiFde79WdLAZaBR
6nImoWKxprAI7JLJTG4tmoTecs3XwtD9hpkZw87M+gHpvWVVJZqAGm24GVFF9cDyqqyZUoNkORs/
mW3ejAGRAYmKOSLi8HtnZfOeFwIhYGrlRhjRgh9wWFqWy+OrISTJI5X41VwvQtPZ0yHJ/qRTxzY6
av7AC0R+N8zcR5hKXEdppVcn4DMaDDq9Y/zIdcuHVaKSr/NJ3yqR3s2vBZ6Lr91smud4CEdaHG9x
ze3H9WU+UzeZK6Obws2Uio8HcyNSdnrPBw/pMUx3ZdZMPctZXdsmFSsnlLeMU9ndbJvqzrH03OJa
bVxnvFZL8J8zIIjoErHzJt98giBi7RmTf/ZJNfyyqVBPTKX+SuvyYAdFuDfa5K3qtPW0TPPxLCtA
HQakgsVA7yrOi1Swp6LihzdFF6BFslHucN6qF5ZRVWv7GHuf0xBRQUmP9dsp+JSWqF0bf3A+iJJy
Vx67EtQy3a+95bhhqUJcZ7DvO1VUE2VBgzgkA5cnEVgNjYUacqxRt2vruTfS6cCTiB0iIKoJhWLf
5N2VgQEdLslIswhHcxdIfn7Nr2IzJBe4RDCYrwWACrnCQJOc64QBVsw93cCnYHtWJpJdZx6AgZhT
jJp2+O2Ojn9xRoHM1cqMtTv17o1cC/cmfBnscnYmHO/hNjWWnFhbUZDZajorqVD5ZeL2uBRRNhy0
n/yuJaOzqqZd9CcTjq1dSD4xCTLhy+PsNhf9LS1L6zDbFZnhRdEjM54jKPEfPQPhUzdBLmTk+6WI
CGt8XAwv9NdDmjIubyBDjpCrH5coyp8QVDe8kT0GH8fsLxgwW+T60r1m4K6vfCYOZJrdDLQZu9Rq
q2syY29aJfa8Gw1/vvSphBJuxYs0wTF24M8I1DEHnBMCHv2GgI5cbTzTWOu0+6q7kKCV0C4vy4F/
ZfUmxBK8IU9yJpIgXzST/mCk1SppIWxPzlRvLSgFd3MMfo+RZZ761m62hTND/V4QMIApjo2aycSb
M32KMJH0yn9B/B4/0zQb6PwUHkfCJP0WOD+WdxvoWfAlNPvvgs/Uxo8j5vptjhu9BFBbqYhywnIW
HeQvexD2+1Q1ztWen4K61d7aatKFXY/uwEy6W1EHM875OthBYrQIdmw5gmYM5tOMQL/HO4X08Oty
+DtYgZa7RDHzsRX6s2igzW2HtC6iwtMo/Wb7qI3pbTJtSa1tJq9e41z8LpqP/QgqIIUVwykvOWLj
/ubrPv/ed6fYS4OdyZh9TwWUn6X6iGA4Xmv3KqPWuLo6DPcgtz6UbTmnarlkfWPtbLDtxuxGZ2MK
yKjIumEpkRFaWJB3EmO4mXSQr5bzohsqJIqp+pKC1rpUdpOfTeSSnczEmeE1qXfOMGxF5HlnwCyr
BBzC1VHwK6MKMJmXP0V5w0fCECUDA77t2s6/peEHxdhwiQhhuhSd5a4ruq5kRlV71fX5O5S5+Fnv
vDm7Jl2D/jfVy7lOd3uDEy1igrwmQToYX+ymg5PhnP3CNY4Pdhsaa7q2SeSsYrMTRDBwMTgI1OGc
nKymhhvFLXxUS3AQeDG6aaj1lNzR0E22tszQjTbhc0j+w3mc4/EcGGC60O7f7SwEMAjZutKiYCvl
Esd5eak1IKkGm83u8aLG0SBuou5/5WH4w8qdfG9byXTxIlXyElS9a3rpPNvuCNdrRmheEHSMJaR5
Csoa9EKLHMyLxzs6rNeOBu+TY+ftDkTouInxZB9ItfrL7WA81TC+jnNmvo9lHMMWiue9FJ2NhhMV
RorOZk/bpb/KineSIGJkaNaljirvDC0cWmLT3vMkYfrQjP6e+oMcXJNnaUg654vR4zDz4lOdC/3T
KdIfuSjFy6SsbRK7JdWgcL44HbNz2zxyZtEvHj7PAwD8bMOOdTfTOnvxOfqvHJ2GTBkWSIVVZUfg
Gj/mMrDfzQEuNj4RHu3J9hD7hZ9+WtbXdgkPGekyrAxiqBBmtPka10hgteE+mAq8UJ77y691dTHD
ZId/MNqjYUu+Mrt8zQ1Gh8JS+8ADQ53VzYRpzWmPmdftGjlE55kAvm0d8KC1XmY91cuFOMhTUfYf
svPTIw+xfJ1dC3Dl1AxrWWUOpPj6CYuXd35cqp7SSpAngBhgJiFNuYif6Cxu61DUq1kwpiIds4YX
yGDlz2XcDyUo6Mdm99j2KmFTF5onNE39+QEXwM/GDLA3D2NkfBqtdHZjOcRru9TmhrlRetFuPrK8
ax9rmCjvGvDofayz+OKGeh9b1Tubuf/jKBilXQKaLXsiFDau7I2vLjaoXUbMIGpb6mslvS9Wrm/M
9fLnibhsSA/F78H0hgukKlXgKXJ4xAnoCYszXV0bot6AtEg2/ivA+h4KouovxDcaG9emYjVGA1lp
2mxCkfI29jn+9YpRDy6j+GsZjwkR3jJ5cUnYW0/QFHdel8V3jMUt3gHChwa6KcBY1XwFIH54gHoe
l2KAZZ/66Kmwcl0H0DUvrjkpRHzJuGkU64QRe+MNYoK5SUqU/ZbKyaQxQp6JIHgmV4exeDfs+dQE
z2EJuCPpemdf+W58bZfjmx8VvzMp7RX0GlK3lhuaFGN5p9nZnxnYnOqMw2YjBad7v7D8lWaYv27p
F+HwdUkmDnh8Vm2Lyz+uKK0hBqtzyxp5xgEAMJXnrlRD16xSgLVHOwOvIjyFvyHoPrypNHdhzNLi
LxdckDHSFr0dF0NR454f0RTcseFPSEW4LJJ5CjZgJIEQPRxn82EhAgX9TBPRS8btYPQNkHbNOG2q
GX8t39qi+REHlURiTulrkkXQY8KhTRNhqsC6mYWX2KIscdFp/vkqSUV9rEV+TrPNxHBmOacXbhhf
uXXfO9IJCcoLimNvgBskaXU/57VxYL7bVLR/aaNmtJEudlaN6yBtwUynzi+zpRVKsF/4SnjKPTaG
/LtDKGzUslVoLcx7r5sCOmufnhShgtfK6M7N5Lwkhn9JjEafO3rAHMQoG5qJ3lQK92JteeqVuE/c
WVX4lhWeoKLi5MEGLhYDSPwimAy2yqPFl59VXnSvjZsK2o692MfMi19NRPMw4/HASu9zBFXTTvT5
3aDb2LlG/8BHa/sY6VaCaAZZVHhvYklfXob+sUhGTD6Jd50r/AMFMj00QXN69ewjZz7zzAsyz4+v
EuHwlSV/40ipoKdH3nleLukycmqGDN2mLPfpArrTmXBOUQKXWr+AEjfgiAvcdKR+hGDdJqa+YCfq
vat9k2KmcZ+yhPb+HNJSsXyJIcPiaKET0mV7lzNhOAoPaVYaPnNGng51CN+ELoB/lYP3i9wrb//4
zqfn2iaZT0Q8VKq0yKtDCDrrCeDjJfTr7JgHbskgjkvoq+TgpslXduv2Wi2XrkVLGCp6mZOvtqY3
eW9dDvgnc2EjsztnKOw980K7+xU6DavGwJ3SXf7NJmYip5iReciMpiy+xB5hJYXDyT8xkUa6fPf4
TxzI39BReAJ9ADzaSJrRpfQr41KF6c4XbXNK0ii6uK7K8CS7Lw6tK4bXigiSx8Xrm5TGMlJLFoq2
3VdZ+iSIfjqoQ5xphcsnry+Pr7qkIQVsTg/M/5JLUPjJ5fFVMQN/n4T9qQ3RHHvXemMWrW+PxYc+
NMTVREe7B0bdaIg4mDP38geqTi8C47yXboplue9Mm0S1pGH3kFj/Ng2zaUKLbFetuuVLN0+QmS3r
/bS0z4rHSX65iEc4IyEO2Ee/wEtMdqNlDMl2bEZ2buvdbuf4bDUI/G09NHuTumFT+oq0jHSQK/DM
JYFq2CdwOJbiaE9MLkQXnKvl4s0edsg0+yTDdhlepe7ZiVznvKDn6LM5R2JA+AV9ABSIufthk3Ux
ncvl4G4UobeJFIONx5j0cYmm2YQJ/zk1dO4e68bjosKxP+Z985qEPWe9anrWui2+WPRSpqEGXd81
u5CI7nFROd14yoG55nL/uAVhINTWYbq9noUVCIItIVlNSWPQuScvxQTBss/ssb17SvmXPI61tUvN
2NwGA2zDf7YQWTH9FjYkG7yit6DxHKQBh4RIZxvfUur8uHDaYw1XRAslQ/5btljT/nlphyVdTGBJ
M5mCPWKcHhf0gMh0sa9a/mg9e5juJncg5BbVY8cYeR2OofqsIn1I69TatIVydh6fyTfIt+uCPuAL
gWHrAK+Xm4ixwh+VDdvI6FD4Vp1PQEPun/zQcHalVl9N/sVb4Orsz6XR5R47wnezSb67RtT86IiL
YwCq3zHhEZpiZ8z+bQJ/tR0I9BMztmY1uc+1T8EjksF4HtjOYoGYY+4985tXopXwiQq6FFAEyE2Z
LLifKb+aQxINpWlRrYj626peecdp0SQ8LijDJJlKxqrF4s0KaTK1RjTRFc1yoAG5w8stt6mJXKTt
I/U2RW57clP3Oe38HUNv61TMyl7IBdafy1gT4mBQnESgAjQrTWy12a2xmQ3iZet2rcHMe8auniTj
+AJZPyIshSkupgcbPCjTjrD20+fCctO9lo2D9gSX8mMbJFzYWidlUKJ3MKvjpApgfP9nc6lR2B0K
HGfp++OgFBNR8lQjwodVqrChefrwiClzy19VUIu9AQtoHxOdyJCpi0/8HDI+kv5ILyS6DYuHe7BQ
SAHJu6VLIlHeGNkxysjvqhRBm9BXq/1jwCQ9WR78jFGuOdTG3eJkkS71X5m6jEOTiqFY1USH2mjI
VcuwfYOs+5n2n52HZTYsGPhX9OPWJZqpsyP5BMsaAXGNYmwapvTpMRpWKjrG1Q/wbtVrKWb6694r
YYBmw79Jd9fug59ePQc3YM49IXXp9GyHSMh6M3zuyR07ZV68qMo4NWnnOoA+Ojc65vzRTODpMo7l
mz9TPpG9WmJowaQj6TEj0PLSJHhjIln9BAUyO+HyaoMJF2UQLRUEH9SV79OzTZfu9bxoSPJcMEHv
lMLAwHntcXFCevicluiAz8EmSGzCBRsrols7Ra9paeYp2KoEYHGSwOqYYv842N3nkAWE0Q7L2Do0
UghKHIHwgy4NQfglbVs8Qzb8FG1Hi2NkFiV7mCwj9aSql6YTk+wf2VDT5arEve/42/bShyBEUFwD
6+OfTw43fiKLBG3dyhvxB9J14ESqz4mJwNgqpuGjL0Ma9IIHo2Cet0c58+LTSFt5TlSyEQp7WxEG
yuTQjVJSxaKMmx235bkqwU3niWyPWjNJ7+xp+C+2zms5bmSLsl+ECHjzWt4bOrX6BSGJLXiT8Imv
n5Vg31bMxLxkVLHvpUgWgMxzzt5rHxs3Ntd217bYpukag8YCG0GXB191O77p8A3E7GJtrPlTTMbk
vLay+gn3UDv4jNz2cUakzbL/g9PF/8bQZVPo1fdmhJ7gaDWj5dgj7icvWqLwquk+xdMNfV/2xNf4
a0oy8kaSNHsGvaA9VWKgzHCf8u19gu06rFg1YiUTYU8m9XmFHCK6B6an3Qo9yc8TerZWhVtzIIVu
MZXdyi7039BZ8IkTiGwzjDejYxkM/4w46K3Ej869auQ7uUCa5DIBV/lrOh340/IK6Q4W10gL1oF5
DJWIaVkizkHnNEGkFwX5syXtaQVr0flGqwPOcTaebRXS2mh+uo6cbjxXvTcQyEP9hiVyXCWaWWPA
j8TVUAuq8V3sl+VRKOa/EZojHOrwIxhG110PPOu3odppl8VtmhLCCqeyLQrgcF/5TfPQB73bJnYt
lHX3pbNDeSriEir4otkTyH9PIc1GrBQjwMrZvblWH7+2PRAd3c7Evmv0+llr6CuNvALrlg3cdGWo
xElJnmxGEL/s8BnljHIIgKfP35s8Hs4kAcnVjA1gQMSA254j9HLV1gRAQWVy522ZcV3MPWLeNYim
TUWL4RThtXIIIz/mI1WNMv9+qUE5x7ebNmPegniLNKV6PruqemhCPFOB4B5JZLCXXUGMTJ47KFER
KiqRhgsQqV1VjRhXqBq9PYUazxcN6ZcB7Bgo5SGC9vZRfgw8HcrEkM/WmJhq1VnyJQ+bw5aYF1nT
vTWpw5Ku87d5OMgHkidjFwmUcoTJH6xa9pwmY/pinjVtm4FRUuwZPnR1ZuE6pqYaVjvauyrTxnUt
dOvSmYO2lmFNRZdlzcmsKZS2flhh1VFw2uVCS2cmx4S/4mkxecSa6pAkxsRk8BO/9J5DXoLj9a9o
IeuXHgtjRVCQVEKeNKJxS/C9f7V4TN8tRFE5AF0ZTPX3tPK1izDmUw+j+LUENLqZcqz1ednDBDS8
YwBdcdU1YEzdzMbCK2vOl0hVbpKrcGOkv4LeDh62bbr7gSMCvm4O3x1huowb0LF0fYrFq8fR2jiJ
xTdyD7pWdTzHku5l9IsVEhswUCG+HYBT3Ws9tKiILDPftnNjIG2i3Ws2+r2snHSHzqhXqsoBXYoa
nheCSYUTaq995Pj3vCLuxTDZPZcRpNcl+Zq9yfrSBQb92yhH46/Qpn1h8nT0QSxDzA2+MavrSOFb
fJBG9TrmYUX82zofmugzZE9cN66uP+YCQ2GNyseMdfM9aqIDVGXjOYqhf2EeuXeSZt13Oh7v2d8T
UWkc+qHz6WaF7qPBWbZxJs5hdWnP21kVKRljA5ti+Os3oQQXN0fdbagin048dNeAMKS1JdISxowp
uIT78h/H7D5pj4A3YDzSJp7/aBFf9E5GNChpKIQG/fsKlCkYEWY7wM6sT6snmnowQ+CMaslcvnNR
Dv1a6PHnLCvjLakt96U2iJ9p7GKF79N5dU04F9Qn/jtxfs1GbwxSnoR5QGDefjPExO41t+9dxUPI
w6OrWfVZE1WLzK33XvKOzrSYSGUQvb+hoDLfSe/G3tO3f0tXx+tYxfW7bgQv2Hvmn2OgPSrd/5wK
yZNH/YyN1fNNjOqihybC6JlrNuKDeaExerAC+o4oQc0tJQaBkpierkPW3G0l4ewBW19FRHK3xkwG
AhxBUkqohnSpZOwgG8QV5vtQmvEu03HIe053mCRqwFRJeUOjf0Umam+sCUV7RY+BCrYE6cC/SrDP
Fvu1/FtjxuPFdoIumv2/xur8xHLlHwMkVe6E2EcW3TdoXOXRCOJhIyyy/yYNMxj1MHibiRywDnDc
VuQQErVx9J6mnhGHk4qd7qPWE34JM80cXzpmaCdfm7I18VMzt80D0n70rIYtBRYppbXfnaYuRZsa
xaT6Ebf1rM36c6A53dhu/Gp5Wr4mt4DphmmRKlp2HFqQpB0Fndhj7xbfDZS9a6fQwh0SKf+JgLw4
5532o05s9xQWlA/BWJZvWlH8NqHo8pyy41PJiWftarglksG1T+7YBh/0CD5yOwvvaYPe3slYUlx6
XsjcWOISfg0pQdaph3Q30V3sHzKO3yZDJE/NDzey96p7GRiHCT8VWe24uPb16KerzNOjrWf2bK5J
wvS78k3kUEtNwFWJoL0n4hAcyfgXwe/VEcF1/3BEy0xIzPVB9t2rbnXafnlWOi7aDF+Lj3aGGkA3
ADuI2Mn/tsIERlOWauS5eGzQiKVfZDw/aZXUr61G8Nd/o+eAU/SqzMkXcBAeft2Glem4e10isUNE
N2Itc6AXOdOAaS/2AY9kdAnN5LNMZLEpQxfJUpYT3Vdkx6Qf281yK1e1dk8nB3SQErrFcf9N3TwH
R4YJh335u+z08C5UtgljqXw99Lm1W75WMyBEuGFezdp377gIVynqAsYJefDmMXviUFsV7wyA5vXo
5t73VHz44in7B5vS/CO2+nKjJ3V9qafsxZDa30EfuGitCvMDLfIm6eb8tCR8RKl29/0SZFI6kkKm
liGGeSIT65V/DNSIzPweJy61X5TOxZ7WGk909UBzM8/b9+y962nyHBzK1WpUFpplcZSPRjjS3ttN
cynpqnDQZmHSCSM4zj4CtvlqkvU+VX+ZCfSzkh5FKw/M9VmxrulvT6cA3dPJos++i0zdWdEl0m9V
bGVvRVQVgM8M+NoIGA/jjKPd1g3nAeD2O4Mj/YQHCFSNWlJpX8tc7w9uczG6YehWUOIR1ufJt94q
4ANkfXJ2+9rc94kZnwNPlpDDoKOXPAY4HitzT19M+zZLmuPS1Emx5HZkzXqHPG9cDFOTOMZ+d7GV
krRjBC9C2R7/RPnSCCoPNt8izwPzjNDSPC+vtFFXIeZ009Ji7zR60zM71+VlWdg1QVDlyGWW2pWB
yb9VrDXRH4/8jkocTIF9Hji0XKehnK+08/Q5QkcV2k/Q2NZ+6VPNA5Ng2sCvMujMI0wmkoxlcuw8
0wV7la8swbGLE/VVScFXo2/9yoNuOi9Lllr/virUq1J49EWtYetpKPzWqH3tHsVUnpm7HgzEo+NG
e3QGuULUUa9Bxs3SMT0aUHI8PXhB+2amx4x4ZKOJyLnwH9P7Mm2i2WVzvtK/265kkFNpp+H/Exuq
V7/wibZnYikx/eYqbdmy5VOfKM9pm3+6jRzPw+SNZ6OPp4M31AeRRzPXAgWUbM22WC3va+MViUF7
qn09ZkAeDSlzXdg7VUkyMWKT5OJOZaEGHmwh3ryKkqkiPikKIIrnnQdwmAWVk3dOLUrQYh6bXW0J
Ah7N+R6kmXkPUXzC73DcjesiSCSA3dzngaA6UZMx3cqsm+UeOsuXjNlbE4HG3a2lJAELRmRpf8xp
FzBUNruD4wwfGA2dg2t6zlOz6fIEPKbcBEd6l/1VeDrwzrb6kTdGura9qP5WkiO96qCoXiBa9cdk
jJA2O7LCWc5weJlDLHOe1m6e1J/W3u0FI4d4BNnMJOjUornpkB+EPZNLossSwVhTjfN1tSzd/yQs
vb2cEsx5ZYpi5H9LM4SI6GSeYJTQKWpUCvboILENTU7KvDFf0YRoZ7kI49yy+guQZ7gvqUix5psR
TuU6ytd9CTwJew6Z3Lp+WpYKUeCpN0vQTh5Txa7c5tHIEMbWL8sy2b1+6RChX8yJZo7VXEXnlzfb
MOK16aY+0kze5rVN5vmIMDSwOtsko8LB88XlGgzCP/opfeL/2qLLKywjcpV1NjGE//et26PaXDOj
RUWtZhiL6mhZUpn9jgi7QGydZy9EdBDbbXGDzSO8x9zvf4w5SgGayq/orz4ijUZxUhZQRBv3RWvJ
yK4H9fmKTtL+1amSzMDaLAfAP+fBOJ0PVO3GcdmK4LkQnQfhc9s09s8wdpLbIiwwNfenr9vXYQyy
U19686YJShPQG4civ2eqtZxLIWHyCGhgYTpjU28Soyi2XeFAhdVTCEVjYB2y0LOQR5EMQh6UvYvG
EgWbH1IoTZBJbTLTjrREnvSUupvWu+kOEQLBuL30bq4DkEnzceLtUXb1nzm94xpTBSCTysX7SUxA
wR8Q/kUfXGT4u7J1ZIiQad7NyJm4R+jwswMvG05SY0ZC7xFtYs96n/Xe/Lm8yBJifsuw5JCV8kdj
1jpupgH0mqmZFVUeoPRpHCdnlU8XWs5QBdrYDlbLqdJmJKlbQbbSMoIPRCkjvDsEhkyuPDEtzrad
dPCu+jync19mX4oQP2rijWzDfD/7hf/SFd6WNmx1kJ5MNmDCo/1X6Q7jpFstjf4ynMtTheoLhVE/
ghxGNrAseCHpZk9APJmmGFAj4cSNfEgdx1t8q0qXE1D85uxQWs09lKGhw0ZFTan+mXwSOtOiVIPX
oo1vVtzsZLpeXF+LtcruMErWtII7fMdr34EZAG7O8s7PFDTmcblxlnumbJhduw3IL6+qo7OjluXV
KCKyPwlR3rUzGvhgbCLQuV5ymEWg499K66uRerjxYFadqurXImCceDinBn+xIZB/ZzQK1hJd+Sqw
SfBLYhiIyzJFVrSx6ywAI1q2u8ofiFQspH8bjdB/86fs/XoUgZO+LAuMcLTGHgHQYTNszIqZMz3t
mZDh2YaFiYh7WaIKC0fmBbc6pNJYZ61dnkddH27yvyUne2eM+o3Wxb/QVxSUjfw897Bt57XvTwAO
GSzd7arQTsFA9yKjk3rJaCPBKAwPcZfl6xQlBlojulTLYsZ1uO4N1Mm5ygnXdQLD+lifHr0wgquo
sk/611CpHRE+8eFpT7zVh6cQNepM/DDXsXcsopfs4ligQTsu/ehEMTzCqykAOgs/Q/SOiYYIBjtb
uXPr06gVGN9C29xb4zQpGT3976V5oQYWmfBhGuqi3DkYRZhtxWVwAi+Qc2RCC0DzOzF4/PWC0K6K
AIithwH4q/2A0YAqht8b1BS8SLXo9CinTw5q+mszi3qLDNK+yRrMcxWW4HV978LX9SuprnirynfB
NX4Me3FhmBBfUjXzWpZQvU2ohLAXJgMSYsLAxkobDyNBalvOdeox4PyyIudR23CbA6AMb7VGoKU1
1i+elxIYinwB+a5F3GLsGlvwDkfNld6pohpapUvXT7NjtuXYOtS69WMUmgMfyhDXLCDfT73L+MnO
uhH9Lg2oJ30+WLgPO+tdZAVvIV3uPQu7DPOHQvWHF3FllwEvI0RXIsvkjyinnxNJR/wTdaNqQf+V
cQ9pND3PiqiKd7as6EAnI9uZ3uwnhkNvpU6Qd2p79+WdEK3yyjSY51xvu3yWHcq0RzcPdLsNubdK
XAoAqEhnhF5CorqdIqFSZ9dxbuWRR+ghRj6+D5vq55y1Uq4m/K47v0Y1bI2xNFbSzXk0ox8K1dek
NP3dcsJYzhxV0jAqRG8O53A6++wzh9wDEexKHsNzQ5ANKEGgGZMP58MLaKuPDmnIfuJt8fUwP6GT
sepzO3xSBWBsld19MkZrbVSWj71rSD796DqF6j4ohoQ0djfjO9bWWgOxVFIzJDB1oJL2MXp8I3Je
Nad68fow/G6hvuBP3a0MXJmPZaEtG2BFit57Pzk0S3MftqEgR/Xq1XZzS1XTQ/zWKq04LOoyhRMy
O+0FRUm8apuweCUI7a/SQ0I1DRgD7AbLNR558OX+zGSQTB/iiwfQtLovohPts/g6I27axtU/c9q7
56qDpDZWQ7Sys6H50Vbec8izD9KO7EMm5+mlpJylSFLbpJICmRYJ72PNKTfnmnWo+5/U0s4BePO9
c8ryQHx7sHFqS/6lu8Wmsn7jn3C/D3gfd24+GIcUHLXdGvMTWzMBTmC6qGRmCOh69tCVC68oXLmu
EC8/lq95fnaeOHQcKhAtYhU7Vn6aWrT/WqRv+kxWG3JFAFZVYXOpEu8ffe6Yh9Im7Bl6M1XKBzpq
VORmI9yrybzl2k0Ee/qdOe080dYXau/6Ms8S1WQwEO8YMy2o/Ciiwm/aa+G/ZgLvRa/UwolFL6sm
uY+LFHhnmOjrP+Y5YdrJqqrYWrdcv+I4C3kN7Uw+4hLOkjVwWSJ5zU7CM33U1LN2MDOD2d9/Q3c/
9kEdGcO4DowW33siL8uj1nDD7II974LovN8kbdcAqeURnPVrbDX6tc8sZUQtQA9Lzgccj8N1kUgN
/0YenpFl59jaTYHcms/PKPAfOg7TNDWULDODnaGX/6DnvX4JIvJWTRFK4AV0X7uN5tLIyIClbyqG
CpmLnBsvlLFtaW6vlgFT9iXR5nmi2wAJAi9Hy6b0kkuRWOjjCzNsY6eNwYPxYwVItQoABBJEt/5C
GPiyqYFiMhpI1EAhbhWFQiN1lxDabB9zBeMRa7v9RHvxALwDpSuF0G5OShKMXDZeoez3uqUXG1s2
02Z52w+N2I9906zitJN46xKJMzRnhAsjo0xpu3ZM2yB7BfwcpmCyFIu82BcxMB4cRf6F8se9QLrx
SGHR1bJ4HaqOKc9sps+o4H9IH5hmm5UgfckxnWPu7d4MTQxXmczGziN3YAMNRHjrRMty4nG6j6Kn
8xJoaH6aGYfBMOoOB1YeT+XoZBV/kIq4s9S0jzhrjgW4L+7y4D1qAWIlnVWtXM/N3zMk8wx/KlSr
dLm2CB3SzRL9syQBeXE3ri0LXolU2phYqWTyMLFPTZt/J9tTh5BKjReGOSKryp4pi2HeYs4nzuc1
GeryFc04eQJFzlmtM81XmRGs5qfAydte/KORkkrWTqofyOxNqZNT+0XqzLhM6+/EMJMj1O5TZXXJ
Pgr6T8xRLlwvthZR43oSekfEqwROZXBJOEpFsiyF+8zhqZx83US9jC3I2IyeBqhLndHyvtdOYEfv
ztJBJ/Qr2qdAxKdG6h9NGjxQtuTHigvq6dmwhNEx73RFaPG5yY5lSBhnpDFtKtgTv9rsBjU9OjlN
Ju3NXLYUhAIIska2qDrHtTDjBV9r2qUZDHNjYS7YCS3PP4o2RKhCYkrBM+8RTcNxytuP3mdqa40+
glO12Lk9nASuudrkVB0CYt9MKGofSUAz1DXFDx5cKRC98F2zcRHLfxV0yOg889gNuTyPoXxHszzs
g7RG3xhq/ZnjdrkuU1wdi1dnUGLCIkx/kdzxWlF9nIfSuzgcr0Ez1bdanS0RNvHgrjV7h8L2VyET
hmSdaM4Grmncbja8Vxtd4zBtrBK/2dgaIcG57Hle21Z7Y0b+WMUuwnMsT0cTnsa1waPTid6F0YwF
1DSJzQCpgZy/AMoDwKMvz/1YWdupk7/DCjbl1k6KcM2GT/k9JylgCBvus+2ZxIXHDr2VFE2a3RL0
7CL1aXRcDbVaSnJUmZRw4ydha6GPU6YHbMQ5gykKmi527JMjKka9hj4gOA6cHbYf50Sr2zlRZ4G7
q7N4ZSxFk5cSnDD4/yDnNU85gobT8sqgQD7KhXozuS9DazU7hp36pmuyYcPMF0D5hOJ+Dtwnvfh/
jAYLq9BCeazccF7HHRycGlWA01oPE0TIKoRJA1ENic+yMBsVayfV4y2ttnWay/nSJvVgIvjTyAaF
5bHBBmheu10xe93Fcn4uNmpOrNl1wJt3MjX7QaWDjhWlH9dzG91CN6Xesfr8QKV3SO3Oe4ajdI50
kRtOGbuhFtaurd33oMchZokEolbc6MWZ+Ipz46zb1vlpGhGI66gQA6lQ8l0veubaSoeJoYyQjOVV
uOssYV10NcCVagmCFIsZktA15I/a3Vr5tAdwys/BT8oxGQUP8QSYERL0GahGKh4n2uB/0Cc4GB0j
J7AoxpPmXrZ1Xec3U1axGtTwLgD2eBe+c/Tr6CG0sb8VajPXYxx4dqNzhxbBlikcj7/eJ3ajoXP+
1Uq36mY60iAtwBxNey+v7HfwjnW1KmonvZAT85fneeNLoJY2JZ9+husSuWdhesl9GAFmx5I5ZEF5
dfmzxG6PG7YZkGh5hX3+swDxd1ciQo6jBXMB4ZllwLR/iRMx3eFivUWjFuEMTK2n7XNJaPjw2glZ
WqN6kQPN8BMaqMcUIxAHFqq9oBykCxIyq8OFcu2Wbo/q8bRq0dr8U0PUfkR/VL407sAcGmbgNsKF
dbY4mjNxt+WxRyO+/PB1mPUMk1nSWc47vTD+iecAcxKD2nM1xc4qVJY4A/vGRSBmoGmBI/+lGzKE
+W1RctVjVQswVW1H0TaMqr322XfWJSNUF9AmObNfR2994izSCX2tgr3PCxUkjhlHSXLKGHuxe6st
3Clx/lSmy82SdNqxKoCfVyqcZ3mL47g7zUbv8eBonUNlJvN9oQIY9vCCAUcb0/aaWvaHK2G0/lm6
1jdORapGiV551ZD/o3kwxndwZQQ7DvD+VTe4EvpfSHFHBO9+fknAAtwaox2Yjdb/MAryz6ioGmZ5
frgjSrb6LikWSZ73Tvgt8w2XH/1ZQs+Q97ni3SBlGQvzsri99I9YutdTnMwl8kskCsjyVzrhALd8
GMSHEOUlRnm3y5OKKbvdJ1sXUfvrSI3KISWVf9GDBEYPdyjvUMI7bZD5Ky2tk9tYx2s6oSSUeO45
g7ZDIzVHMKNeMTtcMc4MPR6nhrbPlJk212rtZBQTyT19RHaxkTKXWVSDRhUwS8tkGV9tl+AAv0Up
yDmgj2Poy5DH6gjDkm74D8cKYG12FQZELu+Ww9MsNwHTX8w4Tnzz1bK8Mqq3to0wE5BLxfOTokE6
3aPi5zhwWIStU8Kr6M0B0Ro91uVdmZkm+GXyVapYO7mLT1ktuPFRMXGwX4ss/BxxhL0pW9gbxCM3
QjmkxbF1sqCWvg1k9Um/dz7ypHmIuufOLqubdJMI65dDyLNOWoi5X5rOUdI3t6p8kOcTnulEHZmA
ZAfXEnS1yhHrY8VMc5FaegusJ6M9YTOWaZgFrRKmyk/M3Qn8xhpym4vAMxvS+kAddPOV+3hZpky8
ZgNUG5NEmK0nbPiUNMeJQ5oIVbDymRwo4EjfghYlrZ/M2vXfQZlLgD1PKrtf0f1mBB6PIHKAS2L9
DN4rza5edLuobwJcN7mltAZ0nV4WYeSHoeU6bCI0/uQkiFOnIDKhSUxXUzryUKTlDzcNix92c5Rj
ne1HM3VWFHwJG5IXwD218TLTskd8xSd9aGx5y6XmHPregpjeequeZsYOjwWPbLcQ+QFufEGJ6/nB
iknlz0HilubsgKRMdXbS3gQXxZyMGx7FV4QYDLkBEnapeR1cT866anYmDPB80u0evoC9u5S0TGLI
3DLMxyKIHmw4xJ7WF9eOhGTSHTMVT+XMuEaj8u6rpdJ169oWn3OH/pQ0XrR6NdZ3kEvFs/GM6gyK
QI0UCpXdSXLpvKcOlTcmgdNtatqIYwm+YsQL7ENwuOKN8HCy+y2pLpbMvpVTRIpmlsSSWIGG3JBi
tlB9JOdZVXwpTxkt86fjmIl/u99OZNhnGXwukYxLWCMM5xYuBplXMDHJi9HIVl+NPAku/1M3jN9r
cgfZc/4nclj0DV+N0tZFd91VBClgBAJhrkF9wYU6v0H94h7oHPusqf1nWRhWEeKFG7DZ+klHm5jW
/AUYYHFJtPm9AKm5t2o4FpXDwOZuds6gBErtaz+byZnHdMl+Y2hnZ6rfABv9K+dcNJ3EoM4XwIJI
uWxSyt7mhO5kOvyAUjCtqpIPOAejcCuUKrObOcwOqYtct5g5WnWx8bPvyr9/z+58Ib1Jvy5LWsjg
4gWEUbFB/lma1iRBitooQ7q2SEPikULKj/FmwDPtLo1dgnsgH/qVxgCqG67owoVoNLloZLCLGFNz
SobypVdTuGXhOs0vbZPeOKa4D0cNSLXYzR4T/OKckGQ3tAnrhBV5K4kpNmhWe+xypK8tw+HJ1j4s
zokwxYx7z2n9NiBk9xeVs5eWNK2j6vPLP4DB3DhGVO+2QoI1mp2dXa2cK1gF+YcbcfqIlSm10jT7
4qYuclbP3dGd5rSLtnqjM37G8F2N38Yy1b/qXD6ffs9F90hMML+BrCaM7tO7AMGys8chP6djkZ/R
qRBiHJZECGPyJJ0y97fRBN8bUNy/vpmRjsIREBXkR9yDtgLxRE0yYkDl2I9JjDZx3kSvVNNH6dvo
6qwJo/kwyGshtM8oS8k9c6Fa1Jy83KhEgxBb9Qkw4GAPeI1BSQVxcau0gdkhanTORuTgPbJ95xnQ
4HJ6z0jQEE5O2FWHoIXVCP2tZ4L66jgApgsvIshQbDHKpddMK8Y7P8B4nzFo7zoN/8fytQkdzJec
j0YQWv//+BWLFh0FDbmzymfJ1d+slpoto6N9ozRob818zenvnjQr5yCaVcN3oyVQnIPieBZ4388j
KoBpQEBkwB6KsUfewiar9zoZ0td+du+VHWRv7Pr0NOeEkUbKMX8O6uLWW3DBOYlEO03FKK6Svui2
nAG6dSNM8ToU86et9/mKbhJSOzWc9KfkhnNRf/ZUZ9uyMPLt7OF6NxWsPAsm7WLUGEQXWaNVExJL
fMDWry0+s2TIzkaU78wETabjEUKKZdvgXFJA/hmDb6MJuL+nLF39Kf/AFmHdSTGoDQHGuZoNfg3n
HHK2gg4FKrodQspOVMLdzHo33HCsWxueUf56TiaIi0stJAZMa4WfRttMAQ7tIt81Me42i77gujcL
sY2UX29Z8jpoLq4e/oI9Ze1Fl6Q3J1eGVZEgDY0AWzpAigKM/89lyVPnmA79dN4suck8qoar50cr
FM6IoJk6nqkl/TNBjVCrTbyX6YT0T4wt+j/1all8RaEitXDeGEpMb6kl4Do5ZFnmIUwrcxLwavZc
BxH68euLgzV9HYaWY1AS5dN5UO0qNVWXRox9FhLT1ysGPiDV+fhdT0UZq4HnHwfGHLT2yk+9fP7w
S0bZy6+ht/1aDk54WRBxOLBgF6M8OCw7V+4DWzbHEGNoNqV8KNa5K8Pxtix2PehHFAQvSUD0mCRs
k/HbGF2WRZ9ofg9AnEs1qUMvEp1dNauy1dL4TX/KzEOkhsZB1Oon3wNZtPKQjmzoH+F/AxJ9njrH
Y6YNz9piysoPQnIGAZvWxa19ovDchgcbTz7cR4CZMNDQiDsS7rQJ5BSfPbWAJsO532qtB3cxebM6
6JUENiDGdtRLlDyGGiibaxd92zpXdTkSbBNiGYPnqvFfE1c3CTIgn/DPf1xeeZ1b7L6OsfFkHvh/
decoxchJHEF3DtqMUImm29PxoM01TnZ+pqPprewxLDaWcho4aiEVGjaXoCVt16glunq6ckHOxwFu
yS2zcLoUTQwOJ1KBv1YM20FghHXpn70zdvDWLpKiV62JzM3cMPufvaDffo39C1IRDKpLJQSILfsH
cqRmZ2Jt5vdnMfoEe98QEaRRxr/S0ZhCTMjIoVMwdxgIBIEaSjzlQkm+dHGBmGqesm/jkFAlKw9x
yYHYSYEDdIu3OAV5/7WpT0n8kMosviw5hppLrBzjAt7ZvpLJcwbGP2AZ0+p+PldpPpP7Ez09jUTB
xc3oKbLU8mpxOGqjmx0wLZFvYLknH4Tx12JjWcYyFaIF4Fe1LP3fBW0CMN3ZeFMmw6/9bdnklu1O
m5s11nr3ZHgETE9p057IKd0u7xKFVJgjE14rB8BMdVYWJU85Y0pxURY5tRgPizpbd1x1d2nu7wng
xmEgmGVnmPSkJefzByiAgS55J+9RcEcoJtYm9JqtbaTxZXB6ejQOvKwTRI/V/yOIENLiEmGwtfkz
JxUV0NAgdv8egB4eA0d+i5euREPfEY67a+9NeMhb4YKHHj3LelhJaj8gAceMUCo6mh70aCaAxw5p
Aj13Y97VfOS2cjtVk1V9LYOyPKEFqM9csDxBOctu4BvLy7I0zTwfpq658dxK6Wl1bIGVdy6qhJkJ
3ZnN8nYUvbbVqbxXRIVAMjlmBptE1RcNam+RE1yNEkyBP+uVndbdGXUodwqgpZOZgtSKAC4hL2eF
a/uT87xmOShhxjGjqcliKNNTRXQe3co2emmTVkHSxmtE6CYcLFnvZonAUQQi26WMgt8GuyF+oo2L
0+DQ8EdEb5Eww92ZU6aQoaXuVp7V/cafObb86fEvr/QGQdlMKlX4vcgJ5C2tbDqzuU3nUamWXKc0
jpijsV/oOft+e0+BHSCzKLD5Y0Z8thhE9miEJyZpQrGjwAs1cARxy2A/4+91WN5FnvWcotpibJva
117NmOPaIhbAQMyvPo7Klv+60tKyvPO07ciKsf6OopcoqQEzB/QDD5mIUe7BLds0mU9MfDvgPvZP
aO/dF5HSD8zz6hdbttiIOv07q/jDbyrBDMzyebhykOtfyE3WffkKM2C45gkRL9WQ6uuSltFB7+md
agbyNqz84mEYXsekZW6hV4XFtaB/ugw6lpHHrJomQYpRAteLmYQVuEl0M9L7KHsGIPZsbMJujYSV
uLDCGKs9uEL7CPzpWKme/qxKe1XEnLDu6Oug5wlahKDHFdk6z0B4hl5ExKdMxG7R8HR2LC9+s408
Kq7ZFO0uas3u1nbwoGAParuyl8YFHUx8kN/6biLZjKL3HqjFoFOHadtJScEIH+yX6beyIWGj8qHq
1Em8iwNnvo9h24BPZPgGOTi+06FhqUGR1WahQ9Zs75WqiRrDw/RVgYjw2KJuAYPdzVy077WjGXzv
3glXcz6RqZWec7fGRA/BeFvX9nxJ7M45G+a3MWMWTACD/aUyWPQGU9v/jpNEHEkhNFDszoABO3jO
MCFJVh4R5njGbsB2yySke2ulV74EcQLoM9bxZrTdqU0N+PGcBQH2+URFeprzNVtZBiwDaYYMefEN
MwWAe6iedAutbjlWFVT9VMO48eIF2K6WziKZfvLppc8uPJCa4VVY2hzQeUdukXcstQArjBFSaFFg
G3dHY6Kpp+/V0Njf0dITaki1eEPX2h26Aa1JkucDc0bL/eyT78DR32ZD+dDRQT/+D2Hntdw4smXR
f5l3RMAk3MO80HtSply/IMp0wXuPr5+VqZpW35o7fSM6MkhI6pJIAshzzt5ruwYktrRE7jNLuzQf
Nw2TDaLnqMY4nczmd7Sf+r6qQ9Kb/EW/+40oISG2RLHKThOyv/it55TZYbWKXdvbhRPhrJHITsvi
xyhiHC5OAj8r2GeJiFNiLle3C5R6y6su/3j1glRS01kAFDrN5BYuHrwgkUJrK00D07vizoErrc99
Wu1St7u/bdwAWCQ7uCh0p90QiRIzOaSxEk2qFtHPFNwhGWNZUNcHGxnzjtHDE/iN6YgLARhfmFVH
5IR/RMzN7zRy6y07N/1gCNpaTbqwT4RwYqwnJu9rNecLyxqlTe3tjU77Gceo14fAb57sOXI3Q65P
GxuqbugY/aeA7Ygi2WWyA6ce5bINV7sgLitmolSrw0FBKszIJxI0GIEkyd0RJ8eujsfsrAoXVcIw
+rSPjZk+ZaNLJzLSDDa5nmatIo0GcapTctJtKlbAA4x11TFGmeMOYdA0iBHJo4sqnoDEsA2fctgK
D9dh40+f1WVHGdmnaFnsE41c8g1nCR1bAjzNsFas3J5fubadPRAoa+pl72WORPKkteMGiAExV7QP
8D667tqW/mkFRlJL7H6Jw5jJXjp8ggPsHaBcE+DHFXO4OeQJl7KRn4ovtYerQA3uQyp84hhaAk6d
BPBtE217bYm3MWC6jxVBb3bWLtvENfg7inR8o4kxufIucppkNUjFWm9BzEb3+DCxX3dI6r2rRVTk
mvhNnexwb7qb0RJ8xAU0P7iLSOtHEyoGM7erelSmNcy/0V7rmsHdZCH1HesT9LeenBua6S2eaHh8
+578Ta9lzKV3eXXXdf/RJYQa0YrS3+6bTVVgkA2XZecQdb/VXSxYPp21x8dxJIhuVY7VaVLgycpq
vsiRx20ZDeM2dERRV+PKhk62dmUDEh92y3UV8arCM6nFm/rxQP0UrYiU/VHpobN7u99HTn7658QF
x/s39GzbFNg/bNOgZBB8/W+BC4mF3necDZ+0JwriuAizOy791zxY5h5bM9I+BUNUw1JSNdCfoC+h
aPFObKdlpF79I4eFc/L1rONuFz2biEFukwEzcxQOn2EHxbzPJfzatuZt7j0bNVhRnfoeA14GUt0f
jbUyiM0NdkSmIwyNXIjQCDHLs1o0IOwbt2yitQq/WNrcgLXMBdW4jUUwXFVIB9Ohlj0cCReKRdCy
bWEYNWubogRdYJX651aOExewQScX9uR+WlD9Z4370MWxczT9BNUZp+VEapW6RJpj/dWk6qWj5jiX
Gv/tibeqW8Pz2vCmZ9tCH/KjOiEM4+Wf3xX7/zDN0Xa5FtW9MGzh8v7867uyeIPQTCDRW6tCrJ4R
Q4biv2PWzlLUBAyHBAhtADL8OmZABuXUGUkSlt/it1F/lz+VZYDq8pSg467V7NesI6a4GQg8H+TT
jsvMIRk04+2rlks6Z5iTlaZLixdpSvoVtv1zbDF/3ShlcRgkKG3QK0FHlwdVkIk6iGT+r4NY01am
DZrRChpOOGptRNlV+6Tm8u/H1MW1k1dYdcxqhgbnOaN79c3v36eOqW9WxyLdqd7SgQjtCf8s/03u
iMkJ+dt5YPu2b1gG3Unf0D3TlOfJ384DYcY9+0Mr3GsAe/epDdJILV7NpjqytXCrbuTJNCGYAZgV
eXiCLaw6yp6lB5/idhyf5YHICuEreMSFW4HZgL+KEdzFbbpBLbQ8DCRDMIWBWPY6Im03q6/OjKG4
yKPvizwDGlQKx9GbfnVm2Kf+uZBivXvnh430KVaNQ4OwpaycGgBLjr3kx0Jk3+lFz8+mTua4h9vw
wvsdQTMYnv0w6IBUCu05wh0CTVLVzKEG8L82y5PaIxRysGnFOfCWSIdcRNjvqYclZTK+n1ZVpeQq
1ueSsCeSPHvgn71tMpSWjDQYF/5Gn2kojUE33fLyRAsGWM3MgAuhDPFapB3GYZTdm96FGApuc8su
YaEbWtYgtxh0psC1FetPDwvs53ilVro8W9nSFsfYMddqKwbcxt16Y0w0SGwuJ0MupLoTJUWmb7Qm
PqQ4eGPZ7xsfHoSTL84pcWClhKnTb7ClVjDdtsOiu9hvcd8RWC7uhmekt4HNzBS1w52mA2FbXmYe
+EeH+4Ld8Ojpxs8Fh+Yez5uGZDme7yb3VuV/iCHIQK0ifjCv6U/RThzJvksZwKBWB4eH1qyyOTn8
HM5tLUFibhFrO3hWxAY7rn/plwxaXq/7R/DHe6R44bnrok0im5qWVJvHqbH3QLjspzqYdksxEIDo
N1vTMOZb7db5voi+FVpNiEhpt3fwI8kqoJVwb6MrKTtrK2n7P6EYfreKKgbwzJ7TIrnrDpqIkS96
z1YYkGgto34EDnFfk/VprvRk78m+IRAtWpCVUfvrITW/liVx0fTPu0tVQ7atUplZ3DB6tESpn8qq
s5/DclFz4gCqonaNeL/QhNflHTTZ3YYKfXSsVrv0KLouiT9mFPhsd6MJIXuSj0R+jBF47xFR+Ny1
dGER2DMHCShRCBJc9qPRACdL6cG3Ycx4y+6PXdiNL30kFQmB+5H5/652i/BCI4YstJgTwKeAUBEN
mk9UO3skY6NLJnnTBv2+r8ofS04P0ftfTE/68+3WDdIQnHQ0ExxRkFpYwwL1KARXnkPoCDPw6TBP
7amRvCq1KNkELvQv/iKcnTNlyaW2fM5o01kF0gJn3Q3em8fIZZ1go49NHfxkXPpwGmdh3lDRjXB4
GaIpfnV83LZa4ZlkH4ZkqfOnr7ju5xCysy+p1LfkCIL2i+HX32ntjGsFU+ocAjxiPJZbRIklGSTQ
oFE2Jyvmb+LmULjvyJDS0OoxKm6t+qLunGpxnWE6lswzQGEFp/elBi8SleV8UJ2vzE2HvYEo2JS6
AyJKsIwlNJw154sk2fWU7V1m1neAC9MmjJt5b9AwXQdI7tco8qPdIJu8QQ9n2Y2kwdVuCZox8xgO
vcDpcorGH2Nams8kfJcDgmPAYubViIwXQWjPCs1SzaeHySIoyGzjj6SfIJa4uWUwPA8G9BqkeFfu
Yiwl/rQxJ17VMBJBAIb2s2vI93lf6sj4UOrWvHMGA2PcXwuybwv8n1dgZwoqa7t43pdEx9h98IXm
bzwT4Af+KiJa0ma0DjpT1oUhJyL0yctQLsNv/ZhEbb8zUZOd1LLY3AzGhDpgqvAZx1JZE3tuRIVJ
bKPCYDZcVqhhYZvJp8NC+JXAbrnBlV+U2IwmHKjljKAu9u5zbR3wStSXsi39VUuNfeidwHteAN7P
Se7Du0jOXJXoN0vNB0Nn6yy5fgU022ML/4MixBpOvXxUewiH8K8fdMQSXIJhYuNXv0VJ9CkXfr8f
JNBISK9+zxSSesz8Mvb+R5GDWqoi2rMoEfNLQttxD6ZDf+3j6slK5q09a98gB9fbYH4N/bDfy9Bs
Bujx2bZn62hy/W6kQkuTCHcnWo18zs++QcxAElWCbsQSbAzcauCCpi7mRpeVK5IiYvqhS7xrZMCM
4RrkP6AlcbDnZeCWq2a+uFwjYIS213dIWKYLNClGsV9ICg/G1yYWuFRabuuDrjVHrzGNCxkhCAlT
/DzFaHzOjOD7zCQLaTx5Q1phJcjT6QRpmXf10nxeB90IbaER3bks4fHpXMC3hUbIYQc3c1lGgPNc
eAkCa0CVFu69a5Lu4fQ9k3DnkMURrG0YxLuYac0DIjLaeBRXG1CGI2O5zMM2GNtPvcBD6gjjLGrQ
9J2BzTcsviAKm9M1sSIf1aS4EWOyU4Nju68/VRE6mCUtmkvHi7Wh2fhrBGN2MRdhBodVeRdjb3wJ
S+OPuvAvkN7YJeQ02Px02eP23UDsj46qcpyqDg52yAmrh/4jWOgDQpCC6tbgJumMHBvOyEWEuKm1
ut6oZUi7j4HlV8GmLF+Vn05zHXdXlsZ3lFju0cnbPZbf+V4XuXWJM8H+1Ehhw41YC7wYh/4cTBD/
RrIvauBra4yz08al3b5mIOac2FPFG1tzsv3YmjNIDjs7CwjuPpl+9zEW4NqZnO1CSTsaDdkS1jEa
dC2YscS0kjd6YSUjpMIkO9pSqLgw01+P8hat+Mr0uybGoN6nuEC6rfxTmWv2KwxUgj1W5+0XLifr
IawbaMplRqCv2Nhhmz/mGfOZbgIpG5fsW93hx1PsKZ9OcT2hwLPmyH54o/uj7RhB1eb8h69btwRj
Mtia4UQeByfCkD7gageHYiDh18yWHS2a6lDSAV8nkLOfyjxaTmlX3PNpmY6LaYbnSS4RdaepL8VF
eY312nt2fMfYGwQiHvG7bd65me1Qf4cIjT3XxT7QpNEVWSaeqZ7wDPb+wcrVTM5RmQhYQizYlaP3
h+Ok0yWQfZXaLJi2GxsXO6nfGVd6WM1tQTW/KTP08krMnAOiO9DPl+D2vfABgVTESwM3RKPcF+wr
rWTUMIHCzVAloZdBvEqTcqVmGpYe/2jogu7Cjql5X+MWbOyElD/bfiI1NNrYQKZ3qFujtaZhy/OW
Mrx4+rzPwfF/0iwXDXVcph/aqPgBo5JQIEI+msINMMu0xRb/GT1/KY6pHByTyKU+5fRHV14fnjR7
Ho8mI34MBDje2ba7G2ey9Kc5MLQNbeR93EaS0kWe1crDmJC7Xf6kZUCC8nBCSVSmB8WpQoQAG9E0
V5gRY6Tlo34T+heMBwwCzNJGIXdLQCpI8W6LlgWrwwTpdWG8og0WOHaGpesqMJjh0QY/pPQxdjbc
T0L24oG2FPMP0lfTPYwHCUVglpxV4XcN2c66YWfODgntTOpAEBe1jkWG2I8s8eyPsRE8R3lwbOXI
NS6WpWHSal39IkwPflh8RlNr7RICIfeVtbxABIF7n0T2emJ8k9X0pVsJ7ykcazf7FCsK06eXni4x
PQvkgzyF7MLnRoBLxi9v7yrZt2doB8S90L5a8G0QO84H3UntS+40Dzu3zYMu+4kj2uqTi+lOmMYw
rSbts8UZu/Mb+5tKNNQ7lIQxzEtN5omkMkMARWtI1dEmK90YMohWzdNCd+nSJXmC3o8ks6me7P0w
63vfnrxrUlogYOk7bNFrq9S6Fo7JaKag0Ag32mTEy/RD8RP8WQob9ilyh/hzW/cnBmbxVkvFcOhb
bVoX+QJrZHJ0bmlFDODd3JRub1Ayoye0W7KTK8Mg5Ds/cwVzr6Ks/2TAQMmC4GCdNzg/8kH8TApL
XOohpUw3hxd8yjSi6DZv67GyPnjosWaqw4vIfX2bWP33eNLCtQF2jbsVnEyzpGuIT2zXlnp5DW1u
mKYGbiUO/UMp2UWlHiJ0n4CT+sCYEMDF65xR1bmYR/KJs764WHDjEUPqKaMcFgx4mz4yBCcBA84s
JTxIso5g82DzGfp2hRFvAX1T3i0HkVFgE0bITG3fMa94hgW/G6ym39WIVraa19bbvuIf8hdjXudw
ephN58OlkvzbxEKprQfhkfikGJTFBxy7oLroGPOPwSJfYHEZybAcGr3QTzRFlxN5Wdnw1UJKeBgd
UGR1OSUvSLmGP5ndEUpBLtEB+wZ5RdKWb/vThwGZ60s+ouPHt5YX9udIvOILfIDg2Ch9AzF/WHbI
YfYqpnBDUX21UUCgRo6Xq0YrdCMGD9R4MCxn0+3ReYfWawxq5Ur20AwsJx0OXe70DIGDbEsDE5EJ
BgUy4F/smV5UCUQNyHP/rQHpsvYaYA1jHGUvSY0zSp+LYb1mqpZce7mkLWF5SdK2qOH1cMXNSztk
/gCGaKrtb8ki+L1o0l+G1uz3qq3sDiC3HQ0cqJDWiU4mdkSJFe8Cb0HJqZfLNl2EfRskF9+dHGI1
yLraUT9smsppL63NFVd+TNRciqS15Iwy4G65X+rBjPg8wQ+1pZEIAwaGiRA3YSeXEM/Z3tLtb4y0
6c9PWG+XgezwcI5TdzUTQIiCxGRgkIYpdyma9ymj7o2Hlh5qZ87QJbGLk96SVmXndf0i3Pi7Sfbd
IR8G62L3w4dUIz2I37Hjh3yfKbTzbSx98ykOi12ToebVQc4+BTgPyKx92Laf7EaLYa1uEybBFbp8
tZbQ28SV+axJbFXSkYDWduKKCcU4d1Hiyty2fR9B8cjl6Ia9+0deYH/XysEsg4Vks3QLwdiutMSq
JUJJN2V1t+n5gQt9juZC2JTA4bcpjZrLo3nQHDbCmpe3lwFBoXSDqoXokXlXRyFSIqkoVEtoEa8V
Wms+wtrQMUFazPERdhiM1d6Du1XI6A+V11LncJRZKlr/3D3JpvD8E5R3BNpxWV1rDwHH4Mb+lrYS
uTlxagbHXCYEyDoDLzzbYkc0Xyenk8RDzSBCFwDCSZeliXqU+Q/+wOqhFTlGZ6wEoZaO64KNAQNb
zHc5G/oVvhRr15vM6AmKox3pxWjciuxJh5J/oLiDPdCQ6QZ24Ectm6xqp6FJ/m69LGchovrU5/rZ
hjJwz3ofML9vvi4upiw5DlaDYUOQ+pVUFhwGqRofYjzmmuW96h5i0hopzWZwyPxx00Q/AshGaYo3
eXGkodpNv6Ru9UdUTumltJr4k/Di058IsLtb5dUUCw24a0+w0bK0eLfkAdQFu/2k7imFBl2YnZX3
LBgMLl57hmaZnuApVM9Imlz8rQQ6FuehSbur537EXmIfo2Zpck7H6UHCNDkNGS4nbnDByTCHYj0a
mLzekadmmXbo+5xHJGyKQ3sZ38QMaYKmTJPZYGrTCU2SsZoq50USrHo5zA4SMR2hOt5VgdaV1Zd0
iYBFNlO/JzTp2rGxyKUOS5fVp0f67wx2UsHk7B6W5NziFUiNYWDDGn5QLOYmRQw4wH0mnouUl7Gl
QqAtVWwbknp3Rp96j7IkwdEhx3ODRCHboGyiVeZj7I+5IQQyatI2nB6gMyXGHvpku11kPxF6mc+f
105H3/tA9CXzmIz2vtoMgGdETdJU1x6BD+4Br4TM3Ogb0w9R5SLjx7jWFna8rZACkwrIxz+2HCn9
AHM3WKK5BhrttK4aebG76eGBbNxG/GK8W3/E4/StNrqZohB7PG6ar11Lwg4f4YRUPX62dUz9NnkY
/EIv1bZR1+Ktg4RcadNnJ86PVTS5x/gnTZvgbMPrhI4JJxOK1vfEJ0TH82hs9aPOHwSsBInFcnX9
4Xtt9cdIql4Kw1lh7a9OSWplu1D8hHrQXKayKLRtnWvRU6en35qRi+jIHWm1uEZ4szH21MCjUs+J
z2JJuLZZA+j/+V5YzIHx+hgAe4qZc60BvaHb0VNbSA8eg+BdmqVHJ9DIDQEZW1dk9nb5UG46h5et
JpexKZZmT+U/bBYtOfWzTQBlPH3jVzF31KZbX0xkoIxRe9Wb0iOwOd+TIFqC6+owOesduRRxJ1bR
0ZHnq9D9dk+OBVss1YylO3hKgX0hPWrJfjwnNV2KOJ3hTusAM5L27oFDY3fUZ5eJPc9Fb2hLxEEe
Uwrzs2MEOXAUTBWptodzUQpKuoOycQjK4SOb52Vd2xDssFYMW+9Ni8iY6gpb+YPdhvPVMsfPgR/R
pakXc+vJdNuy7180s8sO5tLHxzoMzqoIIpX5h1+O2tFodH3DzIPUcoK7sznVvkRIwEDK80oJlJE6
/7slQlAWt/TL2g53VuFVC9LU1tuTzPWogyHY1yl6UdhkH1qT3ghuzp+zp7Wf7LL/REeVZohtL7tF
thYDa7mXiEaOZspewJLwXoxWy8kvDfzKEbN7RqL+PkY7cFNLwTu4QPcgNSJfR0lt3adWN8HlgKTK
dCbKozH/CeMmOWlZbd2oy9c4g8orGBtjW06cajnigVVYjQOtb7YUeq3vZkmuHTU8MT5T4XUTSW25
A4fRlvKk1AyvnqZPBwDd5SWLhLUdZ4E+VaKgGlQAe0/3P6ZWN161pTjEJjsrAmAIo2+GHL6CkT7n
uaBQDCMia3Q8zhkOmh2dVodK+tltgZVp1kwGxNTYLwcS/p7DALMkLz9xTDkd7hl8Mp4X4i8dQ1rl
E7RCPCrM8+T2403lDjPpPuL9NxDLDfqeQoHZg8kbnQ75K5Y/JvnYJJOkcNZuVElHMgqI2qiORBu/
QnkLt82OdlqEdE+q9opb4Ofoz4q8emROefXIo5GSIuJHTRe+k25YmyA1qfDKZHwKvfyDhyF+Vyy8
sZOUdjZd/1Upz9BB7QOdwYwM3QGaTpKQBq+Ylkd3MlFOrv0EKoIU9m8903/Vh0jsYygVmEQQ7SO7
xZEUYJ4rwZ0TJI5w86Qgwp1qkRKPtddnKhAbPc8MZhUJWrl2fSHEOtRc1KIOgAnUyNyxRtQzakER
0xxSkCfv7Rj1SHcaIpgCNO6NS2ziyBDrkDULSYfJc+br9ueZT05CebkZxl96NIDaxFznDPKQlIpT
4nkMHgj70QnLOPnCPva4LNZjyTbW72ByqaVOiCOtBsTHStdg+hl5M6HLzFRP2KM3WooPqBl32XRS
nQx7MaYDRvVuhT96AuczUOQ6BS4DpjSKK4oYmgiINtnPBSMoLqzXKc7bO11Jey+E8cAJCB/Y826V
Nfk314s13tEvugfe2KaFhBxfiKutmd+0FKNKkecBuClNvBAvti4APG+QXeA1qCWgUha2qSxxhyl4
tQZ9ttci86rdrI/hzSdmYFcUEKb78AWxMRsrW3tKbaQ1ebh8lCTBvRWm/CFSKJgkH7AcQKvwtfTS
sv/f+XNQXLxgBMYghqc0AVM55Jwaiy8zTlJ2/1le/lFJfwtIzeCkHk3DWVfyBDkigf41cW3HNgR7
8tiyI7kTnpqByVzqMwk2wwtNeV7lgjEdUqCRnFcSq6cgRmve4+1rM1gAVmeOl5Fz71Ql7tZGADsI
X9/3rhk05F4GLpM5/XMzR/m5+2tZ8HhyDmcVLqwUb9SbZdQqkEBos+bTsLM+kjJlPQhfdZ6bJFu1
aBsXq2xuXhvUN/WoM+xVX+KO9uEv1oiwRLRCDGHvAkdUkDum1N02Pg1wAdaKSj5o90TNBJxUDFD+
sjQu2MeJcM0fPhjgg0mA2WQK6CzQ0/tjaZE96RkOQqKZ3lwcjel+isfXEfvfSS3tSOJHKqaPBaCS
XSjdBWqJHPq2dZahT5HHfAm+T9iaRklCX1teONTVw5DqX9/Ob15BTxlNhY3+SYTJTgQQ93GpUwiw
wVsrabQSSc/wmahoMeXiF7dRfAwe6h/xokEV5BXWe1qIfZ5uUspx4m2CJD4on2YtG/dI0sj5tdJy
A7P3lyG36zJvzxb1xoZT8K9HdX6Nsu5rk40tpqPaBrFb+LfZRw/X2+Op0y2bDzRWItQq0ZoPwrhW
mMlQlMbOGeGEqKc9n8CmXYZTUXkEsKqqZ1jjsrdPqXERQ5qf4iqwBPoYZq1djLLDlNu+98WYUphE
cwY+hhnVJF/zQbkjDdyGo226e024c8+bTudd+Owi7eww+l30LLCEMMRbPMq77qsgY2E/tSR+Ahx0
N4xXIPBJYzwtqvzW9F94q7cG0c/3pOjqZ4bnP4s2FfuG+8iJgcG2DDtsSBN/bUaCzSbxswK8S+cR
lkKRs8GpMZ/8FlReX48Q/WONIYIK6WmMGGd5hm8rjabNREdzy91rOBlRm+2VjSTC0c5mOz1O7Ijo
MjAxLmOdiIfBP01qcJYlGqeg0RLh5MWXUi5OX20dSI5HWwp3Q4lu6g1ibtne49eh16wnAl2XBZEo
khbKIESXVxJ/WKFtaaH9X+lSr/WkH89vDrHcMuiAp9xXZYwHRT7/dtsfJx3FcF94PpZC0ZAINy0P
d4ytc2zq99aLvQ34UmLkdCDKjdRoLTAxNohlvbViJSlECDnbTFIyNEmRmdsegTtudQZAqR0ncxzy
gxzjqIq0l5cHilvu2xH/G/p940ktSe6MJ2cZn2swT38bgrFx9NdYwlDxyP2FJhV/iUVnziijz2Pe
dGRbmPYaFciClVcTt8HPp12A3Htb2YDMYB0yTeGTtwsrzEitxGUjtWCILJfMdIeNwBbCaV/tXbkn
XAoI845Fr25VWeNHTLfBDoLmyTGy8OHJBU4d8I1w0Q/FQgsvw/+6IUXHuyep066ZbePOnCz33kPz
tVzaBeDTo23coXxQdmcPxCxTT2V/Dt1xnzrzs2MW4pLki73jN4pW7oR5M9fM55CK7OynI4s7ucyE
P6moD+VEtQFSk/RZ+1sbIeuB2mEVuWFyIXzK2meR9TLDlx9Ws3yDR7kEE+IaWAz5lmQGOsZMzJQr
x5BdlmY0R8ZF4N4RCZzSJdGOQQbmWDJxBwYP97YOfCbqbrErLM5Fph/FM2K/6FDkY7EOIufTYDZP
0OwbMgouJvOys3KWk+AOP6Mn1dIrg8+x5hm7pUYI6Ya40rEqBh6AT1B5tpylqsUQ/K5F6TFeWdCP
mn8BVGILCcnbLaUxyRCpalx/XEG9bjuHNeHBQ4zXbVwCYx8Y40Px1t5jpIU3/8jkdIWGWQ/wDay2
HXIaqAXBDNevacSZ23On2DJawDmTEYWeumjO8VSQhKxZFsYFyz+PTDPPFilTzLC3KnX5XewYegkt
tmCJ14ES3rPHcjZBSR834gThBu4sYA5E9hmIEBMZG8kQNZDUWXbQswNkVWnQ/BFwb9hV0n8GSGik
KVMeptYi8o2rBt0xD8cjQSFanzlb00RG6dZVdw2x3ZDOQUKuMwiiKTwuNZBp6AK6HtGMdJU/kBjp
7vIK6sZa9AjxO3hFBcmKWfQ9Q8YCeiN2bmMZm29ytqhG9pu2mJbr0QoPhjQ6aNo+tuLnzF2G+yhs
GlKj+cGkpLwMDh+MMjDDOx/bD11Qf25CYTw7tllAzNEd0MN45Tu0EWsvjK29vRQ/5plP60DSLkrs
Gi3xXEsvVxPuDY1rgzJOZ71OCp/OWao2InEUTpcw8jBOj6bYLH6PtZvR9HapcCMt4MqQ6LoVBvFh
goSkF7SHRNksh8CNd5VA3K8WR16j7Kb4aPQoHPI2kn9kzrctcbtlCudfWgA2xyCOjuoZb9JTIsCN
WQHE7diUJDk6Jd2C5aHLOOnBYVcPQ+uDu0fkEypFJNW0yyuiF9dsoCbaulhSzIS+gGzegkPNDyRp
PinSTGfOZGrr5dYFXXGre4SyYZUAF4cy3gwA7qEpRsBYmFwscj8hUE2c3do6h/T/DwqBY8mO7mRM
539WFQr7/2jcLNMRlgUpQoenaTj/qnFDAsav29TZvsIMODILOLhEEK17shb6uWofmdB/FGHzyj57
IOc55O9YACVtIi8jsbquz6if5lNbwq7vBzrK9QDwLNNTTmzcFFEq1uNEv50KJthRYfKSCsqyIMKu
wkfdMaajNbLvcjlFVw4aZszooMgRJG00DwYzvRv86eGQndLkUEq7SOrrzF0jh2Rv8nVPk0sNoIwd
U9RufWY+oBq5LP+Hl8n/7WVyIB7QwbZ9AGae4f8uvkw6HVS1TWmmk0C0ggW6GaRMTy25Pfx6pJ6y
zZzJ5TtxWSWLUE4r1OKUZsclaXhKOtmvbqPqbg9CHGjscHXXY7xOzAS4QVRy2ldk8LhFxccR0Qlz
e/IZEkQ1dQ7lvAXzExYIx3JtbCBLcbNmkNlfZx2Rmk8ix1ZViK00gFwSQ0u+dOyZBu3UtsmZWZX9
CucZ9y1tbj6+Pg08Niidan1rbrD+51fO1H9XUTq6Zei2fPFMh6v572piQX1p2kk+7AV6VCSG882R
S0WxeFscLhnYCvSd+kLpul/8lu2io7ntSS2dkXZvj9RT8dcXMm+hv0GPemNg9X7LFUdViqWCdBZ1
SPyVN/7+VD1CbGZvpjJv1+qpWhb5P2mTg85o/GSTl+Ks43CKz2rJBPMTIK/cUqUnfpKA5vfl/Zhx
b03so+pLRpJhDDCQnlh6+8xZod0hWbgbQ1Jf1NMYBqWLGDo75RaIRnVMLX6Xe8fJqP6AvrNyEvrl
WavxqWdKZ1z6FjUMfSucD6QV1FvNj0PGCpegBYpgN5iHLJyPKmJYHVI5w2ppGkjgbmp8+u14JJOI
1XeYBiGHkDzRc/x1TH1B/cSSNOwj6SBvFZI4Qjl+En6GCK9HWz9JCbY6pr76/hQ7FrZt9fzt4W9f
V0/Vki+QjtWjt/9PPZbHTM/W1IHJ1SMDVHY3mmWj4wdYM2BkUCaX2aQBtVEPQ1OqgzJm54P8mffv
MSWf/P0prszjYNNWDRuZViP5CD0jrgtgL2a6gQ4gVD51udy1bH0z1IcBVtqsXKYLvZjpYiCDX8Oz
I2VFHnv/wvvTRH4hss0BZqSZnRLNi25m1tzMsuCm20T3AlEQ9/aMza3RUZfaYpBTAr1+yyYN5XZP
i5cD8ZnxcZFs7rfMUvlIPaV4KAAXeqTuOT+4yNePmYYZOkaqx8KHGoB4uEVtOifgT+QydxmlSNBF
O0CVZ5Dy4hACwDirIZfts2mXhEIRbYKDc6tRE26DMLE2GfmHj1zmNJASCWFGyrjVMXphw/2frxfO
7zckx/DJZLdd23DZwtuu+a83JAN+k2HnFG9G1jxywE0/tfsCWPCFDW74phHA2hxQ8XPSS8WAWmBz
Ao7MsZuTfWQGG0Llfn2lGmoMUWQkJjtm4fS0Uqc4UNCiTJh14zG2lfEAyb/cdfNFPTHx51/HMtoa
srmtllZOsELZqv5/n444h1exxQlep6+T52R/RhaiQJz5UoDHlDXqfOdGQNevpYpQ+nawANUhmOe/
jlvI2uj6MtPJK+fuxP18VtYy2kMm5g+abiE1hX3OoLLkpY3mY5F1sV9nPGTvMv2HO5/1b94PIRAo
ea6wPLYIv70fs+gSpjO2vY/ZbN5yzzOfwhHjYApHJUNz86QORcCBzoXdfHo/lJSBcYgnlJOp/KFW
dwFPsPPn7s6YcpAKBTW1DPjEHaelPZlFnk5kVfOFOhdTv0ngXq9awXbxb1/iDt3uiGKY9nY+Jtsa
XBOze+CUq0hmwfmNv/3nT6SQxooSjzQJMj/++7+kIIr/XNM0LN+xfM/47RXwU25cuteIfQGss8l+
6AMcKbXUIktlZOL867k66KYRYRFos1Ye1cWOGUCEKE7PPiBydPfo0uHHqadxqR3BoRMLxn5aDxi2
y2TCMowZZeZq9dQBZxoxa4c7WREiqm5ILlRf+Nv3qIN/+3qQ+wHwu8LbdlYR72sUa3uRd+OXLE8x
vkTWh0yY9tl9/IeXSr4Uv71U8MoMYaDf002hnEV/c0wE9pwa/uDYe+6QyZHKL3sBJUFCtJ79CKPG
KEFo88L0NhbWpGiQSBSMJ+GrsOcHAMAtztXY8LpwXvHTfGUfyKauYETrZxbGX6ciRnkKN9NULhfO
DfvmycWaE5tNRXIzJ+rNdkLI39n/w9559TiOpOn6rwz6nr30BtjZCxqZTClTaZRGN4TS0XvPX78P
1TUzVTU9PdsHOMBZ4ACNRKsoQzKCEZ95TbGAoJaj0l0YmfN371y+wcJRWyNkv83T+BiGsb4NsyHF
QJl/uvyRgC3Yf3x3zCWW/v7uGLIkUm+QDUvEVRZ71R+XtrIFp9wHPjjwNo+9f2zMl8124rUTChTc
Gbdgxq+c/fzynjAMM7oN/asYa8DODQi/wXTCPA60Szz3j5jSoiwbxc3u8lIDGOaqYZmtLy9LqTYR
wwDFe3kpldN8s3wRJMX+8fJPbXC+fBl8kd//sjQevv8yJOS+fRm2YPMNXdW7y/eMeAQv7Vq/3cr0
cCMzah4jxPLXg0U2MVZ98yiKHeDASnpOKn0ALDHdFJpeP1ze2jVmYid1hSv38tYghkg8yQGQ2OWL
MihbgPoWvPRyVO1RuK0Gef3bF+WytdFlKz9c3muWoHPDdJS2l5fzOOEbL3a+e3kpCT0SDvCffvsm
RTDkBzrgl2MiPef1H4+69fPywcphGJKiioYClU5Ufhr15eeMcQwq7JhydJFNACeXP/ECnm6E6LUl
NaBGBeYYsGYCuBd3+PsSGOxN0UCbYDKhr6S3xbEPfVLrOn4xMRe7gvyqO7kwbyx0gXUZYXfAy/iN
X0AMl//r9YauLg4VcgwaL/HTB/AS/e3lD5o/wy3tTNXJpRQF/OUAYWd/Wy9/2qZ8j4zKjWClbqvF
/qpmWt0MlXplUf5Dgpp/KuUiIvhW47Wx/Bs2Sfk+EiwUTYxhl4h0lNUFIPqPlxWwQbeLy9KpFvrv
b3w9AUrw5aW0/J/YvLZzteaOxeSgVfk09RrwaKkp3bacHzBsKXZ9Uak34I7IJlq/fiYhrAFPURNM
Ryy/KrV/BlS8XqTYXyn2mKuO9tC6qXEz63Ngi8bidmwtf8w8pEhlVogcRwM+iREYHjuScZ2frbyl
YICszhXuPt/+5BEA98vk+I8fWGbNf/0nr9+LckKqHyjBjy//ax+916Dyv9r/XD7297f9H73rscj4
7+cv+uF7+flvp+ee2/MPL7ycLv50133W0/1n06Xt5Rygyy3v/J8e/Mvn5Vsep/Lzr7+8F13eLt8W
REX+y7dDy66KAfp3j9Hy/d8O3pwzPrcv8vN78U8f+Dw37V9/MX5VNUkxLYTmNHZjy+Srhs9vR0R1
iRpRUSSKBDHwy1/I+drwr7+oyq+GriiaJaLVJwMXJcNvCoDBvx2SoflhlsmWJfLBX/524d94gr8N
2b/gDWo/boJkuOSzmGlqlAos1ntrIXJ+twmOgjnFcTn1NrQXJI1zJBxNrHJ9t9ZHt39AYGYCLor/
crXOBvzXboCZ2AgKI2vRGWs9eJbFLzlAdboAyuMp3V1fnoN0b9QvIMTV5iHR7yQd6cytWDkQ+seq
JCw8YjilvecU4MytHG/Td2u8jjUvTpxG2iRT6YYP9Hjv6AHSxQVcm6MJ6cgStYWjYVzhQRMQvyrz
Nq5XrXlTgHwTTa+jmrv0Tbx6Cmyrue5UOpH4KuLLAOK9s5N5r5duwicr71qQ2WE+I7Q50FTXDUfC
rJDSRHYSUvK2x0B5TYeV9pILV9EdzHXEx8TJ1p7hoaIWIqEAHeAeSSccmrVS4QxwDGNi4HX6amrX
sLOGc7GOdjA2vvyHgaUO9QzTzsO1VW+RSo836qmbdnAXwxVwf5d4u7DHDoaRW6zvod3btWPAvit2
+hcwQQm0VH4jDVTv7RJapB1QhvDQuNwQajxg2YnI0RlwxDYg1rwtr8UN5BRT2NCk7NclLlU2ZSkN
j2to22JpA2RRwRnSELH2PecDS7E+Gm96SkTyqsGYSB98/zC095H8qGrXsA2xp4MW30I/TBz1Ddcg
TbBTD12DKAaOZ0t493ZQD8EWreFfCL2dLWVqF98Qidz0TNF9gtqX7LB3yOcb2fc6faVkDnYq01Va
b4E+NTIiUG67eDQh4Y3dnqM9lB/qF4rk0nu2R+zxQNN416u3gEgpPKnBp9k0+aJse+cXtKfjRtUg
8ylPU3cVdq42x19W2QwY0me/FSH/1Cr4+yvXDwvi/2yhXH8WyxrS/G9YBGXljxbBq8+6+Zx+WASX
D/y2CAryryLdCMUC3mHCMjEMErffVkEOySyClmUa1HRlhaXyH8ug9SvxuSmheSRLsslq+I9l0PpV
Qm2CJVWlwrkslX9mGfxRQwCCumqZgCwsVTEsmdP7KerpurClFwrIvMg/pfQ20pzZpENX4I6Ugk/G
2ei7W/NtGf4L2u2HIsrb5q+//N7vSapiceYkqor+Ezse7QQprkYcDMN4N8sfg3g790+TjP/mdU9L
/o9/TPqRi//b1UnULQ1LkmRDvKSM3y3xhl5XgiQa9N/wWUb+LdgI5W2MNJqP4Gmvf1awVDt526gP
DeCevLhKczrr4r0iBjQi/921a8vm9V1mwflooqjhcWMi2GCIBkP3w5YDOSWfhFjtWcXnh5q6Yxtz
apaDtuyqlAfHz9+1Br4+sIip2UkWqyIW3744HOo2f8oMf5/Mb3gzdzb0l62UU3iHkx4hjI2N8V2l
6eBkO7u2kNus9bcpyHczZOOqkOEwWXfYHGFW+pT000bqH5HYkXyUfefKqxTZQc7MyY0SDUTBFj8V
5NYMmTJT/6ZAQw47nHhtUZJsGHBe0Dx1ZPx+ezspYEAVViq1hfMsoBbeu4GUOSZkypQNruuA3vtO
O+DKyNrJrAJVTB1yRsSvXHywqOyKSLmgtyN2+FfZ6NLAlIoW5zyvGzPHx9YdPrYNa8tWlQ89zpwS
OnFUo/GMyMXUUX3Axymkoi4AzDMlwZO5KItluhw/gtGuC4CsHSglY6MObl8Uthbeds0t5VqwhIId
NRkGn7cm3SujlhykK+1JetLoVjFUNKRZ5rUWfCQgDABq1Ih4VbMhhhQcE+sjmltKjhLeSpioPM3o
2C73Lyhu2/YUmVhPg97J+CkFCfUWQZ9uSAkeJhtus2tOkqdxx83kKUJ22BRXctwB0jiVtK4o/CHs
98Q1+8mBTnXUZ04L91cOPkEWj9NTGhS2xKULOKUivepgRGlrjW7DdrXLqbWjQEVoIMPlgkupd9EA
SLpJncy3HFkoPVp7w4eMnExVnibtA2En3FIUV51Ej4aZu5yCSu1tiGjS+godpdkWaYxkfefmHebu
SGdH8DotFSFq9LQoMpkq+7sZ3y2XC5IT0BpilCpOJ7GMjwmqC6gYDsJHOsN9PQ3Rzurvk+pOtOza
aOhtwPcJFRIZaKfVbUkBRUeCN88/eug6Eh1+QxDsGbK6NdwqAsXZEzRVe+kqTj4g/OZJmE8S+3Of
MxMlxAGCT4lh11unjR+agWnCuKCJhpwgw4lhixBpSLYC4a5aJ1bUy7Ghzpzlfcs4RK1m9xWuCN19
k98KPJG6f8+U8CvAUFRtAC/ZsSJ5ArACZJc9BauQZZoYEg/KyITTAg8jQC+Pas/H/KYY13NFElj6
Gy3BJ2vIXCDGtsmNFq375Qql+DNklBtUcDIySL9HVa4J1qWI9GBLbU1zKAsTwJhOyTNbL0DHIAU0
CT4syZwJL84y5lGIP8HWooi/FgYBGQNY5f2nVKy16mNkYEUY+sgjuT7ThltJq8NGNYSMi5spEngJ
3InZ9wqjvGlRbhLxX47VdFdp5hMrmodu6bEUxnep7mwU7hbt5yMGFCiDqvs2UNcVADBflvGkzlx0
1CQLpHi5gaXpWpzvclSUSq/kwa+N16EkDGR6lrSve/kzWYwJ0lOEg3JdYmehTG5fPUnS6JRdjQbw
R1EiF8Qdba9MSfKWvWkc7wz1QWK4CgxRQlLrYviU29YxQOLWWe9EKXOKUQpRAEWsIoamGEz1ukFa
ZZQkB1oD34jWKkoIenIXBibBuoSMFxMpE1nall0CYCt3KCf6pb0PdTmyS7T+9OozqRlm9d6XT3Fy
DoHUlQUN6Nx8ywF+ar1+M3csQyx4i7t63pzSdjWGLymimoBMLnN3eVB5DqCnOiJyPTWntOxOUsFq
hxKUAqJVk1jAkIKsmcNC/ESvtWkknmrcoXkW0+oDHg9E66dqfEIYC7Q20zf7nHgADWMbc7Jwhh3g
yM6yjothhvEgK9iIDcK4DUffS5FHKRKZggUFTsTWmnzmotgWB3q802wL6I4J1W3VBSurklfDKIZ2
FuaJLdINNHM4bFEA+Gt8rxskryiyrFI6ZYNKjmCmzYulCy5sddxIGC2DQcGjEXbmRs41W+Rco+xT
RDsGeVCUsWDZcmMy437RZ+tk8IjcnuG20HG4nAhyK8caAm9ZgxLGeGjnTRvoW3lINzl0qxSTyVGT
nGUDykNSD0YuYQ3Tr7qCNVFjwiewVK1g3WKTO6rjRgS9ATPPnmrrtdQaV2zVXZf5CBoky9QOfisx
/f/4+d8UESzxu7Dtn2oI6+itPi8wx+8j6OUj3wJo7VdFQaHOMqjMwbw3SPv/FkBzSNcVyv6ajlw7
E46w+1sdQdF/lTQNLABNKup5hkm7+1sdYTlEyEvbk+qGDi5V+jMBNNiLH4M63VCAi4rLCeqaKhPK
/xjUIcUSxlpZfBEdhdt5Wz5m99JLy97YOibaO67ufUAavcJnYCdtsEwp1sDNNsa1dT19arv+o92W
h+Ymf0y3wm36EX+AENykj3PoGe/DU+vb1bnxkKTcUsz1rA328ttgo3rW9bztP9CTNGS7coKr1K3u
qiv9jHPRV7Qp9tpOPluU8bBuQdHpCWTIrrkSVmAvbvG9XOUuGMtt8iTflbvB8+/irbIq7vEd8tLD
5FV3dcj67pqPmQepF720FXL+d8MRB16ONHfzDhWuXffUbqt74VZ5l68QP1kN63anryEfrqq177Yb
9o8rNEgc/Ss+FFec5Y1ybWz8p+xeYCV/N78ElmPTJS4NkMFARsSGaJ82rnlVXfn8KCvirbXSNuIx
GG+rq9I6vHX76Crja4Ob8AAW9HZ64hbuuIYv2ctX+DrZ0ZXuwJK4zm+Bt9k4Xj74j/IWKrsTOo3z
mDmGB2dpJ14pu9DtHbaNG/MR68NV4qEd6bZ2th4+c39V4673gq/JlbSyVoIHLmzv39VsIMK1fzI2
yVp9WCzZ7kLEw9k4V0SgAA9xpgeYKrJJbbpwX4FKfkNrWYFbdg3w3qESvBqvkTZAoWLCst0xX3G9
zl2AsoNuay9UcTbRXXldrRP0YLeII7q6E3NdxNPclngbbkGObYp1cI0u42NzEm6yvXngF54tROlt
0Qu3RKcmtz1ZR2vdNe6VTYV+wgd6QcJzcg1abG1+TXu2rv7Zuoek+qxctw+I5uu2FK7n3lbFjcWJ
arawEW8glnmiW647R1p1Z/NqusLAyrV0L7uWboUH5id7bJgjELQxVpJd7Pm8GzmyHaz0a7Bc4spg
RNZw0V4bG4XAu/6AFgbmicoNNy3LHd0dN6zVMMokbBNWiD4L2QqUDRWPFeCBzM7ewIC41RotrNgJ
9ofMsVWnuI9XxO8r7M0/Vu0jyFv9CXhbEO8HuklXpwIPN9v08Dx1Gk/2UHyAjL+uTtl+vs5XLdKl
doDqLl/xETONMIjfjshNSLc6Bu9JvkucMbAhREv6S4eMiNV+CTL8EOsLJz4NaSrA4spmVPatfXhv
VoYzjl6+qVzV9Rv4u45y7O+mB+2I/hsRawkgX3Qw4EkxREyd5r1zQ3s8ph7Yyk1deNBVJ5S4ewfx
KA2SDzu7QuEozg/SWWg+cN2C6BylkDkVxSUKjg7iy6BvEgwj4q0vu1QwxVdTeuiwSBPR9T4Hr4Xv
NvAlm1uB7pjZrRAdiz2RFMUebtPJJaAHCR4dYxwNZQkrFHTmnFb4DNw8IGA5RaroZYtbqUu0VT93
0A3uIxUltGvLM3eCN19jwYYyz3iASJK/EWdG+sYgll6MTtAWspvX0cEUwxvuK8ckI3T18FqRNtbs
4avJDQXoREUfiMuUaSidnmiyE+aAt0r9dz9KV8pKwfhik4UH5PPb/kr2kied97yq14a8z48VRrTP
3XM045SCbvumHNAhtIe1uK9N3TkZOs1ru3lKwpWuP7XJyhKfm8AuNgN3qHUWCzxMlVEJeukwuZzR
MHOS7WSdUayYHhQCl83wMDwYT4wJtk7OeNPew1ZqSghYdn3V3iXug7GVQN/Z1GcLk7bxR4j8nnUX
CO7w3DyLd4TS/UqUkcpcxXa77gRno5A5HYWDed9sPiwXyjeAdugWJXq9Z2MvCkiyvVS3HSFKs9L8
YS8F9/lKue0CiAl2fjK6YwdtKKqMNW7hi7OmM74jc71GYwgF+W3kpg5jej94k6f7k2PsId8mdvjI
97ykToggAoJxw4pypeQK4RX5dbmXrb3+huSJHbmx11sYzG957PB/cHL9WYnIftaV3nvkUwv1LrJN
NMVUl+WB2QFoW3iC7p29Wip5FlHnPnoR8xfptm5PUrCFO9QFu+ZLaZGpLt+1+mjdasl1h/zVThXX
LiIDdnSrdWBAnGPvecN71ng6qkrEwLT8bPU5mD/6vZS2dlnKLmlL6IFHMB3WRsBPRJOsSwkH7rpV
iyz+1Ce6HUXigQWfZO0dSR/yxSc1Uld6kj0j/TbscyLHBz92hJKw28tJkWxoltvBpdX1Zt6bNxBP
sa3fV5TjybXf+NPu06tp599qDgnbG3XkLT/FoJaO7qU7WqENMkMb1GpZnNVTuO3eEKcdrrs35TBs
1GtNtQEdE24nh2JnIkT9MmgHaYOsoAtjzZbweMRiciQbR/rUFjeAwP2QiQZjifJ/65SRA2LeQFPU
9IwE+Z1tHF35s9sVm1Z7HmQn+OgQNYTy4BiCBxGFBSEZVzTWrsIrJhmzud/DWNLo5m8i92xuMFWR
ipVurgb9ym8PIkWvwUG080Os0VT4vxPy/i8qBi/h33/8re/0T8Hszbk/N835L9smPecf30e0y+e+
RbSG9qtIHVBXF/SURUxLxPitJLwcolpJVww4JjQanUPfIlrJ/FWliImk1FKwVeiq/T2i5dDSZxOp
38rEwrL2ZwJaSfopoF3Qs7oEGpQ6LcGz/jMStKHNrUl4nHvgVuHTvpX6pihvrOIOAkmu7cLmNqP8
B1C1mygYoSGhrSXsqTrEanodBdL0JunfdJb7ZGf0KGnaYYEYMmFJmt8FJLBi+NEONyEPDp8U/Rwu
feXJxlmI79QKIa4ATY2TgaDs5JrJKteucC+oMbz5KrN9FZ1arDDV2xRTJ3GtUG1RlDWgSxmfQjwm
l39rb5DNpgADDH68NtOViJgl+gwj7Smevk0zBHZeHxGPbLTtoiGS3fXtLVJTAKAcWD+OUZ/M+T0w
r3zUy2BL5cOm0bdqulfqYy1fD6MnBqch2y8cjvFTyd+a7ga3gV58UcojcgEVz5vlNvqVoR0QxdIB
QwAZzjVXRG+mf5hxKyshUSVvl5n2p9LL/1nv5V++a/mtv3e2/9/oQC+J279+3lbnuvj89rQ13z9u
y8e+PW46bRYSRNI9HQw9rV6yxL89br/qdD3owCg8VbJBR+Xvj5su/0qXwuCgrBsIcS8P6bcEUpeW
Q6ZuLrKzIn/VP/O86fz8D00BbdFvZjHQdJOmiLU819/3oReWiK5jN7sUnymGM6ObGVnzJGifhUJD
8FoOLLujMKoY7R1atyaCN1AEVfoTRSkT2/s4BAoDcCttAo6e4e1s5sXKpOAh1niMQZcuEVixEeo8
x2Pl4RRC/VdFHqqaalhO5bhS1S52eirQs44/KWWZqvuc1PJuapKvEGVhYyRuA6SxFxQ+phjVAXCa
iQQqoVxtPVr1SLFsoq4dIc6EaNVpBEmbieoziiFbHGbtSCKSQHPLNbSB9CSGkW2Er61IuO0H+Uki
BpQmPXGXb4umd6Wp999Ni9/pO9E1++fbDLTINExMxEyG9KdOV15DXALMrjhoHaaUcNOdYg7Jyi8J
7Xx9EQH3S7rLOEMpIahyY0Zaucq/VJ8eB228x+VexBY3N4IKZVtFfiVW8nNucWeFCLmVWPKkwXw0
KgHlOOzJp7BdBRbLHUSfY5Nlu3D5XBfNKXcyceYMePiMu6tbm7d1hS7SgLCgrWGshIlAhpIFZ1kK
6Xs6P+u+8dhX4Vfc+6g0GkfJXMNVJ6Gi3zsX7YvcBke/MlOnnpPSi4QUC6f8mGiHToSn3MQzoIWR
kMdSABxPlMTwHlpJWjBQxxfp5YdSZitoJ61yX7ih9opEUoB2p3aqi+yQIWZLlm6eEeX1giS0YI9y
ISr6SXTus2sUI6a13LoaJIlwNJ+SkqxCsMzHumNgZzxfl/9RcwAWQwWrmbxrq4w6a6pJDN9RqExj
rgXQBYYiWreWcjQlFTU9yebiJTXMV36FwoXGuWP28Dpo5qkrgn0hF7fdkB807k3YCCzD5mOO0JU8
YnNJlZIxY2RmRNYcESIMgqLcH+yWPFVh1efNjZDfwKsljObGr/rCIP8kuQ+jw+WpksLsVJnhOqba
HTTkYnr8JVb+I0Vo1dFrAetUqwOPgD6UGenOpAZfes/YWjo/llu44gn4ASM5W2KOu1rmdV4XB3Dv
vSO1PNB6j87J8KZNEGqmyAIPaUqbWS2+9AZmeCIGX1NebLpOOdbL1XQJK4E1gdSonxsFdo8RgEEp
wVEn/n3WJHSbKlJfhGkohlG1RVXcEYroZdKkvQVWGb+F6KuSkl2nCe6YROiRhy+C/4DyfkrNWfxa
LkCIaHKp8YA2WiB+9bWI2gfgctEX0Vtvgq+qnAXQ0N1DivOSgQI7cAS1WGHfdw0LV/YmDTv7DEKs
xhknApzqrh/2aCA+XOZ+L3NrlGpRxipWE7RoM5TOl6sbteT0x8+7ScHwp1VVA5ouqrpFWQ7G1LIc
fNf6VQWhbaKukGmOxFtjGMGsBvnZQk7MngXlOBbyzoj0QxICxRDFjTxAJohHECtRvgjpIKWC6ewZ
nqETWrVA1xAsTOEDpinm7hoY2712T1OfunJC6ghrOTTEXQ29xo17ZUEFekoi0QySPluVnxRr87C8
C7bDFtEgGRqiRD4dvWqW/55ZoTfgd4WuCIhNq89uUdFUZn3d0S/BEmuXtfBJyuwcCl2HhJ7uxiZu
rEl2zpFGgDD5aQjScU7lRzmsEE8gGppaShzwpulzjTk4lX7jM+tsJFafKrCK87zwVLm+mfMSgL0D
6I22y89geoZzQfOhLtdbG9LkSPr4gdQGVZtmuXq97+w/HipJ/BG7zoNIqVYxKOTC2JLY65bj340V
tw3z4IhySFDKR4vrWm5TK0i70gffb5jHIUw3HbKnqdrSUYmzVdXMMj6B014sx8fl3dbMII1KQoMw
DbcWzRSjlhEYoq+FAuhxRv9Lk8RPwUjOEEM8SMrnIOeW9xHMpjHhbqEz4+EucNck1ZmW1lG2OAwt
GO3S/G1ECtumK5OVxVnSEEFAlPcBd6Uz0I7CkYzs3CqI/9DUSnXmEDD/fFEkF8i4MycYLZjtlGRk
tjvD5wYSaODErW6HnFsq+5NsY6OF5mVrF0Z/kEgRZZMrvRyZo+JOy5vDrMi7Al9Dr40DajaLDI1e
0122uOYgwUUuo/MbMAtxTcCgWnACC4VMTCA1FYd1IeRt3aAf5Gna0sXD585Yzw0ps75cgYjUmePH
lGWCJlmF1ZHWIsC4OcI5IyHqn5gIuSa/GQNTPsZDHNkd2vKyBTxhDmUW/67zkjJ5ReXt5o+nh/Ez
ZGSZHQiCAOEA1a+SOP04O8ROiAIBdSRHMdig82hpRh6ywTzMM/dI74o3EwUmX6SZ2wY53N5qXF0e
OlRzAYbZXYlAhi5Lx5QFoEhEBPd4IqWIp7CNGSy9OGID72misROT4ry8s8uBb41TdhZSfoK2rmzL
6jqIqR8lXXouW/UYTfIxGqyDUhuHQoPyIYbNIZbQxxITblYnMNbLCRSTdOxlcafgFmIbDQ/wCI/Y
KRRhNQ+VNw78UotyXoUrZptVPLD4c2TyE5+bnBLXF2QOxk2OmovYRltDpkJX4FHvwt/dDgPGQxCX
cNXhSyT+9D5/clQso1pYXRYBQSndSe82IcuazoKHsdFRaqXjHw+S9XuDRDYrITkClEj6mXg5IaHM
ldQyPcTeBDaHnaIi3bRSfuiN/NwYxbmUmWftpMIxjRHDVJmPkQw7Hc8Kxo/HWknPy8q8vF+aS9Qm
xHyFf1q1VlK2x2gw3/xcRBiLiEUTWWhzPgBnbRdEwpUYPEPluLf8joM8lnoWMd2XMRD85LWoxvtl
rJYFPwhTHkjtvvS1Q4w+ho46uJ9rq+XuFhGfKvThmFjasVtWz1ZSD61PSxTkZT+tp6rdR3q9gT3J
ErTsKV2yEXpcylkw0OXi08vU4GvzioNDfDRZzSSNpzwvqK4mqWyXKWv21NBjaIQJBTcVU8bBqWhy
Oj5S1kzw/iSo1iKq1NOEbEJ0uM0Co+zkFdtEhxTiehm/JtcPy4JtFDNti660O1M81ux1Y8FyDqsC
USq536WmdqyDoXDuqp4J+MejTnnhd3ZZ4L2qdsG3gUn78dnkBgaDJUGXF9XiMLfFSayyUzOXBzUr
DiQuxxozMacXCqK5bAe5FQTBETu0K6izOx+q9hSWB8iz+xieh0jUMCJ05VRVe/SjLSJEX6UMttaI
tC1ojgdiFlq7KF6vC3HygvCqENszopw7NKUP7PNEYNZ9LNozsUyBDr+dEkZVFWdgFvFXXgdf6hgT
RdOewNgxSCCLqibwIyl0ihjdG0OtMbde4JjhgMxCKKDfBSrMWdSBrA5N7DiI1r4ZbUTTpxF2icvk
8ikZrbXclBTb0ztAEAlT41ZpyYbUbYHrrJdLpnnZSaD3YNKeD8lGDKjHqWXpVVN3krVihx2cd4lY
EWkS7XKAxY2er6cjReMWGiVzAOs2hoelh2mv5JjdYvMMdFbFnyUJjkIbvHfC86hrG7gpG7VGtBX3
bnoWnQiITM8z3Hq4sCwGZCXn4y73MZTEDFizK0Aqw7iEi0aOLaxwDDHg0PIDcQZLfRU9Yr+xu0TU
fk82oeTJFUpL70JOV0UMCm8SFUcduRQzVGqnoWvuG8C0BKUVbZWgma2sJOwL+bZ2SX4qHN6F0PfE
2X80JCLTwgy/lIw485JXlFmx0Xpjl0zsNJPAHyUtHoQGrO5MXTSSN8u0WWZStUSZqCYjbFUczDI/
6SMxstnFtAwUxKk0zCAgNMHVkHonbh77AAB1F+xhWm+QIN5lEcnZhE62mZwCPzlJWfaFDTDBd4r7
WRI+S8s5j0Hzkun07uJ83U7Ru9BS3FFJiayIQApfLhi98SnCu4cASfi8ZNpzAqpnQk0q1I319AWF
x7QFfC/cTCe2n7yomV5xH9oipHQb19mXjmk86bcEtS6+Jw+juL2k8mIo7ZOWmTIr2KAogm6S8XFK
Rag9js2bHgsFDj2L50vNlcho8VCMjhlt6vaDfkqz7FTrxqMqIKLPE4FqyG5gB5siYZ9HHxW5nc5d
E4D3pNDWKm5p3MWIn3VfaC18IaJNqU56idvsOcRR/DIfojlYaaVE/oxnshHMh87MTsMS10cGSc0y
NMqQPVUy2GwtpChYWwOOKAb8W4EHOdKuAzU45Yx4VAQ6/T3tfuji57bmmodlsFt1weVJL0tKc5lv
S+o9xsXDOCHFuLxtyd0mpYLdT0neLKAIRae0wfFcMh/llDujoXea069CiEAwPXOpTWg+w1pX4T2c
CGeMGpF4l7s5L0l0Wz4ZoiS7QxawietvfSN9KX6zwYsKub+M/HVZXfC9BZ1I/h0iXZZPWFVNy0Vb
tV1G+rWCTAAt35WgJE+FZT2C2tzVpPyXJWI2khlFzfyEaSrzSccNwdAJ+NnURqV7iAxQRvgs4CdC
Ayadop0mkWRfkskkSh5ayBGMq/WIB+3JzLgDQsxxpaA3Pb2XTfMk9cVBKERqQMZzESCU17wsPwcb
/jAYIFzMuUcj33wMcskOgqmy8dvRQOLEXwNfjbqNZBcycoyWMW5in4xVgGCMHjkI/6DjEROFQ6wN
6BkuL1r+OeUZ5sH4MifhsUaMQ8L3ljYnpD4fhkNvCA9LDagi7a/MapPp0/Fy+Raz3BjZi0QFr4gE
CD0IPSljmo3sxk61jG49h19LRSgRqbR00a2l5uAHpvskY+KnEjWTbHabinUQH5FTGRUH6EcHbbpS
EfFvQIelwFENGGZNT9mp0txlxi7TUqjzgxmlX1j9mTbVPfQz4Bg1Jb/EdzCL0bQ8YHlyXIo4rRRG
QDzF577SElcS4P9TBzqEcnoeyw6/bgznXbkXvjQdWdzlVGWFzT/oadfa7XJ2zVJ5MSNjE9LHFYpW
9j5GNSKPR7DQNVPzRp8Z9kIg+1aUbHRDw0tbIr5Z5CaZtfiOQNx+ALflRa5iCcEGEy3XUuv8usUD
T19kOCaGFHUbNBWZHIWOyVW5j7FlvKwdkZSchk5izyjVjSVze7vIelzm5MQescyYJsctUJtLOC+U
a5KT/KYNJQ1FVorLIMvS3Ni+Hqz+OGagGfHPibmlESVehCbIz38MGXKlrP1ZbGWnt3z2cBEFtQqJ
EcCGSUGr2ypXl617oiQgDskpywBhwu9fawPKgJeHsltoY373VAfgHi2tRWUKusxS7tGUOSZ9pX6B
+IkNl28KKTX+mwsQlzP8Bz/0kq7C0ifSNWjDyIr2E3EISxg1t2rSVVGG3hrTWYaQscIR+ai2xLmL
o7eQNqsxqR+r8W6WyDG0mVwwwN3Gxr2EqbUUGpZoFAsUrxIqd4lEIQMffPEcdyJkcXxAbSziEnCl
4+MSUKa0Rp0+pt9ItsxjTCuaBw4xdeLGWUKzh0l6UEYUT7ubWZz2i3Ya7UWcgVWdgPCSyOTEi0t9
ptLaOw2NEuTO1ITYiDtJzi0RpV4y4SWfjmQuCxerAKgywAaFp36UlWPSSk9+MoLDw0JkLonYIyJx
LeYkFrXnogc5OLXVg2iGD9DPMcFoEE8bMfJsIRUnJAAVTdY23FKCogpIfI5n1rZPxa+glB5yXNWE
oF4pSveVrtOx09ezTr14EuoX2rv/Td6ZLamOLOn6VfoF1AYICbjpiwiNIBDzdIMlSaIBEGKSBE9/
vtDaQw371LZ912ZdWbUqF4MUivDw8N+H3zNB7CuVnU4vxY3E8Et61/N4UH50x5AN4VfS2gvlHnjv
ipmmL5XXpfbZNI00kc3XgZ3JU6kkjxpy1MyYRocUZDWL1yevV1eqqiAw3HVbV4v2mnAeUiZF02Uo
NW/pIjOGreeUBhwDNUmd59OG8m5cnGRBBzOUwOVQI5YnjQuKDrRFzzdM4a8uyaqYpTHtcNBNeHwj
w1Mw84lP5928OApDKmnQKn2RRM1F8hpG72wBqSONOMMHNo7M6VopsmZutWINl7L5pP1Xsxyeq2oO
R9fLLk3tYJ7mNxbSaF2/kufJfXToM8KK03OBxp6kFdDrWP29rLqwIOLGJa0cLw9AVyGG4jTKjdX1
YqzOBrKHZXiVn8wY9/T7jLZ91q1gwh/pOThd75Pab6EptLJLkBp4hDJi/KRpRdfgBI7H2lXAWu+h
dcDONTStinlRETSAsBRfAtm00fX8g2/0CtXzddwGtF1rhKhgbGI0aV/adqvLdVAidmcT5Vtw6NT7
IoXDtH0r5V/va/2PxSIq3NogPtBp02ocdvk/KKaGXka4z8lWV87a2sg8k5fThROr9h3jDzrcoZsm
+4K8NQ7Qol0Ou2T5Rq0G9QOtXzZyWULqYRaD/IHN30ogUlYH5nWVUONIWnynf2oZXqps23YBdU11
Orb5kF5WTUnCMZUFhVQK+vKs6J/abcuu/vSqXnurDtB/87xdFfH4ox6j9NH4FW7uNZQL9Tdut6te
0F4yJuf3osy/U3oo4o7TVtaywWHaUcd97fy/x7t5wbAf77YHzfs2fSVHZV2ro1WBqk/UJL5rl61Z
0cXoV4b9jYNZTdS7CSlqjxa559sYVDC+RdHihrtcxUN6SQ+OZqsFs0vUdLW0A7d3X1midRBIGZqG
bdxew16EvXm+QOyaYvIV8OGWH27Ta3SXRt74joxzoNCkbqgZj7uwRt6mZ/Myjo2dfaK/TwWn9hmK
SRo77uZZCpoji4PmF7IHy7NoFe1h+jRCk8J+CyjVq0HjNeeXdB+1NVAo1N91VO0Mn0eRtrb1m1qX
SEZOO4iIs/XdgBGYEavH4tCIZXU/k1WEa+ZmFBzhFYc+OmYUR1eaZ2HitBOzFPdT5r6iqkvWGHrM
0KdVpDDCPafEmcydDAOxlaTUX79ddZzXBnn04nYPSF1pgI5P+Ep7Q3z2kEBSZNkzrQu0gTVWu4Da
ZRtWhvJNf46dlhwfOOtIt3/YVQfKhUerwLr9dCAk7eGqwaYmiNQTN51o2DVCBDp5PqMefgg5fle8
4NGR2iWSBplDyTPyozcBM/MB01y31aQrXD5WtrGCDT36h7/JLMLCiOJieL3s1Umu8LfRIl8MmFT1
MCxqIHOBB6ge2wf6KEuFiehITVIMZTMT8/UxOcpfiUuxD8T0N4/+HDg4T4Tjmmqpr52MXEvqLS9Z
Gx4l45iak90zeeOw5KpQg3kKJELnvK1DaSYJ9aKRPjeX9iXAAwFcAyi/e+kEx5OHR7C0Pjd1A2X2
Kxuw8fnAo19B/R5/71RQxywiN9ppVhRr8xql1wC0N82NfNB+6Z4SgO5ZG7yT62L3YJjXVnpE6Ecp
ffLYC4+d6Snpjan3F/SLX1wK75/XaV7agWneN7tu14t6CjGzJvoHeWLbUFX4E10oZKr6zbyYG1VA
6eBcZ1/+Qsh8tAOUQ0rWeD0+KpxUB7GKWz6mLfBYXUuh0xh9Ax2zzOjlo+s3eGZNSN/uu3xHHl0p
zdLwcxMCsgj9pGzFJ56c1zkOYcQfwjS+JT41PmvKz8L8KbMzTvOTU1uj3Q7GJoT7NAvq6aPzmZBR
Q6+GrazznT4pAU4jEcclJr8qxTOoxWhAqSjeasprlKQ1CoeetgcFR9WttZQZhJsZ/+0JCgGzVWm2
ChM34NKGj5RzFTWpNEUOTRjVO8XYxC8SqU3zvj/WGbUutXF8QUHVqKlGEJpqbm+1bnggizu6thaN
Wh2b1f3joPCZPoon5O0Uuxflt1HOBSjKx+3bc7RLmjTuTfdFZ9/DVw/HA3SGWZCxzjvl7pjg+uUb
kA6q+N0JUKrmqHyXVHa3tsqyfl6Bbld0aHKLw+bnPDyDPiI9OZ5QWNk722f5ZUZzdao8GtN7YiRs
xl3i1bFxhanaCARHoopG1MCpeWlt2i/MKXXKQCEy+JzpCHbnPEWD0w8bahY6UaupfO26sW08C7d+
2s8dABOpfaqXMwyBn/buzvbgWRufx6yXTWE6ZoMrhwq8E+GnRWfOezcaZk8DiEDRWq/eDVp+lze8
DsplUS+lEYM107QxKODdV4ruSqihorVsjmr46/Ordin/7vgif4o8KqIDzS5n9x9dzq+7elXHnG1k
wHiles3Oe/qo6KmKf+FT6mjfdnPRiD2IZ3vnO3xIuqe/X06Xko/ay1K7DJTaU8t0v6ThLqIMrWNn
t/swvp6Ovcv53xy6xr86c7vAS+iPyP4iKeX3Z+6FYEYjurwpqbywz+PzuPlBvyZNnsBoagQKb98d
skUzmuEl96PZuwTVXGVx3Dttz1QOUrP2YO7md+1Dycvrab+gGWxB16nOoNpHo87XWpmrV6Ku5ica
NH40OiS1+zWgPYh/yzqeebsESivV59cTXju6sdF5p9WFyOxEDmTWDNV2007Qq3du4blFNDfqGnOl
Ampw3lGjuZCOql10v0Zf9TZL9Q6tQLuTXk/7ufS46V+vevv3NC01+OqQtEPhMklqwMg/RIPgbC0/
rwdb/dlqL4y7DcdoAjs5QEWFhHa787p3gYrABBCl2GQ4xE0VcYPb17vGhVXHflSORh49nYZCWe/W
7G1qsyL6LLQ7wZhLSRenlMzzGg9oKmyqIg0mcbEaM6nwgooTYYB+zqeDihskL+K2j+pxJRen8G7N
N8GLU2tBBLIlrnD6wPX9psQOS7n7wPj96xnR/wRH2wZVMGQhkUvYJZaqRO43ZtynfN2TjlY05W73
PtMe2KV7Giq2dQ0gRsO/BTE7x9J8d3qT7QKLad6pJr/8uco11nxnHh5CGorh4ovuqtyTrrvtDl3h
TK+hzsF3gmrpQl7xIYUE2h+CmyMOozpPoIwMavjas/uzGH0Sku5fygKMzxgppYAs/kylGioVdjWi
HM3mvxGG5p98CUoF8MSMB1aQP9V3J4270by+ew3ZLdN9U7vNiYHi2Lla51e7LTKMoqJD6MXojR+v
yj0X8fQUcaJA953QgSh2IvLe/3o1qGD8o1XNmFpU5jcIQvU6uA5/vxzpi0Oz+zo3ZVJctlScBfUZ
ozzqXb2SxQOUrDyrKgHpwlFam3m1n7oyo7AXTYv8uYb6V3SUm/X6Nuf6+zZOyMUuynagPCLK2flp
meG1G3y6KI9Mxxl0085uC9px+5e1fE6OTTr1RhltlD+UhEDfyvru1IKrr7+70MuY+9oIq62YOrGp
gD0PT6y1y7W5sp2eYI6ecjgq5aNe6EJ6S1D6mQlIJ6j8VuabSS7T+coJnbR38yddVKRq4drTOqNL
iSsLsqltdcmC6kWrvTs4VuEiiKq+iFzgskBHq0dS9latoZKEntDECdv4LmuXa23GvDKlavRHy65v
WcdTlBX2uNIstA0XBuZto9nefoqUaA6e80J5pTWTJPVu46tOHTprz/Hn2tuoYENEo00yc4BbRjrB
RAozFStq9spNSjYLbZKY02tzEGkccxRapK14/brD+l7sZNarKN99cLzSHzTZUUdA2EEtVO28zDAt
VSpL+j6PaSHnRxnML8qNBiEoK17pW9P0CIF6TXh2IUVJrNqn2iLl77WD0yhXEQ3CicrFC+89JsG1
PB/16Ho04BCJwQBPetO8NHh6yfyqhSZWgYezHi/f8WOg3PmnE36Ux2kYNS7HrFVOYSOw1DZuKT9r
u3F2s/NtlOOjVuGe2sJ566cfsuR/OatL1Y1m1yOB/nlhoihLikErtI2QWiP9omUc1TC1bavOk9tu
N4xzKonp1+3kH7xbNYC9fFrbVwNHPl2YEQeVLXZ7n0lI9Iv4b2lwHfAAPOkAjg/N/6LHvwlHUxr4
512oSH2aLSgmYBGqmSF+oxTxlJ7bbZziUunBNKV2miN+x+2Vla7AiYIBKvYCL7ShlX2DIElLM/ld
n5/jLHifT+MYOamyjByhDIqs9Ph6ft0o8jBwPFfKe6+21K1J+I+OIncVOFJBC+VOVntFBaYUSM5p
Hv4RKhyqYkztJmVuVXqXFbR8lApN4t29UV/oaZ/T/EdJTkmc6vWZKcetqcdHFThVI+g+WnMyOpU6
rfdtxkZlb6vLHX/hbjPev+4RlGpmi6VWeYsxbdmtXXGy3jFe6wdNVGyopb4gqSTKRXho96AMt0dB
SE4tLTKRGQTHVc5igSOn/iV6hzS02ryT+7aND0DmlfIMZFslxZc2CXoRILb5fvRr6Kywyi45ER7q
aLWg5zUGxiA5kdnQ292mpYHiqFcesn2opPNZjxC1oIFH11r+4AHGfFdxAoX31Rbv6hRHojvf8AaQ
8iAylStYXtOtUk4RjV0M8i5rJaVW7ZXhCE06UDYNb7fXvGkm3vlznhSdd8tWaElDAGuJgGHKQ6hn
TbgMwA3zRpn/mtUaWtYq8Z3k5Fmd4BjqnbedvMQ2Smenh9JYKggHN1y/gHWDvr3EWpV5G59GJ7jP
H/fuKGWrKmO6VsYXIpp6m5apyoTCcwZyOfnRGbf8jHAdkRYiEwojty7pV5fCL4WVewS16lBiU4US
O/F5xsaj0xYhCwW91MPDGgPDA+5QHmXXKTijVZIv2fxhW0eLKdje6UZbsp55awApfaj1UI2/gtE3
vCtsjCwimfT5kmruUk0FJFBrzJM6duq04+a7GSZXQp5/y4nkwevwggKSaar9NAsDF+8NVgQVD0Qu
1J4oGrvpvTdTZqsa3OdJ+CxDqcKEOMApvOwSnlFbRCcl0YRlmaYb33nJs6nkAZqKZPk7uLejWZ0w
fHpc4APAuwqlE490Vs9FoTD9iwa/IG4L18EtOmtTNejy2Vnc7zQ2uhqbdrexpTcTAZYOB6SREG67
tqfKy9AoRXxpfP/TCOp0qXXdad+/fCBG1BE9Oqydg3NPibyaV+NsN8mycGrURUZYUEVsgLcxJ9W6
TrOmWcPw2dbcXxFD4ikq3nLqnifte2EnJcxPjQtGO7ZVw5AG6a2frgYryyBTzpZaopoE0z8gDxWY
VRGspzr16sjlky65EO76Od3j6zCwAskqO2L30qGCyW62Sk6uMR30FpMu7ifaVChAxIqoMJH6fCPH
JsCi/3Delun8voPbRCWEpnjFWlVb1sHQ+kBQwqzCi/CzeVkGRYByppV4uIiw5ma+VV6JGrNDX7NV
R22mfPPvxP2k0M1CZ0wfD+oKAbRq5zyyWfsC63nxgcGMdriXZ9i8Eyp9ki7MRRVuUxdO79yUqmnI
bKQ6u1Tk2qyyJ1nxFCwpXaEmbqdEuEaatQvipbf6eotv1VncVStfm7dZt33Ai/SVXU9OVPQGB8O4
UWSognTZR/eKTs9qXXRIFlQmfZkWe4i+OR7gsKC3rawyc55zweubDUgbEWmaOMqQDWgLGGWS0W62
bNBXk5E9e9SuPEtUrPJFpJ2YvdOdXOqMcBWipZ3WoaJSLOeS6mR/YBypuTyx+yDMmDe1rldbn/9R
Ccj/SYauBkoakqff2Op/Ks2av7L9v6oUaf7ju7/qRQxYBVom7IM67K8tVU/193IR3mnq+DPBGlT5
G9SA/KNapEWRSRdbAwZiDA6YAHjrb9Ui6i0dvsJGw4RelMqD1n9SLcJ583sXQgcyBBNeRVLM4NfV
oUlU9SS/MW0ebZp+prtX2xo0LZo0C2e+dsTQCrfbh5gSYBKV9XZv9kEXHfj1SjnpWM2xLjSHKnX5
FgQe+UFp2eRGL29YjxAIbb3MJWojKsewjlB6yrdclnZpz013vTas0jZdGgJ6pOZYHYvyJQt6DWdp
WBSpz3MLdhYZWQcqeMVFPKlYr5yXt7OhCbI42rls5CzXNzH/WFQKiz2niYDqRUTWZDnpMH4nBBnb
EG2LSSpni8GLy2xPYnms7P5ItMRyNHqLdUc0JFFjiyuRfirbchhCW8WzbJ9UiDetpuhx2Zc9fHFn
06a7q+h5Z8nVloaYwIIoBj1r/fYaInWth9hO1vx6sgbrYY+H4TJD0mrlPAx/muJ7w2hFJdyp7/s3
se/2jbW+NiefbwgA8jXV734kqVOlBbt4C4+orFgP5/62IyYza7IeWm8hR2J2EeslbjVGGsv1uies
EBISsWaCrHAAPQ5vORAJi2049rc9EbJ8MDLxs907tE5Rnx2SYMsLDdljxehmIsYNWxN7rtGSQ+i7
eGBnTdaomKPCBV9f74E9fMOJxLQnuGrlXES4H66dMByEc7I/+PFCx59vWZLtVQxDaBJFBkVCiKkh
oJkQEX08z+TJiwtBKxJgddGbN31tEAeNCeP9brjm9g45AoRSDSrnxDvMPRyikMG2x4o+ZQNRTuE9
BzsumkC3QGs4KCSugsf3tx//Kl5ysB7cGHUs55H4mX7EfN+wGzaugo8s7cK5DYy5PbK7YoUtKBuS
cdlXG0ObXj9Uv8oWqWYUrbxsrbJ2ME3o4uvwkkv4A2gjVhBi3bT9xoGurznSjk/XI/QsIvfhNA5d
f2ddJZlXLKyam56Yu9+Frbsf8bRz5+PeLKrhxUnaP2SFWx+rxd1vcvyN45mqdmbwwUqNyXgRo/EZ
Achkf7Sa36TP8SHzUem0/buXuCfX9Lvjng0Mh1kCXsrAtBobk887VzgdIhuPuEOan1BXTYY9W7N7
smfP1Qtz17/IiwufgrfzYz7/c5V4paw5vkoxTRFfhMK9+D1p2PRwla1QW+6c1jgZmhvV5plQ7QK0
gDUq5qb0IyEg1hAP6eeiKyRWoHiiK+CfmE6f4ie1yDgQP5G9s/joR7BAHTFcJ2Lqh24hUBxs9CXe
LWlt93PgTMVPJNQQGSvVJiK2fh7WqhB+W3JLlhkvh0zkN1X4iOJQidwwRCDZVK4mV0EitmpKgA/2
1JTfJgP6dsfM93xKi1/rxvzf3HAwRKynU7KWxBDlphEZiuCXmJ4Y1IbGMnL8Q46Suvn0h7/ADUGy
veha398nGdljSB7ElDIIMc7E6spMPQcduWM1aBLOl8Zq9n89eiWmhXC/CMnJTN5lsPqeKnnJ6m9O
+Yq4yFUkF015F+Oo3vddbjx6ip0IHpTxGzZF6SeZuBviW/IrkTv/BrkIkTePnhfp/lLYVUYODxJE
Wb5kGsI1RfyCOalEyL+lZd+52F2MCgZMJjsN2kQxiGfVqmUzn/uSbYCyBEWJ7Tpk9vBhy9Iyxfi0
uA5x2oaJBxhBK6jdjEYgesLsquVhadpCY6nh03NRUXhuJOJ7Fj8dd0XKhYDWVjb7NHG0M7GgbZn4
4b/VXbiJnI9prMREtMRqxBR3kaOEmdlo1vEYvB1dblYr8l+UtlRTqNYA4ZAw4lldEcmLA80fde4J
Ffal7Fh9uGLlxg5+0E5QhQgxOw4Okl2+E6uMEe2bvLz6yAA+AaFBaUDneRT3U85M3vgm1ZFdB/KW
35vA/eHRxrYaqQ1roFzKwUwK/I6jlSu+IumNV6t+LCq7Lb64vNhQNMUDfqRuxza18Gd5eNiHwd2x
toNDzp1e4kCWqROL44AcPV6A5ArVw0l05WhKWQAdgoSW23aX7+Xbbvd3Q1Sia1gcdvK4PJOmIEtv
lovNaPEWh9E3bh3q/L/6x+NAaeUXx1NHHA6lmHmT0lo1nLvUOThvtqX56lETZuoAVYfYzCZ4UcXZ
Ja3TOjPcRb7I3AxWO1ltdVu3E6S9KxZwXlgZq0OukAV8EocPQsjDPmVlc7TloiFkIEajQd8OxI9t
e3I1esovTkS9fqZZ6ej9vt6PoFdI5fFLFnAVscSp8Khtc2CzcFalNfJK3n14XRZq8RrAAizVIJcT
eqYyQ3frSFMpixoWNsYRTdERg+Exk5PjYDkZDAfOerud9PvClhMvl4fwJIYH5n6y44nX6+WOA/TY
Esd+/0yuW4SFEsmXaUPqsSC78LtBHiM5AiL9OeHNhZRkkvULdnIe3gc99zy8hnc3/dLkY2h4VDp1
yZZ1Kxde5DdCG9ycS/jZPOzLsTVMt9VPGZ427/V7QymPsW2vq2EStgijpPZh+WI4B6rYMZJy7Cbv
7e04xKiVgnp4e590fir3PqzcLrw+TG1LjHKxgEVO/OBo5kfJ+ccmFYBH+Eg4IoSMpKkk7wsjDPk5
sLK5hWEwOrF4uY3bVCy8JSkAvOxZmVyVYnB8iWFkPd23VYr+Kgjsj/guRNCfSHdq92dBLAaetZG2
7bJDAjnujzxrwLhRz4cJlZWIbSkg8PERMmwqli231L672bm1LawOepipV8Yg+U7iarNr1NgGrJYH
ncE/CrHHvwJxv2V61RvN37vCf1mqcOpjEndNjN/2H1zhu+75HL+MCPuxMSTD9jRtRoO3Njqby2u8
6uSYJikcJz3nM3/ZUFMiS00LLqSgtYVlMyUty+pOPoOuD31A9vZgwuBovrP9lQqgglY4O7dCWjFW
EHUI4ayNOrhj6zpsend2+6A4VA62al8XpX3t599VmDucI0t+93YOufSidAqJrocRZnE5250BbaN6
NzvmfG5xDsHGbxd+4uXzsHLUqZFM2xQ5e8omeNl7ZdQoFQsHweA1Tcf6utV/u0WQObEFYb9fWcy+
W9owGDl0wbQax8pS3ESD7Z1tMozEel5xGsAXgqnNYYAa5Sz7SQQW2VAd8eFPuHfCrU+mENp8Plcm
FHQtKCWMuXDrOIOhMxwOQz8cXoWj/hhy2qJp7A83HDicnyz5BYKjmKcJw324NfkqJgx2IhbmQ7hC
hEPnJngvEo4fKuPmxqfne2d94by9iv3bDrdhOF/POY+duRtyH27qTPmDg9H3p/s9x9hVWJxLj6Ef
bj/efDt3UOXa4BFhg9NZ0+4Fu68MmZRdZkPBkxc/2xZ2YeZgIbo7py2MCY7vJRTERUPmHGY+Bxg/
P6txyC2n3MQfDsELPras78x98S1s7I9AhE7A0ztrywl9Xx1GU/5v+5jyGD7qg9iYtaES6hjbz2C5
Hq7XiD+mSWtYYFTARehqJ/maNLc77+NjEzoIiQXpFNYMfbE35bRpsSg4IcSyGs+sy0W0MMT2w/2W
FqxfMKebWC0XiGkpT2Rf7eRsdrw51bicOJzeJLz5On/iUZQ3Twu0w07iDDwP40lCHAcSmu6KXlhu
LL7eYrHhBOknsrc0HzglhLd8iQmg7Ei5rbAXI7tvT0f9KxpcF+fpzcedJGPIbI47NrrO4f+0Mh/u
Zvne5pBXcGJuusv75jT4zDtOa2HKZpB4KGXnIcuRwTzT1hV2MT+EUmteusy4c3b8pO8n9o1Nljrh
tPIwJjEfYqQVmyp1KuwJDuSKWd1Zrmbf9wWGiKRDpKO24I8yn9sWzBwtX72K3a19aV9P8d2Bfs2w
v2PSdHxWmo/6P9M5RBoyRHjXYejsfcxAoInG+sTcLZbbLRlBSP9DOFsmcwo+myvgiyXEJgBEDhxO
1xB6MYFM+ntnGGJBN8WQPbAEvG33U3d+k1x2ON8PLuIAVHOAWj57io0GiuLWc2bDXiK0PB9WpTsV
P0AkwF//vTjZDzlnEIXFILfsnuGDTYsUJkIZD956O+RQY6sozDVVzzQNubfjOByFAyWU2NQgznDK
VZXhM43lnl2+B+aunfXaYbP786noe/bYd5z5fhsuLQXM5uF8u2TTD9mBvA5M4Ac14WDU73UL5EzR
EtdV8j3F6nFHPJXD5N0kK+OGc0j+LDWVCVtZmc/bttQBD47v/wwdxwJGAygZ0o3HVhu/8rhNzJZx
FBZ+iP0UsDH1XdbI32/5GnqHLbaZIiRUSAvdmvP3FscUFrWc+8wN8F8tG8diwJOiMsUWZnyuz9Dm
8UaHeDB2xt1Nz6aFqlwlfFa9B7yVIOR9CU8am1RdEA5hBgWwR/hi56fglFWw8jZ8+i978JaaWnNw
kGwOrkqJV2CDb4gHYyt20vX9JHMy1yoJgfAeyjx5HdKg6IaqfVkPUPA22eqJQx5qsn2YsDBJ2syS
dtdcvW5Erq2LMYr4CI0ZyHhpoUdTSSD/ssAs3x3MQznWvlAVHEiJrKa5Z85ezgtYStlYLo3Ja03+
9/Q+MKZwaYi1v5/vWTa1eupp3QB6dUy3jesjEXOlesd4Gr6j/njlZmLz5Sqc+W1z/ueib4upy8z7
fMYdu0EuAnbCdDpdrVbfGzcIXH7HoFeIbOr/jN3UUp/1x1MXcDUOvvkFnOJgL2A2aEBLwTW+xwiI
AldThqN2K/vXndmjD4aGK7jYdM4Co9w70mdqf1jMjkTAVu5IzsC7LnB3/uMrIMg3g1HAP6CyJiaP
KxniRviu67u+gkm2myCevDCdBrbrbkbY/27Ql1/Bph/MGcA4cN2fwGZe7NViNrOD1cbuB1OxCfh1
tOmPN5SYCaaDVzTpMimCgx8T155yDwBbbGOR4oeRX9i7U+QksEfewBrxy1EGoxEGUxBMM9E/2iPg
x2Zx5uzIhI1JalmTDR+Qq5XtbTb2V18GX13hCn4dLWw54jPo47Ht2oL703V3PGqvtclqFQDYRgGY
xx2Jkb35kivXDsbQmdn2x94EfXu0EWIkPegQmJbFx14F7timaE6IYPS5QZYnT2McHMxPl0t/jUaV
DUThX/7YpIydV+QYTK2+swK5NIBU5nfGLh8D2z5MifsKlPkDzOSa6mtKroheCz492n0n4/toVdkm
D2pvlAMAY2kKbhrfgKw26KG/4YoOb236pcO3Vuhn1h9sAhukHPN6wP02Ln9lWU0r8zoSbE3tpAB8
ucr6DTIh+LoduMpS5Qz4RnQvki3Lnrfd0fcPj4CbRHxDCYh0tEGH5N1hrL0sBOYH5wN+AvYRtw8W
/UweMVAHE28yUk/0BfxgGFSgM5VnMd4gzzk+IZDmF4s7/v7hbr6ywea4dNj539M2Szci7Cztp81K
ZszHVx8QyzS8HBiC5WpcOurRppTKYDk2/A4PBG791lBMiley4rCg8hMtFDur8Xhs2Ggpe9afLGwe
hBnfcH1d8je2XZ/xYkf2MEMCoOhmoZTUygbJz2Ze3x6vhAApb5D98Vhp2w977WTf3FWAhCZO357t
5ASeSMFkBsoxxZzGzrctF8iqyxZUZqet3gTpNoU/SjEQ7P7Y98O5P0VsbFbA/p5yBEQiZCqmDpvL
Hk8Rk00TYWfEmztTwBIwiUjbgrl1+5vF6GT1kc3ZauMELYHeWakP7oBfd3kFxfBtFp/5B/qvzoMp
m91ffW2YR3dlry7y54ceATL4hmpBanY0tDF8LGmzhzeLoI8Ns9m0nB3324n+4mo1gUYIOra7U/p5
j/wbpwW5Pxj145iGHW3QiMwt4vbCpGHkufjaPIXN/0dflDdbH1dbTlk+Fh+J3QlmmrIhycDx03Cm
uq7LmecuIh7qq0+UR6jFQ0CuEo+LcoRMOYaZUZioPSXCJ4mK5Bquu+qP3gNvljiR/DJkn7JQL6sx
bl/HW1BB9U/FCfysy1dCszpSL/slafk0iEPKj81hTN/UkYFnJBcEaCvxmj+nXdDgx6bcG0ngEaov
XX6hz/D+8UNLGWGTwUH3yESMdzyMmhudGVo8xhmK5RV2HXJl58DhQDvGHjH7ebbMBvkgG5CcCtMo
zUnrffTh0wvN0kCBMZ5IUmoF2PvY8t7KL5kyh/xobOm3xTDI4uIDSlfCiWZ5angdt8tS4TBkBwbI
Oc89eYt+JPtfG3UNytZ5CQQmQe1L4gIdYR04SEN4DbZtLnXvd5L+K8wmgfju8rRf7h1hdV1UjfLW
vKzZxBpYXLJAS/aPk/YQ94oircTZP4lR2seTFYs1NDRycMb/lspegMdaIRRnjy0DNOKeHYAr9u2E
CIQu1rRgArlKLONjB9dJzi3lBj2o3BqZv5vQn1Y0+gWey/XVLsXT2X4cHJilwr53i6BIVx6WvVJG
s0tuJdBFiOci7TcG5A/ZMV7AYy7P29zVLJu/LkfjEYrpaVma9fYGlKG8RbGART5MIVmkUqlBKn3P
uS/uphrJzwWE6jZwkvRvd5de2/fIV1TtFS8gYc4xxs+hPAgsXMknvWtIDdyMzCw7n0BCwx2PZzt1
1WdptuE0x3hbhl7D45ZJeB9e+XJiPWb3bYMNlyM86Bq17ncEP8AEdHA+6f7VW9/w4pT43dSswALB
fwpmtt2dvDvkMkmv4x+8Y8I7Mw3P2mF59BYohEluGSw6c4Fa4t6Eg9bwzgT8DGgaD9QgdQpBmuEW
H3EHfnT/4ZUEdI4zmEQH1N+5Le85fJPhKno+bKfoiJTflBRhHlkQ1ID8lO+18E7D2NGm3THOzhD7
63SCJbiNI6CE9hrSTv82NMJiDWe1Lp9Oz5/hCFATw81KAlzeU/Yh7mMiaLAxvY+eI+V6Wb7sxjKf
pzpSRrsGJTdvGQPBlmQv80jEXmCHHhzWA2o5RZ8NjwEPJxmObwXRUOkdAfrBPYVhroktdnqoIYiI
/nGAaA0bfasx7cytGREPtyvXpZgcXgQolP9IBcFg8xSHwlouubt4eEecjbp49XPr5uF/7ZsLuIxJ
XKbLg9QCglVdthmzx8jviPeVmBXTqS42OwwOhyMXowpOHAlvicOA+BvSO1wafuxOjj2Lfak+HHET
Vlj59iiBZRC/BsOC29GgPfxsaFzZSGVzA5Oo1Qkz/xkQ+ov95gEiC4NkOuuyj1a9IA2AsKdUZmtj
Fq1usTy9oamA340ZenzRGtCYX5btIQwVPa8x7c2LdXEFc+6GrbswZm3wJ0bwUxYRnXnFPaImxcqJ
EKRwfQx6HtSjzt1haxEifA0SC7dYAO3u4Ox6BBKtHdKBLErNYrIQTH1sWE+HCfFi9+m0XShi3ZYb
jV7oyA5FZ29fi77Pml/7rv6jOPr/lyTxtxyJ//Ovo+3/C3kU2y0KvX7jwftTfNy9Qln6X95P3fvw
t1SKf/vmr+i4bvx3t2fCwqMSjU2S7/8RHecdYtVd2vw1IICp2/P9nbpU1+HwhxyEtG0oRWkyxZf+
Tsbf+m+T6pUWKTu/qFD/M+7SunPtP4sCoD/tNSB0pLEglI0E4pt/CI733i9IjhIygrUipS2EAQf6
m5P7c+d4zvNqGDcyuHFo7Hd/vvqk6Z7l9dUa6i+6jlL3GN4bj7Y0oEi7dloL8tmXu6r7IsFZPwlN
iw5JM56QZgQjcdkK9KJjR8XFjZ5XeMxfn1H82rlRRnFBprdzmaV52z6ZndkT6o6Anhe04ti9l41e
p/9UOXNtTuDq8f/YO7PluK0t2/6KfwAq9M3jZaJLZEMmG4nkC4KiKPR9j6+vAUqyJVfZdX0fbncq
HHGOLTJTSXBjYe+15hzzLJhiIIj9YRnpZVuJm4k1PbhWRvETlZe6Sk+iFT6aMtkb1gSMIKr6CyGg
x7wHPN6ICT3IOtbcttPWQGh1tgVKnTxVeoebJTeqo7pGHF0RCtMyX6sFFKkeIgKMzHYn5aT/wklt
eqfV1JKZmaZFn+o+a+6ySpLrq2SY80s6wwruo77bF+rUtqi1tJBaqA5k/5bFm6FCGZ5TPd6FcWUF
WQ4SuU8I2RHGNdklVXvfAsfZzVWq7NtlYmsZ9dDSm14NUrmWwOPV/WG2lPk6nVLDK5OF0+ggfclT
3dGt+pKWRDctwJ3sCpAXAVb9ejWsmKRUMVW9oUt6L1HLe6NcEn+JwpqZzTwCqhXXqXvLk8mf6uZu
kqrHcKYumbl0343mggkNKnkOJG63VMJdkerEiOZrZFcScuBKeWpLAbzd0MGTXRc0R3EU6AmY8qrV
rRF6eolBtWLCq3cvaoT/N5Paz+0kMqVaxwP0w9ztZDm7nqYWncVatd40YMcBtgDuvqMjHqY6Q86s
DAQ95SFfzrXXIHva9RIe33hIU6h0YX2wMKZdOt1AtS9M3b2UEtsY1nadgIZpcKzFgKTzrNyNjRm6
Q51Mu0qcdlqlVGe1X9abVpcVxKcgC4dG+PwvXyShWv0+4vgPBfJ/lF+qtn35uTTy/d/KovQBJTkM
ZjTHlkFYicSo4xtjVvqgyrIIRnazKJBZKlORvhOdVWqfhi9O3PzGCnBa3u57WeRLABLE7Y2Q+gCf
/WdlUf3TJEYWdXSeMmSuTaGEtPhPsXt4WNHbtZxiGuE452F1KgGF7XQoB14V486TupH9YwLraBWx
vnRtjm2/C7CVJJdwFbzRyHs/RYAvaHqgamZ1Dpsa/bQpXbW1jlAlF5xFxdMdRQdTaEjinAbXAl1j
qJMJNY8wcaWYaprecuLMrTpSa9ZTAnBxF62N6VoqxMx0Hl8LsX1WxvaztZ7TRvs4CsslrAnzNBTG
Mzly/CvwS+3EvAFBH3mi53CiP5eX2MgrNHYXQay/tFIC1Ub2Sl11l8bCwtm+NtV0nFJPNNKLqMdk
ncTqZRz6yA6b9iCZhYBXrOJUx8BMlyAoTOlbaG2wohWJAyZirUYyOOaCfsoa1SlkQ9i1woQqR+7r
nSxXvcdlZxzfA1oidJnIr9lbkvJzJpiCpwpj4c/mcpuXX8RqTI+KkiBgnVrHmjhcSjqm0W72QibI
tShCJTUTt5BQO4faQErqlxkiyg6old3O0bBD1M1mlgdWNvWHVlIPsLz91tiU09FQOrkK4jfsiDLM
aMVPbeRAmPmYwGPttNCuuVxgVgvPWBhFJGJ1a63VjfQg4TYLM+FTOQ2q08AB4hu2XNZE+wqyxJvT
pdq3lsAgeJg5gEJcvsqg0luVnPvpOkigLsliKOo1WEez/O/g0bf/mfRlruLfFaRPb13/2xWQz59L
0vtrft+rIRGEC2/AQDUMcop+FCVF/WBSVOBiwDp4R8b/XpQU+QNgFioPyUgSEAqRTeOPvRrca5X3
t4geVTds/T8qSti7fvFobHs13l7T2A7KMOupgb8KGefIbForNkkhTtPmcz8Ymj/0g6xe1WtreEmn
JqxdM+q9aI7XO7BW2b4TYwFPqy74g5gZ9ljr7XFoFu0kTZlwrKYVSFcngIYHeqAFQzMs12Wdy6aT
h4aS2y3bIo3otqjdrIu0HXgVlmrI9RuFQsS3v06vWUgu07jFgyzFuivaltwLXXsoNLjtUmW1toAd
EIH+yzIOb/pSPgl5dCBoxekW0lca8wTOG7NsetvBtVDU+S7LkjfMlVd6HvnzQAsG+XhWIyQIOU9P
w8Ncp/diPkBkjbXjRKxlD6U61Ae7WetTVUUfEYnux148jUtE1jz7j6oWnimqBdsS6VmSSEtG1o7F
xTyZ/OkunaRPpqk6k2ntMYehhlSRFAwIr7WQIWJav9Tq9DCoHKVMztST6Wrwh2RNJXwiNW6Lsj5K
63iLgdJfBBQSeXI0xOUxiefb0kSZJFfu3DXYaDonnMrP+VA7eZG6AsnOa5L6aYQbIUuUvVzISP3M
nt1YKBNJMjLz01WC/khEybOLuvSeWr4myoupP8axYI+Zuc8VwQYeAjWfndcU7bNJhKuS+msh3Q1o
uMVKv2PVQzgD9TX2nphmlzlEQ1AOR41cNzFOzkXdyWBfRZoNtfZ5MfWj0fZOkoaHJhmbnUYCXkKe
HDE3BB7B3RtGN1QTjy3qwzzHx1IRkBUombuKJMy1k50Zy37IDD9JikczzW9jE0o53JquWD/XS8eq
TAMrqT3VnPdTtoD2z225FF6STHxsiNwLE/kyM+3Elbgfoc8msGM6dfiYUMQR03uAbK+NAk1G2HiT
Fu2HDRMhdB0q+kE69iPttQKnT55ZFnyCLKWKC4Mn5rSfevFB3IDbHIqQL1YJRJY+eYpr0R9MxdPb
8JLLHY/hXgo0Mw7qKcTqP2uvgmTeiuMYxMKKalaILnBpOONA+Vg14clQxPt2ng5R1ZwEAUGhOHcb
kmzbm/dk/5l59KiJuTvW4mExtc9DtcQ7Ua/cBh9GGWNww666G4f5jSSGczEat92qnyateFqQ/RO/
d582wHaGvHqSSsMdmvzalJRgloznwpxVEAnW06DPuGTCiyly3ooxq0QRbIuh86K22oe4s+es4FG/
cKXUDEaYET23xnCezVaDMbPhHAx851qVXoYCO15bOoZRgWzTYsLOJ+WLElaeNXcvcrUcCHy8GFOj
XU0WOOFo5XwQ9TpugxqbhXIzqAoG82o8lKuJdtKUgYxqzcNaNudsLfetkftrXXJfQFpY5HqXqkvq
tIqsuGuWheRUYKk1ufUuurJ2FyuWyr08kjc5hAP4CUp40Ersf1q1zK/DcV3ABzA6rEvTF2eJ/b8S
ISWs5hVCW8mpa45BEWhq40d1mStXOoeXczNrxjW4JvrscXNbVYxRpUq/TkOWRVXqw5FT8Uu0KkHd
iqmjD6awI98VZJlaEcw7NpIdx6Gyq3vOs8UA0pgT6HVqdihkGgAjaWEicGrbi6rqzamKilelkq6t
LMX3WbSvqzEBm1JMbIO6zPygVJ6ihcx4oQBqq5SfAQbHdm6M1L4kgjSVIs4W1YOci58pY8jOhf7F
KsEJYc0fnEIw4cKZ4mUw5mwnqtMeff1JHlKaaabBL8cqlqAaBaLJpOhFtJrnala9tlcOub64Qq58
zorobrQKPzaj2znFihQbF86kj9kqFJggWdCpMXCPr5sTzxInlApsdqp6BpSvUnw1ZSoDWekRCMd6
CKOq1Pwx6W+LYvXTvDiC5DurqfpRn2cypXhuKBvSP5bjV+owfXsTC6ulwIfspehGwCBKxS4ASqwC
g69aQ5m1jk99FGVO0a2HKhUlxthTLX2alI6NrFr75qRAuIwF42qNi2yvL9W1Usvz1QK1rjAFwYnr
JjkPUUt6c6i6wqrfG5XQnFqY8pJlQgs2eZdEz9qjNmjjZ/hTzambQt22ygrm2FLRTxOFj2VO8bBM
7GZduN5NZoh3XWPVXIHjRj425oWnKxWqskievNaqsRIO4pdVrSt7sSzjTI+kPYyKwXotR31fSprk
FqKCBAmT1K7B+wI0NwPjl8LerLjuIWKrvsIN3C6+riZfBSF3pkh6mgzhnAwicYmadNZE4dbItGyf
r3KghdW5NRLCiIG08gvJ2Myv85U1tgzENDmypWo+61mIZ6kkrmAe3V7WL8uUg+5ZiUmrUjc1x9jh
qh1DmU5OW2UPtVZUX7qhvJiRJB/GIq4eqmWjoFlNdYBYJDqmNim7tshJRm70pHJh6JVflFRa7nM6
GmgGTShhq7wEZGosX/uGKLOrxkiqmUphAB+pUh4CRSY5YdgYH1eZsQGwkP8Vx8//Z51KDkp/t+v1
XtaX3+76Nql/3va+v+j7tlf9oOGyIUmF7iRxodux+ttZnG2vLEH4AhnwLdKF7fX3s7gifdAsepQ/
cmC2E/If216ZOBHVZJtqsDE2/1HciyT9ak3etr0ScFGqITYjokONP53F+1jRo7rlIKe0MnYDPc5c
s6DKiJzQTzpNPidbWpAxZki6c1HHXt4r0p1sML1rZKcbaCRKcdo682DNn+a0CG+EVdjPa/kJF9IO
/5ID6Q36KnpKnSU5Ee1JmUqRpoBROzRVp5A3XxKh9lBIKfmLIJaMKjvIZZdcTRpStnJMb8ZlPgn0
teDO3fQtMtpu+ZgJYWQr/XIUdf3YrCNBhapiF7m17sYieShl/aYMu3anNukRlh6JiDPPh7RtCsfo
rbNZ909s+wC097On1goEZ/idpDxVj5M4Wk63QVBqq7PsrEJK1yhae6rpTl6FFpvUomMOsTyMwuoK
lm9QtL1YpCFoNQYTwVwfWmdVZ3FLqMqlU8fGj+7dUB+HyCDcY3XUSnaN2C3nfZE6VecpVkrII0AQ
UXLLtAsamaDNmG1jcS4i60TX88qszSc+prf0Mml/IfBDQhvKhXQ9VylMJUgyMmyafEhPegmskKis
iTRGkYMI7smJRPZ2l/XtA8C8WHAS1SjcsO8Xnnb6eqnDCPcP0RiJ+34z/CuPLiSUxTq3899VhSPQ
/fgl/7Uk/HjZt7pgigRBbYY+C6ny+/3/oy4Y1gdL4f4mG8g0+T+JM++PuiByUoYIiOVvS2lSdO7m
H3VB/KAZhs7Ygi8AGhD/0XH4fXLyE45PkCV8g5yCpT/Vg26L5RmbRvDAGDQ7paOFPZtZgLd8X9YT
E+I5fpo6BrDsf9RFepJ0gmdM4ZY4yCOxPvuec4KYpK9hVuAGU9hSI7PuivmpFQgzM0nBUO+Ukbs8
HS5yazRXo1R8DYv1XpCXx3idoN2mdJCt1V7FrrxS+1rfRRAvd50Sw8KM9sDB2fulsWtxFw9Th6aX
KMK8Lkec/CU2gwWxWzy2Qdbqx7XGqC4NNXCcrxafmBV+BOT8DN3Wr9UYXZ90L3fkWylSmO10U/T1
Hh1oOt6W7XgbSe1j3Omvc68+LWLyNljxYZFR5BEv8ykdV38gKXbozc95wxlNWVK0E7NB/pvBZjVH
1we9rsY00/ApOiJtu5FhSmFkjmq0txXNf6Bjkr1o7VunTLf10gSdkWfBFOEOl+ctHrKBD7FYI1Le
uGemWhpXkxzr9BHHswh++Mos2KslCbOgJEZXX9MUEAREPesq0Esks4O8yrJYi4BKGjNswY4NdwQg
5tkSMmmvZ4oniEZMxMC6g4D41IYa+cuyxHm1PZeJaDoNjTtbNgkvXZal9yu996MF5uos9vfG2mPZ
sGROsHVUkallrJ2XDMl8jOHgkvSbeeJYDOzNhvF6jVrty2xy0EqV13huTF+2KNhSZOyiWRF8KwwV
OxlxFtXiDdVK2NVyn+AQiNqduTSlk27XpgrlxldxssdAjXQoB5Uzpov1LeXjX7lsyQat/r8eJ+yG
9uX1pfq5Yr2/4luxAub+AT6qSDmwuKHplFGTvqfW6dYHSf/Wm8MM/HupkrbEOkzLNPxIbeSF9Nu+
lypJ+gCKiAEsLBQDcDFDiB8Rlt+dHIT9MdeO3qr/xNlB7+CXzh1JdbqCAZmJBZl6dBHfp7A/WZDL
GQoZoWSyDQbvMc9GkCPrLXkJ1W6Abt8Di0zDWzibxF+XcAope7TbvGwcT+mTASigrQktm6hOyxy5
RqomtzPyF6Xh6LR2BKEq+nEG27mbMoZhZvRS04M+sefjqJKnOHTyAVWv3l0tGaEvoQrD0ChHgHbb
Ik0XKsOiT0Q56jezCcAq1c/9xjnkNPlF7qZnchC6EZ+o+LVqP6na/HFOOQnPYuq2Um25hrKlLHwa
u0NOTJCb6B3OOhheqWW55hw+5C0YQ9Bus7MoyBDGdj0UK6e1Ipw9SJ8ISKS83g1r9rzG1V2WDhaw
eJ1pqqQTM9uEhZvMAScdPx3G+TzXbDoWY0TpVXZOlbLXSbqIyalV1R7DljLJSeAaiXVNnKXunqKY
K1lkzWPdcJZtCiQcY242bqhFCM+YBV/RrCAbqaRXgy5am0dPFuktThY8TTaDX7UEJ/fck4u9kG/R
THHjdEb9XAvpXdT33ORG2tmz2PSHKpLvNfmllUgLb8e9bqmj21Uc/JjNgodUKzsdJ7CGSKfbgXl1
Gb6uK/w/Y2ntLq2YOgsxvrpY/KinyqVgPHplzK3pMfe9UlFl53p57mQA3cpEYLGgaqeii4GV6MNJ
ndaPnZypbq/xS59zb5ij61qv9kOYfmnAUZlmfQeQKSAqD5XS0o4ALFl1MkbtHGdFDUp2TLXnKgOu
222O4PQqUTT3tKvblIVizYx1yPDI45jWLWNTU74IanmEMZLsOk26acVcI2y5e+TBadA6LHGB5YDi
Jx6C8r2lYY/W1Bq4LA1rZlkcao3oaCblV8vSM9QrU2mQHlMJ94zlzuGoRLbchz65cM+i5YSS9TLx
i7+aypalpELHMGg9VMZrwaO7HtvHphMZc5WMtmIVjV1vsNB6Qw/EZPicduH9nPH2cqwCw9CnjxXA
x0a07tN4eKw7/T4tccKVsnY2+/zzqtL/a3JM0GNNr7sqfKqHKyXiR7kZT0tnuPSHgN31F6UDQKhk
5n3BBiMdgciNncqwLftiCASqQr/nUm+Yz65kGS36fkPvMgOEq3HqEws8twTLo1ov1jyjR4uSe6tf
2/3QJ89JKOPTJvfFisx9K0g1KMrG9Iq+Ee1kFl6qRNnR38dbbnHLtF3HjiA6pB3wVlW5JNDEl0TG
AJAoE8/13UDrH2HgbLwJevXcSED15lp+reLcDeX1kEBKi7ORAZ9G7wbJZRm6S2Y8kiXhmwMk7zp7
XmrChApNd5OG1Vw1q9fGDXojc9pXg/6YCs2dMrF8jaS5S/oCzRUtPRV6z/QJNtR/SbL7dUD7raKq
dEWlDeaHtuZPsxBlVNWp6EvZ7htlR1srWBcTYEkavc0LPTYjvO9gtZQ17rFQmv9Pztf+shvxf6Eo
6vvJAjnSXz+nb16EPBFe4+SFjvvw8+P6j1d/e2ZzjKBFgAiAA4S89R1+FwHwFc4wJscE/ndLMWOP
/+OA8a6N+l0BsA3Vfjy1t1EcY/t3GPm3E8s/eWpL2q+Nhz8OGPy4PwNDLHmp07ok9UYif+o8JbFC
RkwpBxn7zzuQXSYBHGQEnBgkRimrXyYgdGV2n4rpdDFAFgetOEcfNbXSgmjNH9Ope56HpjsDbRLo
+xX3ekuIu4QWKp8m7GgxWkE5rDkDmLhh5LgvgzjOjdtYmQUIutWs36ljScr8qkgloCKoXfa4JEhJ
2+WNdIjQlvXuvinz5zAacB2vW/sdSLEbmwQ6qgVn6LQ2ke1LC0dszWD/EaWnUp46W+q69ATaZVM4
xItf1RT5WrTQzDJIelvipPO1TphetaQMwZVP5SUuZE28msDSP0fIKIIoWw2nbozGpg/9RRqEbGXT
XxhMCJUc3e0kjB+FCfG3ahbZuRJofdYwtlEu8BCDNvapJUT33ioUskisqvJbeqVOYZjzUWDi6pdR
olyaalGcTpc3jVY2BAwEYLQYi8LJSuRfszCCOMVqYqpRWnd6a64Tc51mJbqpU6901YroiBqoMZI2
vihTPbx2zKxMutrQSa9iU8TYKLZT0IxVFVSFqDsa1D5PVcs+tWGUFgED0pksOL28sfKicmtjkBoG
TD32dz0bPKWtypPa67JfswrOutmOn4ZkrHeVEBq3SJas62XOBfiqYfhgtbq+bysNaULc4GwtCojB
dZWdrZliFuoq8VZGkezStpZ6e6ri+DTUFhgBojKJMhAgxsgWWVbbo141V9r6YrPS/ZZAq0brWr+N
G5bZMMNw11nm8hFQXhko7FCJD2nr01xFBDXytjxvZQ6y4RxdkrarSMpKyVTrlcgnX7K2w6V704ow
Ow9qXO6MWJ78/269fGu9UK7+ukAeXoakTX4RIXyvjLzse2U00Uch89yURxLnha3IfTvMGOYHnngo
oET0oaL2HgfzozLKH2RV3xKx6dogAJJpC/9ovUgfTKRMdGt4IXIjekN/Or/83XlGkv+qMv7pqUtQ
mTFV3YJsM59Onc6eVBQ6qsmYf87G3Itk3RtV+aoZh12SGPuEdJ1BLwIJwXFsxqITj30ckAEsAZ2V
E7s0MyRWmlR6a45veCrkw5xTsfgXR+nKR10Z7tqYOG2p9QAi3s9yW5wkM413BlJBoVwcMgR3prrs
FPNW1qCH6SG7KgPXtNo9ZGn52sBajiySVuY4rY5cuLMudcceeNpVYbbkyBRw1tnIuBExgenASWi1
ZNFOIz21RYYmkrWYuzjPHavnsNVF3ZvQ1rdWPnlhjxWtzhr6J8lhmjj/ROt1uOh+E39hNrwTSrKI
yBa+W0MGzeljGH8dusJbS/NxijUQOXPyKZGu6doSzTSML1rYI3CvHlpV/qKl08xMTb5I4uosPeki
VZfeZ4Upn1otEwOQgtdL1AoOqaMMzspaZUvfP0ukqu0ZFiG1lKePRa2dV0OZAl3X6kdjQcM7F+no
9Sg0nkfyXUYyUW0arq1BYGBFUwy0V7kLI11NaajJThq2sScbjSpdwWQlPnSSsC/oDd8odfdFNgGx
TDnvNVNzGNaqelvCpH4oBDl50KuVp2clHvMpN+x+GirvX750WAb72L+XnNtV9qX67d9+u3/J3ro4
KV5+3l39/vpvJURiQmMaZASjZQJtSQ35UULev6KrEkQ0U/nT5sqghNAjsYDE01xBfP5HCeFLyCGB
QDI6guUm6v+shPzSESHTQ9VUeIiaycxBQbi57e9/6oigACVqXMurS1R8TdWHWYSFm3U2qqzdnJcO
CTu7ajtN5CQ5YoopiaT9qeb+J02Zd2X7T8r3//AJNrXVT58gDvtMsdBtXhrSHHLu9a5Ezmym9nRa
9lqb2WZzSYZnooNIYMW7IXz537uEf7FV/L90iEDwy7Txb3t9d29l9pINP/CD/2YnLxV6q5fkt8tQ
fvm1Cfj7231f9/I2zkQop3AUUM33Jfzt0cnIgWenwWkdUR7Nve2h+v3RKWsfEBuj+9vkdSZMQj7d
90cnX+J4Ypn0ACG4m5L+j6aZDEJ+Wfi/Hyq2v/zn5aaBCzWSMVVOZIUdaKOfhWvB55RsYx4yT3Kw
/ad6JucOQj94vW6Hij+Q7lo0dNfhJTkjuXLK0/IJzI4Dhc1JrycvCUC92l2QHrOXfA9YVSGlCtva
HqH/IXUiMCrQK7Cu0R/HNKUH4x4+i4+4nX+fbdmrYcyEgYy9dj7EMAwbvzl00OcEZzwAHoBguOxW
W/LprewXhwAATw3oS2KZX+AFVr4e1HdRQIvczs701WmonWAj72u3djW3OEdnnE6Sq9i9r9rCaQIg
gjbwmJ0MvznLgXGte815OcW2vlftNcjPyX70a7fwOy93VQfRYmAG1YWB7Tm/ywLrXJ0Kvwl6vwXo
hBViDzjBEU6aB6Zsb2Jvo216iq+JbA0BjKDbfQjRIk1X8+ci6Pe4S5yUt1XcDuKE09mhi+va2kke
RDhHdsKv+o7r6gIneP8YqiP5vINNoLK9+upVte9cR7wJj3OA9s3L8KZ3/GSDV8JPmNxmvzqK1x4G
W/JaX39qD9BIAH7pthJkR8OZXMPL9pI33QA241XTbXGJoedZlwHq295048tkG7vMKwIgCyDbwJSU
gI1GuHAhxJM4gHriKl+lILuhL/tqPTPr4HN0IH6Ge+BJk705i0dHC7rj5MK736vYiUcn82pfdAs7
9oejcQmvl+NiY+N2RVvBAdrYqJ5uxWPxZf3YEL+A0XdEoM0ebteeRbt1tLNytk7dPruDqeU0+/mr
6PY7bU84Lm+S3MQHOqZ+6mn7FAe55GRuelJPmp17obIHu87mJLkjr23f8rdZu8RTdigFs5sySLBN
Ytu0xU/g8gP5MH0S9gW+W5kPazr9K0ZL/hF99bY4KPvBJ8ZuIcr3rN5KN6xEL3QSN3ca7hORP/sy
HAijvEk+c//wnenF2JMDBeE5UDHPJdfZXXpKj3KQH/VTdTBv05PBHdAe030clIF66L41if6y6w8V
+S9udbb1P9/qEx2BSq8a6YQMyCFVgHh1wEYcxvyNJYpELgAB9hUfjmtwV+b7er/aKjDHBcuscK9g
uwTA9RLfbAg7+Pb4+SZHhmEE4TPBfLt5VOHWETgBWUmy2z13mJv57Kn7q/Q1cdjOQTXb0DOSrbiG
mzkmv2/EjXZ/UKMA+SRggXnXA6YjPcub/eqiHSSfqGmbwCaPAKm3grOtEWiMNN/Wz8XD6PeHzMse
gIXNgBo3eiX0xS2ecDzcCpjahY+q3fJnvR8+xa6+zw8qHBvc+Q/mU3RCDXCOkqPJWjrp1yzIfbSX
79db7dZwOncMjFNh+Hh+g+iYH9Zz6Haueq15CinFfPdmsKdZDkpsc7nDBdzuB5ew0Kt3fhppehjF
4VOUVIWJe2G50uzOEYPehiH2NeX1Gzph+94QF/PmZy1gvyH62GvBdEx9En4orOa58Xt3tjV33EPN
xE7rDHxz4pKxuPgW61E4RJ9YcXa9e9E3GA9Mhs1VH+2+UMOPqscvBbxdeVxdzNYOxiJnOFg3+ebe
dbLz6vYu4bq3Kr5sD4MnS0/2NjjsZm3GqeGUu40pKlwvwfb35qflc3StwyhAcshfiQQDbzO3wL7x
K0f1Il90ZjvD2CrbmHh3G51Pd1rYZViBD5kjYp/FG+duXuPWXbyBRw324HeT61cCXsHCUvUh35Z7
zbaI6MJsnPJdDQ7VxgeSfm88YZ9g+SWPLe+OZGQv8ARiZsunq/DfGnZ4a+wHHOSyJ2BFtWzUsg8R
PvP/Yp+mitv98sdO7Y9HJg/lX+4jI8lkRTHFU+PoJ6AHwCA7jykBpmCyFQV+J629ukDPdvwEXEp8
y8eY30TJs2rmUlg4Y+/QdboDDC2BOwevL7Eq7uLANCrxcw/4vPHheSNX0rBrLw8WPLYDt2HvjoDQ
Qr5jY+U+mx4HW5dHM5COjUTa8VTsnNZF/LMtm+0hyRfeuaUdD9eRV+ue5LZ7MwgpVK1rUsoBg3ML
i89DkO+3N+x8nTUm7orz7ML32sUUTWZL/DM47XwwvcFRQNJtf8QKetnWM804u+K/gQjus1uVN2qc
ysck7GyUxXQ/bSRhZ3vzxpH2AFv93v72g6RsFEZWdwZe1YTVARPWSTc248ncQJNXDRZwA4SRutP5
YVhaZy4aD3HFpXrxk3NvuNVLes/7c13x4u9CR3dEPMYr15MmpZPwzwbqlYMNoLfFvl0JN/lD6DCh
5yMtX/m1vAO9ls/4/6O7EFTVQ3doWDuqt0JB6mAvCTsdSirTIXBcE/scgiQ8i2VquTH3rK1S+EyP
nhh7lc3zLkIuXrhxNrYR8x2+tl2z4YobzIvciGdH7mwPxo31OGE0x+rHUjb2kJeBNYYsZKzX3Owo
m69KfoYC+/sRaYEd2iE4L52/ZOBHHw6biX7DNdMf87hAfIeAu7u1K1CPBvft+mieJlh2vUteoGvy
u2c/4YVefYz3aKW2hWrrngAVr8FMDi2DGmCwgCOXrEVonHfw0fgZFhYcMAqE5fCdAFRQFTZ3/HYt
NLgCGdxo0NJcZOzjbOrwp/McENnR1DIfp94+ji8fek/3dX9DCiQ2ATc+PWd7OAg3k9/5C+t4+7tU
dnnbPRLZ8BPeF6bEo2Lig+Lo8gAzbIRNlgb7IoM7b1sS5ZHaBCCalUx1EVliMcUjdFpvQwmy7wBV
kO86Z31cH+N95eiLHXuUKx8BTMujDosU61v1euhprDwIcm7z2doTduniPeNPYm/yBe7ibaUmZ9OT
AVIIfutCC50OFsSEGHQAZi2+ZUNsKFTg0VnYhmAIpf6YO8GP9/2rShkGn0etYgzKJcW39/6jDlBV
S64ocEP+ig37LXMtF1CC3IuOeDEfpot6pqbxuy5s6VTY2/Wu+TDqLvPZ/tq8GyjLid+IwsOEPRJA
Us6m3gYrEHf4aXmEM5OmIphQDEVnOkO/p5YQEsFraihcjRNSiza03ciDgvuCbbTomSftVef2FS+L
h9uBurvYNRASqDLc7hv7r/rICmDXL/OTkFFJDTZZ0u07YhWkGfDFiY0E+1cYJ4TsQYUki4efk4RF
CoHp4Aa22cztci5y73JhbTFQ3mub+L7CZ1eiYm1Pnu1uXXbSVoZEftXcqaB78EDwoxdX7bHTWCQb
hloHEoOx14Z75khuH3MZ2e5sTz0+ynikLWdvvDvpKruNv1Tn7VI3gcYHzbkMVE++XjsWW3Lm2/ch
W+z6uoBq1MAkUqhPjbcesECQyHtZ3mZ/2yj07GwStiutv0HuCG72JL7NOlsoJA+cSpyc+5ggH5x8
FGnJ5z+D0i2CLIiCyssBw/C66/mArvvUvcXslhfX8nSwNmyC8Dc95C5Hqn9n70x2G1e2dP0qhZrz
gF2wGdREohpKsiTbcpOeEOnMNPu+5+i+xn29+yT3o3fn9NlO4xygBgXUYGPbTsuUyIgVK1b8/7e2
vJc1LD1oUfKaAQYeswfeBUruil3RglYtZEn5plhDtSSDIrklz4nYUtDVZ1mRFc1pF/JF/g+4DUIS
NdLv0tJnz2Avi9WctxQrHtB6vMJ8ceAMfm05Degbe9OQqA3bwlrU/HkqoOxKPFfzlvax2ELbXpWk
7Oj73WIvjt5FQGrmC/nWvCuNu7Fa4dph4xas02GRbiy2EgIp+pJdwAK29pXl2Cvj0hFM3FfO+B33
l4ECK/bUsgvJ9uq5l6hoLsI73VXJ4LQn/bt10c/hhtvD70a38K5d40v4wz5We+OM8WGV0JdhgQ8G
Nre/9K8lkNzVNt2wRJJmznko2i9QRQAPIUStUzJFnx9DnONruk4BPfYW36CRk0mJDT+ATVcDU1s2
X7OvCPubcRUfwoMPXnvZrrVND4KUNA+M+lfcHFm1CF37CWdlwMse1VuPztqME77IL/wyOd/8eKV5
00caVpEvakuLe5i78z7Mfn1uNn+wXkdf9WEvPZGeMgCl+uBta/hC/oUDJtXFJDVtZqZ45kRfYFw5
3wYeoveth/Y7rL5C9CEozJhVi5nIe5yRjRw6AQqz2ZwVjN2G7yDUkobSiQqi15w1ol/hEgGGOQAA
7LnYXsqOvVHXirLhpyNqgualJqw2JZb7BU2j/Iv6LXVDt1oFx0msh5dxXa08Ljdntx5Kf7ZfM0Sb
FrELOp7zHl/fxcLe+NZWulYBiZTr+W005MkRKPHvyU1yHP2Nvs5Z3Oa0jiSIsOYxpostG9ErE+gS
eCjCSLRKHYP50LLnU/gdeA0b1hweHGN3+bUB++QvefPLedIUXL0g7Z6T7nA9J9vz4MbqCqQr2sz5
7Hy75i1IA0aJloxs8+bVQ36QiFEwAYBvoZhhyZ7fFAEFeA7eLm40jmS+UtgIAP7h/z23rGFdNIn/
MJrIpOesbsbusKixGc0IdpB65mWUnpqvN51tKGTohjcLIos3UsCUKcD3ZOQ1NC1hPbTW5YUDUOA5
CWhkuA/MTgli0ry8kWGdBB+AbkQ7xtGldLlfLEr9qr6f1jMTGy0ga2+06jYgmdltsJBu5vpLswnm
MAz0xmRhsgnKpAWHDpjmS03GKK0LLhStZrwwiQscaySLcyK1ph3dLjzSzWZe4+DsrNUFOxAdMhtb
ZXKE4gdbbVaYebsokVX8Ov/WZ8P936bfFJDfpt+WNNBJOS+UK5JUMk28nRmFJdb11XfylBUEi5E1
BPcPGwAegElm1bOvYNPJ/LaIVHPPCZulDhsSicrk+NvkPOdbg8uJAhWOgABHfYpaEpnpgtOTO+/K
u6oO9qkCkdm5/UahwjE3BKihcCok1fQdo2ZU3ycXxPDbxvXI92jDS8SWif4Uarbprr7CZ7evthn/
GQ5BaBVe4cF054hIL9Nb7LMsW7DsH3ADLM40bgSnW99Niwwab3QLBINlQLnM6xvdbJx4JbbKImcJ
qK/N/QC0j8k9Q9vnUDWj42HhznGe1W5Gw0P72WI9xJ7E0hESggEBAW4Klpg6WRdYVyyn2ktEQ8Wx
dsaLQuJL/YiGWATtaA3NmSuy0GznJWViY9mTonL9JZWT5bimlRX7jFe0/3pelAbmW+8QJvidOUfz
rof1nN3MQCOy5oV6P4FeJq1jSwSXd10TyOYbwVq6kTbGOndQ+vMOA5JPdVkSpngiNcuIzuqcu9Mu
0645d2fO5ZSyOiI6BjcyaSL5sIxgcVMgqtfIE17DAM6vFYf91xMTDQzcCsk/W33Bqj1jq/zNSLzU
VkwO9lnhGkQ6i/9A/lOt5zzSdjIyxDnHZrfAZ4DWuxTNyT4XV/JDdJ1iz5JJ9aKrnuk9BxGI9zQV
SUnCimWYkd2ZAJHmMdnzdcVWaz/u/fUdKIVl63KOQJgeF8n1AHB1N7OBo+28tWVzzZylxTlbQALM
qj/NKWJL/jOneNqqlNcoygpo60gul3NiOHDjWpellWBVEDXmlK4gLaOSQ1JXaId5U4IOmpA6Ry7i
2MH7Rg/QM42PiElzySElzGApIZ/99WylYe8Hs/XdcUYaF7hoA8u88n4oJ32HPmBmvpHv3ck3060R
z+Tm9eTMiSzu7tWcWmLkOEunnipz80W44a04Y+XaeDRtoTPuqX+Jj+Za27LGr6ydRUoSnDzqx3P2
4J39XXbbgddTNtpuesmpb+I9XwLwo8o5rkPXIDFsDmygSWPYGrsdKTGbuHW1HU8JuYZxrvbm3bSj
vufULovmCuU0QyQ8pIeaLeYVpE0KHktHPsYEvGm1gufpqmf1S7PDT8ircmIqzfrWLUVO5JwrY1u7
NvY0p/8Gm6N0yzVtzvf2KXGJ70RxyudU3rSTeqz3psvWG8Q7xYyN/b+qBlxcOK9+qfq6+pp8Hb/+
x57eucn/+z//t47n727C7/6Pt2eUf/6h389qdOMfMBUEJ4DCpjOt9qcADFnfP+BRKfZvHIa3sm1d
gwIjczxpCx3dBGc9f57V8E8a2ggZy5qK2OFfdJ79fFIz02cMDpBQpyFSm8kL744oRzuuEjWTqzsD
m7ko5X2qGw5yUSenVzovXsdpsYmwon8yhV9bMv9V7/rtwjYqdlqN6jMBh0PYtwsvUnW1bBqtuQuk
XR8Qzs1Xye56KIN1aLM8JDUOcyVdgTgCVp1RXEpqp/RLVpxOw3tS94AyNbHEl7npMZzQfHano8BS
g/QpmlBNhMU2U7ubCNgS+nAQSc2ylTmMGoKVaUxIjp6VVGzGFE6XL67TJL7kxXNgEenL9KDjDqtT
VLNjBwy+PEimspFxp8VD7hoZPXts1hM/WWiRgQ+nejLDG4SkF7mRzYVWctDr2T2ddqNDoIN9rJOj
zYI56uHXLpjIe3LlW9lqp66yLj4MG78qvoQ+4BaEXPW8snIFnb1Plj4Y3TmVg4cgAweKy2KMdceo
hpvOaGM8eYWNgMo6IkCgmxxbgXHYzBesm8rt+lnMIfVuXFmn3u68hTkGZBkNmyXVcCRvbm53MGtU
HHG9bg36EbQS+C06kGJ7Wg0hfYc0dsey9y1F07fIfJKhYXKzPtuiG/yOJq1ZKiZnRUl9Uu1Ec8y+
eMQ+sppQudPkd2zEwiprfNDJcC8P0lqdWFsH5U6mCWauLOllTFsQDYdJoxtHkVr7ojqEUrPLOJfG
B+TggVeQWxtOdSdh0cM27MzNdBWLKn7O3sqjtebGxCCO0e+ThFBR5sTv3fiEP4cZkvbZTI73DdXK
ukzbQZGqu1m8SFNAeRD7QNRruxxXZSiu9T5+MVjpjf6kRuGlM/x9YCcrHRNlnJjHsKP4LBIng+pW
NCYCEmmX6+PDFNaPPvcjabjPiPkDSWxpnoxaekR58yNQyBJDfWum6nVkmwtdZa/q2e5YarRLypNj
QOmm7jFUCb58TmsPPggDLDIOSU1tTgTcudZBO79ofaoAWbaUevyWQxOvJiZTntODSXSnumzcrKHQ
orQ3cttxxKiJg2Rpq8rynCosz0nAHisRmxiYmB7QsdEis0jEoaz7bpmy4wgS6nAdzZVaQUsIs3Xa
sfiSiArUD0sqyIgG5EKCQsamuSFopEOUDCdfo9lGWd7aPmS9RNp7SnieulMQ0gzVVu+6CrBpkyxH
j2aXTOEh0I+xSllNH646/xtWOcdI07NfRE6FWi+BQVAq3goB4VpLUtfK2h2z4RBM3u6TcPW3w0HB
SWOiSMJp8pqRvBFSdHGFIrU36rsKSX1hIKuX6Qzir5qxWI1t9TgpyXfoA7teGU7hIFa0y7xqety5
VX7jdZtcR3QkwNmN5abCCRta9krO/XVB5zi1UEHTJOj+i7PhSRcd2EuYmIdiKt1W4/ZDnbH08FZC
4l2VtHYYxEY3u6t0oNgs2GyblMXKFtWVsfKI3rVHaILhlTHDI3Pce8FTbM0+CVhS1c4bIkeromd1
jTF239b5dhjaRznA9ZH19xBqnKLVeH/DKg/TlVHjfmtw2o75RvMJrgNbelldd223LMFaSXT+9Yvi
3HXZNhr7qxDbz1AYh0yOmeq5mzcQaIr6yte6U6q17Mi7RWoOe7WaVhHt0K3gHCn9VWpTHC2oCDSA
asqK3WbLOM3tY1De60Z38vpii2zIZmc4CU5FBloMWd+gUTiaKuEwrHZtXWyVQboCLRoFnO82ueEW
GkuXJ51/PRbmlOCfIgMpqYKeW0HV/V7kEJlGaoiwqO8MP8GI99g2hCtfbIBbLGs9oxlrvdY0dtq9
2EoRz6LmpN/0zoXJeWJUbBqpdaSB+zqPoIFTDZAGRUU87NZysxuk6ahX6mqeXwU47Emr1pVON19D
X4J02ioVIjycwtCj8/ahtqgpa9pd6YXf5gmmEgx8lrDK6JbeaLutWbim9lDBiPn1Xfj52Pd1+cbc
Cj7KktlMG9a74189UUvTgNmDwVu/m+OhxpV7lSIH1pDF4EWfBeS/vSDaMY0p+Cpw+Tlf6KRKk4qe
fEHPmx2chjX0Z0drqB74+6YUd57Zg8sUh6qCls6aMMQPdl+tjVYclc4LFqaXrT65BbOa5e0SoeFk
55PjoFOEjAZnzq3exARNxD7Sw66/640cS0npSra6CAk+k6Fvy8w4dBbsZ2g4acLxGP6kSOXUNrvt
G+pAgko3U3HirTbSA8LtZWSF4CjsPc11G0w1Pm7SxFzRo/uQB+Xj3HM8ynys+pGjdjRmtNuruWW5
VScsJBTUBba1yd93JYqKUL3To4qVeQl7DofM2D6kbXRMhb0LBBXcRDtUpbH2I/97inOs84Vjje0V
9iZnEstIWF9pWH1RjeFU47gpSQdRpK9yVNhQCChg+iMd3zPa0AywK8CD3Cv8Lp3fiy9+ql3r/NJC
SlhtVOlSy9j2tGBfJLTE/fUDmMfYz/cfn+FrR1ZZwdigvLMwFAp8piDg/hsSrLte32iJ99sz/m9w
oP5PEqdhHWXmMlw/1m/fBmGcU4H+XZ32dn/z56v/2t8gF1bQmmGJn4Xcf2ow2fkISwidOPGHSu13
LRqbGItW5LIFyhKhnGrwot+1aPyTKSONRMYNapJXm/+KBhPJ5T+NEl2HVgxmWGiIyrU5sLyZpYbq
JXgBwuluLMqTrf7QR6QpQXYdVcq3SJIfepP+rUKD9+ivTVvbG9w7ejuPD3WS88vjrRoFmxy9catB
lEslLAu1euikq3AKbrypW/sEoT7rNyIJ7+N8MpaAfiyISxzJedFWdNGw6nL8nnUOxMseb8cqvrb7
7F6OmERAwSiol+OTlYt9RtftEVvh7H8AaDRRY7Tqh9aCz4PyuIvRSURRgcmwsS9AZ25TqVzN2LuO
kI9braIa0X2RLPVB6a1T22iHQTVdSzEvuSldgJicvJSjV1iZNGYHBcax45B+SdPoOcshTRXJt6yu
eix92B3TGKlzD9tWJOuxOZZ2xdmeUV3igaZcrwbFEGgABLdd3yUNa/ZNYyq3eRaSkA7xl7SPVkU0
ADgL3NELOIVL+0WXGmdfGW51k5dWCqmLqDWn77poYfTSXbqwepkiVGuddH6O4ZKUU21upFraRkq9
7lPzPg+n5zjSt7VeXLd+T2JblhspIJnRva1d8HfrqqY2pve3ZV1t1Ki9l6AF2aP3ovb5TQI+mQ2g
d5v23ZWRjNTyyCWHbuRUHKDA0srldaxHT7pcLuWqQVwX1/zUC5Nlm+Pu7KL0WjXZ15Ql1dGxvO8S
j+zXQsZomFwl19a9VOwatXFFw7+wtTjSQHyrqpR7vHCwl1bN8thL0yYK0MWXxtLuEhwyMFWG1G2n
ZyPR1EUXgFaH0Xe2/Jye8iqUt4onPNXlfeRP8KC81ShLJyOR9wnspEUgKdtWUHXu5W8in7WWg06/
IlVBbVNXN0prXGS7PUrikjTAAydKqcGiLqxz6IdfMiVWlnWd/fBLPqFNiwlbjAvPSn9MKdlUok9f
QbMuDDOkl2++r+08WapJQdmybzZ9o1PvjMYHO9IOTarvYkl1ROufubmLto5IfCTqx5r00gZkQfl0
6+siX9RjXThJLYHTt75m6ujoEvvbokwsB470qkw4as+zdalIW6WTH7qkvI8V4Qozv0/kBvgs5lg1
u1Fy3OJ9nt4ndHVWhmt2ob4DeOE2wHXWWMkZGgKN59lRJDMUwixu866gNB6wOQuAT6UJh1VWBSjP
87YgWlYi0A+2Co/CqzOw/BL1WaU7xgojqFL3UhBfdzZaj5FUTAu2gJ52bVn96KwYMI+CUC8Y1YMS
8vBMz7oOKYUX88PoqpVZc1RvAceJqgZubrm5a7L+EDRspqCMn7TIrpfM/C9ShGKuwdwsxhdVqTed
Km1lmOXg/JZhHX2hpf1TD1nRAjXe9sm1guFq2fcA3/I2XWRldSh7/VvRabs69NeNLVzgba9v1IdH
Pvami1r9JQ70nZkgVkzaQ1r4j3qvHHQ7eB5lcUFYv886/bkLxzsvYENLrSWR462tFTd1PNzKpbQV
UbodLYaYpAfPUm/tSmoVsjo85b310mWUVUttJ6vqXteu2ma6RCTjsaDznB9sqjHdYcvdC4u+GUqw
MdlFvFmozr8lAP+Rtek5D7Om/q//VP45LyDio+234BoAPlDeRXxNl0Ph98N011pol4ShneASP74a
8K0scvjE3/ohO5DIrycvO3h9AE5stsl0Tt4b60/ezfvElSxRFzN9fuZLAX56d8KU2lhHyqqS72Rw
ubhTGH8C5ZoPL72IxbbsaJOjJoca7VvtnaIifXr1e4/eLq+069Rrzz1tQ5os/d/U5vt//acGBIMC
6y8Sm6L62iTjH6r7t4nN76/9Pa1RKNvO2xtKQLC5IN/+mdYogDMUEF38bLZ3qDzR39Ma/gUjCkYP
mXxImzm2f6Y1xj/Q6gMsosYs22yZrH+JtjF/pje5729yQdN8TbbeZjOxB6lAi7XStaEA5tolxX2m
wcEvdNuZfCSC2rKU2rUCtVTm2zd36m9m1s/F4r8uOqdYb1KoSG6buhVF7vaGtQk0hHBKc25H5a7k
qsrEKW0UP/dV+MlOW5mLz38l+H9db57gb67X4vlMqliXXN8Y931qbPIQJNmkbQK+V8H0ejoA+1px
hPA2/95HnE+c3lwyDVox9JKNNnvs9v4kYPDiL6Ao6nnTxsrMvWxzYJpYn1zuw+f4LirUwveFZFUo
w2KPXgXgbEVB2e7R8y0nUOtzD4rWKh5LMEaSf//rz/jhfX13fEYNUapYAWm5o0bPVmw4qVHtSthu
fGZLC1ZqiPIyfwjD8pNqwUcD593pQlJqYSva1nbBLX/1aP5S62IfypQVPYQMqbyvpJmzKj67q/Ph
wT8PHO0VUfPmKdrhzKhm/rlDC67UC7d1dm+NNp3nZc5RAc4YKKZooc7MiFpO9yz9evAfe695arXo
7HcchVa641M4++SO//10xVzz87BKkk5hYzpabm0XsNEfLWrYpQfFxFwH2bQnT3eMTHKGIj6Xuf7Z
bfh5Ifxj/rAE/nxVFVpsMDUMrnI8Kb3mRFZ6Jwf2PqFIL7WoPF7q0qL2CwVjzrQzZheeOEdE2ifP
/YPhrdls795OpyxrIK9qk+XGkbJJOVOIRm2pxIhsJckpBXbJRtmoCdpLL1vHvK1P7vf89/9uALyL
VMBpCMFaRE8tjg0sG0p3UV+3kE8tr9uPzWmQ+DGzuKDiUdb2XeohRIGgmhDQytEmwHwG8fhoKL6L
YV2ZKbaWqMI1eMZzDJva40g8iXrPwSC/UctPH/ffh0uK1D/f7CSjV4Ba+aYbpeapKry9VhK32vjs
RRy05AGw0WnT9eI85dFnoeTvTuLnWsK7+BVPpRLi/zddrecsXFGpHlv7vLC/pnq7D0r1NaZoI+o5
7qwdJfuKOw3N57MB9tH134UyOZQby6DfkEvLlDujpxeDl6wL8V1lmAtgNVj7c4aZHlRnSYx7M5j2
gqH362H292ENm+jPN7yKJVtWhlG4kN+dTNYcyzrPc8tEoZzwfKH/LhLxGwztQ6vNOy/nn7P5fZnR
LCiHNn1iuDB9994YPGr+Zo4jjbLUdaeLjH3W+PeqrO3zYW9ASp8a2Hi//qQfTWTrXQAzJgnMvtJj
LEuUTSefGx63qPxtWMsLEaOZqc90zdiX1Cg+nzsf3F/rXfyy7EHKZah2bqyihOttB67WRupQyQuO
QwY05xOFVhboTz7kB4PJehetZF/pg0T2Rzdub3rSGYgYTs+laFyy6oZnj7OvLlT3lQaoMKyWDWZ1
HWjyr6/+Qciy3oWsNM86aOzq4E4MpLJDHdnKJSzo8D4ci+dfX+PDMfQuGoVjDxG7HyDRk8FN40xy
7haapy6EH54TgQWDEHFIu32bXYSGpy+tVr++9AdxkLT3p5VglLI2rgsj2nWWvS911ZHDjiICTfzI
5Qq+b5lDv77Uh5/yXVDStbSrAcRGu4xeovYuqTk4boLtELbnKPdXsXQFHvosFMasoe4nf2e7n1z5
gxA8Q37erneTNqjp4EtIhznbzmKqbCic55AQFGiSo2KvT/tOXGf5zScX/GjIvgtBemUNoSGnnlty
vsxj9OhkJkhfeKSLPL8JUAfV4c0Mr5oif4vj/N+8x+Y8Z9+kWJGu2TSTKZBHhduofLRt/9mSZGe+
x3P4C6ZVYxQ3I00nONGGY7lgKn9y7Q/CgvkuFrWBL3cizjxX8crneRuSWcjHte7ce1jMfHOfk+U1
lfZJWPhg5L46H998UokKblNPuedmHcL9eafDFmCsTnDiXgdtgBTjk6f5wfAx3wWgKui1btRbVlO6
GYjsm4dAI1W9uwydNCn7ElrQzu5P7ac7unfn2n8uKjMx8u1jTAxaCYV6LLngnDZ5ij3Pk5Z5NS2U
OmUdO8uoyYlB0D1RTQ7pIUu3n3zWD1JiU//5yp2QR6tsLMstHovb8Ad+BTggCXLVh+qKkinN5/7N
C72LPJotgZ8rpdqVLNpx5hvo4a7oFA7Wxn0rM2pKc2+yCaqkcsmp+GeXnYPN36Sg7+s9ymhXeq62
Lcm3O9XD1io7esph5g7IsOfo+5JG3rLxJLaX0w4D2Scf96PrvgtBw1TTYQHFjNvR1U+CjO/1N5aN
cyhAzqgo+5DU1hvNk8fdENDt4tEcP7v2R+P3XTSivVwCVTBU3XyUz4En7yxx0blG69d3lpGx6pCI
06NPpaD4ycf94JJzeebtAI51pGDCKnN3HFb2qT0mp+YhCJbZPSnvZ/dU/WBtfo80nYJugk/qx64W
ZGC29l6yS9RLJn/hpi4EQ9UacCIK+if6uI3Hc20L+L0INw1pIY/X7eDSbmaADJqB+iya0AERdyAw
HtPSWF0Hsf9ZAJmn7d8MuhlI/fZuSBo1xniQVTrSkJMRBsE9OBULgqc+Bdgm8g5ndvUUKoyBeTPQ
FOc0VDcj8XnmfnzyTD6Y2vOh3tt3ofSp7SfSqLrQZhfQ3Z1eDzFse+XCgB5vzqdiwIVTttkWX4fy
7+Pvv+G09n9Mh1Z6Vcg8zI/rmW7TVm3xN8e0v7/yj0NaixatwELQTvwmKP2zmskhrUXjHQBJgnL5
K0rkj0NamreCCgGALmv67yXQPw5pdToY0krVJqJQ3Gan9a8c0qK2mwfoXwOXvyPg7nAxKqcc/IL2
+nnoFMgwq1xKjLtKKN8BLV2JSFwMucIva6Y6zZL4ilOFZqlbwZVqRC9BSSIgS+PaR3HZJjtlyOF8
BumhkXNs4YMPs2+ny820zjt7lvfPxw34bKR8uqqmo+kVCi3EAOhSEEMep14btRkt1HlhkgKbU4IR
l4vIMdWKNtiMtDtMdcsC7JuWsFFxldWpvOhGhdKCjGZ7U6pDsK0D85ihOhr8ejzweQ9FHF/0CbV3
FyNBSYYaBm574hwdWDv6ctumx7GU7XuhrRJZuzYLOimPvX4tFzdpoCAKz+Nn4Wn7aMw2Gl2arNA+
j0roLwfJszisK27T0XfryPqidNq10uo3tElVHEiJxSpQ2m2Vxj58+ODc9sVZoM3wk4jGTMkT0Kwd
HRDOoxVih0xog13jt85NGg8qAF/9yPsmatqIJ6hVszC46uNo6zX+Sp6wGoF+N4xsE41I4Uv/TgIM
q0WPOYkRZ2wWHb6kr4HCUVObvET1I90rVq2X3UayfgwBqauSVrmvql7F1dT6YayA3kayhj9EN3ae
mtPejEIkrdieQ8W61KO+TQP5GAXjrazybofaOHq6tENzZRBlxBctKwDIxAe1VjalJL6Wfj23eqSQ
qoUv9hC8yFnwlIa008pPoUI3OCh/FMKmatXOYtxIMfGYDDL7LRzyyvSUpN6lNUhJlMl2aKL3QlH2
SxBqj8AnXzy1gE5rJZeqW9ZR8JRHHOKOXV0vgSiB6r0KDITLaSHj2moVTqKj736oYw6O7xKZOyuX
YXFSGLaDfWri9BndEmYZkZ3rCX/m2MjJooqGY6BjyUDXc4w62gbpLV1iNZkW6n65yX2tBB1P41h4
l/UiMkaSRnLu0jtCY/TckfZdjpVJ9UKOacsFHBGZEd4IINO205YDTUX68FvWs1a1anItB1m/sOCw
2YN+nQ8cvZL3PdEP91hqprwtJBxdM7HX9uUcVQ8+HsD7DXpSCOVohcK65F3ngaP32kOebkQdjfDx
VlKN/pM+Gv5SqkHtd2q4A/a8hYg8QX9s2Ncjm9C04Lacqtox5PC7lOjXtint/PGGTUa2MIGDLaU8
eMmk4KUqwx94lmmxjHQqdlr0bfk4WI6WcrdrX71JUEP6Js1C6JDCkws6a9EMJSzn7AynENNyMz33
gubjzBwok4rC7QlL6MzJC2q3a7E24yxb0EoQX49sn3rFd8cJMFFbRTbggFyxkx2yNlzrwbBNFbEm
ZKFPgF5O4kP7+CzTHSWqTzJHB5HMkd5431mBvulyyWJW0FThQheHYFVlkrz1LSYdGsm14Wce1Mkb
2HfO0PPryUy19BHc0h/tksvc10nu7z0pmbkp8uQHjlRm1xS2dZbuaMhoXAwfR4Tfk9AkFBrHTlgQ
aWprO83SwyIwzqb11fAZDZk086otqIB+oV9TCKgRp6mubCrXcR597/DMNt51RMfhbV8bNxRgzK0k
jynhwcnpVqRy81fjJB8ivd40jS2hCYiBl+OOmbKLYXTqqhrLfRYNNQJ7LkMjl3OA/rStr0Ix2jTh
ys5wDacFyM9sPfQM9bIKjyYO2GJU7iGJ00fN9y5eGT3HPU6nrt5kLXMmj3gQpA8Vp9zZ7nXAyBCz
o0q/xztxLSk0nSgt5BpRGezBw59l5B2sOEstxp0bKrnTDOKL1xhXXuRh1+4z17PVCh46kaduiAGz
ptbOohsN9o7Ztjsdyt9CKETjvGl/1AakqirFyp1armzlZ5HzrqQ8O3dD3q/IQxfjCCw+yA+l3j1O
sOVVBu6iGovHrUbtbiF16ONoALPNm/x2GHWMSw2WhmECVF1P92At16RvR6S19yDbcAr0GRidZm6v
V2GKa7KDEFzBMgIscDkgbxYqhEj6QolQzEo+CqE53y7q2ID5uKzCHI+5nt5JaY+JDPsi5V826W1A
r/CHWrTjrslwp0tGuzSkAcFmYi90S6zmjUotX6lTy+ont1fA89GaWwJ8u32p1eKsKAMn6uld6rff
6Vp+LCfuntzTDFs0GMA5Klyo5Rgv1VxVFtqAiqKFRaE23TLuxDKGSS4V7VWZMN411UfsO6jdMpI5
DG8qpFW+mR+DMYGL181H96qc08anAZtnzsL1OjUWalrVix5BPoh5+JChsaxkZpiy0Kv8XjJGdBLU
fsfAwKxYTXdhrdwY5Uycj+I1NPxjmaDC4YhILMkocCx8qVLroPRHvQ5W9dA8pcE8zDrztuyXHvRi
J4NEDIvHo7MKtSvUx4aosC9IcGMkGQKtVr0AeXZTycQDXJmXsudktpjbgsvt2G99tV57cNjdIbpt
1Gq2MQQ7zSyIKLwajZm3lj1MtdgePIZMak+oR8rqMaPpCXXXb/CAHbPlvYZay6TN6EI4ZrdmVZTU
WuD8+3p3MgMGg90NTJ/kIUtHfPoj5Co45kIeZiBwatHcgH4scrM2O/3W6jDZxsbF60iV5Inlz8zA
yzdokhm6QeF91Y3gxRM0G851C1qGch10+bNZdM0qAKy4SAKxH+D7qvOwlifhdq158eLJX40Ch2kN
nCCe4udBq6+UiGUr1bk5qv2VVoQdXSnNjTHxZ4Oegdz02iYLxnsvjF6mKnjq8vFOmI/F4A2rJBvv
7a6/GsppSXvAbtH7xNweRujC7+nWnBwYaocy5Y+SYR5JZvexRA2Ml06VjVHYU+85BMj06rG11Xpj
N9beL9JtE8f3sjTd43PCBN5x2+WkzpbhhNRHvoyi9LYDWDHFr080RTywApuupPiz0URtN57MWLRG
lPKlTJ9EK2qiVT3Va/LkgRGSw2ejOcZWxCGc5F5xAaouW7su3BJ3xjBYyVYvuk0C0Xo/2sFC8fwR
lQ0PAW3l0Q7W6pjXy4yGjis1wFYqj2BdWD6XA0uyVpAkRmIb+9JO9otbO82egEByxLWKSg/UT13S
lIKaTVza0II4t1/6uvdDpwu10rPuiYmiVZwYR9lTwAWZzZZFdBHKtL9knaF1DKAk3cBG20RYT+ko
KKvkVnQNuC19GLNquAgM7SVO4hdUSK5fVZtCQXxUtnhJbFHpCykEkEF/+V3hJU/FC0YU3/FVfViF
hbTNQ5pAGGXkiHjCY4pLZGnYd0rgU1Of9OtYfK91WhCGqqdtNdSRSX3TEiP8jlhFr3I8vlqDj8u4
xNqqq9oTQuPVkBQMKYWssATGpcIl0bH0dtntRCV2EPFToWg6Kex29CnF/n/qvqPJcaRZ8hdhDVpc
ISlAsiiKJS6wEl3QWuevX0d9896ryiGI3T6s2dqY9aFtGskUERkZ4eEeSeG7D00No4pyaJM2ZlSO
V6aREWZBhgSafWa0GroB6uACiMYQ5iFLLvIQmFXeK/nZS5JNShI45Ilbt1GZP2xZgW6njCGPA8Id
LXmV+uq5i44gEH5XRAWM39qHxwSfePR8+gKHKyfpa3Osk4+eh5ZGCPULtOdoppxDZEkLYdTekD0k
8Xgd+cFp1chuEgh2sywC3K5FS9oooL8sQxMcoJNA68nMHymPQAsIjNMhTfhPhmUau0wz9BWn6SuM
1+glYpRCB5KBSx/4n4wPh4vdvXiM8ioVQa6HGc8gB1c/Dz3QanH63KTeK4e9JxIOAevLMCRlvA4x
8HQYAgiBdpNzgJWrfPQs1fmnGrHDOqtPTOzLkHmC7nGJK0yUqo8Op8SRpe6BDyfQJKtByy2ATGr8
mQz+16Tz0jT+J6mgpIBesMLjjnwCn1A20VcaTAqzVbtqAqxKKbOSsX5C7edhsisPLw1PRgkDvPUa
LoeCAbEpKfVVrnjvHYHQBGrM8AQlDm8yQuA2e2d9FAk76LeHEB1loq/vxWaSbl2rPlgzeoSlRWhk
rfLY5rkus+ILak+RZsQhWAEkuC8tZS4t9G1xL9bXkI22RJq2QUbY0UZwS1wRxoYPmKvf45LIRjwW
WbkqEWwNl37MHgu4UBOo+0n/SUJ7lgBpGXZsgNq7JrxIVgW6Th0euNmIXXUZihNi0OHRyUWvpduT
uDdzwFMQ4SigThnQ6I1wGy12McKBSQqiiKH4FKSrOGLQ78tkxPGCEDJhmnb2JtW5bddAFyz1zYZJ
HhAQiCYgTEYlAM2vRQi2BWa4xiHqhoQPt63C7YsMZfFKUy5+km3V4LUJpVqHre14RDFYlE90sH2I
5U5pBYuUCnjkPYTrEZvqACNDTKVBgC2J8bHhoK1RsC2gur74UZc92udw+0OHb7hKIc73iMdQrnqg
mYoLt+pkVQdP9nOalc9KgMBYja5+BFOUKoSMZfk1gshKxZOuhWYoggKsNOe0EAPiccchXEZeM9cu
fStDowOFBxYd+FGPZQs7YGmmg8z6FtBFrlySq9QiXxmjJN/lr9EA6LUWgYMB7aRxjFYlFrE29Ag+
w7h+zgbEe6qMfnOBAUK5HE4lD+L90scjHM0WuCYldF9KQHZbfH0MfRnkebki2GgTuo7egEQoJMHR
t4rAhpkEcaMOf5SsTMAQooi4tyMRrR5KV6QOo52LAYiVvgRbApLlRzZSbE9WngepB3OPEr/2+fgs
ASMqZ9AWmN71HUAU+siiZySpzr2mviH5S8IOIO4at0oYTHe0EL4TJXn2GcjZpLVmDA2ylgF0EFDQ
BLF2A5Umn5Oxw0pwBmn4VxoqDicyL2MFR9CI0DAj9Sc/RWyy4H9OWiltDe7HRvhToZMXCc+4swAX
BtQhUY6Kj/MihBAGSMUAUaqALd0FGQjDvQFRVOCpF6I0YJYotKsvg9JVhC545ieVIXUOeUfQWIU1
GAV4BCASdOChU1Q0loyrBjovjUmUsUZJBPyNTN/gjNdT9UJEZDXd5Jmfo0UtDx59YNPTQPqSuWET
dRwoo1q+BN5lcKJmvELQV0UEj4CyHxAZJG1siqrPoObBiEba4X/0qxfoODQGXnKQohv9Jy3Q8MTK
EGyOBecWDGspLa74IDlCU+2M9xAA4MqFS7hDQ+KVyCGQi0GsCnFzM+SHHH6TMyCN91go6MwU6sMA
0V4ObFlo1nBCMHNp6qZjAMP5zgb+P8uJ/n/LwAwi73t508tb2L9lP+Gf3//gn3Qpz/8v0NZLrIJu
z0kdFnn2f/iVuYlFGS0wIpS6oXiO7pT/An/ygHhCxwXKLJoiQAZtKgL/ky7l2akRBmlSQYVCsoB0
6/9NuvR3rvQ/NTs0ndEFSSgoN5wMdPmuP3o8KEz5yhze0vOPVXj4T8r1J3r6VrVz+jiVux/QZeyF
CHB2Q2IHeHo1ug/6XrAkfRT9Qn1gqvD9T673f34/VXMUs34YvQy/n2mODPPUdLv7P/0mrnH67VRJ
sZpAt5GA3w5BcUYwEvSGg5dxsJTKRoM0ukTUbKnQcqvsNA1FFRWTMvTFIsYcEtAIQ7cAAlqZHrwL
nIOEgYb4968gdNNIU53vR/l5QFMlo/aYFEBswwUsAKg4+bp8aF7rQ/dav99fu7k9oaqGvFclYgNt
lt2IwpGQ7ZlyCbY0/c5bu03VBBG4gBQfWvQ7cKzg+SYY4RYXpXDiRSsJjWoTIJ93fw63cAFYKboU
OKhVjyceRsJNAshhu5df+EvFrsmb9HJ/hJvIkmmIyWp+bAZ0OWDWEYbw34aP7CP+Er/qI3MKcTNw
jvrR7LiFkebmMtn+j4GYvB/6cMRAMbRKr9WFObEH8ImDJnGBgWNmw+kanZRzSB9NM4E+ByQ7jj27
4EBm14gyb0+rczmp82SHD+d7IUSiBLJORlvo1dd4EUEgCFTik78wj1ul2WlHKJsHPiwlEbgGdgRS
snGHfiFwnsFUenK6v+e3SqrTAJSlI/iRoPsXJjs2YDPHh2gSGCd8diMnTG383RCUiadBLXgK2BV2
rA+yWe01VSwN4fvffZyybEjWo9gW4Pcr2iH2IMoE9r1qUWBixg/KlHXXbC+LtYyfnn0w4PoAZyTw
Tk/8h3L0ntECeX8KMxfepBvy0xiCSGC0isTw6x/dhXsvvrxn7S8vI4my6EZougRI4WTXjDK4dbvh
KRmThQtpxsYkyojZJMQLosG3E+0jJnveu9xfj5kzL1F3tADtHiZP/GQX9T7oVTWGAw0CWvuDIW10
MqT2/WFmQoGpieXnsmstIEiqj5ODFBp3gdNmkCBEUhSpz2phZ+eGoKw3g5RXyvTYWaZBX+w2s6E1
nG2Lt2ZhB6hesP+ONf7F11HkYcBO1ttKerqv34oH5oTGUOFVMPwXdQWiLDHV7y/XjMuWKCtumCrz
lW9H8YWy1152pa9iB6ZG5/7n54yAsuPG+6/Pt/g8GEqvMkQU7n967pxSRuylYlxKA4y45NA0WOCq
rqKFMzRzVL8VQn7cY0jMjz0nYf0rXMoSaADExFY1gpipWVj2mR8vUgbMN2nDjT4X78q61gMVxEmc
dX9Z5m6yKcb/aQBB7/FjopB4FzAxaEal1F/JpVa+oEtWs6SxBKdcSiRLbpoK/bFJY3VZ1W7Dlk83
edLkGy4j/xARzKO/ZxwtR01TRiMLtIVJtFNHI96zjwQExaXBHIdHeIC/O2J0w2TZVxk0dnvFzQbR
4uMK3bSkgewpW1ux35yFKokWlnbmMNOUDVojhkXFj4rraY3TlpAMiMHsCSlfopEVqF0WDvaMexEp
RynKdd4IxXQ2UJdCzvrZfwQ1bgx+56XTNxMdfLMO/DjfLbaYBLIGymEgQ+qkWpfRWwDtl/sncO73
U+6xTcSKKTJ8fSigwjK8tcKDx3zV6hsZgLPvl0KEm+h+xDii8Pug1yi1qWWC6L+ArADKOqBLh0gC
8DQf3jOoiQdQQ6sLOz/nECgvqXhB0WYMl+5ydL6voVBttXGYmRnKbARSIn+5cJSzzKBCKvA9RhF3
PhhZVQsS1PEDC0b23Ly/NXNuh/KZYtN2IDvCCG1zDZB+7Qf3/ofnNmPi5/jpdTK596RWxJfHY8Tr
KdHlPykossGumeggIJAZ4HMWrt+Z0zspoP0cSkIx0EMVAYEVD1I85Y2Rt426MI+ZBaL5NsCDw5SR
gsuk6ZFNTr+UcYGMa+YECZRRK9wYAM6UgrA5zXV22PHgqhhAAtpd7m/A3Penxfpl0gHp5DLBzqK4
U5JNBWkB4FZrfslnzA0wrdiPASDoKlZy2Ma7ZgjgxTkQq9ZgEy+TvZTx1/uTuAnshkkLlEkLHBys
GoXxjm8qVOXjIhhPQHS1JyRlgXvJ09RAn/C4Ao9DZLW4WoDNaogTo5q14vyuXxAImjkFPGUmZQo0
j1il0U4O1fixa4LOnZ466/uznDm/HGUqRRiqRYbC146UPojT08YLwQQHirwIDtNf8CUzcZ1AeayM
qfqIBGW8i6ArBhkoECT6ICQBqsEsAc4oFoaZmctED/rzVEgoCwXgoMGp4K9+6SqQBxMXNmHu09Qm
kKQrmL5nop2fgk1ZO/bCZ96e72/BzE1OAzYDAL5HImb5rvGQLmwbTnTEpgdfPqO9sJGUWIVSLRH/
zsyD5gptYmBvBnB+7VjIsr5nEFmFD2j8g9Sn4oJHnMshfgNUfxjnqHJNNyY4sGDkqwB5ALpPM1JQ
PqN4w2w8sAwv9dTNnKtvsPmPkSQh6kKfYCQwv2SdU30OtRGBdN7TB+iV/rm/PXNLNv39j0GKkg2K
lE9gf+BW5QUHpHum1C7kXuZmQDmyOGxitZQn4wYrK2TbAL4BFL62wKeDYlKwMIW5UShP1itAFAGA
E+3SqyRZGUpBo+lxIFU1kGBQsr8zP56y8iRrSjEBodFO9fZJ+9AAFisupUBnYneeMm2PF7kk8sEE
KU04gvoIgihwHzIj1MHqZ18lZinEhpAvXLwzW85RWx6knk86YBFdkQdHrgCBxR4o4/Hrrw7U90P7
54EaBYFPFIG4EFTfdyWHneavwK4ubMNMxPv9FPvxeVWppKIChtr1If0HaVSglqFZJG3RvQyu3r+b
ArXVVd37PjIGgxvUl6Y+h8oHmZid/xt7/39ePfmO6X78fFlsBz8CQaerNUbKQnXYUjk9O6kQNWIX
VmjmRv12XD+GGDpFJUDVDW4Hdt1iHQ9L/mjmw4Dy/3IVbDoMQo5qvzsA+NDE52a83F+UmXiHpaLM
Fs1WqTctipyYrGCjci97ejYsrMfc16lHOiMLMnAnPhRvyl0cO/yA/AKkEP/u6pxI7X76T4DoBl/z
sCiecPTqg99uqujj/rLM2ClL2amQjULXDPLgjkptsPG4jet0VaTdQpg89/lpm3+ckxQwQsDFO3y+
dRnEmDHzog3Pf/fTKZfccX3MkLgdXC5+ZZESLJuV31//7tuUddadJ+aDgN+tAuBZAseHHlJfqsz7
X58JV1jKFSueIGaDNMB6egXXFQthUSV1uEI7SKSwhTh/uj/OXBzBUjGXUOUB4QmLQz8CbtBGKpjc
ZPngAxcuK7nbCcLeC0tknD0QRItVsBC/3J4fkr6/d10FRJSIfDC6bKUAorHxQuD8/FjPvUcm5hcG
mUmMAZHwe5SwkmSwzmKUQIhDYMBD0ehGuTNJhfCCBBmEGYjKuHIRxHswFfhuprRQugg90ciRxzSi
Nh4Wjvn3s/jf9UWVJjlRlFTN5aAdXYLGoTWJ0UOhy+EwvJelKu76zB9fK2QWrEFGqo5VQK6WAT9v
oYAemiDYjUyIh5d22QBRXaigoEtGf1gFCUGY3xGoVQGr+9KXYg9C+Ug6oOGPmF5cADMvAlckg2Jh
TaQeOlyIRrfwn4Mt5BrZ+eDBeBH5Uh51nynSp1CQfTMkmuKq6Lj19VFKm9M4ppCQ8MT0pJRR/nX/
5N2+QdVvhZsfdg/4/QDeQJ93ff4SRu919yaodtLFlicXwPee7o8yk1hX6XipybQREGWGc7UzA8mq
XEe5FUqsWqXLz5PqlP8QH/6usKvS8VMMLGQU8xhLKAESDx2wcqI/eZsOUACuQdgpgXdzqXnxtttU
acYagR0lMUkK4iq55BD2TQCSXCULLn/mVa5qlM9nyBizck+IW3KDIfaiIY6PaQwlJUCKEvaFHUu7
hdQbVjFJeb0dFnzqTE4JjKu/DXYc+KZgGJUFUPoQ8qElic9Qnjc0oC3b+FhAA5r5VGPQWYwLQeh3
JveWWVJXRMEC1FUMGBG12HSfXdQjvJDnakcQUrvchoEsVXpgLt5SjD058FvjUdcGo0pgXvAwnr8f
r9FDfkWv/kqAWOlbfCic+4d+uvRvjUFdHh6uCq0du9EdUYw0JBFqCCD7Lmw/jz2rBFX//WG+z/Wt
cai7o2zTMWjbknWVs3+KCj269F/idTiWprQPQ70MQDHJPYybbNeDPh9qa9lu6a0y4z1okhmCbqwh
ZjH04LanxPbXUJp5WAqmZi5FlWaRATtFw/pDxLojV2z6vj7GBPICEkQfRWACgZ9H0/TRY4Y/6dif
7y/m3ISmi/KHOwSEo5Q0RiMum4G6M2zeo16VnKLkO1MOJLL1+wJIoXpYIkaf8R80h4yfQSIgrxri
Nnxko/HggN4jNx2WOGrmPk85EJVtszaqY9x2AFZk3R7dHoYnLJVjxRkrouncOfTycRxg5+6klxlv
D5Bqc0dIekn7eNetJRsdJQb4ac0cMltobtMn3cjB2JdQptOOpQ1l10mP+AxZuD00pODBtox9fx/n
Jk75k4xBKxkRI9gey5pZ272rkb+vx/Sv4nxVpdwHWG1ZL6ugm6l2oBjk06/Gq/dVWCxEKXO/nvIc
lRaJUjNiXfvW7QMIczF7EW0a95dm7ohT7qIe1D6IAp+AH15DMy56TMtzCnx52GlgYz1k4sv9cWYm
QVO+1E2d4wJj8NJCP4CgvdZ+b2n9+v7H55wezeqioQOzaQlmoTrhFtAhdpdAqD3etkDjP3ArSCq+
qR/wS4/yU7Prz7xbr+6PPOPVaTjlMIJ5CS0O8BD1B+EaM0cXQjs858Gw4ILm3B6NqRxxcoOax9Rq
NKm2PGtCA0CtIFkpf/nlpSvXsfcYDQuv7SnSv3F50IwuuYc2ZhWdum5HGAMQa7vr3voIdOZrIPch
vfcpoZvo71aOiipC9Inn6FEjLoH6jpWpQ4OXfQTBjagYNlycjQuPtu/U1a05Ucbf1zh2QLIT16tO
fb5NytIo2jcGR723Ys0F/ZFXmxXaFxJxw7shm9mB6Bv3J/ldqrg1OOUaOl+C1JyGiFCGCm97zdYQ
BoZqd7Hyztpjtuo2KtQsPSvYgdp5HS2MOhexKZTHgEPKM/Tl4R4ZEtFGmy/U4CMQdiVRCuXaVpO3
XdDKOvrJfEcLE++pCFnozSZFf1qY97S4N+ZNl27EFj0XaLvl3HAP2reNZCaXwlU3aDPFf+kFfQyO
qCsbBPpr/1IY0KFe1OOcsxi6sMP7FRpe+ynit+MVa/1RnA6yqgwkuO9PTpjxZTScwquUntdiDIDa
mL8Pr4JdniBruMmcERrtEMG107fkgdtC8vXK7OSH3AkfB6O7ahsQ2+996JH3tr9TnHKdn5fKGzOW
S8Mv5LTT0orgN3EqhNaVQ5p/oVNHb9oHvn6Xq2dwqS8Y7tzsJ1f4IyhicbSUopE410cdi0OtX0n/
VMoSKeNNuhzg3OkMtKdIWQopKs4trwqEyPft3ruWu+gQg8/ObC/QNHYJ1DIhafxVr/hVseFtH+qa
zWPgsAv3+dxaUq5pGPoKKFT8hBwIHlOq6m9yj2doI1WGpvpO1hcG+JdGqAAscWFOn/63vaBj4Pei
JkzMDpApwZHq1ac4yK0w6RZeBN/n/t/fVhXqig+hE4Hmdvig1vBXLGytt4p1ZvvWpNqar4O3SSO4
MiZpzwULmXuq0mjqumVSsD1jSNXxV4HB6QOUUMFKaAobHwK+9+1w7plIA6rRBduiGo4rZNz0ew26
0xJUxYFwwH3PWV/MJ7j0N9mST51W68Yq0uxIYDQAdDJSETzbLOTu3lobzUom/yTDcS/MZ24IyrLk
rmg01lNGt+Zf+ghycK+RBOBks51EGNj0mBTnrhcXAr/vo3VrQpN9/7DjTMk09JFJo1vZg4nWX6gP
T+rC0CeGQG5jdhDPlQ0GCsAQ3DX8NXrFoFXqxGuIlxrFBreW3kA19f7U+dvnH4KWv38MRCIJSTsZ
SUG3thq3P9W70pk4r7aRma20nfxcPkSrzCoMcAM4KOaZ4NzFO/b+8LNrMV1jP9ZC6ztAYjNsbmqV
r6ylvnxAatVcc7p8tdONso2gJwwnYKmrTH9gYSy8+QE+fajwtu/xe2Qon/d/yEwGVqbcQNQxjDKA
pcFN2zcC5bNINjrp0KKQnJRLkISZkFWmgoMY3Z+xHwijKyMMGP7k2YELd4X35/4M5r5OOZsxU0HQ
KyEV1AiQn5IvYxPhhfzAkCWow1xwQwO6c85TOY/D708jshna5AAKHzOpUk/H49mSunSrsoDcpHx1
JSO4Dxjp795hNNpbkkmQDpPBQLgEbYMpHtFdzr8wE9nD/cWbuVppzHepdaqnahwWL3TT4MiDVLDm
vYWPz9xqNPA7Q+N0oiQMqlFs59ng5Wn1rlUFt65YHwglrxv2oZLIkBhEBrHrwmzBtm+fCIXGpqSe
hPcrWlvdsh1SfczbdVPHdlP0aDFHQur+yt02HMgr/TZgyfNSP1YI58obFH4Mchx2+cIT7xuN8m9H
KdNZXS0E1ClOag6iyP5r7sgbYoPMYzS0s7/yzPEldsZdu4O6DZh3Ua+FqnelRzoA9lvIhq9aIwLL
xoJ1fWfIb/0Wyml7Eag3uGL6LaALevDPo5Ec4g3U25/Tt+6Jf0Y9DZRVhr/joGwJKhEoeUNgtlUW
lvk7xL01PuWnK06M1UAqOTfda89gzImBNnEx4hVNqkayLV3PlizQXoANJzeWUn9zm0t555ArEiRt
MOk46g2u3ITdjhRIZaqnIloI+eYiFrpfoeo1OY5B/e56O+acrd8j82H86AzOyKxFgsXb81AlavFC
gsoVmcboDdFpTFBCGYGJIEwHNtOobai02sHjfXuYu9Ho3gUm4MCYxeI9APmmNdSdnCtn+6vWQsEQ
GvaxEUCsnOh/OKTe8LC3VL1wSqsxHwercCDltA708/1fMnNkkEr/bZpFGUL6WZheJgfi9pbsiEZx
KA3OHHR+XZu+0a+VY/lQ7KKlvo2ZnJZE3XCcxhZg8MWIlZmexi+CZD6Y7MwHUHoZpdma0JRHGOGb
1dKA04f/bRWgOvw9xbD0oAaF9j5Xg3raZTgrq+6J+SNrOreL0Q6+UKaYSybQ/RBKxQx+1WGYCEzq
+uAimeEMdreGztkuFPXEbvRAM/CqXo8PnJUMRvp+fw+/QXI3Jkj3SahoZJPTASN3ZmylG83mrdwB
V76dmSCjNSH9oAencd1sRbN0GyPYNXiMSQ+j8woM38KRnrm/6IYKHrQ5cML4DUT4E7aHQXYZXgPi
7aBETjeucqZdCPUnX3prslQYnmuVLA5TxbAIHyeF7LzfdixZ8qAzZ4UG/fsxCM8G0cNZ0d7Y+o8K
QRPQalkqefAkaNi+cylib/AoQu9saciZd4VI+Z2G8RKoqmJCIHh5BJnWG7caX3LIK+yXWjK+H3a3
1oxy0fzIlTmp4NqIrdnCKt6UeuMiPtID23MY/aLikhANeYPrGa4HGhm+zhiZWdjyJsDxUXFPeXpt
Ime7ItO/glvMdPANGaEB4h39TUDk3zhQdTZAqweLShxcba6nez5cm2pp68RpV+02sFCutpba+2Zu
W1CK/rZrksRQEJqOXAXf2bmtBYFkuJLYYVHA8ExtV+3DB/G5MtAJ68iOaoT2fYObe9p+11h+PEjQ
M4Qkw5TO8a/5W38i6/5rcJWVfGY/8guaRWxybc/Jn/ujzfhLkXJfIDwCZaGIwZBB17Xy1Da5kRW2
l7+nQgDKi0WK55mB6O6EkAH5aiFjoBL0hwIEfXZg61Gqc8TZcTfRBDkVUNEsFMGTZD/6oJ62c2HN
NWsWGmfR0rbOJQjpzgWeZUGKOLnrGqR6IJMytFNxFUAmZUW70Ly/prejXpXuYCgSUHVHk0EoKbsC
rc9rCDhzncem0GnP94eYCSfoXgZOG8CGM02jT0H3cpWZ8wh219rbBuNSRmLG535nQH8cQyH1MqmT
MERrSHZyKB3ORtLcah996wnPYGdwRJu1uU29XTqL37/+hicRaGc1gogWSp6c29gVSF0cYqt4bbN6
aVVrKGyeEhN0ZHZtyYa0EmxASK0ItxDu9uoNtFI2iEkP0m7YorQ46Lm5JBvwnUe99bMoB9fz7D+3
D5ix9OnOqx24rQuo33QWbgpZUJOxPwPr77aWcjyRxqtEq7AIsS5OaTq9sZaiiNnTT0VHQRsSmSum
b2v7XNmDRdOLKtDVrONR1msRkNZTDLbE+xOZO0CUa+mYIiHZFLLIG8klW5RHrWhFdsoSUmTmrqY7
CFKh4/BkxvdVByqdJlQq7BCpRmEDKNEhNrNNYC2m/WfmQncQiEJImug/QRBrgUjKba+d3m1ApukW
63CFxhELcm9ol7HqK4dLbPjKXe/Q2qk7WI2zQjvWmjcVh7dRwrX6VbCGVvCCoc79NOr5y/dsK/No
5XbVI2deBl08eBhjqbYwl5Onuw18rx7VarogAGfC+/dyIridB/0k4g9icvYhNoBONFSdR2xdW1ff
9Iylnr9ZsNi09T98ECsUSE1MPihHwS7dx5vcWEtHizcT67y0fsJMiPSdl/wxiKz6XiVPTzOI9iAR
Gjm8wx4HM7RAG1atejM0FEtGPrDEjEVkRGPjz8ujb8Y2GDa2cqqXq/v2MnNtfIMmf/wObZASOdRU
rLR8Tup9AxyE9xlq4YJfmTGX79fvj88TEmXhIODzBLSvPA/pNOax55Z60+a+TnkWaWjqxlcUzmWk
kwqhAPahBG/O/YWZycKo3+7sx0/3lQzN/h0+Ln2EJ34P2m+bx0ato1D3rOwi8Lp8kXaQfdb9R+QD
EUwWeA7tS9ih1exym3GYTbSQCZwLz2i4uxBGhDAt1rH/Ah/JDq8x4Tl6AJEccUCrB8rKTXGq9sFR
Pt2f/dwjmobBK52fhNwwbdwH80wukD9uULP5jOzirQOS5lCkJjiRx7Vw7tfie/l0f9hv3OeNW29S
EfhpewDjJiRUseiH7pyfmqkIVz8mh95M1+RL2/jnzOlAp7vNrRitpiiAloficSnxNpfppfHzDRPF
CuThsOWcPrH27vxTYcc78cw+o32du96f5MypZae//3GwpC5HXacROVdR3jnwf8bKB9r2Fo7t3Mep
aCaPiD+MCj4OWIoVX8KFjfmOhm5tDBWOJGMtgk8T3203xfdZ4NlVGKK5P0DbzlY7QYTL4bY8OIyg
Mf/AmOKx+qi3wWtxxCU0EbDakmSzz80m3VWHwfK2YJe/v5zfr4ZbP43/vZ5JJvtgQsFPw4Fxg8gF
LWXgAcYZXv0t/5C+glwWRX+jP7BP3pOyadD+VVyhqnPqe3BW6qDUIx24j1F8CnfDl3BNwPe5Ud8L
yeyf5AaHLTguAbfm3D6N6Je6um8iQeDcbK09J3aHtCWvE8+JJfQNrUixYvACRWZlxTC6VJwyhPCF
7r/4IOhsrXErWHVplg3K/iO6UxQDClIH4eH+Os5FnHQTANEY8PfXqEKPVriSDaIHBmsktuR4yDT/
EYz6MEE5ly6eGQiVQoP/mTGs1aHAcIoeWiHet8QObDAb2rL5UOgg/7YiHRyzm86Eu90t5URncloK
3Q1Q9lrZDDmGlR1+06xDC2ljfao8ElQdg7e3N3ZFLGJNAVOx8DS7bZMg2vt9QCs+L6U+wQFt0pcM
lENhGdjJYrhy+waHVvPvryt9BGGzHhnysjA4WzbUNS5wMP6ftH221Y682e06JzWrZmE236HBv+1N
oWHhhRywXNsjO859iKJeFCbz7qMz/NxswDOdfrCeQXprsTXldqSp0GDwoc/TpB4xWmV35mjFqwge
uVl174wlrj+i05Q5Thx+y1zAqrlgCXMbRjs70IqQQsGSgszz4vv8tWiFP6UCIFFXnssg20t97XBq
sBf70vITcoKeg+VXzS6Kx1OkiAsdq3M7Szk2mWnavA0b5GSIYIFvGvzAnA7KRl1Gf+9fTpUKocS0
D0DV03Ku6IxWvR+23DY6+8iRcRvZbpwItKTbpcLcrMlTj7NQzBt0M2Kwzs43w6o6pJtyE5mAHu+7
bbdtrNzsD+oqsoINiI76LQpZC9Ocdu7Gmf0XUrxh5MjLsaNoADnkb+Wmf/SPipW8qc/k2r3GC9fk
zMGhIeMk8LMeVLl4FvG9BVJpM84RwOdL2NnJYdyaBeVIho5n+JIBjysDfBdghUx0VrWrxm86yJcs
rNTcFCh30jGDnHIBxqgeBDRKAdqKp6f/qpyy1bDhP4Q3tYGS+SJ0cG646e9/BENymyTSUObwXv5R
4sEWCb0xgVuy5CnqubVgVDQkE75j5GAyZGavInXbdUtolpkAWaElQrkqHCJJwjr1BnOATo1FTHRi
2QmqTKNdOKH5ohhQPLKW8nu3U5kKjfku+qgOSwYLpemCy+zDNZiAH7zT/V2f+zjlBbQWxFfeRBAM
2vy1pl8avXSXWoBn8j+KSlm9qDKtlLD4OEiQzXEPQQIdfPUWj9v9/q+fG4HGeos+1AjG6eeXFt4L
uu9ENr8GlsdRF9ZnJjEPdbHfxxQAj7pMp90WHSDt3WQdGImpmsTQEKfIQC7hKYaCvM5ui8dkBer9
p6WAZXZylNGPCL1jjmOnyXnHeDU5yhD5pmHXP91fvpnNpwHfIIUCOGfgsD8cDzh7n6Q60P+lDi5w
qIDIWX3opVR6ZmVRW90fceahBeLh38spMh3hxrxDEHaMT8ITajZ6sWNNRCv65/0hZvwKnUgem0zp
2BojTGaJ+sXCL595oEJ67vcv55US+mUdvsvZ187GBHbNpXSiU7iT3oF0WedusMrXqY37q3J8I9pz
i1mxGciAQrPk1EnJ50mAeCAuIMUEUbN91PiPkAxyGih/9FDTZaFUKDFITNYoqJDK9XAV3V/P2WNI
OWolVPq+9AB4geqbll9yBxieTNKL7RBtgm2wkOiY2TaaFHnIBJIXDEYR+sIqSm2TQ5qtAGPH/VnM
2jEV2ZUxP8QeD2NK1kic9sdmnW4gSbCCiIxbWc2qWI0mCN03yVuGBwDrKJeljN/M80qhqZHLChRH
5WTH+ZW48atgNiEq6MoOogfnAqoYa+jiyPvGCV+WKDHnzIyG5cdsoQZk2rNuKM1+9M0RfM8MmeTy
jnzp5vEp0CB/FhkCeby/wHO+hPL10JivfWVAhNeOqR4EEAoRGCuOTlyZmR0QhVqaLIR0MyeFRvx6
vdj16TQSo2EjoRSWyK8canr35zGZ843AgUb68mkTxa2HryvMe9ddI0VY+PDcMZApd56UfRKreY9j
YJHa6p6VA7+JTw3w0fGaHIFrOjf7GsKzb7l9fyozcGyFJk8e/EGJ/BYjDjZ7ba/t3t8Ie+QtTcnK
3WjDmMKHDBBOdmLNJS7ZmRw6RCN/u8lcIpB27aNp/Xbcu7Tr0V0HCbd1cIRacm2rtuai43oBSzVz
6Ggs7yh1qCSxGAwqHaCx1CVL+t+cfVmPnDzX7S+yBBhsuGWoeeo5nRuUdCeAzWjM+Ou/VdG5yMtJ
dUnPVaSWAmXjvb2HtdcCWuXXvVrorbOw8BmV4K1LRI6SmhevMmWsUi+/k+HdOsTW/24TWJRlV7UJ
Hk0rP/c635NvdHz4+sPfyJyXuNuYJaPhSmIc+i6ACIhGhLKrtjoLqsu9nb/1+xfm7sXN4IL8GZPa
cY2g4XWCyGYGNZmvF3A1iX8Y4RJ4a1pzDwUV7A7mal7sizpCp2/99aNvXWdLbC33ZEbIfH32gT/G
h/6tOlQr42fy+95s8o2SPV9ia83EmCAChO2fz+M5/tFvB3BxX9jL8Jhgmtg311CwA4UkSLTYz68X
dWu/FlGV0UvbaEysCX2K4Xf+1O/iPLinV3Dr4QuLhrKIMUL7+Rqydaf0FXU68v71z75hvkuUIk/E
3BkGnqy316jzxVznmw66bXdO0Q3zXQITY8es6rzwjINVPsX0I6/uUSjfOPzOwniFa+YpqfG722j8
me/Tu6nlNev617lfZGMM/HdgRMzMg/EK/c2NRnQyRi3Yyo/Svzuydz0U/3rJwnSndm5SBbIjIOxQ
wgfgHywh8adxgZjuvJtBBPKBUZD2bdgNO3bvpTe+9BJPWLWs4y1Y9w42k3VYxCKUfXOc2+GJ1u2j
inXAevBjfH2sbhngEkPIWkhA82u16QpEBSnXjq/AHrHPUM/WAXk39vpBr+9SHt+wjyVaMIeikHBK
3BLp1o6aF76H+NFW7qzaZw26g+CaS/fNOR82LsoQ9872DRe/pAxOa2uGghUqy8QlAev0qoeYUz9A
Jg16pdrxx5L7un/+ekNvnJglkBCKko3dTehd2DU0e1d9+14b1G/7Mfz6+X+6+/84kkvYIFpX7oDZ
cwSPANuAXX1nrSWKvPFzve8O6K0GU5Su9C49sc2w6TYkhDR9aAMFd08x44arsBc3fVkkXgEqIvg4
rYK+t4K75Pp/hg/+tbaFs6gKSKIOEo+2djWQ0A6mfLKdfi4vfA+Q0855ADbx3AJ5U/nApWHaia2y
MAUcB+iVV3ffRiDv3N7rGdxa58LBcEJbr84nZEF55bs4jdK5E9DcmKviS2ifJiCtqvgIyPAB08Ar
MFVUj3zlAbyo9sNq9OtnBDuomrDL+Dt5H39k51YE6rW9fH2GbljhEvBXN13M23YwD/EQoikxeYHu
HhPhY/j66xfc2LollK8zGu3oAlsn9QtEG6Fq9/H1g2/98uvf/yqEToQR5RFsnKs+gGCHyPCza2+G
eevlm6/fcMu+/jQl/3pFUSd6tpQDhxjaL/PWejGkX6zjC327ktygRYSZ5QnYMnsj8KF24lq/WH8v
EZ/cK2DfuDKX6KkhRrFJXFu1NCv8ih10/kbKe/fxjdtlCZeSUz9XrMTDOXGjiVc/QGUFZTdrXbpu
yDK1nz3zvwHwubX4Wn1iusQYkczXmDIA+9ul2FgXjCezvX65O2569Q3/8Bl/vuNf36srXSfV12IF
K70HB6LBUFvccG/8ZSh5ytPE8mUCPblEKmizT1CRz1bF6P03S7IW8R6Y3sRoDHg5KNbVE4QsY4gt
/+z4HTu6dRKu9vXX2jKQlFnEBQMSEd9pD+ErNGS6O3MLt4L7JavYzITllDYePoitE4fFS7+jOzNC
KD6iaP61Nd24Df9UmP5aACk5TywPYWUxJZGGOGjD7RWY47ajZ9/DIN3apIWfFqVpFIYtEQhexXGL
d64g+jvcq+hdb7V/Ha9FBBirtnFmgY4CIGgRRGuPxfGX9jGbHbqb/pjeM5Ubr/lTlvhro7oxF4SD
fB5Nv37FfenXW3NTbMUqXqHO4V3y4OsPcqsj8+fvf73IcpVOocSLygr4yALcPPYrREAPGUaIr1U2
COCu5yiNoPLqvfM7ucuN6+BPleevd/KGD1lrofSgaeKP+uTyx69Xc+PT/wlq/3pwB86uGESPBtQt
yqj1PgkKBKlzx0Bu/eqFbQ9WTRgUYFDLHd8I+VamT1//6FvQgD/loL9+9TQZyNdLNOuH3Xh2d/II
jU8bIjY5jpXx5l2mO7tzI+5dohbzdvac+jqVaATqie1+9bty16/F+utl3Nr7qz/+axUqZSSDOjz6
7j1bF4UTuW53SId7PYSbu7QwawghE+0x/HqAytf1AfMne3rqAyDIr3MluHO/XsYfV/0PA//jHv9a
x1XN3uNX/EC5taJ2LXckSiJw7L/bIQA2a0P4am9t+Tp5ytfihV/INvX8CUmRt/36F9zwkUvUYpHn
XjZbWKhl5HstpqAdUfXsvCdesDuvuNUUWQIVB9uwrt25KyDb3sFLYpG2f4D0HLD5zr2X3DCYJSxR
zY50+YidJJvWj/+8qAj6HaDX4CaYQnn+r3WpJQQRsBPgFK7L6TCw2AZNcJ1pAkFlcO/eukYo/zgU
S/RhP9tOOukZppNlkemeRogfWxAhGLyoA7Lz6w9/wz6Nxe0+E+iNUwsv0W10zRf9GQ3r7KIeirev
X3DDRI3rZfPX0XaqqidywguqfJej4Ng3v9Lm5etn37JPY2H/qVfoZjLx8Kbe6+JcmcCnkQ9hv8SA
GLHkZFW72noupg3HlF4rv3392lu9qSU20KuS1oBnw5eBtPfZ7Hw0iGwkTsVGbYGO26MzFXUIxjbl
K8C3O/2q1vL5HsL41oYugoGKjuk0JAj38vqo50+vmnwmnr9e2b+fDRna//1YjbLsLKuwsN767bDf
HQfifbxnmteP8v+fZ7bE801xlhT1gIfPT31I9tXJirKHtbl2HB+A6Oi/rWBxIsrMLXp+7bzWfGND
TDsnF2gD3TGWf+ct4Cz83+3JIRg4pNnVS2LUoTnB5AMX5fo7YdG/TZF5iw9LPGbpwsXT+1X3wwbK
8QpSNw73WEZvRF1siazq5nSuQJOMXz+ErrPKNiYmY/3c8CHBN6KKYW2UCBlo/tbyQq7fZLqTzt6o
77El2KqSIkWGhDfn2x5Dn+26P4jnbF9Ebuis3RV0t92P6cDvxPs3GnfMvTrUv1xOOyf/L2hypZ9a
/vBartwnFmKSFkoi4bzTAX/GVDBGRe4l7De6aGxJzzlyYsTTlfxAfyteG4DyQBb9wUIaxlsdGXu5
ukdAdQOZx9yr6f61OKvURlZZ2MvxAzQduQpNNKPTwIqStX3OVyQQr5iyxsq8o3yWmHjCtRTdu/T+
fbuyJY9nOefGWF4hZ9CF9PUAifr6Xk3x1qMX94Ro7VYJaLAfjOqTJRZUu+5V6W9UutgSkCUhOzgK
G+lTebB+oNaEs/+mP+iqMPz60F+aY/aCjYsghXapDpbaQD843znv1mG60/b8903O3IXfII1dZ50L
p9Qz5hfTc8ftgORPGQZPOA+/dnw3IARsCd5KUmSzFiS8AXOD7tmq388P7YoG9brd3Rv2/3eUyJbo
rQmYmrRieIV3TkGt1h7oHZO94ViXoC3isKYXurIP6VwGfZWc6rwOBECGVpkcHYce3Pnx6226ccMt
WTmtcm4NMc54Ymb9JhqADncCE2hdfnz9/FtbdP37X+YJcQErMTmIjitKV2DsCVzMVIyp9nNt3kHe
mDciabbk4hwGh6M+2CLlzFW8yWMGokrU/NdV0peh5ww14KxpynZWj6yuq7IP7iZ801Rxu8l1Uoaq
4yqYRxTccjrJE0vnQ+o6LGpoY/id2Td+aaZ9mHRuGfWZiTk+0qertpbMr1tZBglPvRDVaIxFOKm3
y8e0CbTMwGeTE762mdOtxVDxjZIUkes81atMmvQBRP3xm+xja5vCIL+LNJ4DYCzil3FqGn8o4TPn
h5l4YjUrD6yX2ZgERSPyMNE5SL4tw90aRmxvSAUdUT2Uzhp8DJNfDLVA27xzAmOyknUtBhXEqS62
QzwmK7fq1bGo0PW2rHZ6ycdB7pnN6yev6Kmfjar6ltazXuNnjmCm6dpfHQoFUSzsYq1w4QPGnQIO
A7ww3RC3bCFLMFqRQXgNlqxqiOwad6nBKhLEsyqiQah0ZSnMqWNTQFssvWJllDrZZHVfgPXfAxFd
kg37Mc/7PSkd1+cOGMxHLY1gjjsWVW7i+l6N35ZPFdTlCR2O0DhLV43sxNlIrXxja2VtmU2qSI/1
uBF1Nz7baGIHXiOywJwRxWswO+x0MQBgJgS/c/Bu2c7Vdf91tnWXj9K5duItXgeJ+jUNoHoX9ygA
blnO8gKYShyta5O20x8iYb5dbqS37skdw7xRamRLVFdfU3NuxuvzHyGCjX1fj0jkyyOOvHWngnZr
gxZ+XtoCXGNXGETnnXLxrtWHJ/6jh1wEh51d8a6DHu3BPmLkJzQGlAWsUP5H6C9bgrSgtwVaVhN3
ZPIDtDEk6oPR8ZPgxbzXAL3h4pc4LS64SiYLLxDNebQDY3wGE6SfkjJQ8YmJh6/d740YeonZMuOu
j9WIOKy2oEnQBk5zVnYdyPo9p6ZP+b7U/Z1k4NaBWqK1Eteo2xKO+DBmnW+S92nazu3FUqfayQKD
tKsxcUNu/adKIFvitOKhyFSbj+BJGmTkxQdq3iWBuWF5S1RWZtCsGSVokMk+3lm/y2c0/nY8mFb5
SW3Mh+q5lP6TePn6C92I89jCzOeCMFcnWAerUb7GIdNA+3/96Bvmt6RIHBTxXE+28yFnoMzq7LBM
Hor829cPv1FrYEuQFsl4I7UDIkgDlUAzJI/mpgQXTf/abFN0ucmdYv+tRSwMPSnz3KQKr3H1YzGc
pyoJckya31nEDftYArUmRr0qb6+LeGA78e6uUU88mlszlLt+n5+LI9IFAuKv4tPe34t+b3zxJYCr
N1tnytFOPNjaNMKh4DRUAnNSXy/pxn4twVsu9Ywyn3CessR9ngrc664RZoV953Pc+vHLeI5LPXM6
QLeF0v7kQKtjNcZDfCczvvXjFxdGPKDuyqVXHeVMe39orb1D9ScxujvFt1upz5K7TkJ4oW69Bqo9
lbI/6aiyqMbxCnV/FVZUXr/K7FavIRjm+siSrB1PqbmLwbWzTXvA4BqDKd9Glzsw28L03VmCiI4O
cpUVLcY+q9nyMRiqo8xheZQqt3y0h9GAGKuL2dk7h/aGe1qizjwQzaQVyemhoMMQJOkV7aETdUQ0
QjZVb98bl7yRpS3hZ3YBxR8jbiiKiTX5ztxpCPJRJKukVPqpzUmxrgvv3u1x68tb/xtLde7Um3Om
6YE1TbEpwLHkG9LmPhQpm/XXlnFr3xaepDMtIYySlEfWsW7DwNK2FtlAAiub7Kh2jXtSWTd8yhIr
pjRlM+PcOdgC0uHc5s0WGUrxzdCQ0+zTyi39pjWdx1EmgAXpXHx+vb5b771GGn+Fo2VZDhPvONBh
Sc2euJLtecpsAQnPlMmHvvWSl6zx2oPrTRO6mVrfbZRezfMflcwlgqyxU2PKqWXuDWPAjL1BLXWc
oOOV+JlTpRdzgHIY1ME9FKEdBX4SP6V288udAbUPGhMXYPD1DtwYkWZLVJlBZnCgQPBvr/F6X9fV
U80gV1C19NNT/ba7okrxTaq23FUKfHVdAYoymXxmRb4qkAh2lVcg/kIwWc6vQ2N80NQoNsJr74GM
rrf6v3bqevz/+kZDCjeRpA3doylH4rCbPaOPWpVw7YM6lW2YZQsetU5quPgDg5plLqnG2IOh9IFR
23hB53t4GCBAsE0rfE7f5jbddkTqH4X0YheitgmA0owT/W5n0yQhXZBDvbXqmYjKzm3vceTesKYl
5G1Ubm7JuZ4O3Vywzh+lmCLLGeunOM3IuaPqXrnqDw/Yv/ZsESH1tQTyFWJygCOnh3NY7OKrTID/
M3xtN1L7xhqc6Yb/RgIgwj658neD/9SBJy9bZ0Gy/p0EHwgZjmgW3QOh3Qp9lmR3MinngnsDeJV9
I/g5v43g3bsywz8MPugOwq8Ps3PDqpaArdQlVkt4Qg/VXBOM6RVsb2ethOyMJx+rmUALa8QRkg0N
0POB40QQXHhh1TWHuXLCxHO+E0PQME8nKNJpF1QB4spkzCQPRdW8mPTaoNfI1E3l7KDTB9YCo8KM
FGuB7BbWU1z2Dw7vNWTtMhAWyXQve/nNKwSE2mlIk2k9dklUx93vIueZr7ypgWfrZehkQ+YnhcJ0
uS42hE2OT/tEBHPtHSmIekgzi2M9s99p3PCgKa172BzT+UMe8K/TsgghWtdOXK0tcHZD2SOYMb6z
9RzRGz6fG+9n6ShW+gkqBiGTvUB7L01cFVBhicc5hfxl2Y3Qbp+n4lJLz/UbdDdslGKE0+96bY3z
esrKGBBV3rEi6lKwaqFCkaKqXnpjH2Si87RPqcRQpWm1WGVcen0ddWwYPkjRQKJ2ivWqaBPwEXNc
dFOaQnCClOOla4Q1htJCXcXnZLQs1GdwgTzG+UQ2Hh71Dm2+q5Rm6n3r5Wysq9mx1hhQhJdFPKB+
OXnSQCfIMj4S5QF3XeMAIDoAcXRYUnjFFZmH2ohUbo6PqYREJJRMMI4pwJo+TtLj6yxtuzegBG0r
EhBJ32j8FhLUtOx+4eokMqrnJIOSJrpgbxAs6A/ahmB349jqErfmfiQVzlpmer7rtXJTjZazKeYy
9x0wjwEVONgl2Jbdtg4bCL2fDJPzh0RB0pGU+OGwb+shNYgq/NmsqoOyynxdm7axBg02CORUjsn6
yhmh6lk28IeFBzkRgIxWiSqLx7pKuscJmVPnO0PcnWySA+8FiiWU7ganTE/Ks1G0ouXY+QJKFe9N
no/7TphJRKZmgILn2IWD4O7egzjvO6UxRqBnzkBdHjuYG6+BvBlwhmxomQU4TO9GDNz5UHkNyn7g
NLcndcmUffbaEeL1bm77k7RVkNj00NvQa59LDbLGnAF0zEUZEGa5Ph28Y17FQ0Cz3jkwOVggzhfS
/biyRoAujBhq3/UGaKEYKex37pEEbJ+Q9Xz0FP+0nfp7ZhWYTCqV58eknIIxlp5flM0P0jLVYyAH
AljZgC6PV1cX22un/cjSMgSDSOr3VgGsUeOV2w5FiM0IPZTG5302rmwu3ECI9lOWxNtlzPGgfwYy
aZqkdG3ijokajOf4Y9cWawNf8j3upH0xiAGGLFMWfhID9ZfS06A5QDrDU9t0eUAc71gP+Wfr8JMl
xumStjX0zmRh7/rOeC/L2Qrsa4fDycS4mbTzOdEEwR9vzqbRQ6kCym4+cYT5qJrUDHrRX90g+U6Z
U2+byeChYt6DmcHs2oLLoJvEz1zWlyRrjHDS1NhWA0DlJcvblZ2b9cq+4swpa091A61wMENitrs1
P5pGdFFc4b7MvelYGd43o6lGfPvK3vad+QAlk89S0F2Ww9XV6fzbcQfQx9FiMzp89o06LjekZq+A
EdDtqBvw0OTa8OcEMxBapWA351xGObYMfSj62s6YWejbNAv7pLskcXUySVbDTcKfiDr+0QzN5FOj
UCtPGHWQirhBDj+/l2qsQ4/Um8TsH6jm7gqFZmCFG1v3a+oNpzpWTyTtX21qj4E7yEvMcvDsdUL8
AHsb5lM9eeHMfJ14/CRJ9sTEVAdDTNMox9cMpp5Oa5nZ6bF2iiIiTu9u82rcIS6hfg3A2HayTHDU
Wmrnzdpe5bFjbycknRsmKxLNNBmCwgXDpkrG7oMDcnqeiATRkmlidrXA3flWmr0RxFbyI4+bZs8n
mh476f7IM0yKdyndQVhdnirJnWOZtSSQCZcrhxrpqracR86S7KmPU3jyWsahzNx9mnY/0zh/zef4
mwfFqtDU6YXbbXwavbTZ20MPrU/sz74R1/NhNP266RwD8oEqOc9jwt/qON2radiUKXy6nZHpBQJX
KDObBHmPIs8sr9+teEIbOs6+D67xlhXV/Gqas/zZFdm4MVV90KStIfkxuTAxW+Ow5aqmkWAZxu3d
/LHyEsOv5p7vxtjAhOk84DrOoPDqU6tL/Wl2V1pB/qpAOJrRQV/cwZVbQUootHfWW0JUtZ8n0/mR
lQknvoJAhZ8JgDYNXuxlRzkud5CDWJCnS6ewmUG0WbEfSZ/3QcPBcS+mp87RG9Ua4D+VQdwAbSzj
gI7mtCrRMfGd2IMb4GJ+MkXchW3nTZFhuMmqaManKzQ1KHt7Z8/9Xtj9yhqoCIahqqOc45za7Qs4
UvS65K0Kaq/EUSx5NAqQPvDhmNjJpsqN0GnmZMdUyz7cfBgBDLbgs5WA4lbcBEVWdbVflRq3kyZr
NhQKqxx/l06loOE215GanDPn+YPBXIErdgpFysKhb8K2RV+vbIMymwLa6nM2u2jxsBnsi+jg7GwF
FC2bA1uKc55Wh0SPhwwWwk2kJtwevmUd6ogjaTZygDpBltgY+xwazIqo+psiUww50AzNoBHU87Xy
q9w6AZDevvY9v7IGJXrTxjF9ky45WvUE9kPKog4svfOEmSQBFCE0wldpxSNZjP4wwipxA8tUHLHk
vcopVH/o4Gd5csLJeK9GA8R8cb2BX3iWBMxgAjoQkpn7qin3JGl3fQOP6Zav12AuZ8kq9uwxSgej
XBdGjAmozERoyONIjbxC60WuGpQWK9WvFdUwLNdmFzEOc4T4aI99oetcqFVG6sjKvR3p8w30NCNg
UiO3yy7o4ewqHJysLaOJOTsnAYvznJxUOZymDNSxiREaY0ajJO02QmHGHuyfvsrMIaSGdazpMIKX
OGV+pcno97w1/LgVErQNcXOqxxiMT5CeC1BH2uYu8K6eebZQ1/BJMq/7JgOlDoNye7opWrBl1wqa
Ce02rl0f7MTrtlF/uk8rt/dOkyd1KHi8Kly4oCHP5o2djudkSNqIdsXFZvOlgRzJ7FdU1v40Oq8Y
9XWCpmt/TnNTnmQ/YMipY3XiC4MkgQccee+7tnswOtEEiCJS9KYwCJXlufK7zpz2jtTAa1gE7Rl3
eirbSvnpoD20aR07vOKsv3mjDfJb6uLOr4RYG2O8JVka9e7UrMfBLkLDtPYlkRvoEEwhlzLH9lAA
wNFbvqZvTZh6BD4SJi/mlq55wx5MbT1yLw7rogTRjTPvGl6lq+46xhr33TfeTO9IxjOIU6ouKIfs
WIBYuerzCE3E7AV3CujkBF6UqHb27XqQ4LfsH7JEPs2klFDLHmLuU9PezAzTnsA5tCtDwlS59kBI
V08I5aCidoydHETkqtU/rJx5q7SEZkEGf2AlYNe3YisgpkTYIor2BXLs40szz+s8HlcJMfJ3YpNu
7aCwFKSNYQYQZQMxUG8DoNHDG9JKNRdpAqyUWM5H20I6jbI17/ttO5Rvsc2PGUk2apqxiB4z+44n
0k3K0YzEcYuKul01cUx2WVlukcSYa+ma4ynW5lM6pCdaMkD3K9FsazuOkXALO3CJgqVwNEeQKllK
R3lrmTtBOv7pWJiG6yzabrp43vali5gs2ZhFcZlH0ftFXQAfhGuaTVANjHUK7z1Fdspeq5ieXTYW
gQf8qHTr14mxYKztD1o4H8mAjn6dTmXQmYgD1VCiCuDGwmc8fRDp/GyX+WqyRATFp3br6BYjVonX
I6JG+ONm5fcZZ1CWCVmnTgvmFmoM0Wi1Y6TYkIQONYuoGgoallMmImFyNE/fgJT76Of5aPTDSfVd
WMpilXsNsB+y+zBSscun+ETiej/n1dHEYr3WjFoxPsYmlIKQNzw5xMuCdMKdMKe4SFVgaOf3VNHm
mDA7jNN4CqeEaigmg8ljzLbgpSRbI/byLUqg9pZizqMUEOBuu8IIE4TQR9rlSahN9emMmKXsrFAI
Z1WJxIqI4TxONYmqVk8+V2X9VLmtcyFeHcbMOaU1QsME5XrMkEBPF0MS5RD0UD/G5Ws1e6lbdO4H
3I9JX18rLhc6k2d7TtexMQRTV0ezYlE89ZE7tQixmsy32ICwr7LDSWHCsmU7VznPNtFimyr2bOfW
AXuUw/F0a1l6YTqKsOBFlFFvNTdQdpiGSFc60LpYIdsafZMOLdCQAN55PIFMrDP6hscCU4r1rPFj
8RUfUWuGAzF6hILDT1WXfJOhr+7zNqY7jkIh4BIYrytAnXZCvH22qzpQWbunhXxQZDh4JdVBNZfr
2fQ+Mkv/7km75pnlOx3fIWP97ZbFL7ggqAuL5ttc5XqdTuRijvylMwBsT4Zq5ek+hA5lWHQ0KJMk
wHxF6LRQR/RIMGszoj10iJP0M/HiI/CxgSwl9Vk3+kXLwUDfzqc6rX/KIkcRXUwQNQbiwenVgyu1
9BNqd2FsgVSmBlelrO1fVVpAIgxYLcWouUf6vLGpW/hepx+rNt+AG+ap5/nJTIuAg+HSaVWYE/Eh
+YAMrDlanvpud81ZIAebZvBy9Kgi5C1GTFwPzlBgotRjcQbe17K/lG0PI8K0yMqcGuormj/3c/fT
hQL32U3ZTzpaI1BxQFEwCyWRynu0VWVBdcG2wzFNL9KYT9x1jiYzj4MG3X9SspVNSx3FJhIszzF3
NcAklKjar3P7YskETU6B+BP3ZGV9r53hSEZ5LGj9MPQlGnBGUE4/FY5EoelD2v8qKNDYwGVS+l1n
H5hBeCjNH078i8T97NfInDyDbK0Gs4jlr653zyWJXytVfIq8RgtAQvJOZOeEmTmAgxN4MdIKXsWA
bmtrPfZNM4VWHcc4HQ6SXVeiBeuSCUA1voGPD7K8zQNVidCmHKRfQ1oHleXtMfIJ5T57tnZzCUBA
O9v0MrrzfO5QNXm0r9d7U3yXSBpLs4ma0oxmw1inBMWP3HgAvAZZPRSetAvde2b6iHtPPP9EKfM1
q42jO43hSLNPa24fsgIFmroN9Yg+opo+6xLQ5UpHRcYujuRopYxyLZGyxR4UqSdT7wZq7MDaAGB5
wTZlb4RjnIdcNyuci2DUSYSqNyq5yPQMebYbuhnbZm2XHDy4k7dmMkUug8guM+DlaC6d9TjpAYho
HHFr2M298KWY/dltddArta7KVz4AI5Q8DnNSHoUL2zVQX8MxOWdGdUyljBIjXlEQN/kQ6A0mF5lr
BfJRc6z8uCnXZY04iLwgkN1o05FhTR9BowvwvSkj2U2fZjwi1GJR72TfJxX/GBJkySO4Rui8dvJP
jn9KQgMnp++445DGJsV3GnefRee8q7l7ZR59BfY+oMR6LgHDDoXqdixG3apqHkBhMyR1YMfpORHT
pdKxT1hnBKZGxJWmqMuXcCnNK8M1XdHfyhYvVuo+GUXqC12Gon7tk0dR9L9t9a3tXtraAoD4bfAu
jsiQGX6b+k/paH9UkOa1npWCYquLiWAgMerpoQMBZfYiktRvKjeokfNPqQdrBLhVd7/SmX4kmXsc
yh9gTtpNSKzd/hPTvSezVqEzpUdu5T8qpHPQq+MHOZWnEVNfGEJ3f84Yk1wlw7C38b2GCWyC9kkm
VhFypPIN6kCt2meMb0zbguyk/TOhv2e2yXv9XMmXrLS+KV6hO4GqmNXggVaoXbCgtV7o4P8bxiP1
Hq5FAac7K1MG8NtbpsGPV2ESC97K+kXYjlMngsg44F4ddPQqVN7Nc6VW1Fz/H3Vfttw4jm37KxX1
zjokCHA4caofRGq2ZVme0n5hqGwnOAAEB3D8+ruodFc61c5094n7cG9GhkIcTZEgsLH2WmvnZrtL
Gidf9+MQ8lbb8zYD5xauim3M52rcqeFQk8sOVgIVVOF4CDwGz1hvUHg9KOHZXX81oltFrqMiD2G0
EnK47KZqW3d0rVpcowDnrL51ExrYUs8z8upk44p3xgzn52h88SyqELWx/fQrW//SwCx+MG9Q3DRs
hbeqqq9uW8HJFeGlhwKxrKVB17dXHiaDDdFbDwTauDjStKxmMCheE89Zc2cIO1cv7QwlJoDGyOK5
rLOAEfa1cpwlHM1XiU+WzH6gqF0XRxqhaR+OtJtjvsoKKHZSEYgBnplddu177aaSDKOiNYBABgQ6
XSdIXEqpFsRFA3Zgg4NuDEw6TGkFqkYyoGmpvay9bltX9U0z1LMq7uHv2xuriOg1cd1jC8wPXcqi
79xdy9CcxTgzMGErelTABAzT0UdLwLS4Aw/G/ZIkz4pGc9NmtwomP0X1gukIXt4uiISzqavowYHE
WI8QYQPU742LyLC+WBqzzOq+l0flJpcEhUriwQm1fRcVaEYRbr4ZI/JO1E3pogSP9BGMovsU+oKX
5H5IhqciW9gowVqUC9gizjXdGKX6kkakWdiYr3MdAYNmaHjMjgLZWEvJwViNrlsN53Sz90wMu/G9
AVo/JtzyOnGu7L44tE0D9T1lwcCRLpdyp1LhBrnBkN20nHneajSJ2GkvRtzRDRIISI717awaqrAx
BxjsNBsdv5IGimbG4/scjSeCIffM7zVM7+127eCNSpsxjL06GMdo1gACBL/AASDVSjwKt5mVAiym
SKBSg7Xr5FSmKZnTTgBRL2d2De+eRM1NgN+eUYYEFajIqMIezzeG/tBz9g4BqRDx8NhMztELJj24
FXk2Hn++cLwIYGt3bRgFBAwXQBfTXM2HCF7yjQTO0cwUQ8hum8ssc1c5P6LS/NLts7lie1cWgYjM
wLReezu9dPxkWebFCvUj75x8ifqKl13Sz4E7hzS7YGYbRM2y5uTSiNBKKh3Q9jl1/L0vNlly37Mj
prgAEfJLZlQIf+NcQBEig6Srw7hEAVbUoWTSKRaphEuVi04QHWGdgJ7JzXJJouRSkU2cvRTRZQqx
wZgnfFXrvetZoK6vC7cOPSICS+7r+CrCS1+D4gkv5KKZwYZh5qkRFDeMX1397Cfpc58PdxgMHosO
D871v5pVcdObUMi1zczWePMzxDBedcxs2FbhdiM1GPgWZsa6Mu8wm5Ih+DuoumbLrQtcEE80aUJi
FUD1+aNP7SBR1X1GF+mEyqTxi5EnwCjAe0jLe6O5anLY6lcRgwlbugMV67IH4SiINeaBfJ34AsZ+
LxbD9NUq7wvTmmthODPOjbk2hg2nPQpf2YjrM1VtjSirV23xkqTDBvVj5pmd71C4MEii5FrSDLUz
UHw1yu0b8E4fY4EktonSmypjoQNuU+2hRBdz2kuSORdF3vF1XsFXre2ot6KW+cjoWM4zlT94khtI
hR6a4QEW3nPKsnnZmA7giA51ltqphrDCbAgJ4zhIzWvLbY5mYz5HSj2WiPVnHstv+66jB2L6UIfs
23LTUowvjbd0s/WA+XYpNhEg+2gq6wB4slyRog9c55aMNyPed5PMPSitjShfcg1zKJ6bs6FzFmjl
dxZKCPQzxI4ImNzMMheZX5MvXDJfrbyGGmSRjSNj65ZgBhv4KK0K67gk8b7KonH0BWLt9qqs3W4/
JC1YKm7MxIOXlfExoQYQlyTX9ozUmKlEmVEsvFGTR7839yU3jAfXju273BxMPfPcJFKApwGq8zon
80+ymT9JfJ+RLzA/1IWP/PBFX92W7aVZXSfe9a9P/RNK0rlzhqnHzGRObV9wxje5Hm9BXLn/9al/
wko5L03V1DwVKCQK5QOAGxRWwARiTEc/kMrMv6V5/+u5/2/+CqGEGLjK63/8D5afVTFUCY/12eI/
bpXE//+Zjvl7nx+P+MfyVe2O8rU+3+mHY3Det78bHvXxh4V5rhONwOu1Gg6vdSP06fy4wmnPf3fj
b6+ns9wOxeufvz+rJtfT2TgSqr+/bVq//Pm7xazJ+OG/3v+Ft83TT/jz93UtXn9TX3+7PH503Oux
1n/+btA/bNODesNkLmIJUBxAa+le3zZ5tulDCUwJ8yhqsOCx5Qpa+T9/Z/QPaqHyCQiONpzyvclS
o1bN2yaT2jgpDkK7cKj1+z+v8Ien9P2p/ZYDGlR4P+o/f/+R/sCoa5qmD64bRCyEAWE5I91UdmN4
tkavgqLYYccePANlZLlC4PiZoeN0795xRk5/yjJR/5fYuBWO+S+NkRg6c2v8qc4QW7sDfRcaChjF
0D0f1JIkcpuodFl1euP3/D4t6Y0AMolalPNRsK3llquOVy9+ab5mFkriZsPDSI1VaY/rKsu2bpHu
CyMNRa2uHMM4vHuwb7ft/W2iJ13r93z8t6u3IJ118RNM5p3TRcdCdn0izGjmlS1KdBnWVQMkckZH
CbcgfynyMmjkcIH6LBjYaFmGCWYMIkuA2SSHjmzLQjyYBXIJXbVLQf/3AAH0ANsSvrabDFUDUAMl
ML0CEOAIwA8i0G5YCWND7eIg3BSiZDBtUmLgNS5QqMhBxTRzQNbUMYct5/FTl5fWzDAxbLtFvO2s
ZOEO/jYV6b4cjJmXO08D4EyvRPFO6W95i5RT5sIinZG5W6CitlUCH8uMFnnOARpIUW0G20fEC0BW
W0rMiA9NiLBf4zzOZigiuHVj48avrNeauttBdZfVADghb9QVKYF3ZAojkEVUWPnu0R3iCtblTYCG
du2IpA5cq7/kapiQ8A1q1y4Nmz86mGxUMS5FO+W2yNx9NPK1RgorracZOKa37URLcLJQxkggtNF1
Z6gwj1DPpB+ttcQEiEIW0qC7M+x0H8fptZWDe5AL0BLinegEEFF1lQ/FykICYcbZEOI5o/JcEkN5
km3bvJsPdXSEe+tKA+CWTXwbYZ4/UxGKoNZPrQl01UP7m4Zr5YaxTg+VEEuU51skvMdkiiLcjde9
JDfSH3epEGHDjFtCUCVL6v1Iyp1l9mEhsuUoOlyNs0U2ad4VztHr4+uCqwO4ASCYrXM7W6YkAYlj
sndEegbxLD8gu7XgTneVxImNlmOs8pI8RT0cPYFBdxRk/56g2JPCJL4bh8uye+xsdilFks+Qcg2t
tAHwi0nmLG4Bucksn8HXxgxaaj0MrQRu7UT2TDXjXyyOb7jjHDIKhqaSlR+UrQAs5iV33lDtIhs4
oMzRYNG98AV4FjPqm/3Sg6QEyYPRCrgkSTCCicpg5QpYv84BrBXRMsmAt4F7IEJBFGwC5AgUBFic
Rt+5dgBywYoOkF2pH4eaPyv2AovCr1XhBxVHKt5I6JKOD+UQxWhKHQlapAkc7a0sv0Zgl5rLJsn6
heOgIHYzink+vaF+gnRJWVrxAvIfiQmVfUFE/qBztvW19YTCEmbg82InQbqBblb65c7LE3g0oEH0
QLBMbVwLT+3cwXmKuD8fHcxFsqZ3UEAGsxiC2V2jsm3RRV8UojvYxBRfHFquTOLfKjxpLcUlNS0O
XAqvORyRbmonvq9gweeR4jkelrAFflRetE9deYXEP0hSKOLhtvPBAsokix0DGaVga27mAcvYsS+y
+yr2r70YZXasLGybcsXiPgQ15YtvlzOpQHSVAn9PRytpGtcRjb4KYnxty3HutWLTFMk9UrUH5iKJ
nrKjQ5EPsDRKrJYmAjhAbEdNm3niu9vRpkeDJM9DLja15b1WXbnqC3aE4U43on58TC5Sme1NXbwM
yNMULqb8EhoDbq7NzN0Kr5kXiOLK4lqwCb3I7g3PTQNPA9gynhpRAPew1tWgl3ykiyFvLsnYh25k
rWu8f2NbBp6L1F5hjUjtZlvVcuD5KIOelSsnqvfNcKU7zBOMBu3OIEh2a75WnC90ndxRJUMOrHzo
0q3fQTbe6S/o2I+NzjDlCoAfhwau1bPqTZ5leyTwFuWY7WkdHxynWsMV7EImSPeVut5JmW7zEU69
Mt0V9viEIsmYvlUrpP7C0uV3kDhuPDiddSV6rCK+hubtof5L2EhJ675B5j7Sl8JqNiC1LrnNEJ4Y
IVzC49no67kdoYjBILug9J1lMqrAH/sO+RHnumo8aNiSYleVxS6KnG3R8kXjgATUF+5xIOY3Uvz/
7RjuMnmuVK2+6vMg7oe47/+nSG9SsP88ztsfq+Pzq/gN8d4xf6l/iBGnI79FepBz/uGbjk98E1i6
ZU8h27dAz7KsPyyfMs91TZdZ/sREf4vzLPcPi5iu7QEKsBglU4WitzjPYn84PkIyhIe+hbAJodl/
EOd9qGR3Pd8/Y58aEcLeLGrrDUgKCDxkQB367KTetkuBXyVGu2fSXZPKjmd5Xi2HND4iObZXyPHP
jMJevbtxH8RRpzDpexhlgFYDwjgu44wf3zNNVOcO9SYtzA0gFB7GCklq7Us4RcXNolGVB9APZB17
wFyQpeAuUsz65Ni8gFl4L2iyi4A6B1ZrHUFJB0qIriR0a8KCBCmshZWL264BXQjUkXuhB7AGxhTF
KlV6IC4GVosCw4ukuRFN8liX472N3N6I91kY8ToWYAKSvgJ7RtR8JSuDzUcPKH5a4iIbOr4yL1pz
qUJYZSKgghDbUfPYFLelbHauzNxZXMeg0XoI6TpmPoKR9ZxjXu7bxQV4bXpOFIzGBXgrTHHM4PEx
dPozodSHFOPp7p6RRq2p1LIu+3bjg0iFdJKHjCx+/JCQQ+RVuAxE24Vvh46IwyaxZklUXAxF+qhy
F/1lRme0B7Zbw8jB7Y6kaMEoYM26sDQ4AtXOwXLX9ZjFZ4DHvLyDFBfEpTBDhhgC4gs/JS2ILRL9
34iUbEZ7gSF8EDNBnVvXyoF4u+11WX5m6P+hvdL0c88m406v4bhs+O1miLq9EPE2ZSM6apbtoIMx
Zy1tRRCzyH2IbFC7B7cDlVyk83ZEHMU05hFOukgKfpN2Ysl88gwtPxJMUHrPXC6+2IqAUkcztuHx
t5ehAXXnE/HLh14zuPZz145M+e2QGma5qSK+8hNrY6fdlWujCCmNDgmEuOjz711fPLaOCXYMAC8Z
h1nVhQDXEI5naMVWWYqwQ9udSR/afbsOfFcd+nwC2cZPtMEfenxM14ne7D3TP86LGOmruNo0DQgY
U87XQ02SJj7Q2GoD3fPniqHxeOpW2OnNWNVAHmNurmjrIB9XXChldcjUqE90Wx8hGdPlTCKfd8ID
XVhdrx1ZbVqkXhHlYYL6HLfe//apTHPXd6fPYx88ZLOqNnQoLkpRXiBh381Av9IhawlKzbg5XDhM
B7RNivxIg7Yexwmok0TecFmjILAJwJPrbVPXwCER9tksTmeuSB5Nkd2AS72Cm/3rrzvT6RF80JdO
sMH7ix06EMxGQJsbBkwYsxvKX8FlQdYPBvyMB9mnSq0PJbHTXZ8gq3e3Ba7KNXj1Dbz9VbcmoG84
pcQt4ssWBOCqYdsOgGBDkYZhQ/DrH/fTF+RswIpyoHY9ptObzh9v6OBtwSkGGxiO/bO6c75m4K+H
1dAbdxlvgmRIV6nDFpXpHJCpLVHkXWu0Dw0LnBZpPcHNL2mJAgh11f7lKwCcEhMYpE88+dn1/qxl
no1sDoOBbDR4xUZ37WORDCC+J36BDqRB0Mr4sU2qldLqVgr/LkY/FXhUPlQkhvqOM2D7NZ8TLjUI
JKi1CkZUhzRIFjtbwA2woyWHbihQcNUnZlhYxryW5ifidvKRPm56uGeDBhLEqNlL7XLjIpnDmdpl
NA/rHNVXbee2ikErzcbFiFw1igtGAAeEIkHS6k0DejGmtVcoqrICRTDo0/LR6FG605DzsujmhkpW
1OyPjaKzsUouBpbe2BxZ+F83kJN+5KPmf9b757khBomp8Car7HkubRPxP/EuRl2AqJ4l7c7H3GTO
hz4K4r4ZAKMjh+Zw9aqjMp2JpsOs1IIhgQRXb2aA9eLBGh2GrhQ1UkCTgiYUoVAk7bldi6XIBAhG
JLozuvTejqw7IMFPPtiQsy4Ty6ZOjmZtxXPuV4c8No9Jb6rQcoetJ10w8vP2rsD85Nc//EPZDh7Y
uV1LBL2yp6hVbEgaB06ebB0n2kjHf20ZrJ/yZpdVX/A8t2y0F7TSWxNMj1zkxieCnp/FcOeuLrmn
QW5Cm91kIMIGAiKTAL0xnzlWHe8LBB0+zTBO2SPSwso8ZDZ9LoxSB0mDLK7r29XSoWxmYqIUCpQO
AV/mpZfIovRsslyrUfEQms2GB0WF5xT3pQxh5HHtDjlfgBe0hXVhaBfVVsJpg0J0AUeJuAtzOJ3M
fa/0F3lDLjwwAZdQGsBEhRxH+NwijGshe5UZEC5MtGFNTQnSeeCrYsgC17A0D6oi3aKNqycWpTai
iGiP1D0Ffw+1EXN9lwn3IbazR6AoF56nVlSoC8ntVYFUeN851aKM6eOvn/CH+r/pCZ+Ncq5Zd57T
kmZj9giAa17e1i0tw6KlGPRsZMb6mOiFXcGS1GiQDhEdEhwOuswQQ3W28BCowLiFHv0YljFJQeUi
jng8j7TeVBg/Z7BS+CzmpD/Cun9H9OfFy1qlednaTbsx7Q71VQ99u4NKZ09tsVWyucoG2Bo41QWR
kDDAuQ3iumzZuOPe88pwZIhryLq0010vATlBiQBi9LM76kMaF1skIlZl2QbKM4Papatq4vdSjl8a
bVJCN54EpUY9gYu4LiMHpAy3OmSOuyVVvY9kPjfItXDgO1LNcEIITXriAjdD7xWL+f/ySZ2NwdE4
iCQGKX8DOiFd2iUUq2WKFgEaYLK2vMoNIg+iM2X2Y6AgEEV7NENj9JeNxcZjYlR8RdMR9Hc5VRo2
Sze0S0/OLdJOifGYrmrIET672KlH/6DHPK/tZYDPb3KMMRuANYwEyh+Q34Rm4rLOlHvPURkpBFk1
hfC1cQOqMMvivkKpCIsf6hzKcPjfxsnegzrsppNgp40jrS79NgeenIMtqDobpjiFFIFTv/76/p48
Hj665LMoYOi5SqC6UdBsmKheSBuA0yCQr7I6sRatX4xzOy70vEL0HA5UdUjjT6zWhsFYnZcXKUB3
t4yu2Dgeix7RWgGac1CINJ73jYPqmmbEZgmlPggoKZiywhULWMzAOgbpy1nhwkqszNw+qK3ksfH5
XivJA8JBswPPOVvZpCRQ3UC5LmJsKC1JZok5DBCXaJSfG9IDixAHToFkVAsVxlN2eBCPXhXvk85a
FlTIy4jGaL585xn53OlHpNO5DYzPdijY4QNYWVU7xflm3i/r1nnQyI8Gkas4iNd4QkQAQXY7z178
+o7/tO85i2OsMgMzwxTFJjI0blWB6UVdT3LoTkZ90OqMB5yjaDrP1YgMOHQiVl8Xcz9vAFfaNZuj
luhDNlT3CQUrHakDe4RgqOWZswamFodDblufjEQfOgJO/eRZ6KK6IofOqwCnIfMeAGY/6R73nZnm
Pa3YURFIZ3zngRD3QZL4qhcAooWq0CVCqgjSAtQtJcB1OCAchzQ5/PoG/mzG5J7FJTb61rh3c0Ac
pZXAFz41p3iJaNS+yVex4XT3DEkUsBkHNo8taoWQe3UrURqbCkIFd4k+hUHQCQTpkkdjsqyaiH/y
Ov3shp3bAZF2cHWtzQJT2rHDew7hNbNrvrSFAwOrhqBgykm36VzBTwyCLx90I3jWmHNXYrbXi55e
xY0yF0bXEGALpgpQCPFTF5Of9E/nXkIWaCReMalccpqty6yakcIFYYZDFNN8qVo1d/CWNzkFR5EF
qJF7/ckT+0kEfO4uJIk0LSKGbhMl1lJn0dKcOF2gJGzjyAsjiDdRySYsmRtmYBtFaXRX1xEylRDP
2ZPVV+/3gMgxpMX6E2fBD0090bLPTYjw8FlXWla/gVDgzk6FE9i6HcAU6fdR2mOSVwNXYVn+Kg2Y
H6GnsGN1gyRkGqR0ZHMbWUQkDpA6SWiDyVB6dDzjE8eiD81Hpmv71zHPLBqjbzZNDNERMB3+FCFY
/moNlr/BY6pXhCMJWSL8TJJ2mwEq0wDawPi5AuG7DVrLNlctfOYWQ9skG8ST3bXmzlR2WBxYayO1
kj66LuZ3YHLM81J/5lowvYEfDCbnhkiRMJjra6/ZWGV7x7TvTYoA6GAMD7Q5+Whl+qnjGB/oAHEY
1SAvQ8brNCDesybeSce4rBPkxGnj2gs+ot3jJhCIAwAuJZ7z2Tv6kf/FdHvPhjwUnxpjo2PNhlgd
yOQmjHxg4xRAxfdilw3Uv4pf1X53VwjUpaHqAhzdbOaacKylEldXggg4ehiuyugBmoWd3XShURC9
PL0s/1GO4N9LAIAKgv/nOYL/B4keZDJ/+Dn8f5cn+vXltxt91K/1e/D/dNwbzcNx/vDdCaz3qU8s
z8W78Qb+u+QP6lOMN+B/IDkwdb1v4L9r/WGDWGA7yBWAffEd+ff+ANEAiQLfAlnUn2qc/AfIP0RN
PzR7Cn9e5Bh8BykJF1TqE5fkPYojrLTKrS5jr6WtLllu2ihhLkgI/a+/tFrIBjpaklCOlb88bTXB
bvi2lVS5/W2rENnb1o+OPZ3qtPNHx1r+Ea9PDCZxUYJ5gA9PiLKYVC1vyz4cI7fu9HG2LuVj8c8d
jRrlWHS/4hT1db9/iMJ/v5hQCS/qbOWXvv3AUX/uwnYg+TKmxXLIzXnXYawlTkkfiKuhEtfdFezL
ZlYcI+sKI8ps7IYnVpRBri3/oeX9AsosDdq56Y4UosYx2g5DGW1P35zCj7Z5xMFX+76cRZYNfgJ4
+IPJ59SNwFBFoMpDD6lxOEWCyrKwqAflyLQcO82VoSLzryJL0tWQ0hzRKxSeYvqIox7SELOApvnH
DafF0wfq66iLrMhAGDx9BTeUd9nFaZvowZ5BVJLOOR/aRW+P3i4FFLbgReTt4unb2CPRU/lMAV5a
wmimvvfN0throTDHMmLQwotW7drpIzIyfLjQdDOQFOFJ2XHwKiFuxES95P7S1npncT3ueGHQG0vB
dhOOpXxR9RUD8bGAiLao70opo9CMTdYesiytN30MfiGrDw2k5gf8jnaVJ0nybd1pw/SuIIuf8vVp
EaXl+eFXB51OJFi7siul1h0MEUokUZthCzHy+4/TuoK4/bsNp3WYbd+9PXPP3g1pCxJmJ64qO4lv
IMljyxpTo6CCmcJNX0Mr23Z1H6YEuBIQGnuLRGGzKdyuRW65THasT8Fg9kZ1IL0HFYSRxQ/AFPJZ
1/vttoA8JVQEGZO0q9P70zfQY9++1Z2RfFv3/RtyBWSVitiZW6KCPag7+abGQOaD0zIwJ7bksJdY
tdbQhO0UhBt1F9+AT5yvRswpVlN10kNRt9WsNWT6EvcQfZWxfNLRYIVwrkJFbU2iC26DfhvpIVqo
BriNLCIOzpZpovS0H6lFAQbHLh5itTPdSu0wB1e70u0g9/KrYnHaANs7wJynzUasGahTBUyu+8sy
Ek8klWCBFj7C32kxz9s2DpQ7Ghu7UU94PfGD/l6sclpd1+Paske5BXgAmgPNqLVNcwG5ks6QqYOn
G3wsppXftqe19ZdTyHjlSpbMFeLvoGmN1Fsy49nQsr/MUC9th6pNgZe6GFFb8INmJoTTsLfyYFA7
s1iBWowsG/b+yPpvHzkNcUTyfg3vMcsvK9SSptgVkXLQUzIshcuTaxWBKESGSj4nHV/1adM/QAu2
gwPIMpv6kdMHer1oy6Z+5LQoT53J92U8wKsIATLkg1Z6oVtLXsYVdUMMN+MXjgKwTk2clzgBVj6y
5EF6PohSQLLgulPJy8T333ZtYdgHD1z18G4o/CChi8T22ejimz6hPkMNeriMYqCZRp93OQLXQoIA
8aD3mjmJAG06g76Q+EmxgZGE2uiMYPn09Xz5fNd3y//y9fzYehizwEDx9Tm1R/OuKfmhZEN/BbeY
9E5BAoGcTBCpIYK0H4/59GE5I0UfJjPYLGPKf3r8RMER4vTVm47oDciATvt9P+zvI76vZ2Tk9ux0
xOd/o8xRPjfv8pvBgyyhbqEDSEiFCvFODEmjo4sjz9oN721+L30jWVMvmlxhvOLYbjUEzcdaQgum
QSdcOSKr7w1DrmWaIdeqb3o+5nuY47ODjJtLDvu0LwNjMUTPDp1b0Ch9yVu4FssKdHzJkNmGU5cF
uyQL8SX4ek9tVA+BNM3+Aprg4UZm5d6d1oNcHs9NOUbrEhqjhxF6q9P6xk/dxaBTAo+HLH6y9FU3
9O6XaADPrm0q1MyYVvOWrnUK4RT3Pb3VdMzCqOPJkw1Z4Setz5tQie8hPXWAkdro8aCvtBHhoCn+
2PrG1PZqx3SSl9TK7CwJMHSlZjY+URP8pG4giBmKyD40o4ehXA1PpkAq0+C6vhjrwT7E3HgY8MIu
4PGWhoOIUIzeNrMLWVRv307rDE/us3wEM+DH9ad9ASgh+3Ha7/vm1Cn3lQ2U76PTndaZdbos4uba
ZVQBlGq6C1NLdpFVXjqHMwf/op30CvwG54VFbF861Hw47Upi+rZrO0Jb/feuyhXuizLsfVpI6wEp
KTW3CisGpVJzzGQgVh8Bz3pNt8YruehSCuOl6ZspaMZnvInfvv249Xw/o08WfaZwxI/7QddsbUjV
QIaeo3aWMYzvP/zCgnp6YlX9uP77vuA5mhenRYepC93LaJVkw9CAufqvpzutY1BUkE70q9OhpxOf
1p8fhgLEByNDjQwIshbRKIZbDJ7wv/QsOFcNqPSSaK/7ixf6cswmGVsKT7YkMQA4ygTcS4bMjpXI
Ch5AkDjA5/yKxCa5+3tp9Ll9lyTlHZDb9MqalqZtpyWCker7nv/WcSjS+O4s3/8ex184Lf34F05L
07Yf//ppT2Rv3XWGSgWz1EriS6/gFCbQoORKl/LL07rTt+8f2WkDhxDKgfbz234f7Qzh2meOqafU
xrsXGXMnqOc9zE8cC3wnTHp+fJF7uO6RuLINSGjMGz1W3jWYgikQ6qiFlAVvNEKC5ya3vWuEPsll
+fd6D+vrv9e3YwLGakmG0/69m/jv9j+thzHTs4iOSeUffC2gvcLLjaqlfzezb9+mdeZYl/M0cZAY
jGsTO06N97T59HFqbadvpx0xOtIZ+P8442nlt5N7VpQH5RgD/FcIiksQOGZ56+fbcgqKpYLmK4Zf
c3haNHNPXGsr/bakpj3siMOxpZdqm7CnUQv4rgxsK0BKvOpIVwQ6yeRzyUC2jpz+SSJMnn/fw2Ev
EdvULeSPkABkIHLDNSL4vlzYn0QDJ79hdZKGTIoJF/+ojbHFA8fNcwksQX58iglDTQnGE/elqmrv
0oFL165DPL5DgZ3pO5xmazs8rSnnbEDJwBm8ozG9mD7eVqeVz8G7qqNLg8smlNRk8LXp62s/cavr
07oe5gnzKjLxY74vg8r8XIqqAQk8vi/hNnKVkJjdm+COZbq5s3spD1lO1qe1XqMBr0QCr/q0E6bI
/qq3DR2eFhl4NHMORf5y9Bp2n/pAs0c3F9vT1lxl787fF+/Ob8Cpq2sqWLeg3ioYohHchHjdXgLn
/fXAd6Lt/XijMdqBGehinggVybl9JSo5eNoE3fjVAc6zON2/0x1G5I+bynqY+httvrFP9/j75k7Z
F3ad55tv+8V1028HBPabeJpU913kIK+N8mTSGRqUK5pWth5Ux9++RhGdvrrkba+COa+gT1e7khf+
ekAqD7kJPR5BwRhqkR+htMSoIkmzbiT1bllk7U/bZQ2Zfl+RYlePkbOragzcaJXjMaqz216o/BZN
7uyEYsALa/o2nUTyiLJPQXnruvFF0xWXp6XvwTqwyX0DItXWbQsYI7d2Fc87NF1guv+M50+Happ/
O5QYtArH0Y9B01HwweCYuPlN0h9gIHw79Jb16LI2n4MoNv0Wbnxx3fnQgOhnispa+RQi1dOiMyS7
vCLkxvaglUwUk8Hp6I/OOh1e2Xjbf9002I8JWSh60JECcCLQ8xDQSs970qIZlIs4wHsxuLAYCl5Y
JZmfwBllLUVDIEiYYB2ksTpWGLdF4qib5P9Qdh7LkRvNFn4iRMCbbVu2J5ueG4Q4Bt57PP3/oXrE
5lC6mrgbCJmVwFAkUKjKzHPO8FebWDtYjbwD3c/szD7MXLxnUAFfRsVb6HjDAiriG2OEilrTY0Cg
uazujelMm3ziTPiuo1nuSutrnDjrgu4MlXiw7yyHPICu9qu6KKsTueNfBzGQNUAsrj4RApSQHeI0
QIt5D3/NdJ0yOcVtRLQIdCIIyv77dywqA9fXb/odTy+ebqtTWy91pC/9Yp7RBpLc+9p3Ay2QeRUE
aER8HMwq4Gsh7LrW2aHlHon5oNpeXUXKHyYOppx3YOhHKYiA/9OPEGp+ddCHRj+q00H4g1CPl84A
Yd2XATHaOwB0ShUoduNI9SYbA5hH5KwNmcqSlwJQPzxMRnWqYDw8adPZ5M90E8UsERuFOt34DWgH
vVUfRzVzbi0r2JVdrj1q0WDfTmMFcLTrWDVZut49ZPzOlpkqFXAa5eFOnIUdGAZxFn+cXUevZ15n
hbtIZZL977+Nov3zBbAtG/Jk8HEOKVn9SyHOtyDSCwe5/B7VyAPpSyt3ViWcMYfYLsCI9e1GWBeX
BUnQrEwbiA7o0p7HF3uKFuNhFAzbzio3Qwo1mpb4RrsenOzTbcSAiA1gP17UMDXO3LykIAPH7auh
pucsL6FiIEk51Bb/9aAiUdPirZs4QOI6le9lf+yXaSa5hyKXw40apMUGDgPtELFwXSpo0NxrSRrO
h8r33qY7At2Spzvqrhedbc0v1zq92gCFiuSbDpFJ0XfDS9Am7nKEu26rxKZ7KyLi0uyQMgEMWovH
dXo8e72R95Z4ZrtioAFK8+JV8zFyDczUJoY2t4VFr9P4HkMPEhe9f6+Dx79XqQwuAocmUeH7iKj7
IloovXsuphyOMfrpSnXdgEYzTOELYtq3C4f9lyWyPt6HnZItuROBwgeqIlyMSljdiYHrvRKRPErB
PimVBAtF4S+L2k6PoPzJSU1n1rT6yA0wP0rhLb/4RYQYnK4UodeLjOnKcrry47YiQvhFmBr0l9sK
15fLf79tBRT6v592+x8Pu6Gy3jJAJBomU772Zd1cm4EcDlHqfoNeZKEoFk2azViQJZNJlZmKneyE
SVsTywJ0GhawMRMjhr8Ehjb0nvNLuAjqp3uIyGu4uKUwxS3t3DjFKv0fAYwwxwC0ogrBZNwc853w
jJ020Fg4uUFoulCeyP0sZmFNw8R0hRincgIzmzXB4pRgOF6Gf91FIZM7KyHbWNL5kJcs3MhaNuVe
gQI6WYhTcaik2N0lNEdMg3Knl/tPwdewYRqBndzZSXDJ5Tm3E67Lqcsnf1Vbmrua2jYOLJSGFWU5
6KfJfx+ETxwMsns9JHfE2J21z+Wh3Jh+DQLgGiPOfKf+dQdhOtAh/aFBW3T9ff4UkZFj+QcqVaE4
zPbpS/6t6aYO/2Ls3/uSKoM8S3t6HEy9Nw58n+5Ygbj53Kr1n2i9O7sxlNt7UsbVDUC8bi5McWjz
BzMdi7Mw1KBoFroFD6EwfSU1Dl5o3AmrgVb7vg3cn1FcNDu1lfIjeV39kmMbBsjOuk7aifzZJU8W
246/8ts4Ajv5dxwStWTQnAYOcMdYSDE0BHx8aH+V1lEOy6b43mS/m/CMorhl5SvFUo2DFmf3orAg
DnmU3HptCVJq2jS5g9UvY82iC1RUIsLSvMZnyqDRzgJziR722kKcJWZvPxRDue+mHJHw6zAgb53a
tR9qO//qhxSFz0AYlHAGy577hy/YFxiHIcMGDgBZNjQDIBHFxC+ri8j0i1rtpfaIFHY+k2CE9uh/
c7xDqai3jt8oAFgdqCyEr60QrKnbhxHY7KrQHGljWjlUv6BZLx8E6jBbs4v052sE62jaLGU3uLnO
ZU0FRjFWWgiSf5874+rcjhWEPVOb+1Qc0wYd6hB+QcfGr9VbMQDcz73976lN+b0Qfvk1GLKAqMuy
aZpfvuNW3+cKEtPNcUxKA5ojy0kuaVtZhW0KTo98fnmOrs9V7GkLvdcK2OR51K5+cUUeo0IoBvw8
AQeTdeH8v39ksPef05GGbJE2soHlk46UZVb9X15GjX2fkrZBeHRDr5XuR9cq5/VA7rNU5nHrDG+W
TO9i4bjy+m93FbcDw/K/uT2l/uWmNS9407v5NboKawum+gLEKb1X04oMXuLgUWWijLN4OfgVUKSu
RTUpUvyz5BW/zobJ1zW5f049BaLA6ewal2ZZ+ofFsqJ/KRFYPNBQFogqAWsozf7yh/ScMTQcCHHf
oypa1lQ4NFpTaANVsqZfiFXsdbULDWp/tN+EI0A/ToOcnJXwkGjFAv6QX/HCJ64cg7E/tt9Y60x3
ndbRl3v9fv/LPxqE1k+Lj07UJ9VdMh1a6+zLenF72dVMCQYS9VePR6fpbQ59Le0ePV+OO7hSjXtH
amlN0jN97bmOcZ/StrIzCx5QMdorvXE/XaC7rFSEi7osFyCvGldVuha7L8mBFouvenYjTC9hxlVj
JbuRp72Z7/49Kurz11FRnxej8hT85VolktPHLAGfNeb9T3dQk1tf9tPLAfr172MeKRvhEoMNW/tN
qJY/E6VKb2NZHRe9o9LcOEtoJ1+FGqCwKb8UtjBlDSrUxXCVNzurMvKlUbneW2VJyI342gs7fWgj
imzt9o2/YPnr37eF5t8rUb90vFo6CVcf9BnprtyHaSJkFd506tKpm3TlS0E7N5jUToXu2CdrOsuN
iQrMHOPNdaCPHP1QSONchF394iZNncITPV0vBqgoQpGOsGN8DFx93LVlQQ0kYr8Z5hmE7+a3ms8E
/G9ZCuWTMaxN+N1eXAgMzMbuzghu/mGppghlrN8/1aalmxogUVvXdEpmv2fH7EIFVgQL6ns1dDbM
BW65qcEPQigfAT1P/YkToewP4iyL0mpjltWRFGFlbEXwZCadi0Sjo51jObYOThYkN7nj+Nta6pID
zNfm0kqT/p6FEoLlQZD8ZSU93Np5xX4hRiWxjdTv1jCEs1Q2oIC28wN14ZSiiQ3jKxlXsNGyTSdt
PKS3qYX8ijWum8RV4QxQo+CHSrMMhKwwW47TSup6MBHS3oNJp7DyMdCm+UxWemB1qqMsHXYrEGS2
5iYFOp2ovfasQfa4GHLd2BixpD3Xpr13VSc/NzTlncPa3fG+RE+5BWX2GO35UaK9OBMHeyxhUQvb
epdVsPgKHwpYNB2onry+ZGLpZXiIc5r2rrlbke69mu6U+BWp3I9Y4RIRJoTSrtHWmyr3ht31MLb5
AA4BoSdYA240zYM97Tp6sS2fHggTBloj7PTTaE4djAlksZMlXDVT1E6u+4OweCB/+dtMDlZ0j3aI
Dv7tEyG0BbwpcCmsO8qG5XtIt/Cyq3tzo6Um2YR88F4TLdXmlMOGXTYk6bNSAniZ/JnrZpvBD8Ml
xR7/Vcsqyhum4pz0JDXvFL1+NCc/EGYaYJzehbDRQmpBHaZ2UbeAYB0yhM68T7UseKwhuZtqIDrd
0ZMhihC6b/sfRjyFeTCsf4R5waoInT+pwrMm+u2Dq1vKtOQl4WjZMLPAhvMl4dxrXQpV+6i9Jz7v
i6XL9l4cJHsMV2BQ69nVp/v10M5UaquXGKT5ZFgZZ8bHVSL2iyniDbhWZnHC/5JV1Pe+NA7bsHWo
tU2HwZDntJL3x6vLDCqIsQo1vSnUTL+E+ZoZrUy5sufCRy5cWRgFlB6wAEEk31fJRukL56EwJXlp
aoCyhJnTbI9OkO2zi2Y0pI96p2R5PRNmYxvKqZX1g7Aif8wePONyofAkZnvjIhl76znBt1AGbZ2Y
1DEBSqNuMG3Bh2k//cUnT77o97irTzJohrq0b3y5rtFs+MQnVuhR8l6bKImeqraVQDX47BQGzz2Y
o9wuYiMicQq5i6w05vffQ+GkaXYgDN2DUbTtIuj7bk3XPHCKrPWPiP/6x0KmQijLUDwGsX80jYJm
fTEq7M7uj+Qu9I1UqrE8Ez4HWeNjicbUXIOtevnpukJSrXVs01pW+H580sb6bbQc+Sk0+abrCfUW
YZZ5p8OQ5qdLYVZqHCw1pDPWl+AYPhI1bsudMD2peLEMvzmZXqk80foPQZ3xo3HhgdBZ8gMBL4ID
KnsvYnMiXLR77EjXBCcrc6w9gOyzLhL3YiWuJCM8fAqp0eti/ZplEKNqQRr0S/pBcuVs0yuBjcaF
y+xTwy2yLQJ94/doSYUAOGlwgYZ5OnjQjdODwtmYRRmznQNQ6m+XOBNhIkKY4iDXVrVzXaWCtjAM
ZqEHjZzqWtoyy4Lgxcwy9FvQDzhEnec+OcPJR6DlBeCFuxvdNJ0LU3UmxiJTTjbCzOoUGh7FPYcl
yiyV+RdUT/C4mW6/dfwseaz9GLUBFszCH0x+VZf/1W8x92wDCfIX0WHTm060FKZosxENNmLg2olz
9TVjfZOP8gbeOe3gyn624uMHznAyrwfnw3RlA/hBoQdrMeqRyhsu0WWhhocxgO6/0A4hHN1Lr9fT
pTZq9qEnqzSDA7Z4JQ82gk4y3R1SNe5j3ri87EHxqkeSDg9QXK+qUc5fCxW1YL7s97buO5fLxyns
y+VJIy2Enx2wvkSSZh8UoHZE95w4aBko8jCx4OeeOu9YCSiniXdXWAMauHNjZPMPnCw6Wc1j0LuW
jSIQywSf/pVFH0jlsg3piRA+NrHhSbUenSb7LSw1XqKOZfIMmnPnTh/OI7nqbK44IBIjVQvQQ2n8
e9kp3GmwmNrp3Nb8Q8+3YkwJsM+LLpWMFF23pqywnTZoVPp90WUlUlq0aZu/5VSv5gnrr53cBmk5
0wKF4+XcdA1j11q5PFd94EHIT3wEiKHLoTRyhNCDeEY/TbEGcRRf6ir5ZNo8m0uxPnczM19nUhUv
xerdbLNfo2GbZHcOr6poifM/eucaiImhIA02V/+1u677e1DEiza7a5gjd49oKpwzdcK1RMFjFPZL
q03GF1WJeaeCRCJjWw4vYGLRAaJkcYygxhZh0mi1B+jV1LlY8LC6kFeuoQSXlgvhu66EvhTJr8Ff
llNfzOud+U4Fl8L49aZqjwiXFtoneFqPotUlCbo7RYq6Z3A8xVIPIZ51pMjZS97gLyUpTF4qrTwG
FfWqRtQ7Uq+GF4tv6UzJ6+KkG6x9O1Xe8tUeXkAlJTfVUFL+mkwRptIdu8+VFklBFxwHCb/k9vos
e0Py2Oa9vL08zJqJHruWTBTL0+MuDvV05pvZY9Nl8vbqv8aKe15eGsnILvcLs4Ea5+iXc3Y00ZnC
irLoK8NZ5o4RnsVBTYK3MdGHnbDcTrFv3ehFGOIa33LVjVY7IK2na/7tPn0aycv/TmlAtPWPF0iD
08Zw6FvVpizzl11L1EdV4sLW8lb7arIlzewfROKprwAAR2w+oNo30mohnP82LAbq3HitKj3fifxh
7ZwaGLvPwohoFlioru2vhQm4QjnIbn++5C6jSP5RZJa3b0vbuEE9KJi7fW90i9BpvAXIy2zRlUhP
In31HLD1WWaBT08oxdyToXeoRjSj9mynergVPgjfnFM4SLR3uMVaWOMAVob2bdpluzavzkOWVToQ
cEeHZGtcih+KInaKgogJK9WUQnWzxr+jNwp+GYjJRESpx9Qj0zhDppMMaWGZ9rabsgLCVDRE1Yoo
6Ejkjek+13tYl+3haOYDSfCiJj+u+FC4e40E0YTdpOZCDFWS/Obktn4zON4IAM+jQj2k7cLre+Xs
W1W7GMkEnL1oaBf9dBZOvsy1YQAWy3YrApyj6hCNqLF/a/gqVcDpUE3lUuFn03crrDGQl7RGOfBn
w743Su2rmDqqzBtXLej+tYLc3Y7OCXPjp+5dHffVQXRBI1QQbXynhM56mtLFAeW5O9iMq4OwrhGi
i1pc9XEPEQGB3qTBRLPodV4Uk50KuvxQu9+/uIVptap/IK8hjOuUKeZHMeY236+TpTgr9ENb2aV5
nD5WgNiiPQSc/pZ9I/2VodEdZCWj/9KOe5JDKJv1shE+Nb6OSkpdZH8V8Pg5MYxqZv3epgM4KEnJ
lxlN6d8r2ORS5FpfgTx685T63TZX2VCrkmYhJxtah9CqrUNgVNkmVSLEJVINRurJJwZS+95E7pDV
vDRtwHsEJ9NW9dbXPA5kHyv4Yw48BXe25+vfPk5iL7x4wr9PpqFasU7IqEU7U47tg0S3xzjrSvJQ
0Dcg9jI5HQVQwKKo3XyVdlZwF4SGsc0RQ5r5TS3H80o3vIUkR85KLA6Yfcq7cDjFkk0WczT21/nP
4rexYr0HmbRYL7TVuUYDdGkpdO53QRQ/EP+iQAP53gRmMmsVapcGun5bC17MZVFSErXAGouIrFGC
RQ0b/yFpGuuIGEA+jwpL3Ug2uU2V/qMdykHmrpwOwrweykJed1rsQ/tOmDg0yBOuNUhtETwrK7Q9
LHAZSFEeVYrrtz3NUbe2BPBX6UcLDiRdcmeZHSJ4VZjyXAzrU2DQ+yE7D4+6fBGu7SBG+KzVUCuL
y3GrJGm6p9UIukOl5OHRdX1eTSREhWV860cj/ZFDdAizDzXg0RtupKLs3xGva2ZqU7mLgQzqDK6C
8j6b1FZU1byLK7u4z8IG2mUYQhGIYlALauvkSs5KDAqXB8slnJl5vhGmJMfdzvAMNvhdVKPG18WP
cajFh7GAjT83gHisikpG9CWhuufH1Apl3aQkKE6FUxyiafhyJqsG9OwptcRrjDCZbs21rffSNoIL
0Jr1ehls/SB86bPeOblF4pza6Qy0rYQCVj4sxUAXZf2NW0IFy+4FwSJIUHd06wwvqkohuLee81Z1
d16fI4dGiqdIgMo/jaks8+AidCoOnvTYuIV7K5GhPNdG2u+UoXy7jiPga8OsiZ6l8Kly9Zed9ZD3
z6xu6NfxEFD48/K/aujOF46pZvugk62josCeyJOSfPuXiNyTlVWX6y8a27OzR1kLfWX1UVih4X2y
pjFWGnRQTJEZxC1XaxqDuiD6kVCb28VZE942tGFf3rciJkPcU+C6LNcFlgUJmJ2r0wPu5slxqBXp
yYDGvizH9sGVqvYsK+kGtSLpSU8hqC40pBK7KSrMO2sdFj56VtMo4HdI3qscwEpOR4y4tZrF8a1S
N582B23XZmvoKX/9BKGnJevai0CDR7a270f13CTWGPOXCeJla9K5oHR2dRYHyv/HPs+MZe1WJ0P0
QpYVBV8/qMn0Tpm2ixP6j2zdqnQGuF7IJ8xEnTVQo/Q219oUdIXUnUKfTj08V/c11FeM5DIQJ0o/
hcqW5KzbHLjdTZDBSUTps5oBWIh/VPQrK5n7w0rsgHRyXT8asQMKTGnGPfUlZWdJKOzNWSRKi0t/
aBxsHXNsH2XPgm7Ksz/5KS2Fh2zM3hMv0c58fNDH1JwHkWmBwnNOUS4/Cyt0rReldd1LXkYlCTqH
qDPbisHWq50FdWWoY6eUTqCZNVLuFsIU093MoRy2lipZM0jnqlWrZCEpTYfWB7c09rJOGr5E9m/W
gb195927a9Eoe9Q1PmC5mmgr1BuKwzCVQ9hNr6tSCr5bSHzOmIKbezh1pXXjD8MNja3tOabBcSZC
wohsC01NbzFCaoux9emHVpP2D6VN/V8Wk5AgUibTdD4YmgDPf0KLaEAFPMXJ47cADi+zLZpbRZOq
c1Sr0TavIgSYKWOfhS+3KoVJP27WwhQDIxqRX67qJeVmyJxauodBf5aOc7t3kgiw7vWEVqHkTpMR
5CIbRYeLhST5ThzcxChWmSH/NUpStUOVEqog1VKrnTwdRIgw9bTmOnF6vfjTNeI+/VD+gQgGPeCv
i2+L7xCAUqA1gB3+8fuqSrnyu0TrXtU2TdB4R4lYm9YTynQQZ7kf81kP5PpcBla4Eb5gWlR0cPiN
M+oAyGlBiDwTzgax0UOiatY+ai22QJnHZtRE+OX3s1aN1Yuv/zj7/8d1armqDUQQRVGLBkqbPlIS
a2JbLEwPYUhoWyh5CRPqwPCTKUavwddr6wzqty/BV9OrSv6hWHLncq9YezvLspM9RDeIgPr34kC+
XoPpV9PWJGD9+3h00pNpaXNdlYv3MoIwG9hLfQf0T73JIzaRvq1H7AtgVgv71vwOm1DFX/u7GTUS
PFJ9uM2hx5ubeZXPbMjLXryBKV/ye2UtzLS3HiRkee9SlR4LGr6PmqMlL0EMZt6HyWd5McMRpq/O
HQ5d2A5PWvojRID6pYvTdKfp9vRkc2vAa8ECZhx4JqbRQUctzE9LMAhyz3aCn0DcTE4CbyV+goup
w0Zso9/VOGlxrlrjCFO1sTRQQdo09IkuENo0KGnk7i0aFsAuoiJ45+V4DexMu9fQYd+YARzKKA2W
b7b1LtWW//7lQqie/9BProoaf/bRUA442jJNWsZN1VBlVbdFr9+n+WJECqSQHDN5MnvWIk+Q5uur
yg/NYeVBrt027k4yNXfnt8Ud0kH6WljCT2XNKmEgZFTYADTJvNPVeIMARrIZzJA9nq9naLSpjTKz
XDQKtdboz0Vh5reZ2cy9Mh7OwpVmfbtqpbReCFMM6Kpzb5ZwTgmXBd5zX/njo7DEoXeVHLwwWZUW
FAnc7UBhrbGy1hkijOjK0n3PItOfl3Id7w0q1889tN4kUFDubdEoRuk3nPstNHZTd984VyFWXYiX
+PLKi1c5qLO1rpc7r5GREOGztA6dsTrpFL0uhzyC8EqPjfjTgD+FiCus6QoRnObmu6K55jx3ciDX
CLdSnHKiYld/nJViRNj0Xdj23Latb33ugCGaAqVePtayefslDyDMqy8YZqhB6nvhyfgcHa4pAxTb
C6psKH/5dupvARVKT17ovunM/SdhNfUp1jP7MVHd5E62/BNlJ+kJ8eF+Rz9GMC+NRnoC9xqsTVKt
VQfg4QymMz0zV4d3FX8QP5KNeynkUPhdNnPysIAJHzPJnXVWJ8PaDfMWQRep2UnZ0O6cWLVpwvmw
xdk1xp6ihcm27+iTZFZbBS0WsYlDW03e+m7+KGruosouznS/gfYscwAvDTmbPY9U8jXOyAAVV1I4
sjxQ9JMSGMbcLFlBaZMpDnLtGadUz+8mkMh2KI3AmtVt5B7K1p19CQsLRGougGt5dPVdhNLgSRzS
voyO9nArDLKBpJ3JLD+h1Txu0rGDE1eMWMFUfNIV0rbTpQ4P084GP8GME577yoIZsItvhZWbUUL9
Iphmo/AsDvAeFquxpn3j6tNzn7V8bs+TqPUPKbJ5ldvSkm7mtrDQUNAeQ2n8ZFFzu1hVoqo0r7uf
xlpwtgtSrxB+5+a4hXlT3oqzuuvHy5nwAe3XZjKyurOgieE9NOx8q2WKS7nNalLUmMS5ogN9T8I4
RYKmVTd2MQybPmnivWqD5yjQUj42XTIuJeqe5yzJgwVEdPVjahQWOjzULfo2+IGIY/jNSBUeZyT9
ZmEQzvQ2YNNRlUjbRB6UVEPc7JNCst9Nv/qJ6Kf9kjqZg5itkjxmYBkWrg2+9b+zef8gg7A12m/Y
PDKpMpky/KUXJzKRHe+Q2Xn0axe6q+nT2+VNMY+7MN6K9HUvQX6Qy3K8FZ9eMZoE1a9RWYl/jV6v
FaOI42waNcvv/u16cTtxAQR2HsJUpTrs0qKnXbFGBv0LyMxsQHGxGW5V+Bmn2rMdOt1eVxGOYL8M
A0rpIqfmmN2jzqa9oXdbktSTjnLvMwwo4xbN6Kkii0mmECUvTxuYJDFND6Evt6iLw4ioxbNhQA04
FPA4Qgqz9GrfvAFOWiD9qZqPzWicxUZwqEeUOenfvw87w7ipJiUsrw6tR6nVzgHo2xvP8PUb+J+2
cpWlr4YE2guFc+WAzKa68x1aspzMbJ+SynwSWe6P0KRKf4VarQsVxBRqO/0zBFfSAhC+ddBtmC4W
SgwcFxWrXU33H+mbwbMPKiXYg1Z39ruajGeTl/IdXqcflt+br1qeNLBZuuMzQGhQ9qbZPvYWuL7E
UZv7OExRV29IUshSjXgsBIYnWDXbFX3u/tEtc3ndN3q9NzvdulGl3tnCx5tsNSnrN1bXyTu7KLKb
wQRf7gQoCiIqbh3z0JCWaCGPtypd7pQAu+achlm8CAO7fqhKlb28mnZPTFzarEl65SWw0Bap8k56
s8bxhf+T8hsLgIM1FtYPo0tWepP5W4+izU3R8b/ToiZ8GrKhuEvz4h1ZduVV8XR5UXkKVKAAmZ6V
uJsJf9LX1rqkEWrVe5b86nvGjR/b/kPXnHpe7s3oQBubw74B+BZlN4pa0Te9aGZ+ETU/hgJ57MZs
8sdgUoNTDUnb1UXqHWzPoP9QLrxnJNZhOBubH1IUrprG0FfQjKs3A3uaOcLczTlBN3mlNXK7s2jO
ZkL08lVT+vl9lYRMl76WvKMjv0Imst5FWRDPLUSbdxT+rctBmPBv0XVZGv5CDCiW0kEpN8XIScip
CLqcOtPlWj2muyj4dBsRbAc1QrhyFm9UyakWfQdey5UDdduYqbryaHF7oDsu5YOjpz80/7Ub/fFb
yocZhFYq36nFmN5I4aREJnnqreTbvHqFVbxXXjkX1yBp8bNR5ewxR+ls1fDo7QwNsg8JQbCFoiBN
kbmlzGcxTLbMhveBWH1MB21apQh/2Yz3tAn+cl39VCXvhdW5KhgfpGMu9/g/feIm4l/o2/gFcliY
UgPbWIDo8R6atqiOdWLfqlLoPwiXadTbimLySZ5ctoOOnkFL/VoMhoYN3XFIMUCYjjqQj0Mh3JLD
al717RLE9lGLx/pk1lJ9X/vBDupn0lgKAvSFYkxwOLJaYO3CGSzS1anQtOZebbxPYQ0CpGPiPKNX
P9zkpOkSp6MpXS1s8HgGLcniIMwkGvj7GUa6IH2k3bpK5t2GwRa2B/KVwgV91BuSU/Uv32jyotMG
UKB6zwWsMvI/8JSRZ/h9g2qDf7JpCaS0ysupKF8FpAotTcYsTNVH6p8UY1bMtfm2G+01XIzqXTF9
yEfHWcME8Muaxq7WNCYi6+mz3v8W+c/rRCRyhHyz/v4XPq4LIqlcd2U6IiDvUk5xm47yirOXq5ZW
eNsc0A/AIw4DTVFrKYxht/l9oDJjdgEiUWzb6Hs7ZYrcoQEwZyq58YJnR6N0b4QlDnoVGGsminKu
GD4q9C00Y/PWsYe1nyrzkb4lYOWNc7KGwN0GWngXpKEDszIucSZBjLZovFHii/H3ANmtcpUm3nAM
nWqpJ6N6600r1CEp8oWJaDFtJ6lx7yuhvGP9EM2GRH0vyfM+BGi0jLXqP5ZK26Gn4ipbBRnGo65r
Pu2lXrXJs85Zko0CEFwbZytP8vsoT9dRYmbPZtqFe6MhNyjMnn5FZi2jXpV9mj8PI5I+krI1s7w5
SnGaLMhJqcBJMpPXvIM/2iuXo1KBBKgkacNSol62CbwK6wESTnDn3WyIkM4iM20/Nrl61ii2fkta
Sih9BsKJ1iAkYjQq6f8SQf4yW9SuoqIPliurMa8paqhJcmAPnC+TXE6e+JZ9B/fk/lDV16ZuqtsY
sgr9hg5smDv13CB7Exu3XZwp25BMyRIMkfEi59LK743kmyLFvyL46eXthKFcWiblqyrXq7kPbyq7
e/pDSak387hkr6zmNLkAJQgkNF0vLXKu33j7YOj3vexBtFtRRamlCoqBKjQgg+rUn56iH0kzR+8l
VBOzFoTDs50X6ZxFafQwtIGCUFQu38aBU69S+owPhp8MN31NKwuqiP7O7Y3sBtJ9+0C6MV6FJSwz
/MXg+dEoKA9egpoka/DxoBUDUB8109ANkoaXqOcbkPcOOXO3PPTAaWbCr7vVuND8nrBp4uoLxB4/
wuSoMNB8YgaThpS71cavsCiCNSRyfvJpj551foXw8pSvnlDYMm1/XyO8e4wV1Hg98KbvCmRWnmx+
C2R4I8c6cuiMctRtVZcBP6xaPEdZAsteZH5L4vhHKnXlg1UU+Z+WvpPMyudOEKYqR9F0VSGdJhs6
6E3GP+US6j5SrLjJhke6dZxzqT/ZWsPECwPT1mhh5oziqHhNghC2cKluTm1XaHe9qsDWhD8ao2U7
dAsfWNFcy/toIzYiwgwq47MpRs2s3hVBfueMdrx3laBb+SVKt3EZgV8m2/GqJeNdIPpyHXuTG1bx
szLzv7Qhtp8lWAPmSackG4o/P+u6kneSXFG8afLhzbfScwUJ3X05+X06txeerg1v7b5ARPvUyaTe
xY4+i0YZmabMm4v9vsgLUODqD4GKnJQZWzpE6AhBzgpDC9dW3LKyhIuEWqWNEMwlmW51ygIQTLu3
wtRjgST33V7Yrpd1yI0ZDVUJhEW/DIgQM59Ud0Vg7ZT9MrH7x1o3b0Unoeg9hDgl3k8uiQ7zOz+3
YliLbCjEZRWRdSTRl5Y8bYZkGeZrJ+i/1wFkCFCQ/7Ts4hy6tvQCRw10+WGp3I5WbDH/K+TiPi5H
CfTX5fzmLpebhqf/LIP2PGqDd2p0F+n0oE9PFT3os8wz05eyDFD5tVBPlsoqffEt87Vx9e42KMbg
3oGJQbgHJ7Vv4OOBNW66KB3Y/elq6e51X66fA3jCNTd5cbLc3FElLufC7KXhHjjZScBo0tI9or9V
PHhdHaPYp7WoywCv8VLvRFNd8aChsZ46ozKDlXelwyy81VjJ72ke/3y4+mSr7pZ6VmozEXIdEOb/
aDuv5sZx7G9/IlYxh1vl6Ox2e25YHZlzAMlP/z6EPJbXszO7W/96L5pFAAegrJYo8JxfACkq1lDw
nFUumnE16Fl671W5t2a7ofJDGfXbKM4qjJ7HYp+wLTxkIBeOBl/QnRF3HbJTmbZRgx58fTzhx53F
w0Oaev6ydPPmOWkLfwFRvvuqhg0izPFofNP9uQZcFr/qstmMie9jeGVtXQss6sIYcWFOggjH6YIi
jO+0P7ogejT6KY9/94Ap9rJiNjTUBfwuuVfnalrhRgef+9u9HKOicxkzZp2V9zFZk/vrPC+pw1U/
C6YHMynMMyMMzAoY/xKBCdXbOBRlCNdwZpC1gaNscH8ugbryiewePTXYs40PfkO83Yd+Eb2SC9G4
UQzJTeqlBiroGA1nse48ujVV7Ai1r1+xveTbjxiGVqGpq+fKg6tNxbZlM3AYAhT4gor9ZoUE7WtR
BUcsh9tzoybG1iGTtyDxGfwGcprlpvFbKdvXguLyi9Phul653XRrOOW4mwy93Bt+Z24SBSMcxLei
TRo22tGoteistlW6BvSVvBgi/YK0TPcLlMumw7nn25ggBVXaY3gH3407TZWHu6DujXuU5EMei3Xr
uyP+YMsM3SDNDXGOJE3BHkpxnOuTYuYryAEQQW9npjYOSOYUuOaNln3Xi/a1Lr3ha++O48bJTXKN
MxCrhXekdor3NKaiOkGCiZZqa0ZfuyIGrsbHYyeb3lSfsbAVD5gCtveiSB71OcorjHSX4c/C9psm
yTsyn0r4I7dEd0M9gbeihLlyBUlN0ehQaY7I5b+DrcauXymoGN7KLid3ol2dhltqBcYxTQYIF4Hj
bc2y4c6gpsqq0bruKbFx/VPrXvzRBuV9zKcDYXFlnSS4XS7yuDyORh98byfsDJQgMp/V6eayMVCS
H9yov/itabyUrTbtuiyfZflpel7fLRUMlY+XUf4skQf2f9DsleKxH/LoLrQTgwQxnrGO5ql/ESzQ
xATj366UJ+Hhx5T7hrEcq6m/VUWWHBpR+xvYv8WTX7AtMfXM+VmCCwxavsTX2NFCyQPWH9sCwqMy
fyorXFnKwrCv4ZmKyKFcOoWvfbjEzktbM5uk8Vv056XuQD51QOrT9NiS8f1Vt9phwEfxj7bpzSX+
LTgJJLW+K3ju2AWFFt8FkKCXtlIEf2QIDARsyuWkXjgJWVBwGhO4CX2+E5RWFj05QbzQ5+p8iIbi
U4Lzi6QpyLH31phMn8fmeaBcnNV/SLz99UEJxomBJIdqG/wDgf6vuw/SN74JnNB5MijtrpJuTMqX
1MJPNpySLUCx5uiqAqqxPK07ypHtfLiM5OaIB6Zspw2VyGl08di0QJLa01lCXCQcRp59wsR8agqB
VU8FFdTcwYFFbq7rezbgvfvoaHhL5G7fHTWlck6o7ffrBrWmZ9SvsDua3/AMXycHV045KVMiJmFN
u1ENnvnlpCaZfVpD13h20pKtfnqr62X4sxNi7eoN35IqKJb2CBgGKtg3p7Wnr57WNku4LNaDOiaQ
F5PIPrcxzr6Q1dR9oibh2QIusDEnoRy80PwS+mTJUkA2J1J03hF8aLxRskk85VCd+a0U4y8feHNr
8gEBjwfeo4+fReJZWFrWb5NIhEeXSTy2Vu+TRokUqFF/rFM9ukyK5yvNj02XK/m6Ip5U36ZEAgBo
25uQUnOAndGXqQ2+wQnTTsJI4sNUxh6bXbKMjc9ethkGHB/mHGRlqNgrV6N3yUGiWLiYnzeRdbYQ
+we/qSia/bXsfzczzr3t2mFTk0/Z4YnnzN2YZhR3gZl8xfXOR3ET6nnT6C8o4/o3skseZNPL0g2J
9/j0qd9sdFTcM1Gv8/Eh6YzxKJV+qIDAjZ81f64H2ZcEfblL8hN3KLfnuU19zJMZcJz61kmbM8iO
DZ5Wd3P7pPe2/ixHx061TrX3GNRDs9cxeX1JJm9Dkc5+VAcnvK9D8ZjOJLDCbLydliU2/hi6sVY6
JOaKss53gvz7Sn5rNXfMd97odpemHM3scu9r49Yq29/W/Gg2ANTfkMax6aKpxBoOuJrz4Bc/jdFR
To03Ome5wQ21TeSo1fmy59Vdu53Izuv9iuQ025kEwVChxghyNiHoarZkPGUGK9Q3wlMZh9mjNcUf
+yee+obcyh7neKvLvFdTP6UjCP+shZCZdOHalK8oyso9W393JYxe3dmTxX9AFk6LrG3dc5uExbPS
4nIyx+KFWu4z8sNLkejd4ziE5bZ0jXgjC4V+gmtKlpg4//KWveRYX6satodJ+3TZt4P1MlaToagb
9sbOIfM75ez2LY+XcVt9tdrkDiuH7lcflwc7y61XkQwxQHEvuq38yN97Cl6AUeCZD2me6gsXrMrP
Vt+YSfM7h+vwmhcPJIMLSIR/nuC4/ann41AOeiFefIxB3d15VSH3yZID2Je5RuSQbp0/TnlDyUiP
tGAjR3toklUxfnedRT7yrO7z37mEStDepJGTnDqriOCFN85rl9XrBlPxH1nRYXqoJdN9yiYJIKDt
btJIeM8ZRHkZUWcRD6xR+tyWabVFTgvXlrSrHro5+SYjsDbellY/nkvuaat2ls+p54NQIdOoYaat
XC0cea63Yzod21imnRM/Z0N0Y+hpdSd/fApaTCjv5Md4Hru2WiP40Hqf5/t8EP/5x8dTnb88+9oz
3IbKj0ah7q/yeoalNEqgDuPThFS/ooluH2VgkjzP7Fd9EdtHSYyQZ0Hn8wBkwnFaxY0Pibzt/U2X
oyQHOQXSNrmJY2UOLtVz9SlxEm9tc6vajmYbb/AiIis8Q4slyBi3zOa2LZC8qyCsRejkHW3urF8Q
NvuSu4l+K1tqMCyMPH5KIrI2mp37B+7b9SrIHesVeu5PB6Dcfek1yk0y9RhPwzC7GT2lIgcx3CN9
0ED+635aiJ+/1mTWwC7040sMYX4Z1eldMgbipoihLEfYN93gR+7vYk00+5qn04xnSJS7qv5x0NXp
lEbdH9qk949jhblN3GK3a3tUFUp+6356drMweO92iRbjO++338caadHMzEreD4QHhObV3zS+7Tn+
FS+YCfhb6MD5FsmB7j60y3MKlPc1zYyVrCupLTJbmPmFuDBXeJmH8X4YIvvo53BR5IGfTxCKRYWC
58wTmnlV/W+h83tLhSaqvK9h4aPdbKj10XXG9paSGD+lXTSuMeiuNnXim7c1dyfk6Cp34woQBQvE
OBAC7BLnwfXVWwMY3DcNwMyiKCH++05Z8sAzbgoVXxUr77+7boS1gKibdTx18dauVW3JHUC8eDaW
cLUZ9j8CuNN1gJfcojOe+tz0flu9cs9D8a6lOr8aHRgLY6Iv21ZrFyIL3W1itt6xGJphhzvFwZ+K
fK1hVj+lTb9QQVe/THk3bHpwcZvC73gCz9tbvQS/1wA6/N4l4s6l2PqLkhM5G8dbBn7oblC/ag8p
sBjJ9iPgT1pgPk49tIX0NARhfC8PVaVqRyUBwjd3JYpSYyKLj1hpFdpZOCP8A1F+HdzyrrLz8gng
7ZNWe+ktmmDqc6FoX4pAc270uGzOo1XfQQQA0p/FMY9wv2K1y09qFDx48Lr3gZNFJkTswjwp5J6x
Dw/t7FXYZI3LTq03sqmM9q1b8nho67246ex2WARKnr+aShytarULj7rXnYFpuuCfEaaUDJrQ46xC
gizBiWybjeKtXw4mJDFJ18whsu2FzR+KU+Sr3h+fqYzkt1UaP7M7aW5G/PuWbJ+0gxBN/0V1uVMD
Dc+2JEl+8rsr7jO3N87D4Oys1AyjJfpwJPRMIOjzoIoH630/OM6hnJLv1BiJENDp916E1OWlHSGy
jiKgjt/akPfrkszyF7Yx3RroPT9rc9M2bG+pYqy3z5H830ReiaN92yioGdlGfrycOmbHYxI7Lncp
5l48+x5SV1eWobgpRegd8mbEnTe2bt2s3fL0uTY942chNHZ4cftdmFZ/N7VZudQLt97U0etUA/SN
edIZu7j5LcxH4TriuUlC71T5E9zhKoVWkXSQSGJu6ajC+jtVRNmi5Ot8lyldeZfPZ46p3WXc9I+y
Sw5ih5JthZh1VuYIwE3ZjaLV35GgPBaNYz3VidrvRWPXS9l0omAi85Z8i5XcfkKuXjxkXbFM51ZZ
wNiMgr5bD+qgnKb5AJrs7SxNjH7bh/a3a9c17BrrwSimtMHV32c6dnMExfu78kv3MFRNvHc734MS
OmS7yNSCs4iiZhvWRnJDKXHcGKVR3U5u7ay9DB0IIYI7j1/mXZEV2RGJ+/YQ8vXfoazingzEtzf6
qE63Q9UWax/wx0M3JbgZmEJ9KtP7urZAHbhTdo9VQrzrzbrex4HX3o5RF5H3SutX3c/PKr7Bv5IU
bIGWN3/EdWcsQepldwZl1x1AKhxlyi5ZVoUO3Y4s6l6zWU1YyvyTIaSBvPbN5sFCV2v7l1tmjxp7
iGVDUvFOGMoaJYrytwmpLORe+Br0vEIRJsWdlUfdDmf6G5ev0jbRXbEdLLAyquOSW7BD/UW1mu+6
ncW/c/sMShOBBb7Md5gTO69OaJTLqteaB7RBuk2VtsXJHeqjF1MT9AOluYNhhK1uQyWgKoZlWNTp
LzXkMcvL2ZPYrplvoBcWx2kyrLMOjmQVekL7aorxTA7EpVDpadyyN41qV98ibEXXwsVTmDSl85A3
4hfcCm6UVO15Im7s+6zp4qMRBYjDZv14k3nz44tlfY+1MoCW0Y47LWy7rR2wRUKB674DpfvDAya3
0PJsfBgzU4Awr9VNnffdC+kJCiRERPPG2a2K7F4XTQEOoNmpOCjvncmz99oUFyf+L5PtqLb2rWdW
3ioSs/raEHu7ERelU14Cxx8iz3+yTLO5c+rhkMBMFYZYGBXl3mBo03OEnuSWCjJmbxbgroD3cmWL
qNpL6FeHVwZIEbdFo43RpnMXHTLZT6ra54h3FqRMW+to1ThCG2Yv9l2nBXhCavkrRIxfVF2Gu8qD
2lEY4c9ovudaibcoe6VcRjp52BHH930f9eN26JP8IdCFR76ya37YXo0+dKf9UihZVGrkPFeqOa01
LXnFYLZcFbnh3WXzAYK9WOgxH1TfVnRlQSJIW021U65Dv/buZKCHINTWjU1vce1DqBB+i8WNZV5F
hqXWYN+5l7Uvi6W2tg1ANfRiehkVrB7doswRziUBCD+Q/XNvpPhze384ieGdI4Pn67B5nAwjWuqT
jga6B8u99g8O9rDnEoLKcsKyAegJPite2uj7vE/H23I+RLt8zPIND8fRruRJYWXanf6CgvY3ox6G
39TnJpDKbFR42q6VNFs0rVesBblvbpdpMB2UlBu1qVj3A/eRnToq8SqtbO0Z52Vn5ydKjuZoviR/
lX4FCJOuJrdhw6WW42nyQY9khuVsYtsYEI9Jio2rjs6pqLquR3ane7QKJ9vJvutBa9w/QxpXJ6/m
AP9iN4LAZtO8uI1oFrljRl96fELwD7SMu8QLeUQFCwGeexsbExQBCAnge9A1FXqFv2zUnkVt8AhI
huoxo860gJQ97GWflhn2op+wnQT8dxcbkfOLWhTGOsvWD9yHwGCXHOnqN1VRRgR3i+lgKjBNFj5y
/NE4pyYqRbARTL4qTZS+CjUEsA4caAYuuyTAwwOo9B49P8NeJoNbr+3ZBzuMKEgGWXRSyyHfR1PO
96FUlVXlTDqlPc9/GB3xENjBGW50EKL5ppBgSfD01erinnwalGQFFSlFa6GN2+yaoNTWz3YxxueB
vAapkLZ+TsrCvfES84nPj/00jbB5oIP/yRB3ZrWYKxWs4iluVfUUgCVBXA7EKDrftOUP2bDDUF0X
jkhWjlNPdwk6SgtDaweYCdipXfpQ+9jqqQv2Yg6RAzwtoJGioAFDTylwuFetnA3wLPk3eE516rr0
7Sw1ymSNCqqFJpRoWuqwxFxOuRPxuUrVfoMLCzKfFgqqigq1O9M8/ywPfAy8fQfTykBb5GzVNj8A
WXzfVkrC15/bIjtY516bBsRReGf2Fl7o97IPh96DnjQTOsKujhoRzK4utanCD4gbqjmaKtV4Q9XJ
uMMu0loaeKbfh7zq7eiM6Q6TQMoBAY5yyjinEG5BsK56NNL4mQa56ZU6XJzYfO0h9Z3D/udoFBRa
u7HceC6J2zJKnEPjN+zF5jMtQT7n0inb8tA6N1R5xw0ObO2atCklihImpFDSVz8Jkz/wp5kVUZT2
C/d7bdnGfvAIFiVam3Ht39q4kg1R8o2HKwrwXQ14v7P4aZmb8iA8HVQtxp2Ig8ohfXDsQ44VmUj1
O6N5iMwGYqNqI73i8wYjiYAYv+rV6d63dQF/Q1OiZTmRDzATK11Fk2Lcy0MVQglkt9VttEB966vb
rqNgo1f7Ia3NS5zQtBsKevYpKSxvU8YzTtzRzEMbkWnxsEV40kK7eRANPojoqj+ZTr/2ElW5nzfq
Pip4LwaI1RMJAv/StMosW8ajiDeZXsY18u2YKpU4ymyRYEqpxRY/XD8uMKMR4sB3LeKJ2RzuLZQ0
lqOXTlvL891jUitfwrhIHgQMSbOrm6dgHOunAjRSabTaTRko9ZNnCGvZY3vAHZYmxl7+VutJzfit
f2MVgKqgbvk3eWz/1KYpfgmyuN5HakhFyAuSFxu2zNoUTbSTozAikKINzRL0CqM4FyHanCiPqmuq
D/x+AGOhe3B6eIshqtc2D5pHBxe6Zdlbxs4ymnSFiogNYyppEGwCPQYP3H7OSCVgieSqK/L6jI4q
jqYFP+9K4likWELkaIGJruVc3euDbamV3foytwN0xq89eb45mB1esykmkPFyNOnJ/ZnjVF2awLT4
wRoHfCfn4FxgeWoOJuqc83XVIMnXdUdi7DJ3GPyVQ0F7K4ONvtVXdej6l9HUbjr0LbJqd5kbCQpv
PSUh+SckOO8tqbAmW/zddpbj9bc9biqbLJrKk5scQZ9ET0qDg6EqnhTN6Z+yevgCi8o7F2Y+7Koe
8qZiDOK2a9Eri3oP7pAS2Ze+VvtWTchkXrp6xApuTIrNvloi24xOownQPDy4whW3co28jlI0T/Jo
6+bDMnNywRYvclZAqtNjEED8hvX2Iyc59a0sQ30BysO6zXwr3kWDe2jbKbvDB/e5U5PgBT6yfkhM
TDxjbwhe6qTFP1q1xo0cBTzQLKkRegc5Wpj1Y9YU/V0QucaX7ltTZcFODwus54VVoxhi16sG3uq2
iSlyYpOEDJJXYji1ji3nz9N0PjW1rMId+Brw4dTMtHKTjKQPAuvBh4T5xebPoyALjHfwgi8Gn7Z7
Py0OsqVYwryNg/FBtuIpR9E3Fz9kq+aPhr4dYaM8VOGXqUY7yB2o0clV4xYjSh9kyiq2FeN29NW3
g6nsHUUEt9duNvzlIfWDZxl07U/NTluHI5XiTwNFEOMQ7MMWuAbLEPIRPOugYybeL+f3PDBataY9
w4ffRKIdX93J9ldTC6h51HL1rOqku8BOr1y0XuC/1+EymsVB5KGafbbkWWpYLl/vnN9wB7Mt2ae9
n6VF5q2HHkLJpwEZLEdFpwQfRiH74Ohli4asBLnXy6pN4y7SZgK4hye7TYJlnPIDcmFvh5itwiGd
D/LsOnCNuw58ivsvQq7LTwDik4Vc/zpPNq8x1yv9FyGflrrO/dtX+bdXu76Ca8in5ZtgBuZ9Gv50
pesy1xfzaZlryP/2fvztMv98JTlNvkqtH6tNF0YP1z9B9l+bf3uJvw25Dnx6I/73pa5/xqelrm/Y
/3S1T6/gf5r7z+/L3y71z68UeYea3aGB0fI4srWL5q+hPPxD+8MQpShm5an7NuvS7sykuKxyaV8m
fJj2b68gO+VSH2f9/Su6XvUao1J3ntbXkY8r/V+vz8MMj97CjNmdX694WfVynet1P/b+X697ueLH
v0RevYUDYVWi31yven1Vn/quzc8v9G+nyIEPL/26hBxJ5//yT31y4L/o+y9C/velwNR3qxHTuIUZ
j81NN4TOugYRv5TNsJ8lA8y8AbnDKBgta6lWrr9S3KbQt2lTlVCmPHaU87AMHMYATBzglRMk9fqg
F+1gruRw0K9NM/XOYH5h0MmufvLSI3rLWyDhpb7VR8NZmRSVlvD+lpQZgF7ODqAXf1BpFSpdQuHs
IekpT61hSpTl1TtUd94mXruu7qK+b8RI4jbpNz9qlL2JPvAyz5B8piZFPkrNigdQmTuzytsbxJby
B4Xsy8ny2js5JqMqvrkbz66HFbTw/EGG6QnulCHJloMM0X2VLVLO1pRVZUBaFmC4zBiw4HwROfBf
Xl13+zvH0n2SqP/myt6I8pLufw9ygwxc7orzBBJrXNhof5xlG//iEEse7234OmC+h9imQkgxEFKI
t2lyrjzIOO99FatKwk1hQt7VShgtRh1TBZCn8kCWEJHSa/tDUOK6Z9CX4/bDHJCnf4Z/6MV5KnWX
g6EKZPqwpMA41L7ptci5kWcpVix9n3fnT/1siHArTxM+Q58mDG146pMAtYY/15AR8lDyeIsKlN1v
r33yLEydfgcN8tenfrlI2bjHupzsgxyUXU4qNpk6in0F3h7MJHVCvAEt3iJnmdu1d+mXg7Jfnl0P
wOvso2xOUgBPnroUU/w6fpsrpzVm5K8io26x0cyGDRCAfhnFk+4t0Ndr7haVRpIEnzyFTy0QatJ2
9rCJvaK9E4Ha3tVa6Ryc3n2SXdd+5LeerKx1edYgVB4y4Mgb2wz65TjPlH2Xa8iVrp3yOq4TjJfr
yAG1nL5mRd1sJU1XnqEDdf/G1/1E3UWEzysXl7HLueTsSvYusrCgHdqVhy5nSA33oLaGkSKCXWXN
QakUm3NfUet/OW81o1aXMtxv6344thq2WEHTZ6smNt6404nSeS7ZDdjR14NRNoh1ks2XXR9CPjOv
5XgQu9CxP4Qaii/kdEnERr5gEWFbgRcnOWvTgCjdpK59DGdQBKbD6h9ZgTrQbAxzjQixHUA0WGRL
ff8J9JNkgM83stOZDajhv1okQFbFOzYITaNjbgdUjuYMIN+Uh4gqKsKVfwrkod6dYVXa9hfRvFLq
Sc9xLdWwSxxQC7FG9aRBOq5s7meFgk3U1vEqRBc8XIIUzIGDZPFK+F59X4qxvpd92tzXQerGxY4c
7Ua25fCndQY1vm06P9j3diNOvWr1J09QIV7Idoxk+dHVb4quGPLVZYDkE3iAwem+h3g1UbjXe/SX
g3J1XaHL47e1PvWF83q+fvOp21YjZavow333bjz94XflzZi69qclOQTtwy/M5WeHEuDxEiPbH2Ze
fmSEH6nLANDTEoYf+rgKFdMsjV6wICi2+exTKg/p+9kofUqvbTnci+Qy41O/bPIE3W9B/n9tROdO
CxKfsKY8SMyZGSnn6yH3m7emGbSLDpjISQ7K/svcHjbOMpjqaX2dRlbdX/VlpS0varcmhENoUAIx
QNOIIkDAWrVWnObVGPFcO7S5I055nPNgGuF5EU9ptU+M1FUfhEXuQB3cfClj6jkwkVSF0QMZ3VF1
O+rDjexyQ71YshkVyIM0mpotPd1Gr3hwph0/c9otZFb9Vp5lWEvrU9Sdr/06bqCnTLfQLiLUUwHV
LrShtLYOLxuKH53XA2k9/hJQ36tIQcT6MhyZHlKV71eT0c18yaFQKMlwtesLCOu8OfWNebnah/48
rUDHYLUqJn0/pVG1JU+tPnpdhlCl4ts/ddxpwi4T3902F8saUv+d/x4bGc70KVY4X2suk1boKQca
JYCuQRwt9RrSSXmwM9BrEpfhyo7ISIJ0eOsrIFYVQ4Vh1DzjMlmuI8I5qVeF7qKZR2p0zLSVXNEe
wp0M+TxlXhtqbYTqOzPkaGFVq1R3nMG+BbOer90GoWH+6+yfdghPREuqb6Edo+thNeltVSfYyeuh
ubHguTzJWCnX8q+xaj9ZlGmAPih6rSwcjZ8kyRloMLOBDJPQnGHEqoGumhyVbAM56rgAHeSonFt0
1CHfTAl91lma1MkX9WzGQb6eDHwFfuralKPVbKwmR7MCk6TaBNDUaKj8erN1ZdrcIlQCg2c+uw5c
+8J5FASHtrVj2AoyTh4EasyXAbgbPycqfJMQFFGvE+QlPq0kLzGidoIiNAvL4Ou10/lFgb5qzhWw
JsMxy7U9AseL7CF+hQeFu5H6GvAGUCyMkBoWnfZaWRogq3J8HAsBP09JUirhAQaKuepQ/FT9c5BO
Kp66fGDn6XLVvM3r/UC+979b1R90tDEUBbsqNo97S7jWVvN7mNngsxboh/WnSI+Cl7Cc9kFFtr91
4+mpqIrlMAujwZ8rbvQOF7RgjoK0yN7ZxpBEjnqJjjnpvKQclUvCyhMnORqZ6ocl8zGnUMwablv8
pKSQUmHwChD0TvegIji+79zQ3uDdZn9RpuhG/g5fI1KAn/sycqxN2FiILpuoU4lFPVnVVu6Tpzgy
jqaTLz/tlSFVsgOfVNU4WvHb6FufHIma+sPIOPDzs7hs1Sn47IyieUxmR2AjTVHRMZtDqwpF3Lw3
KYoGZ3mYcmcPObo82wr2jCxU7BrNjR7kwQPgUSZg8WQLbQv9XJnt0ehN3EKyMRu2WSd6brJMmPj+
PzhZ2i5nO7ltgRQdjiKteijbzjnLkFH3xY3tTtvrBN2ekh13UFj1cgJUZmvZIp9+iblcd0puy6II
L4sYyDvehiOFT/kqHGD4OwSmrYWMlQdQ0+kKbJPYmPPyk+LiRYorwqOSrtQYbdeia8TjGNT6MhJ4
qcu+AcTtCVTUT2/We5VdVWEiFZSpZ2fuEqDTN0lts4ucmyUPfQ+G9VWOyXAzhkfqZVB2WtU3D2Pm
v6IdIo5eEIjj6A+g0OWpPHB7VxR8Ld4DPkdV7yMyRjb9og2qhWwjdRatdWvqL2teY7IiHv3ldbZc
16rHt9dxWUK2y8x5UkUdbD+F2I3KL2rgPYdWjUFW55kHt1cisIOTyqk8XNtyXEbKYQeprLdI2bav
kZchGUpBYlxqATojMkiuIc+ul8SbQDGW//ZqMpJn1BDVQZCJqt4Mtw4Cg6t40JK1bPZeSF9vDLeY
zjoLgQbF5tOAL9KfIfWW/ef+YjiEZaYd67xObexUWGRwH/WxFDeBHrSAkzJn4/FkeY+ofb3w60ns
ZVMeks59UM0+PslWFcfafWcNWDSF4W0xtzwzCO4hZl6nVKhwnLvO2vljM0VLr2tRGfCybxr072iJ
xsvEV0RH7E9Ony88mKHYNFEGTqmqMcptxX3tqOEjRABwlf6jPBix3YIgsvxDOve5DUDVacIBWY5S
re9u80A/VKb3NkHvgTBY+GLKLqho2dqZemRj5+lgb/NTXzi/r/FQA4F32Zg1zgFVX43LoA/HnWxO
bdkBRrOjpWwqbmo85OWXLEnfroYqUkX60nb2RtomoG4Kg6SNO9vwoSUa85fFwQqJdQz45r6osAAR
X9vm3oAoh1Y/Af4cIKNkUx6MyI7B0RTB6tPAtYl3i7kJLRuM4BdDc/HJGY0AqxSXYhMexUsL4OOq
Fc20oQqPdL0bhfdq5C7iscz+MirnmljyyNjUcINHOR9y/+f5MiJEnPYScb3C+/Xl4HUNQMFo+QJC
95D631ghGl5JjSPkwoa8c3aVdg0zI0BIwBI/6jYODvGMsV7I6M6OnOUYGsOdPLSopp5Lv0HWvh3v
chuSRxb72Va+JiSmsWSw6tOl5VJGaxRrWCTy7Xgfla8u+zejKSmxD3O7ea6Y37pcTawdteoAhlMK
9SYp6wNwQbSlAMA+DOEyjeaC/9xTqLF3sIf8txy6BNV+t04rN1pf5wSiSBdjH7ytIwcQM/7/uM71
2sN/fj1dP6lLw0KhrEot41Q0+raPdWvf+gb7rbTvjdNYsQxbr9Q4pbYRHwYowLicGifZJeToJUaG
V5By1lrrwSWZp8hIubZsKgPuEasqQPCpTapxLTvl8OWKMnyAhLSGfFUvIjdK3u7S5QjOZ1GaxrjD
E2ONVVpkLklqmIeoyiyg29zz24CfPCwmaHvy/i7HyeWM7rqs2nb3tq/xh2hPlk+54QsS3Lpd6m6G
osUF8r1PnQcwS4OZU+uX/hzlHfNymhXT1163yr2cL2fJCRofnxWfFGRR5vlyQPSZe7L1UdnE2QCf
Q5QnsBLVadKs8vTvmnJAhoyoWtv1BLX2P8fKldIo+ObYKKLV9mOpGMpSnpmAVi5n+dxXpgpOce+j
/xyHvbECKphkppuuP2ljyaYOjFfJIwCz8z5OdslDHfbB+dqXAi1IfQPZtiw4a04A+Yz6smlmYJwH
0wDAHD8ac7efdclh5Fl6KZtWBfUejSQFAPNUvOgaSXiyQAiOzsHs6C9rTOxp7mInfAwgK71wSPja
muxjcLiwszJVt0XpPDS+jTnqtQk5ZN8HCJpslca7jAaIld3HtmmdpI/7hEyKNRrdURq6+7NlexMp
qGBXkb5y+tnRfYjt5DS5bxPkLHlwjfQyVbbk/MFK4rUDlGZVulVKrrMbt4UWGfclRKt1V5InMy0L
p9S5z1fMdlkWdnMJkQMjCyxQZssPpT7+6gJLO5AaNu4RNT2ocaieta51o2XxMsIVu2/nobFrlbNm
/z/Wvmy5bR3Y9otYRYLzqyRqHizbsRO/sDISnAdwAr/+LDS9LcfJ3veeqvPCIroboOJIJNG9eq1x
25quHy9xC5X7VGO/5kgLzVpAp1vlkq55+zBZBK7vBEiXChj2A9mz1m+XNSQ+NvNStw9DbvqAiZvN
H+S2XPls+Km7KxIWgTABGztT7Se9WOu3gPqjb0vDln5xMxpyAu6W9osUDsw3IkFaP8fclrg5brbb
MlD7SRYTfqcaNDCekEJ7RkOl9tiW0t6UnVVt27zJHsHk940B+Pj994AxhuBFEyEtQ1RAUkefjAki
LyID1Lljrpw6fz+01JCCyUvBtyF5P8wtHcDTW2Csl0Nnm6c8BR5oDL3PwLca4T4yQJeOJh6wfDWV
JpGmSawTcrvmiaLF2K7SxhwOZfsrK21rz0HxdEAnKf6rag2ihugMLRuQiMHqmSgqISVEXqlC6IwO
jUCT1Oz5OHbi1tw7/XdImjnoi1ZxtByNkUTq0Apd7xMZga49SvscbdA4mJPBte1YI2E/4Tmy7O26
8H5lmZUfgAaukPqM8/wggIhaQqXVWNIk4WV+EHddjHerwtWsU11B4CgaJDoAdeRX1RCsUfLi87Dj
S4hizV5b75vrBGmAExrwnrHrLD93eTItjDIOn7sOcCSjL+VzWMf2wm9F8Ry6kB0sy8iHigIkSTUb
PbudiY4mlA38vQGx5blP20qScB4aRPUAGpp3w5uX+ur+f+dmWRQv3QFb8lZ1f5od4DFmExt4V/Dd
k6PYTlA+A4pdomZ4GKI6INsIyOW0mt1qSt6XRtCoFSw0dAW+wZrAa7RqC/oUL0jRtvuFpcmTQIvB
Ve9rdhnyOluQvcght5pD33bnK1Av2p/xamZ8Dqe63eMPIKBUkqdf0N0mFiLywzOwgNN9pbVXskcs
r9dZaNlIjOEisWjXnQU4UQuezef4xeTJ+GOYIsgV4LZ27at22kL9pN7qVh7dYzsIDL1TOD/iF9aC
/4QiQW8mr04CWpjXN2vwTaLzCZqOK1BYZOiBypA1alQPHxnRagA1WelmJ6Dx3EtRa9pSi2w8zd7O
ogKpUrLFb2c373yWjOWpK0COFUfOlePtdYfvonmmA5rYrbOdQBTXgXLg4oODhjIJr1WVezuKvUWA
5x2ZMBuY0z6L7kHuVzwYTZYEoQ7YfynQOJZo0Am2ezf73o7JcrLk+BJBXSyYmvR9hFAlkv+MIJ6o
LImXeczlixVpaPgoQLW5AbtNjl+RpvNLqDYcgvtQ5tXBCTZrgnPanLhqG0L+MEJ/gxbbBx+cod3K
Vw7y+pmHH03WnKRWNWgKUXuad9PU2qgBjwfRnFqly8p6JHzN2q/uJYCJu8HT2HqcKu0JGaw5wkTT
zyKXIB5yErREFagPG4pvHaL2X1F6Ng5g1m3vwaMoz+A+35oFPvZSL2W5tiUbVhRLB1PPvoLCzjjQ
qO7iCT2V/RZ87uIOm8tlPzUoS4YQcyNV1VYgD1eayI5MopWfXFasqAUa9KjYDkNOZUVdzh5zjYUH
5ecTGhSXGTegmRyHUgZg3YfEcxiBFpcO3NH1vWarA7DmOe4iOAW21mJoKei+5bg3olKgPBSuetr/
7bSIIALZoB0Wfa+1HK+xul+D7MtGDSezsa1H40LxcwrbYn2T9JyAu4W6Xw2tQOluyf5R9ZNCisQc
D5nk1mICC8eKAslxW4rOolRskrelPoSl3kXzjVzEG1CusGTV5vaqbZ3izq4ybDStNNk0rM1WgsXY
aeoZGuc7HTqjVvNtqHJ/zXp9ghSBC7lipXFMttbvp+WojeJKjn+16WouOvzQmnqLoSlZI4ZlJ0dj
RYXHG0H0XLZ8V8fkUC9ah8PwiaqWs3vmjv7zfC5vWiYk6WbO6a7snHVfdp+8eAXyy4XNxuw0yL7n
Qaqh1dMt/himqsu4GJChy/p2Q6O30Fbdx+hm9manFWlEdop4iye7pQSS3uLpkhTqvzg1CJgqxVpN
h7IKnUD0zbS42ehM8WeeGIm0U4ztgZcQ/fqv81pvQFMQRQ5pHZ3GIXWDsk7fx9xWbEG8tkE16geU
D5x9XdvQhVd/DxqC9Qpt0fgD3P5FqLLNYWTyChf387ep85A8H2zI+H4No6ZeGGzQA9HizkbsApUw
fwBQ318iQIuBYTUWxEEgojo/WhZ4QimKJrlRD/YFRWX+56RWpKfXUokRG5CFtgq0u1WphIZUBKnI
tHLGE40jyOOse4lSItk0FfM+EF3XAe5W7jyb3MgJG6gsIv8G7LUJ4qHkp4XK204rpHlHh6nt3ZU7
iCi42Rq016GEqEeLvNAtbIuh6z0o4TA6IFsNvtUGOe9iDMHgqITDuJOa52Z8oYB35q431qCzzZdk
u62BnBxwT8J15zXI4RSGf2IRXjXVpbq36wEFlK2nCSLvHxx45/iO0mu/uy1e+/gZVFaHL5/PtmBQ
AiWMEm0FqWFzNVmJPmvXuogCAq8Qh2yuKoBMFECHxH1volA1EWBle574+1q35X9fS5btZz9OjL3H
+MJ1bHFPh8QoIY9uhN2rrk1bghSJTb616/Ssve/73L/rc65yVNCSGSLoq4Y6oucxEleoxRfGa7SL
dpy7EluZj9G369EMXa1PNmmN/t2I9WnUVcZznPPnMY3d6zjgda9OTb6jIbXu+JN7QBeaOFEPT574
0TUxDjSgIA5mevQyWo+x6vshO6LDTdoDNdXYaAZbdpDOWxkCvxyaQTHoQH691G0pdSkXSVzIbuPD
GG3Jr2GDPj+1ho7Oq+OAy+S+qmzpYbGOlH57Bpz+Hc/7czNl8kAmOlRgddpAFJuBzBFhyDyCSz5B
nG4DPJBqbr2vRytxoSQM2e0tbSVSesTRKR3A4RiuWsMwFrRNIRttS+jsZrvN+GCjBSxU/Ra6V3YB
RwMoIEPgC3tHGoZmUXfX6BmUGBSdGNpdXwnDStkEts1AkdlDXHCtoX9y3agC6ZRW+RptBum6VtXU
m1dG7PtoAEGDkl68RJ+SG3yAydOQvBVKjrP3BpMnOD2qtHye+8ExL6W86YRvMrQNkd1CFxE0jZ6m
CkxdoQFGf6837KewYy8QZCou5OxatgBJHnus88a/l4xvyMxzCPGZA/pwRxY7T2Opi12hV+mKvHYk
tCDyE9TR1AVCaB/PF5iXHN0PF0Ax8d0FYk94a1CZAvWKNpf2aPN0iSHSLjSE1j1Y3Ay2zNJ+DwJP
79iFMl4JO46/1WjkmBj4TyEEZ60HVjogtSjTT6PWXCkAAEoXZBeRebnNhDwg/1Yb2AT7ofU5m3J7
DXEXfK1ssNZnYw5+GIVZ6RXY5XYgWwHhFdDbFpub3Y+bYV0DKIk8F8TBPkyloUZgSjUXfbrQi3pb
WN4nMb5Mdhc11aJT+hR0cMoOiSo6bRJAsFp1uLnJJqeIr6YBiSByfFxiXqdqUChGFnplssY53g5D
14t9XwG69GaPgEY6miOI9lb/nKLlsJ/Eu5iyjcdN2vrf+mgsz+BKZqdGW9MA1NAcLRh4HZ/tdb4h
O1norFVzhlSwE95tbuYIgpLgtEOR9bdF3613s/+2aARBrL4QsecuGTqn1J6CNiB26DmbcUxf5i0K
FU7U4cP+A43CnyH6BTytcgJfxtZxMiJb/Husq1arefwy74DIO+9n+npYAdDkHRIzr5HSKZoHkaGB
T9cmNKPktQse4dp9lA4600FY8wsSdt4nA/dP5PCM8DglTXNgJoCQ0C8yH/A3HxZca/UfWnshnS81
x67Z65zQ0MKjiGJIc6elDIxBLmVeYleMjPZLi/vzogeJy6URPeg89Ai7L55PL8IF9wP4IuUyE+By
dAdZrlBRSS6AHo87x5PahrmivHqGX2Pngz4s0wfdsiIPk/FwN/aCff4wyWgbDWyrVnltG/AeeJK5
O2vwZQ7VCbxAoj+ocdepXZhPaTOeM+ll31MzRScl3t7uwa/ZoMcUEVzTzadm6M+UP/tbxNsa/xqB
JjZvWaALeOV16SfwUuR3BHToAh3VrSdbigYNYPyRABUl1539CI6tGeaQVyagnlDDWJsj2Ks68O1u
KrPol2VpQW1bISGSIp4XpfntihaVQEvSooShQGOnOy/aGbILEoiWAFqM1xTdHe4ivS6O0DbADgTi
ZPOQROqJN9aACbkTMKyo1x2yK1OT6MWRlnhbh0wQ9Fy6iWbgzwz6fgegRzRegeQjOk4OSy9CCel1
nBffOw7EVOv7L3LSw1WGjdYcYbd6v+AA6fhA2q0dkaCB6i2fCjoAcSmrzIADMnKS8qc3ow0ebMhc
anhVp9ko2tQLBs4H9UCOnFU5TkivyTy/5BW4REnXvKuTEYCqPx2Now2zI0JGbZ6R9j6+xcoRJZV1
ZCZ4iE8jUlV5KXTx8JrfGUw3X48oUJPe3Srspf61TZ+hFJp/R6ZPX8a+nM4G8E1HNLCDIuw1oOjj
oMk04Pm0xNvItlvbeuseHBna7grpknRdgEgRKCNozJM71ph7iPHvAf0Q9CoztN7tMoYmdvqXAWYd
mED/P3cjmD5udnDjBFaW8ue/xDvKzmK/BLJRgIusBL1Hljb4laqcJI11L2oWKBvbELRD7sKvjHFh
OXkLydjafBaovDQtkpBIDpx501ULYtkEzwoorTTwHdLQcqz/nlQbFsB5hTwhSVWC/lYdNPBUAl4I
/Yx2+semHAlkyqAIMwD2pDuBBLtxZXj1MRFSXrk6FKMdiKoEu7sa0QGAfysWeOlUFj/v9EuHWjGN
QOkIPg4g+yCJHB1upmRs8sPQ61/IRAen88udp7N2ninihu+Kxv4JiZ7uAO5PyBh1Y9pDHLTsliBC
t1FjGirk25WRPBRJZ3M4ja0o/1lkug68TDoesWUygnrqhwVhLY0B3Td4L4eHxhRDZ3QASxp4C9Lj
zQz63qRbVF33OqERkNiuJ/2SMhdSRlrru7gnawx/ua4JA1lH3ipJTfkoeo48qu1fmQ4sFx8rsIc6
hnYg5zToOhoqIbROXg/0T1uIVodL8np41Jwc6X5FZ7F8tMEF/QA5gLJpmm5ZNtqlHsAtRpGlje7s
Whb6jtZhDX46wh5kQF4mumFvoN8VbJj4RMBxJHcJq/a0LEUACQnCPq2+p1FcgIgSW876SKshZ9WB
xL6WoNFyoDdqQQ/PNnpswybOPoVoZkXBIwZNFJRItwO+yDsTNLondGXj1txE1WMNcoyFPkCZrcQf
LUTCJ4JckFjpUTJuu6gA4ELlVLGdNpZxzGuw4mGYs5KbC6AZ0hMeSuBrqSw022iWu0raxFhmYf5b
IHchAhDW+VovaqgA26i+aaoEF072CLj3sPT7sT2TiZyOAIGN7lvDmiLI4XQgcqL5ZLstYtgdMLp5
dya7LrQBkjTQzEK/vnFsurrYVjy8hpNmgfqLKK2inIHIygBH6hQm33M8y0Guojxc+DiFFky6dqAd
vCAjuJsRTqdzKKgri6DrUJaCPPXK95952crLLQUgNQttAWGsbSlxQI5YWCOEsEWzwg3WvCNHxgRq
3qXxDIKMbO+WZYEbn882Vt7556qFrkFuxxBUCKdpqTdu8twOXrlwpzz8Wnv1eRiQkF+M00uFDR/+
qmWLDpK+/pla+ZM9pMVLp+G/Fv3L8hP2A/mKF5m4dn2JhIBlGyePj9NWRm63r3V/gCov++PK5Wi9
v7Ktrqzx6lzJEnmWMntB0f79lfsufUqqXF8mhdVfprhYg8QMbNyTpW2sUmpfzQHfc79LGciwGy8A
xb9/RM9/v0cd3diYQ6LfpSA0W7qirj7bontWoG3M/wVqI1Q6p/SrZmj6c9S76YrhR38XZaG2Qf92
so/TRJzGNpkC25/KR5eHIIzmlvENQhqvH8PAx9DCKPrWmUgCfvgYcvL/+Bix5ZW/fYwGLzYnE+/J
y27E77keIF+BIkT+CCrY8mq2uK2okeXrOADLV7iyOJMJb1ti5Quz29CQpvMJWCUatuY4T0dftyuW
aioaA9BjDlJkd7LiVW9yGwLxRn7FVgvAhNZ+gJ6A/dBHKgkDEaQD2ZooUqhfxXUFkuMHIIzyqxO+
TockGOqJsY1sgtXpx661Xg9CnaWAvztaD3SpGjlxPyG3kplInCoPyHmg2mPoOx0slSvSdbAMZBdQ
ApmOYIMFh5L+ncxQF4VUjIoinRqKKiYpj1WtX/HeEi7jqgIfphys5tgrBhU6sLbv8X4MMmiwjKS7
mwPSCIjW36Ll2ARlG24h19ktTeTPdlS8y1JwX4FhwgMZKnDW5AXntb+jwl/OJsjxeqCXdcIwmIED
08D5IgwHb1PGRmOuSO/dUEZoKngbEnYnsXg6Iy8Di9uiVd66BXamG1qoroMk7DJx85ERS60aSUd/
JApb8qnRzaci9bfI3+dBYHiOrMzGRCMZYGHhYMsgbcGhRK+A89sgGce4gk6IelmkUjkd5mirNdHl
i9L87eBLTQaywtvvwJ1tYmkmQAqxfAGwa1Vlfvos46ZCqx/sxE2bxj6YLOpstntSMYx5oXxR9lu8
wayfeH0bcA9D7mVUjO10aFOGbpGhi5Fug+3mjVRc7rYTwA60WyyynJ8jAw+uth3QaSHd8bPvh9Fq
NHO2p+qOW95NkxTPH6IGN1G1xX2GHfxVw39aZzooXHixa628gqPAqYRZB1OM11riv5TKGj3Dno3K
a6OpudfM0s0HsOwEGp430Eyxu6OWYb9GSjUsM/A6xziaiJSODWRfCkDTuTiQt83svQRtxX0UcYvW
IHMPadEjz7EGLWkiDwY8Upovcl6mULDq+EMl6xr0OwAq1WbMH0oQ94OsxVtOI9hnl7XZQ9MwDN11
bTmv3hTbappKpr/NVxHkdNFgF9jQpPGbZeO2lfqniJnA3C2t+oh/ipg5y3WbN0fyTqoyTl5UxxHM
wW9+89KviYbcZe/n/i2Yfmu4q6XH4VDE7rgsHF971CL5x5kc2atteDv7EKcl0HIfRTNuRJGaBz56
IN1RX1rgIO5lNcoHu2/NQ9XJDKqG+HI2oPs2sXt5Z6cvc/hP/JCAC3Tqy8HRg8pxkSACiclhEpwd
JGudFSThzQXZbo6/DZFLYPWC5t3cZjE5q5ZDIfuDw1DrZ3jirlrPhMSXZvALHfIye0T/qgvE4z8m
OgOvm78Ep3wWlKSXScYqEaBNcTxQoP0eHXOA3TPn281syii+XSF3y9cruDawW4o1zl+yiGcBzbgF
O1r+EA35TtPAsonupWRR52OybqHyCS05j+3aSa/Puqr0ajz3D3oHiIGq9OJJK+4Fck6QWaih26oi
yJELa2egh2yehPbibiUgbiaNKTxDjrRdaJlffWkrlCNtlvNDHvbVM/TIZnsjoVIEQSIrqNOm/lLh
XdUwyvLeLEKwFeUSSGNl79V0dEBFt+k1JFcfIqd7gshFuYL2Xvow6Ei30BnZBmWTykZn/zdxWon0
QqGDa3ocubH0zQl0++qOZm+mXrafLcblQerALJM1zXJjOQ64o1TchH5F0E0gwfYhwqOBIG/diMTY
kNDF5Jpn2yj1+zQf07tYsB9kpigv9vRNYVnys4rSfXdj5sDDlJr1gHfN4mDYuAmgHm8/kK3kfDWi
yfFq2qb9kECoeeUCdb2hCJpgSaQ7lQDsA9nUhN4Be+ucB/BYFAPElwZg7ebPgEs3u7BvWMBV6suF
3W7t9/YS26IXFf83+zBlUJ+twwUfeXdOi8Fbp6wvg7Lg+SfQGJpb6FL6Sx62+aeBN2hadiN3ofkY
JlOIpEQFekwKNkzw+fT5cCZnWiXTfQoSsgivTgN0tlZ5VLJH1g3xdXDbYdunjqcjDee0+woPy2wx
GFG4s8yNYQvR/yCHVoLu6pCzsd3P4ZDtg94MRKiAnqrBwjJV49mKy+65XTmjNTzrmmghODVmCxpG
VacYJjXIwCovVEkriCuglYWG+QgFs8geHlCZ9q9e55zIjL8uGIoigNyrtMGSHlTQcgjBbMnrGvIl
tGS7TjPs726PW2RHMrmIkSGBFsC7xzA9bW8P33AMVFPvuwDycVJggXOCzMv8rKaJDDnoGGRIRwvs
7thDGsO6V1W2vBvb+3gK123HowuZOt2D3jFvfpCPTLdJN9vvk9pxqg9GN/yg+P/tpLgDWgxsD/ho
nfCQJ3XHi59EgHpUYjDrb7KJDlqCt82HImzLxyINfxnqrat2m3jh4WXyBDpBcx46vw/JewtGxkqc
bsMhRceZkUX1ytd2oaU6i0fTm+4wiqjPuP/ryHSLYjFkTn0PSAhb2jlnV48Zcg1Z6eYIIrh+PwiI
5fiuJy7IL5srDYCJT1MNIQ1Z1s03r+Y7YQBvuygB5wY/AYRCc/MblHf4Z4e5bJmi3DYv2WuK9tEt
XpccJgCWusF+XRIt5ccI3924FcNnrWQ9qBlxJtGDt4DOwfC5ELgmnQ3K9te40pxAE+uDsHQ5tjlf
kzZYiLTKyXFBcVGDODmgYdM1EAqHIicphZFmWJUz9/RmJ2kxBwkMPIzTBO+CJ6+AbPACJ1aI588C
Uh3zyXvXf8ToAPzs+yk211Fndis+ueEu9n352YWcdTeU1ZMwyuSUgSF6MULX4zOFxXGq7cARDJ1N
y11UrPe3ScrCDUez4gqNyVYQDxX+r6ts6lZmmUH3g8aytTrQilhWMEJUCLqgzhSYursBlulHaMto
R7z1AF21Fzp7s99MZJ9sY44ninsy2QowMsKOp2q0IzuZyPn/tH9YH9/xd5/n9/Xpc/qE6Hhbe2D2
2kdX29rQHAtfyH8OPYhsJesuXZGC970ePJQuiuRbY7phGgDbjvxP04FkRE2YY8wpgdBL4kIVJsFd
+s+lbpa35ebpCSh9nTGHQrhSQ7BKW32LRLX0DS9bk420Ezown56HTF+YPQMvNh6lphUZO5RG9Rk3
NniZtbCF151csMx/imvz9QGcVK9hM4xMhflt2Z3AGuJ8Sv8Jm9rxj9V+D6PpZRjhv9jBt9+csDGG
AtOlrWxo0pu1e41FbF2B9hzQP4wveqkfsxbMFhQpLLPdOo7pgSuRYVOi4pspBtUhb8B1SzFSs51F
I4CmY6ixzDHqCmBftt9dQV/N4dkQTkfQRtxRNC07+rhvmXNxSBfjfnSBWrFCLd9m0MF80iuUJEI3
jE40BNXfpsnb+EGDIt1DLs2VVD2uaWYydD2JckHDaTLMLciY9dmbjRxAmLEotuSlJTkEN040VEvK
DJx8tGQBep2si9qTHYWgRdF8JCv4klHeRB1EkwMmDjm4I+VSuqiaoIkXR2saGikfDkyHZlFf8+Ix
Qt3owcrmVAoFNDUon2/Thaj1pe92gdGaUCmMEv861mhVY0ottBp60E64LYDGXQ/2hz8jBq89NCMe
9R8igJxCWlyVPP6yhov9+2qMTejD450lZwGQOEipOKaF46Ro9/tEWxOR/myb/SDVB8l+3YAF1i40
Y2PXFqoSDKymqIPVR5eGKJnMQ0LYEKaGD/ZsumFq3iYRWoei3kw0otC3iQztCEceoZU6YeWly9ID
5AfdB0CD3QeXsSe0cTUnkMS6kCyvvQD57TEgZ+tq/kkiZdUqJ5mKIjuXbsbASovZaWwnAVrqmzVN
93RhYCfafJtnq0mQ0tgA3h/fkUn3erxUgfh5Q59g7L3uwKEHvCAvrcFQgyt01l/JNFQaOogGN93S
R4C6dr23maMDAPLPJwLpD1S/tHuytHoO1afpW5jE/Y4ScAIEuZup7qo5gTfEZnvGg/ZKTvqSoRoL
0feEX+kLxtMWbR+/Txd5Va24w0DfXKTeLsZzANhdb9f6df5os6R4zPGeZI7peIlqE99xm1lLm3Gx
JScQ0tPWBFHCkia8Tcf9KgeJq3QDzymTs2k+EGiC4SG0AqR3AvsO+O7TGkXlZhjjb6DB/ep00PcB
0Yi/yznUGN0sM14wkfw0UVaat7ITgGaKlaYnbGcrCL6h1XKLsrihoBfiirqwvQirJlt7YC0YIIP0
uUtjE2ynGSoYmVKSUlIuyg5kLXtn/z0eNcMT8xve7dC6PALCmgKpoDJ/H3KAlRtXSzNGQePmeJcs
bCgT6A5g1Sxi3MP7vgSXxhBeoeIVXh0DVRa8HvubHjK2V3AEIOfvoPVr8PwjRbAwMe7G7uskbTtZ
Zj53FH34z9AdnGRpK3bgRi1JsbQGLWnXDTT71BXqniF520G9O+zR9KZ2drgvOZDxi9odDRumrzhY
YT/F2HngteXPMHpU9DYUtP28/WtYrVYjIPNbmNrHzKuRnS6qdZa4XZRW63owKvfpAOAEhMk27ZSm
B+iCZYfc0KyNBArhwocSMPbS8B66EKnrmtnlFxbzLzEfqp91Ar271B35whwBgW54+bPz6y9S48WX
vC4SSOOk7oNk+DFXGs8uEKh4vUptjO+v4lhxEqAO1oD++KU29VfWGChNDwdgtogj5p0Z2pAzrczf
bDRJUXB4kQGJDd8LMuTeHiASU+5tlGwgzGNbD2SLxOd2sPr7wcDjwLchO9xM4MK6xUP6CpBGoeMt
tTGa63x47tsJoqWldWfL0dmb6mXVAXZjbaQyQRl7EhcU20egXX83zuLxZDRVZBJY+1F43o8y1Y86
WE5uJ65jzBb/n5PfYsrEl09xW7/QOzK9LdOLsuwhNi9CfUf2wfcu3PSAfcimL10E2YFbepfSwMpu
MYidW060ps4DOTxVkQmiYMhXrWLUGSE5l0xnMxT6kgJs/ylta2vJCzSrNyLKlmLSo/UU29ZZA+J2
Phg+40dfWEGfh0hvkYNCBsgtLQv8yNZk69H/t9LtOIIwXScu/QC6kNZOx3VZCPz96lJDAlLIPV4a
5Wew57qQqLS1faeGjK1rf3SfK5DXHGwP6n1caUcb+eQuOwEK/8nVCjBhVT8raWov6sRLq9cTA/y4
qYAgiG2gulgYmfFUe2274p2wLoMBbYG0ifM9CgZgdAgnP6gYVBESIyyWWQXynUjJ0xXqrPOA9gaQ
B2PdQNEvGXUj+PcYCqRDkoDthKvo22J0xvOvRdH62G6ZR9py9iWf7pg2HUmGLE2YvFM+2mGSr2H4
tqjN6Zvvv+aBDwUs96P10kCWYQHiI/7AzdBbSw8YmwE0hieW+HHQ1cJ4KrXua16OUDOPwYOHt7rv
oHs2F6OapLF/JgF8O57Q0JOAWVPTn6ZxnCdBVnWe1JRIaAFuooV9eohrW1tm05AskXNKD1E4gqSd
PG2YyNdTck2pjgSKnU97c0QBrVBtlaWGRvDYgPA6tMDiox+CQUPLRXOvWUm1LCvBX2Q+XFwbvV6L
fvjaC6/9iZapX9yzvSc3M8HD7I3WJXX1FLpPgu/xl61OqTRZICzPfWCJeI7DaDOp+hEdhlL6wNZw
9I3TODNRLk7tcW9QBepdzJube1zuadTqUJxvpT9tCBJUjtAp7xtk9GaEkIIPgZLl7zbhgIGCRKkp
mOLGt7mEOqL1KO5f17MbvKN7aXsE/wbaU3RXW90yLL2lP4IlHZgblaQpLIACS9sBVZlCR6sDTQqh
7RTcbFPinw3tpca2ex97foVdsq6N+BtGq3k4DrlzkUOeoHM39pEuAHFSrA7kAJNduDDtgm/eReNt
edXIrD/dgm1XEXun1cO7MAi5x8Fo5w24wJ9BEOOfRFnZ5qJFPmDnm+FzxVh4lgL7lhXg92vHBAPZ
HIKeq2mRxKGGu4vMV8ATQdTgdn8aWVaBzDqgG1NLdkt21rnI2nw1qGDyhBkqcAtdACCYiDn4w82P
Vs+ZaYBsEW3piu3QUfSIESvQl0mnOhEf3lxkHIzEAqoP2Aw1hTTw3sXx3ij5igLt2EB7kFm55o5Z
w2ybVzBltW0g02bxRV7lkJswDOsuTqd6a8dttitMW14mCEFCIy6pv4yQe3S1SPvpDfXWKZn70rr5
uKRJuZPU2yEzwDzid/JiYsl5Uq47J7ojWEW7RY7ImSeFwLXd+YkMGBT6FrnqVHBUpwIdqrFeImnl
n0xrMICrUVt7cG1w0F+h9QCEjK9x2DWBuURUNfDmSPks3ibrZTxsoI8GeWOUcy7ADI+XPB3qE3Og
UC9Y7kB8BxQoetzIfenrVxo5ykRn4C3Jtp2j2hPUVFqEHIUWpWu9AvzODZvidRU/y9oV65BJjQ0v
jIPCwkZzTBkICW+XQm0JnwYImi2tNspkGyaJOAuQKgSeN8QB/aJK9bPS4+IBSm7sSKMm9NtTUXfg
/YOPDn6tD4EDxEWQlP6rDZ2r17DUvPm3iK7a4lRN5oXi6acI8ngRRHyog9tCQyjuTMgWn2gdJIdB
vyHdBEkmUKpUiv/KSONfYkjcO7uHeLcIwVpPduHY7tJoDHZoomL8xBK+aaVnfMkGA0rWRSM3FJai
hJ4Z2Ng3U8/2/7bsxLRq4Qyg4aJl83Ao9ibBAhutM7foGgyD3J7aNbGQ0TBBbv3dkKshUZbpTR0G
N284ICmhF78iPBY+9dAU2osU/0oaWhzZ8tLx0IigvImtOCJ5BVyiGuoJsIdC0fTTECWD+JRWbToP
Iznop6jSfs4roeJxTqLiK40iYdvnvtWf3GmaPrWFaC8adMTIxw2T3zWZfybfCOTiXSNNcAbgimDU
qK94wdqGIFj5FGuTBkyRXJMv75lx74AwkOZ1dtc8yDZekq+aovjRyX9V+OZthgRY9y4s+ochL1LQ
cmX9wVHkToANm9uEWRW0dMAXNYegm6Y2bftKo6TIGDCAsbGmYW8Aw12k/plGNKnAC/oCCYL+QENa
0vW6q5smj1LRnmR9k95rKmtbVNza4AWjh9wNr3YjevfPFIKiDD9Dg2J3m9DmQt+gEQAICrUIHbo8
FvMiUV73OxPQ5QUYJnyUsitnkdQ+0MyVZWkLptkcIlvCX1ndFN5VWRneoVsy28aQN1roFFMztNkV
VXcmLx0oWO4LP/of1r5sOW5YyfJXbtznYQw3gOTE9DzUvqu0W35hWJbNHVzB7evnICmLsq+7b3RE
vzCIRAIslYokkHnyHH6dnJIKD5cKv4Fp3sQDU5LOkmA3D5qvJdRljBgUtl4i2AoFV8CQeIFuHhm+
nI+1QNZFQGtT+9Pbv4+GdC0dBMGLRt/GMm13HNVC90HI3sJ4zL4L3UPmwMkfM9Cl/c0hqZxHb8iL
yQEv3nZXDNh0qRlSbJbuHPDILCIOTXthBMXZSTXr2aw3o59Fz0XZl5c+CoDTVmYpunCbADi+QTLK
ep4HvTexWo8RyRrH/Di9GXvTwz0ShTnK+yCP9OkgfQDewnaAyi86KvVupTPIvDsXbHgiq/dWZPFM
E+ucJM+3fiqghsdsD7Kuab1mtRk/1hmWglETNG85YlWaads/a6SxCmeIX1iDoEYKfDZ22hLbQyy/
D0ZRodhODfchdjMNH129ekTKo13HKVb7lcJCcIWPqCsbr0tHXqjl6GBTGJukXhqDAXyH6pVu994b
BCiXL1kOxJQa+jHec3ux0T0wmEagsEYsAIXwrapRSS3QquAGuUfe3gVXFPYCrWPqX2X3QP0+uN1W
puWNRxqYqoENFbeM/UOZRsPBUWUVZeOKC1Nn1Ay4j/vUb0/GCK1tsHCAn7HMuxO5kceoBfm2kSCL
3QN8JJcuy0pkPAdtqg3w0zhfRIbeXY3WLS7AvmhAsyJ1yrsix++zUOKkv0ZYQeLdghAQHOap/d2p
3fpILydZRd4FMmjbJsSbflmZQbsBk161mpd6agDv0uZIpg40fRvdtQCSRni0jnn/1U+LPYh3tB8G
M04QLh1fajALLB3U+9+AN0vbMam3O5SXArWpBjkMdYuxXu7HPsxvRt8Wi2QQ4TlVValJBHh0B0mg
qfVhZzUT9SrrsoOwwKU4k8wAFgpdH006YFfVxYE6Uvy81nlqI8dv+lBylfpwLsGQ9ix/Fp0hnwOz
D8CRC1Y0r/Ss5xr8X5vY6PoNOYG19X2MyUv72fhuB+muK0V0K0srvDczC8D4VAd9VRVH92mdVyc8
cV6ocwzD4gyK6rPoeXqyhiRdQRkXAouq6Um8ARd0Sgdfi/EIUz1Dn6DHgXCnEurhazK27BWQuPTW
HpzykgI/umhaT/8SVr22yktT7KmZIGMBdczuMTHUFgw420UIZpgvflz2wFbo7t4J3fiIqlO+xHJo
IZO6fhqzIDzr2uCBQBcwAAjJNistd4NDrprKrVZuelCGZ8QroYkWVEiGAYW1ApVNeKDmh5uhZgNY
DNxoBCoYq1dUdoBhq8i/eRwxdRUxj/WqA9JKupfeE/kJFXF89eGBlARKAOKuW3Ll4TeglCcPaBLl
34LyfQ7y0KA4By4icCTjgaTfNUimrccSNSB9Xhp3KKU37tLa21SIUt6QRxbFFhAHXr9AdAo8u07M
xwWeNsOenG0Lhdn1UAFzhaE0olJzIhxZre28G7NlwbVN37IXE5pa+wR0TItGMcOw0S+O1IRIjfXI
ZP3eDPoh2kQoVV71Zc13hYBgGO3VOf7qXZ130Yo28tRLTdqtz8520/lHBHXiBWW1GrsBVXAs2k1U
uRpAypk81LblHnWgtqbsWOKDkqtHhpUGkJ1SZ9XQR9sBGKBppnnAn3MiUgRVwlUSYtljpgC6hVmb
XL0Eb7R+dG5LX8AEDMGxN92vs6mNOSQR7KxbBk0q46UTZvUq1ppkM7WLYFSc5ZG1n9qGj5dvmYsL
TZFnPLkOvcT+UA0G3m6aP0WJLUjq+kMaHbOgS05Y7bwfRjcG2OfPdpgX7TGrjmSnEY3vWaBR1Ylq
xro4Cmw+tj4Egx3UUlq+Zi7IxlQH/v35UgAUtZ5pQOgMYXSkUYG0C6PsfmQDe+hrwGSG6EbWGnsg
i6WNe9BHyGutTK2ll4u4kM6RPAQyEquqhhJapVUcKyqUStYlOKRoaAgp2QOKsbwFNVESa1z+zZUc
q5TXCBCXCll4T6YMldJjmR0bdYh6C205hBkwQ2N2pDPqzm3Zg5zY6sHb+DEmIHfqJ89iLMDn8+cp
9WtVW64hpRVt7TRIVqQbvs9UdViB38nKrPTuLAHAP7M0TVapblrHnuc/aj+RJ6OT74cgtuWJbNwF
vx6z0yN1jspDgq0BcbQPF+rpUUEHSmfwqmXa7ZymGlsnPOpD+VJ/VJbbSDOQidJUdNAaUFQqL2qR
Kw0cw2YaOGW0fs01T//7XGT/uOI8l/nrijSzKYR1RC02Hp94GJUJKm8Jwet+NLHdMR/jBo+VuRfL
ic9N6kVCPEzN6mwzrTv3Zu3v8Wo7NGYMxA7ZplMXAJV9bBgHstFB8AL1zOqAMgOQlD6HDXYQ4O2q
neFRA/zejbXnoinzV2G5zy5+CK+ggp5OgCedTn7r0v3eeYJUxkF1CzXy30zxP+4DCTBUeYG/e80k
Y6ey5/aCiB6yMA03FXRqJ3YIy4GyS1Ho7NLgT34y3YdoNK3nvw3yXbOa2CH+dVAfF9ZzYNnRqRMo
vpSZ1l/p0EROCq3M5WwZEYi78kgtyJNQib7qis1SFMbWiLBH5Z0xfBqayqXml7k/Tdka4OrQexWU
UFdQMb1r6YfGNvFBBEs2GxnKRdU4AtSgoli3qKnf+06dPg3auBWlCVCrsutW4s32Lsjf7Q4Y2/Yl
8HVPLMce8sM++/9uz0vUr1H2akp8qewVKC+hyTxMybIStLUn6VUPc/4sbc1y2zK3X875sw4pTERh
I3czJ8WkHbykgd0fyTTZw2Xuo6KMcm6j5ien0Coe5ktLPHC2ZRkOy3maym8/T00dg5FOU9NEOqic
r5Kby9FAhWDNRwQGU0BSLmnB+VKr6gx1AL1/mXrwhBr2qGt5zJSN/CrTh4IiECRbmmEaSxN8zNKB
3QcFTWrSjwOWp9NMs2mes4ySLd43zpE6gQO7i1kqTy3K+Fd95mDFrRYy08oDL75isJGaVSYXPNO7
PB1A1aWatFxhIkCurfOTI9m4C4IDgMJvqHNyU/NypMI3s02YP+dptcH9PC0N8jQEs+KuTrCPwjKI
pm3BaE2ddGg+pvVrbBWGAquqvtHYvmiwsqP1jBsAB0FNWs9Qk7tth0IkpCbmJvWilg33S3JyA+x6
WlQQb/1+/OY12BIFjt6eQCiONR61HWWkMzpEvoBEbFJtaagPlnW8NtQQas8z+DkI/q22uvvDPs38
6SJD6kULxxXdBiGOdt87wb1pt/pXB0Ksns+i75mM22XVx+4Fgr/NCTQeKCcccu+bUZ7JgUGVeJk7
4JQv+6I4C+iIrKiDby1oTL1C2blc8bKLzl4YZJdwBPYAqa3oOzcf2sIYv1koSl9Bx1aoZbO/RYoY
sYcawp145w5fM92uF1FiBVchuH2hDmwBUFuhOjSU2E0dhQb+Zd9EHUVfHhwjBLUiUxCovu7uyNY1
DCi7oR3uSkQGN1agdTd+Gpo3RqXf1mpRGyOVRK2u0cKNBsZ8KAJD5DFwHPOAqMqeilrmQhdqQt2Z
HUB+PnWSP9npMCC1dGAR3/1pV9OCHVo75Eaz++Sv7HSBZNTCIwpyps4/hqN6F/ljvZs+3lxvQ26A
RIrjWKTbeVoTmPpz7HbLUqv7M+dI6PTA5N+0Pl7XKDSL7urEA+w3h2JDX3liadhG8ezUFcr4uir9
6rpAAXSd+O4lIE8SXP6UtlglSeZAP/QOyaAYu5S0Xhae5f9E6gww7jR57aM31OiVj7aUwzrEo/FU
6iI/GsiubkbXxqIS5AOLIHOb75YZLLUxzX6Cg/tJssF+9rQewX1E3i9c0/V9bqN038Ge7DYWbrvs
Gt34OtjtvuNG+lN3xoMcvPIrQJsQ6AL7oSPrRdi1471uinjr22VyKJ06ubHdMFgZXtt9BZJ+OxRJ
+kMfwi8yjYentusH7D4NcfIMaZ9wZ+drp3XyZ0ciHKhcrWbcR44bHssqYssiiCUosFl9jFxjvG9q
4x48HewrNJqh5uTbzQn6YcUdaNpeyY4/BlGZtuzOArR1t1UdAkgduSvNQ3EdCDCDi5aJ6FwaITb7
ltW+VmzN40h8B7gGMlnKwaz5sEUNZbiOzURcUfwirrmPAi8EHArE61l2NaC95i6KDJ94TG/IhBou
DZnpzrPCRa/lu0Br4k2nQB/4V2u3pptGC4SNu4Ol3ntTh49qgdHPr9QKuZ+fMzM8z4PSHG/9IYxA
4vkxkUDCeIWbKd5oBBHBgvp9YvJxQqNeZG71ncjeRsXHWSRyODbZQjBF+TYRv01H8qHDp3bRB+Ox
BtZVGu4BEjYLxsHikafWZcIsjJDGQHAg3hDGIRBmfUaBxhN1komHxtm02nf/Ggh3pMkCdtQqly2J
jsLOqy95ZBt3JoJmp7/Y21J8tsdm84Wl9bt/CQDQktgr8Lv54vmxedcHqKaaIlnCb+t3flckQU4O
BzcoYRKoVC0D/0JTNeCe8O0rvpj8sYUk065BCfemGSzjy4gHbyCd8BWvMNCn1Il2GiQbb6BS7YIo
AwXJaiRyuvljr0bWOQJDAS+mkeTAfBSB0UgLiIobGUN03Pk1kq6pO4Ao0kgWuvqXGuAjcsBKD7UX
wToLKvsOCPF4g3+Gd+qSCHzDEK/eWbVVIC8QWlALlzr0qC3Qq1pm8h3SRZuhcMYANYnhGhxdxvfY
RmUhELPxExv1buWZnXmTd4G2bce2OfCyGU7Is0N83MnLuxKPeZTnteIFy4gHPwG4dxHejbICY1jh
FEpVxH6pNV0s//bZRmn9y2cLCv3TZ4s0DSK7qvaLSrfCvs6WtRU2h6k4SzWBmm8OVPZVm9od6kjq
fdElSbdAZBUUchSucyunXFsRGAMmI0fadu32obZAGltg19o4mx5iZsuw9/Gtk7HOI7yjA3YalYpX
rw5C6s6mDiB27hT91uodcdAACTl3XPZnOqODjHMwlPmcr+aOsvRfo1r3F1nl9BsrDqy96xThnTuo
krYBVL9AnpxQ4lk8k8dgWybym9Yjqn+6JfTYg0OPR4k1p/U/xfinU3Ia4UQpACeO2KbrQ2z7wUY3
ILjLHBc1KH66LhWsuLbqZmE0QAa2gAU9cAaItJ2MX8jN10FzyooCEbgWe40oappLo9zaALV8avjf
3Hrc+VsBKCJkrBz5WGXZFqXcyOvhztuYLBy3mWp2abGMoRvynIhSPyQmh+y4NuovOut/DLHnXpFo
7m/Apo2KdeVvGR5f1tJB5kpNm0mxJf8hdt6nzRE33o0ZKttBrQ2G3Y0LzNgS2cVoT1tbahZ6HO+n
ja/qRcVG9KmJWGa0j0sdmegS1aUuAVeDiLULw2jZ2hOefmKEdsVLouUblGdc368IdZpj0CBOk45m
c0KRCeglMhBVnyDQ6ZuboEBRee703Yb66aA50beYF+a2F6ZEDQsOkQjac16XOUr5UwYGGZf3CzJG
ef3uY3Epl0VdI/urvKlDOkEP/ksoLSQFkrfQWpdn2fkAE0JfatnkkGjsEqD5kbrHKVZezQaMb83C
RWiyX5CxUj105gIps89L52a2F4YJ6o+pV1orowDQsMfKgOE1fqzpRsMtFJ6bxMY9R6ehe19YaQyF
M8TN6YAcVdohpPur3YBfSIDXnyyfRlJ7TCIDmuVLmmseAyEhhOLVwcwca233KU8voAdrNjq4wC+F
4VtnXT4aCu5FBzLT2Rh21pLHg1hHWKk42IP47mkMsiW5JGQbPFFBvye01/MMVaQ/YncSgqbPlWKh
QZXs4KkDnQUJawSYFDiM2M95a7I2Y2UDvqu8mGND6bweduRDJpvlv0bTlHObfKiZ5xmzl3MPN5x8
ZXAISlYdEkadiN4PMaKRFerl0U57twThUPBjsqXUQ+6scvJNm2k/KQL5KUiZRBFUfkKQpzdAs5+w
d/wczfwjuEmDXRY8apH2BBS0dTY18AN2VjhAKX6Iz+WQCnAvSe0WRWjmsmxCEzGeNFiAMVK89UGy
BkhRAPsRQbiG+eEPGZevecCbL9WAvL3GQ/0OCx4X3JO1jv9jnuzx0mrBglOhmt9J1hwvV9wPTOC7
iLvhNJ1qltQORoU1lUhKVBKpHjrwDsisAbR4PXaDTWSiaA90GC8AXt5CrLO6d8fCO6FYsFqSXZMg
X8yrsLxJfGu8eqzH+kUNCMEVgIxRzo426osf3Bxyup0uHoN8rBY9GPlOdBg6LTvp6jDbqCk7WS9Z
am7yEYDwTtTnmgf5owcU7F3t+kvdrELgWlYVF+kj65v8EZFXwBsLeUeOQZ5egJJyb6hVxdVbL8ph
mgR6daBVTUPch2rOXG1o8SDq9tRMRzaugAWyt9Rs3ALpQQS4N9QcIr/GbqxyV5a6KLhCoz2yG9aS
epGJ1w5lDnoL6nV5G52bBitU6tV7s7pByOCWOrF0jRYFG/RdpmnWCLblpEJBRnVosDhAKClL/DN+
W/6ZzrSu+AK+7G5nGjkbF2bptwjAD2CCNzJsDDMoM6szOgRQBTj4EQ5z829+8zAaQS40bG7+96ea
L/nHVH98gvkaf/hRh1N3ct8a934IkWUNKiH5gk7nA4g/2Cq3in4BoYT0OHc4ESjpyzz7NYTac7er
ZpybdPbnBdIGGUnDAcvhfz1NWH58MLoKfZLJOF+VjLwq7XzBbeN2lBH2bupDzEOoObnQKQ0pivgZ
ypvlXrOi/NpAGpIhFXQSirGTDsXAgALR/GI5mNa7raOzONloEDU6D+oOADZa1ptKJqiV+BhLI/IY
aLneMc+zfdRRuz2meBLRVeeOAfQ6He+Si3BDrMxl2PJ1UkTecrrix8SIUqFwGxzeHV07lQK75NKI
V9NUNDiUL6nThTfTVKk0inUYaeXk4mnexQIJ0RYME/LApS4P05mTtu9nf7GRS+/aToobG+PoID7O
ZhtX08yzUsdsK8ESuoxt3PGgd/PuitYBN1UIJnVq+izx7qQJCe0uMW9C5VFCXm0XNqxdUmdpu95d
jnhLVnb6eRrUSSgFoogHkS9ARIWsxY1rWRfQpJRvxcguGteLN1s6l9DBiYDF9eP65EQpuJk83d87
Vf9IgHSCoQcKi45IwGSfTeRB9qwcb1BlvtAHbAhSFl9BoGffxlHsXPBAWlOLDtoINufUat7aIUiQ
6WuAyCu8sl663AeLgZMFxyq11X6+5C/Nx1kSG+82OmtTm7+E4ZAu9DxzXqbeYKsb3n0iZXLLGEtu
wXvNT3UzHskEcYjktgEQ/8bHswyqeX2wJLe2vQ1BxnQlLzo0Vb1LrLw7U6uP4uS2Evlz7ggwaaiZ
ydTX4KzgmhnsZ1ubW9XSjfVkSy7UkcoMRRc5injIRnOGJeREg8ZOVvNVA0da26QHA/U8X2Cl5t4x
euC1DBcfOM5H92jz5paG0Z8EXEQJpdLi0+xGCRreePoI85+QYEfZgf3rMpuEX117zwlP8yeTjh8t
DNAkoiYVXxj51rzyF5rGnU9/VWn6gJGaoKsiFzp4IzhAaqM2pr+KJnVaD6J7WSaX82X1Rrg7rQRu
ff5L26rVDrrbfZm/OARIwfsv0/386XrBvJs8eKG5pv+h1xcq6jrcTM2xsA9g2OhUMU23d0yIJGh5
1n+L6+bBTLPkIYZk48HRdSB0lR16dpaWN5cR63CAP91604DKaO9mhf0oQXRHTjo3jWXD9eocWUxb
aSzPFhICfPdtbzx1zSDOnWrxwhs3wIqAObn0jPuK99XVBelV4ybGPZlaA9ReQRZER7L1bVDssijX
l9MAZgb3vbHxpTTAxAmIHtbVbbynycGJmxwQFTEW1KQBHn4sGjf6WzK1I0KJad9WW5oc1SbZKbbE
D+qkj6tFxhEp3OBmunpjdUCbRXxNk7lO0l10u7iQPx28OP6WJ45xolaP5eHWd8wWdCL4g0atD26B
VFlRJ5lySGQu7MrvD9RMxsLaORGCdeRCH6FDZZw+3pNBc6Dx4pWjvqMPAFoP/RDIHltJ7Km66FmP
rPZ2tB15Lcbuze887wuk3Yc1FAGHXdCjGUptBdItYDRjzzsVVQYFPlRQfwFPoQ1K3Kw5Fm0E6Jp5
O5lbKPDJsgRfCGI0y/cdNyjUdhNOb8bmJ0h9HFtRLD4B9ay4hpi4Yd1p+NhF4D9T/jrQxausZf5Q
IMm2kzUkfhCl9R6UA6W2sQZ8teuvGoKcrzEDADLp7J+Jld406WC+yLgZoAdqiltuRe3WLc3+4Jc8
QZwi0cEaaPcPyQBlXAGBzu9qODRK7Z8RhjsZgsH4ifob30rx00h1lCSoOvLI1cBsYSQoPkvD/gka
FeByhn1261T1eeo5SCMioDa5cdTekxuqI95nG5TbPFsUf/eJ6ACSxwNovlHeoS2y4S1zQqBLPfMZ
ssMlQIlGtqv7JnkqW/vkFEb4inqedFkAHn2Rjqmfc2NAas0aotePkV0KMQoamfMAsG3L0ldaHCNB
FIj0ic5EwJPprPuL7W9+gW7oeG4W6ac8m8at4QhmsN2nrN6UY2PDvcZGvqf02tTrIEu2ZlqJMpOP
HB050yxpWe/I3sfpQoxI7F6Ktii2HPQDz2ZWTHxWPHWNdWK51R4oJIjzpvnEZ4W1NOxxAwJt09Oe
lL+LOBmq1ABTYEMOHmWz6My1ws4vQ+6BB7sMk/+k3S1jufAj6R+9BLIjgMok+SUbGRIuRreiDuQJ
80sEDUFrFY/9Chgq/zi7+QMLN0OQOsveRjVnB6DGUWZt+xB2pliDpazfTM0RRGw2r/CRTKd9kJ0x
3qCM+kSddOgcEIahqOuWWjRbnxjvs9lG9z5bYGnBppWiQcTLNZMFcWZBfujUuUZ1oVatp/Uu9rJq
SU06IMgLYs6gvtilB8Cm8qhBILa0lZQI2f4yx+ShBvw+x9+uYpXQfi1acE+Gg13ca4lxJG4GH+qk
uwS1Vute3RTQ6ItULLq7KSHafW9341GH+OsaD0fnGNZBuGzc0T7VSW496aBLn2jrpMgPYKEsVgFQ
c1/IzU9L+2TowdY18xZF9fyV7pi6hnBFiZjFbaPrzbEJWnelB0n0KrNzXlre1zYB7erYjNFBz1Jx
rwZSf5Xk0NAxAReyooTvkxTz8NrkbwECPmHYdK/IlnbL1vbCa+IaBsRcR7CMWvkIEeXk3ZdBkUVC
jlGsDCRPWzD0gvvD1lc9nVnYqnZCuggX4GzqVWdW+I01PVTcXZQJqQNIMWWwrQHo3bLGRlJW4knU
YBkBfn9n3Hp4ztyWDlLrii9t+meEzbCqOYKu9L9Mwza+hbKc0uC6Mk9nX1Nw7UJMsftqjr2+lEnc
QUsv6HYNb7WdjkznTYeS8CXycuNL2fcn4tD2BNg7o7z7qpcp5CBRf6F1cfYgUHqP0m2cBVUB2VA8
kh+0WL7b5l46E7perztRgRnIxoMSJRrZgT6yz9P0xMvq2/SJ1Z/CC5B9kUcWyh0UC+JHLytOea55
DzEInw54oqi7sBu+Knuq421hhqF94A6oUn63j0hkLHKjLnd4/PVnLPj788h4B31oO98mZhEtSr2H
CAH1OGE0LpqShdu8G6BrpkEHwfVUUEs1Z5uTpMMO2LbqtlWHGsT6yF7ARk3qmG157dSb0jfbJaHc
CO+GPfCtY3N/T/i22a458bjVgR1epETTOitbeVZ1i9xavRYST49AM8wbkTBtHamzgA/vZ2T7Wy+A
paDPAVZyG+PXc3CROtjUo1M8VpV4sxBlfIvKeoNAXPfVyPxkBfzUcJGui8iekdcbkTp8aYpRW/hu
ZpxcYkSgQDG1GSJyWOcEBzLRwVFRZDpDmgJarsUIIVqAVzexI1GtrAruCMRFNhAAQP/G4mcEcvKL
px6/Qpov5tjou9hmeCQXWp/sbV3DW6JMoIHe1oENwWIjfvNxV7gmZ98KL4xXBmPZxUt09xiOeb3u
pZCo9Ua9ONQ83+w6+znkbfPghlGz9f082wcZg1Kamow8RguK61HNviG0H698ZxQrR3eHHSgECaNO
B0+Icu07zFxTs0Px3h1/d7AttuVZBrj40NyPwkdpfxJle+Q0UGAIhYdbKIO820rnrPnxXoR8/TfN
Ct/Cq1Z1jioV74hQXwGy2Gn3iK7hW+iioFhR7X+C1NUOuV4TrzCoPIFIsboNEYyZbNSkDqDbm521
1BwQILR2az6iDLw92GahuKldhA8rSEPMTQ4CRXyv1jm2AiCkXe4tE8UwDqnWJ15Xwb3DmvTUDom/
JEZv/ssucys95ZaSZ0IEfg0u3xSihMUCt63xCr4NCcy/mV4dyQdwveAfkbKovdfdCoRD6lE7hO++
bQhGY8uU4V1ogLxa+khkYW84frV1KPP0cniGXMy7nYAY4Mic7OQ/ithfB9qIGoOmSXZ2F4UbJDmQ
13NHPBeRKwe7DYpCkjTdGUnWfCGPsInsbQxxvgUWW9lyop5vNL3f/rVNxPPIl6FKhrnezuSghgt5
DfUz+kpl9blJvYj4d3v6/suo+5feP8bOzq2aqnQ1uR2D8dANSLpCCr089ogAbERlWPcCkDDIHIvx
Lfdvir7zf1hj+dNirvsoUwM7y6D3T0CBV9MYmRXaWgyoVKL7TR/sahtrYY7Yk1oDSbXg6dQh9UZr
qevf5prpua66AJnEPish7mOj8rrjWQ2B4kG+V2LPftBkwNq8zR5tvdbxO+0qcNNk1iZlABdHSVmc
UQQv1oA9lU+VY3yn0kaNf8djK3mbx+jRGK40n71Ijn8mVa0BYVxu5qZX9+UG8sjhJnWC4MQGlF6x
/pnQ73neQpou9IeLa7vdyZTYyESlb3yrk8nB6u/13lggW1ACIYJbIscKE2FhuziRDE2mmkw1qddq
UdtJvdgrmo/U+7exCQ+RucgECFQ1ccEyAetKCNCaZe8eS6ljqansXcVBGDA0L6V0c+unTBz3Dnq0
KzDcBtltGKgCBhmdwNTN7O8CNcQr0GrYN1oB1b9Bc5LHIM2rNZSkxjNKvtIDLxK+HYvculpxwZYt
4+FLa4q7LM3tnyjsB77Rk29h+Wu4E0rAN9rEBJE/3hXgR/AQivGyE2taH+iB/oluf7KbtuBbp6gm
9SFvMLMraruPQkAYaRYkyoqw2TIZggx3hCDR3GEUNgQ/tCsYbMBEVQC1j+DKomRRd6RmM+TvTSo9
xNvhc+/we5N6Yx3lYf/p2HwERqcU2QrUtidWO2LvqQUW0IgR3h1lFp6pTQfl4uej2MeJE50MLD6J
zyCW3Q+f5eGVd719p4/JhcgQLNFZW8BG4w15Ddn4A1V6wRVr28mLzOZgwatP4aVWrh9zgb9i8hJ1
wTfSra01IpQACPeV/hxZ4IbDfe3firAGHzce/mfUyCAH5bchgi6ddR4BFYc4Ym3dNXndLHND9F9i
z/rWek7ywywbDFd5KJaW2CrpyRv3ILTaB0yHIFuAezqowY3SDUiTtEZ09g3tW6r59rSgbBMjO+Vx
+I2WabRBcFHlunCtNjnQYs2z8RtEMXyxJjYv4vWSvZ+etQqvCsX8RfamlyjtUHa7c5ezK9kh05ni
xeCVCxD2jlsUzWTPDuTFheGGr5mPMmgHXGyXOA27i4sCakANmvA1hjQA08G9YTqRv/19ZGJE41Vk
1rPAyuYMCiZxxqpXnLEDiXes155cK4qOVhxtAjMr79M0bq88cQBo6aAM2iPmsqx8Xd9Rr9ay5hQE
7tepVx/4W43ijyMWR9i1cFuD5CUiZORLBxDXbVgntBtqRaXHV//8x//+f//3e/9/gh/5FTDSIBf/
EDK75pFo6v/4J9f/+Y9iMu/f/uOftudaLmM2OCyYB/YRzl30f/92hyQ4vI3/FTbgG4MakXlv13l9
35grCBBkb7HwA9SmBSVCt569szzFqoBK+rsmGVCGK6XzhtQ50ufie6utpn1s0IXJERUr24RWWB1j
7Q5QM5Ze+BhmW5d45SCXai/CoYy2k8pgEjW/tVFHfAkBhJmXGXHC4hWyMRkEQsBMRIcg8T/byLnM
0pWO3/gB8sRAz6oDE1l/ttShj5tqk+OhB0amX71pJb+ATD/bsVbHip1lvAIeyW0nFxpLzjQB1BT0
xX/91dvmv371nNscvyzGkIPm9u9fPejxcq2rHX7fdNGwQxI4AGrKGNeZrZUvVYKkiVpOdCPqoEvX
rq7kwVHzhFJtHTCxv3tVwtcOWeh+mqfTFc2G1UuIFWsHxurwJY0qcxVbSXd2IIl5LAvwZAzITT2N
IH3G18vflCv4p4HxVq66D6WRIB1OdJsZ1XAjw9g62LaJZy5KGpx/87v0rD+/HFtH1Bffjg1oCGec
/f7ldG5SuoDOi/tpkc4Lhrr83H5ChiK/haJse4tS/Ud6HEa10Db0yKOm8gJcS9wOBbSKzdD7hhiw
XHOWCbCm4cEUihpiDYw1X0xZnR21RsRL8U7Eev7MtAKSQUUH1yG3j7VzDbW8ugJov0HCnt3nik2/
BLct6A4S/0g2UIYl26YA/yP10oAq6jdM8fIjagbV2iqyUbdnZUsEp+L96Aiw9vsCJY+9D84Mq0uq
Ze2jijBs7qFdz+7/8LWN/8/YeS25bURp+IlQ1cjALXPmRI1GNyjJtpBzxtPvh+bYHMte71apUOgI
iEMC3ef84aG2tL2Dc8cvS3vpMKe1pnuYG6X93NT5sJN6gh4sf8VJNcI/qt5NX5r5QKSwqMwIATAK
aWh1iw7q4SF1i+xFa9Vqo6hTvpatcnTfJ7fROeK911u80Sg0sdaMJv4kLt819vxUVpuNbCg1Efwf
3wjD/ds3whTCUfln4phtQ0O29fnn9OlJxZNFG5GS8Z9NXlHYx4nh0qvIK0ueYVh+Ud1a+y4XYYbS
DSff9IaLErgs0ZQKK8goPktX2ZtLrDSPvdnDytPKLYpi0cxubyEgQLx3yghzmbg8ykGyQRb/17rb
ZL6IvW1dO6BsRt1JdnY/qUdhOOpRnhlDrJeLLBxBW5EoEjvDifb35n/0uVUYVbv9P549f3/szx8m
AlCWISzH1RCic62/f5hxUAk1SYX3ZA/1SCo2dRcq/IUHLVRcQN+puu4SN3vPhbmWa13Zo6oCWHq9
0aNwi/AsacTCgXvcFbuaPMP8nK3mp+unAySjc9fi5UYHWY3HB0EnNSCc5k/ZsopV5F01kT6qbhwu
ZLBFNohU+WggOxMSJUDWXTHabBkVBVo2nps8WuBc/vtTce1/fMV0wxamrWpI7gpD/+VTYUVl+FmT
WE8Cu9yzPhtmIG0SA2GbXW6lJqpvRdFqKB5Da0pWn6SXcwwNpFyyrEM/D2Ksg5S8lFb27BEc3GA1
q7qKFLS403opoYC5iTwHVsj+0ZwRg5G/tdvCfrv3qi3QabbAurGfQ0OFFyGKESr+Thbbua53YCgF
o/6POtmvmENNt85zP1k31g5LbUN5r2Z574XtT8Yzj2F8RTQ/QqnLKveyJSzx2PIqbLhk66ferlHX
GOQa7ilotfkrMH7j61RsIq2edpkJUGWuF/lg8YwgqIhqCjt+BPsdwPims+hqd3jWZgJJARGZ1C07
pbk0t/UjDkpJQ1gOi7DAz5B37lVvj7l3cWmbEJn5qfGOTmp/TbK2eZJVOa+uVUIOYyOLskFNoFAJ
9ft/f0c08x8/HRe/DVfFXMA1DXbhc/un59DoCl53o14+BYE6R52zt6iuwh9ZD+jQGyzxQOYnBJ4H
ABh9veBHgSIG+X3vvSCttME3FZUM2wpf/j7SrTrBBmY8uakSwnFFi8Xqo4qYFHK1suiE0zoo2um5
C2xURfxsE86OeEWu5GdkYoGazkV2GM3OsWeVm7mYVoiPlo457GQRotHHlLKIFfI6BGq2dnS+5ZIR
FHpavQ4nq/lEvYYtzsqoqm7EIQJV0z4xoLrdqNdmipAETmDqjXqN21x+9XTzE/W68Id63fZpe7uE
vM4IMQfctxbb75pmt4+W5vrXuIP/OkDieddbDadwIdITCAX7RfXLvRcU6juqIs2GZ6q3ld2iCP3z
glxX3zjgnTp2ELLeMprv92l1fyICPA+X0xZt7hOKL051a0zgRrFuHMsueEFz3QCfQ7Susuv9WJMR
gFZgL1G/CH9n+ZQt0qn0XuNu0laeMiTXDGzors07bS9nMhsygPeZepH6T24xQE7GJ6vzhqWGaRzB
abjJznyQ9WbVjOva1Nulak0fdbJB9hsYpQuh3+Zwwi0mVvXV8YmgZEabfkMA/iCdIZuoOZrD5L4D
YrSWkT0G8CewT7WbSt0NIQF7VdN17sBJvzlhfai97BUyQ3wVPA4fRzZGeF5gcG3m3Qt5Lh87Oz9/
ydOpxiag6LayaJVJu687gOOyiAmz/lDXYhO1ev5IhF1d5SKxn7QyT66itLfqONhPsmoIvWblad60
0ec6zShrnDtu3b0+yS5ake1lsBbTINQNE2svA0aBzJDNdc1gg43uBIRwFksO0m3vSqY+hpVJUC+v
97pXlT87Lf6uR5MD57X2lmzTjYdS1eutkdQKeKAJuQZYnJsibPOnf5snifdDWpRbAhbduuywxMvC
4qmY2SjAIHFJnokomZJj2lgnGT8p6uTBxDhA9rUmnlJOWJKTH8avTp6vpjEfX6MYgoZTWiq5Fnbs
rG4NCBo5L9JZ3NBMihXEouHQV01FBq7v+vhcR3m5rFXhPqJPGmx1pwhxnMnHU6wRnQeSaD9bGokC
Kw+cH3Cq1knqGz/91j12DRkZORw4gPto+EG4BdA0bf77SajqBJv//sI0hebYLCR0jZ2V4Ti/7h4F
bpq5HQb1Nmlj49Bi07skQw9ypDf9r2HqIj0F4NOxKxhKxhDClKCezLu9QQONxE+YBV9dlEkxGTGt
i0qs7zUlHyG7ZbmZHf2A7Y4s5iZysHXUC8TUQt5SQ1MciFT/AOQQ/UyLCw9rvgmZrxMJ9pz3WeJz
yY68fTK8pNmkoixPTdLZB5I3/bapjOkBTqS/4iPU3uZ5usYLf07TxzyagsKaRRC/KC6qH/CHQ7mt
uwBwPTt+nB80gx3dvC1rUX7x2/OkvFbw3S+yl6yWxbEtpx2sw++yXlbJRnkYu9Jbqbxul7cryMp6
nrJWh27RZpm/lXWfLubYzbYdo/r4qS7tsvTUiHJl9iU+b3KIvJQJ6WKrJVX6uU72Ucwqn72HOjYK
/7xrLGBZiznC3fKEK/e+QH0sgbGBe5oKL8pJshUsG808RejjH8tY9ZCnapXuKMu5k/vLxldD3irj
OvFqCzejKR6XCJeGO9tq0me7DezzZHhXywgozVVt4qmLuhEmGv1mStzUN46Kkf689+hN8RPxWRtd
NCPmOc1IAuD2vrGxN5VzuPNECBZDFm7Ns+xhJGW8IyZF4GdulHV6bKzZMgYPtyul7rhJx3Fa3eYI
edNEU3S1q21Yxyg0zeO02snWqqva69sMuVc+6vjK3Se11SlcQbAqtnJWYyq8S5j4B8cUZr6EhoMS
fOGNu0TcrtP4nnHCMuFNdpfzDKTTFg0CdgdZ9ALHmNHy4KnmW5CH0ofHnljaSY7yHV/ZVQV/E3lX
sk7XgAGTY7rI/qERQor31GAlP5tx8L7peR2eHDSZrlXZbbTAMJ4QWDOe9AkJGnTc3XVjmUG2HHD+
xikhfZRdyO3pUEdwAQw1LV9rkdFs3Q4VTzy2kz5JNsNkhHtD0YovyeTtVDS/v4M8qldWk2tH3P6G
J6XrfqilF38Hj+Bjr9qoF8d34ytvBWshGzJr+NmVtvIYenl8muomWckLEJE6OjOMKO/GCxJZyEcP
/CnkRRLvJYedierhkGyTone3taEUX7G8XY6i8jZaUkPpcgmfKs2xj0pifi2b8CVPl2ivIhcKt5GP
jB2/WBRDKMqlx0PMU/3sUbaqVtitLFbcW1kMFBccAYaHt6kqvsMle6OL47biGSH6cONpbKBlscwq
cYVKtLv1bQZ4kUh05xuv1n+Ts9mFrWwxtzSXrH7VZ00hFpzqR9l2q8lAIKcgTW636ihNdmCtgMXB
fOd6wroG8j5w/RoHIeIgH/c8xyIiguRbeR9tLoyTbmQf99xbzhUYX3a75/nrsIFTnK/lVRMT5Ohk
22Sw5gvMB3nfxHn623391z3LQUOt/OOe/bhCKJt497XJhk2vxOa2rdx9QUwc7kdbkFBVuhyayHw6
Jm0FXIxYZBHa5s6VLY6SwxLKEuyUbj0bwNSR6fi4Jc352HlgD5Jx44XOW6wHGLjKOoGsX3CSp7fa
otPEAoiLlynxKgh5Aejxc1SX4Kgr1JVgeSbP8J2S5zLFCa53H2UHknX6WkBhWMtiIWLticGyoxyC
846z6oM+28i62iFJ04ZLLAjHfd4ly49hzFsHDfnwFt/0UOuSZ3zBm+uoWtt7j7QcW/6bbb6Tc7VT
4575RDDCLoviKPvJoZU/YIMkhnov67JB9KfRiN6ncmr3jl4mKyIq0dZoBvMg4iw9+0NVLwncelmx
d+IcWxmRpYskKMY/gmmTZHb9c0ym31i5al+cnKBeVHkZWEwEp6baYEGnNf7j4KHfkHVa+k1THXI0
DAKoxgqj0b5Hpo4AdjOlT/LKw5ibhygarD2SXNvCsZD10Cb72ETBH3qvlaQnFETlLMc8h7w1Nkbh
q7BYsKod49JdCo9co1KvSwNCfEJ287vjiwvStXPagd2SM/AhRyToglDLf1da/7cSR8Wv1iDipdGP
3nONLtwK+XMB3Hr6uDbs2eLwy3XD1ncewSFDVwmC/gvoPIiFKpm8v10Pa1x4NHldbNyxQDkY1eFN
Bfd+5SVYV2SdaoMU69TvEGIWXqfV724NxTVArWkn2EN8cQ3rUKbzrJWrLp0JgxF96NRrFsbEUOVI
YgBeUI7PnqsWBxsT17UckGbbSYucb0C6E4wp+noPPNZ5mVzrQbZPVkQsRS37S1AQFoNVhM/wfKXU
9RHYMewXfnbNfhBBvCm1yvvmVZvbQN3p1lo75QdVsLPEXOvr7UZAqy2UjA8uxpHorBE3XebzhAAG
DnnYZl8mJxh3GhTMTdq07XtcjAvZQdHhxeCZlR4RPSmfXAfTF3mp2oQ0WbNqePDJPZ4slOdWskEx
643LU/OtdfB7d5AI3AbxoLzlBn/5+ZpIS5WrKXASUidk2vEmLW8fV46h8YI8s/9kKThDeLN5pxxR
RWTa2cC9N5Plb4epqHao/49fphx/g/mDjlP4zAjPpWdrUlygL5G2mHglvRIkfi1HlPND8ni73I+x
67klnMg6mXCW2UdapAxmAQbZoPr2szJgije/TSslMp+K+eAkrO1KPVLW8vUZuh0Nzm+BNdS3F2qR
htM2R29jKQfJXh2ouZHl5FmWrKF1UbvveQ3nubZlmaseYC4sbLLRr4mhKI+xXxxVr/PfBjvnw4Fk
dYsBVJUKvECkw1q2WqmfrBRC5nu56QfB9TMpHHGRpXlGjezlazbPiCwUgsbEDcyS6/5J0kwCfN4A
Y5/AfDmn1uxYnXbloO16u71qcwMcE8gbn5qVodjx0Lf2UxHhHQUewjl5pvbn6RhYuFtMw++++q03
fER22y5l8+nq8TKwg2bp8I7clrow4iU2aFutc/RLDc77aapEcNZTcf3onCkE2oc2Xd3KGvt0mFFl
g8PEPFmd4f8nosckdJMnUlIE2gL3j9ZKaNNaJ11rTc3XTF6oNvLf2qJR1yBAxRqcoY4CjhW9Jb5i
rVPFzTGUoFj2SCF7QVycZHHQtR3YD1ZRuWc+Z1OxzscsfvODigjibKbDQjp+Q6Xc2VbC+2iNkiFe
oZQy7mVrJ+zvRh5UVzlU8deTLkAKJ2XxgLjkq7xOmhnlQd5UOs8PVfPfb0q2puz65U0pKOuxWIjL
rTdO4iTRVTec1VzMSDwtPHYyN5Ku7HKj735CZPmKR2Br7mRLEu99olsnOWc4dzLTdFqVjb8ep2EJ
HCB6Jv86veqgTOMGVp4siT5niYYKsiw5qr7XJxHfSkkxnnQ/7x9km9e4V3RynKssab54LpF0u5VA
M721g61eZFvmpz/UwAxvar1Y2fvEJI3+fLuEqJIFvw3vJDV5ETasFpk7koidb85rc7jCauIcZWvG
e36hpgbxUdmK7zK/qQSEW+uLV8t2k2Uqzo1VxXtC0vnLZNnRNlaEupJFPxHN2am8r7awQr7F+AP6
Iyo/slE0XCrXa/eQ1Ur+MsRdvskiQmOytff09FSPPNFuYxv0CZzkRXZNMySCCZCxcJ8vGrR9t0Zp
PSHrxUQuzOcDqNuk6utLoiPpncSpuiKvVV/MEn9NkuGcRgG5zRGl9M2tsgxcmrADeIjSzthrfjZi
xTTPIUjApnr6teqDPTqBCFPFXvasun16KcPgIrDezgFpTWzYVB0bj7nVDOvm6I0gPXB8z59lHQYz
30wc1k+yKnR7zJrnjdAoJxhV0MJaXvP0ZfygAlnwAkzVZFGO0IpNEHfiSdaoAWu90UzijWwLxrh/
aLvx1l326AeMZtvCjHey6ARNh2B29zTZwzckKpqTrG4U4ER8QbuDLPp1aYDwB6Yri/LQV9qL3iTJ
WV7JnYA1h7y9oApwo/IgzBWa9yu+KMlDbwxirYu2W/OkKTdZk9srObDLVeWp/+P2v61Ld1qNkDyB
wzDLFOnaNU6irRaM2bPsbmYkRDQxaR+37/gGeyDzzY3xeVnC04IH6y9xVEFR19b1h9ieEZGKc7hX
ybN4sDcgaIazLN2qELonXD8MW4hsH8PR19aBbI7dEobxPigGe50Y4ItH0GcPXeSkt4NXO7PQuXdw
2xx5h7RGZmoYso9+utv2m9bGUMsNinDVx756Jo/UnEHgpKt4SILfvH3Tl+lv93ZhdP/ZLsfzak7Z
/CX5huiyvSoJzR7bBk6sdCW+F6V4xb0IZB/Zh7kz9CA6s/x+vbfKsTVwqFXlimHvEDm+1rr6U6Zi
LCdAGqmqrK1MxbBqO48IgD81rEJlLy+yX8cenVA/7d3NzbtEU1+7NmweXcMtHxM9+SIz0EXkOxu7
KNxNy6uTVMhitKAzQe7Lt3d9m0Sp0lPAtiWOw6Ag+/5nF6ltEw9BuUKCYliPfR6PC9vNHtAbi/YS
mHCrk/AEa2jq1c1UCa9dErPFgPKwJRw+NARMg8kAKpcBWEdvS3+VrVj7YCyKnnoS9/5m8InTFUqP
ip2q5eIcxO5aJSr9oM+HEdb5g58WP0atig+yJOudVvsYKuvkQVjKsBrZtF1NHY3REFHY42jX3YsZ
t/W6KYN6089FQ1HtvRX54VK25kbkXsvKOMhGWVV03crVhfooS/hUIIs5pvkR7+PPswl1E/qV9YhD
bfOkxOdWy/pHdbYd7lNSV67XiIVsk3WWr2AfE/YEhOb+ss6Nz03VaqcuSi/3gdY4iIUs/jJQz0zS
UQyCh9ETppg+riQHRGnm7XLNcZJLxjoBsrNKCMu3d4qSacfM661/nLHC36i2B+qiIXpEJI0oxYz+
JS3Xl515kqV2UMwjgvTfZUkegNqOywiH4a2e9gjkdo7/1BFPnQfLabywUeZfd7jq6hi123nGJjDN
U98rwZMVAE5IMrzXpi+a/C9FyMmujMBykB7k45OHqKqOia4rZ1kae/hrQ69+kaXK7rtTlTvTNiFi
fQr9ACe3+RD/dWaGbrtt4vJd9kjU8qOHLI5JsjSNIsIOzGiQfgR8P2EVuXBRqb30ZeJexdyQzg25
AYgMIUbosXnvXiH5fYyAZfZzKjRg8may7+bUoK5OxqOB6tyk1U/pnB60ebTv6oIwiuwg6/pZhEMB
g3YbVOeK8Wi7m8w+W+awtGItBKSYGRd56N0B+yO8KzcdRiZs6GkInBlgOM4tBryhQSekJvvJVkA9
Lx1uSDupaJO5FlYElnOUgjauirb1QjbI8tyqeP5vYK3gvQZ4eGRurz3fz3xlDFbFXKf4tBqx+7n1
3m/IzRMmEz+Cvi/fCc4Oi54//4V8h/ZUkgWQ9RXez4TN6mInhrB8D9gmpUNhfelaFjxI37Hlnuvv
wzPcIY4VkMiHRkMpYsI/5Y2NBMLD81k118kzWSdbZb++q4JfWx23/xibV161dPtA2yqTDjmlCRAn
QQH7QOJ3Lavu9fIstxr/3DpGvXXNeHoxEu+sII7/+3wCVKmXJ5gx32rsCgfNmwWwx1+ijdrgoFTq
Q+KxhwjlX06e1u6ESYYz9gRI+Jta80E26JMWHNw/Rzj8Ty83CL6NYQK5VX1aafnQbHunVF/4Uyrb
PvGzlSwmNQg/k7DNQhbrIWabxkrBr0KtXeqKtun7KCJnz1AXZNGi5Jd3VBpdfZETV1FJYHUuBhYT
uxmxdo8IL/qco/OAsM+6CLTh4s6g/HjAmk+Y/qqDbUAKyWsM/Q2lHqTE4rRYqm5ivClWRrRWyUr4
JaX+VhX1+2jqyYNP/PPlXwYp6ihWWa5Z5ww7W0WJYtZKK98H7cQvZhXKk35a8caydpZumZtU0bLt
CLaS+DgvX1nUa4Od1fzylcUGH8PllAbl4zgmxkFLXGWJ/Mr4VSBWsuxaMz0RcunewIJIB3PZKygM
BZqHO3x1HcQyEVpJT3qnyF5y8L/10hUw2JlqBURD4u7NUM5yhqJpPy4ri79cll510uebUunV1ahp
GNP/dYh0dJgKcb7XpCrv8QVYiGVVmcVJNqDqn10gnbYngaDm1yzlt8x75hV3HmuXjqW5iQ1hfu2q
epXMWIHIRjzcLxrnFKHAeB06rIZvIAJGelUUvyZl8zFS9dLbSNkh+WtkqaX6baREGWDt9jjmzS5E
I/57nW0HhGJ+VjjALcqis15N2PHrvOvDc1Uq8bFSBm3jmlb+TKSF3JbdGb+1U7uQo+J8fG+DKXxr
CMavQHMEl8DwioNqEr+DfBY/RbUXLP00KX+EvQO7msxZ7PFGVYr66xS6JVoJdXBFpq3bO1X+zqI/
XZWDQSwKwxN0VkbnGwtOsGxt+HM2GIhhm7xnqWovvdwMH9TG03aOE1u7XFdJEoF7xR6zH94NK8c+
gncrxtjvCIpdWtV0L16p5i8d0N1lgTb/TnXz/EWQqoJm5U7LwgiKl37sxbXBpYzfXf4ie5iDs/On
MXmQVVbl1svIcYK97D/5nbktUzVZyVaC+M0FWaJHeSlZ5QTDCouL9lGWmkB3wfnjHyDnDsNK2Vh4
mSLJyM1Yvp4DPiu+yb5DnlaXNDRhWoaKjolFmL4Qurp0SZZ/00OwiQZSGofKccC0TYCpsan+Nnoj
KnqtwZcCDf2vhfghuysqmIDBYWEvi/Ch7bzp33O9LXc4WtUbWY1/4KoxohQMc6rtcy0o13LSTjEP
OT/GFytroMLoxh7sRvwU5wZ+GQagytru8IXJO49XYcm7mmjyU9GQ3Q/GDnJF1sdLy6/aHeo5CgnS
ufz/HHybar7av06g+rjvRU2O6sHMlG5g1MIjf40Q+Dm3amEuZH2mDtOq8Hv91q3Khk/dGif53M1i
sbQXrJPPYyiteEki/h7GjbuobRWd8mYy3gSOlxk6rF+EcIOrZZXBYpofoqwPuq0LJnoti1ZpmouY
QMFJFj39tfOt5kugV8ZlSP2YNCaTdZYJia9FWizqFlY6tr/BIl0JLSM4AaDgGKmu+83QcXHCskw8
IZLQbYa4UY6eW7ZHSJXORg8L5TEaEVoK4FZ+M7v2osnxU4z8Sh9WvxcZ0vCD3fQoI+L5WXhudrGL
sd0jHzvuIq9urumooOaJBcAXEkR/pPjU//TFztR07qNUtVcncQZcIPjtKTO5I4pKdQsitz00wYRL
YpfhcI7m3ouYHxTs3ocfilWjIUtMDJ+2bhfrwtuNSuWvmlrTX7OwcXZFSRBCFkegHLtYiaNbEXNB
fae5dXwr9j6/0hTLoZXII+M1EQPZcj3LeL9SbMxooGjlt8426epdiYHZrdWq/GZnExG6jQ1ym3Ve
EmDxNY8tLLIn9ahiuzbfFbD6FLsmpbu1piYErtYRqL/Nra5bhDtfVcZba+J6ytbvVFzD59Ypibwt
KXZA0PPMlU0iBCte/dZqqjismhpCv7JzEAp9Kxr0C2WRd5u6ndoauvA8Nhv6aauZHmYF88xqpw1b
bJOgSIz1vnaKZueN2SueH8OwgN1Un+WBP+/HWaRf7XoaTr/2kN0CqGYLEnnJVhbrAnPPLDAxK5lt
21JDc87u1CyBa3pXXr66jSiBFW5KH9FBWSn7yYOfRz/sEESXLMlGS0H3rU37TTSPv3eNEmJRSUQu
7F4nzxpNvGgZVoL3uWscEY9OYB7q0OONJ7t5EVy3Eo2KlZxYTXn4LEJYmynsxuP9Yl6O7H+p5A8x
G/JP1wc6XSMukkVr2fd+MVuL96ZTF6d7fesr6QHN2C/yyve5w0xzlgTG1Nsc9rNnq1C0ZpsDeVBC
HA4CF3facWZz/FmdJIHZLGRZQ6L+r1OTVBq6CVB9dSVdCQAWp9up7NoUibIIGnywZMt/TNck4Vbz
fFIL8yXHeR7Lb9kVybIxKg7Ufldbq5HD2gz9SbdX3X3p8y2XRcuMbfZNQX4Wput/qfBOkvXq4Oj7
shIsY/tx+qrWUDCsGpgh6ELjNSUaIOvj1B32UzBAypGTY4dBjgSGEzEQFrQqqQB5KJrIPVXzQRab
xiw3woOgKev6siRJTY6/WAhNGESmIvsc2Y19jpN61br6dOQlbBAbmxssz+7WBL54r8QZ62zZUbao
IXZpc+9gHnuvl2eup34Mk8Xb2Mo3D0aO1uGPMqm346gpJyANiWOkZ3kYjRChmPkgz2RdSMJoBf6w
Wv7SgMQvxJ95rOwcKd12FEV++KVe9pBDSZN7m4rl8u2K/3YxOVat3B8EEOfIHKHfpPfGjZhtye7G
19Igu5DGZQlwblzrxbqSxXufXvfFUrhKv9VqO1qYqhli5Fr5e7tIk20f+MmX0IsfJZR7qr2Ir0Xz
uYcLCPS/e3hK2azGqUGW0UW5z20bgleNn500Ya8NHY/Le5WdRJCS7+X7iEqL252el2dg6elJ1t86
26OwV12Kk5TZts0DGs8gyg2U8gdiJy7pvsreYQeTL8rRbB5ulUVWb3tNmwUUqcvnQ10l4Zo9tljJ
aW4Nqo1vQ4yK7SRm+5TZU2VQRrFMEq9d3usiJ7DtWzmXnin3JlVFxnAhR8rKT+2yXNdw0H+Z7l87
DvMdyBZ5kDNaqvNRdy/yq+PFLvs4Gf7V2AlA/Fi5ZFyGReGPxXnABY3MTl6KYwkmXOgBRdnSerXW
rvymgtPEX3kjK63KmsX4Rz1axRWag3pfP5Wh4FmihfbecWPCJX0VP2rOV9kma0qEnnc2kcflvc4y
0c8PM1gsamxWTwFYgaf8SXaXh0R3WbYLx75dQ9YZgYgg6+Nvr+VOv8PZHgxMmiZngnHJuSb2sQtg
X5dervZ8dx2OskX2CYehAQfZoZ8695YNcJbUTd7pSPWkiXbIzbirX7wUo02zxILKdfzn1AyHdzUF
K1qZaUMeusQMKvEBSGQ4T48lZFYWjv4DAnYYoykwn2K2zos+NcbfIbguAX/3/iJpe7BGugtmyYDI
m4Tti+KRxOv0Csq8jeStSOJor8zrLjgD+VofxuGlqAFxhhaK1qoT728zYTBIcMVDaK3l55ek2cWb
UsQLm+Komxp5XHtMCrJDf5blmTzUYZ3vjFpHZMX3z9ZfB0JrcE4HHmtp6Ghb4dTvsvFe/0vfaSiD
Gdv2r3Pchwax0x3wwlrLue/18uxeNxVOeAqRq53v4Jcr3evkzcQTkqcO7l9/dXUyI9yWVobAjW/W
ZwQZMYi2fX0zOGm9rqIJ3Gz66NoQqJS8cV6KTHsosD25ChKpL3WrTovJbpJj16fuy+S19Yq4i81n
QKtR99ZGZ/m/1uaiO3tYTgoQHDlT1FUqfg3Bd9loItHx5PFzYc19qmKzwP7I56eO5zFHb5aRJAMF
lkGW5SnyxP0BROuMtx7c19TDXzcZ+ossQaF6TjPRX2+lwCCw5QwPt5Jl79IpF4+y5MZESCz4uplu
vwkth67XN9NVHjSAsOvM0wUQBeqy0vhoqEBUYnXgOOtGmK0Fs3ZuQcxg4fOE2t1nKOHnXiM/2GZJ
iAn0XzNDSnXXmQ760sX8DppBaqzR/LEeGkA3D0ZuR7vRsGF0dAXQkvmgExU5p1g+ax67EVal1LW6
v9WraWB5Skn2jUJDW1RWCE0UW42HFrOSSBlOIhz7VUpk6wfqF6Vq/ahQuFqJONVOulLYl7EjrSYb
Slie+OWJ96434U5NuHunirMd6yY/pIikI751P41MILikdetpGflafmhUC8+cQfH2SKkTc4bIZJlV
8RJ0SU7GLKv2BPeKl5QFzrbCgnYlW1NIPeeqT78QjE6aZdtPC6cN66diTqqi7jAtTBv3tM53EeOG
mYCcf5uJQ6160+0QZ/3n4g9lslIENhX/SFQIPPh85k158KkoG36pS+Z+hZNh/SiHqFOz5tli7irg
QEMQkPEY02BtB6KCjRZGj6pZgUAv6/JH3Vkv7iD0l7gdjF1sG94mKTrvTUmRPARK86OckPrLurG5
RCLVzwPZzmVZDdl1CANRb30fBkgGygseeu/t1TrGo63WvAdtPrBrKi/9TCCJCPevwcCySK973Bpo
lN14Rf9B+Do6yDnkIbBCQOD+BjoYuLTAmPAURkLM0MdvelGgcEciHTeWNtqGHYhwrzODSwR/+pKX
AVqLtWcRiaB4bwjmYmo0QJ90zE/uDYpllmcF4KYNK2LpZLX9Vfc9NE6Dyj5aEPre+vaHNVd7eK/s
2zk4SJagXIBg9ncqHDOUZ3oFV0JLOUHaM9a9n5L4mRtknWw1Vba5iCTTBzhsuUT7a6Gkk311GxDi
jm2EP8SYPNVlqbwUQLt29WRom6TMlK+ZqSxlhxFn21VbxsZJjvQyoDrS8gB5/6dUFeR3PyTYGzPh
bRfr18gytSsRyX7jpwrK/X/VybMqCsrlHM7YjO7Ywd1hZ9SNg8MXk7HyYFaJdnHzF1nQcx4QixTQ
337I7d/tamzjNevuZG3AnFndR5XzeF8vuv+h7DyWG2eyLPxEiIA3W4CeEimKkkr6N4gyKmTCe/f0
8wHqHnV0zGY2CGYCpCiSSHPuMX4zhc5+PbG+lRDuA9EZEebOSxqtgwRW6RrxNpG1fO1LLfIp6AM4
1/O0d6rG2a6XuSElAtv0mHeXs//vZ1m9rF47Qk8UQ++fMAXpn1AjILE3yCelkvTw3d/JnELxPLts
B7lsPZGkqvoAxEqG/L+fzv+L2LodFojLMa5Uu0HYB9f+oVrq+2pmEXt79L7OpxI12GZrbvnmNIq9
6T34dUYk2mNDUssBZpZxtcrmX8/mE32HPfzXiLpPXi56/PLXWp23nMUSQlikp8iQIL1vS671RNsT
XZ4m6kZPNcjAjfs4abgZrU4wca/vI1W6j2tr7V+61qu8WYT7r8KvnhcQ/kxb3MtJD29K9gxJWNzX
w0wUyiauRrlbm9BFl/jSatpX8YyhnNs9NFo7Xa05w0COqnvgwgQ8rielM0470k/z7XqWnMnxnOXk
X6xn6wwnnQke13py7UJpAdXWnK5rywrBGMLmIWR7k+ubJec1XWzsewilmxRCerA2v3NivwIm1va4
XNNUShusWbKq445oErXp7rrY5ekKAYIseee7ombLZmJ8nZbW2qXq+hv2jOnjen3DT3ZPPDOzznKF
C43o1gsTAJ8X8xBTIG6HKaYTX6HLC7E0LAFHRp8yvU2qzerRlI/UpdQNb2i4YSels7D1GTdvY92X
kCv1JJiyiZwrpcedu3uPWst7Sk42g83NQVOZThPV1jRz9ibo+s51PHtnFul7GZcKJH1bCQTlyQPl
2CMGnPLmhQzuGtqgf1yAbrPFGVXTTQNtuTle1keKBd2oKjFO022+1lgZMmKTy8Vs1AvAn5ilgWJB
zpiSBzUkZbQJzY1b6KC4ycIkPzjjbfKWFZGHpWbE30d6PhUnQ6/n4FWXqCuRrZ+4/0cfGtvvAmur
51I1omPkZh9eH/0UceTtQ6l5hyRUwLbYDjNLSn5F86slp3RvL2wGtxmPcV3yv+Jb4UriQU3Ln7Bx
eSorw9sJ5MZJCPu80l46Q/vH03TXV2GEbcwuBO1UHL82KBCpE8SfIeqCfuDuASXIyXppictBq68+
eZ6K7TB1QqKvBQIgChFbSM8Ogq9ybDZUOrbD0DEvq2l8HqEt+qJoHzvg+AjE/k9i5Vg7Vka7jQqt
2pWtkvmDCcFUT/sAPzeITvJDs7v5Z1t1e3LDjs1sXY2yVs9eA7eVyanferLOfU1Of8PuZ53jesre
9xMLWj6L5gN3r33s5T/6DDKJXnZI4IpnHbaaP9SEOuvKjyhPAquumFaqltgfYf5M83f8dnYGn0zu
EVY1Os2nyjJhY5lvqAGqE5RjdieELPhm3AMZKMoQ6HOeQrCy/tGlPkP4Zk3pyUIEXPCBundb5kyw
U0bIS1UmF2nDrJ4j6nZWgjf4WHR72KI/lSHPX7rwb4V15b6qm1cFdJR1wnwpRwCkTC5GL2PK5DE7
G2xFLvAx+U/mCjcU4AUoksNnGkf1RZsMQojSl67vtVfDOfUwKAMlFC8aupBNgaJ4MzIGgHiaR2J9
L+Y8ngqhkoCTZJehJWtFQyKznRO+DAq9/V7CJz3J6OhV7dbRCS0Li5poCnO4dZqsWXy21V7amH31
ffcE9WNj1tMAC9k8aYWr+KqUGUy77u7MBQXLqZg3XZjXJxEPx7qDm4vFCaVZ6OtKpx6GAY1ZYeYQ
X+F1YRdNtV86RBeUlInajpSmHjd0GdoX14HmTFqF6Cp733YSzzqpBjYMSIHk+TDP6BhMojd8Lcy1
E9tyNxg6haV7WB/BsH2TVCBYHOop9gS6zKqS+raaqubUJRgWX9eHFbq31P+Pc7Ou0pEXdr9v1O5Y
lABdsCN51voq2nr66wUisjniUPezcR72iD1yVIZm7ROxPKJfn5uT8KS+szr1qupldYJIPnOHSZeY
AvbHm2aCZNLp0ydzlY1MZvZujVhcnFkZ+Mx+0cnWETXnURCWDtkvqfvnmRyVj9hlA0fItfRz/Zdu
O3cRdr5OTe8YGR3OnHH/u2z4eoQ3P5WmjXFmiWcqFfgiX8xpe+9ap4nEt5PAQ1u85HKutmkHEbnu
PjMHrwCIug52hWW5nRXpXvs6PGazq9xDjDXDSZ41o3vNrbbY4Rjw0eapsnXChi8PQzVcN/pH1RY9
JXwK1VpT3BvZ/xPVZouDmLT3iU1BpRy6XdjXecD7Tc5ZNu49yQeSlXgl6JnVP1YFH5aWipdsoK6v
V2xdQrFP4mw3AygfbNE8ZFmBpUZSvA6lGoglk4F8OOJZyCqiopns2iJ8qEvU3Ak3o6r1T2WovUvd
Aapp6rPKfiPo5r7foly0ToquCDD7xDymAnF53VZ/hVYUPlmwhlr/xR0j9kczJhK4SQkqjG5tbmgH
nDHrqLM2OI8WTnNXU/FWmar0PWNk6+tmF+nY0a42Bnw9I7iptZcddY1FQuIm723tzX6XuFPgNA9l
m/quPdm+8HKClrPS3RWUey4dlMU6atpLbnWgudgAYGKEDqsVKl5wTfcKph/7orfejSJCkQXkdBWq
dxhSvAbc5lQo06fn4DtjeR/WkBG7ZwzHnMqTLwXlYibnMZgs6HyF7rkBMPR4YOeVUl3DRSLNqnM8
tIzB7mjuMK3X/W5J2DNS7S1NyxHuav1gTq63icsez/oEcaoY4vN66IUVn6mOntOsRneEnBAab393
EwQWIEt+Zit+19Z/Y8N6s4bpd6231MCk+QAZ+1yiQnQmcETTdqsN+uMfDSF/WydPX7DztS4j073f
1ml9KKMme8omeHiK7G6im32zy9JtxqJuoyPMwowmJllHG+DSZnbQaSSaVrowMOJwk0OdudEDcRAh
LhuGPM9eZh1DVmonIRPtFA8GCk2Zz+ciToZDjvnoA9RwY68JMT32MotYzCJrhR5T7fqBQDJqTdq2
jBPnKWsjuY3qx6pD1mMKm2IqwWto1lkS5xX5YhLTzWBhQQZtolI3N6HEW0JYL7bhEdM1i+q1aQ69
YuPzncfua0vRPqgdq8PlWuLt2UEDMiaiULCmVn/MFTsnreqLd6WiJuol7XgsLdPaIHlt/Jbh8n20
UPoQhG2/IytuISfDfYCnStpWJ4x3JjASzZBqvY9215GdKVQy7Sx868FF3iOMCHyG9eEdPJ0NW1L1
75oX9n4GS+rds7AgsWa3fo8Khgj8w6p3JGQjZrZYK0WKcSLoS7/g++YBSDjhZm3GYtYvuYKKaJTv
c5uUAbokE0531O4qc2SSNc2TtNkTh5HZX4imHi4N/+t5dOsdhDP2ykxAm9LLkFqmjvXIWhtEyXtS
5lp5aRM+ssEMept3ibVHgoXuOOBNihlDFxkLCoqLBtQoaL8RyVX2aGqBDWV8p6pKQ2BB89PtU0rM
aPK3lVrcqelMux4d/wamkB2QQmP4vWak18oaHH8SibFNgIB9w+r3epF4ZAHHw24uL31STYeuicPL
zP+ixPYDnMXXVIbiCSC18/GCYcqqFfWKBTFOWvn8ZJsTE3ZRTwFAAuw6HHMpTLGTVfu4CxAztDtj
CR/s8jgwySe+2kNXHL2ZhEMs1cg+KOd/iq7A37+Y9xVpWNup9N4gB2+6eogRvnD/hzOM36lyBf+K
DTeEoM92hq3t2NswkZEfpgCtTY3/hODhLo6RDIkQbx1tSJ9sJbnoy9AdpQBXdtbVmw7PPgX/IyZu
gfABQAAPxNAKOi9zfDUrKEQyPbRxaD8PpQeobmW7pjNKfygANQovcjcJwUt+Q2V528jS3kxu3Z8M
y7YfY6ERVZ3M8BYa4DLNZEDNWUJfnSJ+yI0Kkq7xMGEJte2tKT6j7aj2LPwt3tkVv6LqoE3JRShN
eG65VTFlKX+bztwRgCSsQ48FhJQxEPLkaNu2DYt9EYk0MOPXxtaqp2gadR9E7R9GbyrMg5hOueX3
U1/6somUq1023WW0R8XPKdc/NmIQAV6p/OOqd5JY3ucFME/S1k+g3ZAbOog/RY3zW24RXOtoGo7Q
eM35mEG6qpZckDfu+EmMl7ah2kh8mXeKQpekwsx9xEB530dK6veuejUBdLaGPU2+1iqn1itehbCd
h7xVPuuRL2q0NOPRLKt820zJn8aAv1Nj5ktixVPR1fFD2g+jr8ST44+4e7fM+w7Sc99T7exEgG64
nUJSO0SPUroLQ8KOymwjHOXTHM3hbIbQt8ZSBrIbraAR/E66Us9OiuiRgBoAo9NYHN2px5HfLaoH
vH4uas2WyoAqYhBFpmN1D1mWFZnI7HM9eiQpjCyetLpv9ohst3JUkKxVYj5kVtpArSxf2qa4KSqE
N4xtm73TNB8awe+BUWsmd1jKzeeZ17kbUcnN0dGNSAtZMNGul8kWG1ZW8JE2bVR2H6UnxQmNkkr1
av6naQy4ciwLNtwUaCjINw7mcST1o/M+0jA3/dbpwTqwRxlTPFkb+0qpdLyMkAzxCml2qRu9OZhE
bEdPJ0VQpNt5jGw2wz0fUN+LnR2F6lY46RtBHOOmAjLbYnWoblMJm7BQosuc6eVDPuJD04RMUZlt
Gr6DFdNOicnwbrO4DUQo92Bw6SnB8tJWdfvMGv+BkLkW++D4ydA0ZV9yI/nh9JRC4BiyWNwa9rOR
RaHZcKmbCHQlbdWwY1VrnZU+O7vSiMZ9VtraJoZg4wsXG8f4GonRYnnT9EEGQ3JjOclNeuJsW269
bbGmpG6dqbseOd5hdlQPxW+FFVtSIqXpk2zXYbg8d3aBjU6MBzo+xrtwUreN49Y+cuV0F3oWI0ko
oi3uKh8atqvbqmuGu5YBC2WobypdJ2LH88gKNDDcqcJ43BC6duercsFY3J/An+lOKDjMT8bGSeHI
RIBysPWdmiSBGiMpPcyg+YziTYLPoHMNFLiBkNrbOuhZUuwwMUU0jhME7PCifa5SJFwGhUCPmn89
wqBPR3PyVVbSZkckD+PPL2wWhrOI0xvJ9HPQq1r4KBrjwzapw899eYq7RBzzieHaVKBzFVQzSufs
sMtEenom83Kjkf4UVJWGE0kRIp0L4SklzanVc0heY4qXWlT5IcaGe1Vhz9JXVv11sGZYEGaREUli
W7fQS+YdGk1M6BMEqd2ssFMfsxgigFcdiZrrTuMg+tP66PsQ2WZ3ymKoU2hqmKkd4Hb47fspT909
X255MlK1PNngXbt2Li4TJpsnUTExxBmbNg9dUrC+mttSDOjScV9RYMTS6Qx64fpA/RehefUpqfK3
2s0AUHJzqA+zzNgie6ia3XTCDrSbToPR4SHsNGRQ2lqW+ZaV+3wI5rFXliCqcj9Oc35iFsnZBI3h
1uqKN1vCCmj7qOD1gVoa8i0zswgUWUj2Um54Wg8sX1mHyuRiAbvvQkWtT3NX41MzWPua4fBUqwnc
Rcmy1K/q4iVO2t9Nm3dfn9X6aP2Y5GzhOTyFs+sDPIp9uKTArfuM9ZG7NJdILL7vTV3mI2+agz2G
w8mOXhE1lQx0Ww2LbXYXVGU9J34z8ijXgkatkmPbzhTc5402JDdN8WJSpPnHKL5Z2L/hBMEKvmnC
MGCQWt5ARWB9c0kUhgusKwOZTGHmSzUM93NaHYamwlghJ40slsehRZeosFiDBjsap/UdYOZBXdiZ
XynblfjEG+4crA8bTZZsf0PDly0kSqxCkH+/FLnH1mowwWsIgjlBdNBPAo15UDro2Kpf7pz+Andx
+WRDvJt63XLZHdMme4b4QSmO63dV6mNxqpfD2lwPJmYe/MyXr/L/Oh0SAP0fVw+O1+ymQQAu5nut
JIy8tz/YnHRBY+LGtLUVE4ORPDn0VeZR1OGCqCR3t3BjTIonv/Zq+JnCqaDccehh/O2mPwIvdyqA
o6a0D2HayWOqZNgoXzviuXad7G95WD4kjAMn3GlJJiqzn9g4RQDlDTKtjmzHWb82eDIDhyvu1klq
xYcYTTkhiufnsMpyxu4522lDdHOoioXZnbzj11p1jX2/wASqZWWnMcKera7186QRKbFHiODcu5p7
2Otd+JJZ8eKtMkhsv/MIIWU/HJXCTrh13OkiJoyQLEdpWDWBM3qYN1R9egpVgR9uq7CsQox15qM5
4gWjWP5M1dlXRkharqH7iReZd2z38rJMTl4x/+HLJhcC0urRHHIy7fS43UhKZPrQepdBzMYeULlE
NRbEbCE2Vt0UVzVD1NizjQpEWsZ+l0bF1YqpOBdFjll2vkdoP2+ownhchdGqMeIoSbaE7s7JO6z/
+hzmsRkQRZpvGmWuHhKMMwytUN5KhtmdM9buMSUP5EZmHTVpa25/j4nYO3NL5nNr3h1HFHtugfwQ
gqO/FXmIY0Ks/OxCswywhexhjIr0oqjsexqv35apFD+jUr6CJAUk35offSRuGBE6n5kAT2Ne0HPF
vqYhy5c8iiu/VolLMhv7F8i8CxbAGOWobXcALHmmNIjGpasQWoGWbIqoSY46Ts8bJzPnA+6B836m
dLCBpWlsZqVttiwfN0U5xHu1WvAOD0QqB2ltRWdfIPoTEyb65xw9iREX8iNUShslOMUE/Z6UarGI
V+RWNez5uRnUj7bR3vOhrXAFRjBJtZ86DBkJsRt7+AAN+Qav0+Qm4iRD3JpMDFLbdsrSc5WVw9la
0LsJqu9g1NXB62vllcjZrfAMIFUUe5uwS7djFEevMAV/CQJeHs1aV14M1VKwrVeHrdtlMButQu7S
enQ/avDr2nPh1jfhdAb4jDapiZ1STwX5gBP2xsVB+WfjDUbgJI52ZQdgHOtSNvsG7dldmi2qdyrh
nzW2nZYX/6kJAmU9rRk3r0jLxfPfPHhGL25GFQJtKCL/nZaf2ApIaqSy9Ofa9u6wjcNdJB0Ew9VM
ts2czFcghj+T3h7nSbT3oWndW4exhczhMxPwWu9x4GU4WuvfKW/2tNa8E2ppqf/d/jq9Xrl2ru31
sF7+/ezvvv/zJdbT9hyu43yoZ8oxAvlE/bGEiX49LAZiRtf2+midb3qpctHa/o+H3+e/L1/71sN/
9a2vs/ZNWptvDLUcffZ2aepDCS6ZVJeHqsMSBjj1371Gb7IgWM6nCpTdLTlI/2p/PfXrKCbKgIql
7KJEVKf1UC7T7GAWmI+tbbOZ/t3GNZZVZB8/FJMePVuayu3gZkYAiSh6XvvKzGZ0j81hv/atBxVt
uiqH8OGrK7OTp4hh7PtJLYlpRxMX7a++9UTezDX1ncVjdHnxr75YaZbobPX43ceOM8BE2rgWZqpt
pVtGe6vE4rdQKuuilqZ6CTNPMvWN7c/a1d5IC1/8iJTxNIci29oEf9yKaWb7FE0+BuHFh4RxsY8J
XjtQGEG1jDqRcKuNpnv9pq9TsJQwf7SLvnkw43TvMseeSdBjiTQn6RHl2D5hy3/OsUrcY+7ymtep
c0F+qG4Vtl0MK5H9OLRjzApffUzG9oQZSnYmNVMQZQGRGxbVvDU8zSZsIMM/rph/CseIAj5o7w6g
/5i3tfqB31q+EYOdb9VZe6Lc3LHF7MoA79cxaGSV7826oNKjYsik6QjlWHpvkr5XXytngDDaJoua
AiQpJZeF6JfIeI/LP0bTNeyUITR2kfU2D2a5ydDOPacSk4JyLH6B5U/ntauO9O7ipdlxba0HhMLR
rkH6vVmvX/vaTn/1rL5+WFu9LGYqTONj204ePLVWbIosGZ5zEebIYOWwVaJheF77ZMFiF3LUZW15
pOGdZZV9YkPzrwvmEYtYUEk4KMtrrIdM/ysHS9zWl/FK0thVIsP87wv6Dpt1U6nT49pXcd8+tEp4
8Rpq+FOxGVHvPmlzphKel0w7x40WeIJhe+2LLHnLciqoa5dV9LBu0+L3Oq6vXXKYp0AtNX2/NuOp
KZ4nUPGvV8iJntUhKq2c15XkCh30KS5j5xA3jK9YtvybdPt1STOzPtfCH9/9/30dEH8OHdLQd+vr
fV/Ya/I+Uo1jZ5MNAQ5OxSOWgebRGBf/nEqO/tq3HvpCLchq5xDFCnROfZoXzyekOf974vtiLZmd
Q6mrT99d66MpDYvH7z43zj5Vr2b1U0vPd+smfix0SsaCkMyvR999ttJCIqi903qFQoXp67I8qtKD
okOGaXXcfuPSJIRAzdrXCCBoG7Jm2K1NTRQZLuQdumvHal5FGC4knwUrXC6Wg8gOsRCQqpfmILqS
pE54Jlg1sfcS9qvhpfDbChOEeWmaFNUPegNzvx06+3XM6+EgFFZs69l0bJJDW5fTJjLRyvctUe1h
zaLETkDnVEUTmKSl9ovT52zBPPG2tqxMS+5LnWBtSTe0XwzTwiWpzW5rV9FFrCaycn5YmzCmzIDs
tI8Kn4eNPlbeiyV7BUswqWwtz3NfNJZGBzVnUbc2C6xe8F9jkbNebDBcPKFgOK8nQxgdLz90ftZ9
MEwG91VZPqnLiyYty93W8/KH9ULiQFnTTR2JJASG+WvfwMyzFQ0uVB77e0+WPSIaprxxndjWucnV
nRC4cynjtD1ykcCw9fngpM1OOH0K9zOS+xy3kJdouJVlne08hUDWdFh8Lwds/he5pIEmZVvAynpV
kh50KlV/dFHC7D7l2auljRPrfEY5whpS1uKGc54lcmdnafbKSLHFC9+wYcX6fsR01evM/dqqyqF+
cYwjo6Pc2mTIObCCTo6ue8i3Eixg81C8NiNIVlpRkkJGox+0PHICQU1gQfmcoIfpspWp2e2AsRZs
zGU5n92nzsgDU8+ig6dv7EWFai85DOtBTw+GqVyNvP7R6QoRGG41XXnT2HAUI3h1yt5FMZBFxhSP
g8gukRrqeAjimlX8bPP+KQwr9YUEsZVx49emF94zcK2kYq2uKhWfz6TBLloO6yOxrDHswnyM8ij9
6tLGUJ6Iun6Om/R3abvGocE+/iIs/OEmlrjnrMreWXs3v11TXPox0z6xt98lXmOxWbo20+yzIM+p
YbctdAkr8T0d96lo4V+LvPYjPOlfzbg5Soi8v7UMYzjlKSU+4Fm3i3Otqfmu0MBpcyXOt+4QlxS9
5Q8WfdW+dxEyiNYT+EIn7ZPZFzVAgC1/1+KnGs323mu0hZ2fu5tJBSPMY1EQWOsC2qowY+1Zv83x
kL8MXbyoC1NxWptphd8opIkHlPf2U9hN1KG6oUKrYYxPsjYXfVnc7GAFx4emwiPEUvIDMSuYp6d2
fQD0q7fmIitnZ248s/Tnz8/UIClQbCBBbWOFQj9FrdSP9VYC3ti+qd9I+3qOZkYgg6F2F4V6Qcpu
DutL0cpX3WmJZ8nym8Vu7bWfXe3WNvpuPYf1qXfuyK71R/tPx+D8agrHu2cltthY07/2ljGRXkv4
6XJuxAgOrJk0waWl4rf4XPUg90urp1j8nJOAubamOiufGy/ZibC0XtuiIuQyz/bruc6z1JsT1oev
VmlWt3aYCXxLVGwt9ENSpfMlWw6tOpznuNWBa2iVXdPvelex8TLS7cuoaw573inzQXTwDFg7jeVM
bDHHTFN2zvTavqiDxtlwauetKWWPYe3SXk+tBwqYxKv0l7Xx9VJZ1VgUVQtg1GwQh6HPgCUbQVCR
a9UCwRDOYWuzWP4ARQCbZy+0Z6oW0Ilojq3O1bOrzsdOTC9fzfWMVpf9SVrJJUv7d7OIi2MG4nXp
++pfBxwwnS15TlXwXycG1Rsfdd7K97Wt4WiGT7RD5UMgx1pkeRXZAgaNeoxhgBlGVyNxx53oEVNq
qRpduZMQCdj9PD0s2SFr33qdSyTHdW26lfmE4g6UYXn+d/9cNdgX1baCL2NUs5QLtY2YQoHilEMe
tzkEYySWQ1pSRF76pMnoiRFQBJ3Dbl8yK38tw0pc1pbnTeFCrSQJeDk5tLGyVwY7ZiOddy+qneuP
Nn77MEZaSC9cUUFLZXN8XxuipsaET/T8sDa1FioHYrx0vzbLKY+P4eDBHF6eiY1ndp0H+fWH1y7b
mgJZp9Hz2rKyAYh1wBNlbUoyl7e2uQDRy9OFbZUntBi2vzZT3bGeaiS4a2t9f22kH1I7q5/W954t
PK/RihVy7Jb3vRCLJl0rt2uzJNSZnybp1mvTszNskGKMoJZr11eTYf+UlkC8FJYprVlargZK1dQn
m2IBQPJUMVabRXNQbSpDEaF7r85YTH4cRc5PCMTnmkdkQXE/Ndb8F9zibQIJ/Sg75CIU5cWdfF2m
epaGPtl45QUGR3ooCzs8tcYszmGoyAN1yPxQYOJ51bP4LcWe7U87Oc/mRE6y45Z/8qywiTpNxpNW
EibqxrBvwH7knyOF+AYEn42BFrnxJR3zGCZOFJ0pke7jcX6x59zwseOEvlGm9mM7dwUx85XGz5s7
tU+z63pQbDu9goaSZBv+dHB4DPoEBbo7VNTToqqHcAX1HA2disdmh4rFa8czZPn5WDfVL+LqlKOl
ZdOL1VX87MYnjRzmN/KOfuezG1Cgf+ynMtwJW3xWXZZcZSzxrU0dZYdMX30rrVhj0druNFe3X4W9
pySW/jDmedgZioy3rpKeI8X7zXJdPZm1/DRl8asbhUl5p3IOGoxRqmwugTUYjY11nOLAhPjBE0by
z0CRKJ0sFypSRbHS4cZOqtHb6ILyUgUR4Lko9iDyMSU/wobbPCZ0AXdiqgTaj2qOvIPlUfmE+J5u
K4E9pulAViI2Zt80ffhg/eOi+r4MufZsqM0JIXrlU4WKdmoBImZhdwnwMoL3qqzNa8e4juM/OkkD
xq1obfcwZR32hyME5ToAZ1QOmkJdDU1TtUM7r2MPEhqn31A91EsKArbBX8ne5Ha+5DfOR6ZHLDbt
6KPK3Po+60zadOlXh8I95G5HgJhyUMxRPIxe/HvKCTsbB7xziTj7OyODKVvdI4WLLHSrF+2N4q22
t0hqPUVWDiovS3cT5arxBvPz12DF5V8TF0xqQZ+y6yrE3wKwvigxhxjazlcxqTuSmDWQG6LJpwqW
ytpaD5XVajuE84BjyxXrISx1mC6jdw4Rqzxjo6JB+4sPcCO2sY0pf6+Z6n2itLr1dGrda9PCSPGS
xd7j2uqXgPvBQIw92v3D2mWgPtgTH19tGpc8eK83WlieEIiW1tqlLXH1VUue+PqEZfY5GszMrF3k
odDCxe2z7O5TCKXVlOVtbZEFE21TNyS6Yjk5srOhXt2e1pana91dKikMAaefvvp0vPmPvZfbqGh4
wnpgUbLj1iDWb3lC5CrTNqkIVF9PsqqOnzqd6sNyUlkO4wDwpyAaOK5XAHUPp7DABer7JSM3PWG+
mny950wORSC96T7FwB2Tpen3JiSSKK/FKc0EM13Rxn/t1sZXmrXTsyPs53T4U5JF+QKmGUyGNRIJ
kBsv5Vj+FglGE+s5IFo1wJzSO8AYNV9sjRwxpfeG7XptbujRqSIeIljPDiqVHmKPrX1oPjHfl5Bh
6ik7eYIVBFI0+bweMEcptlUSFtvkf/v0SRJLXXmYd9u6fJ6iEZZX6OH9be5TIY27W3TGPZkVBn04
Lce1GSted9Rm6CHrJdpgG3cmsMnJ5Nf1eUMZecSl9WAvT6+iegfdPcQQHW1bpXTO83pI4obRrhnG
oxPFznOLN/pljBVk5joEtMKMUEeTBLFfLwYRFDe85NjThG0ewPpttnxA4xZi879er+7+FpkSblH2
Q4wiruAZLZ1OtFTTfTXXvtasN7XGfLa2CA8s9nMFwe6rqYc8a872IcSN69o1GjPlvC5WA0Ovovva
N83hScu5MdZW3Sr9obXqgiv4o+uht6drCTnk8asLFSRJMoPnG04unxyX27zFO8uedNOntkul2Bii
5/XgqWKvFsZ8WVtj6DYXWbv7Qk9lEszNggLXleOvZwvJLJ9aOtBZk8S77z7DSz49VWXS68vmpklU
ZZ8OmX5joz6vB35HOHj0VKu/+0JzeK2lOj7g6KM+E+kdP9Sa/f59QcI+BeeNptl/97nEBLXj14s2
/YBhBTZCgTXa04Mu46d29LILc2B2oYR+6hFBnNYWAXW26q8PvVQ8a63ZHv+jb32a1RS/6jaMNlpZ
ZZB8cue2HtwalNBBEIBCnb5SVSDpUouph02CRvVex2F5D5MSeM2L5X7ty2QOVhlDMRd5UQZTFao+
v/3wuF5sGmQjFrgUGyb0n1IlhiZlmN1Gnazv9fw/jJ3XkqS6tq6fiAi8uU3vq7JcV/cN0RbvPU+/
P0SvRe06c57YNwQyQCYIIQ39Jn+qCRRe0Xstn7MIkVvdl9y1DB0Ur4fubDV6yw2g0Ac+tWEhFaSU
YpbP8lCGD1VoH0WhyMLfRyF4XzlHZejy26D3Z7P0W55np71WepefnL5sQAUNXnItvXyb5ltJ7vJN
VVnlRjG8EeCRi8W1pFnXNoKiEbZuNNn+bPFP+lJpbgYfvr24eXs1Wg/Fdp81KXgJP9wm3Bk+ggeR
wUwnYwTg5Epx6APz12inINjKo9x6MCckH0y33KqbmjHIumL0kTr4eqjJagQlvO4DCSKpy9dcrPaB
j4Fdr4NBl6XuBGLiVSmtYO/xQSDALQNJB6TctupZHtGaqxVJY3EBdpIt7eNefWPeRWcDemGTa/It
aeIjJrDSpWhy6LFtZx+TFgKcpr2GVRcy/bOZJ4P2TFrffh4TQ0G1XToR76gJJmrZKkmHGs7USu5x
sESdmOXbATcAJ2+jVT3yjWQyfJXbu+JXzuMkwjdAYjCHQof36GkXvQrlnYRF5CoL3sZxfGFFaBPU
Sr7LzNo+t4k24GM07S6boUMB3tSKM6JlX0BY9Lg/1e0ut3z8E1XVvbXpL07jn5Bb0VboPndrS9dY
uc0k5ZIwVk2MXr5rMWfuimQ8GwjOej4gkUTC6ixS4eQN0aFSuvJUNm65xbat21SW5V1iuxw3cq1+
8Xr8A0BMNVtvhKIhj/ndAP5xL1T9VQqD4pCg1nhBJhFcCd+UbVxZ9SXPMqIkagd/a3TXXjG0F4AE
h6ZEkLEuo3Va5nsn6Z1jqg3FJmbcwNRK91caLjbrsm0ORjEhAr1G2eqdGe0ACP9Aqun7ZOJ30Fkl
X3O32jVwuGaNOhsRPNqNWUnA9aK6Pits0UkAroWWBDP2RuNrr5mwbeQfRaQO8Or08twBNDhKU8BD
q+5iRK1Mw2qGKDSjhnWQ2EeYJY2QjAi6Wn5Vk++tKd3iGJ4v4ijrOLyDXv4z2lpxYv1N5ksYlWiu
yachK5QnHYaHTrNnudcsuwj8jVWstdQPLk1aeCevZ4SRKLy/g5+toXfmyO11U+vNE0JWVosmhRW8
YpDJADMihmoWZbn3zeGHrcv2pbejek0osPYJhc5gBzyNWFsyraPX+jhCeJBplBSzoKycIiVfIAKk
6y4MflVJjjttoB/4lrcRiBXkrcodN/RPGWMR0xOGZ/UBU466MB4JjKirEHTZxg2rZ8eu4JjZFa5L
spYd/ZJ+MJT09di11TpviAmU6SOapvKlDQLlUk8bS8cozoKEGacrX/Xcrd6A1PMVlRmKZDX0vUa1
9aLIXgPK2gWZ90ti5QElhgBFIUIZP1ujy99qZM35aB+aFPsoy4bTpHqsgcg99FSH4fHVqwDyjHdm
JPWadc8i12/YCScr3ABe41D2ubxlTBDqzQC5+KF3CLCXajOwKuw9IazC57MuQCi5cgMOXw8vPcjL
lY+PHbZ++B5EMhwevSZ4PcbeznQm9dmi/eXZboJAmQa80VZjQAx6CvDQ3fsjFmkqhPlVo0Blqn93
kAYDYL/bygHOV5oWUWcLh8FaXiM0nW3lrAGh3EgYsCiyhHwkejGe57KwkNvPQzE89b5ZXQg1Juux
GRBFS+oH2MtPRJqrlYGe/NEZVFCgqmscLdM+SW7rnKTItU/GhNMpwuZ7ZTuXPKCb1SuJbiwuisOI
whLWhd86gKj7omm+4X2gwQk2va2UR8O1w6voYhE8ziYCsRerz7Fln8E/DIyye5c72H3rmbUT3fCA
L4XhVtUad1VlkCiSsCBQUXs6q265cSjsIlsZkVnvga5ngOIcA9ANH4MdZOaTlbIopWZobiEd+5wb
jU2UJ1M2URju86HW921ZOO+x8wKXqZFr9+dolhs473xLnQkiI/0MtHadGol3UjHiXquFXG2YqTuH
FuDZ3gAHCu6EJSnJZfLWQLi3jIygh6xvGDNend7oHuMOjSKLFGIy0bbWvZc0kczzsim6zJqTJiP/
o1lCEStH42a4jB2dzgDHaCcAPQvH2bme66x9B/U1ha5vzZR5pcoer6Kra+exDFk2ZfTxK07VbepF
wwm/7EODUNRdCb3fxuQQBVXngm6xaIzMzvgQT5tJPEdPe+Ui62V979p6uNXh1HOTcnKvvpcBQ92i
jPe5Z8n+OrZ4jGDCjlLN/KNpY0YeRvAWxSo6h3r2aGi9uevTgPn3tHHt6+g08NBqJdxWzT22qujk
Mz04xa4VbLQMAgBs7OBsmPpd9TTYG05Pi8JmrQNxRXwv3HZSeR8xhiOwx+SsmQTOlOQgMGDmtCIN
VRhYom5MXlcgMP+7kRrWi/C3P2QOdhmaj6SWm4PU6BOnJsyCX4OF7Pm0ECCN6lZ1sVPEcAuOBCZ8
DhxrrwWNNXjdwIzT5VhCIxcEpY801Oxc6cOj7I891A7X3PSo0qyHKYlMwbBudR6WHtsAzSw/hlfS
ID05KqCLHD07g8g4dAOMFOBKt0Zv7lKN/1Oqh9FGxbxuXAvMnD8R+A3wZ1urG1I4BaN962NFYSjY
JA8OS3OnsCreRuBGr3htgDbMvvtdEL/KKS4xTv3Lzlwat4gSWFOooBxVZjoxDcpybOUqNgOfMABW
jrRxRW00wD0GlWIrAfZ0QQoMZaqfxGlwi3sJSi89JmFOl9031gajXOAhLCkAgsvGdYZiWmBlJu+F
udbp8q6dAqW3BCggNQCroorrITniXkMCrIdo9N98pOAQH90NnptvLKuH4D7hjQBobyKFp4v+byyh
vlX+YV5Tn+su2Zd9yWcSVGBkYSUrR5CEanicZXm0/K9ZmmtfkJBHkbN/UiPPOMSd9DQSBJjorfK+
0CfjgfCb3GiH0Ol9Vus3Tjg6Rz8wbiFLaetYRVapllOE/zQQ4+bZ1tXhosThSy8zS8V7GxlFH8rw
ZNJUuOjaRBXXAwr0NitAeEnZ7EwWvMFy5eYsHBEPf5rOUp6B7dpIY0sDEwGdflqZcPVp3FabLDad
R1gA1oM8vIwg+B41wAhm6lW7Ioy+5AwMkK8MgFbmLKaK5BirCWM+jL/DVJL2UWP7jJ+0GPiLsUm9
RlsXedYeYEdkL41eVocetshaJNXIqsAblwY+fVJ1ZbjM/6kbc6Pm3q/BlIZ9FsbjGeGPx3YE7K3b
ZvTgIeXy4FVKycowUphWa8VbozSLfQ4NXPNgZ0gREnMJP29iatgdUsGWzyJj5q2ssU+2zKIfNOIc
9OKbJMEgG7DY99R8wbSsPiYTZiafcHU+CIujbj0EE2601Ab5CDDCn5CkYjOowZskae42/G+WyBfV
k+m1K0+5x311auh0qySL2QqgZ6WCnFbKwtu4u0HWGBj6L2EFUsB97isv3nnQec1ag1vU9c8IlaNu
iOfdrKshMEICN5ToTBjs0ELJexLcEAWNG0OS7H8MduWdwGUZ45bBKr9E7Io32ijgkh3EbjQSQYKF
xd/rygy0r12rKAjl0n6YIIWMZZNT1gK39iq8HtxVJClTHIFcDyzWllWVr5aUbiLZw5nyl952oJin
G1dNZxR7Cz7RVCJ53Aqoosjsx2RIDqJmYNXcGWQRvb/H19NJRC3Fl4eVaeEYL35lhNY0C7AIn02u
fnuvkvdCYcRy1pDcuyMYzp/N9Px6PbAOKWrUYg1YbCJx/8VuyBSZJS2M70QySYq9n0sq/jPTb0rB
fXp4ZxzEJcXPwPHUD4oOcZK22GJA/UscF/ceHPPpMc5PWGQKvFTqsupiTKTRJa/P1WaP1AqeTIA+
ZuyvaA3Qblmh7oe438pq+V3ggcWmA0bdlPDriKciOZIUnYkZUWHF9PF2tRWL3jPOy5e9by3Mxa1T
+TxREwnRXR1Vz+LZm5H90BH32Y2lRrdudAF6ewzdWd7KTrHF9K/20WxbHhrYYRUIdeVtxOMST0Ps
5YrNsq7YFa3A8FWXdeVm5WRtesLX0QF9JnanDUQE2oa0L/BYpm/pohEgAjBnLD71cfthVxxt4UgB
EtnW0tO8O8YtaCgzOIjr9VVFjLrahHX0ZezVk7hz812CWrrKjHjYiHst7kpUZ8z/awXxlQkDIJ6J
OELsiby5OYi02GgxjiFV4wPRRPSxa57Eg5+bprg1S2sQJSWRz1UBhn0jboX4kWpbcn9qL1PXRNAZ
5RrFj3qyDUHucr6/emq1I8ArbZcwGqDVPStFWsO09XfpCNG5Vocndeo6xGc7CU1rP3ojSGDs+FYy
dE6UcCv0hIwozf6fC3/4DWIX2yvI7qqvzjXnp4eaTArSRFM3ogsQ3/cGufGDCSCrf4rh8s43d4ZT
fHhrPoAqPt9BjWW8LIA1OVY7zU+VcRva/jepSeTtcofpBE+qZUPpXjoXuX1MMLHcid/SusVDbI7y
Do3GdlxXiX+pO1UC5jH1Q9NrLY4Ue/+a5zT5iHCAH21ES2jDeMcQhqnL1BDUHmknHY710nymCmYx
UkFXMfj2hoNowX1jdIchNZiWFNvU6jA+sidw5b9e18zio+uDFXZSDbjCBEhZ2t4YXm11AjBqmVlO
8jZ0b1O3LFqSSC55GdGfqUcy1NHaulbRgVmJHy1Poo8U9cVmeVs/NNF5V5SPhdMdnEpfi5YwH4Kt
wF56qysWCERfyIS92qPQfVze8KUtizyR9KZWKLftrgKkt/etYCfKdNHYRY3l+M9NUKTFUxN78zEi
Pe9+KhfJT3lzs80L0/zb9WArxwJ/rB89uHKrGHhMFgNya00QztOHQ3UgmnoqE9VB3eFDwTo94wLx
xDtTxRjUekjH+m4xNmB+eFGJWIxytqqhTqSAUrqyORsTVnXEPD7t7Gan6yNDiUqVN7KXEbtpEZhZ
scC7E7yDIZ3sIvWxKzdekD9YSfHhwYurinYwv05LWmQuzWRpK6JK1sX1ocV+UDRGsSmn7lrsqRH0
JT2E8yTuvjhJBp5xALNCs2tdaPVr8ZbAaidX7H7I7WztPTUQURLzlgHX4C2kuq+m4FL43LAmlOIj
cXCoIeGEb+gj9TVogbsjY7IV91hsxGMPp+EJQrnMkYf4RzqoJyfUkp089udIzxEoc5qD6GQUeu0a
zm6Oeu7Gz7z5C6DVvyDlJ0dxQvHkxR49fT2xYcyg+zV2ziNmcfaMWXYj89nF82yXihaxdAayIltH
jlt+n1r3yqYdIN4vdzFPLHrSaPrMJHZibFwDupAglcALeAeXrDESd5AfFVVYW4NyoqGL0ivGdtYx
E4Mt8LrFfrCt4wAwh/XcPfRINIoDc53gGDaPruZZVKB4GWtuqjJ3wnCpb6UWaTtxfvG7XDPoj7X6
MGppvZN17S6e6vJoxV7aND9DbQhWfZah9A+F/O8Ebek4JPHtF+l5YMf0NMeRhukDGP+tkpgp7Pw6
7a4IsusHoGnFSbB2uqApTrSFP7mfJPPzFU9i6WOWB8MH+ncMPVMfnHJjQJBGFsPScDjJeAlsevAN
CoHbnFsmnoxo1p5M7NEAHuxi2y7+jSgTm6VHX57k3KCn/n65CUup2BNV/v+nYqzWw166ivdJjBTE
jxHJeSy+pMXenDkG2H4woEWYQQx0pcY8yHgsiirisvOQS+zisMmrNu+yrv0XVj9/KMXv/DDKmI/N
U3sNLODCgiD2GHzoxfiVxRFC1+I1GTPkYNbeoH9Da4V4st9Gh6zyfXkrqs+77vQFDQCDNF48j+NE
SxUjumWz5A1jwpKDglKkAkxsGoSJv7NsZpSkSH8Yy86/Ph97mDjXPkPXrWW/Ap6+M1mlGtfo9WYs
Qv2wxQ/Ry5Nqq/JR3GwxqBN7y71f8lgIQvPagwCyVBZXX5LLsWJveYxLwXK+T8cG6WuDUAd9GH2m
6DgbgADpQaTFm8cdj5jGT+Xzjx9zJVsFUid/GEaKRzi3vPG7B9H+KJprgJIuoOnpGfhNg+SGaCn/
vCuOnrsqQDnVwc7jzWcqiAdTZJnCfeKECIKHKF0KljmgKBCbpZ5Idu7PTinT4/zrp5Y8kz2Wd2Ye
z8yNWeQ6atqwfvLf907szbXE7ue0OGg+64dany/w+ShJYWGjNl+UEalZ0a8sowdx7D/lLVVE6TzO
FrvLRjyPJSn2xHH/etYP0xlRW1T8dKl/yvt01k9X8qYOH6O5svFh9E2vOB7OrFUU4zxXFS+82BBK
gZwJjYjJ+xRmWzZL3pjgCQr9jjpFrbE7VxLdrTj5UvVDidh1dQ+EEEvwc4sWL8vyxn96qZYXaHnR
RN5ymDjiX/M+HfZPp59f1zGdyP1ZCNqv39g4tDGsncbC4sO1bOaZ7JL+EKv4p+qf8ub5xHTa+Qri
PJ/qzFfoIueiSN0fuXH8tegaxBxU7C3faNGHLEmxtwzIlsqf8j4lRT23RTCg/amUSCJEmQmRj5eT
tXeGt6IJz7siV6RHQtlMq5Mi2alO9rx074CpoI0vaWmcaOQiLXp+xkIeESUjMew5dOR6Rj2uRfdA
9B9J1gpl4L90tbnTMGViCKJ3yfIREibibxvxJMVm6W5FUjQFS0z6lzpLM1jyPjWh5TS9V8WELGyY
Xp086pvGUuNxLea/EQADwkVR/+LVXbCb33hxU5bN3K0uaXG7/jUpCpZXVyQ9Ail/u2+R/nQGkTcm
EdgJJeI1Wjr7eWA9l4vnsxxZ4VXC5C05GgRGtClC8mHmuFQTx4qNGBgsSbH3qZ7oRJe8D39clHw6
pHMKaTtqV1CBjyVUClwDRA0i5ZoCkmP6cOU44tXPoutykyhJDuLO5FGbJodRtlZVYhkH8YSXJzq/
+x+CmR+GCktVsScefpC1RPTmSnOQK7UQPdHCAJkUFa3sbnRylmNQc1GGm3hF5zilaAH9qIbVu3iR
/0a1StnbYp3N0knF4mCaJscIiWBY4pDWxKasWK1cLWnX8CT0z3xjlU+6w9ZoYEBGh7xEPgxV8fa6
6p4FZ9tgASCQ0a4Rd1U8lzKByqQW2UsewjMRfHJ1esBjjehOPcczP91+cVM/PKJ56jrfdTFnEbvz
ax6wODk6+rAVd1lcdtmIH7AkxY39lDfP6kTJZzLnUlMUL39J9X11bWKtt8LGEKs4L3Xfmizs9xpC
gFsVxixJqGcIkGZHfCYpNVTWzjQLmZ6p1HGAeapRhHdT6T0HSrJXpnPIUZlcc6+sV6LW2CT9QRpz
fSO3CSC9rstWVcCrLjZOYutr0wHgqYApusSRvZMD30i3SAZhuMzMfktUEtTwYB0r1ase4GSx1oxo
LMTzxMK9KJQvsdu/TIj2Jw8Z2Cf4N+UG1bgeVQ6SIi9B8CiJWJ4oe1QgQrOIn0LHQllQb65DiBaC
BWxhp7K2v3cMd3yMi+onfMdDqyv5W5/quGrF7rc0Z0he4gN/cj0ZpHhSvbTOaHx3iNazsut6LDgo
Neo4XbfyqrL8Uo5gepmS56+qHJtrFHWAVwXIdsnZZAugE0oeU6NAv0mWkTIKWWSqcnDcGDEWt34q
IZSEmUCHo4AfKfsqM/PbOETFTeyJTZJlFrpnaYqwMEF4Iwu9TV4gP+QO3VedxbN9LU9SfolcaNiR
oMSxmQLAK9tl5hZmIarXMoRPzcVIVEbBcFMnGZggp+6YD1eZfQKpwfKaQ7C9RvVraIfgsZs2EF2C
R1eOviGrKR1FVp5g0o3uIqpcGcJnmsFqjeU9VqhhP8qshD7GkqKsh773mEFQEJoO0KrY5F6mWIri
Ibsauq65KVHjPIzTpkyA7Zm0LdjV1FgKfDWJ10pu4YrWsTqjD5jN9b2KLoz7e4iC8TanQHOg/GvR
5pbji8BwHlCZCdaFX6/QPdW2lmLom2GoUjTeANNnmqKfTAuoM7BWZaOaalSvsIJHBgMH8Nzx80sB
1e5STZslSfvcRxkx1A5pIxNuWq6e0lGPtbWia8pJbLLB+09m1hbSenBguTt+TLAZUYOX1gUwapt9
+zXq0neNpXRw4dD9ebd0+MwgE0ErZAUqMe34m+XOL34aqV+HKgKtgCDOi9cnwK7RwXoYFdaSjSEy
zoWdtie1DetDHIfZjUegQPmv5aeql2hcSaxfZa19KVENutpB9NCZRQX1VSqfwpaFIwuxx61IigKW
Ql+RX0+3Zb9qMe5YDVP1UIkx5QvBck3HsYJNliVBu6XP2Hw42Ei/WfGon8WpykpXbpbjHyCH4dSZ
IIu244NTbJZfUHvRH98fo/m8pTbWD1VTb1MZWZu1i8Vy6yXPGBWOBO2zirmyqZ8hWlRPcM/bG6Hj
o0hhtFs/YVoHGSrpEWuaaog8S8s/HxTZL7KNHheugQC1of0QsZh2JRh0F/TT2kvZEVbOY9RORIGF
ksURGcwINBu3QtWleo/YprIWSXF7kliePlUWmLDp/ph9D9ClmAZ64d7s/8x/J45Sd29mJZyz6f6h
Og0iLxkc/OlpM32no5widsWm8EYY7ktatLa+RkLyQ6YoFiUN5I5N9wBwBgSe163AdWGpkBd0Smr5
Xpaef2jNzkPj3S++5flOlIedX+5iFdWmYpQsAtaSjVs48cBj5QXepZk2XYTuia25+w8FbRtjJ/Pm
uWa4hcIQnvM+wcNw2og9kaczy8aywURRLVSCCr/Bf6koDplrL0c3PeaA/5dDYrsDXyEr+8+nqZsM
kdt7f8tlooHrT79O1BYXGbJcrS5xPfEoWHbUjRoGLIqU12DapAhMXEVycF0UCwO3g7wuhwTXp+Jc
Rrl8tVQSezjonfnwNawjc3BoE1Xx88LBE2OQpJP1ZgDFR1lKlH46VCTFhWtURw8WQuDzoeJqH45I
VH3b5AA0PhdMv2rIQ8iO9zEz32PsSUEujXZ8rociPtt9AOBEQXmzSVhnlFmt2EaZrzzLud9dbLX8
kfqK/NyZmfys+uWtoYO9sTYN0wXRQb5+rYb+l1XW6tkEWvJmJ5yKxZz8GqNm8BYU0hf4yN6DKNRz
7+pmofkoykAKb2MIdU/pVLMv36JO0V8UN8helegoqvDNSZ7lqoJ+efPLeLi0nhJf+2mDuJ/arfSo
ZNesxhV9Nmi8KSnqQDRlIce1f8tRh3upTewS5lL8ljglOtqKVq9FUmur7qDhmrrJdQNF/JVpNO0T
NlZIFxm9ug0gVL5VLbYIMny9/cSvfAMKlm/MxNUPPZaZj7nZvwChab4a+ffRruwvhmTXpyQPkE4y
1eZrNQKkkC0jfUREBy1dv/3jWWb9FciWuhlDXMTNyn1RAJ+hYVt34D3ZC/16O2INC1/4P1nQIv8W
fspTDQtUbDJe8s4pt/i15SjMWdlLIhnmqYqbAc3tNntRYUw/Yf2+EoUSMLYXEBhfYPLKV5FluhXr
C3aX70WyR03iqDhDtBbJMrT1x5FVOpESZ2w6+Sqj9abCiD57wwguITN87VyiFQMtunRRYTPTK0H3
sNmAxUPWE2nZbeF21kmUtLXrbHWlM2h3uJ2MLj0PgjHBWysX7RqOT3ASSSuQTWAKQXsWSRMjInwg
VfcikqM0fLf55t9EamiTR/rr9FELwfe4vXfwg066x0ktXwMXGrHvYlfVpcUjQJ8tshPtPXfq1yis
5TNghe6uqjWvSoiqfBHZF1FB5KOLuMulMrmJLLHRUTkKTAgMZaNiuJrhHpuY3l1UD6GjPab6vaqy
nd3YBYaF5RYZ8/xsDlZ2DhrIcpNYcH6WZDZVU9jIzMrDJnRaRMfNoHrwFQsr8MF4QSEs/iobhbNF
NzM/iCQcHSD1avaW6z2SlFoLlmCqprSDu0LTD1RN2uOuLNcAxYv4KyjqZA8d39qprH18NQ3tnNqS
8az7iXXNIwOAxVStHuTfA2jJI5825cqwTsGNiD172oxK7K6J4FXgd/+Tt1QRe4ZU/y5aVdn/0/Fq
DQCmMcOHsh+rWy8VwKUzG+k7UF06X6Lfqey+6n1nvlVWjz5QqmaXxNdMlI2LGERcN35pC/suqvZa
fCkDzXkvq1Te2GVoXOPcwYClLFFLQRf2FTrSTwnxq22YrW1gQxc556Wy+/B7owAQMzS7enD0xjtJ
phXtg9iXn1FVKVfi9Nb4LudO9bNh3QgYkR6iwzhoB2K2Oaq7uXF3TDTHed0thC2VdBUlZYYyLhpV
l5w+9WLm/qZ11fBUIk7+t2CuI4rzJRceCeBnZPw38ujJ4UaU++AeL+JsoWWTaRbQCQtLP85JUaw6
StTveLWDuaanqHdDj4y9bHZwt5dTGJZ+NoGXnyzfkLaxkqnYUnXWwQDve8Trproomm7tzCgZHgd8
XDZtLVevvI0y0B/b+sbY+Y42j/Sncl7sLmJI2mfG7v5s1pn+E04iYpE6/Tytj5c2iSxIKt64LYui
vIVqXR50rehOgV0buPu6ObYEjYU+FmBVOj6YmWqOLJbbul9Dr3+NAl36LYG0nC+UpApScZnxa4i7
774kWe+KWSWoHSvjs2+iDc4QxXuAQm3vk0lUXJbc+NzGobEnHBA/2FCBwDhXBvEzOjLTHf2vdMDf
IB9Kv1QPH2TQSYywGYRHnq3/TlBGVpv2xcOao6qf2gbMMjrF1YtTMyds2kJ5ALfRAM/BYQnelbUh
uOa6B1XV8KDqrUnSQI5xi1Oa5Cz2LKtkCRAJhGsTIeuCf82TYnXOSxo778oQSle9dRzuAfK9pR+X
J5FsNJTnUitsjmrYIkylMC47NjlQt6yynVcPQvqq6Hz52ha5+xqU41fV8NSbSI0TAtxSjQdR1VGs
c6AY7qNI+a23r+M8ftIz1X11R9YSM6N6zjXLenX3vZtYX0M+lfu6l+u9VXfet0zdl11pfstBZGGZ
U5SHzuuyd2zu1q0R2E/MIy+YPGS30pUQz/cgbzStr6zmvKkgyFhxxll3YrL0e8SOBl4ihNe0QPst
7A4NxNR8y2telwqVVmqbwmyMXYel4K2ZNjSMYVPhjbwRSVHAgm12q0bctrCsPgN24speU4BuwHB0
Rewuu2nTxkSK92xL2jW1ivGJKMB7kwfDtyGYgB41fA50oJDci9X3cOyGb30ZGOt+yg+m/P9d30Zy
aanv2i7nAZ62rjwbwbf/nH/J/7fz/+/64rpq0cHcdvStnhrhumPCfs+7obyrlq7uzSkPuYzyLgpS
Jr9znqiCUGR1z6e8T8fy5UTOSnL2oco3UWyMiW3pFJW8o2Ukf/Nk7KOdVN8t1URhHzrOqizhG3j5
g5TUBoRJOF+9Unbe1uJd37To2GySXskexKbXeV5Z+6aulKrYqn4kX7wCIh6dlEig0C5f6mkjkqYm
Qbqf00mxaZmuofX4n1KRvyTFESIPbbtzGgBoW7LmMy3pmE5v7O2HnNv1vcX+A0Uy52sEn4lGladH
x4VLqvbW02C2zncNATqihU73YNg2hqMReitZLAesvsImhnh8rHJpp6nO+AVFhm7fcFYhePoGLeso
ruEnwPnaojauOGE7N7dRWOiazo15xYPKXXsFN2LgOqBpO7Wq+5Na+mh2T4Y7wlFnNtcx/AxyLpMv
USA2LVrdWxuQFUz01jrqsZ4jrlO798SKpDsC0c1GPTjYiEXjiKaLhnYMIuSWvmIIAi8m7Mu9VCTt
nskfsvjan0KvvyEx0n0JQpzgo6ZuH4KqVQ5yWCdHt4/1m++peGJI+fgW+/EfQIfJHw72sYM/SbqO
OhbWv3f8ZPZa33i3IquqezZtNJnhoZ8hlzhV0NSJilQB2TDq/KbE8OKRTJa3nZM1N1FfVMPgaYtp
5IABGuI00eTJDmQeL9k2unuIdeCrVsWPiA5hEGFgjKY1cr/DB628GV4T7QuoNdcogVSh9fp4sWyQ
xbDjzbOVdMExQ8r47OiBcSTskZ2cYexOSdH3R0kO8nOiZRj7uG1wiSoXiafOsi9RPuD1WhIkCZrI
3YV1LePAIJc728l6iK6ILiMA1T6yPpFv49Bq7i5qT+gGgx2kxwENVLTt89hg9YO5c/8SGMgjN/qq
bXyCUl4mv1asQa/9XtbeettGyxvd0y94z7SrIhj6q4sPFRLUabwpBj9ACQv9OL5NED7cePwRVfbW
xY/sndXrCl2bYOLaj8EzWNI/gSmPP6RI+0HgF3q54REo92x1l9R8nN1O37fTGewQ/w5wYDkWDz0T
KnNApBOIyY8MXKLa6N8dsAZMAZPujDZq/1hipD6p8Y+IrpVXxxgapJB5A5gZ5YekUhCSQbyvv4Wo
tTAo7w+pLgUvruRYN0uBTSuM4H29hXJnuN2hjbvhXTeZOymK92JnvCnKkGbIBsj9ewAAcOvlXXsQ
R6lhdCy1TjmlltJtiCVmJxhBIVPVCRlsOBhyuPVqztIHBBFFFbH3IdOcSkTm55Klep8IfUIusJxH
5BWFDQ+NBbx1gmPgzchrrBxrqXlrMLA89a6cIF/BLUnQ2yZu2cH0mJIo2jnboc7wuZySqj5AWtKN
7CiSblwqK9iJ4QqTB0hypsWkYNqoqY/fU64P+bl3ogIHC/bEZqkj9kQeTuPUrlQgSl0KGuv/cNyI
YFQOQf1/nVskP1zawkfgyEho9SFvOURcvw/y8ZTE79Xg+y/0ue4qCy3jqLpwK9pUe5Ydy91rnS+t
x5THbDlZ+GgW2UGkxEG65jzXTeJcDUM6IF003pymglJYp/WXtreKldZZ3vfak14gFDm/dEXZpTbd
ATrga09J1YAKiPI2SfiHYMYD6iDhjyIoQz47Vf0+2d2vI6PJr8S5zzIi7leIAsU1VQp/h5zpuIp0
ubguBaKUAdbfejqWPFltreXmDYgMzs3TGcQhouKSbM3eWlldyZrlfy/y6dRSH8EXUt23GIwqgpnT
RZYTiGTcyQcWv8LTxu4k69L0HgZEWIfi+CK1PhQS1XrUUXJ8jM2p91UyEAa6b895MH2xVIrtg0Wo
4GrJGJeEMlL/c3LKw6m7uwbTRuQBwVS2+KKxCjKVLgWinsgrSjnZ6R2uACJZm1q6DZCF2TThQHi/
KH8EEBecTC6/Kt4A/a3NhzcrZ9JeDpX7nI5puwEq1t7VJkQN0+qTB1tDVCVExO06GG13yEDVouAY
gNnHtupoxA6aIFMv3llycEtjudglzHUfZbR2iRgQvY6NUiKwniWv/Dp/Tczb/hKZKKAYo67/D1tn
styoFm3bLyKCYrOBLqDKkmU7XbtDOO00dV3z9W9A3nfzNG5HIUuyJWGKtdeac8wPMkXfgjaTX5UZ
3Kg0MkNIOPia0iallH4uq06C76PJwECj/5lm5xIURflltMmnIuhSc7ZEQI9qyDQH0rAEqAUTpGe+
5ONz0IwtTHMWENuzkxVV5yjHCrg9WxDheQmGpXW3Z5Msysm8hCm3PTt3Mrs2ivhI17/ExKO4y5r6
cXsuETY9J0BL1OTxXdWpyjUhSYj7obnEd9u97UbNw/dFV+vTv4e2e6ShRn5Cjs/f3/r3rGrl1iFh
EOVuj1ltBG7SbvGdAgf1/r3u3/uoY37bilLeBIvOa5eEVCqcSI9T6lSMiAKGJ1qmnR27184qPio8
67F2yBZQMdsT281kQw3ylPU1jaLM9f7f72iB8lUtFWS7//0z/3mJaSV4yLY//u+vDcR0eIM1V/7f
v7s9HWQJb/GfVy5SUTzisIRvSAcj2PrnlbHBIoiD9T+/uD3x9y23DxjlarB3hHj5+5ixfYJ/bz47
KbtgYPXqqY06///8Tv9e/T9/V/vOQ7gNfz/DuhW2e//5sOuH+/uZtmf+vmlf5XcJYFes4gezs9Vz
ub5se0EgGto8293tme1m3jb/dlfYPeiG8bfDROhW6cc91QZxalN726Zx7TUEWIQxVrOwLT7Nsp1h
6KFpHNSTjILlYDn9H2S5s58BVlTjr0FPiY4UkjwKBz6YM/anKOu+mzxw9tRMZxuEaVzrsa/JeUXZ
Ol9SISI76V2l4UQOaFaAw7cdeowt6VZ2k76wzjxiwnsW7eC4A4cdXI/5qQlqxMX9sxZO/DFsfhCx
0+ugthcrwX9Zo3qiobPL6G6VQv+MyvGiMPWcSyIRZxAM1TrwKxWGDil+3yM+YpapTnqOFe2h6VLl
Xk1Y8lbkGd3XwVlQixAvtz40TgM2qSy9/fuYRoiLu5Rjfvr3WyGdPD9vQC6Rm6rcb0/gQfvsFhxX
dTdg5Vwe2/qxzcR4P1IIdVYDC71gST4uSEaAlyV8kPBZqQhZISGH2IO6tyA7dJM7YTUVDnpDM7sO
2kQC2HozZ8FDM+Ljz8uzFY4mqn9uSrrFHh6zaa+XsMa2xwoIDIeFlDUapv//sX6hkABpqh9qUvRK
2wzu8vUGHIVTWfV9J8E1ZR1cnIka5n5Zb+LMqI72bM3u9iNnEOM+gUaBYaj9+9C/x1spXmOzM262
h2yl1uGSTQtxoW252x7bbgw90BkTwWzcXvKfJyDmGXP79423h029ZL47l8Vpe+PtsSAaXel0ht/N
DRPr9UNuT8apWpxNCYBwfcikrX61LMUfwyh5KKtdiSH4vtO0+IGZ+c8U18Fp1IxbQOTZZSKs6n67
sRdY/2CtzP2/x7J5KAhxg8yfqkqiYGkMDDKv+5vUTM17mv3m39/tY7lbyoD0o6hrSdGyWbQFGRlD
i1nZh78/k5BU75syEx46X56PKlM/r8Vz0tp3i0N1MCw1s6K6F/eOkyp3ZnwO1x+MOPmfm8ls3nu6
ljezyNZlIX4f0v8QZvx73ZRCOcoWTr3bH7LUUpJdEd8TeNdfq3L2/+5RSxWHaI07Fypye1c2efgg
aJI96En5WAXhdN5ett1QkukusUDVcftxe60GZd03a5Tj229tj+GoyLAkpLes4SbPUUPnPisM5x4u
93JjGP1HGDRQQtbHdSsfSJJK3CCxcf5vL4OAeWJyH91ur6Dyu1djzTjHC/tfOcfdUQkdeY9Z1Lon
QazeaZFNlsG0WPfbE1oH3FOtGM5sP25PAEwR1zqjYCR5Q4EcG3WMkg3DG2LOv+lgXv69NqJ3SphZ
ax0yvU729oxiApxl9FDhhvCJZ0l3hgUZzbO6OtgbjgE5HH7LA6jn+EF0Ld5QI6V/MNEPtY2MUKE1
y2S7oXZZSMsizVNfJqqNKiQOTyEsJFhJfQHg4f+5t/4IX++16MjyI1vDQX+3RqsEhEPfbPeIa86Z
X990q0uoXyWM273tZtyEkusNi1qEk9uDoGv7g6Mz8Z4SgC/l/BT9FV6tOm+Vsrt5U/WFNkvHKnY1
Pvy7oUbG6rD9nG+uh0Hkr2I1HvWrk6ZZPwLZRDiP5OY/MmvAbtAgaQrA3b3ZbvS6mxYCjpqVv/G/
d/XM+YpTHQZGW4B93J4ehgWH6HY3ATsD8j9NGHMAzmdoB2Xv7xazZyJIUjgjiS0ZIW5b8e/TwF7O
a1fmAPuEuAMcZtgXxE6ZDQWLXf9n7sV3AC0iK+vDRPyXb2qPIbmON2U/vFls1nNMHNi+08RHNAtn
N62q2pQ/Uzpnzjj5bvu+/7b2dm/7DzDDinYiZFsppKSd1V73mzQUx46gthtplNVJskhI66RxFbU/
jEI+Z3xr05xw6GPqUPkPswtoDTW5DZB+UUw/aTAxr6a0YlVcW+s/a7uXA23Y1WBBuO4O2k0L2SKs
JYMuo4LEl2bT5T8bBosy2006LQhFS/MUJQ/o99NwqyPzS+SRsjPMSzk2000byfHvjSHi6SbQ1y2X
zx+5ptc3WH7rG6eogY5vdwvbGbTddneLXt3ubTepFdSonRxoGKt2vlzjWCqjxqBD0fF/7liVYxWn
OAcEsHpE16+53Wxf+N+PfW5AltHIzQxWD9OyahS3zVFuntPtbrfQ8Cpya/b//We2/fTfj9s9RxuJ
t8LAy8m7hBPIjbHK/v7dmL2IDr0wz+mqvd/2g+0mXn8cGXHsl7i9bA9VgUm4Q2hTjWyxBsOWaCCV
gf/vUJa/Mq1tSB81Cjxgq2vs712r18dTCuQLkzzbdOVD1IIYg+1m+zGJoRBrsfLTUFKOZ4IhO3dp
rYFUFCWZzpZd+gYxXV05zW6YE60bkU/tq3bNKkZXgwO9n28nm560agXrUo+QG1sSOIeVfmZ0vtPz
Ad9oepuXdeTCKGNQulTRRaKFuQ2D3mPe3rrjnF9zjUtE4dSm70BZPat153HKqBih01ms6v4EbmBd
2i7qA+57/biMJAhJm0xa67VrumIvGMKgYu8HsljacB93BFGKwlWGnPkIMkGfCy4njeRO6Jr0Zm1W
doHSEQsz6HvY/+DplmdDZKeiqujfEUkUt+K9HmsyC+dsD34p3pkY/cquv0Rho7pcHHEmR2Xptxgy
ov4C+BU9ScJIV1EZvYYJTRW8VB5Qtng/1mtGdGegwqVFwXDaWyp9JN/Ybv0KREVr02scpp/WYsPY
g0NUCr+/DM4lnNPEiwnYCopEhWtKRGms0a4eVMC3RgIdn9DMevhJAhzZKkoqb1pM+xDAulGq7tjp
ERsBDl0sJFtaRHjF21GgixlfHHttXRIEST3Wfltcutdzi6bBjrHkqUgPhjJjBFbQ+/ejcqCiWDzm
jx8Uz9HOnvHvV4pMYRMh07EXak+BN8cGj4Z8ky8eFs58TO2HCQTSkYmnekFMS3qGTQKDWvCPrnDp
4pnvQ4DBdmirZG31AuYUrqdI+ekCsmWa6Xbdg/REdrdZtPwxedIrWi6UNYtsxQqupd5/1Tl0JJ1D
1NPGgbCmeWTeGFkk5qiJ8GmIXsq0JQFX4hPDwe1ntBMMgSl8SdXMk92KFIG17E569xpwvfChvLrk
MpMPmjPCsXkvWTsxTIhl8FDlzBC9zNu+VvZ52AYPM8T1pbZ/VxmpeqEafs6Dsu9sFoKjNvhrAThI
IzqjldubTvStwGF1y4lsYm1a3pyahgUNSE35YxGRCNfIiE+GRifPSdQHiAu2Z8yZH0TD06zZe4Jw
kY9ESLEUoTJtZYWkpF9prfX7pZ56f46yaq/YL5FSFK6Z5MGuyQr6M0OxN6VSXpaIPzh2dAZjTbsL
p6QDTTmfevWTlX/kObM17PrmsU2Jam3I66Kfv5NO9a51A3gWAEm2QehxN7ygyDWAHSWRR4pn7lIN
at4Cf9V1CEx1u3nK3cSKjqZQVHcA2SUT8QJIrBaIJMF8ZdRHteoXCekrNsRQVeuPmhGaPDe/hs7w
GYR1A9Sp/E6Wt0VPga9l0Rfi3Nxv9WciFJ8H9JJMXaCljmcHZOo62+im3vbptU1zb9EyQwQsA/2H
9g0IE/mejOa1nBjaZ85F6Lws18ZbQ6X655ye7AZSh7uqvQRLT4BsMR+I55WkyxbRcf5Ncjb96qe0
6D+0nkB5tZvvRULl3y8rrrekEUg0OoM+wRm6ADLZoxkGbBiyT3hN2QMESz4HNpLbVIQCK4ZyqiaK
rEhotdcd2Paqn1k0/IkUOBvVvsnN4IFsw27HaCfxptp6llPuG0XPiUABQ5tlb2TcZ77mMPBumy52
2zZ/RS+KybFjDT2lMXlJqDdlQ5DwmhOLMnratUr2Asz/AXSa7bavg4RAV8cpvvvxZMf6d6mk33ms
f7W1QVhgA5lfZQ1Fh/tQjP28t3OGBbGGlt3O0BFFc/im0QWdcmB/41w+qkl9rddGVTGvg9g/RmsR
vTDygSOksu0gXLh3zW5S5Gp3ru6GKHHjUtItWYW6dTidSo2LQo5GSALvg/XCWVOGXqKdmjy+sxBi
uFVWXvO0/MkN61TX8rONWXhN4j6ys9wXanZEqEI/KOjIaxkDfPX2eNORZhaCqvZrFOi73kgg8oxD
6kuFNHpd6WZXMYvJDwzly4ZsFAUDQvTY2AlCpfTOkod5ap6IeWMMnYsDXYCDudDJjIrnYlL3glTv
vR1J9MNoVmKT3Uwp3xy1TG4GL4zslSH2azAiaOPZy7x0mQ9/5ilqlq9ykq96OT8M0tNzWe9lON0u
oDlTCXmuJX9Sk/K2BGNtly2cwVJnoibaUxoEyLTlYYwV347Jun+f4+rDCbMnWfWXSaJpVMeXqMuO
LRqcdGKfSLp2D5INNM1wiQAHImgDjNZkpp9WrMCVxjcajk+o8mZ2rNtypIk7w4yDDw00gOyK0PyY
u+mDbOrctTLlubUB2XSx/t7m6dcITs+op3f8ZX+Q7aKLNQ7LEJ96kT/N2Mi9TC1/VT3w8hgO05Ci
qGZ7PApCxA4lYwA0fwa9o3Y5MIAEptaewr5/INOIDEGb/vjYWX9a0YKm4ApLxjZR74UA+QtA2VXE
SOSlWoBtyi56VzykoHlcbRnNnXCcwySd03veAuiDNnQqJ7ODt58ilp+RR0TkaJLGfiYUo7ziG0bC
Z4FN1zkiq4DODl3hzvxS8+6SquNbz4di6fcaI8KA9Jm9OI1y5sz3iLiscvveYtOHV41k+tLUD10y
Hqcy2LfHdiz2LZuFkwQrf2aHk8tsL6b+H0EBW9U1pkt17MhTU1uCxSbnkpawPnsjZZ5S7MeYo3e0
gz9ZRoRyij6tmJpX2XcX3enuezvzyHN4qLrww8xZN2IhI7phzN4tPPXwScvBYzRDyoMg+nNh32Ai
ADa+oGxotJGKZtrZhorAuD8I1hknh9VymV+JHm2oA2KVXhWHS/8qO5rKS2ZPLhyeuyyZWre2IAKq
AsGRkYdPpcz+VN3UuHmXjX7t9CRGYjpsIvU0qM4vy6CInCPI2UU4nI2WKrvqg4++47hben0vgXlb
7XBr0L2DnJL6IO6kkjENrQNQominQO6+wiBE6BTSQjPoHTaDwUa22IxEniyc0LXc73XLwfBv2+6Q
jLmfP7Y5jKghVdS9bsBsaJv4FwHwXQDbngscleSD861OfX/RAJGxGjOPdtA9KWIGu+n0H6KDND4r
MbqX/qNpnX04gBRtYzKKndTxM1oEDQOODGG8X6gKBw9FWC0Srw7pCPSqmtOxTo/5MtgnQiZfrRh4
D1fwfqi+tY7aeB45PEv4Okl8EUpJwtwIQzFhd6njXxqnHx93Eqom8nuWuL6EcflDyGjkCq1nrGQ8
B61NUEnxW4NcZy8NLgmNRLAgtsnnLG77sD5LisWwK66Dw9CQfBFQV7cYiF6otV9shhaeGa5ZEfr0
NZusAFJ7mK62w6VGzn5q92vCIFdzSYBU0sJRrV9TveboGD3ZLOqdOeQTxXiWusKmBpMZuo0w/hno
Z3dns1wJWeYE720an81y3Gm6OVFYEZoRW7AdZH+vjFN1ipX03ggpyMmkLXSzOBh0pup6GSloo+GA
SdtoZe7TEHqWUfgbvhXs1BTNXqTVHAHsNMoPTb/PuExPgTQmkoE7ppXXvAJjBuJeuBlq2+Niho3f
QsR0xsRLFvO26R20qf0fU7khavkSE8xa0IQG+Ij2Lq12WBnvk0GIvVrU70AWbvpigfhcrojmj1oQ
XD05Gmb9MnquhEUlhAbKpkng1mpI3VnGYCaRoBf2AdGSSTSkNXqJxNwjZ1wh5mfSg4AcxpnMdqnv
hTE/6aq81AlHYMQWTgWhEkwl/5hWMPhZB3E430WaPMRy+limG5QzzxmKVJdckHqXa2wnosSvODGQ
jSys1yVepW5eW/DmqwKZb9W2edBD3vT2rGh7SeCR65jKoyjFfgBwu56kShcOKlaoGQH1YaXLkf6R
cmJTjDPowPchMn7rUpn3gT4AS8ZCCtGQ5WmWgbejIjQd9v5SwTtAYUJsYoR/hRq/iyMYSanxY8iu
cOVEu9+EmsR5kxaiCV5QVx9iW9Whyll+SsqpqzjsJZapf9Jw+UOGcnUeUqbWOoP7maiiVNd+AezL
faQyGCgNzVfT0lx/YRfTI/Z1ncG+nR6ECZdWm6ajpQ02dUBSeaDmWugp3Vui1eCou7MSs7eVjXDb
rHpOsgI7krwBjOkvJfXz2Dmk+tKkcGUWHUYSx6F2LleJhL0S37PmfFX5kvgI2Sp20/7BKsZ3qx2/
IIkel3n2pK59lFNsQkseQfRivgimxoRPMhYecxC1Eo9Daj30rY0tI8lvB7tngFKrDLKd98TsSLTP
jaeg+9ULFVQ3DFESxEjcUa3An6LiNjPFRWiSQzfsyHNijtGo1l3FqmMoi9GPYvWewJFnfSAV0+mL
fRjNv6LAHNACWg8MVAhwSQKYzcub7fyypYJIRF9ZfHk3eV2XUGBTYIKvC/1EL/0Zii0x5+7Q9Mwb
ooNSFbdF9gw2z2HYGRzZJ72miozdlGisxAaNl+pxsVN0aXj2TRsC7KTph3aBbHCnR3NSWLuxVt+U
LGPU0uuHYIK5NwWE4WVg0Gqr98Kh+4pqpPemcaK+aIuMAmO0XJOqktXXeKemJyppE+pwRkpV7Hha
OUjehjyEzFG8AG1uURuaZ9vJ92xFbxFzynnuc08ZYAMmjj6frPm1FHG2C/RDJhhIF/hQ8aCGO0kO
TCn6t7QI1w41K/8g4b/myMbjgsCspNHotJJXpxwSTKSzTJ+niau3Sar3vhopOQbZMSZsGQ9HhEQ7
lgND+bsKyMhIo+rahdHeIEhk78zTuUr135mCYTdKIL+vvKG6+0KR9MxAvNwraFTcmiN+5ygWa0OH
Q2kc22sx7x0owPNMux09V+0HaQidrcQWWONEyJhqJS3evyygFxLH32WQXVRLAWqeVCQLBSajp7g9
RgA2XERLltuU+vdogJ3KnjVpFYew1D4sTTlay0T/xEHNY1TfZQnqFF73N7yZTyrqcV/r0XUBOQzZ
N0090mChECx3TUSE6/3E1ZRDEcNh8YkkBun38EO+5TVwiFiOOUdpBJ3ng/XiaNN5boCRwJkjS95o
7oZGfBb8s0CiPMSpox+UNXI5quZLZqpQ3+Oi38cx6zSV2r+qxheOUWQgiOrX06HcNeF84PeYgvch
4NvoRKzQc6rpik8C1uEFI2ngjnWAeujbmV5r23ilt/1k5T3VJsJUc0FxRnQ11olzljosUzlFBQYF
L8cmIlt6vXWDvOZdlfpHraGlytFM0LD9VbLx3GI0HpQspWUojLeBuaUWjoNP+s/KU3HCS2SKp3CR
Ry2jQBchoXycnagAIO2xhrV12K11byA0hiRMw+reicKH6g8n3oDJz4izcoqGh0ywUpMNfppkJBZF
qG9RQ1DDrJfkQY1PAEizPRqu+8QaLowVMPop2VVkYeezCLyMK7l1Nh61z7CwP62+fWlVdszUfCH7
4lGXhS9CcgqJAIYCTpDsfNM2HC3YulCIH1tDfes787diDfSVUbq1Btl1iUozJuH6by2xgWNiONX9
Na3hgHMCQAa3wpu192BdvNpKeFkgFYLUvqS6XGjctV9VPe1rS3nJiCR2rcgYvbGk8FZN1AwBewtV
TF+UDlZxobqmyG7KoPtdCCwUUb8ApUT+1PSPVibORi5bT1d6aqoC+b0KoHpKFMUXaz5v72g7rOBE
0SflV5RHR8AVN00c7dXU/I7shj5VwxSQJFWiFOODPlfXVBIo2tTZqRqITO3Vaocq/DPVWuSiOgnd
ZrxLUgbPSYf+LSgAB5s7PsK5j+6suEAkPF4KRYPvJLXIxfQYjMavoMNCEQQ/S6E86UQJTbKMnpT0
A2ZiYS66p4QqaqxRv86wx3yj076svjvpTvxYjkzWcQB+d8G6saPsY9aG17TAV03aAvSrku8cj9c5
HW/LBHleEH5SQnwSrBq5VjnszWr+6KvVl6dyIVdyB0XgUsIe11HbUZuvncrpwBQv8o2Z1qwa6wTA
63QTog/HJJEibYtLnhGnVJq/cnsUTNCV9yUcL2oNQtopbnVO4cKyD11Z2l4+Arkrul08xm9x1gjv
pzarL9PIfgdVhdZSLx9yaI2dlXNykQ1pS2YHHu+8FOMuID8elRNeba064zN61JUBcTrOX1wWx3kE
SxiRDZokKk29vhjYG9GcL8LwVWaqMLhCvCDF6Klet0wJSYlxul9C64yD8lOK+iNblrsBzhdjNXnL
EfIqU2htSu87RYkG0w4PepN41tgjOFZIi0qWK+alG6i1y6E2jZ0J3oDrj0YeZebZOkfXsKjDkUwH
KPrIwCe7B7LOl6oM59dk0byx6Ke4BhUde3Fxa2QvvUh9AlTvm6h7iwZG4OsuuMxETCEsUfehZEfB
P3FdsuBAR/wtsLorndu7AFA+qwR8aFmt7UghOmcif+wi/T2fpGChF1HW4qeyHShPouPCWMSPm1Qg
VGnK0DyujqzGHgnVfqu65IvV7xMu0O4ENp9M5SXw8b28mdWlqYJ3ygP0GBElSkCj/qIwyGk0wlb6
2Ux3dq4fURnR1ktmg5KhDsmHVC6lVSlX1pqvU05vd+mtPXnZhV+acmRNPzn7fAFFs4gsPRbNbVEq
DAj4Azs7Vb5Y97ozXggRB/ZxWhR8kznISkKywskOb4Z4ZNEIOYHZvuJViUls8Wwe5jbXbpSMCVaN
E4FJhMVCzY5U7BnaYZ6d+oQ9LnabmQymSTPyX8rcAo230vaw/fj3MTD0CcdlmwW+hYUDEH+lc63q
CBu38pIsgzX9aXqzRQyMmwALaU2zVzvzqbSwpGNy+pD0kTWB/tQyeuXI99kvGoVqLwI6fUDsWdq8
LFnTHgYq9GbkGjY0NCDj7pF84c++y1ZnF1efRRlPQhucgxX8WGR2enOmfaIj41rTIndLVBGSc5y9
Kz1A1dKgtJej9icobA4aKuw8CH4bieg9WkS2DzZAOAYQZ7XgO0lOS3Z9E49ryRYp58hCwxdYX5Gj
fw0t8u2Zk3DQBydIzADS6Vh1jv7qpEC/zX01K7f1+nbxOoExJPKpEfK9Y7/AzwN7WJAssRTeMCeX
RZW/8uquSsTgJtn4WIRMnzPbPjWVoKVp3aU6bnLL/m4mE4h/WN/PZvaQrKMDR8lpG07NWajh6LWN
wRHhkAKPq+yGfIzCr8N6Yobf+RTXI4e1cSoGQaCOyertaISRADaBskOVEAk0q4KJmhoWhMaw2SVm
ddckw9uUr0GLUzIcAiP/GeOlve0gbYS0t1WTlbIROlxgZ4P5gGHsnEh9i2fr1gl/9NZgJtuQh2az
4Kxiu+D0mDzm40tgxNCFbNZoUWiELhZrd+pgOUzl5NlOwtrZMkeXmeohiVXtNXU4W8OOZXVLi2XK
yYfS4rPo6b7IQVxZYz9JNX9tczvbKY2IEVqEbzBGsLDb+gE3k+oh9OA0uIoOLWKH6BzSpOq9te25
G3TM6jr/Y32dti4KwZBmmh4IMuW39LPBLGyv2vJzwcmfj7Qqg4HhCggVLO5M3MduYg2nkLtkF5nt
pVJqOJqGJy0DCKgaIF+GskJWRcPKrL7TpIb9UozHbKbPrGWmc9LFqcu73p1DBlPtQvPJstLPniYf
V5tScQtED21WRqcwGdYCWn83sbi4dCtDcCdTc6/mOYMV3fxdrqOn4KOmw+JpqULt2l1aepbIZJub
EGtgTzHyEEj2yqKk2dmr+E6G64C/zkOjUu2cwoSSPjP2kGtiTV/T8YuXfmRexg4DGSE9NBGUCso7
d2rS/qEmM91viTdagfxn+vK3oVl7WU/fZoKooY20NamlqlMy1BA/uCJEtQi8uo/V225U9zk1pTtb
OKfjhcRyod45lTAOQu3rPYTI01InlivTYhfpBLYsIReHMBTteaTfntoI3JN0epEFIlO1e2Zqxv+/
WJD+0JEN4ja5yUra6qxb4dQmkuiVYQ+LAYpEXcSXzmJ+Wjc07StjUjDFwoPMnHy3dAYX47F9A9Gz
K8y1/iyxxi3DyUw5k2Zx+VLIxThaeomaWZTzjWjXmVCDnIb4DTR8VtpQ12bkiePd2ImI3UIZBQbs
lkYgBxrLLGm+5FmTe5ZWBB7IlQItJ67XKvGIbCsAQK2H5F028RbpzCFsZI3pCSHWPIX6YorktZNs
20Dr5DGJUwRMHPbYfF4ayTeuTd4SPxGdmFByWmMkI+3h1XRMhMVpfgH1OZ3D8kGlhcIeVbgB/5Vd
lLbgvtuG5R7vrVXznqCRgakzVZbFrGcn7ar0knA4ChbuxAvnRKz2ojgwLDZgxOyd4baMCG/BK/up
StH9yvVgNyTzqzHiuhys4bkN8HoiA2oOBUE0nKK7uyleeJHyI0gJoq0T/q4M2fuW3d+EzFBpHDo6
YJRwpm0uq2/4zWyiObkf1F4hfNrGATPYxG4UGBPqCj2tTodOJ2ykJ2GzYE82A3BrHEi4/qtbMXec
bqZCPwEqKRfKCpN9TlTa9xSan6r+M0zLN+gZwi0AhZv1/dJKFTJOQB86+AS+xW8LXe7VDAcFI0Po
NS0mE/oeyjhcR2bMkhSfJBp2baS8O42wd73WELgWp+Utkz9rly026XiCmQ5jL0/VqHRY52DupWJl
XXsA7CM8mBipz2X7lBjBfCMDldkGSx9RIMmxwnLaK7Dg0SE/dkqm7hv7HsYFhaE6vwyTdlxala7w
1Dx3AxMROXaeHhatN42ORqGYLXz68DZqu/dMMiIzfvQhvrdZ7bMI5qo4DBNSI5YD/cQAOnIUavZj
g2/8LiSPRCkJsybcyR9b5bsph3cjJNcrC27THm2l6L9Hm4Z+ldCCR1351NEUIO/NgftbSJofxvMQ
sDxMoDfsMOh8Kqt7LbLm82QRXZAnyYMiKuj55swut1SlWyJF8bWBNZ+1MvHbqvijGuPvblCpWOR4
1Dj3HFbo9lhmv9FukF4J/ZR5Lytj3Wp+8Y0S9qooof1iZocIBC5iQz9VkmOuEujcBMZ93TrJTdmy
bxu1H7KR3blykAcyBNdqx9xF3TheK3tnoJ717UmQttF/znN5xxU2oQo2XFFhn2vKAh1ItZ+T1bDb
se4gtA2B/FJ9J5isWCokj7rqBF5U03qNSjPmHo2TLCz7u0LizFW+6LWPH0p4ZPqqgnYS16FlzLZM
xZdlrWwWwdKoaRHWDfxXNHU5hM7S3sXrjUn3LUdJe7M9JLOaKCM6D1Uq+bbtGkETTMcc+SOaXJ1z
KcHqtuJA8W+G2a9qzsNBpT0lfZywH6ivLXgJX9N1ywuNoy2l6YvFeQ3jSOByo6ddtvm4awIWMvmI
DyJxm6msT/XUPg1WtRz0xIh3Q5NdJyRjzI6ZzhlNVh84eAg2tvsUjvDErJZJHCUc51hc+mAq6A7v
jKbtr0Nl/8oKNmixZG5eac21c7qKDO+9zUXfrmCydIw3oI7dNcFMk582YxdNv8degyJuMZZPeu3F
kCgLq/ajqiG54OiiFMp3TmPd5UzE/GoRrUfRuguwDg6MWGHmrEEb45+kmf1ADh3xhTdp0097wN8o
F4Ors4S3oWStwrJsn+pV5I1KSj9GG2808gcocqY/nHKBR1n2vWY0D3Wf0oaR4Us2M/8UXJdCCNKN
Mv9M5AcngaFdY9MY/K7Iw72SkYxQa/aPZaLRzLuXqRsCV4BB9qxZ9ax25vxsLN9iso+NQUx28mNJ
dtAlz77qCW+tanXUfgohRsUcnkejem5SxBQdO5fePuHjODsNCp8wiHZB3EDx6HXXcsTX6jihEIdO
0jq64QW6ddFRXmfMX3ZDKE8Okp8bjIrP2v8j7Tx3HFfSNH0rjfN7OUNvBtMNrCjK2/RZf4h0Re89
r34fMutU1qnu7VlggQShMAxKSioY8X2vmWzGvVwg257xBRjqexVDtoRHlBF8XfWuiahNGN9ZOnlq
2cCjCC2QnZ4N51Yhe6Cp7rN/AYHCrGK73eg0MtD9tjwOTRSvgWVsh9Y9YxcC9YVYRCT1QHUMxvSG
4TFJtY9y7I+q2pxZpSJb7O8jlx7cnQKAoGoVqQ1397Q6I49y1kNfZTlbJUROlE2h1Vupxwc96W+F
YZSODVggGRzwKgs2SckSt7aUDzlSmkWqV49CVo/EuSIeBnxvMszMAtBTafr7mlwaMbcXWa3rg4RZ
bOibw0qoa2tZjZltqT53S3CNUWawPeb6rFwjq7QFM8mjPBJl+P35t1jHTsztFRynhQ9Pa14iNXqt
S3/k7pfXXcH/RQ0wL8RvfaWP1TdPIQgZhhOdPiSDpuDxJGemZ6tIlBFhIGOr8TW3ZbsC+MQMuwvr
8J7//43xWualtfSIFxCmJehfWeJC6NhWad5HX/U3lWx85HH9aA7VLVkI15ZDAZ18A+MsC0WpwmU7
oEoTeoc8qoBrsK4CycbywFw0yViw5RfJOhuuskco7VVyO9MuUnBiUzYrraHns1OLl9jubNteR/xh
NyjD2uAXlHrZOmHidnXhSWmC74ibpUSei36dicDaoL/75UdqVI/4TBGNTrNzoa4klycnczrqytYm
UVvUj9NXOTLBpvdOYwZA6kQ1x5cB3mk+2c8IAwA7V3o35A8Smqbjj9axB5K2TCWkEYBeB4UIptfy
d702Sosw8I95JuBaqSQHHbZalBbJuh400QE2p7G66Owm1ddS13uojeUFFizFjczAKKzx84/UXcmm
1IPRibujD/HaKmpm+PWQhx9+VkyiU/VWSQU+N66cqk4Uh+Utm7DJA23oHqTRt/ZENuy+wnvc1ALJ
6Y30zs/Li9JgBIFMNW8jWHYJWFeTaDl8b+2oR2yFCtLldjCIGFcp0QFNvSvwb0T/+pyMVU8So8fc
CeTUuqiF3Onycz2K0j5N2lWXCt6yiFiU5dUmSyXWrcSEgzTgv9enjumPxyBhAnL9InXEvN55Jsbt
nojtAogjyRIqx4oF6MrtU9yXTtlWLAFq7yJILPq7NHv3SOgVIWaUlicES2GQX/S6OKtivUmseHBq
ifVuXEc68SAFslCMIovbXWpPec3Vvacwa+ITaJAO+26BcchUDZp7a33gkfJC8EstzAcyKOseGzg4
LXuFTanvsYzoPfkMYeXsd+I56BrQHtI29+JkJREe0BP90svWBOVhOZoXGCkOYF3zUn6s+uAOhCXL
UXSotLqFqJHqp3RUbl0lvFGZU1am0ayjclxbubRzeZJDFrWbjAQZ1pROGBKNxLEzDMqFXPTKEhgl
JdNjsZODi6kSouZwuYPMXw+ttDLqmlUJwUYLz4JFLsQHtS/f3bB9jypyFeG4kIqbuGgafjRQ/tzs
Sfb196DXPpo2Q69fXipinK8RvydfNiCsULBr1/1XQrIk7PO0JHgmnJVsvPM14yE0+o0oK9vCZ6kq
1PIB+R3oHioYnYYHolaZzeLwXVIFpxBzHhhIQ7SWutIKnrBi91qmyAZGr6qi4sMWbQnqXnWDSFxc
Z4+jay3LYVTXfi3dW/iwFoX17DcTIj7wD0IHkAKgHS4QSX/QEnxPM5kAd2Lei6i4NW52RvCoBXnV
3hYtsZjagwybGfoR4hiGdm5+k0BkWFjjcEgbaxmMGi5KdCFjclDQSSHNaq40s7xRtOSlrPAqE0QD
rX0AaWJ7Z6mElxULWoFm3na1xIJNWzLlkoFGIwEYrnofYdAJ3QR5MU0pX1KxWQqgVAtcQ/tAPuuS
gWcouoEhMfcmdzfTI4+8wOOYRtpC9VO46VB93EK7Fkp10sretMk1su3GtG4hFMolbvTKScH0dCbI
x77eyw3ZYI90Sim8oeSA1SOx1UVXoiAJLlU2+Nd25MvjWGJfamwJwTM3BlLOc21cN1LzkIiEwFBF
mhjpawFid2XpLEpYKHawVaY0IHpSAbITojcQHGD161bfClNaNaV6aAwDPZQcZ8iIORtBCyMjoNnU
xy5X66OUBc2RAMRIWq8TNsBHukUl5P02qdT8JlSF6IZt9fR6rsgq+I/oFPHY1F20IF3fk+xSE6v1
j2Y6Cn3rYGtYnOcq4ADkITT1+WuQsPNC5nGzd7Sxym+IwxQ3wMVucxHxjrlKwd71VFji5rPD1CvG
wHTFu/WXXwMRSIel38nCdu4H2Lq/9gX29dOo8wFuycaHUEnamnc211V6Vdsg7DRkXP6siwPTlhD1
Oc890O4aQLuEBLS1qDurffvjwN7uaqppt/utXmVtgJROR0Lrz/5SoaNioR7Ik8qnr+oYa7WTB8Jo
HnSuj7MB6ylfu7AXWeVy4V5CPD3vChfgVJZ39W4u6lYWTR5woxP0YXNnlV68lwtiianXNTw5avOK
B4IdQ7+p7dToj53I5DufOpRWZXuA9bZzMYytcA2xQV1+Duy53QGvQoJm02XLGNW5SPrsOl/KtPJH
si7qcb5SF2DZOLqmR0CC7l1TJBu204I9FwOYp8fOku+TQuB9iOJZKaTqdh5H4kxCGWVxmAfSUkB9
RWq5q7m1DjV7ANMLqybOrvNBi4tyFZX8tJDK8n270TO0LrqksudmEM3ZlQsGmxIPZmbxqU8SjD6o
K5JaX+NE1dCzH0jXBCnkVV0rwZkQu7/Kuj6+kIKfkAN5fkWizlhmXtDeREhqLitUFW6HstBtF/bN
HWuv0vY6PX6oib7xu9O6R39Ez86INeMp7bV0EQtN9k0t8w9MZaFLlumj2YbJW5+n0AZD5T0dAbLH
Zva97llRJORUyHBkdivmTByjeHF7VjSL8kC0CkhuggqNqofAD7AmZrnT0nvM1j65kA8SEXulHov3
uDSuBgj/16ALn83UL19E9gSs3irrWSZ3u4jCeFgFuYc1iiUVV8zk0dWMDaagyXB5rvOiHErlKLD4
aYviOjdInmQwSbi5MxfnhjIgOBR6scByh6E+++Ve7+hAzJZzsZ4GyAzZdNreRFHv5zXwes6AT5NH
07oi8+2xNMSVoEioEE995vEtcoLrvtDaz7c6N6SV26zTipzW3GUevxdEcP6tT74/K8CzwUjfjG2E
XSQp0DNuQcmmKbQQS9DcP/IzE5xa6MNbRAwCu5S0+lsSCydZyzuPHPF1NF3/e5FoLwC8rcdOl00s
kGtos50RE1Wxir2QZsrekDtzxea15fefyOTFlfapc9snLUPKxdcc2AP8g8ZovKZGrj/3upzZnteN
N5YUZCtLT5DbSap2B7rfXOPa7J6xNa2WShGJDyAKQwST/EshRjfpKMsnJU8QWlD0jtQEucAm8osT
Nw6JIi+LThFbp7WC1sIxitR43RSopMQpCa4k6oZjpCn1WklBFaQqyf9GlZKj1AzyGmUb7yhZsr7m
h2IcoggiQMaEy69slwI6WedQ+zeKFvpXViMs6SRDf/PiHboS+nvNPnxR1d5wM3cNtFEgKvNn176t
fuuqQHO+EfH4Xre1xuzbRLegp8ID3mfrzkXbFLVlwhlzHQHPdVvkne902IUu81Ik6+d210SucFYO
3dGRg7G7zgfsZQ1bQU5iNRelqZ/UwsT1lFxb50xtGHeHxLJR9fG2clD0n+f5IUFlU3bLHUnw9xE3
P4SqiPSD9b/UuYXsDTwldoPmJsNFBYxlBxkYXsJVQVV4CWind+a6LjPdK6t7MPoobpITot9cZ3TK
shuQZ5pLne8mJyTKNnNpHgh+mrUJcc8DzswY80FTNRfjZn5DX3XgOUtSubq8bX72I/+xlJG2O89V
uWWmSLqVm6zEQr2P43opyh3oCgIo9UoIVf532EH6DmxE+JjCGBHLkquzwWMBIMBUSWwysj/LVVEi
wEcc97PnXEQ4n1DTdPgaYm7INK8+66TU0Zw2kYHpqrPkDuJmDtynQsyb4Mb8v1R6mi5uBIkQ/3zi
3HE+zA3wUEkHTyePYw58PLL0rTdtQAu/VE4t8Z+zlxTAWlAN/EbUsCLJo2UXOUeoQhvh42QNCUfF
SD9SObOugQfxxiqIp8/1iWHdIvch3lrTcrcooMUIfkP/NNtnOapQ2oDbtDukhTPXNz47oq7JH8ni
GIgT9dirhqQuEw3LWcnvhH1lcDct5pf1gHNp2rdImWvCfq4qw4jWufz5cq79am8tiGtxInz/rX4u
/lanyaa0TYrI6UxiqPheDXtfHn4cRLG6Bg2fdVTBiye+oT1JIeQDMY/ybyTt3jU1118EI32oJane
qrqirk0p9B0rUVD9QAP+Qc0k0mcwPFLZZD71JHSZyjh4xPESU2MmTFAZglMpw95EZcsdQmUJKpz5
L+1PQ1EkH0OOqGdTyU+eVokgSDOTHXsn7LrHjSy1yIqKpO4XYqd4GzdJ2VrXULtMOXnJLekZf3Lh
BsHsbJ/KyAwGxgggoW9WRZLHj61IEm0QYmklQOH6prs2AyRO89iWXr6TijJeiRDEtlnjJQ/mMGwJ
RqYvUqdksJ5cd5/4bXjjqt73+XKjbPIfLPrsbGRJe3I9sgz9dML0PkBQktMKwQamuqeukZN8DZEk
Pc4HJe2bY6E2wGs1E4kDgV16AUDyqMiB2i/mPnA5p5fAtOHAqfsfxZ9DzN2TPH9MkjjbfA0dK8CC
VaGtnaaAGtD34xbdFus0l9IIAprRIns/F8MSFAvw1G1nVieDhGC9rYiAgA4TAzsrhPJxaMmrhqla
PBsjeeugj6uXLE4egXl0b1g0HxvWox9Vq0PJSj0c7LNxkZnQBBYCG/kpHG158FuSHoSM6akT3T6B
J17DU57E5TKjQGFOlvJFgLX0ei5+NUSxkOCDDM6yJdx9Dh6EFhtxBUHqg6n7hbWqciC+Xa9XW19p
dnNpPsxdtKnfXCwmdpHaecTLauMa9KKwTU14XQksdXbpLSIKMuSrZTA1z31KwRXtOCYmWmoafXis
vrGlF3afp8hSbJeyp50/O/N/Okk4S2ilZlwhDDHIz2t8nt+5ScmdxTUqIAX7Pq+7lV2Dw77xoiS9
cactRyCWYHV+1plVUy8jQmBAd5CEg7kiX0rRNA+FHJYHuCyP7Im1OxFaFXpj+iWvDCRlQ/DkBjfi
YW7UULVfggPJN2IOTrBulXydGuBd41rx7gM3M5y8RRxBDnt4VNA7Mc9pobr1iX43xqBsrMwTPlbk
19yPtGVJqpS1dpcwlgNANjr0muIv8zCGQARS4JZoptMz1kXRFO12LF0Cp4bMDhOSHXtzRN0VtQ4X
c6uhkOkcasM9kJ5HYDQI4lNe6eXJALFGCr0MXgsj2ZVpqD2USm7AqfCQAxmT4DEXCCBMHYy/nkku
tSKobvqv4EU+z9SZsex8qOQLuSUi7kYR33UxDCUEPINr6LroRkl1RookNtbdoMv7kGcEcJikIaMd
Zgfmt3o9JKJxUvl+HCOKlGsWY38XiIJx10+SRejxLopCNddV447DIpk8GBpjkI6kOmMCl6huTVUp
CP5jPh0++9WlmuFtIfw4Y26phwGH5E51sSCE3E6O2wGR2NzoSuPf5jqaFQFCb85cnA90UA29uWFl
P7GAEB766jDX0UFSCQcSAem2rtWoONO23l5P4/LY+V3iRElcP8hB+Db/qyXle6B1/nvIvUowfcDo
YjrHRKpor07nxAYxhTJUq4dRmdIHnfuhpp/npFYsLWQz+XFOoYNLieJ0D6XK2kv1YO1JeZLf6mQS
EkWYequIZ0OJGzZN6dz0+0sWwcpSaIJV3BdJg0mBCo8PV91FxadH5Rkf9cFDhGGhiSbHdKr4OtRx
gAEwqNe7ESKt0/Q4rldBrxyyVI6cQAuFR0jy54678F0L2otadcojvIWUtHj1T13dpDnPS1fV7y+5
Ffzo+tuo6ijisZ4VEWHEF7lMlXvRLfM7r/2lELQvUqvLny2S9UvL7+fkVt6tq9IFhDIWLc7ildjz
jIXxT0JUVJ35ZSQhCBBMh9wKUZg0zyK6XfsymvZr88sUDVoBT9W/1s5llOHL3agQsrYGYZdq3h7K
iLqOSRXvyMoLu7ke4jvB07lSSnoTXeSpN0k/K13MvRpdarTN3KGaa+eX86EwNXJlRhMucpQzfvSf
WwbJ+9ZYpb8fmOcvHj+NTdwTmJOSIr24qZRe5lesQh9qkqm7r/re9aSNqZC4n0/9a1/Qpj/61mj3
LtA4aJAdNr3jfNAQ+uQ+SlTHKBK0S+oG7vf88qtPNZDu+L3P3KyLGmItLcYyATBD705A/H2fprVI
fHp6KQsgvuZX86HyeHYBT/IXX3WtbA7F8asc6WO0ChN0zOaToTii1PTbOIQrSdJUlc50ZZIj+2UM
Fk6GnQ69CL4mh6uFXF9rBReEDNKLJ/rppYgHA464qyytQU5+bdjULQJ+X7W5ohhLMq3Kcj5xPiCt
nF6qTTn1nCuqDnyYzpJjDU8jwWnmcSTdeMQMoVjMRahM2bpSUFqai7IKZVSAq3mYi4EeLHlAyne5
JcuXKFHv5uouQLu1VvGQC4d0eKwkUr1sIYzt3Cpo4hknzfGKUbZ6W6Xj59BWrDb7Lmxy9JQ4iYzH
4KArxH50eltSjJpgpgnKqcNX6VF2cSb553erTu+WZZi/IpPUP36923nIiHebVAg0F7D017MSesLj
YlVnHrjoSSz9Ux190lP/KhaVDxPNAkIzt84NYx8zs8/lWEyfYylON3NpSIo9UyUUn1hyrJC1LrTA
ILig7dYvK+LZTl8ZA1AmP7FdhApOGUshrJNcjfRDiXzW3PvzREPxwU4X5uTrEVw0oQou4M08thbd
NcL/4oCA/L4RevNRlLn8YPWwjizrUrTRfTVVpxY8mzIinV43kfnY10poE4gPDnNrrYd4YgzRgyeB
nq5VLHb6TjAfS0hjq7QM+9V8lix3hCObMDxZQmw9jOFhvqQptOIBpVcygNOl3DAkkVumwnouDtHw
POI7i4ZVld9VnuvMl7RqcmPSiPN108bygwprLArMYx0rZDxEEXIxRlZHnLKNY1do5F5CSXfBhaq3
wxCryA39bO4FMAxfp4zjODCJIrGv8WhVNFgnfnvr+U17i9ESocMYcKjrUUTyBgOZbnj56iE17n0X
KvFx7o/rSbVWWoiWc7GcBpyyuNNY8zldmWg2miLW2lK0dd0M5blP4duzAABqXwr8WkVEMhtF9979
a+O32TseTgk4QW/yGlBh2461CdG/C+81vXq1FCF9j1wZ+ItePCmyVjg1yoQHopH6MR+lAg8ky/gW
CsVy7lqY5PnkTjRvxhhvuEEMeJJoZXcz5la7mK+nQ1KMW714cXOgikLRsxgTIm1fQap0skA3HwEO
HOeudSg/t6YIB1HWJd4UEZ35M2RuV9gG+6g/P0PEHurzM2QJa6r5M5Swhu6DtHgFvtuu3CJSV7EY
jRvAAclSRtjjfi62ZZQuZV+U79W6+tE6Wp7yS1GM5GJD0ihZwXYmT6II4YOIT/pSHMTyBBi+2xZS
VG2QTUZHVAjipYFu3tMwtI9AoNXvZrWvYmH8qAumCUTIQwjlnD1abnmqiGdmDYILnZK+dEnhr9HL
SpC/i7v8QGQOy6jp1W/FBpFnbIbV2mYfQO+i6AbYEdhAu3Win2JJcdxeCA6kjUw7Ju7qzPWFKYMF
guicHhQtc7K6wzLCazhDsQKMX6ze/Byg2yqGiquWNNnrGYZ4UFWwoFOpCD1QPFk5fDa2pS85Zdmi
SDA1zF3mVquVsz0JBFT0QxJUKIGt4tLTjirxzaM+HeaiH3f6fsRcci7N9XMPKSF/RNLHQJk6DaG+
T+d2GR5HvpasfFxv7FmAHabrfY7Q/23gAZisJHAWsxC6MVb3umVGt6TT/c/6PDbsRpKrb6htwDZv
31Eb5xkG/OXq5aq78ZAOWpt+nN5GHUmOWhDbd6UTbQSgmxcR1aYlMo7SCelUHNCaOFj1hVA9lKJ0
75VRh6QORllDaj1qIR4qoWREhyYvOjxAlAHV/sG7sMeAjJ16V2jl3UGRa/2qTQdVBreoZdchDPRJ
Uaw5AsHcw/8Da1mqUbmVR5YVX/2bqgpWYs2Wba6bT2t9UPhD0CTruTg3iEH5gWy9tvvqZoCkMqos
OUPe1K9x4VZnsxXsrw4oy7A0C4e3r2EqxSjW9Qipbz5pbmiaoF9Gse9CuWCguU6q0x6z6yDZzsU2
c/VVGuSgIUS8cSxPezTZ0u07CxDAXKyGwXdQqhE3c9GIsvuadNcFMpV7C0N9VdWN9pgPHgQ260bq
Q/VI6gIJfk/8DgxLXIdlzpZmrpsPQZBWBzhX0JbpK46ZsnLHMt/WbfoMFhjqueXKS0k0w5tuSLWL
Kr82xBYgzmBXsUXGDMrr1JiVWXQjqoG4FMkOOXPdZ4ObPyuDLO3nElKK2sVKX+fuc02gSeKWReuv
44RxJoKKqAWnNNoWImldPXtwqD7HYHMBXLsYnyG/mHZpkZkOSf1L0wQUoPd6+1Vy3c/SPFf1qFx8
tbV/Kf08b57kfvaczyPn1N3KHbnqaQL82fPzelPbJLjzL86zeg/0o9dtvW6IjjAbo6MWuTdNMrQb
5Fii41f9/OqzruhJmHUgG+j+VZ2WzPSLuVyN7VvsAczHn+HoJlp2nF/Nh6oY0FSR4wYDsT8bXEkM
+l/KqhFsMtFLdmGHD+XnMF8jtJUwOFI4afdN48+HeSwWBe3ij7/95z/++63/L+8ju2Tx4GXp32Ar
XjL0tKq//6FLf/wt/6zevv/9DwN0o6VbqikrogiJVJN02t9eboLUo7f0v1Kx9t2wz603MZQ1/Vvv
9vAVpq1XuyyLWrzXwHXfDxDQeD1v1oiLWf1Z1iOY4kAvnt1pyexPy+hkWlBDM7uzCP3tonmtncpt
ywMGeO3cZT6YSWHaaQnet1gIQWexUMEkIF55YaSeylFTPg/JKJ1UptYduWG+a9SS1BOo/HwtSF6z
+Oo3N5Bzw0AzC5BMzgOColq6KVKzO2pp0h/nV8rPV1MPlFNSlnHgTn22JkdXlrZ10GTXPABK66rD
LyUrFbeabw2rf//NK/JfvnlNNS1Rwl3GUBT+AfBCzL9+80gb9hiYaBFmXaVIKhbCcN+O/joHrLmF
UGfcdGOHltpQJm9dE13aWC0fvnq4gjo6fSMj8OG5+W6QScAGfR9nNjaCr4iMeIdByfxbTUxwG55a
5+J8ACH8OmBMdvBV0b/9Oj/t0I6zI0l6Fbv9v/+4svpPH1cVFdOQdRPdJSQypvZfbrTElZOh8XRv
UzfMWOjB293Qtr7TxJJ1BEeNRjVZkXI6RKNXnef6FtBNqsXkUNgDDjsWm8MuA4y5UDxZAeJDTplg
JxPgL+Wv9jm1gYHA/En+8y+/mWr+Db1l+VAGnl//VvzH+iM7vSQf1X9PZ/3s9ddz/nGXJfz92y7H
4K3MKtLPv/f6y7hc/ce7W77UL38pOGkd1MO1+SiHm4+qies/f/tTz//Xxr99zKPcDfnH3/94yxpy
aYyGuEf6x4+maa6QNOaOn3PLNP6Pxumb+Psfx5e3l+xvt//75p/O+Xipak6XlP/QRUVhllGm+15n
puk+/mzR2DjrrMhEydIUrpOimOX//Q9Z/g9ZUkWD34oiWSZyxn/8rYLc8dkkidxM/IgUXdctS/7j
z8/+Y977/Kf963lQUv5ye84X0HRJNdhzovtgytM8+cvt6UW9mRdW0e6NVnVc6xRlyn2vHDsPPGl3
cTWHp89jA6RvXwNHspTnX76rfzEP/zYb/Lg+n5FvQbVU3fjt+qKvVjUutO2+HVZjs4ulW7HLTql3
jybsRixk+6zV5YsbY8Dn6csKqJmR7QAQNOpNgd8pHUSoKfr4IZJQaHAttQaCufoZKXmipfDrrAxt
rucmslEW2DfquBj613//GaRpxvrlWTL9k3RTUiC78BkUQFR//Q5lbAbHzjebvXQWd+4OnuG2WPvn
6Egy4qzt4pN40Dfyo3lS7v4/rzzNtb/898K+VED0Ws0+PTQPxam89LfZN//WW2tOeCpPyfNwi4/r
0Txl/8O0Nj8f/91nnu6rX67cQxbyawRs9sJtfHF3xU7a+GflpB2VXXrqT9B1j9Il+Z+uKknTJ/qn
68oiD27dmn42v02niFU0iPBozV5BucaG1q5MsmwL6dE6Bbt+q+/iux7RKVQyH4adtC02iDmvoo22
Aki7anbUrdDh2la79GC9Kav2UF7qc77CXegSBKDQVzEsN/dIaq1H9wr8Ub4AyiohcbCSSf3LjhfZ
kJJhGkYD+sFQVxxfBjq+yOKFzJpl0bxKqd2RSlrGMpBdwH54KNihIznQyAwgOPbhlK2uaKf30Qqd
ZJQrtKf8IK89cVH0h7q9iqWNEn1erzXkCqqdd7K6vVsdYgj6CrzjxfB9SJeIJVUPEWpP3yen2WYR
Zgv9O2BDH/nbdXIVj4BpycqYL8VNcbL2d8QhoKEiWCiBZbGjY72pMvTHFs0TkgC4wKFxvUoEWEE2
krvelgsQV1tIC8sBH24uQTyo4VKQoIwtsGIx6k0DmwoF8mTXFB8WTJos/249RdVbnD/XyoOcfvfE
bWlszHDTv8nHbi88R6D8w6UEGAymzS73NoTtyw/xNTwq2+B7BeIxXpZv3uv4jOhIGy4RNEpe+4t4
fQgK28uQAfsGxdLD41uxBX3DC8JMeE5i5IPaFi9w+5tE+r4bUFjfgtPgBBtvUzwoxRWLLeALGOfC
cN1U+2EPRLp71G/EG/Eab/075QlP1EWw8rlt42O2aeySH1S9fMcTYamviN+crQvfPrSMzF9ZKG9C
3+BekZeTzAI+E1tlGa+iNaGzY+mAHLBR1LyyyUe4xMGjwIlOeDqLdn5oV/3KOovf/csepZdFaRP0
XMBy5vJw3rfxU+FY5+YBdcxJDmsZwgVyuqPnmFvDAb+2MHd8xHxrLXx7qLj5l+IHsMz8cThLJ+9b
Fa1r6wq4fzE8gFlbeHcpFNUszmD/2UP6Kn5Y++Imfy6fuQkK/iJHJZGJCmi1MS1bRaTB1pwyWWi2
911cYdQU3Md7XRBWZrtFkLm+0xB19M9SAQ3rHvIwpzKATqa9W0g34nALglW5ihegnWZ6o5kr5Ubc
CtfyJTwBYn2SrsPZPAhOuEoc5SA7hR3ZSHYswuW4uNNtb5PdCE/GSjtMX6Zg+7a7+1ZvASNxRmGn
y3Tlr6Ij5NLFM9SzVXOnr+o17MdNsXru7Tdk1lbDIYIetQie6xeiZyf3tnlq8VLiIwFWu0S7wltM
o6kLaTfuDBtQjI2WqfoSKes6WKJhhz8rhI8KFa1XVEdhDDngyFWoBqCO8wExZYWfp60i1Cov9OGG
+65H6QcHbZVH0cJaEPBcIb6WLNT3sFxkT6K1MNK9qUOnRidOSkcbpWB9Vd3mR91dtpMI5iJZApA6
8Esc1wkGmE7u94vooDnCCUKB8JB9M1b1oUUFsrGTZNl9J56WW9uBG18+Ci0x9ZUIR0VZQfAHEadV
dvRNdbyNulNWsK9sfSs9So/KRnWAZSAsuY6rLYjd07htTsVJ3yUPwn68dNf2Tdbg4W4qn40PNNwF
wkk+dzJK0GTs3kChJ1cZjV/4HLAg/PUUjorJTttlgyPMMrAOZrRvIKY3y6q/asqmrIgWXWQoWaJd
yNWihpEfL+Xx4g6nfnBGJACcjuzUI1GcvbeHXRztsvxBlp5z49WKvunCo/HkjdFzBe66gHESTEYw
2aK684bvaCmmoRPex9e4r++QK3o1UsLTnk0QXEbqlvexCSFnLIJXCwdL3USMaBFj2ICqzbvw1N61
Fwul0jwBz1BgfIgZhbXSc3kpRDIZf4zLJo2dj+TDfDZu5It4Gc7J2C+aDArKwn2rX7zn+qa9ek9F
d4k7uF06ysg9TIscwTSsvxsn7W499KQR1/SB6L2Ut62wHPdJgXYkYv1Mv6fyBqqEXd+aH/W7qi8I
ugalHYFdP2W7lKeSmOzUBx4xK81plgEywdpOXchbvlH3gLep0zqB7R7UitSA4YwnjPqQTXgwz/xo
3xPezoNoLcN3N1iPCH7eAI7P3nVx36YbAvb5rfkgtq9RhbrWVnhKHuon9QoOQQANXGBhOsQ7HRG3
V7lBO3QBQ7zjt58lWJfaefswNiuXd0hObtKdzqRVHJPqh8XLXboTt330xCa5ao4myLRmq8p8LeiX
QdyxzQauK1EnvI9Qc17Uj+rSOGrdkgx5wMzOPKwhmLrWrZsJmjjBTy+FtMqVcyOsWfmV+G4uIBbr
B3UTnYtbd+Ui8vqggdotl8gB4ouXAk3HHQHVWYSSQ4fwBbG5Xl96nqO2eyhQAHtQaO7be5TexnVg
i888APmQfJXL/0PduXW1rWxZ+A+1zihJJan02GCDuThcYhPIiwaBja6WbMlWWfr1/S2z+3TipKHP
ees9Mgg7AaJL1aq55pprrvgueYGpprOG5P0BRe3A8FyVnmS7s2o4dRD+0LswnNYYqCEjTM8VJr00
IxJD/JPVX6vyJOvOA/d+jO+C7VWEryiN+gz+ekPAW95619u7geW5niGg9f2rKrle6R9MHU8AuMwc
NJdgV7dlxGdNBz0jHewM/0c63/GjKfanSTMJ3CtcEPbVDxdj1xDLhh2mqHR7ZuXDCrlBuH/NkwUn
awTGQaJ3MzwQPu9IHRkkh2TM330JcAi609P8vnwObtaPfvO9esS7qvmGzc0NLAB9w+72ocAA+YKR
FPfu91vC1nR7ul7mk2YzXdOKFGQ4gO3ZibO6xLiO2MoAwpOhY1zAjHHs+EmdJJiiDe63XVFfpfQB
qr4/VRcDB+P5OC1vsVCsBkx/6Rn3vjLYbQXVluFvYOvF7it6W3zWzDd0EovNLSS8WJYM04bWtIyC
3sn+zr74Ioc+Yflt6CisLkYEt6e7M5Zm+dJMg+tid6q/RQtKI7dVcFqcN8mExh4cO8qv2++GOdVo
gj2aba4ivWjXVzn+hXRCI/eaUBiglXey+aFXJ9USJ0Fztfta31V/Oc0plArd1eakAaplJ82P/K24
3j9l5Qmu1OEyuy6/4ZZNk4h/sg9oc5/RnjK+br7hEVqlp4w1Avt43gyCq/JPGZ6HPSfSn3tes1Gn
njr9j3wwm4LRI/1VnlB7xhv8RDHMJzS0MT/Srr3MzAmHRPlXSJvw7tRVX4pu7oR46V+2+NV13YO3
nwQAIfr3emhS/OA2E6Us5UA8C50nd/O8q6qp3a3mlR5oKT+J3Ufb4hbcvH2cmfhe/CegHnoqCHz8
ZrQ6Sk0YNdSvUMz0V2WOs/xfRfCjyr9T6NBDRfPdU4Dv1Pqldt+i/Zf+xQ1nGN+N9hY3m5N4/yUe
bhltjiH1F+eJ6D3criBEmnE2eteudz3fOpeb1deoXJYEzHaF6SgFO/ggfMspil423zdvJcNjUbRn
F82sm+Gd952bLU4wKZlsztrzYZZMcQqcdAILJ+OEFX09ntBnNwVpcWBSlpiU0/rGOflB58xJNwXg
ZtfFNf2OWz1tEpwPNOf/mVctDEfudfTg/8We498cvzbMDQ6v6Pzy3obnYQ6VmCxxu1sm9wDrWTeX
Jr7yiqbCvTMBMKxvCzxZkbqcIPi73jxTjcDZEjwxEu/PtoxyCmnUPcWFzJ1FaEfMSfkcjxOmEe8v
6t3VZn22W7a0f5F2egybsGempPt6MoT8VJ7XiVih683r+GNLqLpvz1cLG2xn8UypCyrVCU7iUXzu
X+8es+5lU9/7j+YuGm5TTL6TpSNubhfc+6770Xcz+2V1F8dnPZwVM47dLjxdM2mEEcZ4m62+6O0D
U0TKAV33zF3Pwmzm4g3Z327ork0RUJ6r/sLvX+ndnXgYW/SzVXNW8ovO/AAABcmNCzchYDVDvrL+
wdjfZeefB+U93YKUn8jgTpBmVPEkuO8s+cDJesqRsn1w9JwGLww4J7q9idszfmGI3U1dRIkw2iDB
2F84zdV9gCPyc3yHYPVlh1VmQQjHI1PMdgsofE4HUHN16mIZdZowZnK9OQ1fmuTG/MBw46k+p4kP
cdGFs5/Zr/kjRvZnm9hFxo/LQvqlSzBCWmC4fjpi1VtazAGxiihZYQ561YnbXK1K4k/+HPJG6LE8
xxWah5XRjDlx8JIOOX3olpj5EZqRif8w8iHm7DpbYcd4gUvobiDVLb+EIb2lDx1tuWfeGaYQF/60
uqyW8cy7DM7iM/wup/EE7arS5+WPOv9y2NX/EgX4v1J3vzCCX577vH5r/j/QewSm/53d+89dB71U
5c+/sHt8y9/kXmj+oZSOTRx6hDhfQ0e8k3tx+A+j4jiOgsAEMfZC/+T2nPgfrh94qDyg22I0vIZv
+pvcc7T/jwiOEIO9INAu5N6/xO75UsX4H7aEsobHpUEUas9gyQoBzd//xNJEGyzWiu2Qf7NueN2E
jPvymnNKL3d76331TTvVeyKBJtNWyE6x6jt8ASqciwYv+K6J54xKPLdYSzZef1fTx7Ld25kKslmZ
x/MUq3ht/UvtsCQrg/9tf9YEyVNnfCkSP4+7eF57IGC9C679jp6Ecr8sQrv86Y38gUN01a8k5t+3
GeCchz8U93wgGX+6zTHLTNsmdf6tjOI5s1Uem3qjT0rXnqWokbByP2XzziIzMKwuC65MwrXn+7sm
iWe6SmaaNq1ulczTcXeKslv04/ZRj3bS6fDeojwyviaB2z12rb7CKvsUoROwL7igq4/ZSGZmmG3Q
7XaPKtEXBls5JuC82NF/TWuaMV19SYcB2oroaqUZtJuyO1V/ZoZFWobX8hyNoy/S1syYHUJPh53I
l3RxNkutvlQGVNgmpzSGzRrMk+n/e+v2BfN6M26IyxqLqUbWrVLEvvjn8E7mbZ7P/LFcMDBqYRhJ
FynuF3fUYl1Ox11zW+5qhNZIbutgasYABy/n4fBnPiMaWns3ZvslKmjcX7MZnsZXfQabj1RL0cmg
1FvbYJxXNLd0HYMaFYTKan3bKc7LqL/rMxZak90UY/zar+ip37sX5Tq5+OSVu7Jyf1nZxlUeW4jq
HQAj9NhfP69s9BBDZIvWZdAgJvR5cKm2+aws7WOjAEb5dZS0f5kcsY3dN+d6k36jNW9piN8m5fco
vOgQRNIECvwJLjubzJtNeK1aGkFUsSyj7KpJ4ZrWOF8a3m3OSiqDy5JGqMasaaEK9aXNG3aGpQmN
N9cmT+UquDA0vzexj3GnvlJmBYhhh+ztXYdKv1Q8pYrWikFfmq3G8LdlPhQyhTC4NwNfX8bzMuRt
xrIC1rfyj6U6oBuCBcmFYRmODwHbt6WpkJWrBntmeVv4Otx1YzZTmZkjXb9txmIhb9zU/D/Xk2qK
TL3ltWyxmO0HVPhRcG0cJk2p0b+SxcTMbMS2Be2NPtOO/IIxEFygLys74AexXeS1Ohs7sS3AOvQv
y202QyrLrF57VwzZzPp2gsznbtwnsKLc7GjmRbD91q77S3rqblufZZdyk01woe3IuAF8Ok3OaOc+
qxa9Xy76ujkvyvCCf53LBax+vGKkmPLLggmlAmN839OaiK0PJP5PMcLxhl0+DJFeNgmb01YLeYal
LqcqYTPmPF+fZ9gl2L3zu2xQy7useQRZxvBabp33doiENPTILu063lVbLORW5eLbar8cy+a29uUx
N+eqXt/2fI+fZDc4035C/XMQHN8PcqKAowUO3KXscEyE+xgQqFXoLstVPrOGOShjtdA0oTWRZphY
/NpURBfuRdaWDpwnjV7Ogl4l0qj9/tnsgoux6R9pVLyv90RpEombBrMln5D/8cOPf62QhIGUvgIX
N7HAY95Y5B7tVoe2J+UxpHyJ2x/z4NVOPcqeLYbd41i29qzMSIJaiaAGKtfWLYYIfkzGE2JxGMJF
pUGMl4xOy0lX4BynMspTpljjN1mssZ3vvW8bB2eJCGENZlCYodt1HmN/1fWnfoxNgt/zACxf2nSc
DOnAiIsuGp/LAQdZOwpPt/Xe1Mo65Oo8S7sjo9M7poBzNj7oxHlS7YqW3SqKCShD+F3T03imS2ec
dS3bV+XRhOgN347s8UQrvluCunJa8kWEX8xIxUu5iauXbrV/7sxeDqLhWWc4RvlD+h2h160agvxL
7mckyHuSbxycXySgFuv90gm5+jxVrMNygU86vhfP7z+7TR7qTf2yNrt5hXcRZmxsYADLXDGxG06c
EMDuNXaNrXXAJftbdleZkwzpMYxPGxqMJzZ3q/OmSx7MJq8nNigW1iu6S6zVvhcrnlGwfaRnC1aw
pLn944XxWxiXhRFJOZMCoE+RVFb5T7uyX4dJPTD6b5nuiHRF8toFhOYkvEAOBDSggEYwsY2+lGMX
ZdddU2Q3uuQgWjd0KzUM1LR3LdHv4+vy1G+7y3dDP4hC19OAt+MFW6+8PB3RJxyui5Ffj6lqzrnG
S917b+jRz22XE7/2y66IEboRsff+lc4chivszeEAxkV8RrspfjYc1Hyhj+HZxxf5h4dH4dSLjIui
IjaUcH99eNGKgio2h2ppfMLWyp4JstNZcaPT1UJwh4Y7xiRkDlAFg+mpalkPXB99EzeRH9Ab0p85
G3358XX94eEFfhzxMtnoYRQfP7x+j3xw2I27w3Up7JCYAVadGDe8L31G8QW8UZABCnhIbuBPae0S
wctd46569mdw3QVcYmPv8NZgzmKyPXWK8LoHHH18nf4xbOQFB4qSvPZVRD1RHT2/Ykwat9yO7RIT
sWu7BiNYQHADYuTotQ7Hw2gfBUE2FbQWC1EwgRy5KuBoSLkFnl+TsnA9QBoua6nP0Q/4rTmi64wj
wNa3NeG46OK5mAv4awAdruXy586WhWuD+wLa7+P7QsP02+oNdaQoj8baI8XQx7A/9dyywOR0aUdv
PJHIONkE645Be81L69jXdVY6iE03+PEHdLOVO/bbOnll3g6kpkMotqlS0yJGVtTEWTkp6Zg+B3nS
Q7VNvzWJ89ASPk6K2GB2nX5rw42eokZd2mHPMFGXuen96DwdIg9jnk78DMY2tsyRSoAnQXqTtdsn
pnmebbuWQbn4YdtCvXHeLnVCtpE3YPdcbScNzXSMLcLqzbDdz9IdO6rGhkP1HAYNvWKnacu5lXZ7
+JEBV68uwulHjYTA1Onqy9Rh/Si9UkxYGZ5NuhrPG1wtsSqCbNAexwpD2zgNdoo2022VnhHh+No9
Pe+mt5uvzXpVnBgZ8NmtB8waAUn41dUn7ba57cdDjO/2HCbxg+CAKrF4XmeMtGlHeTh6vb8uHSmU
oKI6ESTGO6npZ3UyRvt5/Zeu0PdNWr+owbwyV/e5w5G3dCIqt2E6kXNHrZtb7dQxPEH/yAwoONyx
X9qAq5JVFa1bc44bIM9+RWWp8fzq3OyBVCQ7fIhWt91oYNzZRkzA4C4aj+fRWf791K97XNsSwtUq
em32Faw8naRn6ZohNeV292j9igMQCT/TRLhts7Xbic7BkFnBseoqOj15EVjxobII0xu74oxr4mLh
gyhOVIPzgIplFEklfqMxfSIDTl+tF2Ucd4IANvxkHBb5ppaZPl3Kz4nWvGj8sii4ezXH4g6YPGBo
pGkgwY1G6g+KO287EktBAwf0SDMmxLp6Ux1uR9FeSuceU/M6AyvPDEUsqXDiYaqih9te+t0JkofS
VNsTZ51+r3HMPRsxi4Qn5OGUmJ2dOvuRqa4lCB8gUuILyqA5NfTM38DcJYqxPVaGNzra+LXwh+c2
C+45EEDUPv9os8u+j7lgj5x4i03ocDpuqEnrtHnpAcpzx2chcFVou7rRn5gVATHa0h04Uoles1Fs
MmxmaesmN2mNdShy5ilentcWH7LZiCiZSYlJ0pGj1S+Mvc3Je3i8uGkBmRJk0T4PqutBRu94PmIf
cmoo5AHxfGQ6OYUx1wemu2+08O8YtIZzptzYGOmrcQTC+JpRax8HoyNxjEC/UGSWhmYDeAhljsQx
tbdVm5W7a5ZmxxKHmkqpETSb4DKtcYZYk5CBT5s0vE5xAj4pfVng5BduMW3JuiRFrSvULABZJ9HT
jy9O/54UhAG0jSsnKJTtQbz3E/wAmvvuPvOapdpwpDvQHdX+TtBWGxVTxp2fKzwPyK2DK0kj03p/
Z1yWj/HCC9tn3zXQ7R1qcxaQEdPGfG8iVjtnQbeDJCnrW7MOLtJ9fd4MmEVyZuB3er6iKXdoNnOB
4t2g77sEnFgyJaAZ6vOCZxKFPT0g3HKIlUye3/hxf/fxrR8S5J8TaN4Lhx/MEF5Xkaax/1fwUGf7
XFnsvpayDO0KZOMFAAT1nCbcqVsuhP1pJNdpOfx4RyYmv7XZTBif0vOvBEhEAI+axNlxIERcM683
vCqTYe/KiutYVeRTH1/3kXD3sJ6E1sI8wFMYcbtH68lJe7+jlatZEnsK4EJe0srjUBWWN2VdN5no
jl2ROjWRZyynTb/3vpio3dzIzQGEX/SWIqQah6XyHHVqWiwjdVwuJFmYYTa7nqoeHwu1Ap4wcvKh
7CVg7ySkeZpxIaV51dn4Bn+whiCwd7xcM419poH7bjngfZcNp+Q0AB2mIU4Z4vlUGmLslm2vVmau
akPrRksU0bt6/SVdcZ2RIgCtHMYB6QLGGucczJY2zoOkwToifT/A9j5o11+MZf3Z0H07nLBVwlBZ
Mo5ozHJUcfQDfQ7ntCRnxyvFRwWJRC/2VBgeYfS2Klcb2qxXS0V1Ic2BSRqahAI/hjFXqUMmDLmm
fLJQW7/QfT8jy7yUFdSY7EYRexqBQiHxR63JReJiqhz2xYYlVLI3sIVVNaXnnCOk6+tbYamiPp4L
DVHU8VzoBV4ZcxiymZ+AJooGYzKGlwGoD2AKgNkUzhP+rdf9Cs0E5ic43lOG+CyNhTT9w6MIMBWK
CGnIMo8fReH3Kk0Kt1p2HolRRMh2LO81zTccp92mO1MpQKXJ8N72dXB9gF9MCH1OLcsUG9vn0dus
sXdB2azzLR32XoqJmg2nmCRSl4uHCq4JTqqhXb3EbfDEbn3SiQ3PzobgRT08O0F/13XB+rQ35YJD
a39iOnoi4G+XRceSLJkFvdcdvv104px0CSlKS43J4ezCTvDaL+nGcNLvhWuXLh4AZN0WtQuv+JzI
RKIakaroPdl4toJToEWDEQbMf/xLEmSMBzikMBz6bi1AwVjGR3cmduLTDuPSJ+bxMuWZ+c30T1W7
N41XyJQuQjBxzgdr1FsKUAE2breXgdd1pyoGm9muBFelgL6m5HxXIXdjGw6itI3tTekCrTf8UUcu
q0ZQmfFoHmBiYizcTOTTNVj2DPmEk6PzDCLBB/cl3a2ls4x4UMav6a74ysiJ0nBOpnb1ggEgWbzC
ZLJLMobuZH49MZvohynY3p2OXjvgg0yFI9CzSPUGJ1h6eIAIipdX4sMPx6fxmeiXwCGmi2mAqwun
VbSQF0aRXAtC9GOFEIwKZw9JWGbm1dkKuOKAY0ACLJTpcKwuFofY/45xPP6+plt2Yp3kSa3q2wOl
kDbFTdPzV2nIskk0GhlSiNbHSd3Qi89D9CFKxJwQLpeBzDWf4XLwkjbVi80ZIy5bsBRcVW65Ykmy
mHD/5Df5DXGTarVLRs2AEUwUWTCpbZJb5SZUruEc65AGH5kU4XgSkvbk4SOAglt7a3c8TqyrXumT
fWsHCYaG10dTKQ2OVZIxmYW3VnhEtmID0Eg1T6GIWaADpIxOkSMwugrF2YhSNsVgKnFBVzh+Mp5U
4PKqOokiM/d38NiD81DI2xsd0K3OoHE6xSAsdOH5JUNh70kb6tOx6JltsGIdYUuEIC+ty7cx3+ye
UsXVRCuJ6SlPjpZDAvQW5K4rRIkbAFu5Ihwrl3pruuUejMMakIl6Tc976PnKohW/aWig3k8eMCjn
aLErZGuV3FgFoB2Hevdk1whE9HY10NKJLgjC2K84GwQpFkO3v/ZzMDPzBJhLlSp3AnAmlwhBaVIT
kQrNIXoY0X0wNCeftkaWkk86UvvOU1eG987G2SC5oJM8DwuGgxdOCj5Iy5fD0oPJXKYlK4XOt0dy
V4yKcp4ldh30McmDoVuav9ScIGkm3qGwhAxBJ1YBL+yIALClF2yK0PlaQEGU8lKZQXs7FuMzfrm3
9V4WyAZwGzEngvYsXkldMx/yP9qw2bQ4nlTL0uUtNCsWmVpDbpcVNFSpGYJmRipIbVuCWtek+F7R
A49YSx/DA/9PEfpQ61KBF+kwPII17WZbgqTjapnmwupBSTdufiOcOvLzS+FlS7VgSOGZLC5VAezI
+6V4kSYUgfi9UUDTtfMgVK9h1hLfNhX+hE6zadqR1W40NAbYjmMJUctSeBWmnc2EuChLimAbA3eQ
PMn28TXh7oDjmKjzyY3+IcdnvIIyUEABTTHHfSV+iaHbkIfV8kDR46RBsEONkEaAtPDebCkgDOwh
KWOpbn1rqBWVKriX0hVZ5IHdJkFHKk8SqLR/ZZnaSQgIrnW/p3+SahNMWzlyHq/6RyGwujjBu2/z
rWcO0eco4494NI7kdiKQZmiOyJh+LEpnb1tWEGyEDdkMVsAb5Eq2vj3w2zBw4tSlDWhCOHuQBiTy
VCpjtoDsGhktSyg+FDQA22lMXtrwUuDnWwxmog0kDCD94/dwJIQ/4FGAtAoMvT3whVIB/pnBdNrI
uk6xXb2TSNQVKEjRq0OxqINMBrtLQdA04GeMLElLr0zAwx4oiDbpd6kN9Ca4/uSaZJEfIbYI4ofK
gOfG8JhHm2AcHU6pwS+Xu8jcbsrugufINERwvZBZoDFZ3LKghblULfLjnOmOlg2B2EAw/FDt7rYx
Ij3rz/+da6MSHQDddeC6sq5/SrlqBa4YNOMbZd2qfI13BAW6iMHv5D0azKfX6q0j/UL5dGU3xSJd
9XcGj4sIqZlT5jeyn0ZFjkFV9ONrC/6QDgLuDpIlj1YUc3Rt/lohW8pbdEUOJ3mnpEo4LG1GBZiM
T7aRLEShqIUd1JuIVmVoaQ9gM1ImGPyv6drcSUUYCuNcEqXUL2/Krl1u1+o8wI9cF8NViomC3fJz
2IYdai3bsNk6ijIV09W28G5VSCVsv9QVW5WSeodO8FCsGanDUXRs03LaKeprWc6QVjuRZKuOkoeC
4mFr9ZVsThoIIu/bx49HdAm/Lyuy5DhidSnK7r++Oj/AzwkzQBwhdvjiNxQbT1NFMVIFRE02rBmf
1Sa4avzmRbg6g4u/VM8PG6F9GR3yRZ1dxH6HPA3/rRjW41B7oya6baC/OiRCBNINazPj0Y+7R5PC
gJl8YXrWwppHGpFNEZO6OqB4+75+LZpcfQDbQGGkU2ma36Qt2cd+9VImSMojal4lcSLiDI2CC1nz
tieHlTqf1PuoLJgMds70jD1uvwymYywpt7Pm9GUI9U1bAYQMZE6B3p0fUEbUv2EySYymAgK7HhqU
VhB/H163FHplgdLJfzqKQiDIxC6tWnQ9tfdgeI5csvqKF8TRI5/LU/n4Nf2B1g4jn3KnG1EVQBRx
9Jr61gUre0W5FHGHoBBTJHMpeUuljbfL0RXeS/XTlgkCcgzReTqig2ioJEk56/CEeKqSrmkoa23j
B3lCTd6jmUDfQT+Y0wTTCFag38IUuKRvYbGoN6Qof2f+mLN/xiT94WiPKHUGHA4K6v5Q4f0pcviB
DYb1uCt44LIBqXwPnARsSqiVuy7uqQrul4fK7QqpBtVZ63Kta9lkVGgpMWNqMe+bzyqxh2h6HG11
BCVhmLoWROYo2vaYTXUjJcVlRzuFWeeYrokwYotMdZhzPCB5YSFYVuWYXgLx7g60xLq4STfQRyhg
y1pNOhaZVPctKb/dOU/p4DNiihW/hiKiRE9ZZyHVfTXwuUNKBW1k19nNCKIVYYYEBinSSwYsAQLD
rwsJCB+vrT+UnKRPL1Ieq8toVtmvISDK7JZRODWzIBACpFl83uTFVzldZKNrTjTT7C5Q6dwCjc5E
x4I7wI1k9aIuiHzgct2VC0a4/TuLgwozehCFfso1RyRF32FsAItSQFJARgglgMVfWvCQobNMTTTl
qC03lJ4K0kakEQKWJarWvb0ThpHSAeZ0n1IGAluOFwdINNZMNmeJREewZoyswRTP5EvJfw5wlGgJ
yXJx0KOM9kwNdCkhJ+koRZ1YKOsDOhOsgP5ACCMhSMqIIwClTgGmaDw9rSnTS4FRZB2isvHBQc6/
hTEjhG1wPx6iK7Rqv75t+u4NFX3//aHKyhaNATETNRFaggMFoHna5JdmYBt6hLU94QOTYpGNIZSZ
lh28vzx2vGpAacE1ZhEPXUaQZL8Ks1k4wUW/QkTiFKBKO5EYAqG/O3eS/u6TxfurJPkA1SKSYdpp
RXinjfz9TwEkGgLbtVGSHYq61oWLZY0cxF8Q8GbMZx3CKSxKHhXUpRxFjHboqX1sH9M2uFa4jgkv
5RQsGIRfn3Ob0R8vEHkEPaRYT0A0HV3gqneSAPvRpdbkK3sG8ZSOlGMyklPCAxkKEcXR34rAuRXF
jaQzdte8MN7zWkRYdic8lPAFvoiUxuByKLIveRZxaJLhlGxRCf9UN5GUzUX8In/+/rM9TIVhgaWU
LD9W1yKpQplBSVSEdJJHNBkXAHBRnuTGPIK0g8KnctVADAiF3wws3xWPKxne9JasW7RQ44Z88wDK
ESalHV8hGdKO9QGoE02S3Ur2ubmign3TMIlI70gUe0I5i98v97fVPjxgKSEbUrO70xvCYsXPWUMI
ov7qHVQZAoScHrUNyevHyyb4w1sBl4eaYyeifnGsHBp9nE8YxVgtrQXUFCRW++RVYp5oFAxZhdrz
Zxnc6JqQw1l6KAUgCSx0hGf4VwVYFRCi1mSOvQjD2BeAXflWAbs2w6m25Ix41zj0kwPSkSSZuEmi
PEWIQit0z9md3qCovxOkLoKqgqXaDjDtCb83onxhE0lsleVT9jIiBHMSOQVkgYg2SRR9EhwlH1ah
i+p4NxfeNCKXEujYFas5Na9PgnPwexBE46GFiPL8GGuVoxxppPU68fD0Y4IQ/y7/viqH5UFFwakh
OUlaEhypCakedeawXqi2gNsXNQMdb9B/j92GI5+jTWqQ4d687Mr6SXXusvHgY1bgZ2h2Sbbk+crK
lN0r6S0DNJBnQMaQ0O7d7Tnx4YvUlUT0ZKKEcTy0uXDMynFrk/ihxA4KvuIgXqM4xoI6gDRgohzu
cpB3HlQQewzijOmEub58z0nIT/RnwtZA9vuvhwdVfD9y0U0Bt/3fkIWPwRxsZ/pPIUWTrHv0+nYp
b3nPPFKnMH+hJroQCUxKDUszKUe2sfw9pdXzMkS60lCp8jkF4QYONXSkoXpH9GDkvC7NrOw5lksk
CqJzkm1sWqrlBO+mqc9DpjeGfnmuXTBHauaScSOzRMNAjBS5YtoyFEvgMxxImQb3smsxdFuSfuM3
mwZ2OnrB/Yhiok25ThLwKKMq/fEe9QR3HD0p18MvAcjreSRux7gET3TXJCpZyE2nsb2zPW9IQC8p
5KEIIee/CGylLndIJ6AxDiuHm+y21O0o0CMCPm39mNIDJYYCIAV4S1X6Paqck48v+CDBOLpgxKs+
jiBAdFx4j7ZEYa3qtnW2eg8qHK22BMQifJJAImBQZJ0HvSkCW9kJhoqSMVKNdLip9uWgT0ktOQ8H
V1VopoCeclrfK0QDolXpVlAO7AAJJn2UjadxoZhh/UPkjALY5Z5F9AspfCb33nRza5OnRqNRQ8Li
o1qN6vj1oMERXCSiYtFnimZFdCwfP48/vcCQUiRBh1JxZI55u8Iv3HKMkmrZAG2EDxZaQLARhlcU
8DmY/pYPKQTMHRmWvEsdEizJnmXt2S1HdIG6FDG6CMSkjCQgw+nLRQEA+eR6f6ffYiQAPtobjmsN
5Pz1qB4DYuymisOF3UPxrC18Yo1NLNfeBFdSSpXwVirug/BmVw5RCi6wM/ZZil6q5YvF/EVAncjY
JDX5nFT7A6ERQw+i/ndjLQTV0VW2GyzG6jAJF9oXaI6i0oywyz6keh1L0bQjU0mb3WZCMwP7HxWD
ot0WehyivsuDl5AE9kRLJeOgo2FOKy69InRkGi2Kh7F6aQYSlnXcTQ9l16ams95nHjfjSG101uxx
bO4awYBSTpF3hOnai1M4D77DFPd+oIa1p5O4IQ9GE0wXaJdDLUfh8CyZGmbyPUYLJU0yDkX5vV2q
emfO/Zysuk65lt49wTZ+XvRZcVFwunyW7/x+9sccWfROeAGB2DuocH+CjL2/SvZ7yucLV0lVZ3Mh
W9FqKQDQJIH+9iJdi7qnEi+f7ckupQOHAHiQOVNkMRkCV+CxBJM+FlnBZ2Kv3zMyzW4hz4+QsXnI
KY9ecVTUVKTX7X4h4b8cgRVk+5L4HDobRhEBogNmA/w3JSW1+9T4l3IMSg4hG0SyxY83yO+6D66L
awI1mSBS+mDk8dOT81NMZ5tmtV8IopQuAeDotOtIeMgfVltm0CTel8NGBlGmKxIgydiVf6noX20G
ezPycGuEd71JHj6+tkPbyy/BVyM4daM4Vgoq63ct+MpGWzTIeiEV7a4GucU8I0t+E8NDgnblGnUn
okAAbhDcSyeG4XzvRPAjtB48+bukFwDQ03GcumAQwa6KtgkufITAkiRBzjzh5j65gd+ijygffEXb
A949IQn5r9GnqO1GClDuAknq9FDUqGguSO0joyvvJeNVyfAsD7fMiZa0tx2IsBpyHzpBor3y9s9F
gsafBSIF89E3rx9f4+8Lk7PNC2nP4JjDrMWXrfXTAuj7ek8U8XYQu+QZRPSGIcdyeHWQ8aUiE0cm
IMnuIYqTGnYl4DTaPtYenGb8LiL5PKkV66RfoQLXFSA2drEgozXqcBL9fF2eRscc1ruFtAJ1a3Qa
G+ixncgXAp6F8zD2u0c9kOpEVIQ26rn0AKsi9EgpoR36ccBBQ+n/8ApvclAG0itTq3bSNw+6Jr/q
wZYMvhS41CQpc4L0VGioPE0ncd/d1bRWieRK4PtIo4Eeg2s5qWSxi2hGaLWKmVsBvZYfvxP9WzgD
brjkMax+LwxJZ47eSbHdZ6uk2i0OQFxkzWu6X6h6WZd7h0CgeHFIFkTiITmiFFu2a+8x0iOj2ezk
0OnERnUc92rNaB9RNoloU/J9n6kNmd1QFZZaE90qwh92mUcpcIewF90Tb/zQfiAJzYHGgGYVMgCn
+R85A0Wls0hCUYmSHUJtIRmiZHjMvqGbH6qDFVNAE6N8/ZcDPU8m1AF7CV4gRvT965NpAcceL5se
zr9JvK5Sz53Pm68gKRKmfI8U1obnNOQhSQTQ4ZQ+hTu5vAh66aDSyuNZBPT6XKr8e5UJto1li1rL
YNbFf79enp8GDMELyub9xek9sHYFCiTBrzaXK9V/Sbf5ddoNc1EmlJ2+z53t13iP2yMLUjjZzyEQ
7RvHOwkeNoLaAgZBrujDavtpJzFZK2QoSYeGgaNEj3N+leWsqSZ8tNiUrP7+hP/tKqq98od8wi+F
3cac3/n4/onQh6TJajXrnpr+pdnP+cX/0fCh6UlgMK2dyt+D3Z+7J/PMJ/wVH7tw0T1RpXr/wn9+
lK/lSLRz+RL735+gyvvpl97N3/+X6VR8gq8ykqxDU6My5/wZH/V6zsfuiQ/8MrF8tNnk/df7n/CH
/C8ff/5VV/I1uF3yh8g4J/V+zv+Qo/EJH8kc//74vU1nDsZKGOB8l9977FzkF3/Mz+CL3r9t/M6n
hw/yle8/YL94/+T929+/5++PxYTvV9/NfT5OlPwTpPkfR5Lfj3c0na42PoUvIQiPS2V1GmUr5aVk
kjUlT/PekibRQvro0iwDv0dfJVrInsfyctaZERUN5RcfwamckHsqVXQc/R9I6t/KnwatqeHcQdNJ
/dM7gkT9ql9HNLcCLWmNKtv8wPPJ8S59fl0+PusaAS2dBx22jJK7CiMl8svSBhfSWNK3nAIBxkHk
GJ88t9+KGFwbu1hz8LB1+PRoI2svIcOhx0ZOGNUANWgTE9qjwx5Ld5wyJdoDA8lDO19XQQBxKqYt
fUDkhXJaS4wsONX/jesKObxo6qNhmH3963XVntOSjZa0s1F+l+syDaXZIfsunOgB59KsqkUZQl+T
8OdMo6PkbmYMGb6TSpicWv+H8vqf3mUI7j4khWGgj0+sdR0F+1jni7LgGcFxNkP6LV3vTmnTulzj
GCp5vbQ/StFKIKRUTDfR9msY7mYF0E36qETvAT//2Znx27uUJhdOYQ+bOjS07hHC8dd9S2fTevwq
p6bAyNKh9biEfsU3UcqYduzPsSD9ImyU5Kb0ipx2/YCHWfKApPNGqrwwvp8Qlgdk9Qu8letCo6h4
lfTcHRdp2sowgtJJx68iHi+3yHstXZu0Bqpd8pq6GyQVo0/Ooq83mJxIlfDQoIPyEB5Ier9Tl164
+FWLvLx3xm+V3VwrRb8aLYSm2fM7jK0Po5lGrypCgigPPd2J8KzJ8DINLw50LFhKSoWN004SQ8JG
z4KUqUS8yeTNzyx9g+D4OCJP82Mv1rQuGX4/qnu20bpII38YqEe5byLkTjcGoZ2lQmXBxvM07ap7
U43Mu48q/4WpUtQ4Y4OamE7q7fZrNyJMs76nOMuQIJTSZBKh05coUTKpa0IjeTgxDc0uKnHzq9KH
NEwbEtdhu/fOkua/ODu35batJQ2/0KAK58OtJJ/kyIkU2/H2DStjj0ECJEACIEDi6ef7m5LLBFlk
dmo8jrblKCCwsFb3f+o2eYuskJDyakY0IS3lXT8bnfe8vTSPfbDI9wxhd/3HJpUZY71dPc1GkqaC
zTj/qyjS/gPB3usPQUJfO+6j9QM6L2RpWxyBZYIzL8hwyWZIywsMGikD0m7HHGg9qZvdb/9DK+Yl
282GBDaUdDe4En7gdyexcD/+uLxVnNq7MoEKbiaFVUp/N4GuHGws9a4JdywvRBAJXdJm/pWC9yGN
q+9YFlJn/7eM0W2EWs9dsmwS4dbwBywO2MVXo0cyGNsYQu49Pg+wiODaPmt7/PE7YEKFmJqJKyXZ
9Hg/a/AmpWm23/1p++yCfR+DP9OTsBgUyKLEjbR99t0FOi99ELNy/HuAQhB/pWZeQoHQ22o25/ea
ovGWyTHdXd6NP4TYVE3+VedDlaCiw5cX314vr4LT5Qxp6Ia4t4IohnWdnBRFyFiONG92f5b0aWGe
/+X2CCYSABu9ymqqwpZudYO2CwRQsCE6pTeLrmF73n1qub9Dp9Xr0fpDLLcFBIGkKWLiDChr2OyX
O8aCsMrSoPsyjNWb+SJ+yPp6zRQRyJUKLi5TxRGAOCMMGBfR0+XFZJTWr88pwSzkEr/tRWEE1u1O
n1O9YRxHFSxYttASLCZey4chOUi82g5mcZF9T9m/B0wv6mj1ZERKqWMh/h/xJp1GOaDXWfrzeyeB
poFErZfDozn2kryj5cAlNgAnhSDfbolwdpCJj0dNOwzitTD8O6ANAd6Haxct/AJ3yohSudyHCrls
AVOCfF3KI2uam+x7NWcbh2UJwvJjssEXNqcHQO2lNmaclx8DxJ8JzaAcHRUEqQl0yvxr4/ByNp3U
scH2i4iFoeAAY7t8gQN1aEll4dTsB3JDyQxy+e6foK6Hu5+CDXLuh9jij98Sp/cbJvS6TPob6PeQ
qLT1/pPurstUKCGXEotJwNa6SH8RZ7XgGX00JwbIN8urtElxX98v+/Vv1QpZOXprxr08OXX4eF3Y
du56PZ91kigWOUGhdXy9Yx+OPjTOYbWIwRVqblTcMBA+ivWa3NU2guu01A34ogzJCvxOu0dA1LHw
cV4C595L8aje9WBgGR4NoLsKNJ1UyQlSB4LOPek02QeyyTscFOwQYReHT64Hnyl9FCkVcJ20wxyG
KhEQuv/IHQgqEDAJvizHY+SNrBerb71HHQrenXgsEerVK09/iiJxddQuMPhwcmDDRj/90r+R6VWF
Sdt5T6pfFDmhOr7fz37kQXq33SWvorQxak51n3gTt9r9XYMiibXtAuc+6Z+cDgTRBWJHTSW7+uVL
9E4QC5nDY9/jsAyR5vm2S/5yjSOXhqp+5j4ZivRLd3noNHPv4WebefiarpIvDm0mv6fBR36nhzz8
fvjLKftl+ZZ29fA/+ZpfWfK/TvQtX3+jgSVrl+F+/KF+FIEwfOX6H6VI5Q8OP/7wg3+2sfx4VX20
m/y31Ltyt+wXLemhDVUFwi8SDDAK84d8MTDOCLr7qA1Vz0Rneeg/+YJfdKHhHiVC3ti/Dpz38y+8
tKb2z59tKV/o7zbM8VMf+rNFPXzN/zz0p/zO11IQ8fN+/r2ff4kvDn9PTexeP8velt0Df3roY9WU
8tiX3+g7f/5qho98TcepXwvdzevdpw0JOD424jRJMZjTffJ6TbVgiYMaeYtr+Cms9Mh4oAfwgd/3
qx8zQD17pvwOVXZ4YHzNQ1IY0AGG0Pde8IjnP+FM5YfxDS7616Vx+KvlbqWFwE87PHu++Ilf8MUz
hPEMXcx5s7UIyGLta8Zw2LMfHg6PvOTAOEAPh9+H7oFVIADi54MNSfZ9Rh648Yfn8/N3HggPl98P
f/LzKf18YoJ89b1OT40vgEzqj1pG9lP5gj9+WTqHn8HP+/lFO5sRWPH8n+ALqMHD74ARMIhB9Y2n
XriGPxRaI8+ghEAMvuMU+j6ow+F3vsnXP38d/ic6luurYtqPQZajMeB3D1wClc+k7x+j+SYsnGx4
0mkmFtw4QxqasIaj2wPjO8jBMRS99PySYjOE+61kPQLwJJH4F32irggOLvRAw3GOTVFXx135MwJL
+id5PNKMSnMNnyuQFEG+26KYQgJed4SMrODOEfmJJ7PcAFDyAkUDE8Jk+b7mITiB6HVhEacS+7/P
CICpvqsI2nrw+9n2qV4uP8Zt8W4bkJzI8Z9GaNepkWbb+MNs8TkN6V23y29uhGaOe5Y2KFz5tor4
nnCOK5v+medIQUh7wfvNwXmSa7GJm723GrisntYUSkuCVZgODkjCuuDmFZylZylKK10gilxSH6Ly
UG2OC/JeaoPrltnT24UUA0+Jz4nOLQPxPK4+kiZd78cy2T6JapOMRd4R8bza+XOyotp890mqCokf
pVRSdSQy3bAbgFgVkNcFSoYzHG2Gui4y4zwISqpoS4H75Yzsc+Y6jmW0fWoZ1nvjMmUOyd0Buwff
R6PMQUQn7MZy6+8RzKT9nWpdxVWo6rSMMJZjgXN3RD7QrCiIrzzTKY4j9pRSH80osCHt+QQrqXY4
0bxV3aE5kJINNhrzKLOA3tWb+UeZRyXgLbfevdvsiSyFPIiZUrlffkt9iGOVbYlLIQTIFKyvKXhP
OlqjdjMi+aBPsbiekPnpuszrxbJjwaGvARGAqGSra3BhDmH+V+KV9/N5FFG0UagResd9huVg4QX7
3xnuwjD51Xifp+RuiQnwnR+BQ2Q2c68u30QbxjF50AAcJkRjMyE58HgBjmKgujptngxwRx+oF6Ot
ADhhpXMcuebdhrAocWuVpHNQOZGWkXxnOOZTu+FFQUUmYYS6u4oWSerL6+KWk+ab+8nEm5T16MXk
v05Bu9HHCUz04AbgiRIdy8RBEZ3wBeS0ELIw4s2hv1ATpjdZho+SMAasa7DFEgUCgcpOb/YqGGu3
Y73GxOmwVauHanw50AYW6vXC+IRt0fXTFFFZ+HTEeGiO73NRUI7usTs8iSaTdi5dPrdFezk8OUkU
+2O6MUxGaYssSgmHIHoy9WhXFK93+eGf9hJ0EOjA2BARaWagXJOLQrgc1rNdfbioZ1XQsOReEpKl
TrlFmRNiilZUo/J0ygK2BJO+bptM+k2Hn88hGfkfwMfnHnkWkqMQQPiCDCUT8K1P+1lMYlL1pLAE
uY61NKVR0jknW49YX8X+1LsAuDB8Mwzs4SxV7eWW8eOCCAZoFXr0AA3iJdv4JVUdELaSQeCO5Ld6
/+cxzXiIAZ5QtOUZOKvi8GBUFUpZ9+Ctu/63vKreyJ8nm1PuhMw4oIuVK25LRhLWrNQFC6kRfjPp
DEAAkEFZbwsOFAy5Q49vlpz/tOAxk9al2xiuSb9EmCSaVgpM6SdUrrXuPDlwosByFpYAvml8KECL
EFP7wfwXhaArRchQCEzsYkPTAtuEUpk4vfJq/rst7wDoAO1AMiDppNfWOupRqtXxhkEb9w2PWVCA
4FXt1PKFMvjwUdYT7d5S/ivZsfD5gAY10J6JPe223WsvqI2pk5BbKisGZyMcbx514PPaPVQVITyI
NXSyOTUpimn0sBsoeAc0AxhwShdlL/pdS7QCzhhb3j7Jnq4DE+eONJPM42xE3RBNjzQHE1YdJ6v6
iX88GRm9HL64OWXAEs8E779cf7JjqrEXRTLs07fCbGTA0a6mDy1CXSIM6cqvvIwqJSc7MW8g4VG+
TAc0IpOXcb2t59gzq8MOh1tReDPOyceU/Yky6XU77v/WDqylKDUQO/YnccVS3GjnvZ5weP6egeLA
Y2vYlDulSuIYwK9Oqic9XCyrD+EO35Gy1LCiqtQsSVPQIi0rYCfVKdrBJPrTEtcKVM0pZSzzFX/0
W1KVLt+1c+cXwDHKldSHAjsVPZbsbh2q5ictM73fgjS1el5Id73Y0t4Q4oNriq/nsBAhuTDDCmki
Ss1yDSO2IsdVL4toJ0VrXa8Izmy28hihXMLSQ0bOdLPtnfXucC8Zqby/KWaLR6khhIqpTsnz/Cu2
aSds36lUMUsJ1cBQsPGyUwQ4LZ2a+A6AyOvl8ZmtNiXy0QMTTiAjaCiO115VNbPIX6/rpzai3Fx7
iKJnr/KcFIW6J9Yy4qGDgB32RK6V03Xlxe+3iHiVvSElunzK9Qa6Rsi85ECpGz4pFC6oOCYAWROU
DkoG+geIzumbk3pUBlBmKAZSkLHjq2dnIjeDqAAV9CSpo/tGFhTmFPYEBEsWpLdbvr9hzgXaRswZ
ZiQ6C6JaohwE07u8MK1yP36dFaKHZY7IZVDoKU7HLNN9Nq7Cw0XJI6FXRx1Hvdzd1XuZKTA6Dsv5
V/1h60RPdQTl93ybUw/CI2lbepP2vu5whaLfbcnq0NGSN8jbUA+JEanhOcQm6V82hBUDmEq1F2UN
OPcnPQ6F+44hvWhFfh9gtCmi2Pp1IiR40hV6qFzafsEUBDJtBwerc4kedou5BjciJ8a94lNkCJOS
SupS9R1oYCyyR5lE0t8wTfVuxIJZtGwIOksu39Yz7zvyAFzRGY8c2HbakBf0Qdl6vljaLtlucR3W
iJwJ3hXdUi+RzfEiSUgeBs4rdiwmgvA2IRiQF1MllWXSLpQLBlPap3TBCD5nxZXHf+5t99OIQo+G
kzf+pP7fRqPXeJvSgNAhn38VTOuukH55NHmBgshYk+QfDSFSJyf8rR7pnBIlaTwrjSXy/Gdd5wnm
jSmelhOpuIz+SC3EE/3S3TXzTQJvvJ1TJ3MhoAdiSHqGsziz1XslFdQ46vTihKQ9Gm/FfCrT+2XZ
Z1Fu2o60GlQ4rJO/MlL1A8XoBei2rkdnntxMXW/gg87JtBATBXJ8veOKhNZ1HOXW6dWDuuP4N9lN
20UCXEfVN1BUI5mzrLoQ175MtOkKsWJHBcP2mpDGa4625dUOSoD7ry86FydfNxUqcVQe7ODxxTlu
ttjOyYehOKY8hUAoPXLeFLOc+qjgmoj/5y4imAohv/Ru5jGbulwSBdsk7436eSfCF7JA1ThDrYiG
Te/p9QPd2qTpxRJmTkooQk9BD8cXC5e93CfVmotNSHAZFq9TZqkskt/MLY95S56scs71u7iutTHJ
j/Wi1RBnJlu0NBGq8CRrLXf8nJbPlFBtyqGOGpREQyz3MzTzB3Mep/aTdl0VVCpY9HCkypThSJ8T
ZvVBNX7WLt9l7q68BhRMzwc9IWB+XBEoK6ITgUzlj3m37DazRxGCAgkkzSx3hHYjk0cJDbdNj2MA
Z85mQUBA6YdPlrZhWXHOZyeiYLi8k51b1EmECTKOqfZc8seOH0XfrMgqKbvZozrv+rmRtdyrHR0K
IQADEn8Zj7RDrOP6w5xZFluUcWsabcoxON6nplz/xnjpa04ErYLpKvnl0iwM9Jf9oQhWPhG69exR
LE7awBGzGiyzwIveu3hvSp/VLNQMFrjcRE9ZMd5WXgvSQnnqochs8T+poalIKJUqhUaicIZPCtGa
x+2bbrhSB57013rG4I4eOs0YkCCebBH9VrEVQ5DZJcuAKWalDKj0G8Kv6Mm0QJXpIQdxzTamswAt
wnsTjtHo/QuhUcaCSzEPQzMh+E+nAiiiGcEjVtXs0ZzN0YLpB6w5NgXMTK8xctyqwWzpr+SIz1OS
+HlhlEegw9Zs/3xP3UZVXQNETyo+uzZ21TCOJKY/McfUkPdlkWSIbg6mTz1irT41swNFgNyam8x5
E8+z9/UGdTed2UsbSv47tkqJ8Mg8gM3WmapYRSv6efyKZXdKRG8IbBXI/d++ObqvKXfUj2iIgP6O
35xmN1+mHvvuo8mtBatZiuJhaQ7kpgsEsHuLwEDkl6x46Z4Mmu2OUZsyKKAXqoiSI3H1yrtzuhCp
8lmDsYvCQpjK5OKSodstitVqRhGKjGWHSgKDgoA0bzc+OQ2TQ2klxdYo5F89cBZ235wo+SAYivSs
369DKae7vq4JzTykKp4/HO3HN6zvo2G5qMrD++wmNErSznOGpnsveJcy1UyzGWRzl0NYAnbZjbTF
C4ZmJQBFc7q3DBomAPE5oFUtqN5xceAq9iUTljPMTjQcu8MS3ZJKQuur2M/kCHV6ZNeSIsIQSt6W
8CbIbW75AnBbV1bKFPZnlcfU4NSLIf4vcjmPP/i4m8+r9WKWPZYR4nnCV9QZ6HOJjTBr25y3T4S+
zLSiSgDeXvp+0znTuVw3W5zA/rouL8KDCQcNGDGFtsZ1NOD+zVUzcK9TICvcNWL7BGBqcoD4ewE6
qmVkODV5+47q1Urr7ME04ek19sYsgkcbv64LAocKgbownuZ8NFXnL+uBN0vXVbZ4ktGpCLzRGVXC
BAwYGDQSI9/hWWLwSzYrwEjuquFdv9i9M285dzqNdu9yDycD+0m6gjuomesg96EQAm10ClIyjLOX
CxCsCAVO7ilHT5sHRx8xGxYk5FIpLJPvu1X5bux2v+n7cucJeO5Ww0O62nwweoF/X8YbJdAFdX9f
bTo6FeW8YvbJFOx4Vecy1VLZI8QjhY6AERAoqo6XVhVHs4aGng10xy1BEWxGJNyF8sAPQQkPD+Yv
TJdrlkFP9bQLGyi20CL7Gv6pMCypcDlLhfHKzGVMECFGelVGur0rr8RJMaRHjEaDwAIKwHS6FwT9
fs3Qx46DEpGmppWoykuVGgGeKGWUuntdsylfCcWRL146LkW2iW2ScuvyNZ2QJXYvaZN9/g8MZzp4
olpl42IerbmXHHxdkv9fQQ0mSRpGsKc8JyScOM/5Dd99lc4UTeizPJ6LSaU7oIp6JVN1MhL7Xn5c
LAqbsXL5Ks++tEhfITYDysiTnb2JsL2R7s1VrsBD2CSVudF2wPi4eQQt5YP7wzTgHeRCi66F/LZ8
wEPaoXUDWGJw7teCaunydZ24j3T3IjOZAGr67hRpaNb+LEpHN8XuzrChSsF41Ld5uXgoGRmn10B5
p9pxw4SEG851yrr71qcfZTeBLFP8NjIFAjgYQcFMxPxrnTufs2H1BszqbggOLli9c6L2tBaajhAA
ajq4F/Kgnz1JawImsLHYIJAZifXckaQHBVCej9Ojl5OQ7brP97SQ1ufHfoVvzUj6yYnr1F7ab6OW
lCwiXYVXqZt1Fvu7rGLKB92sDOb7Tfs9dub34sKFS6Zt8Xpbzf6QZyBYbG+X0eJ+zXzky8/mJIJO
zwawL0B2CY+KIu54l8Az7xLdvkwfHfe3Lpq/k6238XnJR5pXziNZkk3eTcuHqeve2kSaEVnghWJ0
i/GhgUU3ihBCwN2GTzp01UYJuR935GboQL183Tj+uLDJSUApjSzX5fwMQFePLzwZ2r7w0zp5VGR1
XuV/DSExx8WewGFiMhW2ICZGDgNdvpSTg4PLALBVfYL8gyootdDEqGg/rBk8W0cr6OGc3p2SYoNT
J8/vrffC1+Z2Ct9i78mY9w4Do5ZdqgrFSbk7VR4ZlYdlA4BpDQETszuqD0V4hd2tIJ6wRc/5DOQL
+kOv8UrzFA6BnB15+2xrJuMEC0z3LF0iDTXzSKibOt+wyL+qGpAwrd0Q8EMaVF0AvoEvac6SqwDn
l3Khzvo7ETdC1+TyT+vui0L72SLeyAFfMJSidXZm79IoD/VE8nPKraLiWGdTQbqGziYrwonVCnP+
Y8DrOZNdK8YICm1LCClGivtJJIz0kAr4az0GbXsIuyGuxXTJ96cGRqSN/Z3yHgz6o1aJWAuLB+HY
aWtkg/jEU58qB3CvbkGWCRyX2k5yRelDG5/IW+TB6pMtFWvNEHs1Ui+YizFkvNsy0QpFqFgMt8rD
yj0eAw9QDaA2Cd0AbRJJR6OKKfPKEj1T21GpkJCIxZ+CZSrHrtZzJ8GpkdDVsyBB/TVazexCCg2C
yUo5ETRSTXxJ21GgcvNNDcv4FGVaaV8qcDFfvq4ThJJXHpcqk5RiNqQomnYnxS7Z9cVuz3bE3TdJ
B01AvSG9sYd15EUB4uEsk8O3rL6FazjKEMH6IXMS8GSEluDgGLoV07Gh62i3+5W/fDVWvOqXr/Vk
ghXXCkrN3eM1x3M3lZ+M+zFcMv8iMe23EjKVQ6MCRsFLCpPRPSy3CgfkWGGY0ZcXSF2pKOJBrUrD
h6LsKwV6SFahikYJd6in3qqxkDBEXYLCxTTWykTgWtlXMzDOndEsXtA4sioTMM7JfptsOt+t8z7m
rWQxcNQtyx4WnRQgeCh3BbkxUInSbpez7es6BAaISefVlqOLdpr+bZ8wkrCqrglCzp1SGhWWCIJK
gDEnG2rVsG+kdRU/ykGWhkzfICFKtZeWhBT1LkWMtvxyyZ2N9j/SObd+J50vuYBAmIpKrnIa6qtL
9uxdI4mdc0q6Yn+q2q22dK3DdhM9Slyhx11H7O0r98NQxlYXKjxRep9QA7+ov4XwiVFYD/WHZTHD
ZFh+vK5Cis684pC1HuRjyoi1E3Iv8NfLPlm1kfXS+ZbWreNM2fEKzRmgoa5fpgux+OOaHnZO8S9Z
8TOepubbTNgcVObAp8DVB3kJ81Gxoiy5kj3KvA3Phxfpj4+SF+zr7Ms2G/j7yR355v+xMUdY+WS2
HnqCfVjWbiBdNcvH0oGWe/65IG+F9b7MIc+I4CxV5oORFEBmKP4Z1LHDICCLlgZCrGb7V4t8eHM9
6ecktljvNjESSI/gxngfJguurwemcay5eXlIVAg3Tzivet+DoodTHZmEpgqqtkgLytVi9laCd7kf
lE6g77UhNxyAHVEBGejsnzqoiRE3Ah8rdT/AO9O/B/iURf1IFDIiwLE0VfZ82cVsZFUAIgS4cT2Q
xAZqTCoVUiGg9lUE+mRrHFcqwWK2h7rMD4vEnvmOFylCmkHz4O7wRAhM5YESqo8RUk8/dKmwaEPN
Sr8af6hAd3BQWDWlhB4CnWUMZ+4CkUxoR2bYji5vved6HtRWYggzIAqIjcll17Rn6WYePpqCM6ZJ
VrSQC/ZLocQwCbmIenZ8+WuU4qXBH8qt1VrSua7yWhRmUJHbt6ZFsv6RR3b5Ok+cf1pGandcwn81
DnUiS0AUtUi2vhM8ksr/UNd4huhxhy3J/VLbrcmBwh9hcgC9RgPgKrWdOXbphlKOWmlUoEc+a5Kp
nLKpR8a3QhpEF2gzEZBk75aEJUgaRxh6WYNUMwgkEF0ZEHd8Y4g3ekhNBVKVk0CSXi8sTia48Ikz
TkNQ0ShGtDXV1vZOs163Q588tg67Mil50vzKPyTJloAP4zz4tIcYFGltKdaRxdWkTKiIHygsxJOU
dfLddnEEBXK8WCSJhtrSScnnKu27Ux/ocaU02CxR7urh7OTlQrZU0JGJm5XMTo9dQ8yqHJldSDF8
+VEbZDF5k9CgwlXDV3JWTWv+YlOmDSdUTNLV2N6mDk4oK+hhL01FwYNXfRUiSNNeUjMWVXFEQ8M+
whQe9TYa5iWMSONRW3L7GOZKVYuuSgtbUfyCZV2Xtc0pZ1KB51k26b77UocwL8TrSl5I2NbHetTw
BkzLKp9Tnw/c7jXCL3srP52dkwC70jqFMUD0AqGqo5FU3a3GkeZzwHTl+vE9YZJV/DWblxxjqz/k
iJFdx8zZZNVpByuI2FCf3K2c34Nx/ar2mA9CPSyNtBNRpKnGdsjlvit6wlX7GYzN5ft/rpFHKppy
Cos6JtnzeEtoyqhekLpOiYCg1WIVSdcVkSgnjPxcbszi7zUwjpJBxnPKAt2OkDbA+hOq3haxjZoe
7dbKNnfL5N1Q5V8lFtCiVGLmCyau8kLCaw0X0n1WGq9a/IOAHS0YRVNAT6QXTem7phWDEnZcpntd
/vCWLzNdfJDRiUBqCPNpetmYLbfkXDnUIEwlQXH3Ph0GpBF8uBWxa/mOLqTdsaB04mt7ObSEJEWy
iTIPQNFJoBnk/3/HSvl2meEdLZAHznrGe2YPNuqDyH3Ne1SAjbEvqgUYlqaoya5elzfZa5W9YYVF
+YV3k+TamlJw7DKZvfP64k+J1UImVCjPTK+qxlDL3+BuWFUsRj0BmzihLLuU2FV1iUqkETeqdW2K
I4IYX2gTxX+qcBEbrwNSBYyAeNWvki5pDqNaUaZ43WrARMUsaEu0RP9YwL0KDNYkK6oBAG6YcXZp
6RKtO1/eyQ04bki/Qkgogl6p57L9a4iI/jWKUKVZ3yvLWQK/6+pXA/CmD1dsMzg8wzmDaWhYMAbt
DC1H+Og25at+n/y+dh2ONABlSYLSThl0hBa8ZEyJv6G1Q6tTg6gxv87Ul+ointvLdAsDTe9cdyjK
kHzD7LGyoZjVfhyo9N0n3RZtn/JVCh2s8MUlbBx6yy8vXpsGfvL5Aho/RpKhAMimGoAmz5fu3Ofz
Kf0JVYqbA4xIMwfZosB3IQ0W/YKJ0F1LK8fkFeUemMKWfsTmfAslljR0KD6KOVUdqdxTmMXvWiuK
hVShVSG4c8jJ0LrQZlvlKMf+QbDEGQwIcwkdAUUV1Pl0fsKY1MUYrKLQgEVp64YQs/NQJr9pVKkF
61MWKimhBfEUeQm40t6aOIRzXMfWdTHIOUgtk2AZEhCWAnTxeJcMSGuoFkQRGnMJtGdjuocYSBY9
p+QKsk2kpL0NtJhCe5SdKj2dBtopEF/Mr0gHohZQuCI6ZdfUOyHXkaSUbAdSJFxeImcIVw+RItub
S7QaQxSmyosubL3CmwcGCyi+/eW4tFQ/zZVH0WWbmoDYVMCp2HWbCQpgCCnz2Xw8xSHsuEdCZEMj
QcwLdkHhmOq1TWLH/NDLV38St4rcSqJU8oMDWrF4GiPcR2HrDHnvUwXWfzAj9O96XXAkciaZibKq
cw4cCmXxF+xiEuirZBD+p0h4c0sRpC89kQpaAXE66e19Rs2mtBLVjQpGG+bsv6WXYqRn3PGGgN5i
/KHxQiIkLKH/OcvcJsYJJAwPQy7b9QhZ0ZK2hoyNvmQWbz+TPHgn77TeS22pEi/pVVK+7YhNCmvq
55E9JIjyDxWjWC/ftjNk8PFtmz70Gc6IdUo+g7Z07bEuKrA8Y33uqfMhxRbD6vV233zQiVyu3feh
11LygPT91NgBBl++KOssjjcrwCkPVQLCNJdozEnn0a/mdVKWe/9RklkJlnRR8o+ZqoOD4cUzX68Y
9UT3di+7T4l8I485pBROOBA8qAxitYNmr2Cwi3QpBji2EDIgLRIHyCtkI5cR2giSU463DeLQUVxD
OXNcugP05oaxSeAJqoiFzmtGgvR5wjRVFZuos2c94eYf1dIpyVGc8XWg5uyLGtGPoSext3Vye6p8
3lG0lv6jJEkWW9MgftnCd+LXt1lIqi5D9mEllAHscU7T/JJcf1MukcawrIUqWNnJDG41LTYRyRpK
mrZqSVoluWhSTv6DIe5yRZw8XYJjOIRA9XDgHW+P6Iq7MF2nvvGSNvSGp2vvIcGD7Kvv244BGGrX
+RTKlbMGEzRM26NwZs2dUGKRcako1pyZnILXAbFTcIdliKWHMZ4pQfrT06XZpGVdLBrus85MzAIc
eQ9DzIJRywCNp1ZBPLhZ3yCMkaB8kbJEmoGKd0eq4uZqw3sGv0UIDY0m4VfGeT7RZSGp2hHaFnpG
kK5nxR+bOn7jOizoaPkx8ce33a7+cwFueus7zp/MZX8/lKwD5JuG+8BHqLUQI1CuN+8XyeJJQaPB
SK7H5RfZEO7JowbWAfn2OVVw209WauGPmTfbrb2DgkyeIkcwAqm+LYTGwAmhkYmCvFphGk76/dCP
O5/FUkqpb2Io3Pc8gk+GNVLCHgZucos1aFeLlkSSh3GFLh69v3mkLn+MM+gjHLrcjxwwGKSm3sx+
UxAfmAyeIaOU968saAcPJH8bhwiIAkPbpXs2WkbaQ42TyggUZmvSGWjmDGqoK9elQmJ6e9GaEuGn
UUwnSQsOQOmyipfuo8ZFtf7qd7fy8f8KECP7SL7CDv/3dvtFC7Tc4GQhkEZifb096utVWAjoK+h1
L1/bSZIL57GiWenRKaixP07APQT7+zFxdxSciDOacfNu+U4Nq7CYNFy8lVJf1YMaQ3UewpYF4zH2
bnHTpZuQewpXpsYIqkvqBLyuM6hebF0wkeoU1AlI+aKiUw2KSqNDgBmJ3lS2eZq/DoI/t+vxM3K1
K/XGuTURsDnwHnLvY/55vIsxWZ1I8n1B6ZnT6tbeG3eR2VAWCWQGpjNrBxP/INUR4OQrOYmU7aji
v1lm30fPfdNn4dfL992wn8maCCLSd1BOEAME3Xx8XcVqkYQrbxawaS2MwJXqQxS7PN6khrx6AZ3V
f8mDqkNeG5kNSQsAV5MWonfxH3fHziusqPnmOhB+1HwDkVoiBICnHoinph4gc4c97kWQoR5XRZaI
V3X1+r7CVMQZS1ijwxhuCWHVQvUi3CgcqQqegnFr1Q4IQ3jG6JD0z7Eqdkq9v3ybFifKvyQkTueW
JgRovplcRdrIhDPG+/ZLuIzfq7oSPSv9hf4p3Z/moGnE8eWbfQaI87htCUokRkORdjKpnqp0047R
rA2s0peFVp7U0p99bzP2ubIocNxpEt8KdT1t8rxevqrS1RvZJF62DeFQmuWj4lqiBmlp3Tnwm8NL
QS8A5/AkTZWUihLX6g1QkOomWd3tV2HCzHMN7sQt+iJ9qFY1o7QUWo60laa9Irj/5jqsfe4NYFPH
msnqDzOMLccrzZmHQ1SlfHg9KCWutQ0jITAPuGzF+jiyXunsNvcHp4+l+qE2UfhGgmlYbe+/ErXK
SM9l8QIgeJ8KR5v1znW2Q+Q/Wiz+liWbeT8ENIlhK3e0LSKKcqYvQNXDIdIYOtvHuhKrDoJEQJYN
dA8izkSu/vKSOVe84a5SZ8jOQQE3uWvBpqILTzuqH5isNihfA5FhZUbgLuCSylQafI0JG+KU/IYe
/xLBTMXmZtYwTW3JbHSN5wRVAyeyyWD4B4Id7bVdtKRkApx14Ghc1+WLP/fIY1Qi4o/hYjlzJo98
uQ7CTZF6plOvY96xRcBwTe0a6g+BDkRTyR4mDZnkigbglcMnM7LjnzR/JrXllQs7BQK8mG1Pie+h
S1aBas5f9OD9fLmgWmufT+gFuqwNiifKtDwuPxpNrDwnulTpNWS0GUibUG51Qr05Sjks99flizrD
+3BRxMEmmCYzkKXJEYGZqVunSe7Bb/FYU+4WekSpq/WCqAgSeCgJyLzq33jl5oOODduOWZ/tDkGF
aOst1oSBMdHzzXhfROn9mNfuXVER6GUnN6Dn5cs++5CRBXAfqc55zpP6vO/idbwjaNGKNiUkmeEe
J6BoOanIUiK/pBPMPUzBz/i2kijEephuBHxC010vX9fZNwdrFVki1JMuu9rxM2YS7cIrnMEl+wq6
NNt92pQuw9cLsLf8L4uHg8A0DaPQezbA1k1eu04OlQPsqX4OPbVSR8JmSd4NWjFOn5IhUzSQryRk
aDZjd9fPq2/XX/sTnyrlkKp1X1p2ADhvclOT+X4/Dzfd+KgJkIacV3umuc9Q8Wj8hZxh2dt16v2R
Nf27uhmYP73FV4smhOMxocyUSsYEOSDtQbj6dvnmnnvoaOxdSjXodQnXJzc3I2xpiAv3UOKKyCYM
W02ZtqWB2BOd88oBhxW0ka86cWqGG8m/dBCsg1tcFV6ezJnjvunlCelzqCPxBB1fl7Nol345zlmM
kHuKQpWETpQXpz40FXHVI24Z8G4sO69b1/1bALkaecROGuKAShSiLl8hX/GImgP4TscIT2t+55Lr
F87hwPWG2ScR15A7N+PANHChzysU5WovNNWcgcQZo4bS70Xt8xyiAfWTyOJrFMsZFQYodIoAFgG7
pAXT8yHOhnW/ZqFI1qYPWjt4/f34bhHO7lwWOq285i3J1BJientx8KvqEW4kBkRKqX/XD6ck0dEM
YxYlbGhyacRP9Ys0WXBpVFtCWwX/CzeWLtwK+pJr40x9iRsSWyMtoLE0FPeChvv/PjqHNZLK/006
XgxgNJ2DM5KNNy6cYPe4KLu7RUvck4sYDLvpQWtVfozz4Q8/ccgyBUQAh7eImiB8MhkQSwKMArvp
VYnimfYMY62GBnJlp4Kapu1SiFQSF9ra+Zq7Gir/ktQnET2DZoRuyAdrAeaI6PMAPlHor2AqheCN
zuxjPxt+T/CIXn7jTV0xaRSUYg5UGtMvoE84frOS1hvCuIKsNXqfeASxK+gMXtdzQLUXDZ3Gn6mz
1SMVOyRmmMHzeC3n737Gm4KJSVaxXI/zm/XMZ/jDtQPevGbHV6sJRzxllKqyJUzamn4VLDaoKMdH
cUESAKnPCEpEm5p9JNxy7oKnM3iVHqQsGOcSb9zHeDFrCR3bEY9JVd3CAFPtWTNZkESIPFIh2Dlz
7vzd4j6ut0iCgR6YnTyOmvyNIvi6teLU24rnVg2ay8ut7JDJR4Hw8eabYLc/sPfQLxx67xh1iZsZ
HJptXvWK8Eu9ShZcynkm9Y74YnI7v8h7kPubWwjW923tftysuvdBycWqzii28fq/B4l9LhfqExAM
4cHUdEEv36RRMyN1kpsthHPIuVpSWKSqsLlNUnxSdroJPm+mP9TjSFKAqSVo6bEyXZdencwzIaOG
kZwJZDTqFMGhx+uXJxSGsy39nxQ8cidqBWisgzyUQuskCU13RGQC2QsfHlKqK5azTKI5Ew1eBkXV
a2xA0sRqYQjvFZvVxzRNxQ7xKGJzmQJ7+rLLb+CZM5dPkBJaEZEljxZwshCqnij32VK5ts+R7dJa
vzDiLRZ25WSanV5XS+Gah5rtCggN4Cx+QDKL66xadArQ+gAbRLcxLQSZ6LSYrtZrP2sCn50hxorP
7L88RAIybr9ICCzmX2C3CYF3cBZS6/eIbkKaAHYQSdvLFFfjVjkN/Ixy9VGArs6soabFz33WCqk9
hkspX1sYdYs2mt1FGdtSExoBVqFAdNiwk4qQ5a3F1QjDatctajDiEcotyhvO634AD2o4q6Xm7OFj
hXQok9Upmvym6Fevr5+FZ4pRn7Keoh5DCHbl6Ssxuvu9P8zJvsiz6luaEHRKz3arDWibFmT07B/s
LWawrYCSoePt1Dwik4oDd/5ETAJaEQizir3wtgqSDdfrIR2nxycNRMiWzbe9emaaIX2yn4JkEqWB
NpmXaHqWA/zNU0gAMIeX/VO8Dx4vjScYiSET7aL1OGzzvxQC+ULFWCwdig9Bm+ImNWdD+7Dmzyno
SjSN7ofWh7R80udJf+NqLgqlmHpX87HBcwfJ/LbzMuWa3EvjKFnSALIn2ZI2QgviHRBjqX6rIwB2
GB0RURJGunLyrgClJNBi37GcEsQOcoeoO2GK1+3K3xJoynqCowrxs6dz1o5mrJvFaRPGt+J22g3i
OcVNCClSEFGQgSoiWvf923w3vk4Q4itRX5uYDktGtf4QUNWPCNQBtenM/0rHjY2uPGx6AJF83MRB
847Q5boe9txxqLOQcsePQH+nIRN9ALvZjeRdhUy91K3Xq6f2cqj2N/KMOk3xaukXb1U9Ck3QJojC
6TYIi9+jxQxJKFQs7/L6lm79kx4K3skv4vZb5lXkq+EuWYPJgdJaSnBIrdvz8o7VNXOQaYamK5EX
Sd53zsWTfTzJRm+ZrdbbxyYPb9bVf1Tkqzl+gdMKplU6LlU4i4K5CNiP+bQY/9xx9l0kpcDG0MdX
hDt1dKhOYK6l+jN9CRYiyY6GhtlpSvdXC+iOrESqZGqC8Kb1iVTT0SWNRtog6wq37uuXyDink/6d
hVghVSKFR5CivqZVwYl0kDvaMSIsU3YFmCk2QKqhwwpQh67SzThMSCQJDgzvzEk0N7bCnd1X8fju
f5zlFpR5w22QLEqjSgVx//cHDlYfUtVl5j+TyZmOS9ft0s46ewk/lA8mZtuGogOz1juwYN4xsd96
SV+ERe4+eiekpALMlfDxynWdFso+ZmmCQuGIMoZZC935Bb0Z+y4oZqvd9rFvNu+6svmcitDcFdC4
z45TiIT3vbdc3UR1QwghV0b6i+Iz0nT392EsLHwQh3twlY0+05Gh2SUYCWkpYaaci8dX18wWw9zJ
Vp0h/UpY1RZnbad4DMx9aUerKR+H8G0VETVkc6iQFFwqckc4sIjEvG0hha9yQKckJRO2uXHK50QP
OgWZnCZ05mU/dJhdedPT+UPuuIi+QWH9NWSwz/8+uCVtvcL/aMCuCggJWc1ljmL/3xU3ShRAqooR
kbU2eabFfoW7xmlbQ4dlJLOwMAAPhfariTUNKjuq1pqaspDhvy+aU7U+Is/plL9fWWvmqJ7sN1yU
ywg8hl5B7U4wzH7fOvF+EbfGngs6kj1MRkkxuzlDVsI+fij9nIAhWAzCryxcBBjZ7GJL1DuL/K98
s78Rs2s8k7Zf0Bz5FZWUr6qxwbdGeC0jJEWtSUZWwIXobJFwR7xwzy7NUeTcqLjSj1ZajDS8+s8p
+kMMqaaM6zA0UQmzXkwUSNCaGQRoZyzLjAM63EhUBF0CMpeSoicUVqgXxAIu/hU8mkx5eElW6LZ4
zw/SROoRHYrDYnhwwwXwLRvdSiJ0tNDa9XZuxdyl4KPlxpOBF7c+aejln2XGDGFws4ZIqNzDY0XQ
pmLApI+QcauQRgYdnMWsQuA4Lq8CKkAZDARPANGYQFxYofpJN0e3yt8x1036L6AtHz0TeoPYS1Rn
T97fpGfyi7tpDitRuQKi8YFXzWYgoabMTToCNP7XmkOcQCjXPknrofANTUS+rreylvVkIcpyidQq
S2BLj/eVYtwVC2e3bGECvB/DAOQGR1EGcOOU/q7i9PoHN+d5tLCFcjO1Ys6y7ZcagmeADtIUIE3L
VdUpA6Bp2qE1lLglpEF6JZ1+suvXLZH7UHD7qLlZJCM513hkaHx1YglCElSjqruasVU1sbCzjepy
wD6cgshDfqDbCm79LnvfbhZ/xK5f3LS7pzzubiWF0ThIWa/VKY20qiFTOtQJVBDjRa+y4989Vk4L
ZH+K3zRl06+HRtr35XqWNo9K/ZNUTYkQJv1HTnUjJkUMptuTSEZ1Awf2UarF0WGM8+izL3ODjRmT
ROzyHmNBjcdPFhQKTjD04UioBSatqbMIO2e19Lg0cbAl73ZXf5MJSNtDRWiCVqG2DA1RFwnQLiFK
uXWtsl3lainRMgmq5uZ/0qVraLHATKUYuyOQNZS5Igq0aUoaYaMVEfFbjl2O3Djg/WW24ytTHoBf
qhK5/CkPYwhOPia9K+oDxooSJHa8gJt042ft0DaGzRrHCXqU7zBe4G+xsiyjL8DeTJjAa1290lnM
XKZAL+lN2eJEGuV4eSS8kvqb7vzTwI6FokHthx4osn/GJKpGg2rPIXdUXPdsFMIhFbtquhwbeQ0x
AbcimNddOzfztvpSJDHYOpodDGPqW8UaN+E+YcbTzrzeTfdMpUg4qAg8uSAJ/ib7zM9vzM/VFL9L
8PuSWiep5nrZYObP/jJdqRKlpKxQywL3oQRW6VfkPJQxoG12fxOoAxWef1XtUI7u37lDNe3OiYyl
vFW4ASa7g8Z5gLmj9U3YymWeVdiCwkvtRQdyQd9FYOkh19KINtkEEarJ+ax7Lm+YxkWLfHXRVFtr
PTKROGdE1ivjzWEc9HK33u7vADuuVMntmu0PBXKxG++zxfyubP6fszNtbhu5uvAfCqpALETjq6jN
sizbM7bjyReUY8cgARIrie3Xv89pihMLUol+k0ppZEuWQLDRfe+5Z2EiARYmsbLtW2EiWvtW7GCE
qh6NbTkTeSfEhNSIN21o0kSb5CWLUKCfFyDHs3wzTbPHIztSzVoey/YYp3CxZOQVJbVMEUHa1zBZ
visScEtorL5T6I540rxv37r1wXLk0z1PBUid0uhtuKhAMp+QzvIxPUYsIYloRRdQ2qiZAMjBqybT
PHRZe2ctOLvlm6rrcfevNngP8JvxAxHJMF90CEBYoUggNaJGNPc+CHhIsaRpyt2FxKJWKt2R1Sw7
Vtk355tLxw0/elv//TaELk4jze/TaacBjk7MPiGokoJAMue+BBNA2/1ZDYREOBqPS0lkW0jmD9J1
OUn3UfwH06ItUdyOjCSmjpbYqSkuNHXXCpUTH4SLm3p7uLEaHRZMu09+2G1ZTkJIysT5Ebx5kmq8
vhu8wL9lQsPIghkQjpJYNj/dDDBqCpt1sK0/ptwq2+9Q06i3SDc7ag6hakeOiTpRPfBCNyWw0jZW
ki0laE57oJBOLSHloeI/ijsXMpd41Tn5RbN2L1snvpAYNU35NbSlciYMJGp/RM0z6Fh/z0I4/OTp
I1896f3EcT1Ke9kYwS7W2XiznoL3WmMyBLAC8oz9q9tdaG6hxmJKuNlStZ53YnoBgueeYQvhwrZm
8PbMcDUPRqeYeu7Zo8AhTXhRIWoS9+AhQVPnupOSgn2EYk13zfrQIIek3vmijlSJObmLN6w4ItMB
coNEBdJZnHcMtUPK2YYPLkjtjO4sREowm7JzesVV2XSVFWPrIe0P5XcFcWHY+rbf8IiwYYENf1J3
Jp6ZKiiBKhI2TLACXl9zz4n2gNEgIAEvltgEIOqna84/bPd9V/mNVd8agEoxzIQdyBxIG34QjTf9
ZiVKHJsuj8t4J/dNu6OhJpLKSpCHGklxPwRB6s+aBoo5JOPV81qT5w2lnBiDkKck5MqRvj697G49
GGfTVQ2tEeQUOVdQwKmEt9pWneLx4qaq9g9xtIf7/11UoD4UWyq4chCDicykFSkm/Zk7qjv25B3m
0qzUHs4mYP+c04OTcrULs7K27os9HPl0QpY70CThCWsqjm2wMEZd+GqmPbsglFG3InjX7T/tnMVD
61L9t4idGZ84JRmU4q74O/fy9ct8XmDJUAGjRIjzvP/PpulFku93VTnWtiXPKxnKbDYLdCzEnnBP
jYeJhzfeqnjQTFioq+aBlqTC6K1cj5zu1b+0BVk4kbbIjt7SHu2CUXYFjGR6U+mjXBwXtT2XSfJX
w9Ep82X5BGhvP7lkWN+YsyXucwUuL1M1pIYE8B3muIhvtlnoruv6I9903x9w5FX5IPqkhi5H8QU1
L9iIZhqit9iztpdhAJW7+C26QrE8CxQXPtqG89Ki59QGXSXexkwwNICde5/666WpmrLlKsEipbkV
41Dy5hNb33K4cxiRAY8XO7vQM3Ho7biaylerxPq/8yKaxJzRtTwfs+j6cI+WpgUKxpx6kfn7aE1M
53GXFd/8JLkXRVGlkmXKw/TSUrDwDcaBBr84oSQNR01GKSXdyOuL2HvpwuBEM3+FSBrDKp41ps6u
Sb1hN1RAgry1iCu+aXphUkzNAsK+M/xg2npXXOZb0rhksRyta4Kx8IZcuVlSrVrY6ZCoKZrU3wcb
OjfoRtUF9wJYF3pDuYadtUipMIt9t72EsFXgUbMgzWGHchakn96ygqg4wYe4zhYdvyVDxWim3Qb+
gJ6N7qtYk+6WN9MhwocY0AsVpFHN73IyohXyxfQtrXcML4AZ5HY4dSAfeQe+2RoHloU1pDGOv0or
JmpiWUVsI90GzWYE7J5it0QwAHLAAE9X+VbZMd4Ie4ubxs5NuwvjJBiJoyTaE3VlyGuiAwa63dEP
pyCLt/0iza/zKnZXGVk1q2ADXYpF+JmQxUsW5+aC/NLqql/uy4+pOyaXOXrDcge86I6kv3Ycsd2I
hKA0CRveLuf4bVFw9EgyEeSjF+vX8OtaN0yx8EWKY3rubyuHZnXtYDaI4ZdQh9rGcVcG4hzvDJMP
iYlbFsCq3HHJfYhGuefnDB3cVafKa3bObn9ZMsNrW95Ns9jVHFYolz2i8mgBcMPKFcayJti1gUDq
cb5tXf9SBlJBJufzinuXbvmsN7CoJ02Al2SRppvawzBruTlaIeY+ycYafvYHQU4bTT2AJK7T7uDC
2zx8FSokyNItzY9oQ3/cGVAh9vWLaKQfNaNZ4KySd7dBz1i3H2F6LbGBjlByUNEenLdNqRYqxGED
fNufUNJrGFZ4GUmnGe9UVgsgdYDfA2qbqeFeRVqowYLf0W8Pyw9THG/elpuYLsKv6svNxnzd7Vo0
7SNFblGamyLk1kUbMLQFM4s8HL71xtlxC7gic+BdRLzGt8Kn6CGOk5y+RTUbZwz4JcpGcnKRB8WH
LOF9zeitiZZNr5sIvQEuLLGhxFujIXAnIm7KDN7nujJXDuALUwUycIukqYlzAWnGHcDZID2nFHdv
p9Hvr/7ROf4+7d1d9TFd8JvzhKWf8v5c5hFdGIMKp3N/Zov+M7L9miaIZqndIAI/5OcUys/FXMKB
tQtzci8NpdqssAh2bu3zgo9TIUhcdk4PpphOxXcbGQqByc5f0fhb/3RYexIa0hsEFx2Ug/PMt+eO
jboofBkoGIHPIeY+vShMhPvSn+LSXpRVnj5irSfQUzRNg/SujYkO4Sgw4yeN8eVfJyWnUAAb6KAc
Aipi98C2Y4RxCHLP98jvMJ2wCCfTQE1nrOMWWI+cqtUeRsV/B679JlmvNOTXAaSar8P4q2EcHQVw
Lmv5CAHCyR8brjwqQTou6TrUOIASZlop0RD/UPdg/4Ky/PVjwTybvsvFAlQlFquaU3VeHQ5x5Sde
W9rJLMgF/bN8eBnUlOwnwH8iheUEu5tQ7pfcO6jUOazAdgQHozyzFFzmdOyPX2Xyl+bkEVYM3iuK
CAHM/BwT8sTmFWZhAnvL7fQQxNO/3BBeOqJlIVACgGX+aksfionWbdn2sxt1o9mavc+Bgr1qsDto
FmzLmcN+JWK32gB1/gIbpY8UNqHMrTaOfmQxm4tOVLGATxT/EyIruHqTMPphYAp3QPop1eFKbrJl
Fu2hlTGAEZVLXNC0d2h4rfngqc+NwL7/4QfbXQrWwh2ssvfqB11ylF5/l146u7GnJCwpJLPt+Sht
qncw/JOyOPKRgPPakEVWIDxmo9WgVUG8kn8APn62Gv+Y/1LAq4QUu9CPOXFksPP6hb1UGss3M+K6
KCqe2Uw7fRazp1fFxzLkYFmiW89HGnEGQqbov9Ipvy87dso0NBy+lX+j0bhOnTIZ/8y3+QavoEda
FCZpmyD6uA+zz+o03YydCxsGIfaa04h2oReifAapBZU5rUZbeKooOGPq3Y3peqW/08P1+ut8Tv+J
QX1hX4hAhYjgWVjO0ttvvOGw+4i7ztVh3HCzQTzZL3IPeAaHhqnlTZCdusAzyKzWSo+a3Ur3ISK6
ceKubNy1SUDLineiCMvwXjZ4bp4RMu7SZ9XFd73C36j/Xui1wK21N8oYnP/MNsaSWnWz3+w+6s5R
YP8MoHemHce5tju5RAvnEMivUU7q4/MgDwEGLWK/tBOzasbRakMI3N2s7FUOTLNfv9EvlfcxTT9d
thewrOblfcTDt8tGf2tZnxoaix2ifUlD2lJoCd21lKeSTpsGQo9YqRqYcy+NU7DPANPJgsImbvwv
42NFOUKypLLCKW4Z+E9vZDe51SFu2u1HuQFqd5SXnQa06eR80QjNVWiTwaUQzcoqHEhxpsnXHFRr
uNkAtrJtetvufTp25zaKZ7NtLg6bYixr0JKGvj/bzqdd1TOPD3N7+0oSzKw0qIeveoQlsCAUzQUP
WQv8n7ZM1+SuRUxPNhrS/wgNPPPuvnB5EEhopUlRhNtrZqdz1C8rky/H7COl8FdpiUUYsTsGLbz1
2Urh4yCFKQfq+5T1J5pIuP+qfdkCknSfVbG4C4PqrAOVBghP0Qjpb7ku/odX+dwcu0g8v3FiZ82A
gbnmI7lIKgQ19FZ8G7F5EQsmmHos89vlNrk5HThUu+gz91+t3o4HydamcM08s70Zlubc+6x59uxa
eYo9VEcoRenWZ8MQvymrwHGMwwiBs1baGFMinWgx30Uao1Woi7Qeiop1wtjPsvmWA5lDcM05Nc8D
di8ACAQ4MOYmuhMxIAOpp09GM/a+l+/c8EPfx6BcPBElXQhok+oA283p4rrMv4PC8M9TIo+2mcrB
aDD96o5lt7KmXgFacMjCUkWdWYJWBfzLrcNhzJBcawkgzMtg5z29Soc32fGnIbhxmyS9zL29uSl9
j2o+6qhPapqnYEHfoM3djm33xP+VkB3Id7mid4f5WSO0s6N6ipOgVR9cg4Ra2zxG7c5+fzW9cSdK
RktwEUpKYOhXm/FOqdNShwEgcTRUDE/ZO6zZ8KPYRdlrGsErnaEcOLOVHVaGMHDlAsD+IQPR0xko
bxsBzpZDRViXiktbLoIZCbFrfMxdUKYUbf5pa5q7RX9xKLarw6HCl+7zVKafrASNKrcjWsPHuySC
1aRJhoYNsq/LPF183V3bHyu9M5lr1qN+BE63puXszsT7+i1OckxjdN2W3kWqn1acZnHKRTtB7VZj
JE8ggBehR20OXYm2wIx4SGkopyGTkJE+Lxk17tAVcxPMFttHqhzZpVk75pg3KB/1NoBDl5h3rfQW
WcPgnJbcErpC7K8Yp5cD79gY7QC5oztZ+8Gpu8vb5nNZJF+s+xBShiYHl0AgSIlZ8Cuo4q16EFBe
Tgzasztya8Rh0XMdlZoQinNhK8t6V+KKxXxE7gV5zPScKflYft+tS6gQ+Ic+8m1bLH6KIf8kDq28
FCyoit+QkgbtNPtstvtcu6+1TsXi6pkEhiES5OlaB/IY4aEvqbtidCpIo/8GWBnWuxiY5zk1cgAB
0USkvoHrQE+BQAt/g0TCdgDX577ahlsUxIYBSQGCcJ4FjNH60x2NSxU2zSSHTDiCIqz35S8DdohF
udlQFdwQN57nigcnaJwAa01d+ez4Z77gep/4eIwO5yMJ4Xz8+xPix/mcj+YbXzn+nz+RHb7wLpoE
hpe++HdW/fFzvs3+i+MX+cjXj58rc9zXL7CPO087zL+o/BoqeF6exCTMuzv9wTD1/W7/q6/wt2sG
dgon56NfXS6cFfnk7vBJH/UN30kl55O2198QTH78mHekAjCAeUc0PR+VwBNU9g+VosP//v8xY/zv
P/LJMYj++AlB4sfo8rb5dAwV5+Px/1j68Ek3KmycpHE+Hv9mYptWyvjxI39NHnmzp0luPqUfUrDK
U0K52346/gvNWpRQr394TCvn51E48lUs4Y4f+SP/d5ADf+Dv9Okpw5739Zhjzl/88hWMyviWv3PM
j58YVEbp7fHjmbPAyl//exZgZajDgKcjoAtmmDiXPxWh59eds+NWJ/EPATvgnQK45EuKbmIBzkit
a1PRzIgZrjvSqhsXuC2P6gNuKIKCOuBU19/tySwGgrQqu7RmdLjhe1Ff4LeZMi0Aq/hGlQ1k0wC/
Me1NcemjqYSrGoOo4qQ4rv9lpSTlAoATzholG1FD6cb76S5onWXN0zuc9m3rtHfNAWyg9eit8210
yZC8WBUFQ37FjJe9fsC4ia/zNV8sJzL1YvZn/XXug8WivhsZQar234LPuknb2UQB4jWAAMkEQRnS
lvn3nFN0le/q8jrfx8AgTXt4W4XJ4SJYLtdsfnn/Pk+FFi/UDS1zfnwn7C1Quz/yLyzvQDrTxs2B
8Caih3oiB3PowkBY3SowuHk5uHntK540b81VBXzd1vXAhEFtJhRLyZeuKb77FZwirFtH3+1uq77+
2u3oLPutkqJKKA9beignAG+NenZmdyGkHzhU3QvAd3IZbPjJHKP8+g3f6o+AUHmJdhNSfAAMuypc
IGMf3AUfUjrpgTGn/QmFq9/jZcUKa6r6Mm/516wrd2UL/TwBhoXFS5Pb8S3UiuQxLPhx1go33U8/
7TkX6+1itJ/uUYMepu1tVrWGfNqsRDRKu1sM34B9MBTu/ipKp72hZzj8BbGXanPcFJem2ezfIOEA
GF5TjO5AGNMQVFRkNp2lpsJ3N92jL2wJJ3QM8kF3DRZZgpPnbbQAuG3r22AL2zg3sNLzLAfpj7b1
BZQnbjjHx0V7CJerLINV48RL/yKsF19tOO/Ug05veOVuwS3JBt7cKdpWn849jE8OAD2LouMi9SMi
EI2NdT/45QDw/aEpGEXm99ZmVL2BQiFF65IjmBzWpLLtERH0PnMzYYo0p1b7o3siBEeKv98IVHhK
euXKQropNyaMN+LSIM9x5b9cWVEM26hadtsHDSNENuhzxEl7qDUV2JhiAemaZaKtCkiMIgsRcnjK
G8HmfVKLn5/sGql4n+xeui5CPpn1AHgy0Z9d154oEpQo2weT0D1RdIjUKb6MGpb0gE4JFEsIm8xG
LTVPKnDq2SOlj24Vha20Sfso/5gtyivxa3qYTvo7ATMGp/oggGrJkDXPOzROzUOK55U14sv69+7u
XuwUqOMiK/XiyiijZwvbh7rOrfAe6wD9Hx2g0qb72GHPJr9IOWnIg1BCKMkRFYFnY/8eVVwSMoj9
r1GkRutUdVcCRcTXMThfiPQp5oq1lYHnqmjAckFucf0Y92HWGA7KrwvQrlj5GByLQaCFIuqCiIJh
WtwOh+6i4OCGySOWnn340/LD6yt7JsGz6yfEkQjmdBjioTVX72TrjhHRGE0WenFx5u9F6YbtIVGm
kDtLuCVjLEXRKstzWYIxLbY5XSpEdWcs5w4LsImv69Vb+RHUr/NRPrN4LHu9WuY4CSwB0yNLhPhl
vbNX962/yZMH9XFCOASKi7fcbjasld1NV1m2H5MFGPFgfmUJEom9ku1qQHitBSLFi14DVNfPch20
ChDsA0RKSqGDap+SqaMQSgEiMoxStI7I/7tmeZVvDx8l68dM+E5uU1J+6z2y+r6ztPuZe8LxNQM3
0fovaKqDOU+7CPaLbut7vGYkLWlMBwbPmhS9P4ft9nI9lNeRm95uNiX0V9ojxtvqcjS+ldNp4CEW
2mPEhEodJ7bLuN6wm7LMELRIsSQkpRjPGdfNCD3Pr3mGpjiZ2yz9Tcc9C6A5gwHIajCF4WHtR6BQ
WAfYGNGkmI8wEciS5NyAoZ/K7Lui0kd9I2UTAqVqpYwK7VhqBs8HLc3cax6vVpCZLIx8HM6e7lYZ
uItbVts1wiXgUWa9QvaCyk24Xf13Jm5MypkcwiLVLCYNYIKQlCIHiKPfFaaUJrnvpuoPS1WFiCiR
onU0Rp/VIhgU/c8K1HMmshTO1vL3kbAoPrpYCun6uAGJmGU3GapwNUcdYjAli2SY4b7++M8gzccX
DhEc7R6eB8+Iq1FD7NnQJc6DpKP9YoEsVCADbgen7Fs9H2KHiMKpKQgzAEbqtMni4QSOf6eseFnr
NgGyyPPOXi8ccADCcFtA8l0ItrOF5K9DBvPb0nnQ0ZtW3PkAAEe28dgIBSWQHJ2vpp0qNYICWei2
+JA3rB34lFOktGRwayizr9+5lzZOoC287LHYQYQ9R+QyN42bA+P29+1A5SiJoKFixv2do5+5eWlg
CsHkFGNNTDXRQuXgJq+nctNfLrr9lyxffEjXpJVSA15okCCyUDSi0Q36m8N2un39kmeTmuObLXiJ
1Di6Crh2T1e53zS7YrNdQjKUJxhiC0l40gHiGgcSvchboZwofL4YSHOSWOcjpugVnw/Yw/B1cRXO
1wov3Uoga0JulYzlh3MXvymPwgOlQfIgRa3rT9/0FMoBNJeUj/NIjDBxcG2mJUuMwTa3WnRh0JgW
lzmJ1206iAJ7FN8lyViDbEajtfNEH3vKzKobZbEwAgC6ANKeS3q6EMzc3+zulVWo3RjJyZ2X9Pdj
1zPro+eW0TXoBjvXGqICDPgEaznzoHQA4UzyM9HJKehmSsZv/KxiVbvOj6Qq8zf7fbjyoQn5FV3T
b9jy6o2eXz7DIiYugBr4RMyeqYJ6Kh6GIb/XVCgg71w8JfQib9Ic24A1JyeHXm7Gb6II6lDRQNoy
8oOA5aqtQPMvq4mL/TtrEbCFoyKDv2JLfR/t2cxFKz6zgi2R/tmV42/rU7OgJljMBhyTP3TQR/vN
fboNtpzDPb1nRxfVL90NuenVv21EWkpe6uW05O6rSw3c8nvpAoXq1VhyYUhbpI26rZjJ2GAJLMKD
Qj2YZrWo5/PUgR4AA6hv1OtCWVqVDT2p6Ll6Qo6cmZKl2ubTTbuni2nXvOZgQ58WYOa6cnN6EZA/
WrotfWdXmLt9wiA2z9xbaDkFbQsVoKnVjprlBj10I/yPa7AdUrQF3QyKxU/JbtopL69xGfiUltPP
xucrcJ5/Zpu8vnHCCR5MhtczqXLpZVfRQ1rAbyo1mZYfaH6R+U12iaQZxsmCztYfQvMmq0E15eQf
LKafbdRsGWWKtNHwz3YwH1fLPRnGAaO2NSeW26hhS2EARVt3f9mk2+mmjGJQgyVaPkUedQd+M6go
9BIkW2mAkKfyWMHgnzZlTtQZU9AbCsHrsQVG1/NZ/bVGJ0QGSotS1xdVANy9DbPv/TLxLhYLlP7U
OhyA+YTFbMlT1bRnJ3ueRk/zZcVQAPXGwuLu8y7KrPNqjVLnXlXl0adaMyAeDsP0Qke/DFmZGqtz
6Xd8D/oNVZJ6FDQkkKZD7PWUyDXUQFyhDMOtPoXMEsnBRC6RUXAnBpXcn/XsNdU5q60ZpdZu8pSI
tKryqwK4mdsrVW1AgZRv7tWOHKbkug63vZ2jWm89lG0BMd5il6gksWWKkoxbFp64nBrBZLSNQ2u+
x0587tRUIfXsRsPyk82KT+M+u7ruUKLhSQY6HhA83WgrlpmWKLTwf6MUxKTlOjB0hWJyIv5idG3N
T5EYH01PqVwxvVJvpRSI8x0GB89L10iyBlpypMGcSHz9lxZjarb7Ia2CjQ0nymt6iHYBk4kC6g8V
RZZc4vNIF+s4u6g6COec8RO2KuKai7/e9et7uIUrOXFJ08Qb8om/Vwt+J32Tm7OMNYxXwq316eBs
leVnH69VJ19ZXQhnsYFJ4hIvCsHpjYhvuVt9kKGpphb6XqmERCO14v+Rx8iYHxpduY7/R4BrVr+T
HlPd7/eW6kxKHOtjz+ctlni9SoEDu0oP94l4CrGFbNSGpg60PtKMOBlbleZxVojKCEl8n24PH1oz
GG1OyvFoqQzfSK4gCwLRIjSPt3wV5OrRlulUtuCZkOwxGukpmdqIkpuUyYdyuV1N6NA7rl+U7mbB
rfW5o2JPiL3ghEwAiI2z8gUeOzEs/tH5SRmYjINABRZQuE5JuVu/fuDMbHsfnyaZ/Cn5nQC72cza
99e7bO15/JqBWl9tDDCLSifZW6aYP0i36vrdn27E+u0fhVyY2iu7TIMlWsQrSz+CYB8cYGThPyyV
TDtSAPBflVcMmz9ruqX5zfnT/uUdgT0BNIZ4LkzOn67n5lB5Q8xz9r7Nae8HyBRp/9WOD5kSGNy+
W1gdutYUd3e1xScjLZvuSKmo1lbEsP838+N0f2lAMHsD+Zmz7H3kOIdxt4wfrBiu9a+DYQ1auaaC
1jw24GzQsFgVtCyr1NRK7iSRllh78qwQd9rZ0xbu/T8RL91nMNVfXwUvFc4wayDsBSGtEiXf0zsY
7d283QzRRgLD67JHWQHhQ5T6ADTaej1yjXq6JEa07y56LhXNUhpJkaQD7LxD2vIpQe7x7uGnyMHl
wza3BLpfdionxQ2o7g4AA4N4M2wgS1Yp1tcCQ8QGCEpCQHsabFaqjTHFUUItitJG8oF3Xh6V8L6V
0SPdrwgrgsRSP/7SK9cX0MMqxlilerTFjRU/w6adoGj6+/UDJJyI9/ZIUbogJCJViaDFdgosiYn+
vbXt0YQGvwDNKLuYjQFqWjRSlUmeFaDEExVO5HTlREa1g2UAaBKiQhH4u/MRqi80mQYVCjivfFyR
0T59g31W4SHfNfGDOg+p3USR0ouzJo9wbeU9pP1Nj8bJCF+9ho+4Fg+8qwxRMmLbMwzIFxcebroB
ecvkj/nz4OqspXEFJuems+3IZ06WIMok0OOrN9nOr3HyELbZEzuhh0O4pe2D2NKFZZ4XvL4AGwQo
tUJWHRdHMzk7xv1wiroyrZKHYAmZvjP/VOSNorcEh1uxNb+7RDNkgwdCZghYq1ijihDp32H9XliO
OMy+ObxrzHCmT5jNlvVgBAiL0InIjRh7otkRXgYVBpOHwnlYNLVCCK+kZp3G+HLh+Vgfsk0rnEoC
1ZhCrAz/WFTJZeOv3ynDTArjPsGrj60vrJybbRp8k5ssNd7l6xvLC8geVDIuEs0WQ+ZwzkqZ+qLr
4NDwAGOmo268LcfPIr/BZr3SeEF1J7LJOxGj9JCeAjnUnZeYwUtKaTPZuK/aru3ok+93XPenNh1R
/85c8/NnhXcerMwIjBEe+fRZ6aCvrmHuOw9uDTFBhnPiFJ7gfcHGpU87YpbYIHOX5TlnYwvofO3W
wJOcxzAzOnLBH7Wjwrh1AOqQ0XYhxaEoh1MiHsNZl5WZlaZdHt4ShlIIm0+RqvPlWyYe7IMsg6IK
KKn8YwKNxHLWDJ297Spv6bHEgUk2y5vdtH8vMwIc+78KBRcHLHX2jNho+FrP/Oix0CPG63NeMlgA
NqZ1+astzI9mTP7jLNtbQa1i/WlSKMF2UTAt3I5oEqixgMmdBbsi7UHLuFLVzetv2AubCJOIZUiu
JKRF5OmzhyFbbxO/q3fre8W/qJyUIRVKh/eGIB3rWQe7Ries1NwCJ/QWyBXYEiq1S8u5idPtzHU9
b7qAspeE9i20vbnzcKCmWDv9crHN4LWjd7V24c6FoKgTJHzSySr9wjovki5lT1fGDtrkMMti2QA5
GNQcWXm2lXrpAjEVj3CkYJ1j/Pd0pVOtelWzCDNb/EGTYrUzbBCBR1cojwlV1QLctf2i/7k0IdYG
p1gBEkSxiuJZxHAgyC+K5I/Xb+ALx79ifv57fbPitFnuNq2P5fTbJswvwqgBcQKdFiFex8N/311q
KBDoqepvp35/g5L4ncyE8DC9tkORCOYg7K0eaN0OeCDSSCqvbsB6B+tsF6tIBULaCK5UXB1VVlCu
Wyr95IuS18wIqwoAW31CFOPDAHjt1Hz3RHTypZpRLXfrmbZhdjph7Fx4iCZ9kai0KsUcU19s+wrN
wQZqJm6dahuLji8MbR9Y856hBbdVv+D1G/rSkyJuKrFnzHjhCcyelAKaz3aMGS7FZv+uuZYIWk5i
ovW6dDpVePgCuxXjVJocUGaNUjUSsh5XOGyoPpZZ2v9yVcuI4liI49KGx/5S5TVOs8QWyqssPKoq
76TaM4+uSy1ApyB6YcwCI+JyfZGNm2uLgNNapdHm3XgI/zxzXc/7ZEj/nK3YOcM3hm389PFo+rW3
cdeHtcCPO/IA39rkcUY7okDr2S0x8ddI9oTQuhM9j0ZPHFAaEbLvFRevX9QsSddu7db9yQNkg/fv
zpCcZFtWY+eZzf16St8v8+QiWXqrelnfhEvZhxQXQnR0WDkRsBcKF7lNoFEC2lOmlRJMZPwTJPAQ
dAjIwULuKQIGBd7KPUYyPFXDKhZatP4QLukC0x7PGMoa/Vc4nZKhZFuYFfwY1bWHPj6zNGbei8dX
60OhA4DEGtpfzg6y6ZB3hywejo2J9YJNMKllMKKHX42JewBfdF0RPHh6DVyBFTRISBXYSfU+L4Mg
IU07lS6ht6UbkTGw3Ut+edRCjkx1QDqs8F8JhK+/X1bD8xQQwnsR4x8uno0MRPrpIsqazIcRvK7u
LfYPs8Js8C4daK0i3g44DAFuXRc8G7wUSjaldpCil/foMuUyJSm99hZ5n6TqOHZOfFtP2HF0cC3z
0EKylMsOAE6w5x8idl6xDt7jqYZGEFa8WUM6ArEDCGZDRxIRX2djfzsEFR0POLfXkE2AQ4dBENc7
yV8mNz/8AZS3ReGt91hPv2b38k131pv4Ygp4wy3AvwU07QbsPDhEDYY3VklEyKRBRC3oVUYcqjSj
KXnoit2VUBPhhNkE89HNsV7gqbYjAxzo3Kb4YNZYnXbCRORAGEEYgCcp2q3KighGxGTONb++Nr1n
7xAVBHwiz0YLPH2HnDZ1D+3UmgdRz3XAlKUYJshLVE5M5k/W2PuUWy4JD6rLS03lVWLIg6Xths/y
PHWxN7WKXPeNgUZjyITUbpAm0JKseV3IH/YI+zl0rJMPCJE0VNOkh2f9O5RwDvGXXhmPDuME+D2M
oJ6+siJa5v2YNowWUbupkFX13Y2w+wcKWgqSLBgutnvzJsK4EHT3nSWUkTd9ShpztnSrNcWuhtsC
9FQfuFtKRbWuLn5TAHjaZOQYKK33SWnhF8wkGU355eE2Png3lq3ATNOSgyl80Wh3F2LraRgj8rZ4
16qitcRrRKAG8jqyGNti0ZoaLlBznKArAc5RDqPn1lBd53sLLdpg9pwnDBjEgRaDQ2CKVaUwh8JM
g5UH6giYkkNuP0JRrHBNRtRQ5jGjCEBiNUauwzc1vDpM563fBeeLWVIFUdOKTi9kwSZOCOtEa6DJ
bEkgmbKLRNuh6boSJiYPvn7HZEEcOCu8BNE9xqAARagYhhIj99FywAMcGEjcioYyptmBDAsGks2Q
DG2ILBBdQA4oqJa/6ZfYbJwJA0oXgE2bNLk45Kz9aNLFrb+vUdHBfZDzHP/mH1FASl7gsQx6kIge
VbzGjgIc2ir68fp2N9OlHjdsOTQzNgZKeiZ0L3pwLtKRy3s7b9fvqivuKShqzNZsbbooa2yB0YSf
3Mb/D7ku72TCUPqb9GKMD9Zs7/WrmkWiPl6VThHJLQWEPH0QpnwcyF0P1vcsr3c879/knOIzHnBr
7ONpRYOIpk3MUjA5bZOSBei8lODSVh9UhJZgtkcSQxekVlTdA8SvVQnb/2/ohNCidMw+qbnrIBUh
dXgrqpV8il9/TS+gnhwpDGc9eYtQpcyOxmbRTIt+6pKH04wzLSA2sX1BJXyrQGaNacXeEPOR1/ZZ
ubVibNj8jmL3/YiAo+yL/5+Gbcf7rehZCifd82h2bZlxkWBvDvGDG+O5QEUnt5YUyaSNwABgl6GF
oo+1EOx4SeZme7whhHXyoMgB9je4Fpr7zrd64y5RjjEchh+gDfPXSjNYtqXvbIB1OFLVFwvWqRtz
7VXVW8N7JriJqY0lGcnDQmlemr3bfY1eetwFGOdPtxlVw+vv58yK+3jPCJBdKnuOIAH79V+urfMw
mi7XAz17T0UGUU27jPowa7IniEcRDOsdJdsC3xM2YO3ibZdfyRaqPLTbi/FweNOORFKxR4l+xKZ3
l4+44oWsWE7xNMfmizmCUFz9nR1ALSmOCmi6CHdlSaU+Xi40lp1kT39WEIP8isN44GdoSqFtSTqN
CZtdm4YM9UoaGQ1ELPDF95y/Qy9Qrgjk4yiDdhnRFj7D0oNtv217RiLaPnUaCaVOPU4EJE4nT0z5
Qffh9NNkA3OpBk0L6Ky4/PCUFIWp7diHVSM965Rz+EYt5WLm/k/PAB4kDCpRtHmeP2tei9IlpLYo
ogdNVtQ96PBVfpL2lb6BUsEERZu6JhIqU+0RlfWfG2BPeaTJDvw3INcXngE2C/pqCHeQIudQcLFD
e5RCHbHzUxUFvYKURY6wTFV50SvvjWXTgmvq7d3V05ux2/EiqMPY9CDD/gey7rX8w19/CGYqNvsQ
cMpThcXsbHCPZjetG/18bMc0g6c2shn7b0TcOMXYSSsLJHJnlzWpVz25q9v4sqr9B61gecxpX5ZX
KV4UNw3Y//8EpQfk5nhcK+wouHSzoiqCqNigTgCSplZ3DSIAbp3gMzsnSblEalpVADJwzFu5vz3G
jQmuptIT1KpJ6plb90K3ynUtfWyLKUDZeZ/ubVkyGRCDhi4aF5q7Mse6wt2NW4qaPHuQMyV3lh5A
tC3k5Di/4JgCYaR/l8YiaxiginQffzGd218FTAVlK4JWIot+lGB5WBBNWwqbNEV7wBxxRXi7uYqG
Lr5nWIp0y1BTvP6KXkIxkbYbaHHwSSJg7tkrykxVxfAyHsxh+tagBLiITRus7PBM9bk9qLd0N2ZA
BSaxqOVZrmE4CklmdtxuWCWquHvI+ZLkCz7WJFgoppTui2J335j9vURu+vORI4NZqvGKDxoLRoyg
3jYL8++u+ys6jho0f1Pa+YR04PVX/FL19OQVz5a/s3W2+2k/VJb8qxFRv4APqBhxeVL67OS0P31C
Mch+oTaiHAncYDcT8UJ0gQhR9uvXFLywX/x6TbbJ+OVcasLFGuVlWTyUSfGdShjRTU84XRvsPcBK
aqbST2BOFmht3I6/673gz32Zfy0K50PKCGeVp3V9gxkP/jb+4DLWrFrmnMv2Lqi05hJ8X9yMP7Zw
RXqgtwuTINenkI+vTTjop8r3gxn5JuweXLQYF22Pp41ZFwN1Wl9+zsP1/g2UkO52a3D6yYP4L4dr
ep91Q/2nvO2jDj5CRuW7SluguTZHvNjBeb5s4nr7YSIH8D5LGc69fudeQtsoNWHWUqapGJpVnURR
1CGuqcWDGkmV+6o2NJ1UcI3wNpFAVJ2J2SlNhewIpGVOQQLVdUcYg/4GhmSnV7My6MmFzQTMTZ7U
dbLfNLYvVLyaWH5llv4TmgMtFLNUQ3SdUK826r42DYQG2UIdaCLp/8T0UF1i8FoRVUiGJBYxBT0S
EtaLAcrITjalFl9lBnpC7yyncVSfVjLH82XQotGIOe7Yct9SNWiHVBw2Qh/EwJioVU5xh//De7Rk
jLYIAtwFwUaf7jFdnvLY4zb/wKu6kpWxiinZg6saVNCVZBwB9BA1lBLd6pSWr78z9h/VSKqlO58c
9NIAkuGNUtoiDplnXgL+gvTKChrovYOIcfTfyzjCzka5+VKZWOot3eOu9m+T2r2WvaaYMqIsytBa
HZXkxxFhiL9RSOu2PFlBAMgiNSw99ufYzAfzGUKCyD8sPcu0DdgYVZyeBu82mxzPTksLpvSSabga
D9teP07C9JYKIDjzdj47BJVsR4HIpNtjgjffrPzSa0dCQYP3hckv1173RQs23g+3jims2bacK2rY
gbsmxEsMtItysMizN03pvrHdOYv99Wt6jmFyTWIwkK7DBzgWT5eYv8M3OjRN/kEgiig20p3bMRCF
nltTuxMJqngLa/lesezAUkVVsZgSwEeeDt9kdaBpIkShz8pYi2hMm5LyVeEx0kZ3kDbPg2PP9zAu
nk4JHFyWB+RyPb34IpwOTVJ7gZ3f6fnoa/zJkDTJZ8pVmqYA4xP5/8SMkp2eNWNYgk9KXv0bI/oX
lmCM4xsdprolyNVPryzaDsHOW277ezkDyfDAWoHAUFLoxwlSUvVvfTYQuGiAI26GnVTC/FL8429Q
eJ+dl/T2fsgl0ZYzYZkzAJ262CTpIR8hr0HckqmTx6baN9DjMjIgFyIeg4AgpZNNiXuAWXsYvJs6
JhSUCkVmpM5+8Qf2XG/OE7utH/nTB5doC1xIeDo8Qeq6+l9O86IaljGsvN09fKV3jAQZD8S38tvQ
g2IBTXpHPB4vo7h618uijqAgTdMUVtrTkdh5B2WVYnWEmfVrESsRA6p5tNN5bHSCdXt58MxnwR9g
UDB2ibz8jXbhGcDJCIRgO6G2Aet07lLrc1iku31ljtPlxxNW9BHZQQFCMOMWTY2hmyJjNKnHEg0n
RAJXJfVQzyu3BR9Cjsg3DiUyXEBmegXUCfmpa5L9+nbwvKrlmlGioa1gpuTjJ/X0HcgCLyHdbse6
xeI839ATMq8sOzCkCSx1AAjrS3S/tGRMfjWOl0jtRMUVHpEGQJeW1gabwFq88XZISCScWUemwFId
xDhAfaLs+Cxwdlp37yazvdMUQgVjhppN+6+Gj0Lv5SzwGyISFazz5QYAHdID0849G+05tZd5u2XR
fhb/w62SH1pO/nJ9t11uvsp9XUvrCFRBJaQxslMcRA9COW1+uNuDySpICu9Z0xYfNn59XVS7K1W8
BfYS8rhWl2chVZBo1RDnuyu7kmYvBC2eJpR+BM9wblySRUM9FcYbyarZkCwLjxBBhKReIlF1y8X1
ejHcWwWBpZoxKA0aAIcBhxEKGHXU/Z5dfXD+0mBNWjXBXeKL+rCVRZJQxJT0b3kevlsfBjZ150sT
9Z8l7/lfRsHRguQ3lB1oIsHC7DL9ZSNg4zusF9Tvb6XyVBurOaHgedthoy5Rkrsof5paTN3mesgP
/xZvpcMTQhGQkxf/kUXemTb2Oaz59LrCWW3qmKjELcCb3g7jfpX51Y3IN1o1KjndHb7sUf6vvl5+
sZCrdLJg4MpF0N6jdFoNXie5QEXQnl5/dp+zZbk4JNIxe40s++bcc3/c7vohKIe36v1Fo0s3jImo
5tWKaoShHTR1ICqDvtkJMbu5klqEdUrLY0u0x81SkaROjjnqAE1M7iYImRVyJ2rbkf7NzK0+W448
PzfxxkWIBCoLf8zzZ+VINHbpjkPGeycrdKFovXO8bgwN6O0UbACnzvoCQpY80WUAN6w9jKA0YULi
ZllbHJsIEl5ZoqPhOGggGAFW9j2yCY6L8/ys500ySYW/voDZETb5nrP3ynrC55kzlCPsRBf4FVw2
/eGrwGVNUtD1833mnTUygAp0nub7wqrlmpYUSRyrwitmjXvmdTlG32aUDyAkKyBUTN6km5a/lmgM
fVD+M3AKwqRolmSFH44/oROs3HjCizz5MuHUmJnD184kX84sWhVCT7euJ9dmMbdfnnQSPfFj5Rh9
K46lZQToDZ/AgahFdY0SHApnM3sOIgyIbGQT9Yl2K7U9AV7puAoCPO8J9gBD1ZkpSbBk/xrSaqju
JOcu/IXa88mFz1NzonBTlzTyw1sdHkJQT75/AsCDltQXimWLtvFGBxE+9DQZIieJ2BgRnCFJ+W/w
zV94glCTIs5i9uJH/8famTY3rXbp+g+1qjRZw9c4AUICYQh7A19cFLuRLdmSrVn69X3dj/F7Etkd
0btO1XvoADkbRX6Gte51D240mSK0Rd8mqzrv7/Jder04DPfwCQkdYaLwG4JKSOYBTzNHp4aPWoCS
BBj7LyQLIQU+9d0c3+y88gRrYAqMmaColtN8sDyrs2blHo53lI70o9YVItyJCg3X4FEvzJydCrej
QhARTiQfY+SOmkHH0HxDe47shno4hkK0QDo/J2UPcgYCvsech9tvGL1EGL7ibw4DtAhYlYgxVBXr
zpFEug6wk8A/Z/dBJaZen8jmLWcNRmDEFAKNzMeFXfxY6bRhI1OcBdPxQlhtW2/tON2dDkbxLQzR
TJizPtaA8S9802ygdm8pG70A8+Xyo0gShhixSH/lvmV8El7ev5e2gcv2ZG4Vu4uYkvF5wZjXY+v0
B9+6F0SRLOC/EGpleMj0gQbxpMrWBWOIFJRJgpEEUahPFNhptbhzzAuXz2s7PlFdiDwY4QzGIePp
uQKzF9+XlQNcgl6QKEa7kA8Pk0fTK4Ch2JwNeNmAuKXSCuIWbfynGzmlBNj1NUypAzgdaZxcy6r5
/8NDTpbduG9gybo7507VtgAUmC2krx7Av7ntogUtgg9XQS5cdsbdu1UqN7tClc7oM0DAi7FlWGOV
zqfUyr7/wYX88nukXHn++aYdtvWrzdZ7ZziEAZUYimCtOZ8hhqwP5SKidSesgDWAPZq1FMZiRngx
A2ccQ3RPC/vRcxu2ATtZqTLiZYmyJ8aA7nCJHUaqKDEPZtbpOfai9bBg9oCWiCndpHIrSYXJutYZ
TEUpEpPBNcg7kj2ciBo2yUJCCjSK07Pq5PEYxIZQqlNUXPPxXOcjQ506DFU1GInkzPn83Y5hao3u
Ol6hhA0+6cTxSfXTaaOBvwl2tMBXOHlE4zjxT0yFzjBAY08d2ZKMicXkVaSerY8DHPmmv/z+YsHB
k3saNE2zfKjnEBUmS7Vd7RnN+UFHwBASUYybsJ/PBo+DEVx8Cx+mgsQXWYhg/SRdIfZ1oqWR8Gb1
CmQ79bzriJHJ0i5lHIVGFU+WDL0TTKoEhdqy6PUVdMWgrj8egtYnlWlgISDsZNixs2tnmdT7/Db3
sAUrXfZk7tLoNO2+wWQqRpia8B/uLNoRdj1EbnhESB2uulhBAh526/4I1dVPdo+VUrmUDtAdtijz
WLolplx2AtnC1UOIoZe4DhZKhwQvg/Zrsj8MGHxDs+GAXhZbMlzxu2H27qJZNUZVCBZvwjoNr8MN
Q+e1jAmD5lugjkm2gQk+WjceOsSQ2IF2jRiC0GwVWYWFYNXb8B/sIGQsvYIWX9q0Ao/Z10ZDrCoh
ijbj63GH372do4f0iY1Bb5w4yzAe6uv/ahdp2yzW3A1+e8wks3ezw59L94+PUsKmKndQ309qSG+I
q8r1e/tOkrt1d7i14hhxGGd9kD3Wh/592eRvj+5AcBp7GQOgsx+JXcEPIGR/pR7hirMMxov3DxNj
6JcyVjgzL05DonUy37HvRExQzahaUWICDbLhNr5T3jejjk9UFjcSRPkW4iqgLHkEacx+5IjP7ZdL
NTesSkRDKIccIPwJNFnCRd92GICZZqxqAvyKEIaZXBgUyObghKUhnMrGfPnKGHlyOhqSAohHS4Wb
UoQpsTNM5pDoc4UOJw+OiVCnSW8GJ5/AkyibcAS1OkJaubV3yepmSEYDGCin3sTsGHoRhpWH6COZ
X69FyhC8I2KlyP9VxsOvyG2DkKG3KPr4/O1z+dN98pyTU6fc7OgIAyshzZZPVQJQ/DLkNyRkRgMQ
H9GmNLsJtjUCzTQmFdbn430jBUAJChVS7L58GhqYdHoaLly6KQgUFD7mtHxSXVApoj3Yr45di9sl
t6vK/RQNyFhg8bp4aRxqpooIrSW7E1FdqisNiwzcfJgL3z2nkPF5Pn2eyU0SVou+YeTBLhAAxO0m
RDfBTkI0xQ68ROC7PmutJ9GwioSA+B5p38ZFMYzCjrm0qGIKhRO6JbqkXO93SXhDTtMnDZM6bhV7
zc2Dwljk9tMUR4zlfyOc0c8EdE4vAygcTClHhD9Fay/Mj+9YQLBdQ6pBGWiwFqbfSQY2BIQuKpSe
WViLFFki/6iyHGnANB58+bM3YNrks/coImBZIMFCRj9dk1DHinik8bNHDIIrp2zusp0dMNmFbyxi
ZXXgJiJJBcPicoPhZ5RbQBdQGnF3YSwxQJ7OFoiNbJf7MK+aw5sx4j7zenwchHRy00Bqz3CMrEKu
smiAPd0duEBtGzpBkXP6K3ggO2CLYQwaK0/Ecr+MyN3FHqLzcE6CGf85SRZfO6yCPxckyvLf4e5I
KnzSV1oENs6TxcDlWFWkaVm6Diu8wINufA/Xu9Hl51DIgbFbQM6ie0VV/yVyILNznUIUauXpsagP
RHPlP5NQRytxrY/JBjlQZIuvjZHOQ1QftvcRgUEPyaZN3xX7VX7rO7t+WYVDzNtTCIxPtEnKPQuj
FTF7gYlit1Wcioempcz37zdry3q7SoNdQkLlenNjxULC6bVw1LGvc5BoK8bjqV+l18PO2t0f8Oh4
s/dqrDeamEjI+itE5mGZ5lv7Tbjj5eJ5s1++vCxMRt5kWdBmkAGGNhOl+hkGGy+KRRb5zUPS7FsY
/mRkQOX0W0KRkbWZsGMiExPym0WJ1FkmaCup+o+YLB2u1kHwQxqgqOOeErJpRhhkCkY5xA+5iMm3
pkfuoMEMpiZfsx1zjoa5PM0noQm3Qz58MFMBLAjUFHiASaLYar4vNmGrgCaJJ8waVZHBPjGheNAw
yxQSwh8clBe6fiLmlEGr4pHJwvMSF32Bl9j2xqbsZgwL9ASh5qZyPEzUuJ7BIbOufmVvK4NBnjzn
dfgIvpN+W5EbI3EgwPhzubEXWpsFnxbzDg9+vTuV0ZZjkdl2OqT3dsOuyRr8TtktBRfywX1n19Ik
rNrDm2Szxb20K6PXm8FaXQ3OxrmrEuz5RASp7HXxyi/pGaUmQCd6uMblvrpJO3Z05Zfb+5zkrGW3
iP8y1p8CpbBKd360Jbu9XAzj5irMrw7DDBh8YSQArw9uPdNdjlDk889fvLf26jZg/v5OVuByrfPX
uJWjwVAuiiEFM+M2fdrvk1+zDQk91AsJFBZJ4uT/EW3g2uHZrbpJBMBRRbxKlDxplqLvA9nibsN/
aZTYJY/6qz+Yp11oQZhYMhhAtMvJO1U8WZFXBMMq7nGA49IHFjRh6TtCFOg4Cc5YSqNiuLsytoT/
5CtUfEVmYaueXtlL8lgpCd5VQRpCwxpJ7vF8yvWXD4NLdQtd5gKWIGxTB8PE528f/72kiQavu+sq
SDWAg4YR+1u6qPwbdXS6TyP0KMkOFEkUY0C4Fkcq8eNb/EVSuuqZ57rQBTP1Va8J+ZPszMl2HP11
M9SHyrnTpE1WChW5sqKW4xd4K5P0juwl1VNCpzXUqoqK45K/lO5PkHmOGvTlh7rUBsMI5JPlPiVL
ZUrXGEHKD33I52qWKp9rC51zkbj3J8TSmI/ig6X2UIowPaCcVKKa9C0bOAThIx7AH8aF+17J1uIk
VwEDl2DOAutS4cyz4tYJaYoufMo4aN3EGTfIsxBBEDE98kxMpk1e+ilcQSU+Y4oMp31nHG6tojja
FLWL626zo3EUX2z3s6UwCy1Zj+FfbM9lGVx8Tg7cQPp7Bzro5IMu86bts6Qd7jR5lCbG3xLHjG5A
AzQ9r5xxjDQI2ENFn43GyUBz/RE918RZC9Lw9/AXtFLGKOlsIa3nmNyafPSMJLgySdGxJ89prbkk
h10MAqZjis9eNgaaWeHvR9QZVG2kfxhg5QyOYUHKDFblvQHnKFul5Bll9SUl2svL8pzkxASS/g38
kK1Mla+99LTGzw5lfqht6k/qZsxt3rGXOck3FEmAAlRoMDn8zH2sVuG1FMgbmuKN/cGYL/O2CUDm
QdXPyZ7RSmVTPVf3XzxneDzuVR9LNqQDk2ccBmsXONT9OoS7LPlb6Byz0re2lFvGYgHT3ioRg0/n
IaMmKEWC4OSLMvaLTy1/n4ez7e+lgwbmVYBrM3IbOuHnDwZt3e5wQahJVAaejnFmBt7SQdN1GL72
AP1SMYulgSWwKpkuXf11vO+l2aSim4cKLtQiwdNnmkDVLRW1fRiHBt8amCU0ST4OUcoG1T5IrN1P
Kd01UNbzRDuuQ6Kcdd2ZBpcmR6M5Y4WCFOzfLLYn72uy2NqAs8Aay4bmDZe83fp74RU/df7lRfpm
6yAXA8JQPmhW4uQkgbg6S3uzWjq5/d7e7CAOWX9ZNkotedPh8DDzgBc2KvtBjBBoiFEQTPDTkEDO
NUHhdJgITUTYFl3U2E5sCOSFjhgNdI50kKKvKKpWwhQJx5UBIpsATW7+1bgL+0/IiHBWjOna5LnK
7ZBAPQZCryI8YshqN9nzLLKIw9Vn6C3lp55JuKlqGHlNh+hzNcQ2oncPuG/+qr0wUnr+YBOIJfdq
Z6jzkfkgwJSGzrYrLzMoNKKv5mX7qW4cWRbymVKvwGc1ssBTBqafwfhR/VvABfOQA68Fi8/dvRcO
EJ4S5gtiCwnvpx+rVdmrjbOO+jsxrowWClM0SR91uhkDc/BHqa/VZMubSCewNAMih5QAqbI5mYfG
/5fnkh8gpxuDzMnbKyMCBtZdbBsegLjmumdFADGes4weZKyeyaMMRy9thS6Dn0BknyJoUiDzU3U6
sw3OzzXeVwirC8o0/L7pGCHvAuyyetfBpoYyGV6fvacxZoyAvZYBJGT2rrpTzySDbslSREpRHyPe
1jzX0Gh1nt+h4J9QSvkIxIWc9jG4lhfJyN1qtmZnWX+p4DQjBMW3AZRFXOSYBpM0gibdqGl7/qIA
mxBPqNqCBKwtp7jOrQr7SLYRwEnFXS8FtszwVAgm0fZn6nr3tf9oyGkb+EBsrWvVXppuV0RMLKMN
Sbq6m03wPfO10INiiRjjtTcfSq2dPfmxEclBow3ciHFyNDkyiUDd0oalznEiCr1O7hZiNKim1SRF
CHDRyi0UsIQrpSBJWCdnFMo0AP3zyesC1kB+JcGhaFseiOI8knnushsisffRkeKPQMzZWUS8vQ2r
1dqjEYYrnTAmOOYXjFzVrBzBbwmjb5+wSw3W5LoWOfDK6E+MNkxkOQY+Jqmah1RZoQpNejeCSFC9
V3NOQxcQbBwNpMtmXBbSLkyv8NIpgqiK7Tvjsstk10dVfvJzl+RDrZbkiCdzhtPRpQcVtmBiuvjs
Tb7yzD48v8t5uCgKmdpLzns+Dg+7umuEK8japG4JFONeT6ylGfAA/gn0jBxAamrbaI3CEJGy0JIi
rJdG/wrHlp/8C9q4OXD4/KqEhUeOnROLIk83/7z2gb1UWU17GA2H0nBs8YTpbAwk8SjoGNmaSE4o
1KTiPp5S4vTScniWLZoF5aP/QZDSOd6BhRkCLFKUIBRhv/T8ufK1zdpsSufOZnQsREi6d2lfDbMW
XZqcMtVfKfGJaNV3fV9/Udq8zi8Bqjq/FE3VP9Chznyg5w8HEhMoIw7sDObv5MDPmYhYi20Kb6rj
+ODAlymUxB7ymaho2YsDo3ob35qEN4eVCOEQzUdD/FGdfZTmHkUpalP/1ZXEsW+ziT3cHDlxJxMd
q4jopcKUCTI7WP4EustpAc0GhkjzVhtWmRjSdZmefmTiZKPUQuqsyawyC0bG+DNv7ny5ga8hanNp
TB0nOsOjozGoVt5mYPZxTA0u9uvvVDygO7SmMGnFWVF5oRmOGGcmYhv8/nhVcmWyTebZtReucDoS
cDXGA9yTbNTnyy1VLvbQJ4n6ptdmMleC3fNcRo6ozAHcBE+2jRLW6Lr0sYI2U3fcvoSF/8G5duF9
oXPASRJ2PnSkaa5xzlyhL1e7/lGml3ouMQGMazKGnNmC2TDPpcPYmMZ77RcZh2YdvRyUyDAbf4QH
oJB5F8Tz0oIebsGJrudShOjkfVn9AZpybhu6uNyPldty4rwKTpCUqePfVXmR7TnK2Joik2mu5K2s
b38wg7n0TAsVFcIRyYedtEw54/k+sZL+TnIrf0ssrAj3HUeYBc6XYbsoymBVY/TA8CVBmiiIUA9V
MgtgJi8e9yxocH74m2kvuhV8oiBwTw+y4eBVyS4VYBS/6bPqMdzBdQJ4McRWsEt/D6+ellwiV4lv
Cx9A2Usf2zJ+09jpXbU+XJuMvcW/KKh9IL8YWV20IAx7yiTLV1myaTZebwTM8j+vFgJbjvPoBGta
aXzEXz15V5+EwWbVS7KFudY8B3SSfo4eGAerALY0w1TNpafP1S5seIoZNHAFZXUNoupsIVce3Nll
V+ITetGRlKMMFsOwrMg6YVYhVo9iy8OA9rdDnsqTZyFv+FD8FEO+WGia3UDnIADc3gFCpIQBbbbQ
SjkEsUlMIW6vC/dtlnAPIwGIVgzpAD+NVlQOP0gB1CrK2cQIYlcxLgDkUKnBkEZMOQIyqdAJJaNS
JTXkNuMNyp9jPmL8Rk/18qk6yQL9/b6gIfPSQCTRcEx2I17pjlOW/YN8d4qW2T3GFdLIJHh4qzEy
/oOnhlMjSTm6ycPAVuQ5FEEUvna2+keAlk+Cgso8aTzsFsIMP7hc2+Iy/wwqtAyj+D4AQLdc6umj
tWRkg3ZBn5ChW/rb3lQE8syFzV9e7V3nwZgJ+MziZSMrKRFCBHW5UlsIuhB0Z8yD+fscmzwr5QZV
DykTFx3KMtLZpSXZdYdPQsJffoXnVGikY3geO0gXmUDQyj1/hfkC4yq7LYv3+rfUW6Jg+bzfNp+F
j0YEbcihDFrvMqu8OxlmRwucmdf+3dD7j0io/3v+kD23/KRVCBzwUHAMhdFOL6XVBgwy2hXv/Y3U
lMGn9To5EA5XXMtcpSsxA0EhlFmALPI8LGwGb2CP6jJVqWXdE2ILn7dMVFOZEezD6xVhkNLEjvac
+8b5VYohGMURMCmu7QhBJ8fwuDisSDmLKxYjhJYNBDyOYU3QkoY3yNZk/PpNhggnop1KohPKp2ds
kXf8gVn7WdEGYoU/I72l2jCEoM8/4ba1iUMM0Z0I5dN0T6HNQg80SFIFLvJNhYPokLk3hDsb7w55
bstqS1WllqeIQV3o3ay83VxpdPn50DYC2LOTp5xjq0qjuLKC4c6OD1eFm3wUYq9nFEFVSLhs34XA
GPuiaH2V2SXe4Ueai+aqhqyoCaTQl3n4dnqRSXIJZZZgO64yzzNN4xOI2YvHxskYcWPuJRep4JNd
UfSiqBdxSXTjKsRSnotMtW5R6/8eJS7GDp7QBmUF/GGZdKbDNg+HDgy5IO0qkoznH67nVLiB96Nv
BOLkrGYZliW/fyUXld8SjXr8lZV/TErlC/JOXTi2+p8CUL9r+l0xOXyHVDj6wTHFN/THqFO+Fw4g
karHWFSCT80f8D38wTEGVV98i36Yv/r9BV/LF0J/QUgqvyPzlD8gGPX4/4vf6luQMRBA2tWKR+U7
CaAjeesbv+FP+dX86fidJzO/JcaUL/gX4CToF2JSSSqtvpkUUyJP+b35cvzOb/jfMepUQahEnZJv
yq/8EbWQQku/m19+/4abK1HY6fFXQkxNwim/s/Vt/I/fE2GrL/Dl7MBQ9K3HP8HsbPz+9A/4mm/s
BmWjzpzWxvboKZ7C5w0blbqY45FpvSE4PF2MOy6wNG2LR7/Aprmo8UCLDv2apAxIKF0BMzIbrM0d
2AVsxd5rXtMiHsi8dRMFJzNfdrBPcDUdwU8U33P8RLH4eCtdXdRjalXSZbjAL+JAivAaLXIFTW6Y
nkBGqir4H+yA6tB9jVxnf7Urs2w5pA2p4HSlJdmlJVGiFXLy68KGYTEqxgHKE2TUVefdF5EeyyOT
VXwWP8rJecmC7Y2JNjU8F7snrgYXYTihlTcSG3Go3jh96X3mp4Tg1ub5t6Qqh9tiGGzEEvxjiSW8
O93bLPOmfdNVyXd7z/Pi89HR2RHC4i8aQmVAbG5XjZffrpKDkyy5faC45uOOfFdYB58zrqRlsjrs
32MxHH+0YTOYaL8u/sfEPVXAURX31VWkr5JssGEUYJXSRQ7Pz2zG7tnq5C3ky2qnHJed3Pz4Vr+D
JTMSg4M/5a8Mx9ZlmI815A/4pLgew2JdyBDQMInXrv8qixv/i20X8X3XwiSv8Kbnv7gKrjNcW5bd
FgZqno7tNVFJLhaxOFJUyaEj8WNd3yS59S3fwqIpW354k3QKAvdDY0F7z4w4oiW/Hh3SaMuawAnx
3fwQBfs+399EexpfaN2Ro3zRkTm8H0ADGjdlC9t1U7xqdt1f9cqPr/AkwnkvxJiO4dEvNcySiLYd
VKO8x8gl773t63YNoyIHzFMm53Js2s19uMlLfgAiJct1vX5tjwSjFntrvWSHjqT0sCy6rUgArJwl
6gNEwQnvLvH4s9LDE1r/8VW+2VwhU3EoaHmX6QpykVfxLj1mDNdhjQeH19UQQgoe0ut5JsvS7GDc
bDCWknNlAT/LOrBTZvbm9B4zW5OrFvgQ9fZZJooXWg2Mr253H1vjTbrjBAgQcFF+n8b2PqAlBJzb
/lNevxc4ImWKmOG6xKS0OBl2zHdjZ6NmPRwDUlnRYm1gx7rknp4bi3Z1sLw91mBc6HIZJvjxDu0H
Pc8x1YzjPCFR1/Y65JEWeaGB877aWTdHv03Ozrr+e7VZwCPb4LBO90OfMT+6PytHafpJ9QV7ZaQA
LnGmKd2nTjvuHPykgQxlrZdl8LOMyyN+h4wAkTvTMTbvKndxu27ih7xpHjUCZzL3l2JB51UJhmf7
/MyN4gguQax7Fne1ybtrF/A8Wss/2qqpRLYtWEia+5lSFNCoywh5hn+R7I8BbOq3o4TegLa28+ql
FGVyKBnXOL+T76DKT3GNRvm2O4pzPVDll1ekcTd66cG1Yp986ApEtty8Ram/BnDXcFxGvgEOvydt
SDewD4z3rc0JpWKwwFblyl8gd9+nN6Yt/13RHAGf4YfiEuSkIqBFQTeKGkr38T9/hocavPN//xko
Yp//DOO4IieZRYfkAl5EDkXSEBD88YcQNIn0NQzRXFNpP+JHaTAivb4JD5PLkhBUNfhRSLissMBj
0lnGD2pyx/7DSILQp3QPYflGDB8TyhxGBLsIJskUeg0dSw2dqj2D+AekQZMEJEKQSNeQPT6NpcJO
9V5of9HkCipoa6YA9NqK3BNpSHNz/TwhrqApGSMaZ/yLsas2E8SDiJaM2pCB2OTd7fbd4FjB7n2W
0hYXyd8CqgTBiEwsVxqBjoyKGVODveNvQXQ5BUQDGvrbRFGDQ1yUnJmz8sJxFBPpgE2bi20O1cyk
V/KsqOrsCA8JvYUMVyCFTygtRj16unffcAkdoHEchyyiIShAQPQXcbCkpBGveZE5D+uhuIO+k17p
Uf/VO+RJF4xeAfxIAZ5u/nQTBYsOyyfjGNglgLYkthJdWfyUb2+Eh0rWysIEBu8VAWHwikGy4GTj
XgmmDBriMtZT9zQP3p6NqzjHAUddHgtDdt7npLPD7rUJ7ZUyGnSoB2xg7W+CSdWdJE3+c9V2H7h0
X2lSdfJX0hxQHKK9s8E8NviuAFzNZOUCo3G7QqaM7HrWJvnC4S6VHxwYXPkiD7jh+XqE/LDau02d
3p94RPJbUZeXcZaI2KYbUpY/JmNHJO3fGUFtlD2awx3I8OUz0oz0np8vMJtgAQIxA7rBbXv+TGEf
25s68d0PwThcQ8UEWAMjI7enwKVdlh/ZSL/UhdYvc30rUJVeSZpJob0SJtHEwPVGUnAUvWsxhFB4
doiHCItPMsxNkpqUe7F6kx2ocGqR5QbYKXq+DiufOGSJcjoHV7M+e5DhSJbD/uYWkSDTBHDDtpVF
gfrxsKKAS/nXNbPVFNRmtxIhkF05wbCAHquhGngW7uAaPZYjei/ZP4wJcLAIlcb1pxw5e1iXwprS
9kDJnxQfVHnk2wYWNl8DCUijpsN+nuhjUOlnLx4qIVlbssdnRM8s7vmLbwf0qm5apnhNgaID8kSF
SiVYFxCPcnitco6Oi+42TOyliHHo339GCdkvBxKSI7UmvCKq26ziQGYKQYbCz7Z2but8bY5wLZ6q
puo9fgOgEVW6kSBsCaCAaCsjww4OtsbO6ya5ytOPcofwSUtTgJMWIgAyDfLxEk+QZBM0BAGJw5tY
MgFiyusp0rG46vz8JncRSzLGVq8vo29O+hyTOExC+0elRSVB+7GzcekE/vP5PGWVLoGTIkH1aUSM
aox1sWZEQqU1XVNggNy6NJOSElPXsNxWxI4RY+cE0Miq8g8m4lr+008JSMaAhCHBaBMUv00y5AwL
izDRjfParhVCyFwBnUGXrd5IpBvhDhbZ29uiHpgGshZx35a1oIAQw5VlwSJjepQ4N18n3z0W+8tb
2ECU588ITMi0lDnzNIMkzLxkx+uw75MMBLiDwNNB/nyjhlWVYzWwT21Ab0gWZiK+KX4KGWfWQIeB
24bfU5fDvtQoR0yRwgYMUZxhlOBc0K7uNeepitU/9o5atEwfjGmVXbnfMDv/aaH5u0LzViyNJXW8
o5UaKRzcqvyHQvfLqNwDtn1UYMGFI8hSRYIh5gBNRnK6x+hduY2GTAQtQxpRTbUifIaui42S/UDp
oXLI5KEN6O4kUtSsS0e2MbHBGklxgLIrsev2q9fOUlXdS+sggreCe02Elmpy1eR+E2+aoOEaJGJa
IGK20mACAodsx3rI9+Oie2sManagiiP0N0ow43fNXD+p08dtQrfm1Kx4pNAtrg/cLzIsnx+Imbpm
uiBA49EQ01xG4dRfdaSDr4Y1HeepusB5HSVsxFwCI90C0c+VqN66eSK7+LBqnXbp7t23wLcPmhoI
8vZRGcv9XQezcUJyYdYT5218DmL7Jq3ta11Tdu9Bh91ADAEuV8nMLLUqN68NCJCuQE4z/Jdhjgil
TPcglNxx1q66L63bl/fBGQDtMFgmu0jGUBR+WEY+P1EJuivj2kMqoXKgWgNSknThe6J2qjxlF3BG
8AFjNU4Zy6lmcqvRM6r3NPYxerRZOrY/nU/qudDcMJxkaoq33mTttId+W8S4Tj/IFUExNrr2NY7K
LOuxWxSA5S5OJ/YPiE43RtmQiblrU6vKsAeUVTyyjoP0Z7VfvJchbpUTeJ9srG+qvNWFZPHqSg46
IiOfJp6JRDrkiStNV2nnEn+AJ99oFNtFMEw8TK0YI+cJ2DKESX1C3aL5NviLn3/gg3eGI+s10Hxz
4XHvQfuefDxZkTnOVp0M/06ywTxlIXWEBC0dZRBAN+lmNwKbRKEvHAmP+X8qFOhvlQU6lvE/Zilx
M//f1w4KWPoEWB32eehsiRy7SAmcva9yaDDQbs3wghbXgNzQalWkqILRYWRiNigZNbuSTbJaHFNg
zI6n/AvnDlYkELJiBM04A0zXDn4Afo0G/6FzSZWGO10FnO+ZxBBQ5WSMpQDX43CUKQZCUlFJuY3B
mc3MVOFdSYaeCws0EbWUQGxEWfhnGeZrRUX2W48oRyLpZvWuc2Jq1K7JAWEEtDGMvIoWlOGEDg/Z
0R296hiZ8fNrEc18Jhf2DXJpqmVTH+Hp/nzBjJGP/HfNfaN9I5ttceYUKBFlyN3RVbLA357kWKba
IfJTN4vHwETDpPm9fOmMibFwhMmoUp6L4Pkz5V1Z106cU8JjX6V7QHwzuWoraVElfIZ5moE/OAtF
STytFdUrpcNxKHO1Wa2vocBOjnxgNzhmgYydaIwmz3XwFz3GUqmBOlTCizqlilKwir7Gs//j2vdf
iXpm0uelWtjsHglvhBKa/ywGijWBckqpQ5grr3yjG5G3nsaOJgsMUokc7/9z2IPvyFFO424R68Rd
E7dCIb3hBvYf1Oa0otpk0KvzSxhRxmkFVkyXUKlp40hixixLWAUEyHsvZJIvkEWVUq5M9hBGF4HQ
1VItpMa0ChcRdVRVskRS1oJh88ziu3BaAXoBSuHaacM9nrzQFvZLXqZkCZw8KLuAD1uETapmXSZ2
TyHAI8reya6ZuHLKdikXz54TGGenEoyh9Icff5CKNyUHcYYS0QethO2BcHE6BCn7moNif9iYi05p
JPK4zlr4xyZJWn0km0Mx9Sv/VtZTRYP+CEq5Phdtavlcz5PPzrzdzHMBl2KcBHx5xt1Lm0MP2sY7
M3iLyGdQ8EVCS1pMpTuL8QgVs66nbof9FLetxAwFLko2qlMTL0y1IYM3NegwWN5CEXxn2d21xA15
xPjYqr+q4jcudXwALf71L3/wpjh6vpNcW8HeUtMIWZignaW/dZBPeMdK7xTkK69ZRb5E5LzzMtkp
mgZBEzMMdNMIUyoB06ji052rtkU3uJJ2QSXeqj+OWjGcrYAgTLBdjm5BUHIdYosttQuyjbo18lAW
m+513kXkZ7cfC7tDR0xNLFGMQEeJ3ES2ULejhBr1qepddcWrKu4O4y9d5blr/yoJ9nn5/Vw4AQEu
4B8Y2kS0OPNCW623BSOsjBMQEqYiJLYYcOoEPBUrXvnetsq3Gm66O/d2tx0/6rM0Nzg/tTq1eYT/
QpXFc7HyMJ8C57enXZC1dvfH6k/gCpqTd/IA0cknxnVtA1rkZfRVVlkW1gbmOkMdl/rB273LnMnY
DsKtK7AbrENfIyvvk5jONk2GzFjEOTX2Ng08EKERcM5FoORc/CI8mwzcv+y+/6FiOVofuf4d4VCG
x6s9hxeqmsLDULzddvl1SPOq9I8SbGrenPLMIxVnNULfaAFoCHGAmGoTxr6NN17uEfsW06Ays8zg
9yZu8ne5/rIPV1cCHOUd5qOMkXWqUdx61rcopU4IgMSgyqlzLDAIFbqg4tJYqXbgOj6Ek4aiEtmA
6OmSf2jIH9IL6/gz/iAseEFWu8J+XY8NRHD7V5hoGjqrSzI86umWBRygpEQirfHJ88svXRVA3B4J
7LIzNKRXpoFXumyiBdhIBqkZMaEsemVN3ufJe29znUf36W545ZHUqoIUc4ov5BthzlN8tPLhs7rl
jjBWP4ciXewftJpFXDEhb/6BGQYXqIxKuTgfzKSSrvirXbo3XeD+UIShOiefhKlkzSZGY2SX6A7U
rqqE9eL247/YmE/fgm6NJ9OOEOejIfcrktOQ7os1pfZHG1M/iohdSUI7BD9EfcF/TB1huuUYFkqN
opU4340ac7XzT4fzgon4Av7NpC0L28UAbyrbPRh7lHHvX+kq1SdCJiJzbmZH0YZ5egDQg1GLQO92
rN9ubQ+bYc43FbS+EkAVrL2Kq/wqaIf7oubqVdhixtXGNtQcUX9W4g4NtvY2VNIdegO9bOFGanoE
94UNeWszb17ra/ITYnUkSFfX8QVPU2/bV/uMzgYaXt11j2mWf1HTubU2X63R+nGSqEvfqAe1D3Aw
hvynSLrz2cWXjmjlWnIJw4rBt2uyH8inWceHbL01GsIkxfcKx/EONzluJ5Q0HNUJQmpWoGAWFamk
UfyMovqrhgri9msl5IC4M+/pvG6BZv3kuSYdYBmwN7Hh2jJ34TZMAffYjoaJxelsaippeqBJGogR
r44ijv/SMEENup7LWJzNC84vPZe6K8UXLkRie75z2jiut3W43j0YnQa0fhXOCVlb0kKIuaZliJ8V
fFHK1YGMPsxl1E0reeE4tOZznLfiv/hc1PTiNjG3Ns3hkx2dj+4GL8pya/Spml8a28LN/2OuCW+S
vsyQrQFrspQDGdvC/zSm+ManFBgzn+N5Y+aSHwWRn0G3OGGTHV22+X7tFdERaFFjphSpCt94w6jj
c8KEyTwXEhMqJDYmTbw4tdYeAJTadP6UOZ+oMUpjFAQviKIdfb4a6afvikayakYboHbkoooFIZKy
XUESSgh1k6jcMMLrxatsDeoyWt90nIhJXHbl562X4632Ww/KghuT4FO55XKeRRrOGWs8qM9hSP0U
xXCcJ5vTi3qWW5ruHhRpXbWMZOUQIZVvkhZ0UfAAmbLmSf5TvhXiLKoIlYXzCXY+MlO5plHFy6j8
WJnQQMFwB559VDt/gsklJyNJ7pMpNVvKTFwJ1LGcEuN0XauNH7f163Hw3qht1rEp5DBt4GQOXO+a
4M5LCS6tbpjxwNa0VxxW0/Y+X3lkeTXH1W3iMikkNaHVKSUoSHIVYzKjDktDiBRvOSy/jz+bLL9Z
3bOnwaVCUt5xJpODT2qavJenabYJRiaedoJy0uG9k7rJCf7Odvcf5DWk01M8logON7Oif6IU477E
4YYyyp+OL5LF+26Vo/xBCdTRgIfYlHRc/2bQTDtrxLSy+pMRqtJeko7eARFy3Tqvg3UPHImsxMKr
SW2alybfS3t3MKayLZG8Ip+YZGzVNzLRFtIhBwBVM/MF1jkDhDWrDwpRkROjgJqs2XCRe1mbLDLT
cBbM8uQZrYJSrC1QYy5qSONdCoOpBom48qyD0Wdla8AyNKZKCTjZauoiHjnnQwCpso/+UX9drdNX
PMErq/wDyuCFy/nps2sZPjkYUi4de9tHhLXVTNOxL9VwU9MbzTBtzAXUd4pNo4Nd+SCyZja9CtNr
UaVD/EFFXnj5ED1LoZb1Makv0HwYCDN+nT7XNt70oV3k94w1TZKp+hRRAKQ8Euqo5S9r/NNgWBGp
wkt0PEQjnoqSQ2QDM03D+gjyD/JMStYMTEhqlnmz1KJyoAqd4Ufod1+sFNUohn6GftHyd6g81AwJ
RNaCMxrY2fL8UjmC0kQZE1iRgJtMV882Wjlpvmawywo1WibSgaWYM1c+7qxy8TFzhgIJL4Me4b3a
5EaOTA8hObIiw17+BM7E78dgKUTSJHnAazozxy6SsG4QvD/Iv58D561Z0TqRJbaSVuQEyOukNdNT
rgzwqy8af2qpqK0tCuubKS7lvjv78i5tPReHRjxSsEIEmZjcteOh7hAsa3iwxrpW2Vv+COFTMGwx
iA2EN5foAxWogBhA0RbPNmCfrMfcTGI6YVMyHKTJoSYlfQkNurguCsfNFtR8O/KpfNmm/59lRnrB
Pu5z6MV4y2cSqDJPy20UF4Dq1MUC7dCSorrmg7fWb7C0JbQbDMisXvPExzgR4YCKhpIjiYxnyt0s
2q8VNynYYQOiyoKAA6ntTMdZ5fu6CtYbMuqUZ4LOSPNw2UpWW0kRqYzJItbbipzwH7n3aJKl3u0E
9b+8FH19itMH4hxwXPBbOwymh0G5zjtvu9hwSHEayqBa+ARjkRtxtw6tdzWkyhMdvo3oPawD+mu2
h4zoOaw/dY37q3OQOPkKYe+wv1dj5AfNx31rvbLcJuQPASooD4T8SykIKfeXv4Uv5jKmR4Hpe8Mv
YW46+wy7iAm8zFcs135jees7PZbyTlIMPl7+0c9JPCwSLn8PbUYM0jotvr1D4G8RDW5NaKsQdRXf
phxqKOIsAhbw1D+qRLlzoCqo4H3KHvUxoZCBlpSZumTsmpMO7a9cLMsdQPPLD3xmucOqRm7AymYa
jJw1mHQLI286r3LHIh6RixB3hahdwWrcPfq9TNSCZeQlS1+OFC4za7kssAP9rfV35VcPRqHM6KS0
8BwoEU8QcTeDYF461/CZBRtm6kjjYJgnT268HFPoxFmXG/SinAUUMH5J4BQVsF+TGAgPgKWjEgZK
jO49Q+yjSN/E2UPTdVciNHpGtyYiFGwLd64RPHMC1SuEIOxKqexCFZ4U62mzLQ9DEu8NJKDlTp7S
o5602nZfixU4sRApSi15vKmZkEjexj3JTHt0eMmttMCMJxsYlHIf0pipRBTQrZLWA0hoGYyp89dW
sj2yIVjTmsDIclB46cyyuNAUMacjhwwDBdysppOhcL0uY5TX6X1CRoRAecPiP4kq131yN1a7X1L6
q/GIGLWx2YiLB/0TTQ4M2VrNvehLXRFbRsyQ2Fde0gTMbjO73pJn4JqxUFHrvgg57WQCa6fYpOPZ
Au35dVFBg62g4BQeYBauahhzgkQrk5gNlXTtR3WUKbLj0mHdhjHKs7KfB1IutAQkcqMdo6+EWjRV
86Ren9bDYcW5LCddBX8RfS7IVhCWZgdaC/q8DS2MOYFiDjXYMCwgzit55fyBKcGloQA9GxxyD80J
6PekVyl3SdHaTsqWCkEoKCKF60dY5CR58rdPdXNVDP1HgfxQPR7UoG395u0a6dm1wQ4Wj9KpmmZO
0wMZ32qQaZa8YkPAviIGhDiN3pnvh4mbYU9lPJSiA9yYjraOW76A+aQJuflGcHRNhJlUU387jIWN
eyLz0hPrR9Wt3FS6NaQZeCpLbStUCMMVBnpaA+JLdg3zLIeSE5xbw4mjLT5HKdxYZZ+LMtTE68/u
fnhL432rIXJFoSbyhHBv/Ltu7C14N3M/DTllk9+J4ZWIs6DrJP4rW0f/GN8I0tAoX97toldxYV2T
n0TcD/+EKJDi5AMRLPbp27XXe+ZwFClDWJRIVeJiyw/FYC98Y+tRuIIVagQi4WhSjL+USXvc+qSX
DJoxgggKoGk588Y96HMLz8Gqrb+8or+1AvfVaVq5gYTktlRK9M4aL9to6Qz8zYhGvZ4Kb1nKaE+o
6vN63iRv1EjbwVZlcu9X46tNMX4y7PABSn5DhSPzN7vhoxxD6IQ8hjx/NLR0cu/1frt4JfBZDOD5
kciliwDEBdYStBioVlOoIXS6vl2HK3RHyvfz+alS4eIDCw4yvqEFAv36dAgRyH0WH7Oq1Y5mGABq
qKu7tI3sX3KGEMAlTuLL5+al0gdOLDUi6P0CBsbkLhjX+23rVbv0vmEK43bDo8BKtfaa9kqgpe0m
BY9ME0vuK3CeZRS3Xw2zh12lCbyO2W7BLQdDRHT2Aqad8kYKgppIv22+VuHuQ+dCJ4HuoIFjF2/h
zHR/Jx2txdh/UbskNzWx2cV9N1nsuP2qsg8h1/87vJ4zmZ9dfqG4T0zaonwXWH2+BWdo7P52lcfU
nKChK0ieVvO5qJqbReXfpltcBtWYOumrrt5vrk5iT81WmPff/AEAIk7JpBjF2iRkxowNC1XElBKc
QKV16MmoGHd4vkMc5XY+Uk7onNmvZgwOSKMT2VBO4DOIXq8/l/+yUgo05lfai8b+ggHpTRRYwJmw
BbBnr0pYMK6wP+No09hfRBoFj2kfaIQnWCMkizlxUCRghy+aYBXivawrSTUKou0U8wZgfU7Llxfl
pZYV2YDjCj+nZY0m96YXdbnfHcL1cZYiyha0TwEHJyqZbk1prxUDZCyFdJ8z5DFhAvQJKUnTwtFm
nuucleD6irChumM/4ws8ATOIko4XyZje1zWC8O3miw1f0xj2c+Vg7Ptaxg0Rpx4VP5UeYVNyZtah
JuKXZiOW3PdWSbq0FuXMVr5UyoMIY/DIS3MhUk1uyTTYtYeuLeAllGxRKmORNDw464aQ9z+snely
22a2tW/ooAogQAx/SY2OLU+x4+QPym23MBIzMV3996xX0TkRpRLdXV91deI4sU0C77D32mvA/Cqp
0790OWlqHvpkcfdwKJixipgXAlCovEvW+E/xSHp//s4J+n7dcG7+kn/bi+djBIsI6yi42M/6U2C7
5VD0ITNSIBi539Hvv5kKjpMa5bobfbeL8LMGoBPHkegqxhKB6LaC8GwkkJ+T0bqt0tTa6Zjottlt
tzhfz7zyl2oiXjV5o/gZyhT36SvHNaQbxgDmqczcvBTND+xBNtH7EBM51QHyaw9rHqQ/vPNAIsWE
gjTyyQhw2FQwvj4ckvzqzOd6cSnytoWcMHI9Nc9cm3FYiBJ/GAJMU43wIjUDndBCILtwBtPmuFXy
27xtrnQCyA1GPB8vsf4Uj2GEei4C7C8MTl6oxbekPYnOpxboGYfDxSBzE8PS0ig0OdJPgDhJD+AR
eSZ5gWpI+S0aaQGQuQoZweBoGEHH4q/nmeTPnMroebawJRDSMwNlTH0C5AR1kM9J42VvxcEV3K0p
qBEkZcGnnvwRGY4K7jZmdurHZmfnz91Po0VC3p8v/U1A0XBe5GN6k5MTH/V85KJGok8AjXy6xvK+
7AvKpMLkYwlWoJ/+XEQNmyEGtOHHTv8v9Yr2Vo46hMyoFhJdUIynwjp8ECnVAAicgRp+K1BF1Zko
AYoIqWOK1mb7m053ETN00ks5+/qifIGBtIGtz4JUA0E7dlJMWKQGDAON4N2Ubt+oYKhL+DdAe0Ke
DI2QZlNsKVW8KJm+FbaYHZztVLUyBlXf3h9phCKPKRLiBkcB6wSoijolFlLiD3tZXqqTFK5KuPwZ
Pv9Llw/KT2WpgxcyGDlBhqvWKcIw37pm9T7Qu+ALSZIzt97Oi2iDhPwaoqG45Q8ThGJDQAEi4L+M
4hmC+Xkw8qU1zNQvDLAzgvkDpHuyTlpE6MnRo28HjFR/Vg/0HyR4iL2rOlIfyqjVZMpIPy5Mxgwk
gavcmpxcUflclge13euv/qWnFrpc1mIWBwy+dSb8A/WwCrxJNo3tmnPS0B8w41QKi/GUxNNIIwoN
l4UVCMB9WK6YhHIWqfj4xVLihXMSP1+b2DkAD+aSJ3trdZ1sDWMGk30BVEcIlaqkZMGe7rdHJyiM
VX5qdz3e131Pi1UerrpN/lUtkK6/87aqL+16RH3cLBEAnI+7x9Mnljub7BB3OUwurLCQsF9NR3Jr
tlgVQvd0l/rzPM/mx1P3o1/inxqgiiYkCybhWuYhgiLLBUhlqVhR5jyghsas5nbMF4wgGCsIO8Ak
SaS1Xzi8VFWcHF58DVkgURvxl5Ptkh+SbQfYBFMTGL8f6UAz+64oF1I9mORTZXrEACsQvqihLuH1
Yhaod3jnHbo3AhBEeTZBSzBejXsg1Oeqda8x5N+7iM12wXTW4/6FW/2fH9qEjP9jtWJKaxdlAuCr
vjeKx8tueCPQU48+YbEadmnEWSqGRj9/lyuV5oNuvuxA/N6Pm+5ODkn/8SbC1I38NGboDBsQzT5d
EmvmJd1h0ZKg7LephgJcBBy7f7/dzm+tGYIbAAVHuNphCYDVThUbvf7sJi8X6EPNX/8fPtZJq+TG
3babSzqSx0Kyzyl7aZcYg7yR15VNkVgnyaU9wNQ6eG/aJf9r6e1PBrqCO5kTAPdftQk8LholPImp
0ECInj6uagDODlsel85DkexUPIoHKVa1jM1lK6RKXMyxR8cr4ZDG2BxmkmaLv9AmPK9/+Fz0CVTi
qjdOa7OgnLrcXrvDW/XP01SCPvGcICTZATSwBt9p2FEaaOkdaqCld/jwuZCDlNZXKaleX1ovjNWf
fqaTpRVUTuna+Nq9lVPrtJLPV28xefP4gegjOhWnEEc8mpgxpEFn+LHCCl5pEQyiak1Es3Bx22jv
gH4moKS6p5KzKC7oheVracDVxzxr4/chkQZXj8rzqqRdRHK9E5vRKCGkiCCAI5kZiGFdpPugx+B0
5JiTI8XoABMpelM1zC8kSmhxPD23EN6SbwFrzGPAd8ozyDfekGy6ooShyaW54Tkk2LnYh4nANQ4B
cDsR9qTCfKQdSXZf4PXIvfEFrPFSNHOBxw92rMxJYQEI7X79zb1w6wunZ4QHPYqp2WmqXod78uRM
9T+IhWv5exMHWCGkWAg0/ccwtm40TpBIXdighrg6sewDnAczXaZyeqj1z7XqLwxI+XS+jD3Yf5tn
Bm7Q9MvImpq/R2dSiQCoVpAyNXCUIbfJ0EwCAsbRvtGTyKFSxn5mhoShm8BLGT5MpKUbqeHfV5ow
ZZP9mlu/0g88vwHA5Yi9oZjCIpja4OnZERQYokaNEFCaZdXcmnvJLsVMcwUEA3yaqwo8XgNbGWfI
WutRMpvzPc4PbX39uSfLEn0LXRMKF0nrT6CP1Z2dGe/d8g7wkLDENApvO5xT3iUlXCqX9OOwSJ19
GaQ2eoxyuQiPSJCHnnBa69hiajXBuraxLiqyFjeiLXRPbDCDiwQPkF2ysEsTJy+BwkniTNamv6qD
uicfu1lukwkZRy3zHKav7XU94rAzHpx7O0o37wjnDG/rJulgaqMo9zL+EuIzcQMZnZ3TgLLKs3AY
e6ydpgHhKL/ZeAD4XhXLMVIc1xU/1UVhuXOZ9O+sQdlgIc1fvfg7O+cRFzbORcEh294UBxDrhI9c
pD3RyavMfhBujoMGJRu8ptZm612NddtevL7bXqjKmEdD3ZYBk0CUkxq7W9iJiR0uH0XBEn9dVnoa
NxR2/E41vXpaAcZC4tQ/6rSQe7gwXEPvYvj7v4aVE6A5MBXo3RdZAxqTDhLLHuI9H04O+Z/mTvjz
9e/x3OzA4Xs4gANsyRD7iJOyzLVoFQ/FABgE5C4wqK+lXed+RPdrIzuUllx3te5GHRg6e9WDP7I+
DP3p9Q/13BHm5EOdLG50p0koc+c7ie69AJQRBqpBfGSRzC0hJKqd/5VVya1aQz07H3yW+TshmTzA
LCMBOMbGXqMOeYd3tUWOq/jHuiSGd2X/RpMJ6SrPD6IM2+Nkc0aYfcuEWvjaqY2yNTabbIqb6G5I
bIqI5lIm1ObgsLEtpueWkMZcpUx2FHwBq/eaOD3QNg65jAIA4GOI2/dlBShT4HqCIqFoXQbuy52m
J5L3BipeuF6k3BZkqNpdQ9PzcrrNC4VKhKoeEC7cEvFwKtnN52IbJOCYhhEsxNcM/BHZPKQVwGKg
MZPUj+xp890mzBjCNfy5bQ7vt1Oxk9ZGUgXNZIrA+zR2pD+B2KnXEMs07AHmGFz8F+kxDu35Pz/7
yQFu4e0ej35NqoA2KrgCcyMsxjzGekwiZYxofKNJxZsa1Ez4tmiiYk5vggBH5CS/IMF64fTmQzG+
wQyN4u/UdXg9dPHaHLj9RBAxkUreau9oPXcJfGZTOLUPA0oxQvU0Da/piHYFHrhH9g5hqs6OqLT3
QXu8reb6VspODdnOv/6XzgjsCmQtA94CvfDkrBv9Nq/h/NFuAPhjwHalgaSWryigmiAockCKbd3V
CKN+s4PgWrYhEOc+BOXmnZt5H88cEYLQT7cY3oJw8gRjk/X19F5e09Y9jIFDZvLf9A61lXZqf/9f
KYW4ecD/5nMh9xJMJOCavPvP/Txfy0xGVhjMyj5UQ/CH4qHPfEb1O88+o1jOpI4YpsfTz5gfsdBr
eh+8rmKkr0JHktwek4fC42JgD0jGL26qDlj1vCqPE+zouDOZoDFOkQRB3dt0hDmaotVhdm1ZUNk4
IFy0/9MGtCai+3v9o2PJ/cJnj3ATU9mLTeypw9k4Fl04RH5pUAevN/I4Q69Vy5nEuLK5f7rHkHy+
9EKIXXAkOCLZfo3t9lKDKNEBCnQKsr6SkNXDVLwnzl2Q85ysmEA7xuFYJvcacRo7E2WxweMvEIAY
AwC0W2L1Mg2GFANKCb1TjbgAvhETBFGdRIxsignfnfVWWSX1gTrDiBUiADiAXph1pC9KKjtpErV0
0Te36b9xUvbwkbD1SzraGQSOHmhdnyvqSs4plMdiMfSw2hKcv4WKyyNdbYoQMmlX4nr6zU4a2haZ
QaF5BywVE0fsliKSEePItc5Jrb5mPFDGCBbooK493EqMpunv0Dvti7X6INp0EQY//6+eBSZxMepi
CGM47mgENayXmktY8zz0H9JsvM8rPrJooyszrjOr4HnxqzgAkSlwHRLO+XQBW/TF1dithzu1drJE
MESPFZVKx52FqZTuYfndirSWIO+R6zKGJb/rMUn8Wc32/fmUmhdARDxm8OMBA6Gvd04HB3mxepmT
BaWx+ZCRkHx4pZx51FAVsDxVlOtVCuAUi1KERT3cComcxI2/ANU9BxHpbeDJkXLiE2x1agPgusO2
ruKQQ2nhnsHIQztBi1HEOK1kjWd7hzklgCeJeoaO4lVM4XBYM3cmEJZSzGS5aGwvVNEWXvhOyGfo
Dt8sF6alUtA17MZL5TxQx7zj2dbXt4iAGrEU4+2flIQVPfAmh3L4YKKSUNYCHwuJ1ye1lTafwJhQ
XehxAunKNxI2cczZZb0RYQLRI2HTpdXDbbjQUCfAndtQawCkY8+9y8ojOb5cIpwQdcs8FPKYGr96
YAiE0iiB+O1FvLcJC5ckcu5rYszERxaSJDsFsfM1t/Yc7L4zJFtQWkTQN5LqkrHlkcXYsQgonnQb
iYWmRWnRKWIcKukhvwgSs+aXyXa5L+z5O9KobOd7x2uNStRzZmV5W4bhe7GwVWop5bZsh/dNOlIT
U+MP4EnchwGYhTa7VJayeBaBRKe0bL4NApKB5YCaaIzRb4KMEuRC26Zv4MxRWxtrZvT0D8+VE59q
5PHkkdfd5IY34tqK2sqR/XNcDj9cxiASpQr2MNxPebxVyEN7/yIPW5YfECXuTAHXSkAQi4zhZGoj
PMvaCr1x7scB5wiOjpHAYCjw65mb5AVuG2Q7Nqrj+6FCGU+Lh6itSvr8+E71l05vaWSKlR9TC0uo
Pcf2m38JRxFHQe9O8MRjweiW7e/t0l+JAGI13HWgXucL9mdW7tj7KWMHnT66Mg4V3Yb/wHmhva+b
ImkYMePs9YhIKJPFsPxBLU0+C8hccoTZhXRKDFf5nwiZ0z0tQorIx3r7AqcNMSXeftI+Ff/jPDD1
At6D2TenDYMUwVOntKG17babcF4EAgPQwWSU+1gyo6JSXUsl6HnGNZMpIKdKXz4oc3R9iP0wps69
MdPhXv6FMeoLNwdA6xYHPRjlgW+fdHAuEkW6uK17Z8bhdHAa7Uppb6/cGEwcpbcJgS9lRqTSTJo4
+Y+u/Hurtr4qqkF3+5kbTTfW05KMOhAMKiLuA3+/0xFqwAQsy5owupPeOlFGKKCmVENTgK3sQzkG
BsyeksJ6ddN3EUWDCm7xFzFDRhmt6oPNPb+HnnuurH3h7KUbACDzUOFyhZycvdaY9vMxLCoz4hV8
IPtQkYI1uhPspCPWRo9eSKcuGiifhEkgGdMw47LsNl7aKxWNAbQDzwreHlP5zMzw2hiEcsuMIXKm
81j2syR7dhCES2K0mDtuSQ86/eCQGvOmF/US/oP4jnW+uVczo5Ih2HbfS7v+a9pw/gW8fOVeQKWV
x4TE+h7qduEjxm+Co1/iV6OfwcREd4ikcwnOVbXHSQ/BUE45Xv9DPhq6j0STLuh+Gcy9McppC8Or
hEqairrIoBNGmf/RGlbS2lDUZz8k2ZG5Qw8DSOnbgKZ4vzNhSqHb0/ypLdDU3IwDxJNEWaDBsuxO
TIY44xWNKZLGuQ/kn4LBoSwurHjYizv4UF2ENzHXRVV1xkNXZniSK8k2RRN3wdjSpoZFf7Na9Se1
buqAZQQTziAcytNC3zJ5zUXSJzumUJdO+lPbV7eM+gCRl6xt/PX1LWIsU062iLoqRse41Llgnk/P
wtEb3Dgb5Z1Dt9cfUTtBXoJ28+Zh6EXTwtmnvGlc+QuLCCNUIiIeKqVbnYAcPr3AuTc8OYAkxSCp
HhNQ06+YtHo5cGCUgKMffvBVm72NKAouz+/oyz7WY3VnXpM8HbgWhYTY4eGDpph1wfuhzdSoRswG
Xfh2XH0Ks+az0fbDo/72sPh1n/HCcEjTyasTubNa5JP2hUpZwTE81D96OB0m0kJdPtJ64/pDmZIg
TrXD9XsFkq/uXPINlSniO+uk1f6pN8P+wWJccEFNSpEuZ4gy5zmIL78S5CagSdgZMQZ++krcYgYg
yhjcm1diOMTYp5omkkmWEEd7tTi9fn8koZj5KHIt8wVEzgS41phGMxLxPOyjvCU5WQbUPsT8mgBW
VpvBc6Aw6O89mJKuuo409OHoX4lbV1pJvquG5F3SUnBrJ08u/kUlpgXUp1QVumpUwIbQAIViJkcK
WJmmaLLbx5VhZCt3UxaWDEmuioOs4amDxICb4vKHDis1dyITG8wRXwbvsN6rFxKNV7XQEq7v23h9
b6dILyWMydP1e+dQ/OQcixUUMOEqUqlUAe4q1BWqxF7fJy+QWDTJiLYMFTV0OY0NtMa64kycw7sH
yRdujfiNP7It1OpK/KWGXwxYixCGtSo5ciif/RK2q5JgRvTWPKgpwM9YuGpR9vs69H+TR4z+Od8A
T3KgqGYTXfkXuCIvXNRKljeXNdOtUz6GWx822ThYzDem6EZP7JHv9HBA6hCl0tZhhx2FNqEBn1Tt
SKehJS/9DnyNM0/3OULG5Qx3hSMIzgDN3tMlH3jFtBz7KGJ2/Pcp5HFfCE8n/HnqiYYIG3xIAR6Z
XJAPvUuS5C/NvA0GNZOA4EEYEyVopVnb9bMqcwYFoo51Cc60v9CWvtD+gfQgvcV9HbmakST9o4oc
1z5LN7Xb3klBKSy9jrHWb/Ez2WDXyVxLTH/VFnI2NAYF8n7lPRvdAFPCHI/wB3f48Vxh8cJ75rNR
CdA4c0+f0pitfgpIYBtCA6nbI6f6Gv9UdSucX5NZtZ9yOOoRLdvz7/Kqk1iRLEUaKkZadNKgU19E
W5R9UZeiZNDcTY4x4oFrbapLVWl0HoN8AYIGiECOz3OFXcks/+l6yLOj7SYuFbrnJn8pk9pQH+ht
cHh7U6TBJ2PdlHGZL9pdKXANsJlpUDl5EkxeaHaTi34NfuqJiwkhh6ZHwDxM/U+jK6V3WtJSnT0s
9PFOLtUtDHIbQjCHxjN9aFUNGyi9eXiXlMsuaPNP22K5U/ej+rOoD6BOKkj+rnvkNhWsX6omMT4W
ZrlQI/cLHiALTQdMmAfrcygAnOguGNqZ7ffCUqZdcxheaK3grvb0cbtl7laFU7Z30j2Ux/yu8vsr
3RSmCICqOSG934UDBWmDPXGKCw8pbw8ZDUSysA/DCCq/Q0Z2nTC/Q1mOjWa9kw+RSlXTqx8eYtpd
kaKL/p6i4z/n6AFeEucL9YPGPTpFiccVGnSeDsFdj46aTIYv8ovU5TbBalV5qMlRn26F9V1KNIIo
763AqwDruFUGD1yi55FhY+v0dDn4LGMCXemIESmeEiDHLCmnMggwLwBBEKfLICj0m/pskt2arcdq
2ok4oct9jGYMOCmD9ewf34OaZgYY0pLW00J6DZiBTDwSnqyxiwB4FRbRwU7QwhP1q4e1xoDh8hFX
VM1znnNDk/dsxfMV0TbK2R9S9KlIzM0BBA4qTbxA89kNyT2KWJk0mpWtaOAeUQFFxTdvJhZliiBW
PPSH1Ov9HHpXVZYvmBUP0ZuiWMq3LgEpe29EFtfY2NINQ3eHmvbeSux7OyD8ReAwEV3Ornbwto5w
P+g3hX0xba2QbBUgdddWogEAhxev9lWdghPnFvr8ahMTYkjij52wDXsXcyxTLZEV4cVfu5K7JTgQ
xpKPaOoUVLHLQ+jHDkKJ3uPnV3jXFEpwXprDsKst8l2mA02jhhFVgt63AgW9OsYd2NGY/DuvsJcT
8cF2GdAHDMmShel7uChRaOTLF6hhCYxDUOLY914Trb9NXvKHHeurASfaBUtVeG+f52j8bOWH8qCK
lvM4kMWFdySMeyoOvyMbJwJoKoorQS1FQ5yPp4yjfq0wuAO0Xqm76zCWlBnjPxPDydR/2ScLLuAd
KTbGbdKz54/CMt2IQXAWc/EOI6KFjF9iT1ykfV8GZLVw8ko7olrea6uF9AoOLE5bb9y6e7uxMJ8+
LhcB/oe8junz0Nf93bTy76Qy6UaecjqU9g5M/20eE49T0RHsSBTagwNXt8WhTLGnYyByRDAfhqJB
0oKoDO2jguynJM0xNw6p/LROwjbJb2uPdwXkRl/Pp0NPTWflVUyCWE/YW/P0jCQE6+qVqXAwgqMT
v4Ofdk+qUL2ybjolalQJIUpGeJQTnbQG2eYijSMA0GNAPhUThMued/p+6qRh4g0SBhfCjRDDoogZ
0nn8+stk3tyj/HxXu6zz0QVO8OiQoBDTx1Y/amxkPCsMb6W0yZdNeVPhCLNjDpLujrG9P6Jh21X1
cd7Pbvtvo7S2JFGr8r1v13925ButKioRKOCfNzjBfiqbCuKHuq2U1aVaPwEe2NuB3p3VtRcSdkzk
xUEOJHqdzj24sMsOV/BxO+FA1Xr3sB+4m7Kl/FBvsvl910m1kI9oSm2atjqvfwQ5sUY0J1TwxWZA
Q6lfPxOYdZEsPRhF1rTX5psIeESvRFAovq8TLl0XRcFh4AUo4ZPIK6/DTKvTt/rLsCTyqYj1gnMf
E9xtQ+aasgG8mip5KosKD+9De00oaLMPGjgehVczHyr4FhvYa1ebtGFVrr5qwgMPxTty4kwDweZ1
U7vXh3guLxkrMFpaDtsbRTSGXZlcJUy8dkXBr+qZhVyRRkjwWMwLKLINvJOBIpL02mjX+wEclW4m
1ixDuZbKKt1lvXoZxxyoTnwRZvz5MMM/GRdDGvTJUjalwxfMOXTGWgWKze8c4ja9a9Pjvw8gOxeu
z3It/Kplblb+MSUFU6viCO2uTOO3Xs2ns48s0Ye8GNAorLj4Rzsk1W/GTGQYvsH45zsHOpimbt4V
pDnzZaYvglesiUBW4gn5OsmGJc5HrNM82xcN37jeQLkRAl5vWv8v72CXl9YRDSgrjCEWu8FekBLb
Fnuz8Gi5TLM91Ycf2uD2lvXKcTLcOnOT7l0GXTwaK7zKMSbKLX7hWnNCkhVGT9nz0voWullu8XNJ
xeFjwsbCzvrYl2NGpo8b7fsxsvfjhLeSUsL8aM4uusIdyO2a7Mug4besbDZlb4PZxINNT8AHrXp8
bbwNbwF7GizpbZGB2BneZrIIlYzCKwSsZPVuGcTRZEJAiobmsp9hA4iXI4iihrC6p9nkKmJe0E0F
YVwtJ7i9WPV+63VgFtWWTzzO36ecVeXFBNv1h7a9pvsoLupIW00/R7uuo1d/uFZ4z08lDqoArYQe
UjwLhU8BogYBC9k/D5mBAemSu8bx/5gaTYsbTPxnHYEWB3uy8usCvnd48BqmRfwFGx8O4LWBXNIh
t+s93kQmFnWyvVpWbMZHnOAD773tHJaLeFsPl1mVkAaXsoE6XXIBg/zKkfZ1WPp9vrTh9eoQP4aQ
Kb0+LscQemxr08GSYVQOzr4dx4bENq1tOINFBVWrH4Ls1g7YoXQ5/kWYzu6tvbAgRQAjdaDY1+al
ZGsJ7lfY77kdXdLnSJJzF/7koRydXTMUdzKMdfsg2lsBmd0rj9YaeHBV7rJX60MPpNmk10GgVeuv
/Fwf58BD63zjBGMORjhm190xDvfGPmWY7CuuYRs9Noc48bbh5ZwsPiEE7PM89j0c7pvxpmrhtfVb
4gu8PBjfhQERdi5OKHs4MLgYR/1821sEjF3UK5rXmvbpN76Tv6voMC7rdD3cuOPm9wCmj3mvUzrO
EV4uZbNlgLQGuywpDrcVMPiV5c/xhZtQdgSHav1gbZQmd0i3N85m+roZHOuixsx214UIkLuQ+sAq
++bO69Z+HxTHCGMWp712ILEQdRs2eyuCL1Yc2UXWwlG69hQm4XH8Zv6JJU/J4dchMwd29f8w2zhk
1szd08f8H7e0ZGZ99UXYf5rKurjqg54Z9oaXJdV10jvh7bQtQvKO5u1v/1PlPc5gZR5ATrOLvfGC
NCjeRDL0XiLenAHOvj4MsAoH1Aedcz/ZpP+tSjesm/W+Zv6zhzDkn6PgOc8qTGhrCHOBKKVse6b+
HPvIKethgzD9wXTds/liUkaI2514LKBHXpIi2TQSkXoRpPp3g+6GxAn2DQqzlLkNNo95Ef00z0zE
itf7KRPx/LTgh6xC6O6GfoRG5FSs685IVdvBx3YCaEAwxkMwhVxd6fsSvO8MmiZeLBFgbsY1Dm6p
WLCk3XzCydVYmMhYkP78nToEjUllfOiRsmF4ODO1IzL2/dxWRicFj+Q6xOFWoygjWfGhI6fNj6bY
XOcr935o/SmCraEt010mYf3tMnHXexmNWkXylxAnRSPKJlqsnzChgp0hSaiDUOij/IpkRWOaOkal
wKNf5LUYcPcbrbCUGhJA086+/jwdE3h08kCJ0kZHhH8uz/SZ11lKgFnWVplBqUVNUCMdwh82hoJI
yTRu15hdrvjCfPsC8quk0mMFc0QuUIRqe+6DqYnZEhpK6qrUG5FSQciTSALjCk8rqX8IW0y78P0m
W/deSWa5zP7ogJW5InKi3ozGNCbTAkbzenQ/AiDu1HMq7VvWEfLSksLJjCnwqg0nju0FpRMOPyLQ
hVX0UwjMEXmubx/fGh6JRiAmECAn89Jw4sljkUdQfeSqqkn9pSrB5rjmnVhT8WXGA2OnHk88EwV7
yJ87CVXU8+n4L3vCpDjQMGdRMBDj8WkLZSV+SLqV7n6Osrer616L01G7nPgZTpro7pO/YzgM1xCH
SD0ePdyAHMltbCUkVkKqpAV4/XWHz5vJkHAF9fEw3D34FU/hiHxlmIDLO5QE+njhqpq4G3UmLgSy
qhRkI069UKFiQ40q02S9ELFFJSXNMxKOA+zkoOma/plC1AQB4LFeCBH/myWiu02Zh/0Wc2VGTfWR
K2RK1c+xkCSoUaq6OEPiwJgsOC7TwsKlhXiM2mG4sAD8TRgblJB9ES/06H9kli7IQ6hvmHF4Q5qT
TbN+T0nKNO6WwCFBRU/AcMXPzBCQmCwEMCMtm+ATRv1jetzLV1DjC01aRASpoBSIbi41Jxm51V4b
UsF+hqM7BJfdWHwwE2ioFZJ1qmNUA9vhI6O5vyg6Qc4N8vore87RwXoJWBnq0BYlPKLop69s9OPC
J9bP+SAoXkMTk2WDwEUIkkBHySYMRwfSoJ601OSehWkAx4/oVS482F9A4p4hW0zM4R/69Adbj1Hr
iTbfsqNsWieP5GU0p/2oWoy5OXfBR48qihXTy5V6slFwD8xWZmpsySU1h6rL+M8eQhId9PhFkJZO
Qpmm6NAzYwjZMzO4zjr7Os3dt7Ii0yjmfNrn8+k/NCPqPB4tMmUf+enTx2v5Y2NPdlWAIHFHwD8n
gJeJR/l7W4yXWcDa1QgVX4a/WVDhEfRNfBY5fTvTyHyMQSWD0/POVt6zITvDdRwOyASBU041dzJB
pDavAq4mdivgobznVRgoC00+iUBCe20R6T2F2doMUw33nXlwKOdx3dN62mYqyB1m9g37RLQQwXTC
9aGLmIwc8SXN/lEK39/GYnKwETNQ09RHeM1uIScxfBbXOPGITRKriWwAkXa0s/KFiTmTXDEQNHyS
HYzmmf/xngB7h9uOQ8AG2C9SRfOPAUFuuVOdoig0L63OseJwUWvIY1tJp73UJHx5qtmPBTGeoQNO
00/0dVukAEy5FKglOcn51J/nwyyYtGjk8KpgPIAy8YTpl1ttWCYyR9IBqzGQJDmT/0D77DsuuSZv
UH3Qw3Tb+TJtXEpRhC+G861zcPoy5N6/3GUgkRUgbhN93EB+38vjUpiqiW20YRoxrteQNK7Lq771
z8zkHKN8fFIW8D1k9hYFkG7538nurrb50sXHqHxbFCu9bXeRtvmHgA5venAVRXnxps/jn3KrKXrm
2rANtAoTGzhLzHa751/AzmUO/UMUBRnqT+Ju6sjyhuUBnpPgXgRonWX1IXvvzTDjxG6RsY1HQz0e
RTnFH/fAXRAtV/b2+K1YoCrwjsWWRvhuiPLmRj7qnXd/TJFzpyPf3XDbVCl/VAZGJaA/r7wP6+r+
tJaF+xyqPBWCIfKk1Z03bND955drx5gXw2v5qnUtMl7xsulidZwqaUckBb0F/Xw/c40FmEtxYyb+
4Uch3li4SGMfYRaLJYyE4Uzf+dJfdLt0Fp5iHGaiuD7GcMkWT+ezW/FxlWAhI2SdRqrG5J6gmRsy
JQBX8mdVheqrVJ390bW6jy5Srtd3l2GSPXv3EXIcx3dwRzg9dlx/rnxYcg83jjgUipfQmxlDatQE
5QgIhHcAifIoufHnls+JrsA+jN6JRWp7FA6Tw3JmLN67zBtzT4D7XR9gyiRbGa0ewGFZJEiFrSWQ
DNVN4fh3us4fueYqt4XFm2FZHlEyXIfbi/pg35Zueu1OMRFQADRTq77yOF/3fgt9FmBBJZjm3Vb5
Q0YmKs0ff66wrjWLMwsH+oESGjFo+6pqAtzzxnh3Z7SEiYPxsKEipO8Dyg+5yCbLgzm7IUyjgnn9
wT+X63DTB6T4ksfCeU+JdnKslWWcDXUJE00GViRCmtQljljRO+U9bOQiK9MNj+cqO4cN9AOaA9E9
bXWv9UyrKhvUukQwVk+4OehuFevPGJLNS3yhy0omo6K9ioBx5ks8rwtgKQbMbiGswb86ldm7qQv9
p3D7d+qkzZyBiMabojlcq9YU99SM6prpG//8RhiszuxHMVJygG0OF1BGQ2IpmbodetdPqcGnkn5Y
ofedDxNBW4gTRyzU/2aejxgQwUEE9Y7hCxOYk3eRO0vb15vlY+3AoWDOq8NbhnHyodGBpjCMnthP
Th6jDe/T9QNr76usAap8+GT12Vu4cGfm+cZU6OnmZP5JPcDThWgJKvn0c41bGpjNSh+i5DZ1k8YW
V3dygjGFhvqiXmpoXgTsQumJH+OPNJv1bPAREyCleZU4r6otxM2RGrdYgolRXkAzLBcgfr+VKh8+
OPG20HxpAeycCbGEglML7pR0Qt8A3qfBvlcMmHFX3AA76f7VmewZMBbHFNFyVZ6IcyQPjzDlGiBB
2bRPxrC3A+OXDwnKBQxNp33TpR9r73Cz6Yvr6ZjuEaajQ6TRNg7SC0e6IoIMUYbYEc+efvZje7gU
EVL+qOILSzigP8gkvU2CI2Epu9TRGrh35E0hu4BK1iGT4JxVsbKmeFBsls+vb4oXiniNqynl4P7T
dZ2m365ZUy74xrjvJMQLy/inrKLkamTwcNEZdOSppZwSPqb0gcaGF26IprrjIm4AjOvyP3dPJS3H
Rz/lSFNMSX+yntZqAJ0tbYZC6H4k/Hhk2pjgcOAeESOFjXhR/BUE4UZ8C0O6o8FbneiniCAyOJfP
SY5VzutP7oWCClACdZckJi6EyNP2J519G+M4+4PyA3TpPNjPIgXwSU4k+MDkvgbM87i3kwaOC8eb
wkjVYrK+PiQDbb3W1cTk124DFgYDA+5uNYc1d7sTvhs3nIsirgWqCttzm/a5U9gGwQZhdT4RJWiA
TmnRVe1vy3brFu9Cjyg/MbKYmNGkrp/r2mPKSYkEt1n16uRF6T4Kqbyd4QvEe+ZrgL8ZhSw5WSpP
dLyscL5GbDGderjKsvCNezYA9vlgncxXaNx66qgU8Cp8esysGzee7TibmTozVa5q5gK1syUluQ/p
LCJOA68VcWEFyxS3MfEoceGxCUmr4ZYrxcaENehqnqDYm2VDq7fUyX5xHSKrwP4P7H8Zi5O4y0Am
wdFSKVMwGEEUGPXBBjVW7fSvNDeC0Ub3HE3zOWUdMqD4JORpRBvfc04u3WB0mZal9YwLGlOHIpq/
yLPdTijTjXcb7VVIdlUBvgEx7bJXOCbrxiBFhni3sIZSADzUSoJ/tCdyGOvatyY1kntCVMHX94WJ
i3h6D0QRxJIILgwrC8P5py+oW9ejV7TOgHkgTHqNQxL7O2mBWDLL0a1voJo2/zbu4yJQrZimhjbn
DlmJ6pMMNrf1Pk/W8d+CmhHLMmmmlvapqS1qTpBfVRbSh3ikLKiCErNJZliTDU8fx0whY0kI0zAV
N/HIu/RcyBO24/zwRgY9UBUv7UFkFRhEBpyjpFbVm89Bsweox+s/xNeQIpK6SqReqUpy6K0qTc6T
6Z+DxzwrDhHQFKS3Mow+eWbsp5C7L3wrhmFR4HwvMkcfwLONGSeLASVmQLY6f/mpPe28ugXgBxzS
U1CklCLf64FZCg+ar9yoJqfrneAh68IzHOma6l1MmFpqwiT0IMCCV0Vytz2WP2xsz5h7ZRQ8YGKw
F5KaByjClHaLmRGq2LXj4OeD3QVo8AbunSGgwHiGma0q/LEB6cpDfVVBV9irI3+wb1BQKRx1O3jD
/4nPKy86T3z1+CsDhB9jzfheJOs8Zrj3+qJ8DqZoMSoOkbXJhWL+/T/6crgctbUOofN/Jg+AyUbg
isBWLVtS8MhMPAjMvZ7II31ZZrAf1WkJnlsbcCIBkQpSf/3TPc+J5tNtUWgC9UD9xcvv6etfMWlK
C6uzjR4rDNjo2+hmQ8fW58OlFyAzKlBO807UungVY+YsvjSBA3SnwoGKlOH1AyUCzN8EemI+AH/R
2dnUWcYlyMJIDahoQvDHrUMBq4zQBgYx6/5RcAa4jc04IlQwR2OJk0B/2aR02v1k/+sXCJXPYF99
cw8ZWqRvj/Hs02+ep/GEs1s4msh0gVzhhNhKNSM+AMYoBHBNGCtgH9GuXIwtp/Oocxi5EGZ8On/P
R7kbsuGTQ0yfaxvK+QGRH2ji08/VLaFfjrE/glcyYKlDatPa0gDMox7tUal5iQMrgMGt7TJcq31Q
nj6rB0hY3KHLOgz7uPY7evgI9juBW188v2WoMCbr1TQzlSeeA2aIRqR2Bi9oKrizvOGw7IfRP+wr
fywuGPP5pJdz7dqtxgIDwfVxhhmYQ2J4HO76QZVmAlsGiYPoCVBMFM8WLnV6zWT/fY0PKMwmrkTj
m1EvyMYOhL8rzTnjP9QZYNDOMOIs7O20vqpNMDwLiB/xlTySTChN5MPRCkBouA29AIz0AFHGDvmn
blNWF2J2I+Sz/x5UJzSp7mGNLyhqfk6jqluK47oUfYJKVtWEXQ3fPI/5thdyMGPB3V67nLtXEB+Z
ocOaNhV4X4pHMPCozeSu4nITuB20gIjBCkGqsLLfPJsTshqsP6ueAyRPIKy8vj2fq+O1GIhupN1S
HKl9ski7JGBcFwPLK5vQLFAusrpkjqQsxglOOARUnZIaPGqgIihE5ZDSD3RknI9w858hsHwmE1pD
TcbeCU5gsG67WH48VwdiUHIx/efjZ5Ra7rXdkZsxM7oCsWA4Kv5HySo1Mg60yKJcBBnEnG4Ly0Oq
b8SEOQk2zn04yTsmaXvGLHSONhwIjn6fEfu2vMSVcuTkgVWUOBumRg2sDRbH7+EKA08Ybd1v7KuE
5mFv+/zO/cyKmoY8wjAZhmhK84/zA3wzK10gFlG0jR1mcCtTaPpnikn0jhxGENkimEeFxmB1KUyu
AeD22vbGZuxFUDqLcHX5T9eSi2Xkd13B48bI+jMJNSMTkyUh9I+Nlr4fqV7rSnRA0ND96PCRhRgX
E27SCWsqWCGonFkqz88zVGcedE8YROqoTk7yrhisTTlgLlrQINEQv9NJLp2MCTrCT84sl4S/i6+c
AM4BBtkM+4WcPZDtGeKcJdu/cP9JyUB77jIPCYFwnp5nMM7o6ZopI6GYZsoHoEG0VdtAo5z+ZiRJ
9ah6QC7ARUEF0FI1iWuh6kcDVaEaAWqtDo7B6w/NMP2fHrbSjjJWwVYXWZyZBP/jch4R2lirx0Mz
nZTqQOa0dsxFwADOA9mU1kKCFnVVEBU+5GHP1RjcTjO8FhiP94oiUVyCudcg+ZpsRWybsAa5kBmZ
PDU0PTBsQ3KYjfJafp2AtJouTD7WEQWVUCmiNhLLnYzhchvgakwZuamGcXW29kBGOz07Fy9DhVqo
kDZpiGS6/YIE9Pl6knbD6AW3gUsf8PS9WVlgWZmLua/Mhh6TB/sZlBOFjYcl5SMoKeMLJXxNNYBa
vtxidrmfmo0ZTnXBOX/X56+MnhHluI8EHjE8rP2nn6uKkGw3Rze9SzYcGNXqIBJK6xVvkLD+Yve6
0ZRGNiUh9FHGdB8MRwREuwUx4cABNuepllwZxnAtHBYgdaE34VDCtYKpc+FF1sEQEDD2g59Ggls9
TMxS4JWRUzZ8Y5yR33otv1lvHaC7VvN3hQXUkH1hKNn77Ni1l0PWZPugow6S5HSqeYVexXESWhCs
en/4JmKoKxkth0h+gWmLB6PNdr5HXRheoomrz8bWnL5SEA3KPHuLPS44NoyRp4+uw3qU0zjGcVI6
Ssam4oY8WghI5KiGThB9IvxO47BE9A4mLBwRqkQFk/5CKfbsSsEDTWZGnBKEmm+46p5+MPfoL9OB
sAuUvPBIE1yL9knz/zg71+Y2sezrf6GhCgkQ8NaX2LETJ07s7mTeUJmkgwQSSCCun/75ra24nxi5
rNR/Kp1x7ggO5+y99rqs4zf5QMfpjpB95Fw4tlQlxviOfGjM6Mc8Io6UfFEMHoxmUfQwv609SE75
vF5e5T0WkQ7kI9dl0wVod2hfRPQs6FRWCOzOGye9K0vEpC5LpvZ60D0nuXe39GKu432KdvzTEbMT
pUiA6Ts4odUD1XipgsAvEqYcKBKGdn+BZdujOyxXl1kVpzS5aoOQUsCW4K0OgFLS7c7FL5W/uc4p
bc0vrWwh6lLRnDkZizLPOPIQN5Y+DrGgS66jP5siR8pblrUbwDCrt8ztct9ZvY221kW6zVU0d7+Z
NUnKGfumTDP3ylXL4M6gtDGr2l+kraq9AAZtnvvdpU9vzp1YfUg7DsCa+YvdEbAKyKNzdh5pRFIf
8upOf4245ArGyoM0uceBw/2UD+xVidsPMIiL3Zuac4d+kI+QruYJkWKb5jYdxgwRM1cAG5n+BsLJ
VTTwrqGxWV67ux5wYQ/WN9vuEfbx1/kNzy9tKviUxYizSjOrISlwzkatyyXPXW59D6sq3aPXW6gI
zLcHAw6r86BYLv6XVogVRo5jWVn4Haext6YzTf0Ozt1A6cbgFDMTUV2NY+9v1smbReInj15NgdES
33MBsoDd3Wrfv/P22tUi2KbdCkpu51JOOgMDKSfJXbY3aj5nNcbNWbFZ9X8xNYL75+TNzwzrTQh3
nMhnIR4DqJaCTfxmv9uWn4N439yM3jBwidXK+zoucbw7dzLukChDZQnveUxWd0O9wMM2XN6EYu1X
ybY9/w+0qaicV55zazbLIfWEuz8FLapK+P1A5E2kyoT35HJDkUNNirswhxs59LvGuGTq+VRFaEAh
SesuTd42bvogxps5ZXMKiL8QkWHMlnFjAdnykKK1v5QSauidz30XHhxsZIcWoYCRjRhMntY/NaQ7
ylXVxQPPUZLiDcC0aDJodlguWbHNxo/UW+46eyuylCeesdBxwf/S2soeWBFq5o4VJuclt+fcAqjw
eVEMjQxS5dfjM9TUZljiBazNsZRooIOvJbsD1u6DnHXkJCnnSEEe8mzQdM6cdBQik0IMbFjsFFty
bxTJCWNxaNS/el1TzXZsan8wcnrpQZJGLZs4aUin+XZtv3K8uPKxiwHXMUpCs/zvbhzfzff+vVAt
tbo+EupuxTBYJkkxJ1THQ5ExCLXipQ0YMYVt8bVRTVJRp2m4GyyqN/nceSdBntmdMKd9vSw7DMQm
yzBYEItCfJmPKdz06p35Nt7v4GZ/JJEKkEg+BfgoCIBLcW7RiAZf1fe4ugBUbJL3y+4h4MrljKOx
lEKQjG/gafti3dlg0+UsUbKRgKtdOn7eeP3f0Q6oRWkODEYEQade/JfSisRJ089ZPxitHvI92y6v
HYgv0WQ+RMV0ga4fBrgraSgojp/A+k4bXmTbezXsdgssKOjNpEUXJ8+P9+cbJ76YRzQiLY14Aewy
g/4AmsbNwb1l/CzbCgkM8+xws4Wf5Mv2i6A0pZT6yPEEvaKH+QBQlyCu4KDDrIFF7oFRQO3w4zWN
LI/6TIwTwa7GeGI1O0F7T/5yfiGWBPzPR/MoK9HY8mg1y89YBwJ8FC9ojuBbUGwq3zrn3lnzJuq+
E3D4OSVvQ1ZvzjIXcZK08uGPognvlsnyrgshYWvO5PXMIhB3qpaIBsgmgPXKbSlkyVNzuqnvGKEv
OHArziufwBQaAYF5HP8P0q0dFJi8vTs2fIg2Gr3LB8sbHP55B9TD/inkwvxhpQkoZ1LeG9h7Xo/c
kYzqWLY6qpY9oiZxE6VnxzXYczhHEhjLRfm9BaxUtxzyxr6+lI8CRtiT2Ikoulxgaea/kw0V1yao
4FE4fNT8OiWryGhDg8gAwppkqQKOqbAipbHbzerWjD7C9xJEi3QhzN8Ed7yDhgJKHXDiKo8rQ+TQ
eGswjItIJJo61IebPXzYTTQ8mLmUdsrV9jYN15/0yjWNfz/4LlIkWAvCySEg1qv4rdvVj8Y7YeIb
wRpVEwAtgul69JYU2E9Crr1EVXKLO5aYTxQ1f2Z6eASUcJuxKodgNEOEzHRmsvVXCFOaeUzEr/gW
jRv+NV9Et7ZfoGMUG1AdpuasSt57snnW1HOdbj7MvAChW3tK5ypwZrKJhZh/i1g659vUsYsZY40b
nHeITO4qRHy/HPpkNKWdSOL9fBXy7nDjmHeaTJqbqZ1IG4A6KsuYx3NF15pBb1P6tcInRqB3RWIp
W+fEYlBnN7nuCEgUBiPIMB5tk3s5BjtvH20VnQIP1HDfiBcRunPZcirKST8F+gdXs0gXJoPphhcW
NIFy8rrzkb/vNThmW6EPFotHHntOS2nFPPf1az0a/QckqYQYyMXMe/jf1CghXDnrZbfeRLfdFvVm
neGBlo9NS6FdINNZIImq5siCvLBkyAl18oIUrfwCExA0XwG9RsT0G8AdMVq6hsCopLt6mINoe3lM
ggglu7tZZqgkg5RIVbrfbsmfT1teVylJomoESw0oj1b0+FGL/KnCsuJsWeMRV7fD32RmL2k5nb+U
QJavNtu/aMKoKtMa3cneqYlZg/ac07fdwA5DKTYytSp1bK1KtCPSsMEeQxQWbnPwdhA2qFXdbv29
7pb7t+4ywyQZ7PZtN69312UVjrD8Zv5Dvdotr9xs8B8L8BeUyU32wWsphVfJvjlvsr4CUMg2LvIT
LCvzfb+/wCd+dZdV47doDRoROeBgRZulCK/R91xXs3RxUzqz9ZVPfPRV6koo46/B0JZswIChlLmN
M96S5Rq9Nbnj6dZ/Pl2YC/kfwPmkAqMqmEUTKAn9DDmLu2H13tgOS7wPsO4VNU6LVLwqLdIneMJP
YNaz4OTZUK+hmONwJzGB7O/Siv+WeJ0R+SYI5Q+ySKb1F+gEZUsEJwUoDqxi0tKG22q1rLZ9Idva
G9kMK35G15rjwyAvqBpohI/5rloNf/Xx8r22eXmuUvpjNt2/O+1EdsSdFWKCL6xCfgKojNPEiWJs
Q9hSQfFOtW+UUPOl0pOBFdYjkBcjTu0wIhVrrqybIuM3tJ2MIHCbkH7hiWCttkDaAz+CIo79kNUn
EWR/sOqnVkBBIdIl+BSKclzS9tZxtotaJhcSEdJRzpqzOaT1RyUwKYnFz/EeLFoCeJiTi/kirpNg
VbljhUDJop29vo8cTby5NRGJDJyCFMvMhHRA/gYEOjjZ7ZKw5nFxTEtDo5pTkyDVEeoKlHySb3n/
JOznLEEl7JxFoJIi2+QFbjTe+rs/E6+iZqrIJEtD20yzC1ETPFZjdjI52Ui9v2/VSPxdsHVObteb
g+5MprdjBBC4iNPwToFKe3d+DevkUUeCKJDRTJvThgm+6VRGfIdmEHDJShRnq+u6e9FsffRAUU+D
CbH/sWYqKps8jbZlE1tnzlmXcQrtH/rWH8/G+Zx8Fx4hJ5egUVlErpPmTbuM+IvhPQcAaaJGmkET
a0MLS87lRoFkjm52Yw3lmZii1LSq6w42Y7AFEIe4IZ29zhO3jxCs7H/qDCwJdJCBQpmgJFLsb0MT
loPKqNzVQYlXwCEzy22ZdlG+S04Cv09zdJWYyrNWfUuj/mGEISv4VORMX3wNjbdlKqJbCOnCEt1t
zgy1q1hzwqpypmFVqEmhQvt053pkZMhzJPQblJUcHjEdJ8ict9pnO7ech3faLYQCdB0uZITBRD1W
RhDOoz1oglWIc+4HzSTjolu/14CDN/TX0MfcR3mCFVu+HBE91/n6+nty5LwwvdAJKpwlYbPdMe66
VWy6qKoOe9fZNl581g+QOH9JPfhIJEBiqy8YH+wYK5SudH+KY69X3vU53vwRtEcNjTyoZVuvjSHn
BXHlx4Xytxv4sVQbTFuFrZmSN9sW6RtQGsKp2aM2gHMOa8jZ5Q9KqA6TPj8xVTk6ckKqdxI6o9DD
XjI8GhDAe1p7xXZGfj2U3ahWshB+frCv0xEWNt4JRoH0Vhh+iw/DtJgWwmWQL9WJzBu1DCvWdB0C
12lZ2URfo+OTxdBRr6GLVZdBZCUGK1z0802s2sTlKqlRd/5+PkqUhPcO7wfTeHE0sUJVoshi0X4Y
uvlVCgEJrddPa/Oz8ZuT0Z/xYMLibDd8en35GNH12X7FocgcCCI9ckW8TSbdUBjFYzGuCrZZvytu
osBJoYJDIMDQHnWzU/+V1hvKJLojt0l+uOj7L+Rq5fu4uYXCElNa3i5B+Onzlne193ZsNU8beDu8
CFTXb0AM85G9uYuY8aYtA2cGrNcRRiHnUYRUlvpidVsugYEZAP/EBWoGmuv+jAISJqz0CfEYuyjL
2fzcc5ruqlot6psiQRNsQTVtBuyXtwt8DDpQPicDN+yxijgb5vvsWjPBMWd9C8tN55SkmQeWXs1P
ZitoZ39+J9EZYaGNrSjyVK7y+bPOytly4e7X27tgln5lgvDG8BxOaDU95rs0zlACzm7tsMJvUtu4
BlHssF8svU487owJsfT5rz/mF96aUO4zDBliF1/3cHJx4yJok2bwB1JdGVoZZC9Ku0QR8lXU9CiX
LEAwmwrakk1N/FQqB8tJMuKUAMRoCZESNxEHkEJGZWMdfJIU4PXrPZpRhnMUtAFMSpc8VZDD6bJs
l27YUXo8yHjCHzfvmEwuqIg484V1AurdQM+/FFok5YK4WzbBEb1yLN5t3N2N5G/yaHz9yo44h9jy
UT5iy2egJi42zx9zux0WzabL6bGQBwjXECW5XndfopX7Le80BhnTv+UBlifc0BRbFxXB8qqW7W2a
M3qSHASP47Ow3CCXRcWnfCTKqhoWPOHRlzJZFEQkdZkOdLBz/RJ8dV64ClQwyygk8PmlkNgurmX4
8/qnPKIC8ynJKoAez92HCDw14Bpjr2nG/WY8GMKjm03JHZPZvhXz7PUWeE49CqR/JZhB5aPKxUpi
FLBZgcp/YFetTvfZS8auz/XQqZMmufADFfm/VYW8+lWd7hc0h+hQJZiWcSMV1yfR82d1/nnczFnJ
KuaplYB6GXU/CDdscvdqs8jeyMguzMdvI9396Q3fOLLT6wu5OlQFwLycUM+vL1zOeqSQOQhDTYlN
cScisHzA/y3TJYJglaoEV+XqB3BzdOJSuAIMXzIA+a4Vna9VXoywmdEZyC5XxADN3w1mAC2UYC0D
ixRyDm3jQUzFFjRfwJQ1DfylYcrGFxIEfWJ1HG116ldIcZ0hyWed2LH321Nw6g2WIgDFnwSdSYQb
EZOUbnbf6mD/YPRmigDLqodPrw+AMwAwLPok6N3XXehdFKRUZzym015U5rv3/BGAO0WAPC4WbFzl
hKFDTL3XxPvYJTKezoUS2Dz5IMfpwnBj+Z4PuIUHkBtXvRjODwarl/jxsTRaL3+okDppaeRzDIra
8PPrN+/I2w5lMxb7Edka+m5hjc9vN6/qiuVitfVcikU2XRobVeRaIh12PvUGFxIJJmWdYwNgZOid
B3EFETfbs0QzJW9cwsjax6fYXw7ehTN09xZ9GnePIc1PnQe3MLOBC0LMGE6PMo53Bz5CPGd/AEmb
q3aYrPJVExOW2fMR1LZm2MLRSosszuZFRMjwTTMo258d/63aAcVkaXeQL3Exx7+oBwM+jZPpFHv+
6CGNoAcLgCNcluekFvaSsFxBquTRo6OW0ZofEX/6S+hfe8OjVbpFuP0a79y/jQGJ9E2aK8xl/nH3
+a36EtVdFdqdaoXdEHDp19PO1AaMTK80JGKepBUsRY980vO22c28oQnuGzrq1jVH73Jffhc4ZyAf
SXuUZt/EB8irc5gV134dm0ewzAVqL/khpFqSK7/HY6LS8kGsgXjJmpQACoWUijS5JO1euh0mBBzt
6Og+Cd/EZuTHk/2gDS4W4cfI/RKToxvUDWhaeJnTO7B90Qgctieui6UlI94U3Qcqyktvn7zxqv6D
fPIFgmqIZno2n8y2hGYIJCHa+Z9KKBn0rJzQAn2YTEgRI0tGrQgpXfWb1UPoyDM9L0WxGd4Y7sAw
/DDYQllC06dsXwtA4jcVwJ5Atxcn3tDjQ4YKKSYI0MdMkOjiSQ/f9j6vqNNn91IdlaKfdHROUv/b
Ka7RvY5xyZbVjkvhKSWBy1zLZVajha+Ugm6H9UjNPkKig5Gec/6gbCUkBJPyVnWTCfdVS7Gl/wHX
S+fNdJ0xQsDbEdkAkwRv8qbucqbXlFi36qUXbXY1DOXlv8YigG0QVe+iWflGnCF1sSpI1elpM1Rj
pCCE0wafFnl0dF3QIMSNk6Xu5JzMmtlsiGq/v2233Vnvj+wQYBUJbUFEZTVwu+V4InluB4XvTKcn
jAhiGuL3gM7nQ717l8KgUzx3iWmjBeQKqIpXQrxuI30ySWxomzTwk59G3QE38mNIQ+fiSUcLljMm
xk8VDXZZyD95rABjwpVk3CHgTDWmHmUH7UajMo+4clznPmjFSkWuCZDuVMjua1sHs0fBICJbS1lr
e+GGfZFtxl1zLQr7wXMmdYefUrfnDKZV/mcBWw7mxQqgcteLT3IryUow6p7ELyWY+CIscWZ0Ifbb
5N5Jz+RJ5CHfZ8UE+cvFbbN+74zpf1UliKUHS+aDE6CL2jFfDPZfsgrC469BRQhT5vU3h2HE8XqD
Fcsj4M4h9zgSh/a7XeWUq/q9OI8uw/yuA2qSbTUqa9WQOtt0vfpUh1IG4SqcUYYCb/WqEZCD9xB7
AwJSE1Ihvew87hZ/FjedG5POazy7ZILEy+b6IoQx+oj3zjW5k0gW+kcVp7J5lxIMMg+W8VwMb6sA
D+OG5RswLtoeTCLNoAMiOcQCEldpJxj1uCS9izdQZ+n7VeGebfzdrQ3/1K0hzpPMk6L+QXBCh01H
CoFTf/6JbN/Nh59SBEsg1K0W3jkcpq9C8j32YEnQJBCEA3Oveah2Alnoa9t3a3zoynz539xjo1ap
qiNdtydCwZQECFjwCkIr/MQXywf4Exx0MpBnKgGfBi7gSGKAtkZZmUqL8Qf9wXEFGGm0J7GYWbVM
3t+qb7l/1cxlSIM2hQvQc4NCj+0qpjxQVpBT0SQwE4/C4qM7YqMheaPZldYUrj1j7YBOkodiXMoT
6/CFbc/nZEWUh5KG4eNkB/fiDq+xlRviHQ2nAqz/10F5o0AqO9dIiffhLIsJUu/Bipn5iFOXbcE0
NMUTIFkx+TtxYS/cN5iSNC6oWuhgptOxjA7OyXqfC3PEaGZiIraEZupPYUal75LUsrbRqFx19+NA
jMDsivsJANw9Wi4KA4HTrD8byU425SCA3jHDORpS1RTzxMYjcVqMpe76VfYxK7wv0n5qe5RngiYk
IuCovBBRGFPE82GRXazG9s5nC0znQMCIMsxsi15l16bn8bC49koMWnlZlbWXj6gYQYBHAbk9BH0O
w9bbfH/9Jtuh9uxzIGOECb+AEx/z9KcSGsYkJVrSxjXi9W5fVJdJVCEYo/6JefxbJFVSmIliJOOL
iLzODu9wzObCu67GHBDSRbphY1VaTyQTsYqDkeJl3H7ezvJ/0gSdQp1R2ZAKACfiQVRj+9yhdP7g
4/4ax9fwMW8c9BDoMeSqILWCrHhkMiyJrF5hZy2ci3chw5r29btwDPmw0HTAgqPIg2TqmVXFVdzs
wt0eqx3azTm7HXMGEwuGgLoy/EZebNm7i+iHxgsHxjzuAl3Ax11ygPCY+Eu+2B5Cr6/pMW6x57v/
nbjUo7cCtRtII7IsZqsAVRN0Kss2oRt16R55r6RrgHTyt9ExIMhBz0hvCqybJRImAafQeHYUpryj
/BhLD+44IyxNIlwHM0S2ZnldifAiqy2h1iK6aGJf4WvhZPRLVXACSvU0QHy+7BjSg7JBc0Naxos0
qbWc2Es38yLCqZjXQc7N6NxrV+fedw0CLMsJNtG22r0fo/bSmqZfEzyNuUvP/xAl/ZVYSRajwRxU
cnWjc0PiE8Sik67bJF/VVIk0wfj1QbWA+QuYYQyPiUf1+gPyj/ZTKF8Bjg/wUdi3gDiff7RiG0e7
ZbXT68FugPJUzyYnoMZZpYTx0S2EvFiKPMSHTdvngTVEP8AsWmeWjnJh3jq+czZ/c0gZfZ8j2f2Z
ITffO82FKTDFtIghIol4I2tijZi098npyopU2l8h5PLyi0b2D9hyMtK1UJIE/INyr6N70nxLqSCa
ep9ugY9kehwuAidxQ5S7FKl0kzsCGYtNdLO4E+1NfjNqwfIsvE43y3NoLTdyPtAiwOMVcGxeUrrR
rADxKkVPELCIY3rUCUR2aJmYOI3iDxe4UHNIudHVUy62zGU1gHvKCs7Qe61X0aUKUI+YkAxVtgh4
qhfKhMqHT/6H7cRRZzT51FP4LR88sviK5K6jRzaJ3jx+i8UQM32aUiJE6mD+jmEagp3hRu4YSbC6
R7iGS7maCr2ATzooHf2vr9Jj5EdXF4GqoZMI3GCKwCMaKzZOv53fWfHJ4JDW96Zbe2jXwCbUP1hR
glWAPODk0maKt4OvXt3eK3BEBARbwNxQzRdfv0QLT53uEbxDxLrAPuNtmhQmo5cksyyMfMtH0w20
XkeDfnMGIEGpbL+rcy8X22t33r5TaekucKejEVfHIwMtGQc4rfc+CBgewV2J6uKjMxafm7h4I3+A
SnQV0exiHJmXUXWvd8I0aPC/1GKoAT3xwY4Kf+49hRZZDdDrqG+m0Isf1GiV3eROLEV9MFWmobiT
NJ7SbRtEAUyUYgAiKIPx3G265T90qErfks5WaRl5LrdC+jQtH9Rkj2mSX5HVR3YCoiP6Nr3o8sUy
C3g5IWBB+/qHOca3+DD0/4jpODYZ6Uxfbrcb2u1mHtylI8cmR6dwFWEnMnzs2FSMa8372+HLI420
umbDt0ZmDo7zNexgUK5PaYOPOHXadChrcLuKQyq0qaLMa/AezzvfsSNd1kRuzGAurWmvargPkL6l
9S+ZvJqfCIYM0qzjkkRkEegJTav25ddv1gt1Bkl/M8jwwK3Suk1uFiRUZ4+X7f4uJxFPKkILf+OY
VtNuSxZ8JC/ouNQR0HVJey6rCx/xlZBtkREFDFItXyptVSN+VYbhSV+a46k+s2O2n7kfUyHy4KbX
6q3C7XLeMtV3hQVjEgVHSQxKRVZqg3ATyN9KW8vxiGPZYlDO8lUbCfdzMTbXu3lzd4gTGSAwZKEi
cT/IN/XEXRUwM9koRFXkGoWyz6ZL0NuFTbmtmugOpQiGY1wdxYTGdfKvkBhaUEjZtHddWUGr54RA
whbMGYzK+gK9us5HPfkxwR0SH1JNFiVdM+of5IrXr9cm2dPrBXBlXgSoGS7MCeI3VLvd98l+0QcL
OxmskQe9lJeDVqd58rAKFColkOfAUYK+4zH5lsPWLwRcfg++D6TTUx6zf3X0BlJAKTA5ohPumG/o
JKx3OObILQsjTSOK08WpeBDtAivQc31e0+irAa8X1cd8PbulQX8jHoAV61qC0NA0mzjwWQTDcqaJ
j6IyVz12uGi+aA6gv0Qv92FG2z8WKcYnrOenunoIPEifa4M7XMI7VH2YSCPgoJmDc7gYRop/pLoz
K4Tm4EuLc8B/HD8r9mWIn5juiFjnKmsNOALjGXNICgtAgRJeOPWjrkubzetP7si7hk0FevH/f3KT
d6LA7CfECD+8NSAiLNxrHQ/buv6r99Y3ImCL+i0k3ccATdIme6lByUqyR20iwY4sdeUyKXF+IR6A
d0VirXSNsxf6DHiSnFB5ym3l9lq06unD/4US9dnHmJQmRTVvsKUPA8ugtF4PchMvzk0ewAGRe+FC
RASsELqSfQczY42zBegJm5VxsXAWjU9O3F/9w0dvBp4thOsw83GP1NmrGWr62KF2DrGJxS/A+k18
5BA6ohTHLw0oXC4mAh7NdUKQlpi8TxukkMPORa4CYVJrKW22V0213J9J/eehY9DOq1Sm0zS8l45C
+AyH4wYkfCoEHLttFWxHuhOrqX45LxMj8AXKDdIPOuhfTniyhRKArKmU+ny9LQeSgBxRT9GMXyqk
2GVixMIQ5IOjQXBGqojr9YDGui69ceo+fA9bBuH02kgKrz9b7tI7E3MsNY2lE5Nh84AasVsiljAy
Km2Gu8eRQI4ao8brbC89zTCLQx27xS+y3Y49qQ+HKCwgOk24taFqG/i/FbLhAtvQAKUQEVhH7Zaz
G4r9Jogsj4kwEaZ/yw43ye1H20nBfZXR1g3MWcR3BGGTZEYKKAENT2WsNO8WrMqu//qafnFVCLUP
NYIn5WrSsI/ezptnyZgcSBC/HJoxtPhbbnlinyo10nV4x1gVluvHzEirQvBkBf0sXFOi/sG844UG
BfggxOIa2h5fTcpQeM5NmVBaWgQU83XDjRf96pw5zx1Q1dmOFw2v+G+SiFmLiRd6WTpQX3dvbLwO
5hGyW1ho8klW64s3jtESaAS1P3zpyfVV8bAN01m0u1OLaLuUTN4xTdREwox7xGfUeaejSZO2LqPT
WkKuQ56gXUpE4NOV0ZFST6cA9wzuApaOATDg8352jOJ5Xa0d/07icl6I//n7GXnIUG52YIAKLWek
qrpeJ5v5wmG4Z6MTqEPaA9TSqmiS5FCkQlbjB8smZo+Sy4cJaVAdmYiLsYi6WfXxbgO5XY5akiS5
FbU0hYtoeXoDK5IypBXSKEOIjfLadAzu8vExLTYf/8Ab96XCi9k2cagwDGfBdGln63o2yxdoDSgg
jSYu2CwnUqmEsqBBggYL5AxduS4J5iG7Rc2sh7pCD0xCQ4mMn2iFFTMkDS3bLH9oAcP/gIvx0rkH
1mkRwphcT7OXs9kK3fCCuFJthP4a+qzcbhnMyymLI4PqCVcSoZg5EibboWcUOzKUlYv4U2l4eou2
OzU9+IBhgzCCyg2HdrJJVN46j/0kH03crmLbCPdIxmTDpnx4sUc0Izr4y4PN4XVB60NEGzOfOKCk
e6MBW0by7diSXyTsqaUUQUyo4C4h0mYrjhLdpcrVIa/GrAyDdyt3+DjMZ3eqCjW3FpPZ7gNnvB6a
Qkrt7Up8I+8KSxPCpDlZFONlo9WnGajNqFpmAVzb65voEfmfV45qKQj1vvGxpnBFO6x6CtmcYCy0
i91HgRVG0p4BlQ2bs8hHZOhQ4NKe1C22aUzBukHzTpIcQD0RBvdnog+pEpYASAVuBMnyouZa9bpF
m/BHhF+SXkvjQlH46AOKSmQ+21tePQ9FIGGFLE/cdtQgCNrxVt/NYp5yrSBVV3WFEuRHxZLJ00/c
DUkSRWslEvJkjPwLaAL0IfW6CIhoK7XN/9ZNZLsVNJnQrSxbU90PaoCP4vG4EHtTBKcu8bY+g1iz
8gQskHFHOhx2TM1ypCspOuin4YI1jkLhNAT40l4eCVunruOUnpmR228XGWY4Q8UYMt9q/iUpJMP2
60W1JipZ0bAKJKnSj9E8pU+Dw1X7nzpGyIobKBAww6i8nXu76tLZuKeAMKFIkzePKxNHES8VaEaT
qX/LvCKN9iNBiHDOoyd+TpqAKJE8QNHGXnvzpCpQ6eA78PlByZ+YGLprKi5bGq4Tq14HydG1wXgx
K0PMAScouROPzuDsShrFjtm8XP84UGzdKz0aGEN8FeUcohyTtuNG5I8Rb3vpFCsyhdOYxw4tRtId
3WlkrKijAFy05A1FYgKsYb5gMlpsk20qYEE9nNETUTqIU20uTaQXs92cS2Ks2snGpxDHpb89vSV6
2vKmHx5JlEwrIWNAxH2+rosyDHfolQnadHgtCXbQ9E8zGYFZuU8IIZO0kbpJPqfqlhVeIYvxvFfq
CIYXcNhqDkBjT5Nv4l64XoudRsrB67Gti3Ag7MdfthBli7tku2vOyhLKLgcRgj+kYl9ef6DHHHe2
MTpIWJkks1A9TB5oMV/3HgFNlDRsHDaLRnegUbBElZLqR/TROW1viY5kzyxMwD5m8SUW7BvZ7eDZ
AY4/ctftiOROvH6FwQtHOsmUIrRSFOJ6NNlNKl4Fr6Lsv2POeqlwQ5URulK7w4sEekht6I8JI4CH
UW9/EK1EK8SkLuoaeRWkDhOxtJsjSuTJGQ2LUEKxgbQClYYlSciQ1VdNt/is2aDvYK8HAVVJ1imj
b+P2om7OwD6kKPNXzAgkqyAMY8zaL2IfZtk/3b46WxXVdeujLuRN0TmpakeLRD25IN3Xb9OL+xlq
F4IKSA3GqGBym8Z4VS2Hecp5zTxG8ak1EaUmkFseNCMykxZ4l9f091pxmrdhTKvgmQNXiI6IxuTE
db2wm2EhjdAwFqsTcu3zlybk6N2nmybhcOeEzGDxbRC1UF6KWy2sTsCnGmfNAYUYY+1NnKGP3Jmc
dtg4pKniNhJGP6Rj/z9c3MxV+IAEKVhWPb+4cbki42H0d/f7svxQLPIrhcJoammJF+SRU1d/Hpsd
0xDgJ4i9VvPClnNnSLBhmxqczQTnNCb/UoFBb8YohAhl9pzpQHIcSurOeN6/0zGAP/Gj0r5V0/vr
+c/SE0sdSUeL1YsxNkSpqQd8OMh4Fv1GugV3ZAYJ4V5fC6MoYR50zJ2EU6m0EGKv+sMoy2C5OaRg
aSadkhEruEaI77Im/2LNqC9tSeLVwaKm2Q/6M1DuW4gS8Cwxoo2KHUQSF+wSMyYDWRmXKWE6o4B5
/bkdE7XhtEPSxk6LFYxCZ3JEVusVQHGGxa/KZu3EkheWA9GrITsz7X3NCaDSS3OZjvdVKVyyeUk7
yh6qEFUf0oEpHCjP+ATG9ZJb2lbGf7wZaMSJ8oK8RhhRhQlDvxpvFxufMJ/iQ7ucr21IavMabkgV
4HWXzU6Zc72AeMfUAWx8NOkcO4aj/FakgCTs+72TpdbXlVwbvuoUIWjf5VwmAekT8USGKfgM/hDZ
AavHj2x+jz6M5Dj9LGtQIwQyRRiK5WOXVZevP48XNh+uk9kd5wf8XQRTz98jsDcoHRuym40Vzebz
hBNLiq+wCqlztR9bQgJIh9S5ZpQHeheyAVhffPLsOBaigH0p3oYsT1gl8+l1VVjvIAjxI84OKgqo
7uquygE9IH2xnFqsJIeIoApUt6xzib+oOCcIsxW5UyOrEarTaa3pCzwX/mVeDqLm5tLJTu5ZWzYu
9jtz/85EwbBZLBUNwpwYT1rP0dLBjpu5tGwKBopU7mUHsiyJnIhaxSr84IQ/O15KaRFkHSEHfFHf
VBGKs6uiWraNY8QC3nrvxX602QirRB7YChlSCIn5YRitByEnnTFVGyHMNs2B2PtHmIUhp8+rqZiR
IyxDam93xkj1+ZppnWbpNm2KLcAT4ULzRaI+dv7+cecn7zqUYZqblNjtM16HH8ouIx8awWhCXzTX
00tu1Hu2Pj1MlVhGXGP8tME4s1k5QPvik/aPIhGKhKC7JfMN1TLaAsPs/X6szv31V00XOg8ZNU4v
fqNEaRiiGZwiF6/aiLwv6VIgDXMVh8QxRuPaHEPglbHB04fiTpCu9C0WeCDyy3541EACkjrCBFAI
kuG1uzDKuQnJOz3LmAUpQMvEsBKF/EEG3zHOQAGFIIsBODpGFBbPb7YTtc2sn+XRnTj/8nGye/er
JVPQnVpxfTrtH0Ku1V4LZbAEGdXwDIDkufn6xmES+ckiiFyYGKjE5urGJougCmHSQ9wKbIMzOQXl
pzj/ZQndKYOdGEOh4d9WV6xJXpc093YHWQNqI2uuyXIfmLJr71Z3jPIaVStSPKy0VdG4KRQxmKwq
a/VER6bwp+/x4rg94B7THzDvkxRzagfgbFKIwfWMGQYVmNFsOKxlLivqkElA2eAWrn9G6kdHLtni
U7VtLnp/AMsmrEhHlT6tDmkBw0IJdCpVy9l9X2NADKtZbGR3jlpH7Gm0SNg5fRFAIiKkWffmhzD5
atV+kUBHjv5GRKFEUTq99F4CkWSIbxgSYC7crUdjNLMfEM4LXae9l7OMk7T3za54S9n7KLnSyIBD
XZzqWGE/YjjLAUjq6NdXhTmiTFcFkBg9MC04Ti+TWjabJas0BcC2LvMJQFDnqD7d75b/ldi+ZECn
uZbJ4RlnFBhUaoWqJIjazVlIgSMNmziueBLiTUzajS17mE9PPgp1h1BLir4c5oX6Vq0nnwmajZoq
9OCYAEPPJToAYqBOUpvRU0YL9FRgcz6j91vCnJTNalq19yPPUdw7p1WgRoM3JngCcCkD9Eu5k2po
LihBEI3olRkj0tPl44tvFgIlkA24ecKrn7/xXrFbV05YRbcalndbLFX8BYUcCvMgudp0wQcJzIXp
aYjlZigfoxyGng4ho+2hKxXFUENeoe3y6RSxej7Q2iTRurkG42N/hqgnpYiPx4Q2NDORZ8JxGnB7
qRaK4K5F7NYLXq7pcKDtN4s26sLKRoTaKsRJSROcY3q8rYiJ0oRF4yJJmBQDowxdvRii/7fzLDtb
onOzEQslLinteAivb9ugOdHxHCVxYFHCaECsMiRiIDmTg500MDY7Gs8HrTzzgIdyp//vthTtSMVs
UK6KeRX/0JsO0nWj9SaYk8nCpUINrPGs2I/Hg5ojxAKgxfcmhJTz+tv2UvFGxSaTP/yOI2Rhz1fK
6AZ9GxDq/k5uDY3nPA4Jacod4yoZXqpqFi4rKpOfey6wWIlnxea7qSX2zfZsngWQyDd3pykzLz7z
BSYO2O5htgrc/fzSWjjc1EngmK4T/9BzrgnQuVA7s426mzFacW4BKwMhWhTL3rsVtXIZoZL2PJ64
3J5E9xcwJCRKSgzpYU5zw44H8dKLkqyFeVLIwHVqFpAN7rqCPxPxLq3QP2C3sk+8c9mktVV+N26+
5SEVSo5Hkr10dGiawcqw2ZXAXcanfh9eRYAPGnHLh8LCqTpohSo5hHkrvkScUaEQGfi52JEnFoO2
hWdbLx+DSgEKGPd7xqRrcsfHLg1XqyG6W+f1RZZury05V6kepO+5c5hebJIqmpabt9s4vdL9/hd+
E0P3lwz+NJJgDe/RpdEEUc8TfIg7y/NLq5x0GSdovmgy0KwmXAY0Y53pCDVJbk3/Ll3YGsyPRVMt
8XZyczwl2Ns7j2oOhrFgRElq1O4qLU+VmzVGpA+E6IkypKWv385jepVqGyy/EAzAsMMH9Pk1s59l
Ies3xhU3R7jPiYUlqgAoC0L5FREtxqCGcNoLNAZQnVNV7e12XtCDJl8lzxN/TsCzVHZidBe7U7jz
UdwLSsYZXqWwlujbgcWn17pqVgXpZ8yiUjbSFp69bq46D4VL7lfZfZX0/+gDSNklJqCmCn7NdFEg
tejSQE5qSrXBCedXKSNETeiJCJvGkUWWRx3DhERekfQn0hRqXiMMSJ7l2v1EG1Yikd8gO2DwRWjY
j8z3vx84kgDAIsNRzUt31BXssnH7RQDxOMLGl1evfPr/4zVumXB9nHENiUb9g47gEw9YO9BkUc4C
Fy5aQLaETDgmD9hz1uF+S9mvRammRG42lmsNj9c479rxceYgGAJ6KC0lRPFbDbP0EunzSm6k2q2Y
OTdrhzcKWDVf8NaLvCDmn8anSlN5/cqP+bYL+kvQbA+SGsTPKQcay5d1ViOGMAxFPC570wv3m5vy
sKI3fYnFQVJdmNsf11q6cPKZlorLUsPNFz1NQluNtT0e8uuXN5/eWMkLMSUDzgSp5/5ORtph3wT1
DqtqGyJp0iDdoxacjnzRU8VnIpb0LRX3J2GbHXCs6mVNcglX/ljjuQBp/dwnuU2qPdW8mu5K6Kq6
S5OwP4AUp51WBGDHfAQwnU0ULvCkowmBeOdrt9zeRUvNSnmrcSnMKTlLqg7R/uxN5xTHuNx83iVb
k6ZWlBsJ68WwOj1pPnIako6UO4oHPZx3TK6m9WDTsnvTjRj7NO1RaQhPdF0sXzWec4nMlMpPd1VU
SoMLze0AI3bEPiWDRPGudQzxWl+quJL3Y1Tzc3jyqDzWaWtsJ+60/HrEq9U4T3dce5fmUjI6qBqI
g+jmBOaHFZTN15fOEdHWPqpPaq+PeghYSkvrN9Rs7JIwWzpkGpvnaoIYlBQUSU9EIGIPYE/akF1C
OU4zKXJbOcDKIHPRcpZhWJ+WzB6ps3RNOPXg3wKYy5EwObyyGSPFiAgyi7HXAMybb673gftJZ6qE
3mJSu1I2Zh5FeHUrVrVIFSlZ8GLgq0WzaPKkfezzEXHq8uJJISFJpmwDRlo8mSqJPR6OxX1bnjok
jopFBt3oQzkkcHdDBjfVJXmbLTjSlhmYhsf+Eq1jvQ5gezPNQ0TwNMgXUdiSHAJuMHtbvsNdURqC
EYq18LTTd/hIwMOVAQkDI8Bfkc+xXszfnrrjDXMPc8vKoATRviHatVhELT4pX15voR8SuR013waS
H8GDOuJ82rclkgZl71Q4ObDJKeCczUKMAsXLa6QqQKhs4r9MzUPXp+GJNhO3WfxNAtdbbNgXZ2GO
y9FBzwHfM4X0gjj09XV9NKvDzJ92Dr6cz39yE3/+Cb151RHe1DJ/jEtGhzFgP/2vjIo0rBMHyaX1
MlvAgam+v0abYuY0qAy0Y6uGEKFYy1z8NzVpp8nPRweLXaaMESEkMa+bYk1ZtuqxaN5UxuIq8Vq3
zJp0Doqnl5AW/EaIkxxa/43woy+OPMKOFAilssy4z7wZmjacxl5PXeK0RavKLRw0J0EruQl2Z96i
+dgRLEJrA7QAMqx3stujQPbS95sMt30neYtUrz4zs0sqso7+XfC15h4Sb51ezi9fIn6XLGQsOnBT
fP6wq95dVVt/y8PGxsC0JjH9O6xYmQ3mzPQUpyJJZ54RsZXAEcoud21wvcuW/wjaMbWOqgd144Aa
r6/FI2TdHvJvlzfZz5x0HmTRLtgdiFZAQf4AK4J9LUUFIyhLl9fBatXU1Y5kwIPaJ2SXOb2Kbt06
UfX+4Nr0b/9ek+naCMBE7CYECWrc81un4jbJcm9nSAGTXUzNF+uNxDb3bs8psAVIEv1roOAckeXn
CbGwtVvx+wLkK5B+fkRV+yYpdcxtHgQXOgG/78QtnFY408ucPGFqmV2DBGR3F+0hpW6Wzf84uR9U
O8fr9hMNwIO53ZOG0rmQA9QFiD8cYlcujdNpJOCoW5lcUTzpAIo0ocfaw28UjVBiEJWEfuySttEq
ywIOrg3UxPHgxXwaH4qD4lL/nuUkNpZKIMuR1oswqtmy+m7XaT41/imrD7QJLz1pZqQqZFHXTK2V
i2Lpsvaj6q4bGHziA/uQ5wCjTMUufv+iJiejJiA617fDF3zPb+JbOnsfkRKq38/Pld/Kb4df4vt/
v/DBHPi19ju/z92AR0Ozeq/yvbjg+8k3/ODT7n3NOcGuC0b4lf/nJw4/zRd+o1/k2+ELssL5GkNQ
f/ueO8T3UfnAF93yAhUhfzrCyF5f8v2/X0Sxfnj4ni+srK3e8+OQcyC+Sskn1w/oNjjTijV7FBEq
F3zNF4efqVJ+/rvToizRz/DDw9d88e83biRfc2v5/vW1fxRDrpXmq2/yhTsB6D1/RYtmAXeu6Td3
4zCMb7b/j7Tz7G4aW9/+J9JasiSrvI1TIBDaUOeNFwMHWcXqzfr0z+/aJpxE8R9z5lkrE0zIJNva
7S5X8Wfo9Gs6OQNtXJ/e04inWL9v36A2lV3sg4YW9vZCfQm+Cy8ZyGUygsrS1Xv7MBlhDolaqtRj
tklCgR8w0pCgpYHMRIqoNj5jZ5L7Jyh28yYoRUDQpqOCdNHiTcSJ53erGQkWHrSNxe4lGtjdFVrL
0WasuO7EmzWi5DbYN+4U03iawUKSIwqGgYLF93JffGmrjBVmcQp5mZNhuORSiEX4SzVmFV2x/H3t
7vGBUs1tkB1TkyOMyE+00uJbEEC4bYvp5cFJNr+fp5PHPNwHn5jDEy57eSJQSJ8qv2KD+dZHEQGV
6ovSLdKjjLvUkxN0U4qkIf0NVbjHHL0w3IoRjEc7h4KQUsTzDZcnJTfz/P87uOVx5RZukFfbaX5l
j7pvwmuMx8GVMkD6wVfYvAtgiIeqImvaforbFEnLB1m+I7QDERUnISRFMW0ubqyZZsiA5rLXgRmg
qCDctriXs0RWC1wFzte1nmZm2gsP3sYyXQniNQTgpjpmujzfMsVdt6QO43J10cIBgUiczRoiJkcc
ByqDaVtYcfsy8IrP0m8Qs1yqRaZBVPBdDreZ4TeaU4hcDNKV0oeisv/KpxCYWfuujCiMj9bHaKpe
r4bwZq6lrYk0+gYDB+9iIAJKoSlcnllT2hbL6xmJNxsiLYqWLK3FtiF9ntGX4P16dK6RUxUxziYx
8Aq5NsGBlIdgG6t6r4ictB4X4IGWjynam/Gx2n4/qiel5uNi+u+oFrNQdN5+rg9NYdrxheM8y3sK
YOj/Sakr5M4ddxg40WsrA0IBPVoFg1pPaqBLZ/vIREJWCMCqxKG6dHodOdv3vx/o6S2JIY/vEOLg
UbgMG8oKcNJ6V7/aec5nq3DwwKbNyJJRi9yw0MBb7NfFh9qiYE/SiJi2jMjLAhh/Ap1HiHyCQqGA
zwzt1MxC3cY6wgHzRWDweGaD2RrXwPjcVxIUEJHdc2jNoPqtvFDdefBd0P7pN1KjMeBu6h4iccn/
1ZC4gOH9f40JXsDjMTX2CKo+iQlUqU4b0GZufxW0whQpK+l5Av9zOEJNFy+KPqroKJ0TBS4wdvG2
QufjzKiWVSKtNmSFKRBB3qMusBjVbFV256claXTNHle2mjnyMFGNUMVTUAyxqtcha02cDIli2C2+
eMSmEve4rwueN8w9GVM9GNqS5DJYoZdkW44j9AO/KwiMlXi0kW+w7PwjiS+QMkqeEkxS2kEn88Po
4pID7ozHCFZComlWySOkjyzw/++f3sm9+nCIyxOkC7rU5xYyUgHqBIQ1DQr6wgQB1+rkqt4qKfTW
o1/Mejd5MfXBMEcsSC7i8UiJypcnA2I4qgYKUize95mRasUvz7qHI12cKlbSB9v9znJeSSemtLGn
A3hah8HHfVaQ8a7fqfRjQKmHLaJXVDch1RiPkpKaPwWIZJc9y53VrUAiqvufv3+elsu0FteURgQy
pM22erxD0nwau9peN4CkGB8W78JzE4XdqEFlBLn4vRLbUm0vROh2xOoP5BQpMIgkHSUB/JTfP7iT
p5zvkvmu0CODuLgYVIOZMOjMojWXoqA09s7+uhoblJPq54aZxAJUjKSKjWJB8+Bs7x3IgctdgW8g
dgFyOT2PPnxay+OBIZ1qgHkEfkuFoiGq4jI4CAdOZJA1KUGPbQQrRQsTekt1OKHN5LikfFiYS6ES
dVMLuG/IywSzuk4MlyUqACIhfSvD0wahu473dN+cUg4PAOYPFKNOHUIP3sd6cQilEf2cpOsPR31z
OgAmsOMIitX8J8IESkZjmriV3q+SvBFTH3EC1Uz75T+lDcRJafRxON7VBZa0r2pgIAKupKQiomWQ
W+cS6JPjB3BIs5JeJRYcjxeu21W1VUCwfCWTIipHgDUr+6vI2Mf6Es3KlOPbeGT4xEYDOnE0mkzj
msaFhd2YC5XiPPjiRJWUFfJgZIvVO1d9mTaZy5ZqdAlGRr0p7nEuoREtGZn7BtC9Jo4IPWIwxSsc
/eDkSQHmfFPl9LhoU9GPdNc0ehdVmzTF/sLNMm11tjbiy6YsKk0w2GYG7Z9If4++NCtTaqHlTOVB
51Abeu/clqWNMet5XsnJgQWyaBdyAnPjRVDTYHSxLpJWxVvajaBVRBfSTSjenvEBgHFm/H/HECiC
d3dfRroPuqT4dt5I4uRlGHAOA+uCyA+p6fESs1YH3HvCjFISJSvhI8bV6se4ojKCDqW2iVYa7Dgw
G2APHWzZYX4bhFUg2VTwQjMKKuL/m7bk+dP7ZBIE2gAZZ/YBqn7Lu7BJEXSe0QE18c0KP2jg0EK7
SbAp267fgYqT/veV4i8aCreG6gnKEFn+m1BPFQCTqsQe8aARr+KUV9dZdGkF3bNHQmDQBshCi93i
emcV7k8e9w/fxeKedDEcK5lm+uISoJFiQR5/MlTBevxMqfmdjk/RktVVEFYGpMUd7sTdsfbBrhED
xbSF3bN30alz5uHgFufk4OVl1EwJyCMWgWBvSguMnHq+Nc4rNh3alhqrdFGoR31R61p1CKPaAzsv
BbYXnNVDOblpaAOI4E/32TH//qDjgbX61t05+FP01epZovpr179WUt71OzYpLUh2saZZLVvl42FM
TaRNXg+H8TLqs7t1UF+qd/S/393ccpwxoe87NGOWzytcNe482ESQVfqfMHHe2ei0mKCCFpFIXwJu
ljB02ma4KcPxeWbt36gXJxMWUVKUdUu6+Q8k6HWQLAKyh2NbpihD7HZRnoaTgRZK4l0l9fAA4GFF
a76WRy/hJHFDFtFCLgGMkH+qGixGg2xS5gnCmjxs/kCX88RCezS4xSno5jFggjU1/6ymIoyz2d+6
M3QM3pdZpC4CIuOD3bsvkPF+7XRq68DOoLmchs6rdBhuzqtgnFpplH+o2OHqEAIZWMxoM9rNCMie
e4PtaaA3P5V3xKUQHNsweX8aHanMoHawjuhfp58o4Ok5ctGpgjXdPlJKaokMbOk3P+fcs8mB5C4a
mqtmWP1jOzw4rwYLtD3WpzQ4nc8eXXU18JQR23FyWwYzZBpEYzuSAGnby7vThSmvmqGgo+ejglNp
C6MNBF+CjcDOXVwmh7ZaefMwvipHEG3cvoaJTyHNyOJKzxG8TOe7xUWxik01TYjAfr+6czr3rWh2
pqhJA1sDNEhmHuv5rOXkdOMoqfhbQe6T27iKa/QhsoOB5gsnGkcM0sGdh00wcngIkS2HgCwBy06B
UoeLUABq7BgRHtD25x/g/zEusF9i7cKNWmJC3MaiuwixWHedemLkdre6JVT6UI0hTsI3Xt0gXkX2
VPX4I1VXhhiOtHCBDojQU8I1nznwTu1bcpRf41qAgNLtCo3/nTu+EtIcTA8FyfHVOBNW5eGb8IAp
oToGlF/EY1c/v0SAmlKuCV6Yc0G1XWgD/2ZYIBKpUFNvo+7yeL3N6yas8u36qPsooyXhtsQokcaH
Ek/pkBiT6Z/MNlVCdWdpXOp6DeH2o2SIfz+uJx4KFD8ol/93XIuQxdoRGxe7fjzWzcnthMrWhhVH
VhUsD8pFPFIuQjVKbE7drTb1ewM2pPMukQkK1sYKhFIlVRpq/LDM5I26ei/NLUFlz8fPJpha3h4I
uiCJQKjKkbOMn6e2cratl73Kmgkoh32wr4o18RL6l/GnhojpOoxwd/d2xWHTAjl+HnptdTWkPlbI
tpejRyaniKQhNGxwVF/DbCz3ff4lHvHr9SJrj9sdNksob2Fn3DeQhYGnx2NdX2YtbOGxW+VXLaVT
OgtZSGrl+1htp1jQ2CM+TmPWXsf7wn1pvgVHNw9PQRwmUKR7p/YIDqVvD0jkbuaMkM5Kgu1XC5vV
G/Sd82dn5lhb8cmTAgQNigsLWZAZj9cevuLhLq5r+5VQ99t09cYp8rce8VLs2z+8BP2e2ELgDrH9
Qxx92K57WGvHKjWKArdS4BAWKkA30eD8rOmTSN2BU7kXf3C/negjCtAC0nglXcclBNrKom2YRaVD
JnxsfOpkthMahNEWFTx4dMrZgGiaEF+uAeDKwcfAKwyv1G2PEv8uz20as8HmfKZ+KjymzrAK0cbk
9gVf/vhp0idPs8HJD6biYNw5AfKbAF+72QgWoCCBxEob7FEZIjQ2vsEA4BDQNURaxp8OLCbpmZyZ
asXmT6b61+DADz8e3FzBQuj6+kCNizSczEOcLArt9Bv2FwYZBAcmq/gayWXcAMGiLBBicCzpbqO3
QjyfdRQ25c68336USLZK/WKXqJSSlf6785nT6duEpjEgXC45OPmPx21BxKYy7E4mSVdfSx1Ib6Da
T5vlaBJIiQl5JtXlpLxRYgdhdCyBXwvqI3LrH9xyJxejOBsY5RFDLyn5Vo6BB8w4kD0Q46DfY9hu
Ja+7aPwn2ecfuqFDZ44YFfMDm07PPfVH1DW7Kd5w7L6bx+i7zsWjDsK/uu4AV6yIVcmJ18EiGkz3
Vty1e48rbs9kW8Qx6NXc60WKiBo3wDCpdYk4MtrRR6kECM1KN+OH9CGNaTV1pd8vROP9vVyID8e1
2CVuvnazCi9eE6Vql6i5VNbQzqltGdQ9kxzWeHvRUxMtT+2JdrRo+WDA+LOwrV2uFFnQUeUoqh4Z
TSwLE0gkZQ1XukT7zWrfyzhYTqvK841+CWmzwiCjU0H9sXGLj02NzRfUKUn6w/B7rY5jhsWn0YCW
6IPAhykScMJ1GI5VSHr9B7Isp+q8YE8p+kAmhqS2WuzTYJ1kRYql81G7oyKSAwCq9rSKP/dFKUV1
gp1IMF2S1WpumdQHn+o/AGJpSp5MmYNeAfeBesyLiM7a7/J2iDJCARAnYU5a/UB+QhByLXXDz8qp
ldPgFK5UaaKxxihx2EXtXXKjuiV+v5xOng9I1NEyAkmKBPtibE1Y9AVhwMqofWUzS8hiP8KW0lIx
QpfwCyXhw9J6b8ZFEW+00/digClVVEnUWp3zDD09j6BdkO2QvJxBTj9I+wur8O2+i1YG3mSk1bEJ
VegkP+tMPoA6G+7XqsgZ6mhpUJKDbxq+4Q8S6xMxMNKsUEsjnhnV2EUFJ0DxLuj7qjMzKeUXERzv
2U7HLgIMdbWpUc1W0btF5hTd/jfKGe513f/glNcpvlhhEEawadKwEARbjisBr+pi12eudjUSZLYR
47xUpvv3EkcIMfAUSE1o5iylv0ufVC6pyq+GhPZ/8G8KSjRJQ4dlT6zhmuv+4QwS42IOMQGaI49R
Qakc6PWpqkh4qKqiwHMG016hJyfQfYbipSpKAh0e1USxmiF6/9+XPFj7kP461hvcjIv4dhinOp49
D04fg6ry/s5dFaA4mKB+f7erVn8ZAjSdefmjaAINnY6agBEig5Shjst55OupJf9wXMtKf9pti/GA
ECdaupzqcn6gs6LET5Movp/UgtSl0FXNFvjsWfD472vpQF3/XXZFYEN8TCiDV8mT8GFvtSUBOMcD
Ai9Fnt9O6eHKi50fBiYHnEG6B6rXqGxtkNvI4ynzKyfEyqH8zHl9Nffh6zNzeOJIJTPmchYmjqLI
4nYGUFX5pd9ORxFFbkD5iocHisEQiJW4ZzVxoo54Ok0Sy9S6MmhRG6E04W1RWFJo8y9Et8j8fETT
QHwFDoG2vwi5uH6o7XIkGnKEAAJZB+0AxE6GzGtS/HMoW/YjybIuXVre2o97O7/y0/Wd1ZE0uEQX
slg688xOHF7QjElXAj/wEC1b9mtQtCqDZE8kENG9khMCNFipqKgFKl2hjNtfgzL6xRmFBuh5IyDg
e5StiIVNcy6iOXUFMR7TAAVHTQvwcYgazKuV1TTglNeDv7FQIoBDRiuRU2LK7FvgMuAwkTTGRTwd
S1yhGSD94z70r6D23TYwYyQs+wcx6olFJoYLug1QdKgLLh6Y64HzGpsOpKjx6uNBRSDfaDPcMm2v
1YaXKe3IKrLrw9eww7HZHsHWqsM59kiWDfjAcRspEvyD4Z1ISULXsITpHjOfi+zTcsvQ61cS51MI
jbmRRhXaHPaEE8JIlWh+x9X2i2BRSjgbFAlNykFVpNmRJ/3PC0wVK3SEqf+hpfikx46NdLHL0860
WsVmin9CpT3E9IVYEK1S7VV7R3xDO1sbU4y2e8lVuGw/BGP8V+PyyTJgWIUE9I8XWNHZqdNarW2s
QdSoVKphUPojAt87LAwpw4gPLy6q1yQf4nr3j1z/sqi667MvA02l89y0E3VduMgcYCgzcTuiELEY
Vla06VQnlpFSEE3IGC1IohacHNzejCLJiPySjjND9YYHeH9/t+sx20iRvpmsVx3Si8fIh4LCTnqI
Wm/nKlrmfHgcZHiw/+RYSpkcFbXFmRv0ae/0ZeBjOcB6g4GThaRt90JSBvoJT9nM79oZr8Z1aj8z
tR3JkIgEd2FA6S0XBu7M4555gOx69HNmArpVgGnkfr6gQwajw3uphg65zqtds3s7AJUtWvtHk67m
C9cmukOOx0jk6UAaQqVcEnGhOObO0fxiSNvi1qrxFj2zlp7mrY8ewvKSdhEr8rf7PDJFCqVcppeL
LqbOLMnkxT0PB6yoIH6yIDd9vJ9whzixvpi1vhKoFX7K2TrFiSACsBz0GZ8jAQrWE7ho53Xot0eZ
0VpVPG8oKVLk95DF8Sg2qB2qKELNxRgBFGEwjj08+j74Q/6rlg+DIhKEz4ymIPHE45WeOqiLEWRk
kJKhiXIwSLDW6HdBbfQAJmlcKpMJKaADPhzoSeHfqdasTlABl9LkHL/jBNfIo8i5prcCSls+OYtx
pcWQraJuMGHzzqlfoWf/CVV/ijrlm53jvy68+Nqu4KUjHGMOCFQy5R8qn0LZgKpA4ib0U/YUSXp6
Kxwiv19wT4QWlGmgjRbCjuFyhBK1GONQE5/v8u2rLMWPsb0FaXhl7keGGVYUxmLqTtyVEnND3OKz
FJozHpXnNrfxWDwXnnxMsdsQc9gr34ij6LbsO6FCzieUZi4Xp4SkYcBGIllGwrs41bhK12U4FXue
FxIvCEIYXfAJ1CZzDXcTGity/dRO5GI4bvN/smj6CyodDoS4lhjEHaAaqd1ogSo2MhzXiY44wm33
WacbcTiqKdS6QGpxUFYSI3hEv1nb5fWZOdBF/+Q9IX+L6CDRE5Xkx3Mwe3O2DrbDUXDZDoEfSPA2
s5AH5jUKaxJnkLrW0RSGyEk4IiSp7su8QrEfDyhaNAIUUghw1+eS5ujE4USkzi1H2EJyYy8iArwl
+63Vpv4rZDfBruHOLJ7Ir8+8sJ33cEF4wecjNeTI/+B1KE5I6dwdP/Oi7CA57Z6V0x0fMDsggojf
kdEYQ07752u9MESQI+njF+/jyPgw3rPhDQc63I7j51/0joecj/lv/hYbckfb0BG5mf8+Uj/++ydf
HA5USS4b3hs9TkggfD4SPorpDmIHf+X45zVMDr02X+E1L/j88OPI+fj9IjlBzSQVUdjjw8cCTbNo
+FCS2227KV4boD7opOdj775U+obn0zehiSSYKnkPsY9jBKEl19dyEygqyvbzV4ps1yrM6eaQQkLc
oqIcA1GSdkDCfwrj0OySSKG8OqB6PTPuIVSvDIbl4NMOCp+f53sjyXZiB0iO0MCeEdhahMJF73Rr
L69do6DK8jGgQJhG9nsYSXxIn+DX8mJtHT9C9/3DBaXqKWsnc+gATQDhtZCOS+vIN+L1cWmFX3n5
64Mlpu/6xS5ixV3E00ZfMB+sOV60X2AY8a2sMl6w/HgtSQZWUIf8E4pxWtl88HtZ7byA3qS/SvJD
ncufS5xfdVzox/EdP/MNx5EdX+j1qAHym45f1zbI9IsfvmAoxy+asT3aEccx/doUvMhqCkfaA7zg
s22B6bunRPEPLH8+szn4t+NG4TPbBt0UGIgiTR0/+L6HL8xWuv/E/inbO+0fNsmvLXTkRh23EFvF
Gjc/tLEcxDC1z44biG86biBesHuOfz2+CBN9j/23vtF813F3HT+7/R3/zmdWyvy3BgJSjD/4YOsy
GrYx49VXfw2IF/PffOKnPfx8/Cu/hS/qd5ldzRePv/TXi/ux8OdxCPx+/pHXjIKP3+/6E00rQHMO
HSshgVA6XIQ2rt+0+WrXZq/LeW43xoVbt3EZU+faDZ/tNVcUjV2pnaja7AUqngMYRTWAPfTB7Qgg
qDqrcD5b54xzTl3GaOVSv4WBQs9q2WVpnLwv6nZNF9fj0gn652OUv5BOiIeSdUpJaaZ0I51e6faI
RS5jrBjRE5rVQCUJekCUGK9DpWyqhwkpJCSJEFbxGL9rYfFLkGLMU3SLjgCJxueHooqvOst5Auep
R04uxy8BYCKB1MUjt5wowe3F24NCEyeI9I1C5+jFn+I6/tsoxKKje1/sVOijW9hINxACiS54b3Rk
Icx4Jgc28JZFqKAgF6Vd4Dr4eyyu4OYAZNzN8twMLi7iT2GP6lg8E3sTK9okP9I8MPIn8qdcsfxJ
NOMVmbo80qheGWVXnpypQgqHLH0EVWLQdRHMQ6xxSSwKEaXlI93sIuaKgW834jLj1eU3ZExwg6+1
jQXAYEPRnLHqc1yYJxK1BKc+ETQEJ/TreLuLwCgdvcMY8XMJ5uev8kfPkCwT3FYytQZLgztGhhQj
6uDz57DqruMV8+FtQVaj/IAepJDicWhzghdXRneYC6/ZO7frYPVDetTBzn+n+VKELVcrLdY46b60
ffOXrAcKrAaO2txoUlO/Ol/0P4HkIJsipUJfjv+8J/XixnX33VjiIYz1a1qvPhXN5/6AzSEorDjF
CSGE1OJtEb1SEVnGZ3GFc7LERNoePEe4+0Aw/sleiXYN0Zl4/9bQryf6AhSRCoRcMJiY/4MINIKZ
5+TsT4wf0DFodUp/KGcjwvo4enVHv3ambcP4KcRLUzyeccDDz1kTdW9FJMl9qQFo1ZEuPTfybKAT
7cPAgU1/OAaIx/H2XkYvxci9pqdtrXCWM7NCCIJ5yPkcbVkdZJ8TdTNyWi40Yyn1Ph59scPfydtt
iQ2Jmdseg0N2e0s+YXAW7Hgpm4v9aDgSQ/A9RtkWGR1THUHdtaAxyZI6C8szqOgHO10Di0haCbcB
BdKNWz7WfksA14ftneAURmtG2Z8U5sOaBVGm6ODBLM/Ut/KJ/KgPSNVARWpROc1pS9tWAtcG/OhQ
2dDeD2HWxf5PQUZNhxrM8Z6jKt7RvEEkSvh+Cel4ZJ4ZiCBxukyvAtFVafoqm5d2hxBEmq4GHoBL
s8X2MNOQ2G/gH76eL+QuC1rHJyIXFXyDIHwZaOCDjo9FmlrbZbvFwhnlnZA+dMYZZ+eod0uSQLUs
aaGjkX4lRpW6sMrzfimV0ScT9z8L3Beqkqh9YKU9QB54fGfLWWslosv5EzGTM5r2PuT6xwvLqsLa
adbb5K10bEM6xZJaNGJgjFVQVDX8dRdmEykmVFm5n4wjPSyRR34aumjC4gwRCBrxQoXo//llAAJs
FAW263HPzNowtA1gj3tRTS/dT/Qs3gtY6IXA6AWwkTHggIeKWbb3jWmUHm7LiSo8QrE6ypVOcF9w
F8BTkSNpTqGJG07WUKIYytxTNRzt9vOcJVNvePzY0JLn1Me4HMLSk6J40XDzDVuXSV7tiLC3eXI1
dAixZD6psDNz8QWA2lvro1H8y3YoxmBA4l5KzzvFlpFaCY8jmMPvtguKbIypX8w+ffi0HTZZwGVn
JXN/k8674DJOJGItWjDaBla57V5M7uEC4wx3E6+y7LoMo93GTqhkexOA9El07a7YvR3XPWoO9pxf
jcHusKm7Nr04VJ2HNFaZf/FCPP8Gf7KvhtILn2d2nb9U/hT4MINpwW0vAxrvZwIDo3T9u+e2CAwC
3wfxEqVbRP2of6yQm/BkBZc1JjyQ0gV1zJXzn/UIIg6MTpbU3fOq2boXPSJ141S8LjANEthFtHid
Z2rJBeJ0SvTUijm7cWJUWVGsJBoqG13Kgg00e6IO4h4tUh1JYQd7POIOcDtsrCqszNP5q6rMod43
Kg0ZeIOwiZkd8DWjdbCv27Ld3Uh0R/T3NkZNaiXqB4Gf0cfqpq9xiaMBpURZlUj1q+2D73aJTIYY
xKhKfl+t2zfVOsbgbv9NeExZMKKQDqFS4vyjhEn0FZAjgheYGBIpLYlrHOUWkdRCVcB4EaB6EEz9
P7tdF1/gbPBOir5SQ7Ndfl/cWeFF6E5fdUSmVfRdCIWGi/h/i/w57bQR0MTjcgL/v0R1zD080CZK
MuMdlRWgOpg1VcPbHYFBOci9ryAOkBkX4t7G90VdW53MwipYHe8oQ+OoyPlWBeK/H+DSW+E4QNNR
Rvk0pCzx+ICbvTRfpXvcrcOGOr2XpGTbGaO5qL02voL8/ilclfNNuOd8FhPFHejDNw27qQ2Zf6TL
L1yIFZtswiAUAWdK9RPUgXjtXbcJeKjB+dF2/vqvzAoxflm7m3a7Ky6zzqs2WYnQ57azr8KKGSkD
/RQUDtsts1zidA32m4s59DRdXFDu4UDuBJjjYh7BVEuLvOGecNnd7Th9Ldv9txWk64utv8aFQsKY
IaSYIigHqK1nNWuWqnzmwaEYCDHCgT9G7LR4cEVtdXlrJW91T495gF9Z59+YbjylG7HbTDNL7T6A
9/LElM/EmJARBeB4wU/JTcm8WS3ldAc5EPzH3JNjeWgguoe7NO8+uaD0fz/l/8fI11AYhJqhEb0c
+c7u63U4o3xOqBxQLwoorJe7v9XtsocjhV5GwqgKvStRetBm1C42F0kXfi/X6B/S+pXcsXazEvPW
Pxa7U5ITEVb+99b08YkjZkeYGhg7kMfjTrdbN227OrtTXUkCkwryvAl8DaGL6sJKnMRqGLbxpksO
71QHE7hc0YyohEmN/UG+e/7753ki+ESZ8cG4FsHn3La57dTh/k6XqSAZWYHtg88CENKT48mEzNTq
BHZToqbGhZ7bsWUOIU6yStuzIb3mcXmZAMmg6kClEbXoRZF93k6H1YT82VsJcpYBp/BazG7GQwJo
Z4cPYy9QoDA2nC2tJzUW64taUXKdMoxiJlq5cdYSEyqBEn5aUnvDjjNLyqK/f5TLXouZYsokBMoU
0VF4WwDz3MOc5zWch5ciiUucn8zic+wkWCyhcxlDATI0Gwhu4erw9R7YZcto1g4aVAPoBo5rjg5J
t1sl8pH0Ec5Lki2zpSfjXEx50K6sJJ3HGYF0HDOEqSTkkxy8wkTxne9vUlt8L+iHRyjTEZkc7sEB
jGAlGWyJuavJpH5CrkQwNdIUhJaSgTifkpjeynJZEJORStD+WxH0Pd5GxXo3ZLuiG+8yNOtu7QoZ
aa/GRwcmTnbIiKfq/YE2y6G4ldAKAjzVRdiOn+0Rg4bS45SIuY7Kcp/+5VkrG4rqPrsunDjZWI0g
WtttfIk9WPxBhN9Z8kS1/44aSHw5rofmZVZGFcExt8JAmNfayoXz6NouAppm+8l9aVKhFcurJVm+
yhr0TwoFCCExWjw44XMTCAv95XVEF2HN0rQTjtm20jGkqCObf7RbqAFqvEDuKMi78wFZM7rh7rBy
Cfr4WXaFTNdYzz9mmxhGsiCj1A1xExqL+O9whlAgcrd3IA5sK/rSmR8iN0M5ztpypdhp+L3Y05R0
0T0saqT9SsxmNnPie9fTQQX6fvqrKSFdx2MeXpUFN5DnQEsI9ypu+gXevfU62rgTga7bw2s4s5V0
/yymmQo9WTFcHCX0i5YgfhL7PpsAfrUT/ou4TQn4UYbkXF6Drh/1IHFx1K9UICYk1AhAxkp3z3fV
X17ACe/osbNEJFqq0FfM1wI1nguLu8MdQ/CAZ+FHy2KkdtbDYS+huVRqumGPWNbLskeGMCyJ6e10
W228WhOXlUgXx7YNUguF/nYdfS/LmkdfR/lNXG/9F14EsbMMKbNkDniCHHYHfCSc5LeIZaEPiZ5W
hBxVvEqyS6shrgQt6m681EXasOdGyalZjLvVjzCiOljz78Qh7zMgphflbO3g41IyC0MC2RULPm7t
N3s7zK/TDunWsoHWwiLxcAoIRmD9UifSwhFpt2xr3s2a+LhfO/MzJ3M6QLTEzFnddITxUfJirFoY
FHs74/hNs8tsJqJvh/Fz1rPx2pnfYO/Q4UO0g+0CLgaDrvrSrCtc4fl9NocgP5GnNBMjpQFvPZv8
+DKecCeI8HZP7X1wibYPaViNTic5zMe4JfxCnL+lyVqwmXw6MbbPvkNMjnF4LFqbjurGK4P4wm35
4agx+oBmGY1X7b+lKXungYl2FfTr6q6ZsPLMYF670i/iKkQco9rn70bULS/nOO/QPmAyKCNl17Gt
fFZ8B5tg0s55UHaZ2Zfg3wB4hdhKuTMRodUn0fUcht/dgKfVrA7ZptiqMZ00NarbsLLQOqVNMNTP
5pU3XhUR0yQsToZ290WTMFqnLHNEyWz4moCIMZlhUwaryX0+R6v2XROlM3q8h68xCBmsrNzx6vc7
cWmWeFzSkM4ih27rU4xrUE8jv5zSStAMX3ZxwRPmwqioD+AfK77e6KIYBlD5sN5db6vxCv65jesj
B5eYQSoCSIAAZVPEzTqOO0G0GvC6StsU6BKKfhThW/tRhoy6gGTA2ECD0Z/n7dRPxZDIcSJPIKUU
EJ+LtGFIHOuwBxIIwcqwSg2yxc5TdprcEgkqjI6C/twhekhdY1whZF6Q5eTB6sJPdi96y7pWFBTs
ySEkkVPkB/hrvWlNWr71pZiQgI7OhUWnwjWAHOs1UnGgz6C8PL7/rLEOsnjcOS91QQnhOFqIvcjp
Lgskhs/mggsIOUdGCpJn8pyjzKnuZVWZZaZzXm1o2T3VMiEDA0dIw4JwbaknPHvjwW2zwj7atsAV
CymqxjVVESsF4AKCScVNcT0Vxwkuqni9pY0iEzvZfsgKS+RtoaY8UHISLPEyYnTiYoF5vAKYHyij
jCSPMurF1DV/GQ0g6tZvISW8U/VIzEd3Qr2dME8E0cLZfvz9hliyU8w7pfBnMw0+6KP18mpqp11U
H1qiPCCTgh9lJRjTlKM+XiMKwupWV0AplFitdmxtRky6S7oUIw5f5RoFhz0VN8zA4qTA1Dug+03T
GEqnPLHKNWePR7tMiGNpW4f4iBqpB6GPJenQxRQeTaAlfomHwY9FNQyQe7T3bsrdDq9MqAugMaR9
JaJxGRAZFEh7YwqwQQzK3qgkP0BclJ7B+Wr8yTWKzx0iFgHtBDQ3Hq9R162nXe5U1Z1RTUFHR3hS
UzaAdmx8DNX7ocepA1R8G0MY08yRglglW/+nvcfvZ+7UtkepS+00yqEST3k8rtSjiuyPofNSqY7Q
fXIeldeBdn28YoJgm64nb9MMroOBNxdfd1QCUdlGzamtVd303vbGiN4mCCICx0lRdBK3wLW4aykj
nAccGW7DIhpCmZIPbA85XpfnFeXRbEXcRoWdgauqbvtcrzHmm0ZPACysOINjnn8zmtbb/FsDZkgz
rM33BxA8PanlgGgVER4yw5jjLJ4kVPOpydY2uAgyCLsE+SQfVk4hAWpkamVsyNj0UhlSW0VUH2lw
i4IkXLpOxxl21u9nmCPnycAgqkouWI1TekKLzRmsB7te753uzhtH92W4k6vmTAXI6yx3M6RcyWpa
hOWquyRgjm7bHa/cWZ0HCrEmktIuNLfs3o0/Bm5YUlJFCDTYK4yyTMwMCzhbtZt2JhtoD311laWI
tndRjPIAV3+WS7ygs0ZCvq3zthkJEaycS/2gItXe629sm7smQyX1RoaoMsKNy2y9yVLCpDXDtQ+U
TMuA+ybiGNVZYu/LGugEgV8+dOQ0GJJsTENuztEclR8tsj8Fmg6EB0UKH7lFLeFZHJTf2oAIuu1B
Pbkw5ibF9EF7uC3r0AUwGUSEeYQP/djfZDO1K8/Pv3k9dffQ5i6vrS8lC/uyrGDIwV2xIoJQLvcM
sxjOoV0YzxdFm7/K4oTYa5q+pjNwuEQ6zCsiyDGwasQXiePKmQjNq0gm7EZNwgPheebl9mW4JpPh
H/ixDoGDDCZ12XrWvjSn+pBX4ZXqDuW+hmQHROem3fOjvZk8BpHi3cakI3E28p5jDjcvo96TNTWm
HMPbtGg2sOdXV7ZDV7KayPgIwOBkK9zsyNPkknjMuVtCtayNnQu61UTOFT++9Wklej4ZeZCH/iYN
koDrTOKWvutREVMdcUc9WUadZTtsL4tund+kfZi8ILJgbYS8tzCRrGupBnEA97tcwfMeU2LT2eH/
L730vdFlqnkq4b7a3QyV5940HQGwaPu/3yBL4juXlyMfjghUPbf1U6ktd0rKoSCvUopfbq2PclBS
1SfEU6vNWJVhHAChkFMjLjzFyrtbr+dLwwSmqwdK8D1t01uRKj2Rv1sn/K5sI+sgX4G2lHmHlxDT
ymrK2xLO+3q3RFqgQdT/UcW6WeNHldJyCiASF3AzY4LexL0YGqVnKGYRIr9cTcEXN6CDoSPMtc8B
CZeKUOZJQKPEyYEMRrDTx5cBxJhi360yyYjTtVGpf5U6uLugXGzarrK3n4g8aLsK2WKie3LP93HI
cvCwSbv3ipRu/NCNlzMk3t/P1rHz+/icpe0qUCZ+XngiLPksTT81nbPvZ/zq2/rS83f2i/DAidWu
3fl7tpojYmsqIAifVxty9AMqBKRx5WEu30JyHD8YnYKgoUNf5gnU3jR9xYLNyZfSBokBu92EDjaj
ZZeN9HhJ3sYotb7C2i/+Y2K3LN22t6VVZAY9YwoCQzUhUVDhw+dZPieIy6kzBvxWe1V19F3iEfA8
p17bTxM+deP6Y9a5NTXxmrRwTA5M9sQIy29WYrVXGBIWFxjR3rBap+vBBdIuXxjbplMWRORjs8/u
GaeBr/s1GSZdVursSQF2hBpH63EXzg6K5aRcGMOyoWnItPjGkCxmJVq4WcvzObjZW9/p/+OV690n
+S2ka7ZeEdDTG2pGkQXc223JzxnXhxpiGu/JSG5N5MnjyKocWyzsY2ssX7QJZZmEU972K7p5Odyr
ZsdJ2/DDCt+rriKk14H9kc3FI8d1XHNshYfRfT5OnDCcxnSZLKBTDicxTiL9jzFmRcVZ8U3KJ3av
EmvMUEJg0c/spuJT4Yef2+zwtWupcDW2zcXiEuOpkeCQV8YFp7TPSStjl3Dg5IhtLh8MuLfoeiL8
m43UoXbr1+N2si/KxM1vwth7F++b8kWM7s7GOiCfimCoyfGh+nPTZUljUzLnIiPdmC4QoajAXne8
454DPt3H1wh6RNdG5DuTIMHobj/asyoWEUle7Esqw4UdqryP44MaSEH9yAYpc0HHn79i0XvVelSS
eIYsjyFsr0jBHMCB3B5NTwbPtPg0TwhzmaofgI+rTTDu6xsPA1SsKwm5YmqrVkpij0kPEhqo0tE1
5fttQP5hUNuXEEZpkwo01TKVbWveAKdPS3eCshEZRqHONWpoISJRzJj/hXoybSB3GwKJ11WxtvxL
pRRSjbZnhg8mor4Jyz2O3n5c37R9nFy1Oce3Z9U8UJ0P7o7GMTD0w23bUzArA550iNn1JYm8+9rz
uFu67rC72LX+9zFGo7X17Xy+GEOmRmT0cVsenlOKyDaA+r3rsvGBXBzS3dsy4xqNsyy6DZOu+VyN
mf1taIaAouTU35TA0v/yRnWGoy0aKj19qtIGjhdv26s00vtG7XDjttF46XvtfDHl2SdaUFTVDuzx
dJqyTegNn+esHjaDBdXDqtFWrLRPYt7RUU6ag+4CMwZKbMQmdsWdRtRR32QeJQuK2j6ADRUJLXak
3VsxvXHcicOYH6n6ZrbrqKv4xYd27ogb/YL/Xf22mJyKsIrafr/9LvOOcVe1iMASMgG8ex0P/HOb
AzQZi29Zov0RESPZFT+WDj3rr6sZlr+dX7S2RICJpzfhgaU0Bypl7WcyTgdnkrKqaiwuqVnkSUl7
nfISORciLAcy+xi6BMBblZUaFnDmhkQuGJPeqNDhJhwv8u3OegyJvZR93dbRd0xFPsY5fxnSmYUo
lJhMzFNYya5AMgXjKpMWbdt6ywBz+xmVPOpLM0Mt4fvEh4J9UTjuazuvQcGOTBprMZEBIe8Ds5jr
bI7CV7u9Nb9u9vPhW1lPHcFCH9T/jI6/6wmDaEzH+9XG2VOKtRPeerzW2k37+q+4W9XxJqjzhAJb
nl03CkUsm/LXqhyeBVP03XXy9LN0HbyEAqHXzIyJRTxXdndZhjwMu2fZY+IYbVKX8rmFFN6wpSWj
EuZsUeAjLDzc2hFxXlGznxg+Qn8zon4ZLXuVyrOO1TDuOxc4TJO/C4Jdfb3eR7hQJmvnLa0c5j4O
aIbGozU/A5XUIswwYfWw23rPrLIidpz/H2dnth23lWXbHzLGQKDHK1uxlSiLStkvGEqqhEAfgR74
+jvXoe0Sg7yMzHqoykpbZSOA0+y99mpA4UiEirPn8bdtuZ+bgFqqSDFadalIG0/FYMN/W+JOgcLl
p6neAK02iSzlid/Yc8S1ZZ1ehHv2Yiujfrulk+In/EExjWHPQN6uzZIMc5Bwb8vZOM7ggLwcANhU
dvimmM0o32bX/4F0uzsdJ4HgBRulIXRPQk2DHYYJS7NOaTM3JfbuJ+Yf5HJYnLIJtylbyEkqMkvy
muo6osR26E7gyuDZ66hOdSMaUhTvJElZml0woRP6mXZjfmfN5E2SvAa8E4GjrinjpblmEUMNuezq
sXmkfmZFzumf9aaJzqc965pDxL0aG85Ic/1BbGvowrV1lGe6wUSUKfRlMDvr2TRzoXOuEmLh1Rxx
adxl4I+J94VpPu1HUVt9fua19FjhOLpXrjs0N2sSZ8iLeLPuuluu+L35t+2wbM427rq/LlLqFqqY
NT1tCy6YdAf7MVn5h43uaJFf1GB6NJfLaZY0w3lLrX0BdJd85AfS1oBSsFkK98nCAwYCkeNelks/
nVT8fLIxuGzbhWVN29/CAACXs4P50RqpiMak4wtv03L9d1wF3ier0z8gqWOKBP7G6nblbVhN3cLW
Jig8YaflO/3zBh5y3Xkcy23IHdpGHI6/tbug3S80l7eo2MOz0eLkELnrt7oP9/4m2U63KXaOLNSB
42oLKJS3nJIG7/2tzTx6kqwdbr04+erVtDJNxkHkZNRm2K+4IydrSz7WyTht+3Pj2e9N68/fWt91
iqFdRyxTOYublZ/ArL4RsWd/Wftx8j10KUJ+q4c9B5rbjLcwm+uTcomTDzlDGog0MKqmtD9vQt6J
yI77KOt+7u0EFN7RrbMUCxolTqcCOsBZCrTDH+MFaY9Pq/qBDQVd429+mu6gIQnsPK3562ZeIWWY
3c7Bv0INDlqf0shCvHPWbMnxduFUuEnQnKxrVXxsh3q4weaBSz7ArwqZU/b8/zBqbhbFhXPnYfFE
qBf3yTadb+t4Hm9+G6nEG6/cTbfxvqlOx30Un5QbUkW2qV8fGT+9Abigbqc7ciPxv1hnL5uDNW5y
C/YExBdIDTLBKAr7u9YIiNy1XM2k9zTUINx6mgyro0G+jZAw5a16FNcw6OlhH0DoHLBjTPDfK117
va8YbrCksTTCMlVNaZRBYqBdE9+yRV1jJcnXHKKk+BxyxlDGh4hQHqbA+ETcqHOTIl/aESi8wmia
2f5pUEZcbc1fw4vBDNWRz0V7dlPHXFI0EDHkZcyg1EMjBc9gKgTUdjVpneStGgcwxt5CyZqB9HEA
qImoB4l3ixQgElakKEHGE8oHMUNOJkqtGI9iDjQZFYgJuUng2GJLiMj1j9Dk+IGDpjCieELpNo/j
6cap4NWb9Rh+StyAsuygDWw3RZ9snNx+SAfoD3xpr+SF9VBJJDZEvgQl8nziKDZ0DeA325qN35Do
nob6uPBieVYrgbMOfUMR6/phf8d0S4pgpgpg7yKgqX025DPxaVyQawy0ZDSsVSSETCi2IG+dDDLM
kUto1wM/kmaik8aOhSlgqDdBo07S/NTRlf+Xhko+LOqwZaIrM0LxWAomz9uSQy24ChcKdQk62zT+
UfNF9YXWBPl+TBvmescYEYc6BjXZAVYyHr0rSX6bQ2ZzyFHRLcuyuRVnuPPGD0We/zA+FtRTEl9I
GIZ10MW6uI9/B2lKDIa88pOha8A4Mu5X2PO831y/gVI7nDJs80DGQMDCL/d47e+2/TQOxa2C1c0k
RTmaFaESICAL/Muh8ohH0PQTdiok3nQpn0pYA4izy0/tfn40MPVxX6DX4CrdPmJ5As8gZgFXv3ww
t1/ycp15sCmYHoI5/JrFDnUk9s9exwmZpum13SGAxCJOIgvtrAkLCyImSkaGZNxAwhqV+cJx8P47
e4MZ+/LRDs5FyysjTh4SOSX0k5O/hH5RBtLqjzSdDHcSzhXIQ8ox0aqX0WgkPjA7SX4qgjKNCBAy
jByOjefsxI4ADVKAh439k3HVGjlimO4bdSWrXoKCbsSz2gWbE1mynbDaRO6dVtWTZMpKXhUzSWll
Gnzoz2RR/DuBkJfKhpC6XtPE/9O44+VLOVxIhR02k702X7TIRUBVJvS0QymCGDBF9iLFr36YYYFW
iIxEjyTBVjSQFnWkRET/Ac1H7PyXR5sLc8qJMW7WxfEqsxpT1+3gLoxhcl3fDJmeg5/QfmPKro5G
WmU8m7HzwF+8C7i5g669y4b2zttAUBbFUSIJW4ElTv9NchwFf5K0WYOIwk3qqRLakb5STE/x72vs
00XS+u8tLjhLPBiLGLu4to3J2CG0v8Z+l459Zj2IFJwOENERnopQ1XA7SBMVpSAqHuZCmjdrwfxq
z5rLUEFYI93rEZju0JBAT8aVzBSGg0TC2IN5l2UV1pLFeYAjSUmlFVwair0D/4ud2FQjE5IMF2U8
xSsY8Uv+RdWCJnY1nrG6CBWH/P5OfeN08yhgkKcjXgLvfWXisN3v4yEZfOKKuc3lR8C9ZreEgpjb
n93Lfao5cUR8N3E+j0yTvuiC1gmiGVzIFaOhxfvPZeKeXy5KnovJERRIN9xgpvLycKuDBbJhZ+X/
VDIqfOXtJ68ECVWVGGevFW5Z/HdyPEXjggn/Rd7sEzkW3V9TJbvPGar2p0ZDICY4SnlvtP4wzj5Q
CQzlcx0f8WJ+NqlEWhylVDURvHwVwM0ePv2OH02EjMQ0NeOWFhce2c2uPUU74BxjHLxURMgOcRfT
6xBFzsRiIMrKAb25RT06B/rB91/UW4vKD6ETBboDIm7Qly/K7by2jiGn3KY2vmIMKjFZOTeTZCzC
RcQtwHe9Vqucqwm3IBN3xAnE7vyYc3z+91ZZWugvnung+K+tcVfyrBnKP7agTBn/OuYj0hP0gZQ9
IOK7htbKhWpWuMGU0DVGxSYKAzmPVADvv6tDA4lXz3VwAudTnVdAAfXnqQO1Zxw5AQudQBS99nDh
MAHjmjzHyTX8/kehpKL0J1V0tZ+Z/DF5FvphLtIcoI14XZlMy5JQnPU6mo993NdXvMd3JVeXep5m
xgh3fpER5UVsN/2um+/wUKpPu5FRtEUxJD6hBqjMHhig1pgIT2fGdYy5v2ZMxQxxalh/im4t0s/x
y+ytV8mTBY4dRhGD3UObPXdu63UCTb+TQ5vtlOiafDjVsBdSMrYg010bO7Rx+LZdst/byIPExXfm
W0vK2NnUn8Z+bH40NkyYnihCTXbz1jidHV+ThlR7cKAEEKo563jmmJnvy31iLfBHpjDzHnT7io4h
9E0GFJsh/9DKGYSyTsl0Ovh0IEfZBmiZiHS9ZrFmGmv4ferbq2Zt7+3+D5HdVXg3Ib+Lw3laKLCn
BUIKG06nE7Nfhh82FbNqcmFdkjyLyqStZ5fhD49/LWD+o+p5XZg7a/mANeAnVzPLsdH/UsEtpoDY
4LqWR/2jiDgXmWPl7cpKQ/HfihCSr0lID5fDGRkr3uR/FCrz5qePxbh26TShXh/sInfp+2gOJxB4
Nb0x0k54lxFwsOxVJd31sNXvNhRmNPsT4mgpwyYkkQ1fWNeI3CCLCPjS2MgjeggxZQW7R5sSL9/V
GL2/798oRzHWhXBNgB7nElKVl98+dBJIsmG3EnuDI4yZ4SQ/OMvvohrKrxo4vFhFiNJUWZ6V0Xb3
Me0jWH5oL8hK0Ryzw7QFmPmbulgblVYaUi2lgz48dSlNlIwqZJAPgHWqRBAV2wq7U+mmW0huvYzW
zpXdoF252nSs+JKFDb0Df07GETKHBXb/kPPKcpir8nyU1nbEcP7Y4aIVf7AjQhv6OSUSMUCOe6Da
zP0oxXU4We5SchmbgCVJU7NGw4ce5CmdaMRQ65tgoEQQ9/hYdtWfbrter9UzloCh8qf3v9Rba4uQ
+cDeOJhRQug9+FJtCAwX+tbyYC+4gECYMvovrn5NlrUZjXIS+3eJpSUlMuHtWOhI8iqrGZVO8lJT
iSIZoMqnEGNGeWTleMq+/7xvlU8E2qKM8Vw/2GCJ83JluWUZw1GraA796cFjXCLb4W4DRwu2YuEi
/aEh1SoipedU7bvUJLqB/1ajm328h2h65MFeF/VeyIoHsNgABIaHzgBuuXNH17U2d2u9O/H31pmM
drslAQ0uzk1tR62kOknLfU2+jXZ5I1eGqJMnN9UB+Is8bU2lczSq4M3vvIEESJIXoApj9YP3hqPb
6A5BBvUm+Czz0aKCWoWfk/gFKvG0K2U9JQ6cIgJscqg0Y59yYBS+u645Q5uQN5biBwVRuOSSGT0B
LKcj7/ONm5j3+b8PfLAwx9K1xm4u8lt1FWFhXcWdcy4SgPzEIpcdjr2FeUBIKVGNAG+BV7nSmZKJ
q6suiHoshZwjR9sbtFu+M46HJOdRdCHBfvki26AY03BgHKpN3FX0EhAJi5DvvGUihlYXlmA2w5Zm
eXogqBLcQjf/Q1BRkyB8WRHDoEebkvFsaoCOYqJR6JNDjYfH6qlDYK0DSc4cUh9jCwaN9TmiLpfs
HTjr/Vd96BtBlcbex1WPhhRWw6s9VbvB2I9rjJp816QXtsdgPi0L6AYdJ7dnQYsq0GiddfDYTvJp
Z532XvSn5wti7iH+F4gfSOejW6jAAKJeHKAp/rpuk5k5aoMOPKzhSDCHaRxuWBSB3+TYEWVwguzV
WlKynJkLpTmDEUDt7TWHVXdd20AqRgASTmV64QbMkGpoJxc1FoMnejvh0TTJN1hqNECKGaG6J37w
8Kat13ToqA7dO9WrzcT/bJEeCjJIswq9tPrYlcmg+NM7CtLhI5bZ+KuSTs1lRrd2USz83hRxmzIN
uJKfe1/+rNxWBaAZzo3MSorpod20l/66XqsFNRhtHH9N2/HBCE+5xGbOXQwIEK3sq5t+b2HnJEmd
3gTTihPBXLoStJVFJpOnglXyitXwC3uWWbCLgv/99fIGePjyLR1As0h3Bk5gx73bIH1pY8aCyJHE
kzVbk5u9A2zP2Xqb/pMwIwn85EtqGiEgoNClCYKTNMJJev/RTFH58orVo6H1irggyDk+KDr9Icg3
QZTW91lP2WfEp4zuSZgFDYy20ghJ891lyebElrUyUAWhho5MNHImki2UhxOFnawbsVtWRBxpT6vb
wtTLUJNrI8OfTqlnGfMJijdEN7XsxT5nOgM94BqNugeVWPCu3y/XE2XSmcmZ7RKfqbWsOQqsImD0
nHkWIHNLRLRkQFuCjpnPIwCjxa043HKmotMI4QAKDkKQmXXPm3VIP/G6S6IJkBKJAscYaT2xRrZG
miP9ifZZDRlu8zO3oOnUDfVsTexWviAPw77xVMYwEGM+e3u4RfKnMNQPJoxPYcbIGX+UcYcoxmW2
EM7M22ZiOk5+s/Bgqcd2re69Gu6Xm8I99DKofe9/QFf30Hsf8IAn6m6asmmjtTZmX15I9SgJuuhE
ukMnimyivI0FmHjCwiiEmdkeBDGTASo/PKYmDhuNvLMigM0ohaHo1sUGOhwtpsjaIoxJH6vmYAVs
Mz0Q+ML7v+b/sxy5xDAtoBQ+9Gxvxyyy046dEg1k1aRpAQMGLhIp0sP4oe0T+zTaQKjy1h28zZYh
/DSifQOZf1RTZ+gT+YIzgCpWDYJTPhHH0eLcewttqM6iSCp8/dbUmamE5AcjpdHUM7YtEvRxDVkX
l57ft7e2y4IwqmhvkTnYCkE1Iif3LFmG88qt2lPG7PCtAo2XILQYcimWPjkJKNxVQCm4FmWnY8Ec
tVu4G6DVxJDXUkb2KaSCnPKI1QjxiSFUcobooPwQQra5UFs8jejY0nl1LyN/h/JLHGihM5pB2iPr
XnE0nPe0/YRhQTvk900xJBCv4rxLe8ivroR5Nqu7tlnxbctFYzHAPVkr/h1Sqbz/9d6oNXWY/PP1
DmWjlhXPPKLnYf8CcoGZttGlK9/CYLTMxHTqy/BSBZK8QxE5QX3pgcVXKk7jIYIAJTzGFn1j7Pjy
yQ6q4DHf+m1Sxs9FCGuZV4W5fTdhdKKexif6CF9KOeSwTj7KYAS+8jdFKxjLOY5qQeBdzfeS4rWx
gRQ2wZWzh/6Q2Om5Wi8V1JqL6bJrHIp8TnHmvE9ke5x2Vv8tD5fzxe5Pd+UeR4T6QlKQCHIhskgo
SAkFmYZi9OzakLbrX2lMI7q5OJrNEDxl3XC78vdlFBIyhki3yVcjRJIBiyq4FUqh2ohw+aIhpLTh
k8+ZzbsNLfpWbOeP65s3byhmeLlkZchAnX37ioBab7dBtdo+CSYcl8+x4eVU4+NA10C7gX4qRdjn
+dhMDSy/KSTQTg11u3JoQySAlMcAGDTi59RyC4hTkGL5rzIBrlEvDws4aZC4NAyybGqJ9S4sQVYn
cM00QqBo79jGdgTvs/P8m2kLsxmVjiAf9L2DoT0xHGA5omLmfPcS2PxG8BouTO7thv/HHAsGWJMY
w0UZ5Cxlpe0hR06z2FwziyOu7uOi/m4PIDCiaKQWhsGp5pu6mPAN50Ti6Q0RIkIEDcMA35CG5YSs
Id2qkuv3u/OolgTShyqVzqIJeT3bv4fjNC0MZ4XnAhjz5AXEbsP4ggHJ00ktp6zT0aFmnPBsudk6
1ngyeNZ8inwWPo+mZrXDKWY2VVf13+yaKSnqd/59G56sLwTcUKvtuQTBI1wuJBihHhDOaTFG2ZW3
jPZFCBR61gXz97qAdRlWHeRXn0jCxHeWkyWtGnCGZnee+/5nIOPofKwxYXEHeDKIDzb80zhx7YZZ
cQ7B8kRWJxIqAG/AN5z56B4NG+UyvwLPPWh3+mhhDl+f+rjnRsfGOwp1r5IQMvMohvFjomh2U/jZ
WqgCRSnn5G0e00g3EgpECBvBsZv1dYPKstbQAUcODO/DA/Shnss26JM2uIOSeaPTrLHhVyNe0mcQ
2gUn/gpxHn5C5Ze/lVGya4ksckZG/pNUFvSbLGimAZqw644Sx7yLuMgoqv/6EimBLSi/akE/RI5F
MmixZ/dMQT5dyldNJ2oM3F0Y3KB6g6Qtl5Kcta8q7f9yhv/vrz7EC8KlTbZhAY1AgI9QyKhcHjXw
VJ8LcHWjGaB8wzUDNJWBHh8gSW6/kiZLivUfKB11Qr+qc355LudlG8m1GMfWhDhH9AZ7B7PS4Ysw
oNVORW10Y8Yt5nphAFvgVAWTQEA45OmLbqa84SRUgrBwDaupnxihwRRgMvv+C3Re9+FaNl7Ix4h4
Xlt//1dEvN+tEz1fQN46vQeAAYTWhzr2SCshMlNEJKWBUiGjtuCaL/IMLvF6r7GqTeva2cF1nfUP
cT5+1+PLRdBWTodcAk0PPGJEBcivObCUp/giHXEm8d78CaFvq2fHfMB0fb/8BFLALHezjUoTW+U5
HNC67MzcbeFmZHkLRte0UjJHWWvIKkzAUqM8Xf660sSNlSZjHTVqyIq47+j0JX8ZyWCYOTddHOu4
5pREojAz86Gkq5V4TrK/iRGG5H4CKtIOdBZGjnB5/T0TrExhOzkQA0UcMbZUBE2jGGLm0d2+/1Xf
Lm1+eSUHy2917DrDP6Qyye7Kb1CPK3kF42RI4vq5jPPSmaf0iNME606J3ZLlo4nURHw7YsgUDtGP
Iw/25ikFZh5KNO0xtH253Nx6bpIpW6m5dEopcl7fQRMjmw3pgTfJptjDv5qb7yNz0vPn78GIa0af
LvhXaEnIHYVCjt1xrKZ/Q5/ChogipLS4jQHLHwBAdbWNU5KBYzxfKLkw6RBiCuOK+2ADF3KPEJBk
Mrlxawph3LjxOtHrKyacmDpWlhuZhzTmULzmI69Qr+jV0RLjwgNSAZJhoMBflvuIGGK320aRyaeJ
cMLr2ufWXB1SVyp/ntY4AIXh2NNU1rhkUZhJj2p4KsI56CAhlx8VOvlvbsZfnu4APKjzPmrWoNgR
IYvxlwjiOSIIhmcUKtSp1b66yobNhxl7pXz6Kji+hkRtOvl0RVG94Z7oAhVKrioxBKwevncKmDYx
jWgBxKYTyArLgN4ero1MrRtcT8SpS60ew4aF+sJjq+peCKJTEYmkJVKXYayTZJVpMy1Q/p9GuWnB
aaW9W/go6UADCqUaY1hUn+TMZEz1J+soLIqu1m17KmuglQxuY63bJUeu8reX4C/v8OAqD4cq3Fnx
FJl8V6+OmIbgaUIfXGzDz1LJ6+v+4/rHyFf23Vp5Iv0JXBSXT6uvy6u7YBmvjqzAt74xxJaQvOgg
9PHdebmJgbX6FF7HhvuCsxNpuTguhYskCFaIRn2SE4ipKaCeoJuPmt78I0L7i3hznKnyZtvEho0c
RgfY/R0a5Lqls2+4zcCUGUnquSQEFydESlzDhIPBqZG+2FLwm2lVmQYF1s0U2lfTVqguf56Relrw
32OEkmt4L7bUEMefnerfy+Z67+6uU6JnDOUoxaC1QduJKbMZy1FONClVESCEMsfyXfzQx+6l0tlV
HGFnYcIHVDUZU0G6rYnkw3oECp45l3WiKfxL/ajqE1EsBKoxMeHT83nHmSggwEi8xzXpFyyuuYxm
lILqdcscp2qayvHwwMHe1fd8lAS+fdgnt2VjraM/gKz4uATsNKWDcSYbCt2fshcQlJqOGADprhuh
k1l28rVPKf8Z9Ys6O+FS+rd37/OwBFNiDvpoogaX9UcIK1Pm8m1anAsC15cxOVI0N+my/TMaMcFz
aIr+cfDCZXreeo9WlQwSNl2Jsea1tAqqpprU/Z8uDS+6kaoV8+I6oXPw9wHcYfT4oCmNB4ED50vZ
zmrX1CMllmEFcYYimUxbRiOUYLbRiro6aVjLdkDhbzf0ur3AbP6cvp8E6s8qlqh80vhEF4BmeiEc
XVlSdLbczXiK8JgtxZvHbRSiKwUMxU7ssPYhg7Vvtjh2PWhcMbgJLVa+cS8wtMlODXapGKmiYPIO
T3RCeE/TisYH7aVNkrDQmFGoCwNJbwfvtQaVwWoPpHPLNAuJ9VnaVvEf3YD6BCJXRvQsHRuzZ/2x
CdDSwhNJCjnmIYwRZBxTVNhvSqLXlBhgZOtDl4ybuzrdgixJwYST5ilOWMYqOL4AG/1qSLEO81gv
wRQqRGB4uiYYadJiL9uLBcj3xA23iESyvYMiJJlOxnFnf8uttvw0ZnV2OYUAXGNLh9gm9B/vn3Zv
eAuR66w0WcrjCOeig4LAysfNVLl2+JDG9ZNcgrvBvzH6KDlRdxbQHcNloSLGcFpxLsz3DEkdI7So
Qf8MRp/shg/JMLCouIMw0xWnTzlQLRe2i3GaFv2+2J5knXOq7SSxvhzexEU4nrpgaGgHexr/QcJf
MNQgPOcw4CsfhzixGFca97lmA7OJjtHboy5tmvRfqsc6kp+mDUUCORA4CVcnhjYM8o/K7Jv5a3Cd
dBp5a/K1yRsO1fWjwCMxLOW1K3aCLlfxVCi6H3VBpZvow0iZIsvtEa7HWFNxAka5NXAhh3TO0SlI
aHeGLeKR4cFb1+qL33xwbeVtFnGiBp7hWUzwRe2EkZ4J62JqEaHs8Zi/yPMDod+9XUHV4ztVoFIB
hYCiMUY8vsydn/kXbV9dHFlpbzSNPjIDzD9DknmYgL+8V92gcVcEPs1dt4eQxCJQYKrO2aFYrgYf
kJamFt7bWed2pjOX294yuJeYD2QnU4ZOkocXl6IzqvaBiSnjcd28TjZdgRmaD6MPEBZgg6uagbDn
f1n754LBjOHe/1VvuPORGkq977GDSG+LDnoRF/vooIpSG6ifQlr7h4JaHrGrs/k9n0407G1miIZM
QwUymi4dFqmO32r0b7MELhuTa8PModQL+dHvP+Jb7RLOgZAiqachSb7ytswsDjOu51vhJMo4NZRq
E3lHd04xhafDuda9drUmfLI3RPh1acpp9XcUW8dv3lfPxd60IbiGHlF8vL9XpM16U4xWE1Uf9er+
kcPgakOHQqnP64Qmr1ZchjX856P4iLqStKdEk1FF8B8wnA+ZLoy0qP/8UCcIeJPxL/+lBcmzJIrd
pchuizj+0S2AmTLiwJCKqYDKwBF8tBGIP2EHBMvqvAB+ky1/2gIFTZwhLT0ytB57xleoxFZM4omp
B4kmAwIONKfODl0N7Oh2w/JsIc78l59cP8HBsJ4+lD6KA/7lXsMBgXl3brHJY0gRHH5dRw0LKaYh
bF1LMmq4y8LdNxGbPfycgmB/H2yas86G6O4+I1vHAS1A6IP2zjwYE3tDgMGF8+AQsKZNH0a7NTDh
4HbMu4184Fu7xsMMReyXtADgKFr5W8dM59cQHWNnY5+IsSF3cURvxxweuFaKtY6MBJnrpB73fsCW
W2QZEXyecsfmWAPd9mSXNhEodSak2ogFjetcl3FAkLfNRT/QxE0zhtKRA0RqKJ52AqgipRt6Jhex
JZo0C4cjho9Uh6IFJSAjkP2CB8NSx1QSUfCekZIN8e8sombEtwsgdI0R95l/QbrlcTVSqWvmWWoe
jQh+cviXRBmlizmszVoLG4SidsfYd8oY3xcNZjNFi3gOXG/6n0al3prxtrxixr1ACuEu5cHFtY+C
HruUPcuzwL0ZUQTpCDKSy2M0bzmaw8vOmr+PAsaNAULqIIxcM/37ihzpPb7oeeuWH4yFgckA9FLH
ukmHIb4ucfkiGWDTnXQ18+fIBT1Pt9Rhqv9NRmHEUXup3k3rbFw0+K/5jukCBSNa0CzGSYksM8La
QP6ZjWoieROkrl9CDKS+iRwAudJfvlVl/S3HEQDIhiIK2VbdU1tNO1kY2vgGFLnMBHP+r6lEQN5U
oN5RTWFXlNYW5SSvN+UfFab+5rQP65/Gmxk65LQ5n5v2FnfLDrnN/O+oj/7FHAmyXcN4smueog3O
FHkipD6colsnGz7Zffe9aSED9m1zkkzj+bjOn8ORhRi2lPeNB3E2YraSTxj1tNjnUWMwebfLXYO9
xXb3tUMkd+pZDEaMLLZjCzBs3GPSs8Vfw9i1uAWrq+n5Gl7OSuxCeWYUJXLwISYGA/22XTDNGROG
ieon3Hrcf+gq1khj6c8vWU5vxjLtwP7PvZzXYVs5Clt8ChH1DTbmQeDYCtfoVEOmNhPUpmQd2PPI
BCdGvdkF8pvYdi5pB/UeCyhG8v6QbaHuL9PHqGM2mOZMQT13+eltUqR1EStuC5Jg13XlgkrK6SDn
b2ABWV4WWy9+gH6FgHqTo2Ydyhkb0x3uBtN2/VSskAkwAHzoltQn61Jfrc3Si7TEkoBsF36YP4cZ
84b1J68a+e6YJ9Rc43qa7UDjXYdt0Ez41FsuYhFzyBZ+I+pSLd1X3WILQBWAVTx/pvXH+BYr7ebC
Khgg2TPmB4SKpBdFYGPQ2PKHrYYSvOWAOLWBT27DrU4FyZvXioJ92vEIRG6SGUBebeHn/okXlz9k
qNtxCZ172br7YSOGv62TfnfvEohy2royA5qQoIvOEIpYdOSQP4TKdJZyq0couqj8/EP/rroJpshK
1t1HMKRzb6bIC0TigpteLLD34KarkFXprktUHaRyMOyST2YsTKHSymJQxpDHWbSHCTe0bOhD0DGA
gsJED03h9MstOoYl/ixx32jY/9GE7ObOT4G0XQ9zFkWE4WQytxAMne4hFxhaLUQ+4zcItv3slSLe
IeTSGdsZ9CQAJFhegEuXVv9Ujxt2Y3LfxiEmrJixUkeJKtsCS8pCTO9ElhKuhy0Y3cZxg8JXzET9
Snh01NUQrhiPHVy0VlXj/O/MixGeGP+aYmLzyldWnEQbxWQTwTbpJGfStEbiGIV1iolqaEUyk4VB
GXaoV4H5UmQDqrvcnrksh+nxuutVyWqe2XFsmwmRrCoPaEZ14RcWhh8La5fnYShSdPCbsc3QspGq
VyBXPSUf5wJPMdAYb1teN+P+putRwm35EA4ESk7uEU/FGkaQaDfvr+1X3JPDZzxA0us89/a7OFge
5NMtXYiU96y2D2YC5mNMkNDRYThmTzCHoNwLTkFd/kFqBxEchKcaVx96ceOQyLywyJZHyaiFQhWZ
0mMwtf1HIASrecs/h75PxMxmoTCSNyQDE8MW9IBk8BLDO2161LTEuOJAgNJU2/N6/M6AQ9CrWQVI
KjnkJqwMqlxhweIxoDkRI10MjR8GgOYQEh6OKlIUwKAyUrCvrNoNXqHsB6CYZbUf9/vBEGxHWiC1
kcqrknyHgh8QRmns0ICgIhzHu1/JhfQZEG5wwIgUjOjvZR05UkeMPeEj96a7aUCp8O3WwsbhhOSp
zaP2pVQvge1cLgnG6HQQGhBAgBCHTwj4+yvjMEyZc4V/lhvQy4is/GqCkfOX/X7vPucISzZtpxQ8
Xc9g1Of4k31m5EGs8lVBWQiKVLSpBBaDnxMBqBThLdorA+MYAbtyg5ISW196DLMnSyZH8Os0+9KX
MmMGRuDNEH/VaQWzlGwGiZAcHTiY1nPGStcT7mHAJc9wpdbA8dGrwWN+hTbMzwebRpeFkcCrLtpq
+7rL4v36oETgqQDNYMKUO9mjP3STPEBuRPZUNFpXUHcYjo9UKQErF180JZGACZigEeWsTnn1RGjO
x2eyEmhskQ/fQhsOIWeA2NzG3DWwz+tse+cCYzTTgwCd45KbVyFI+mUouvltHE24sB+stTaeo2Ry
1vWhCOVzTyp7DwC1R3KRym8RKold0Y9BU8GxASqQ3Pwgjm1ZcUy8dTYJg5HmzvStId0VPSSObMgh
qqf3V6HRgBx+BnSjkcj8yCD9g4e16PRXtP8MkUGzxTswOUchzHQFN0mSrHRMUFKT4daB+yq0Se65
sjywsYDXrik6Fya4bjXvs3pEORK4A1YqtUP5nPOn339sA5i+fuwAJ01AMUyKD+bhVl/1CFUWYg1R
iRiHzXT61vQwhDtYk+LHTIBAz85brCuqDoyTOaIiASqdB0RAsZC2lP3GnLrzEzikA9oVxk8hEtmc
5SfcdebUnd0BKhbDgJUdQ1spNZctzybkS6a+6jAJ9Fa0lh3XSg+Jbkq4+3C6zWf6g1ZdzdrR6Yg/
qIlEG1j8Qx1UTjO+DtRToYSXuMJN5ysJHC4jkyMl1ttrEi4uhqSElm0OcwGsNp7SjDP5/m81v0kd
glX45I3SAsqCF/o71pGXU9ng6KPJHWiFssQhKoWIhuF/7jhCGJmPE8RmwRbQZkLsiV1kje9/31dG
jNpDFF34i2BGC73/oL2Gqp53GYXzs5QyZlmiZvZC+mpBKgivdIWKIqPZhvgCymA2zE75kxqnYU4Q
MTMVd2Fk0Fx53YBhlQlTY2ItFVrUYVsX6MvR4K79+n0VnVBixwGdDdjvNNIHiB5AA/L5n+B2BGbQ
3z8oYUk3pZxNchebCCwn3n8Pr3QOeg8+zhsO1A/+8xVxBiPuzq+m4jZNkvtmrT6aMbecZBPKZJhn
IjJvk/oCOvQFDjb48SFuEXajwV43MPqAEBmREyy+g70HrRbJEwsTHffywBAvd8yWExcHFB3/0iNK
nZMj5ztukRAIRjzcuNSZbFp4fT7s/pcXcZ5gd9Hg1ntvrHG5+IXhyQQkLtNLK7IeVLPJJVpoPeYe
F0XN3K6j+7ltFtpmb8Q4oOKoWrgYQPhF1ol8mli7BX3QsMrM/Gm1J0k8ALCMEprJZrOHJ63qdCXO
vRuoW+LxUbp9nbSiVHpW+aQ4hLUlPkGCNegowpYhCn6S07F0TGlFp4S0xWVeI33As/Rm81OEGnwh
jTB2qYgq2IdGM6L5QIg2WqWOeNSaM72/RN6o3FkiZO6BjDL+gCT08o1yVfdZuekZQzPiU/qmVyHP
4ULV0FPFnnSJ8qERbG5uHNxo2dMItHLtZ9K24InhinYjPpych2vYEyO+LpJJK/fk/Qd+Ay4F0AsV
EYgDF499IIJaLT+NZzckJw6xuNx6gG2vuZ4+Gw+PlWsQZSF58BjncOCKU7kygWV6J0qvqVS4/1U/
/vfPhY0mihM1em68OaDz5gAPZbrqTkHbq6uQEIZLQWg2h4Js17XXzNYqGVcyofx7hCLarJh0Mt04
Xigap5WDLcMJyCszouhX7yuHXg/9fgkwDuWEFjLvBZ/FcoH0eTW13Go6BKUaE2NINb90m0YGg0OF
Ye+kM4mwtHJiWJm8lxZDZEpHzcEnqF6wFqiwUOoyZ8XM4bzZSfQgjyI8OMTkea4gQYT3X6aoetLV
sOmSs3bYf9StgPPlhexGfKt+6J3kWjTwGjBew6OW01kzWyupnloIyea0JDDMOEYf+YSqVl69qlBN
LLCxnB1e7oV8P2x3fTyAeMMHoeQ/w5dofpCHuV6RySSES/2PYw3Cyb+pYFGKDRnEKtWF6kNCRmbv
P9wrRjOBBGiH/SgAi48j5DEvH64O26IIh7K+NwbY2qnKPbJHIA4YiMDyJKCxXVO3gD8+fxXC7dE8
T6wsXWIC52UiIP4MikYbFBd6G2Qmuxk/TWN3pvpEXEQNjqbC+iPr84uici5XfnK39W6StfnQhH+q
rZFBe72FLaufelzL9nqL81OBXjiNQtcT0ePlT7XyBh/72AJypb0TvUNOCNJIS8dqS6fDhGiCSIBE
4cFMQxZqKqaRKwvT3Eyof443HW8+F2Nin/CpCPrmoTF727FVcfuo7rU+NFtUYnFQY+uXJUw9oeIg
5rJhABLhdCHmvJfSQTXbj5tdfDVX7pXCFeWA8f7SeOu5YGxsZLFF7hCeSy/fl9v6c+ascXxThOgU
eSYxfkVtNxBwj7SB1k6NuhJrNCwUlVrckyh1lbXxQzf38QnSm88lFxKb9F26mch9+VzjAGnUw239
Xke18j1NGSYAgREAB4iYXXCc6AKMR4ruEj6kBMgqpLTrxRo4Xh++IrsoXZY5ZaR7D2MZI33/BZRr
bcQsOUabzIVgoMT9Z2+JH9TPQ0VDJEt/iH/gCef8ldkuwQA6Ee6RgsGAwaRBgRqGWWSrcpiBydOq
+IIp6o14RZ6cTMVKBkdBBSCl04KucKFST1em5WB/DFSosDBHwLnDgzPCmoPY1t5PWcd9215Li63r
QXWGYZiiJ1W5rGJzpAVwaw5GgE1GKXArddCK6IyBnIqFtqD/V786kh3TkveJLyCBOXqZkKRgIKjy
yKE3SiofotvQ5WPCKrikjOIwpYWf5y/uEty0uzsDGhBLEzLag598nmwAdAOPf0dHd3ZkKWupvjiC
qVW5RrGcUEniHJoO9H0JfG2l1f2yc8npnh+2u+2N66xXOssKAufzyP+ECfQnib+o5B5T7NZ3TXXN
yP2j9IhEVh7ZXq9LJJ7JwbZjQ72Jp1lwAMKtaWvv8PrfmWUsxpksPZXHILI94tcTBSTihH0RadLI
hxfWLHqIcRdBch0t8/euAyzxms2dXWVX6szHdnqQ7Z6+wPsv8fWVv3F8evI4hM3lsfsOuvLVpeyf
nBFiMAk8XchMR4Hd0OGUHa16TuaEIlt5Nj+EdaQlr3gnVhEdMLbNKwD6ykVNcx4O8UOceZdqVZQm
pHJPjY9qXJ3DZtvUnM8gkaItqvLGTPRTusSfjb4W2lFURlfcKb/LUa1JsPMIxUvNuC9xQC6QJioz
xRiPgRDIzmbFo0/jdmNgKNI/h4flH19uJmT1YL0h7OMswPSSpI3D4Tvzbb9wnZlvuytx/AyRTUcV
4w9ZTDDcxj68ZjrkDNHlVACgCdkqTAqVhhm19EKtpmRKOE2rvXeSJqt9PlG0nEFzrk/rEj9lJoO4
hePHOn83AzPX481ifoqKGkRHtobP/80zzDdATPxw7yRgRRPWcJKMzKOTkUI3mvYfvAZdcsv0NA2n
j54zR6dRzMpi/oJi24KAm3ocP2SQMTNF33P6HMnnAGOrfpHG3fawzm0IKooSJSbYOCV7Xtti8kag
2FYAB+570djzkx2MaglMYxq0EgkJJCJuHH+ZU6dx8hzyWQItFb/mrneQVW0RP8LEJFxsZbpmkJ1E
ptAbJDx2j26xcofs2unjewnW8Pnuy/q6yvGRivY4gMhUeZx4epEL81gG8BmT8WY/O/dhx9j2GQ6y
UOjkDfBcDTLSzNVT5I+4sA82YCejOKNlYeaEBrUmwpCfiKapO3fREJ2EExPKcE8m2UjCBpwZZkBd
To9WM7ru2CUf4DrYp01aPwn4Njlklpd+2Q2xdLqkCnOZamhkbxREu2MO2K6sllFltAkPnhqDWO3Y
TBWKJGvHDBID5PxsnBgzuoM8c9n4Yambo0bZuSrKKaQVz2FUi0/xMx8hQ4wWz/f+seC8Km85FnD7
9+hRbE8VzMvr2OpIgBucNr6XG4N21IQKRBamBhUBkdFVZFiWXBoiZKs7RgX3OV3Tz34yP7See66v
Ws7DvzCEgn3gGc2VPRChzLEwbkvUnwAB1JsaMIw+Luxr/u/3f8crqwOKww3uTvB/Q1WIweHx1lc4
NPujdyvNPPcA/G0xhsQFb2A9GDvdAEWuqg5IbueRwzGNXFLU9A5DD/00RrJQDrgIi4L/wXJELHFj
/OmiZ21s/PIjDXXpf3BcZUDLjWxv4Q+o0x0XiobkWWOr3632Rm2OgOJ8z9c7LuF5DeVISBGgZfx/
nJ1Zc9vYtYX/0EUVZoCvmmVJlu223W6/sBw7BomRxAz8+vutwygxQZfYSUWl0GoNIIZz9l57Deji
QbacRS3ljWNl1XsRrHjT8UALh7ZC0x4lfukivjBusxqdO2h97HEgPgJwDRiFsA4ytKbINzMWC+Qq
Gi/UBOjqCYDQQIaIiO9C7pUTLyqWAlzqgV8kfdnrl/HEW4r3QYoEKhEPAMJZmXf8SxGWFnU7xQnc
L5ZLJAHMKfJN/a4MEC7rqslBVauwqpQ6IrYZNM6oQfia9FZITJCm2exttP9M4WItzbvkS7xefxJf
U3mkzUyHZHH1XaKwdjSr+ClJciLfGwPgSWVA+ck+hk8KLTlr8WaO/0DA/cXoCPB2oQ5DFsgGqRxM
hS7IEk7qpyyXw/kAD48qTV2TNrQSz3kFswoEQM31bA3BZRlsH6MdbBEBYz16jddP5G/qEz+mvYdL
qB4Ra7Hj5zqyI2/fJ739Tiwn0TfkWJOMLiFvmDVpkElbJPhGqWDVMP3UNswo+rLZ0qJY/ZXiz3X1
NUDwIpYyDXHq2tzIPOFoo18/4t/0shzxClU20YWkkJ7MOPDastLJxzAjQ5aIQkqmRW5b3Lvr4HLA
V10Fi5qFZsdQS1fPJxeOJZ1LSBgcglp5Z0KR2IOLx4xBFDud7WKgPxQwqfWXnsgYY69MhHZMS1Ul
irQtqwBGysRHMGOuMv8jwvsbrR56Yg2nnfr49Td7Ir7jPv/1zbqLxt2y22JT55MPMIQuU+sRMm5V
Y8kKAQU4c6zkD7W3jUUtsar6Zy9sYc4ztWdMJac0w/qjPbLi9M2uGg2j1s8BKCnBITGAtgh0M+AD
0OX5ivJ374EwcIQBmPnwpC45FnVPubvZRyy5dJhKNFJXrlVnGOhKuOXUoSsXHPuY2wPkwLyabPBY
wV7DzCM3EkIlkZKBDMfQQyEMr0TjHouJsFwgNbiVcb2GXrNkwq9fiN/UeuKHYOxkAyAHq2ix/80+
d/KYOu2TxAriD8Vl+1hVSY3NJarYNe9KOwO0aGlMtXY0qRgB/DfouWw0jDHY/lNVP2B5ci57MdMS
vijKQow5TLZi0SBaUaK7gdzguI5+aOijsdwwl7em8B+ZEFn/iBXPpSVEPkzCT+dke5N2zWPtnmsK
zG12XOkGNjsHPFPXCVh2F7smVi7sm262N5aXhlqYKfyCJUJQkYnl5BrIKEDQt51P31zfelq7zmOy
hTrDQZphBdvlHEzf5Eqz/uduDP96/SKd8mUcDnOlchwaMUXKAo8uo4mxQj+3T+pdkl60LrK+q5Gw
H/kMAss8JD7PTpo+h3V+WWx6PLgB8hloCFVYWck1iRt3GtMMU0vLDgfNyh6EaQ5r/5FF6TrKVrc4
/yMfA7UTiRZ/YYJvHfCREpY7/j32OvqhcY26ZjWVf2M/P5lk0OJitWtcKnkwljejldv7vA39+VGa
Znl5qRgT1OgnxUeNqcMRpmVMxRIz0RD71q7oD9j53mgGnO0ofo1rKw+NvWHl26wvvcn6GrTdn3ZP
5RK75TtN7Qd5H7KPScjib3jktNLrkVO01nnDDVcg6eI+IzwVcruLQTJgpd74L9v6XDXrfT0HhdFn
DWvxErdgk1XF5GWHiYGsyVSeKFeRjdLOCvKM4EBmEWuZBE/GWxbfx4ODACNhTU2tCb2RkOQ1izvX
VpmQSld7/e47UQ84XBWgqph7EJAVbejxwfel5xHkEWWP8dAC3s8yFIYcS7yNPAvlLG9nhrTJQIhC
2Iig2VYMoXnPaBO+gUwIo8J/X1r7m5Im4vUjjLRbLE8vDSsmAMz2VjjVHR8h6iBiZrpkeIoDKM24
VmB/bKramZJOU7GyqP+RFwOUe8ZiPRcfu8032l9Vwgm4jGdWPrYgcViaBv0mNv3Gy9GEPUfW/KAK
mGfJ8LSYB+iC6MIIcsGehGQ74C8gYHG9hWChQf4odDEs/9oXgUSdCKxZ7LQBy/NDe9N+n903Xv5J
jn5yj2bxhDADFznyHqS+lLuMnjY/pwWRONuGqEmBKgNQoQ0VWVa4FkMoH6hgs4MWV2oNcQVUqRrf
Dgr+ujnrumBCZ0/OecDWEUE1YcazWJMsb92m8GPnJ+1+An8IC7nxfeSH1CcXTQDHVjNi8a+CtLvO
sz02WTiMEXoKZI+9RshWIlTOpCwiM/6ib2+YPxrEnh8z0gNmwC/CP01TDKWDJUztB7lreCABI2lN
0+DNbDQuu4c4V0JNjd05VbueaokW4qn9Iggx3cOurVVYeL7900ryG6dp7zScNCg+GOtMArOU6ild
kMwSjJH7WVevk2RfPVoIC6FqgqLJTPb4xo1cxHG7kbkdWBulEPYUaDGtdQuTFktlamvJMjSXNyFQ
bMDd/HVat0azFDvU8UxzZUy+3XQ3KBPuBcAOGBD5+M7LL/JQJ23uCt+6Dv0UKyXaHnoHW60O40rl
1stoVA40CenUKgmb9RraGSXiBM7K85wNnOZ9Xn+fbPdHX+vOCh/TEEvrIvzAxOMAk549N79bdiLS
MXzkfYw9qIqPz006WBnrYjs/qWU15ZXYq0yuTWeu+ZPNst+yYjIjFHMmIRAkc8oPfjWgLGU7rOGs
8wjVK+vnnM1neAS/AfJpO0M/QBLhwzlbCvpLy8+31J7zO4lDVa9r5AQegjQAOHxA/yErV+258Zbh
Jo2magZRw4yW3wYSwNV2Ls8ZTJo/fPxkhpjEIVmFhKSaZjH5KKPC2zj1FBi1l55O3UDyRNHJE5wZ
hf7+YuyKP302jhf+b+VMP618/rwp9//0UX2YGL0Ad+J+lb7RHF4KV7mqaS6ipHQkEs9Fvr7PBu9J
NJzX1/RA68fyXcjQRdV1xDKzWF/SbrNxynay3wm/aKAiRTXUDPJD4UFguZKCEmJl/o+s3SYXds6k
G/VeRpdux2A4CD5sh2Igabv9VTLZFY0+FwZlGWgkFXjWyc4Kypjd7ap/DLt2hhC4Ehci5TsqMawA
N8hB9Leb91kNSgdrbn+VMWMVbYEaZrgdNvYzC4py59asQ3Xj3Q/b3c8kSvvriu+8yDoAv8y07un6
s+fSQ8rZKZrwSVO5KJ9mI/JRjS8mdJSAmKZq314/l7+5VSPuT5wfV44HVrcMF1Iy68Yam/5Jj6yC
fHybhnjFecV6LulYHJlyZ/AxFYgih3rji7GFn4F5nvG9hW1cw5w+c1zO6UWGB05FhHUwMAVOnYtn
vGVynVY9aYT0vFRoYLBekGq6AryQSiUhiUs1NjYXIEtRLgyb21WTV9feZh3eDQlm6j7B31dNw5Uh
zu2SyVZzycKB3WcQNx9wSkjxGxTcvg/QhXSIZfQIxCsCtoy8Wuw1OwN59B22lB0wqB8jSiDO8K9a
hUC0ZwS8wgQOamVy1RQIS5Cn/LRLkIDG5h4bYqLB/Hi/e2siHO0GBESiaiJSsZAhm/I6HXBYNOhm
NszfhoojNJ5LcytguUcbAfJGaw8vqgrBe+FYkbpmTz/j9S5/zPyK/YHGVrRLb0UdouSRKKNfJk+g
GYFKkzVRnKbuWlG0G2/RufKG6zQNoDTIY9GYTsVeOVyEdr1GqMQGGNWAq8mIlIqELnjpnZ6QCeqa
nLg1fBhGDsaak68pMyYroHGF2DTXAPxRxK2dEodGcAMQMrq1n9EeBN2KqEiiIWjezH33ZZ316QUq
zea6tnKypG2YqXM4X6U+v2LGWSYNXFR7CX8X71N4g4poHnKoeukOThH+Shev33CG43a0qGASDNeP
osWJ4A0YA9Bf6vBosvK4XJH/Z1rqF4sTplaqwNWmy+Ek6cmwdMePci2Qq4aQo6xjDkBiDHJePHQU
hQQ5aUNfq0mWdAcrdCmmJqPylZ2/RWSqarc+9i/wA4DVzQoKa0AkN/0/EZc/ZwQjr7/BU+7p8Rtc
csEAmxvuxNk5qJsJTBQmYfgQ6o9gTqlk93FRNfy9mq49yfBga1zOtVBuDelVXgribVoYfFZbfp+p
8650Dxg+M0Vcf3a3P7EyQo4dhCz2oUAI31n6m5ahA0y1203vxOY03a2FNAQCvoAPMZnEzpkC79qr
xxsldVS4k0nEYQ/ZdQ2Gp58zLSPK4SqQC0d0HyDN6YPtF/FP5ZwpzkeVADaJipCQCd93l6s8Za5R
3obxt2nzSY2u6D6iEEu6LQVxEovaHTyqJFe7BanhWoi3ZnMyxj9vg3i6YHM2IJ7FcIiRv1IeHq+L
ZW7vsnmM928FbIuLK4K6GOtKD2i4lZRipWnqS8aLyLPIgZ6MGThTC4245T72+u11OmWAAgTRgz2Z
ZRt6xQJVnbt9uCrciNICWa4AImTvT+qZtKb2rOQYJrIy2FuoFqvu2m8ccky5VlTW49q59vKaLSci
7ACADGoITyFKTcabKkLshnp84JgFPqsVUkukVkhZk8KBenHYZC69Xn1mUCsizK34RenMKiwBxN/Q
w5x0luganCiKvJUXh3gjLWopb+f0DjrH3DTucgvQ7Sg+t/CWoQYZszkJ6FBDanVDdDlIkodc1n3x
9BNz2bsQZzPu/7tVY79vie49z3Y5nW57XN1QAogV1BI0ZMc3jOcPbkGapGdYWnE0fmqi/ovsWvSo
+AGVjdzaExxyK6RWMsLwo+ZzE/7Z5KsfMgUznr9aGDKdTWbilwZz8Q3CrKeG+35g29vqImFMnu3R
ag7jt6qj0tEKqPahieGqg6IY+wa6F1E57Zm5Y1LNPwefvXIq8dkv3+syqlvTTiZYug5Q0okAKshT
vZa4Yh5Rrh4WC1aNUO71G9ncqEcbAecLV3AmZeIu8OL4fKVr5oy7ZMRKygO7TWF3UjIikHQvNtn+
vekmMoBp2MdZyb4GneRNTA0kRmC8V7GgZy/vULgy8FfhxL4gGX+85Y0YjFdBfnBNSAa9qxrY7lRP
/grgE8wAnRQxw3TLimbNAhUYkAWzPZ0swwahv2ZpoVb0dh1iTsRAnmt9VlffE4LBWfUvUhfIpYc1
Lns5dWQSsImuWrerq5xYYEODsSCDXYDN3s399E3gobGj4bskTzRCHJ+CHgNz9Zz2wLbECnk+Lud0
PQM1ComHgIHhQTMy68ov+65nbeuRGqP8oHXDb/KP6pUMpRyihXq4mGwvnFs/JbDIDWtShCxUU8KA
BR5JSnaejHXaKnE08BtIK2P2G7jL/ntGXj10QZe8NVp4MyTtwVMhPSk+ThJJO2azN2ghPZwAbQaH
YDDNpbMOHlZeeGfsCxXzq84uQTcJjGtcEVTVE4n7wUknVJ+MWojFEjvcSuyfr9/NrBXcrse3M+Nf
zCb8lcfIC1nW4nauvc1k78cUFUnDgH1N/ShXw4buGfcbKujQm5hxNvc1mqwmJ6YckhkOIDOqLU9T
d3j6MMSTm2wHY6CjPKu86vu8Z06hhcTwSpUV02BXcjW4Hv4GDl3DDt/Vhj8ESZxBfqxxnqZQBxez
emffxTXO5Hbadg8m094PjdIZZBrjp0YZt7RVZAVj0RevxU8nChGNlpl74vPp38QhJaomJY1Nw1YV
KICriOZMieVJRuWZxBSczErZRnbdF79BWZ8BTQz1+q9NVMRXO2vzDjlvy3EB/xrDVcQRoNxrYovt
gMU4m1Y+pVzMcJCZpj+wbtf5AOJRZcml8reycP4WYZFSd7j1m9LVa2g0IIN9ykKqvqzkSRT24Ks2
Tyot/EyYpWCJO2TGA7pz1drgiTlLYR2znmQRfkF2nuHuXMkjtcIIwmPIRSeCC/RgExhuBbDGE97i
nKM3rlP+yFAAEE10DyVcDEGdSY7xQbZmSiwwHh+HTwcRMxsx6g1E3l5f/GGVQ3PxfzUORPHIqOfR
99VCbCGoyKKUOe0ZptWpj4PHzRhCs2I271GaLW5GD7HHaG1WBNABRWLeS5JP9T2zNx+yxv5D4WpZ
xgwdfqMCO9hKrZx9nRGgkc4wIhZ3Xal+IvjTwHyQlYcweTOhAmd5iVcy+A+oOZRCA2qpJhd/26az
MFINVM05AQ2es36fwRwylj0Ms3V1kIF+EshVYUylwEHDajFxB8l055cNKzIzlZYChLGwnQuA79/v
g+h96Fh/St+q3Wwe9ER4D41Hwcy4WIuq7L/FKTyvJz6JCIbpTNEFzZaQHQbEy/OaTkPf5panKExI
Swg2jI7RcM+BZoyjdcilFcEu3uKPpoS2Xf++Zu6fxvTvDBZeX3dgq56uO4FHEBbHgxyUgzped/ra
dkcy/w7kcDmhMJvh6mL7zGc+Ekcv+Hz4aPK72PvIZz7sQp99GuP+j5Fl9CvfWOUY/WA+8J/P/JOv
8/nXF/qeGjfwHH62fv/hM3+CF//+Q3wTv//Xz/G3wxfAq/TbMHbKXKjBIxOuK25HDkifzQejBKkT
+D/+zecGLS9FaaIPv9M/9WJ7xWvD8y8ocSE33fHLYgSSaXqT3/BbmanzY4dfz+uNdVU+H77Gjx9+
If/kNZ/9NR3Y8FG/t3tSZrLg9M4QUoRM+PhKWvAznuz4FsUAL5L6Px9NTbd6WzUI6Z4OL1L7o7/6
B6/5KPMrZ76MfkqnZFvrC36S7+OrfI6oznk96p81YBb/ppniH9CzePHvDxaWizR625cZIRzfD1/+
93fV4yVfP/yE1T/xQh/mhdf964BU1hx+bNhcaUjBPw6/gM+85if+/fvML9Af4QWfa6IkEr1evOAG
4Cvn7unf3NKKjQIeIjTGiRbTrrkHqY3ZBSAesALIFpiGcsggIggrY8JKmYJqnEn+QKtC3zKkjLWR
02DBEl324+5G450a84SSU8lSBGf+x+vH+JtyyiWjB4scuEK0J8s2LAXS6bvQ2j5K6Ct3JMN3ctkd
MoxuUZbajNLFkzCVy7/aeU2eXlpYZWD8DS3A6XJATyZNnYuZlHhMx8uB10V4m09N+bZN4qd6Cq8l
rSHFnnPIss6ETNMgSUVVMlcjrvgMryQXqZqAnFzmdBDl1FKfJwSdZLsYGYDkcciIQwaay+tKvd86
q4ZKg8sjwrKcDXzkexcHsi8nDVhGQxNZMAw2+qj+X+PwQ54ccIFGapqxMjd//YqeuNJx2jxFIAoN
RZa07DPTykO5mnrbR9gWRkWhxlqUeiXPaGZmuzRefjtdJFtoxdC7RFk2Q4Yt9dsQI+uilG832X3Z
zJ8139HClMhpintUBh9DD7QBtU0OXuozhri9VK0qjw/QN1J3JvDolt+mYlssM3kNz9S/fd9ddfP4
fF7Ac1q4olVn9uVAdoORBQ/l+I7p7cYbGAAVeGQKa6XrBK9SL2a4C/D1JUw3jCZta+bqYMcug4zD
ABRb+UY1EnOJbRox+9q8kcSuLM9BH6fIGkcK2Z0hHVOJwDV2CL+0MHjordN9X4PycoU0X7YzaQHx
NAeS2bj+bRR40LJgeBrtMoO1GA7WQWvnvSlr7688Su5NAJImktQ0oiSpKRCOYqXcWucBdrF3jvoC
c9AQyhxEyqhgljd93o39KgktIw2NawB/BX8q+5a8eeGZ8gA4DAqBLQkxlu5fY2o1Mhr4HKIoztG/
jAR+eVwQIgD8EDYwP1ssFH2yDzI3JLtSJaIp/XP4LLAhVNPFJcYNHFfSfTeWv9yFB4c8uuWUflu1
buavMJZHUo/cSxQYoJjrDM1wbEMKIUePDoNnB+9VezN8kcjZUCxIf2uC8WOSj/cqFhXmteGkzJ53
byY5GoPK3VzKGy1LBtNA5pXtYAko5huMUUnF0uoNiIDhbHySAFjxBlFG96OVQu3q1Jdv/KF9Evtx
Fq513hPhdD4qxisjLpYz7DmxRzh+dGp0IuM2GikZAoQKA8sEsl+sgJT2cIO7oEF74csJoqh4modA
VQTv2kk/xEH5IDnRjNaix0JHXNL/dkULAxI9OS44AppCLkfbiI9HG/8sbISZapEQcaNZTQdlydCO
QXPtAaTpoHgiioDO/415cggVsdV4Kl1l2u1vyaK/TwoQDWGdEtE3GzD6gnuAkb+c+O3MR8VHfkhA
65UM/fvIhICOtFO9T6eeJlyAuWGIr7lK1tJO9Vx9168vgfffpXn4Fg3x/evv/8Q8lQ5IXGxWC94/
8slFaVzX3g6bLjyOjIMh+43mbklDtIrSPqk/vuk29bGlGkBxWPauTZwx/5ZrwIB1nfJ3EIx8Ft4p
NoO5+3hmKPbMcIiaAyH2R7mRyCc58KL9hbP5IQAuUoKXJjavv6nTey4MIdOIaS0dIlyt43uOr2yy
frMbUKwCjYDyymEk68F/wWhVeMiWUbov2eNkbfQj7uFRQyATTY7p03tlj6vFVwCgkmHOHN/Jeqfj
Y9NySTCkAFkt2Iyk/THhrSmjpeuVnaXBmRCYDYRPiGFFyDGEB9Y8TNFN/5dCgiC2J6UT0KBTD8R5
HfTpNsdxqewghoxyj9HT8XnrG1hervqjcIMrxkQaAsONFbNAIR8NVCPVIAYRJzyvwfNR1kqaLZmk
V6zZI86ZuClqQw3qx6ZdO8nbM+fvpIDTcQpHplAKPQjUi+OshxRHkxV9XNN+Qpj1vqibe7dt7hWc
ma2rj0kQX4rSoPQ7PX/Kg0iG+K5I3D9zvIgNVkdQeYRdwpljW15b1w3RJUrrS50gTvfxsaV4jUxh
mIcPdiKPAsiB4equGUgB0LnbiW7BSNbgc7BchLNqmCNUTkJAD2jb25bfz88IToSTLumygYv8AuAd
quSSRNor6YyNzn2AuA/GNAOjRVIRMRxmcSpxN8xmKPly9QfGci6zlbJFRAfIegL1kh0Ye7whOM+q
4SlIZDmsSPqJ9+nqLW8Hk8o9SX0Y4GczoA1MNYC7IUvvB4fJnYlJimNiA2ZH4qCWgptHFLUGZVGT
CttL1yBMHmugj8o2HhHpSNuhespel2S0xfCOjccRDy7KyYID03ceRhgOa6rtQN4VMMYhsXbWoF/e
Di1Vz6TwQhp0OaAYWmo/QUQHEyj+We05OOVXV7uMaXqCz2BVQVPE7lj8c3KOGrhzCMC2IGF+AURG
24UYNOoIwkTxfwHKHV9brnE1BNOsA94dZ4+pfRnODzU2Txi9jH/+1zcZNFutb9z7uNOdcB1bnU93
1xHMgTIQrygf0pESrTTCku+suck0F3iRSwgAEhFYrdVB54P8OzwXTXlizMZNFnk6Ip5QyuVYDNNf
y8+NvXZ5AtpnQ7fDiiKLuNkGv/o+OFAZO7ZSNX0+vjExwdhDT54ZA4UGTTmMWe+NFuB6hUAMjjIW
sJ9kI1C65zaI3x8mGL/jo6qiOV08pL090Zru4gbLq+hqU395IZEL61cJJisSYxiODwWDGWpQLNTC
lvSQyljdpTv2kLFiPbGuKre539vtuXVkucaJgisnKZpUPPlI0zw+k3Cpt5M1Dt2zNmY1qKT+gYLz
lLIHSKgpA8IBVvCFMr5kYSR2vsRAWoRrBn3lSMVU8WhFQ/flv70BPcQ/hLMRWO4J71vsFB6y6trd
We2zdjC0QnDxD1VxBiWiQfmtSVzlobZhfi11B5KmL4C4NyIcHMpNKZPo+V4/sJP8Sk5bxFGB6cLH
gqG9QHXpfLZOvQtaM2QSROuDNxi+YUldQ50ZRzyhor2KmEj5/abLw1sUgpoB0lkbXjO7mgk100OT
jt5FO/h/SqGh8APNAg2bnjLeeDvNFqNkyyLqMzonDzpBUHg3wKjUKxRmTECW8iALcHyX9eEEwgPM
h6RaHAmlgqvjOAQww2TmcNUxS6iQMYgWr6PHbUEIhbzapa57/SyfmOqZ44KZEghCYZq7aNi8OrdL
8lB5gGk1EkXuDSGCW+CTIdS4A438gBBUyQ54sz9XSNfhmYnMCQ/B5kRiqm+tz52uE68rl/m3x9bI
ca3433KL8zJsCyarnB5EYNIIXIRfWSYKGJPIWZwEAKd/wmd7V/bR5cZe3baTfxfaCUSu/qbrhvu1
1X6V14w4FNLN66Kf93b5zaVlCAZfljgsfBZYhI6f735Xu92qXdkPTFGelW8iY+6DyBt5b4UkeGDb
M2EZ9gx4T1CGbAQM85c5ah9jf13G1r0VnGt7f3toAfuLDYtiFcfLqwu+M+9T252MA6md4TIJyeUF
G5OBpDAcNULanIWNxXiDXcg4S35Zsi9QfXoeyPcEs/zaj+v6Yi5AMhWX1wa5Oz5nqTcM5dpNJpxh
4ZpMUMtEBvM33e0uyOGBAVKU0ycooXeGJJUk98EE2tG7Be6Iyl3ccXMOcBsuD27dMUGqg7f+LCmQ
pIFqoOOC59rH2kz6EYlhceFT2rW3pVLQ4+TNdGzjyt9cbFLkR6xtYiHh9Wgq8whXNDGi/+sHjiGt
bPogeFCXR4t9FQzGsYJdOD5InGiYNnCNJI+U4NvHp1EdpxYCdQtG+IqzhFjFMouIyG5RgMDrx3Si
FtHVIIULwx0EPxG92/HViKBbuU3nOw/aobTUynZKyIieNsHPpnO2C5AxxBfDhlanQbgIxgdn+5O4
FVoSVPlmPj6iEAS0igrrO1hR4ZnFCna+zTnBWHXgscchUwoHHrDe8YF7Q+d0Q5TPB1waXjrT9cuM
hEXRg9CIPYtpkoRYY0GtNxU6K6tu74R0DCkitHxJIZpCBXj9pP7u2WNBhb9k+xxfeKLWC+NsImd3
fEzQyQozj2va7zx6lHrKAKnw4gXZ8fxdKxJWfMoXx12BPj1bWxqeW/FPcEXOGZ05qi78+H16nEU5
Ms/2anDKbY+aLISGCJYPPKfjMqF1Kpegw8hGRTypsra/5838V6K0CA962gj0AQCleYpJy9ZkWEJV
PWCym8su+tA6d3/qMi5Wi6NDXq4Wm9hNZuT5CONAAbz+i4kPNtR8AdM4KgvKwO8CzRZtdoieoIEp
hL64weYrAbMQnKGixXCLqUbhrH8/rws63U3ZBlTEe5GNlAIz7OP7sd9H7rbf1w2pP85PPdwGIpuY
UW6je+O/zDEOnpy6u5shAGahvTbqS7aovxlipwXl6OShSKbgYAQB5wRxw+J6Y/Kx90LscbGNoc1G
cpSNPNzwIXSNRYNJCtZ/ymJznmw4JRgKmKWf8t649f+3DwYHFARRvHJjyjvg2OOTVNp1XyZNaKO9
hJFHKST5o9iT6qmTDKYBa3OzjhmFHriu4iO9DJIMlVW8B1EwXz+w04pTB0ZAJwElFB/xUsfg7cbE
9+aI3RJVkcAcOp3raoKvrJGclFyNAwLF8gbb/oefE+wbbm+LURL+LV20nUQ/6iAuLtqSAmCEBIJ3
hwzhUWsRZ6Bzmso0rZ6+lVv61rSASk2Z85ef8Dc0QqjhjL7+pk4bJN6UosTQjiD3IYXj+GynaZU5
4JOHsy3r8yRIvsqAQQ50pkMys3yAaiQWPmwFWXEMffyh8qsvLyxUSRjlBVdl2X0X7m5eP8YT6BLr
bycEt2RpYrgIz+b4GAVelJaXuOQGBG+Qzt7tsg0G39MnN917V4WfAXyvoVHkX3ygeKWOSYAWY3jd
lHjZTHjIryDpyNdPRAQR/aQzd639UzBUD7pnFLIpvl8NZ1LNSklHE8G3ljeMEdkLoX39bZ2Al3pb
KElCD2QQnqRJFPulhfaKNs+pYzn1ckpA5oDJH3e7YltstgKkrXTLZFLjfqt0RGlgsKjVaNLUIoql
9akVsa/2qAskd3v9AE8izThAiDNoRGHNcAGWdhbcL+U44arw0Z5GGKcb0eQw2alAvbCQtYWgKKYq
5u5EqY0wFFaSjSkQXuZG+Zi4/GcFrcZEASNKhDGw/W5jhk8j9CFOiXmxXW6qWmoI4+8ZV0hcCuIW
koAsNH/n5bdNsKluKvGOhDGL8tl4JqkEM4gSbObAo1ohKTDuDdCaIE/wBINUKZ0ams2qDP2LXPa/
TtlMkGD3b5osCC9LG2Cpb3EwnmffvvCCYftIonXJDpWsbjxxIesRGnpkAf7/jQGwdqXFwsuwCRgF
vieaRXexa0W7NhqrOaaH2YLLaTak9UTVifRaB+HPlgpU0LBGYcmGOiWFUiU1PuP8FLsLbamvX/TT
mglBQgysGYTMf9kUFjUT93nTlU0wPxBK8weM0Ou4YlEgx9zH/HHI5j+aZIsVN/t96X9gpvNJAka+
B88z1AVQojWiKxumtVCazhzbCeSKaSfqFcKOkHhCg15sDXVdepgmteic2KtUmzBmw4eNhRfIVSYx
CXC1+hWNzNXmqa/X3m7IHixkMn85vzP8Zl9HNom2jT0BgZjtLLvkuQVwzbzhUICwr2+3u7f7ff4+
LqaHCjdybVlgyY+qPXQdsw4+lPZRunuJQc9r10/rSxCvX49psWh6OefECu2BOBRQwn/JAQV7xTZE
IzNqxSdB9IIXVIEBozCPqhyuVJvPjDzP1+SmdTu+7TksOmIWdG40HP6OF3Mv7uK28ccBBiZIh2py
YHOzebLpYFh1W7kTtljs+TK5rXC20g75ZFiFcgSW4wiZinj4jLd+wrhiLVQb5Q8L6DNI2wc5dsT7
AtMvHFJHLPcYWw1h+d12lUEDeqU/aG9Zolz8ul4cIiUaMFD2gPMTYUP3pNDca88zlJUAkFq55cTT
fren+EODB8S1zIKl4CVCsb2KreiHyMGqlpqwv2a1fIPJ0+fYYqHao1sy08BhKty3Mfy9O7/la4pY
qK31t6rf1pfW+lwyxe/ugVA9JCa8nGziTY7PteUEm8L3ivlBHBMshbDEArEXtCSvVDImnyW0000g
+bigJb9bpVcvroYKgRJ38Hybe+KU5MLGBFGM8VeABwAH5vjI5mzbFkHQH45sUJKphAEmP1laAFzQ
Nl7xrnewYeQIxWJIdsDKLI4iYhgDaRQnUggd6E5QC2FoC/d+GXlXAZTbYgsDvjCTvsZqvyh0pYbu
gzLh85ml6QSx4A0xg/TwvQbC4zwevyFrtembbpePOC5TN1malkLHqDdfZfEpEK9RfFoFk2WY4Bkl
PP/UKBVmnxfMBGmWZMWCceSA7xgEgx4H3teP8MSBiFMOxKOxH3xs0tkXC0JdVrM1465nRgnCzDSL
DKz4gxXQYG6RZ9BtGCtMdUmKrDbu8BBHhDdLeGRUt0zp47i72bpr6HLk2PB0Caqw9mcZLio9FysF
KypVRkiVBIC/uHuBlcZimNzRaF1EFskSZleJs77hnsov9cRGDmWbXSnYBBEP60hqX8UhJqCyzCKS
hO/BXA8CRcTu3+Zva8t72xTjNyVnqJeW1kO9tO5yeVlJ4nHmtJ/2V6GNNSgFdqAAmyUlNQrygClw
Z2N9hK6IEXW97m4hsb71kQppRH3w7YZu7JNuRZtsuGhbsDeMnxKPjFJ8ReUjKpxKNB0xB+oNYA9y
D7weKWGA4QCFzhy3bofjs6/jxoeHc+/xgC0bgzHfFMG+Z68lfh3yBvR8H+edZIsPNUORgdzQKqEi
6KiYdKMowEbpR+gx70abAQpoYcmcLkRnDnlHYhEFv2jeE4y752DtNhf/g7LD9UM3wsoW9BAEgxiE
4+fQ27JMD2icP3Kw1wqNN4JDWCgc45uXllZkG7XYZgUnVlSUBUUcGt9qJBHnT+dvlmKSLPD5BMyk
duFdHx9Xul+NzdpKhkdpYrRvvZQuij8RbKa9BvqHItKvjfcXxyWOj0eKuKbYUtClkMBfv8zGFmNx
mT00ZVgSOysOblnjz5ldOtM8T89S4zBSebMdCmB86ACTetnhPTTIa9EDtP7SqLwxGkfslvT4NVBQ
jckIsEGyGh6zeA2VEsvcXrZvwIHgkuItNzxess+VskajGTUJjYQGs7P/gET4Ur4QMUpKsHlwewC4
GHKoirY+ZBhtmOPkp8hbQ/9BQnWZ18999jTXX6MMql4f/RByrtGwihfzsOBNKn6HyEQqtCIEU15g
/fV/XtfBddmP03OFLnrvONd1yH2bv3/93P4GMJA/NkUh3kEU+e4CN0WaHU38h/4xisZrnTfRYuWo
0bNUie5q0mUD4NI9O/I+pbR2rjWfUsaByljpQlX6i/slmCCDl9R2/f1m3P/HY8XdXCUhNja8Q9F7
NUgNh/ny9fdijnVxnwAOAacGmgN5y9I7bZoc3fdq+84wbRT5qKrMqA8look36OKFHA0W3mCQIJI9
q9uGwA7Eq4aelvIW8J+JK9IYqM6xNP2r/xaUUAHx5DGeHvGe4YIyVaRZ6Cdkvaxsf2N0rX3j5K1g
kOauZGAOoLB4FNPanYspX5mBqy5LvLW/ySr44PWGK+GGEUIDsVb2JNLnSigH/x14G8eXiRkAunNh
HsZ1URdSwHiJX698KF4/8aejEOoJs2njlYDp8lIZ6LlESe42A2GE8L8PFnyb7gLlcYIunt0iJeAK
tiZGlzxTehN41MlCQe1QxfxIc04zEWvZqEnuMqpqSlmjqiYLRw9UCcNLEel63cNctFr6ba3Wfg8t
FKmr4DVKZipxPASIIn12Y4IhkQzWA6slyoEzb1q8reUlglwQ4QGHZzo49PElKrvduE32u+FRNhQZ
XEy0RORY4IIKAV4E7s7u/pyG+krSxcQvwXW8zyYWRipe/NmShFBWcCCqccJl4aTl39OZAQredlom
Kpf+1d4/VNb01SwZUDzlYXl+Tv27hZ/5tAi6YJnUu4sNKaq22W4q/c07ttGPRgULZ//gLy6KEEDI
jD6MfjqZsKwF41cPJmqdBoAaS0Y5rGfvf+il4VR5jkdcmo/mdLlRppCb6rwjc+VFV2CXFNeMydmY
rkX/O9w8bEwdNwYE52ZfvlNm2svNP/N0n7cm+w3+gNoBrmZEdgjcqiX+YK32gz02WWH0iW4py0k8
8rFiUkTHuggfCxY5FRryAzLhLwqlCjShjmGUsElKW8RteZ6+bCCZxW0JRTjCNk28tJNr6fVp4Gz6
cv8uG9jw4FDKAtPMGXjojM5Bcwa7u2wwrJOXqZqXOKH/7KV9whAAEE9mnpLH069+tAe2LN/HeILi
g2rGwNaRg9Hw2Z3+dLADEXGF2wpAL/6jWBktnqm1m1dtZM/PYkep/23wtqqGLTdj8qe6akURsstf
25xArKWp90BTxdpXDriWvqLorsLaurM9lo+WSQ/aHYn8Tb4iyI+0CK8vBL9pWuBEwFmlVySZ86R6
9mJr8DY48D0PDmdzjekopGKBA7aLVzDdvqB2aeMk0repjE3PQlCX8tbk+GaKCZZr418JRK1pnoie
NbrQv0GCPkWo1G2Dp3PH0W8ZU9VfMd0yctKuLednubyJbKScx7hgc5RLlBx+ZMKUrWRSHBfvJC1u
Jh/+s/9BVY0KUF1+j0L/zA5+IjEnX4oHHs9GLhuigSUB2vIgrY9bz7mr6sC7RdOJ9VBveZdGcJu0
ZXHpY+yPV8169+Tvfe82C2DxSXeLQobWdaug6q3X3ZLDwNQioQSIc2o42y0Coi6TlPRUhLjGloaO
kQjhNdAtTwrg5oSvKPYI2Q1DNo3tYQFusCCPXeXwbnyAszqcP2BlRPqooxjtiJ/CEnp3OQxM4yGf
EAtM0k2CNvPCT4vmJg+36UVOn3thzLlV/dhbVKtxiK6WiStn3QGjwQ5BZt7UE639Mw341XEFZ69p
reQqqlC61zaXAmVnjMk00d31ioQ2YxzhzSDDHgPYC9hlqFY8J7nwYjKe6xUQ89yed7A73fSOL9Bi
p/CyfCrwHq3fxVb4FuXIh6TdfFVCYi3aZFHMn6tigw8W+mckXFJqyEgrWwPtQH3KcGOL91ihIjAQ
QeIl/0DicTGNlQWUFHT4ShuNt3RwDBZi+ebE1MWmTEMA5RTtp3ImBKRmWE8eGtiAQVbESbYq6D/a
CYQHJDVodMS6gB7VFykznoHHaPTMCFWJcdb89fXF4GRrYDdQfCF9FE0UeZKLE9TbBRY6QakYLEYH
L+NTejvNqYRmqQeteMAlL1C0i+pmbQ1Zy0QHNx09XpqVYHF0JlkqWLb5zG+EtmLnw3rFx6KorAtY
TuNoj4xv0YTb9DwyuuA2FMCobdwYGMulgRW3wghH8LUY96rZdI20fciPXe5yQznhw4RMzWe0YpZp
9uUMqpIo2SKvCRBTQKMxhCAArYpRLrC2AzARXlIzGQL8VnCQaGICmj3Ae3l8mWRlCg0/hJTB96jg
0IBs2NFzQY55sX60CU0T00XcKG30/wMvChgK0wu4yth4woxa1nh10CErbtzpUeCkzpKmqIZoQMcr
aqvcsGUgrSVdBAjlcQm0kZ5Rvn+a252HJg137NdNXscFXQTyje+zZUbLfTIByt901vBR00blN9oE
ZFUpKB72yUhE6NyZ9u47GUVey/AQQdGDBg/ipCcReLWsSA1Gwp6oCk8lt77BJMjAoFDRqjBXI9AX
FiFnbIElxuPb8jBpwkadYZrxi5SrTw/Vo19fppM0qh2jFgif1PP4VX6RkVPuFo/ESjzJ2tTE1rWw
q/9GCXF6kwvgdAjeojKjedJ//2V3K/vUw7qoHT7qlEgiL9q74a0EILjMWB/IRcCmlOUqyZV6QwOX
QVHxcVqmVbwUJKfnUSoMzY5z1vvAST8Jhnvhu+k5+R/8nHRVESiRDEw1gUn2Ap+d18XGQh6eP5ty
F4OVypf3AyWQLuFQf09ynjksJcx0gLWFPe8LdF0WFJ49dbN0vzTvcHX6CQuI6nuiPBW+HrPYSdOk
Z1EzAqXuqrbLamrmMdgRxk5PQvSrdEEinzHZ+iEHKHWXYnElGyy1MbrUyplm9rs1HjGXfZx9jHC9
8RRUJEmUXAleX09PWJTQZgGqpU6J4JwxlVlczrXH0Nje5NChaO8IalSXJfqf1iMTNifjyC1lLmWs
buIpmj/shxhAln5YaAuuU+KYC5vSfRdOPoa8xf3fUFtobf/1qeRYV2hAKF0DN3Qhoy6OdczXuyKK
uOdj1CiqXnFBU8WqsaTgXyW+Cbg2GxSUHo1KRelRUg1j3WeFXp45f8LslscUwYyFsYviAmfQ42Oq
vSDfsa5V77q+eDONFSHdnDtZoIKVCecRWGrwPbG4USLpHFZDfVH064+68oKhdZwHQAuRK324umpZ
Wv4PrajOIZEcUI2hfNAALK53ioglHPeWvLDYh1jRxOPLbNo+Bj1iwccoQI2ajR1C5qAanR5WW6ml
wKyg6dUFncHrJ/KECaED46BkLkbySbRkP3tF2HTbtsrfJT6tCTpWtfrSsVa24L8EBsH/M3amS3Lb
yrZ+IkaAQ5Gov109qCVrbtlW/2FosMAZJMH56e+XKFvH276xz4noKFW3aiSAHFauXAkXQxyezBuX
kGM9Nd8kUR7D/eWi6jfC0xcvG6SMczj9bzNafZL+nyuNwaNIjzIPYhdoiPznSmdJWddUfgevBmdB
7KTPUzy3oMoiv2gMhVVwCW8siPRFqkf+JgMrzCgRgXlLcxyTWSj+NsSpAteINjO9so+K7F6gPmmn
ViuNpGiH5el+GZL1s7DU5tNxP6a/x/3JSzGvJyRb2dUyqO7Q5cvFxh8xNI9CBR8h7OI9DiYWCZOM
bJ0KqISDYqXlaMuoRrlQwtBbCJn8TFi67+PkfyuJeRHxf1w01DRVJsMB4Zf905FWxby55GjWTwLF
e167KDFLA4uM01k1DSwbyO0ZuWY45XandYQP6LunQj78SAgPFc9SOBA8dO2zX2g1eiFlTPnXRwwZ
+9ZEP6Qhxis25/sXLVN7PHgqbSc0xa7N8UPG1kuuLSrlgmUtLTxQMlvpRZe8nMdfhwXjhOVNRR1L
wg7RGzaa1hXmaMlBYCbG5TpBBGQSPrZsBZtfD63gRyJ3ZzqMDVeXvtYnkh99IzEMEk038qJrhUdE
XltsvwA+PpQmppEP5fU05eSjjSXeyGvRAC7K5fs/wKD/gqeziDmoZ3qxoSSKRsI/Q9bzEG9NWLh3
K6NyEDXxt2hYcJ8fL4Aif/aKJyiVXO//U8PkL/kU+Xv8Wh4mfGCWyauN/JQa+Sk+8lNuhDumni9X
MRNu+b3fqhvkD6BtrU8iLjIzghW3Sf3OfdZf7CbiJ7zQ9c5PLRR5IZ7uRVGuaiXyCoaUlBnA6ROP
1vtT+34+oT35pwIKr3P9HHLbt8jLycOuP9fXJZCXV1xF/4RHX3+u97mV9/M6KdcH8Jc/NVIkSAXl
IYEubxFGuf7wq90okGmSpj8lUpAcsREgxV+qKa6g5nNBGoVHcPtTNYU7sjOQQ4HO+PdbxExQ9iju
+He0wY1om3DP65L4TqqfeinPPJEoi58XXSoaJ9dfuL1KmFzvjOvT9clXCRMlz5IZylcFlOtT+NPP
p/AXHnn9O39Uz/5Gymbc4X/iM0UjrI/fR+wgHilCLtuTvC63z+r5p8qK/Ml/LJ4q78HXkX8QWPnr
G/35mjMduoIlyPf87w4o/pcnJ4cHcjzFmHjuZv+ojUNHryuHisk7ETCR3vWkoctpN7+JMqF4cJFf
E/7per4qVMv8EOlvU4rZmCUkNlEqhGyWYHYFlDRn81bIR1JZFER9DAH4/qwsel13qjwLGmm4etRF
EmZx0wIprOP//sX+JWNKFoO+CDqRqAtSDP1X2aYp+9EME26d8l4liCn62zKQWeW0nUu3tMR+iSX2
pdNC/kPawgVgk1pfk1WvslNHjxRzhcmf9Q65D+sk0JWnpEMdEmqwn8sFzJmk0siC+r3vsVjXT1lz
e8pnFI4xvZSxpXuYttO3bbY8irrHQhE5sPNFYp6w2t4WlUNpCz4jPFPfaIWk93+/IOd/gixcEDj3
GTkAaYwGqftPTz4WxLkluRIFKoBEzBuptuzS6Ol6+1Ov6e+Gjh2M7bje8ncv3ORzdpDxL9iG/7n5
aVb+fkfMxV/mCVvx9x80GfhVT7R1PFxthmTj8gs2xFsHxJWulsN5TaXrLXZBVJK8YpL4Gg7MTpr1
6nqoMBScHTlU/vY/jpI/6Nezez1W/+thQhn2n3GxXGO6B4TYSHgc/vMaw7ZidiDUxD9NAG/HxZXr
K6Ja/Fx9iv7CXS7dM9ecv1x/uC9/4ipf/yq/cO3VM6J+yKH7VVDP2BPxijz/52tz/yq3xR2een0B
/2q88F9SWz9XUT7B1VF1b5HBkne4WnnIrpx0r7PFwvx95bjPCrGu11tZxc9/3VjzDQ9wFcS63rJ4
11Vk/bD2P3/4IwaeX4/n6998GMIYx+k1v7vP1+ddF53bq8cIXk7ho/vML8czrvAvN8Gdn86CO+hg
8RLLLnpX3LL+bIer0/i5F9gRV6stf/mbLJZYZP7vpx9AJuv/uj3+VUqWIwiNEwwWu4S48j+2RzW6
01QtC9W494aucR92sHT8sCrX9ZTl8duEO9ejeV1V1vPvy8siX39QO+OOrK7sEoTPZPnJ0+UUtkwK
uAv/f2dUVlqikD+jAu7IeuLzLeNu+AXZhv88tvXCZGZZZh7nQxO0zwLx8nJaS1lk7nNrs68/73OH
deOWFfr77XXxWKHryl2PM6t1XbnDe2B/89dCXc82bpR1Y/X8I/5nLf86738/7Pwvv/7pnLnnpvZm
r1/XX/+7TYVI9q+JUH5N6R/QsqrAmv8o2I4WIUD66benJCoAwBhF8XI86O4+0aAPKyZ/G+Qw8CdT
v0sjzRD0aoD3lpJJyvQuYRhD32se6ggCwYaGpOiG2QENT1ciyplYyhTJypQi3aOXH+SIr4zHuXxj
SuSykoWb2gTf6zlBUb+lVuHLBzXozSVtpu/tPv2BTph+VK10BKPoTGjOWOtVZAly4SrtZYbqyXwm
ZcsqwsEmhP8ZMVyVeYVo7HuFzFXmv4XCx0a2gTGqiHbK/C0rsi7rmY9gztv4C7g57EVUP9HaRfd/
F1aEG6ZHFDoNs7GkXMKAjUQ0okzKFbEVs6/qDHWGWrhrSUG5IhMuPBD3pzqHEUMfyVtTofyliiB5
kSnR3QxauknCBi3PltIcScwnSGTDgwVBIa0RNmqy1GiMnIjACmgMzJq4JPXYfE7qjnmrfAKVce2l
toD5hhG69e9qEfBd1wTKfWxOL2S6FZOu8veuhXTnFMMJc9j8iLL6BCnpU0j78i5qk5ETrQg3oMTu
sT9NEsvoFubfVuUR3m9GfTY9Ig2WhmAelKO4A2d7bZiFAcpkAKHXAi2+8/fqYIGOGNyspwmCtvgb
OyG9kE1xz4zEbv4RqAaJiY6/eSarfBohoq0le4bBjRi0gq6boDzyW69KjHxUdVvJMFqhfKoAVYJY
Pvna812S4sTk3B7VE+Rqf3NHkN6qsjwelpCNFxTSMpqU093BaNibrGZkAp2LLr+Jd2by3gQhJaNs
pj/A9gz0tf3O2N+6q7/pcW7hpBfjbVU09t6N6vi+Dlo/mg2tnYNqlu3YMjpf0XIAYqmDz2ss5TFQ
AyelJZMi5nDWDJeoM8byUZlhq9DR5BDPupnc/Clzk77TCQejdjJUlwI/5McOD8TF8TNTPfcK/5vs
NfWDglkHMlTHzuyiql1+P8jMgT6xfikrBr0AyTOS8Ywvo1uwyRFd7bYs75zu+AIzkrlH2m+/WNo4
kIbt30nTtB8UkrVI0I47u1dGf1Ux4rhdReXPY6txJ8glg3o+6Glp7442OLOtVbC8OQ7OQcVrXuw4
unsqNzFTrMOcYi3naKULhO3P4SQUhVvoFma30jJqAAyEQ5GnTBufszC4XbZIg41jDRIUSE1fSQl4
N28oPCYllEW9FY/NZsyHIy0UUnZL6/a7SLdh8RA1uT0LVbQ8PTGthb4QVWVJ9V3mexjyyblPmdh0
LjoUjJc0AxFtsuM+m89HftdUtR4ojtOWBPfEDRGV0rx8xRVr/uDAp8xM2WhRSZq9QSy7CLLsAk3c
qbu5Cab0Lgp5eeZQxU1I7XIePpo9NZ+qkzv/QjsTspp2PzMO4cg+oGd+/mUxer6NGYtxkVpcVrJ0
x66/q03qr9ScEJCS6uwCkX4TGtB0IhPPp+aDrRwDUvW8fV2Gzr1j5BNiU4ggg7oMAyWyISvv87lo
7U15Xpy5xLnjE40hRdF1bdSHkblj3ztqWvduh5iV7UPPhqfsyUk8HpzmrfUJ412sz84U1X29MMPD
MhYFBcq++r1aHdySUtWXjnLcjQspJs+n+Mm0Lgcmo5SotHwYUeNKNiYq6226jWfertZoE9MG7V7Y
dXOkYhxCnav4EZkJOrNnap8O2S5z2jhyzKx4CV7OxmbatG840ifGCtVQv4EwO2cQYs4Smi9KsIMB
kYA9EpVnqXvnzVHToTzar421T3AnOHJ7EV7sqXnSHSYpDYfgbXtKcZz59xXnwQSxqno0udTPh2VE
X75l4PXAf3QbzXtniqmIEXWXJlvMTd+0X9RQVm8WxyyWI59/p5aNUDrFzYsonkB7FhlFLhpVdayR
waqZ1PXMWGjLu1Hb6tV0buz7xaofliuKVCo6PfXulhfQY8C4ZApc3YqYjoNnB0ha16j5rGExQVgj
DFq1NL2pmdYtphKjTTuwDKiCMj6GOd1qYRyNqfFZNonj25X2QKaM8BDAfgbBa2yJ3thsWKH+Qnbp
XjETBaJVp76sJmvIXvGAizow8gGbIh7gAeeDQedt2u6WLXwT6uVtNFSvzLK+ZhpgciMrVw1RcenL
Dc0fzNYna3qHZlqGeiIfSYe0cagE76f2dmKsDG+PQhwOMpIxOLl0CaixeK9hSJiJIRjJwNdCNE+1
PJKDSsM5cs4wBiBN94x02ymDaUjMKOAzM3LFC9oGo4QmF/D33tzZkDYzW4r+dIOtVXps3nmZIT/W
cIUyYFeWBp5djPwRU1cY/STL4WCi3JpNSn3nFM1oWAFqRMQ8WPhASvXd7ayWL177j0IPoUwrhsyw
rYQmSdc+v1la53s8iy/Bj6dgu6RB9m1J7UXiDbqU2YBJx4x6cyai4rhCshTRpDWgO81VfCndqPVO
PqQaRkTWh62/FEsokQEuvTozBP6IYnc54WXwsL+bWfIDCVtatkliUXoo5GJMZ/1YTcAYQ8o4O96m
zokNtOGSY0IJf2wErWJkFpK08Jme55idsc0prYCCKgcLgkuxFKpx2sl8DMjBUFpwHSrXo17BVYmE
1okXphOe+GdBbtXC1lUozq0ss91WTlLam3vZx8IZdWcZDD6zNfWM/bBcD+gFHAqUGXkUk5YuKq8J
2Q7+g/6WnZK3FPMC4avY6IcuwDbS3I53aVcTyjN2QiYtJ9YUdHmzd4h7fHSB4FOO8DKkCcUVvAq4
n+WanGx9L/1r+AECtZ1AxbUjek8VQWCt5a0VEliZfJ0TX6cvslslw5PWkrgW3unpRRlYLuLCnoFS
wUfjkkpn53rOza/tVmcvYH0a1AZx0CYmgGDiDZPbJiYpU3DjUk3EGzaQyapNPz0Sqj5jjr8kM76x
HmVElMrQrC6wJUnB03sdNGgKMsg6GaCiRSBT/gjNPNQqdhHUqhgXz0lVFZ3KmIv4vSuQ+5IR3LVh
ipSZp/4N5puvP7BBVyoFt+gR4wednIF5l4FSSXOnWlTxTwSLSoG2o5sIYQiJsLoFQ+XTIYxPAL57
EL7HF6yjvnMJZdaCzV5HCCjqqage4axOjPriYieBBB88An258qVFG+dxyY8fpjS/xTOG3Yr0R17O
32Zl0PFDIv5ElKidxK0BN+PGZCmpCKilwW4WuCkzo1HTszmEjO4YVHvrq10yKwtgnd2IOinMIoJw
1YglNWFFhsbRgMv3CeYNhjhgKBvdRvWELzKJcJAoynhrcLUqWtyvodRbxZwRQkSGhkN+EblaIR4m
RCMok8nwVqIqqTn7IQRyzqRmwFQt9xW9jRMGhPBKZiMIX4dGGhIdxqZcENB4bQIupx+Jx1BQVW5f
lCVWnWFDjjgCqd1lDcsgI0lMzsJkGcNFB6TtA3acCDau4IoesqMk6dmnKxlRBQlbVKYM45LrlvpL
yVXRW8t2ayVa5L/kRMR0o3QkFhOkm4urZWxCkn83DSEG9g4tFqn4a2XfZbSr24njrydOSN3hKREB
c4UEA4g/SNejW0kRpES+NYS12TqizVJJno7mKmwuebXdEtdDY4JJLU15CO7q7fw9a+W15Y2EQbeO
Ejyr5sxgTVO9klGpeuLIe0NsZ5msB++ZE7beNsGy0UtlFd2z5BtWBNzWCjtkc2J7P+fEOfRRr7Ja
PYoRcKBWokCRGa6L/TOV3PCiZRabEDhqyUsMKS7asJIl0Wj1aLe4el3JcLx6kL1QcHQNSQy7QlT3
KGJ6Ojysbpw8DwCveqlV/oeN6+hSH7DOxFfZhuOhe4Ldsi2Oy94m42Omhv0S6sLcdzJbgtbx715p
L+kINK6NOEkTf7Y1EUjWc6ITw1E5aJbuRjTq1AID7jrdT3GRhZSJqXleDQ3baxkQc6RsHyOjGgSR
7irSprWOgldrzyqiTXu+L9DGuQRwhvi+DNhAQpCDwBbQrUx6HyyJJzi4WeXTUVlL9qO589oAjMZh
qCG/EXR9TwZeWYBwWEsSUSC/c26hGIsLOu3ZBzWTXFM+5xSKJK2JaNhec4iPasX36daEF9VzucHj
2RwKW8hob+z/QsSYnZG97jG9dFTdhKR5DHoqiT1aGfkBir2eW/UiDmT6m9QDMzaqHdEVDCqiI8ZZ
xSBkRDiVY2MaOO1Mp6A5dGbiHUMp+rvlvA4v4lLGiYysnQ92pQTnD1w1YpuPDuGmZCCmVuvU323D
+f4o9+h+VVhjUyXAAHXIBe/Y3dddNsoWlpmOq+P7EK38LtzKZIOqXzAeUFoD65bVxGl+dzVr6I6G
qKbTjy6CIa5Jc9R4On10BPF3jJrlNWrCnpXRFjeuxifaGMPh0HglkOEJpxmvAjFD5+KmWqaXOF01
DNqeiXSyPMXx4eJNfkRv+PJnGuZb+9jD+3176JSO/s0Nb1Van144SDBVwYW1ZfC1VSBrSEQkC/Pk
c5bSXxuroUfJ28u8Fs3kPVoJdIIU/N691BuKxxqD60ISeg+9MBKZSeFcAbE0ZmYH6BUralGJubk6
fzlIVrrf7c4Vm3Li6VMxDwyAJfKvIEYSRcmFlhhMmuG4ClzYUhKgXeRLCGaJzbEuLv+scjIL6whA
TCPnI5MwgRAFR860B0wMPhzvPGAH2dYkAQr1haHeGNHGd1j1oO+WABxBBLJEFGaZEOfw5NgkhEc0
yAb2uyHhPPgZiLQ7ad1OkL6IRJUQXTsmoHe7xt+wUCbCSJNR8uXE5vN8H7siu/NNV3yKOiXqWQNO
u8nYIScMms9HUM5EqDNgHqGRqcUxUZLgTfRucjkYxOR7pLWi30M6OfWKS93j4aNbCNmDmTpvgMk/
2+HBlRKcCf5lbDI/1BsnymSyfC3vjPgCopk9B9+m0H0B8wjSUo7fmnKRk2Tr3wRlOj6c60nqRmPK
jigx+THH2eaShBfYcN2IcW+j5JHYEeWodmJQIY6pPnDH+5o+zZX76pYzVCj7DcGe34syrO6PfuII
7jiPaqcm72cxLhbEpjZC2y3n6DVpPAHwjBEamyS59+GBiVjO0xGjTZbjrlq44WJTITx/EqoWneRg
h6lIQ/TyISeIfCUHU2o41rIGgpNIj7wXRSX0BnhqOWDuEDAx4TqrMvhuM66q62nbVXF/PNhptu+P
jHQ5WQRNOi3unQ+dLXqzTHMgQ/As6AXzIL3pHu40CWylgsh3MaD9EiX5QKZWTz7FE/0dM6J6agIy
CZfTJVyLuWzkc8j1lUmEiSUeqw+MODEL+A0mMoG8TCkEFkVA/q0dJ67jBCWTHLtMrnrBjTrLmvKo
xFF5BAPjDn3xiPwgK5j9kkFB8UfBHswfGyU0OyFXrYxge6OYRrmCzi7xo6lmAudShsFrGuBJym4Y
FFPfF0la3wiktohqCY5Ln0QVdA1/1IFk1tJ1jh7IceoWmiDZcEdM0pY4UUOSTzny9WWMEiOWSJEq
QsqC76pj1tNBriwlzOANpeMP3pl6ka0ztgXBGgcunCjMR5Jz0+XkSEwmym+DaFX3hObglBnhiQ2Y
1avz/Ps0pjMuoPwiO89zwOnEZkMoWeuJrQORJ2Is3Nq9tKG3KgyIcCBQK/nfi/Xgo9tWPlol27LS
xLdDcnGmzV6YgUBR8iGVElStMue3PmfupYVfi+EVdLPSIYWENaIXGVvk8xbdEcrKUfDYmZ5l9yqC
C8Os1ov0h0Lv/cF6u4s3EW6GNILyyvAdPpljxdF4cDjHupAnjmQKGVtjxF37PSySolYFv9oNOUwt
uOrA9qhnec+duMCUDlFcIm6JCl13fIFFLR9b9phcxmucJbYCeAHLHAefXUFAijAyr4JrWU/5QHBe
Wq6hXYoHx/xcbfZPEOaT+7oZJ+Q4OLFJji3zGRHc4NOLfQu5jlu50W0q11F8rVnE+ogJVlxkH/h5
ClBKKpCUBm9KQ6mcYJcQkSQxdqlezenJhG4ltpm0a+kPR3H9vj7vFhvbpg16KQCIoeypnG197LLp
FEDNQhgTKDrdB45OS0biHRV54kSvZvhjPFcAJTXWUaY40yODYrIMiis577bjyMn4MmgDwMskANhi
3oAW84s5sPsjMY2zI1iUaOMw1qsHciKdqvOavgT0wW4bE/3WT8OvftyvTRbWIccxMnhXqINYObvk
0XuHkBoqB7N7NikgVqCAK6o4mG+aYXm3uoMgI5Jciu5iMFAqFxD8D9562QzTa/d8x+ezox/sTvGA
cGGsf5iGdAFcGKAFBBDlPXYF47sSXpHlXH/3Jj+b2H6kyzgJhS1czUGIKDK0grhQ7/lV6ghrv9OZ
UQBCmYJszx+idcagAxaxDGJsxalLg0IZc+lN5V4nu2TsJb6kXiRZawBhzCEIVcmNWvCQqGmsd2qc
j3dqP9I/VHD+7mZxd3Jp/B4Xm6BmIhudAXSYOHC0JBHPaIaSMYmJxOMQCxrWRFYLL4vNVPc21QhA
K4CFNZrSd2J3dC2G8cTb+RlwQtKUjKyOToQvqN6sYZS/NcwFvtURFcsNmPXAYSTqR5Obr6Cll7qq
+WDDUf4GnLB9rUGtamaCmhGG/UlAA6ljuDWL39qw237tC/1HkJxYlBkHKSKbIHHUhuB4X2CaCPzC
41Xd0E+ztREZYLzPhC7ncX9J0yyX8LSMcKz56gmzIXBbZ5oIMhwRsRV5iYdCVr7EJWwpJlWNUdgV
eiKCkjPCExR9Cr94fyBYXhJ130zfsHTTuv9mT9MJPkSaRbxFYaaPBmIMB/b4UmsuP3/CiAskRiwH
MJOw4c0MZZPOAj/iJZfQirPJtwluJrW8KFyCaBT7xGEUIybw1TRq3UOTTr7aMGk+r+sWvVlTQh06
uFkD0XDBIuuzFFZKKnWs6aXJuhYhtDYH/qNT1wiQAH3qtj4DZDlJuf3UaekCqeeAUmwkKyzxEy6B
XdYjaO8hOGm1dPMUGZK0cf5R15rvaUMxoAUKATXRHCG5UDDdBtzEcpB47DmxJEMGWCupwhCVglDj
CFEH1Xfdea5oXurVBxee099MznwNb11CwUQ60KBECNz1CX+AcpoWqiO2Y+QS2kH+Q6bluIFhzgK6
rQUZbtKL6nlM6oaKBW1JQfba9aQDWcFRtA3zUBifynEvn/RC3dJPHLQtdoOLp7jQJX3kO1tL9dwk
HXtfVy2AC3uOvk4uyjqS/njYMckw5io4DR91RMqFhnpY33Rz90MZPEd9ABomRApJUNM11jKgLJmw
bt4/1hx6/MCev1rrcf8o6ysMYolICDhAa+tMamqA61Af2bVABZzEov+2tmTgdSbkbYI52wjKB0R4
K8CGzeX7t46aUEgUYDZyV5i/QOgAQuvIFJ5OqqqLOLCMg0PJ0IStz6EStPQ9NoCdIu8xBJlYxPXW
hKV61W7t81yhvKdR4yA1kVwmI5FYyeHf+qVX2P++eNZ+LKKk8vB98Y0Ch16xOzrv7R4hQIapZHLt
mtKOaAmTCKl9YU7kEGorlkPCai2aYZrgxPjhGnT2rdor0QPAwCf/4gJsL2ERB0lgUEZZA2vwjAQZ
q45lMzFRRj10FCh4qf61D+ELW3+rRIg3JqYyp9W9k3AxQpz2ZqdN4EI2+MnUwa+Yh830CAlwsbO6
5QvUBMZJ8kedTutlcJO7Dw8R67Kqf/Ca8i2O3SmdPPkmP6+L5JM1VXHw/ThJJqoj9Ibx1xSZX6EW
IrmFjt9KMPKLHhe4jQsYQyv76UzNX5qV2Dr2vRvD+NHDDmuOtbjaAeL5pCAkTxqcnLJ4D5Ik0qUM
wp2UZnTBhRxL++O8xVjnSGDvHeNhDvaO5DU+aJbq05rmK5susq+okBFy9QjNUasmun+7DhxcS1O+
SQGoBR7SE5dftp43Bn5Mj8hLENc1D1e2wQkUQPWcKpEqkCFq0lmAonDwCl0PApmxXN9Q9N5oBklH
vOvcVh/XuRZYmYtRp1H9xdpzC454Yv+iVwwmRa+J6ZhxTE+PR71QhwI1nKfXYePsRYUCPEjGUBgL
bXAKP+Lh0/e9yaZnOmPTr+o8zY7ca8rjB0Li6qMoC9kTwZwEmfUioGYlR8Z0XJxCHKcBaEY/YQ2B
0eqJvsy9vFEzlsb7nHUkO056DIzTc0/LF6Umqq6EM8RR4LsaqgIrBhIpQJ+NmKzgEyV6U1Cp2GPI
77f14IAjBpaJwJVaZyTXEQSDE09Q7FpcfkvhmlBbwXgYcTjZsT2rPk5/Aw003zU1wmuAyxSS9DfI
HTS4xdMmEEnGlYV0HXyhZQDyx0TOfvWJOW/nlw4T+TSQIH5MXVbiRMWS2i3Evm0naB6urd7IgHJp
c5BZn3bi4Da4VrsDiPaBlc7m9dZaQB5mu5IPK1kE0S6XWTE25I4aQA9Ure2vpgYXly4TD8VuIlLS
jhB/uqmhceIQW0Cb4WrPJVyeNHYfVHHK4PazyqJTRZnus2sQa0ygGl461P6/N73gz43YDrokN6Ro
wJKslvzbG48zqRLjICktprt7X0AKqS6qmHPWLw7C5sFUISIqxs7pO3OEIOUw6slpfMuVGxpK36p3
zP8FKLA9rZnJDDbIJkCMsaKR1jp+NatmgZN6/0ivhQMSTQ4Wl/qkG7gWddcnd8eIEC4Q7jqvb9kF
IftFJjKKcgdHmxLoiUka3UAcF1fm2XcdSFMqK/KIoAl1g4g+3QOYjbC/ce+OjGOcBRT8bD9aJse0
3w76dyF/Ev4ATRGybiwNCdPTVZEsi+mvZ2u6CIDf1fsXCjjP2kelIOxq4zBf3QRRHRwrQhvBIFVD
269xIYhjXdT3fmwW7QN+AGuL9kgtCua58Gl8F0KBQ5SkJ8kkoCW5rjEGWQdmkywcLw9Mu0gKLoWA
bTN1TKZxY0saXofrQfFH0IKI7GRFUJQcmX3jenIdae6sS0y1D5PQYPhRM/Pv0h1RdpuNWU1Uds2i
tjicGXYX76wWW8Tv1HoijPWVC5cDFXOKeXODyaTTk9UiAtcTEsbhQnW+byCgTZQ1Epkn5UoJxpWI
oAesszvxVfDkqdiOlWCSyIP2OhIZ+qisw53qaF4v67gTrubJCXNLrdC3tIw79QTws8Q055drApko
YebcrT3hpKXcnCx8lJomYGIQYVeNoDE1PZX3OuQaSF+RYdI8+IlcEdqTgeYkXpGqhhpbKmZEVe+T
idBa+nGDSuICdFTWjsPB5iYVgN7CaMQqoGKNP68jCvs6Jk4CFPnhMcSEEU6rlvot1bo7MzCPWWST
VRkhlhod7kOyc5alDdGDN2MZn29C0wLB0WhkNmI9hR0yQ9+fSIUgrSmaZNHaXcAPiIqfbKDIGloA
gJg8+S6Ypu6lxwJdBIdCBdsnXRCIotkDWDRiiYGvkks89sVLdcoX8GxzQLE2mgE0CbKWt5q0cOB4
Dcc7Lkvz2QP7nvCgcgJsUmNy+JJt4oshHLcluwnmPIK/TawrPcJ6JVBYJ6BGKOtUbrAOL80uudlO
RAQ34dWYwZCgy1hMnwQOiq6YmiHUVOZ+VzOCA0zGwIs2He5+T95UQ/4RtHx6qaZ9+8VUKsOeq/1M
BwuzD00gE9JG2ft0zxOziKmNWfh2DrvbQZ2JAguA9SQBp3BpnVGaXctHM0sKHS72PfCpy0ja9zli
ktjJhC9dczbmJbtnrR5EdyJZiZWBN9ylqc1niBf2jiknAE8q+47sA3c0dqGegKHUyG42xflAgzmN
voEl0b2Bus3+ktwrw4slS/rE5WSvFVib2kqpVlDheqmyFXterAWl727/CJtluY/inAxP+SISqjYT
wkoQdd6fhj6nWIPLij8OqjsUI536LLzVK5QJfeLq1ROlT1oCQMpgf3ddeXc6u4/LlK18/eTRT/jW
KVIC1EBgkYJFPp0BFZA3OofzJ1UCOaAheHBRt7CN76MTLhcUl4NOZ78aNtpoIGGe6D2NThlEySWy
cmBBS8yA5fUzu4OMUokHH+Kgeqq2Zn415lLTHOM1+9DFUYb1Bft77KtgoyWTcm7sw39GHVGFqcQd
hHk937p5b//g0hwPCYDvRR3jEqLoShWb9zyvRKORPj4kESvhywABAjswNO23RVG59aBwveCpgxMH
kXEVGPiu/Vb1iAGjxmUc45EWQ6E9k75gN1Jt8S9TZ2t0M6tz+yupPUQPg2nV3bQ9axoovrhZZqG7
inrPgc5mMmCD7D7ZV1noiDibkL+BLr9xgS4fk16Qd4scMNg11gVFzrvssPMrZp+9MvueCtww3SkZ
4JKIroMA78JbgDoF33JIhRLELtEMCr85KnJXbO1zHVBlXBnUJkVnOxHl+WIVhXFiYWm2l9SMhj6Q
ULh2ou6tAsD1lS5HoF2g1rrGyhkjpnjCF3tLHgWGMc2hNdRTgRgEhJU8i2yKmlxJsVAIPlA7TAQR
AG6SRCSUv+G9Xso5Ph4MvIyLPdR0Mw1VCZzTPBVRnIoUBlukoLMQhij0kZKQgiLkQfhvB7h7KxyV
5ExC3ZPS6OX8Wh1sGDwKM3POGpoiz+wiTLPdxdCfKwe3Tcc/ahEht8kw0sYoUcTQpe9W8BUGqc/N
DFoHpwKpalQ5jjVHx4vQRXX1+Y1HnSX+oc8PhGrMmfigjiX/sDahiMEB3q7Y/jdEKsA3BB0dGHRi
Pu204jymm0JwHB4miLGApgZnWB+CnUkqj4IetFSZXKbnOXyw8AVvVSKupceZ61KXryCfcEiZUAS5
xL7SKQ11HXxOqxzZJon7i8QR1IG0PyHFh4GBAUDdvdiA4miPGQGNYMu5lyBVBBWTARNR8wlv7Qbz
HUM9fSNUEfIqHe2l/WrPEQFVV6gP9TkCCa6T9p2Z5xFS0GhQp1njR3eGKWmbIv5cT3p5k5QCwJMR
aCuxcdHv5QPMsfpHko2TYtQDTGYKG+pDEYXrU9eriLlKkgURg79YMwt2NcOUk7lLfufQ38cRDkpc
AQmgKKUQfIEN9cQO06n/0J2T8XW9yPcaM/urUkKY34YCsWTOMsYeHz6V7XNij+G9iTFqbqDqnApu
3klZ/8R2MoGcMkRCLGkPWAUnyoua4vyeqTx/xQTDE5mkgEtMSRmWmKV2XDY9xeEXJ4Rtl8FaZcDE
l0TGt9U7F6U+RFuXlniF4AfklDx50S3ElKZd3puC3OOQ9E/0UE0HeFwFaCkU7D96pJHq7rnpUBuM
z7SOdkDkY9HO1LTb+j4mJbvIpWAsqdCc2Nu0BJCdCEO8ntlNSc2XJxGCG9Di2NcTrJOaEFiK29Lg
ZSxFD7RDcPJSco34+p4nZpDpv4mdFMMw+3eUxktfo6WH95OdRpIKerHQx5NsU9g/CQrrDypKZ3ht
+ctQpYikbF+6joRFhagk+lLgWbwr6ImCeYCHxRj2G7LvfPuCea5L/hYeVvjFnjRAZ5mVr8AW8f5g
ZQ5zbDCf7F5nKvu1hu9OWZ23bNLt/JiFKxPDql6G3nFMJVHwdB8tTHIFLMAuovBudr6rJ4RxSBRA
kSDYUos84bV0G58++mJQogiKCaBWuRJ4AY/cCdPIxbyc5wSKejAiKfq117GtYMtprKrNiKtdRVIj
CbHMKV5TYSQJpUwqj8vEMlRUr28WniLw6Q2QcPSakI3yIi218cZ+0yM+FXWHs9DIWEXKGorJpQ5f
cjfWcArQpqeoNPNZqp0zXcVR80ImJ6x06gNKCDMDLFmgHqkuEdhjYsArk1xH31zYUaGINgucWsNG
DAD5bIKL8xyajBPAVLiZkURyWkRJx5FP1Fa2OpsB6yacvATj4ikOMPawlOjYPKwpSSlXDz65wA1E
6fODTTgmZuJbdtl42yfT8BWOMHUTskLOhXDKKJ4tJfRJiZeRmwrelBiE9xR7B/BofIqDCOF3jC4J
jsmfips124Gx2JywRHgZyID37mjnz+uJd2ObYkDO5/UyBpwo69jOCVhuzPISWsEgpnKIdDAR9/6j
Tgm51M4JNo2wghg+hCoiNLKhU7/XyEmQMcKXdYUw86Gyu4mxiYtgm4neWNaDEMYjADIw1geInmGR
kcjcZCPHvmPCyIgGFzyg/gZGHx+jEITinOn94dgVtNS5+XbSh7oZGeb1wWd6e+bmV8rNvEuO2V5P
W/XaTnRQYLv58FNUv9FFEDBWBaqnQua6SSA2h0Wpbz1FdAVjJqtgW/s0IqkACCUU0CFZgM2kMQCW
ECO4CF2K6lgu6xyFBAP5ThjSwXfBh7M+bgW984pprZTGG6ElSe11w+DgURHI3XuvfIXSZfUH5Yov
onU+pkDmvi0/SmMyxhlsBqfP7BoYRQasygQobNkBwLaOBQsX0ihi498ZascAA4NE+AS/EINEowLM
s+ZhM1ULvwdIXnBTg5wZqb64dy+JXjGgUxj5Mme9HgXy7AwxUJ4TSxfIktQbgSx1wAmIWWgnjfcv
3Qp/lotwAcZCode0kFislQuSAJ36UJ06GxtvxjHbmrK2UBtRvHEohMTTt5C4+teOfvmnKpPyMDVA
gjiCmfYsYgQjBe81YvhDKY41rS9Bf/QfyrErkZPsQGSxgB7Js6j++SxWgFUTkDxrSy3OSGK9n14t
8CPJuFgHZ0EBhXapoZ0QESAHFy+fXA5ji5QkuSn37Lc5b7+ujEtSZwwDk1dgSa9gVdJQgR4p50a4
Muvoi4toEKXFSjvZcDysGSBrjSouvCF8iDmxIuvBFzeWLz7gQoROSsMCwZLm6kM6IJJDwDc5sO1S
BdQrK1ArYBMzAWHvGDkE4ORqI0XmzV0Gzw38BD57GOh7BPB5x4DDZ1OQHpr9IubEiMSM6CK4ntKN
TQTXDDmM/4+m81iuG2mW8BMhogE03JY8tKI0FEeGmg1CjvC2ATSAp79fNe+/mRg5kgfoLpOVmfU+
LpJuEemVUK0I3MrngELLNY+YkMBSg3h7KYYInsbU354+T8UDXb3quda3p0a5kTD0u+4N5eyEQeBF
2SB8yHVT3gz0bNcJC4Bkjl8P8jlOMHGbDb9hCqlLvfBb+HF8dJSewecjuN4UlsezW+ehRyIX9SOM
R2oSGQ1ZQVuEnNR0WMAVgdzhvP5iMqgeyudtRGdZXc2lgYgB9qqJKaJXGVZm3dJzCj2TQo/oX+vw
H2OBZDXMJrgmfAbjQ9esSdQuUYnlKYCboCCyG7X7Up02uwRgDkRJIYLXVA5nwMuXVYVq5/ArSoT7
IgWuhbbDUg4aHyWjyZKPYVOP6QFoPnHS8a9FuTgg20krBifSZbt1eXTeEJULPCVgZWecf0eTHChQ
ZHDwToij+4Saz9fMmrW5TryWlEDW4FEm43fwapqLgutsYQ1CgkOOEz7ZpOtp68b6ms03pAeUjVpY
n6Oc2PrkNZ9kEveRGs154VPSwzf5t1qmSkkCPdlUPDpri69exotyJ6+PZDcXH+mkzkhbJjITsD6r
PyjRtvjF7UIRJXahiW3CP28q5rmi6fVSglRRdpQI5UL3xf/0vNAUCBRsA6XRSSUYTGt0a7IDw1is
nx05oylgvbgpc7qDLS6GBeFz88GreaVUtdMllKnw0JxvR9k9xqN5avCFATwCTXRJK8y632rvV3gX
44ckpbCeSSRwxujzjeHyySkDU31jscTA4lR4MEX3RQc+yrH8G90DYLEnZMVZKlhEDWBGB6SGks+j
PFpd+d4sU2AgAd+2ifk8veXSJwUHzKGCJqHDqQN+yQmbLvWZ/Ula5s5Jj4VSPWzXWzEe72iZS4fe
MWaUe1v25EDHk11OGNXgs8RGcriwI3E5CYL4+wai/iyrN4qRTeUOEu0YjuNQ3ggrhTlr0vN1a8rc
JgYPZVJFq4dHCUEN6HSIjzdppShLsUqRWnccpr9zpQ0EcgEolx0catmpqQ0HvylqHhiXW2bc9D8n
cTEvi/A63w7+NKQ9SAOaZWXEd9fChcYdnXhAg70waX9n78IHNpnEAAX2fMK8dZqRev+p4/Y3hnIp
tnSClApiCxwfX4Y5D1AvS3vtUW8XMxUIVHXz+D6bECo2ij5SrVAl3XRjFtiQlpcJhBSZwwzqmEnk
h3fB1BR+Ar43qZbPIX5jA7I7HhSfqNhxMxIGGjoyFDsj2GIxyxEmnKBap0MU38cmhI7N0uHBEijE
vqGJR+KSwlpSRcQkNyFoVsEee3IYhTbfA5o0xEbBAOAQpqEUBcwThBKI+Se8IRpLMcbXIz+nBG6t
gUWanGYAZA1MqqfK0aqED8YjgRzATZWQpnvMAlnRwAwim70P+mA1GNmFZxXKD4jVoleY14SdUfQy
dIFqpZZ+R1RrTpzYYSlQt6shO0GCRV+Lhx+pjbR4ccrAdGzUBf9kjO1y4sa2U1UwLVCXzfe+ObPM
rYOnBXVQbC9pF2rUpK7Va2YGxPFaU2JME3BJ8GMjmYrNEqQtUeBw27U/Tpc5pQuHUuJdzRVRkDKC
p+TxQfjJXnvJECcIJh5NFDY1teW8dtPd2dGwh9KKpfLhUoY0vG1WbKchvxxG0JQtDfLbOu9HBK+c
s2rB9Ak/fUbF1LXbLlE+bJgcr216I85QcHApPdAtPKQVGQ+oc4OMT2gxNXclGfLlMex9aieZ+5g+
/eOYeq7bl/HD2dF4nOcKe6gWDlZdFE17TYmzPwGRAG95JBCvM3zgsF0eGMeaa5cSw4w/DXtABjNK
o4K06MqrQO23CYAWuiJCBbt/xa6bujOJsAyWEkIQejUq+E94dEJNCGjiIGrVr1BcmcvCxip8YZ55
/Xlt2pBF94FQ8BRTSWa5MKVZTP2iyZg3rqRrak6BxnzkbujnGSoGxR1zGdraTtpQvKb4oBQZCadV
M3aAyz0iCmbUa06gJwG83Mnp5r68mjJDoto7cz2j1nbUuWKkch+ZWKMlZoIuIxlJni2daESwPmPy
+JmOnxf8V+9wEKM6FxkHfmhUJ0DQNmTUZJC73TRoQwC0iv9Uywio66mSVvB6zg14PTrGO1dipRn9
rG3GoQGHapq31BOgXPAyqvM3XJghx0Dr49NiVtdFFo2bpspKTPFn2EikbqZGHvpJVyBCQvJcT0SU
BwHE1N01edqw8JNrIq2AkD9UQ3inXRq/q4zL+l5GTGsAIafFaCoRVITX6BpB2Srp1DDFyOcr57S7
38ogg2bJO7YRSIqVk9qYZvilVmB/lSB1QdTLp8tK+6l2/rhwIoEGYH31LIgSaVgxCl458t0pa9BZ
JWV/AeuFIpRSQppdqlxwAtc88HUwOzA/cHLZCEUDzKYzJuV7A2FFml+ICFKJQBEA7OJijyLLIFJW
x9FfKjXAjq4ojvv9p6vSjZ0mJm/Sh8AGB5O1r6LMKhg93hQ+/YBqacOGhovZZPDDbSIEmh6s0xJA
4EDQhsAs+Q69itQa8vMqRYPZsClGEBJzAuvD6uDygELuFMPOs1cgIKNkziDM3BQQ/AnoMbiekuK4
mttuupCf3kAC+MPVM4+ixytQgKGkZfjidEihq6K44UUErAtFOOP0p7TtDO+ZJgh5dZM3P/KDlPKr
AqNFW/MkYGLgPtCE5AWECwNu1HdmIRM5nobwWbUsBV6Ourutj5jxNxbm5FRwi3Dlys+GYOa6LiZr
BxqVJXx6r0Kn7Ueaz39FToTbPYZ/QCFOUa+sNB8nH4SmACBFmJ1G9+ez6LFSBrb3zOWg0RckWSGL
uDbLJf1iYTTWqEjmbwQE+dYDXvf4+VLXF6toaBSovxuLFakGXSSi46vKUCgusahcvO/yBBxRkdoh
+wSTUeJxqHERAC5R9fZq2gXP1Rz+HXeX6CrGbeHGoy9oQ9CFGmwucCWG5obsXZmRObT3LamjF/cy
Shs809dBIeN1n1n9N0uTT53vw4sgXT6pnh/PFbqMmRGn2ulg+em4/jAHbEkc46SqhrhdIoZqhom3
4IO9DLUNGR6SZ1MUR7JYOO1kbIBBHogF6HaqpbqB65GfvfpnSvoIpqAUpAmMLd3wD1GAAtkxcSoq
PoWTJDYY+j4CfkO0paUTbKgmAd5D12oeThOs5CSaXTc89HT52W82FMQJEYQ5pah2oYrKV5KDh5DA
3RcT09oNs6RvVLiI6MlFhr1zrqrRKNmd/MgZKNDdczrFIxQoSf6WHP+Oj23b8j8VUvFYPP04G4x1
J2IrhEANhdgruYdcoCaTaVhFFatKcGexmC1ONj6MBEjlg9+KMpySOqOlEvy24i32u5RP+Jy6rq04
sa2d+TOtGHNkgg8Ie62p6LxSzCBFqOkWaou/gHOIQPb+TR88cxazEfXzvb0ODz8FRQOBgc7MEAmq
00XvzI1Jk/zIMMxL+yoWUrQmgO6oMRF3f4Npjoh3JvPgTYocBs5xAxPZzONzfRw/z1FcBVoerFMn
OG0avRaVrHDn3omMviAnwJuEcEplV4OpqAADp4TWQY5AiToJKjU+ZlBEbracGoFt5wL5SRQZORyO
C4dmw35hN6X9ZDvmZ1IRvnNkNvADd+KbBbUl6rx7R0CTFRsm6gbY8owBcwKO8gGxIUIrGrTpmjGc
YLm03xhIUHRI+OFdPUDJZSDBCxWRkwO/YU59FcI32NGSPe5B1/04Wz/4XexQU7ztqD/qYvhNTZKT
VSSaB+wOsytZ86S/cWy8LcRRMuRFw4il8ZS5RgAXe0uwyQZ8sdbml00+1tyRpl2dV9fAVrUC7RzQ
LF3PE48VnZa698ThW7Z6hacERQ1zt1j5rSSirsMkXV95OeEuYUgJc5BiFzkOfTcDgnPr1w/OogGx
LiCrKPuEHF0Y8OJQuuGezgzNt/SWALOmH5lAjIQb3ctYHNiGJkcBzqGJ2/C1ZNZ3IYlUuKGUx9XS
FpAPRbXQxPzBABOb+RnyZ7T6za2qSlh9IWdADPZFXSMxzDFckNL9VJq2VR/Ff+xV7+jdzH5h2MgJ
Dtj72jDWn0fWhWBNGtzVmZSLBg2Fux5zGf+b0d3qnTtUi1xq6zY+z+F/o1YjfuNtTf1Gc+c6iYyC
mekC3PKA9gZzCXlPLN0TArDUHUMkYJubTkvhqeaqoJ+iNvUW7kMI6BPyU6ITh7bCdJi2FqAUvxo+
IXovuJzkIPrH+cpTJNUi4P8OsLCGiIN1MV+RsgKQTeiLLmfhxwJ4RQgaqCPwJXlttoEyYgYjwf2M
9myn6FEz+1aNCPfUirbLMVmKGLTDtlyXE8lpVVTRXTXZ4OIU8eJkGotv/yrxuUMJY31J9AOVntpI
9O91kagjVDA+mx5phtr+N9REIskziCVpmY26yOMShof0VTr7RnMJdp1TB1oWfeDyYCGI0koJlduq
9TOV3QsGDqDaDsEW0g2w9fHALINeqEe7C5QBwAdv1WmqOzhYlIzc9YOzbwyF22kItE2Cb0wGiR9g
AZr3yNuV6qQ5eRQQnUMW4nDywhxOf0lvg4jhT9Pi1wq8B7LDT71yYwwLiAvW10FP4NPIWmRHehTd
jZx8ibGst6O6GQEEB6z9IHLjJwCohjAQgsJOh8R4/atz7YHHRVRj8SzMN/00lGAUxUJHBUGB9jym
07WB9FEywRZg3Cm5iwhyyztlmikXl0wCX0qGBicgcFpxxaG4r69GxiZXmzHRnZMAkf74wDmB0Kyc
MEZ01SeqFHIvosibQgHgqwpaj9cxj54rIT+tFeNsxYy4TtaWn6+71cX8SU4HnRtzQNkGIsJvNxpj
slxe0eRQStivjFKSF6/BnaJm44YmfHizFBLkkKta6ksn3T6lapuY3fhj7V/tc/0Lz2VINA2//x4u
C2yNCsssGSCE+kfOddFx5Lwgyq/9KkZXfkpRZrgCA8uqpMcmCoPafxRJXDpReckaHFYVi0Ez783x
tRyKIE0fvgrqRdSYeqOsO4Po5fQkv0S00yYgFTuiuT0IjOBzdFNCA1CYf9xYNJooa6vhgbU0/HxA
D5r2hp9svCkXNQLMWvYkStvv88XmjgevE8Lq2k4tH3gd8O9E3Wl71HZR0f2pR0gfFvN4s3OyGiVn
FymY8QQwoDe7FIpWWtdUMym6WPS5MkP3BGYQsrilx1JcJEUxwEWSKRuK+XtWvRXX+7h4t9i1JBcp
sdQgDkWy3NS5TLHCki/ImwZKI9GWNCVzszykbQOrwZmJCHajDSfc1KfsUjY8g3ThJaYlRVHFG2sC
OUdBwR5MwS6yGHfD7KCaHcvqJmjaxzxdBtIoL8htQdEdIxn2XtPL5lC4mNfzBBGUYX7A+JWvCxRl
Z8IpAnaFm47i25pKxnAjDyJNwObdfBfKDcwDFcLCnSTPoTRGZwvCQduOhGsdPuDhbJAi8YeqTUCg
+eiIHNHFtLxNWW0Z7uROBPTzEzwOruwGQBcmfMJEyuIz5B9sAQ9+XklgzSSXQaAhMbVEGTdgIs9s
Fko80hrufzOhjzJsNmjh5jq5hnBLbVxgvSOUkSRkYnIyPaCVhZ0oueXYp6txnbOXZhrR7qiAwgwZ
fAprC5RWxz5kP/S3T0phSlD3aXRdljGDKwFWTBHEv3TG01MTMbjwuJV6kRgsw1ADOxXSNDyTRsMt
CoVCU63Lb8gZwweLGu+qQeH3h0E0R01zbHTAfKnpOVcS+HiQLy5oFR4kD8db12vV/Cb/6ze1nHVE
leZHgNwGsLrrCg4EQ0E3ityEyU/r8JtK7XNfpOD7UV/d1X7652jX/KappohdBeyzlNngufItw2yd
7nvYTpf5EI5MK+XS0LMIdKyOR4Ejpz2Z/pmqPfruRirOTKuEgzgk3KM+UP1NkuE7OpDvHsEFwBsm
cq31efj8cPdu8QLjUyrBiHfWWA0/D0CHuAC8WvHA3LvEf1EKk1SMpIEkiiqmg+mSD25mlLIyTEjW
KFQIpiuc81AhtWJb2vy6syjqq0loLZyGz3FVTgndhWYSMuIUo06Sh/RqZwZD2k3IpVRAh0bap7tH
UvrmPAlENc8QYBBqjtTeYkox1BhxWU+qIYkNyHCBa+XpObRlWMiBGuIu0/3+udakqjqlWKsD9ogt
BOye79EkBcD91kIbx86KpmssETbRScAm4NN78lT0ed6mFs5IehB4nAKUKRd4H+p0/GM58cTBAO0c
CHez0E83rXCeq4EBtRW1QyJFRQSzA0sNjAJAvyRJCdZgjXRtp9h2HzbDmQtxliXeomGlbE8JCZAX
OWmF+PjTvqpYSCLi0QPp63cx0d5rCPif1cbNbAbYCUNfhpzd2W53Dmt2rGa4Vzk9P9+YZW90CCfX
Y0DxjraQZ0QnYhiA0ivIr3TOZBuzM/wDWsqAtEdqn4LoxlB9ORANpAucEyT9YgtGFRlPF39bx39T
4OmHJuRpOCX4u8GEycY/7qsa1tgZGjv0n41HMJfCdEjK8ltRxMyuy7beKRDqCI2W7fGc7oZVE5rN
ThUFwuVYn+DRJLJEdIUHmAuzZJAl8Vx5dyIkf8DvwKZYLhoGMQQ5sR9ToeQO+jcVd9M/jYcbVzGQ
fjwlETbj7zbrPLH4GX6nZs0WDlBUcUUkWDuiQKHk8L5mvs27S08HK5f1GtQCzE5pQgWVcvoj4MCB
EpFKIwUv9oS8CxhgMBB6YG5sUceCpg2N8H0mMoUhFjBrIXCCJUGAmQimKiuwGVgR/o1FXD5vXrLj
jTPzpZx6WywiUo9qGqbiz2GFdW4mtX0yIR5P2AxS9gDvQ9ymbw4EC3aam52xccuvTC8NA6pzQGWB
tqmwE9ShBCz6cjfgA79+22aJUiHJ/dzlh7SwFPuctMPsFGzecJug7vJUFN/zfe7ainCgELqzFJcO
ULMzUTMVz0uzhpi771KBnDIDoeMEpQk0yUusHc6JQNuXuniqEanerMqboNwoc0cdTrtGfXZ7yjPx
dqYtJ+uOr8JpaGlSkCGkk4wZDqZBEOGAN0SF7a4afPbss94lV5aCDe/UnbDkND0gNUDRrhUU6tDC
eBqPB7P45kX2jgshhho4hGyWnhDrIMNDYAjIF9wZjAPxQPnbRCBQONbZjlERthDFDFMB53+q3KjK
XueU82ZAdfixuMiObkeuE3cYJCT/5GfRfwqO03yBtUFqwA+T9ya0EleGQUGDgAXqXJzEQ5tjvWRE
5ldF6J5qIEKxPVNqQSwmmi2pjX8QIpEERNlBlzqd+y8dNZiMSendv7O0CKqJd/wUZasT8b673432
1WxgLA3P8pYECNpC9+zuV7UkwRVzuYq+ijXo0pQ6JZalDYKCiqZr21R2M25hDEkHxNgekzEAsBwl
nUnaw73BQKqhnmCKUuV/RPOaUpF/1oazZYVzLyPhuwFw536AenQ7xdP5Ka4yir2QdN3Q5d7SJJAB
DsYKzJi4j3DAOPvMokZOGMLftPEiWrPT/nW+ScIxsPkawPqs+4c0pIUmTUE30gDMCF3JmZvMm8cZ
jK3151eY90SqCIDSytKztRuHf/No/5Ke+4vNwHVZjz1gQE+XI90bSe1tWJAFOwhMzLUQ5CI1VSfl
NGfjpzPH0gVwRWHX40GXBIwikf4CDOO26TiDrn6HdwizyKNjSzcJmCUzTEYYb0LyVuwQDN9Jeqxb
6Bji6PEgKswx0iUSBePkN2/hjssOVgaGgLmn5G6XBhmrfsD4t9mJz2lC8kp9MGZeBDWzxPE8gY0e
U3ER4LmIueQQRtvXyiyvRc58n4bhJwoyYFOBRfSGDHGNGSfIUlVHsxgKmoUGi5NLY3qcE2mFgRHK
1buUmnmmvBwR2BYY0d47soBLvqjoSGw5z50xBTWk+HU60pppsePw3cWTVCtiLFLfDyhA6W2RCcCn
QMZoIhjNorz3KnQ/WIYKxQQWblNgR4TtLQsOmVQflBhYnSOqCosefnt25PTlwARA239MAYhb7DBD
MKH8wx2e7rC7Imid/0PCnUYdO9WAv7aw0GonjENSBSQ1ChZjSt7TvTx3ARfUCCMCAuoXV2SRvIEl
Dpkt0SfA4Ii+DWeHRbbYsYHOsvxASLWQ+WvQMTgSqh0xgs+nGAdeHIJow5B/AjEDBORt/a9rtoaY
lmND5aV3aSwcGc0pD0cgbwgCmh9RoNYE3PMdf/Yc3E1D5eBujvTd7s0z8/o0pAGUERJtOFK6b03b
UZlK9QVZH+eb7BXfVsrwHPcS6wNl70h1LnWEPeG7HOuQ2C24mR6S4LMVr36HqxcN3xKZm75xYx+X
A+GbE0pmE3waFC/WXcPU5ymnBjyJ0SxYHIEDrTL3mk4UZz9NtjcsrfquK0ToG3HB1tRMuOvROh+G
xiUmq5iorD+kDDEhd4hUMpYmp4MyuoOvmUxNDwMzcdI53xoQHFWPOLyh0Do/qBGnR6hX9YOjuRYj
OEqCtxNnjQvT/g9FwsP3lZ6Kdq/j8UqLIgYAblLtQIRhJlrZhQAHgxO8Z5GecgfIoNYHA2Z7leYA
u9fiXGoty9HkDtmQabsz6KOcIxSJp4ZzpcQNgYg5HzT38wrNxedN25JD9s6z6Sntmkgj75JHevCU
MBfBo3XnPakY2JppPwMoIC6kNRR3A4ZytuT96UCuVC9J+ZBzm7Rf8K+gy1adIKQ4wWzU0jonQeF9
x8A6YnovMt3mgMyErpHf7zRQJG0pcwYqAR166LkUAcOwdPBOiFr4rPFhnTmv9vpfzSiulTV/Gw0i
ecIh5CZcR1B/whFWBPl9ATn8ZrR7+zqf/fYNQgsd61TwruEUEFjfbUh1yAytZ5aoNISqmtADlxOg
SaymEK2kdwv2xjchDFebC8o4A1JpDv9dGmumBxkwfcYLsQvviFtJa2ml4BV7l6kbvzBPJxTEQP9F
w0553YvP3NmEv8WhUC1Umo6W4Pp+EVC5VdxFvId3Uam+R/GKFKQEgIFGQl6AZ36DxgKwsBR+lKFu
T2s876Ld/n2nN9RS3svvgwTAlpiqA4U5V51cXj04qio6sceaVLR0/Ucn8k99sh8MkZScqkI6COE4
bETCeFKvxAPY+66aNMP5LKvWilOY0EI+VC0zItEGqgAcGGYdVjAIEh0Hj6xLc0IrXmTi4JRU3lNs
9z+GlEbIwPhDkCIlQ9dARuyVZJvewAW3Mn/F8fg+nTElZYwIa3p51RHdfWNlYCEoJTN3dBFDinQS
rTBJQOghPCE9sAb9Hc4zGXmDDUC4ZPQcicKX6tuTmyQLVKnqEVu0eJXhRTM9Z9Ns75wPVxGArDvr
O1AqOKsOM2eHiKv7xTC1YLoOOCDGkxuD05jZ7Q5u5zSPzk5NKhtXFkohBZ2JtJFLZRuf7HuTGtcZ
GwBjC1jMGJLhMqNAsjZZDojP+X/iD005jZ8NYftbPvu/0oipjDEcJl62JCfmH4CjroIyEc0BGD4I
G1gqmRNwltQAz4BgfcgDYNIBZ1fwnvz8mrMvJK/DTlwSIQplT1kesiREhrqShUaWLoXJnzCQRGDo
Y9ne7RxJrCVFbs4eofSYeq47bGqPokvi4dHAIGp3DCnQRBYroyHQDCyVjdJg6NJITmr4NmQAHjx6
bjcX7Jnbjac5EGvjSvpRQ7OX8toZk6BweIVnR6OqCOVD554xhwD0Or/0NdODrZOQv0OkkfVt1O6A
m0yuP5gAKQNmLyZAV8Q8DWei45GvFNyc7Yj8x6M6yWzRPs0lQl5Yk/zESyXnJkmr18HmgB4nkBik
T7Fx3AhiPTA3CI79fyWTDy5it+h8AXWdwcrC+ASYOhgi83mXpywO1sc6Ydc91nBCn0DOHPs0eyAg
yKtzbg5G7E9kR2Q4IdMvbMGInhtjZ7DnGMslEoHmoiBSgeViuvE6akISYiuWthghId6UGBVKZQQt
8Ib5HmOPdc3wfSYEKaZuVEse03OW8rGsIwr/UcEUfbNZCVY6owR2EAjTBlZ9NZT7GFVglb9AbOI6
0s3FpJYUecnF0NI+dZ0tb/NW5WC1ufnJuQw/h8pTH/ytSR+A/bJPKghEek06cwZbepCfb2I+5cBb
8RcA8dy/DLSCOCu4AXuLx7kTw0uwHGpqZ7aNgT9YxDkTPBuf+fQ1vHEP5oaJ/5ozNC+0cJA+Ewmz
aXYW12XUg5bnh74Umh6EkD+g3S9qRut7T9QrtwCmA3GpGOkrYEkghjtr9HphQDjtnVWm/Dvx/NET
FA18a2imhNTL888ekcDFd7bxUftkJTpGUY1Z6Vjf7TNqGVHP75soUeJHDxUybyx1Fpq0GkksxSQT
Jb/FWnomdNmSauHgqN3GWZvLYYVKTLUAqAANukCVXIRckNRwQBXYIGo0QeELKKaMmCUg0LpR7HOj
Gz4Y9rzZoz4j7tq+UKsWHgZxYVcPD3NBczTk0v0IadrN4RwFG/GmNNXStcdwNbvoqUnFQkJ8htyo
qFEgSabCEpemlvEU1rcwCyiKxBEtFW/8g3pi8vCZq9IDrNToCl8+GVruMNJmy+Oj5HhttPSOAyVO
Chri7Cez7JsJOdSi2RNxQudny/VqMOSR2bzqBNwQ55R3dnhOH4G3D+2AjIwLC96VNvv22Tn1D8k4
3esKsoj2ff5KCQ6L54K6d2DAoDi9rh5jBPWFrbLtXbm05wWF8MwtEz9GIdIPvpS1JQcV84WdZVMS
PwTLz/v8JYiTDiE/NDDHS4qEDenn3+wBUi8cQlTlDL1GKfFlig/OBpmYVQVUBPzVHFr3NZ4c+m44
2UzZzFiK6gyqVFHAF4nqNICiNqoP9Tmr67z44k0JtgLuEM45XUkhDJ+W24PfF98hxskDLyXcGIQ9
ahtsfmBTKkEnmhNM00TSWouNoju+AtY4Dy/UgaI1DahwmORRZGpWPcl4AKQJUgmojgzXQQB+UeIz
4cw5K2lF+kKJ+YrU6s9J8vJ88ipYJTxoyflzJ4SGHcQJlJSsNgg9U6EDRsP+wdEK2VWpsXMVbEHs
jJVHdhLTGMp0uijorI7zLT4fwB50WFiaIWf4QonlP7VxMwNzUrrAYKkxv+s/eus0vHn2QG6M3BGH
z2uH6bu2A/k3RQRiGRajyhyn4hyITo49BPSkNKWEx477zBWFB/Y+itWaV+imOh1E45RMx+hpTmx3
1bZ9U4CyneD+jKM/J6w5uF6KJb9TcfpRsn0aLUiqsU/NsHCGDMLwIsdtj24SByjuRi+DdOfSetLi
Y/cGv8NQ8SEBYGiGABXAGdFEL5V9tzE+xZoO/qkU0UeMiVgBeZRUcf5xvOABSvx3E9BpagTnAhUf
dzRvExUEzQqdST8TuuR4q1SiywxxDEVRdK+sRIf5BLfCsqR9xpJOSn1pqTQXIiMKFqMEBxzVu3Up
b4Jkm/7Dkolh1kD+CbeluopG/2/B1B0jeOGCiGwPoWL0cVZRjbJK3CTEl6RJRG+bi5MJHmqy14e7
7Ay2Om6WG4ToNqBfWGX4rYRCInU5u1nopLFmKGTnBWMhx4VyWEfTQn1umFgRvCAUzIhWRaWRcrbh
qtPyCitLfE9dMdUMwmYhQjqjEFEe0rD4t7XOV9oeDsX7JlO+iyM3KpoFMMyfYnI8JHj+81ZAGwKh
Z/Hy0LPx27CugW9dC4ng641vQeNEYeuQXWgtYG70/leAUAwTYWHFqBYTRnUILHjhGqjFmVVl+fF1
39ef6MteERbwak9mIVhwpbfzKmYhzXD+gXrGg5AjkBpCps3oD5khnjcF8ywaeCp1zL7oQNEP381U
8PB68dUzjdgnHGA+rod0+xdMyE4Nb+b2vdevvYwpAyK1WI2ROJHtjnIbypneTFZA4LpPelkpeJ3W
+T3wigGi899KT7oTRy6wIY8nICkBNJD6pF81lmlIJHiHDFVNLDX5DF36xJ5SWxlrdWzcTflZZIw1
zJK4OjmFIsQZOpmol/hKOk01TmymplbFXPY/Z8pqF7nMrQDXooZruvRPP9FQyQ2EgoaoB7eSgDLN
RPh6FSDMUnNrjyuYKcCOJB3GB0YIUAA6KZEwgUUfiJidgSqEPtGMsMUVBhk/ikgUswKgrgNpdri+
QRyHoOpzX8oUfybv6hQHN3QxICJvycKlfgfh2FhydczjS1dZex0m+3wbkC9G1nlcGtgiiL08GTNx
U+3U/naz63SlJfBq/y2Z+ElEL8HA17+qvI38Egj5XiwvoKvwH0x9lBe+WMzVaNGYrCp0YG79bA5N
qiFWc5Dh0NUo8gHKzI1TLA0gQB9LaxB4Rfhkpz2R0BX2TSdPLW9/by286Fk0DkzS35z1DGYS5SPm
PciSM0p3lorQJK8wzNKaTaEwf1CCpj3T1JMD7rSqCinPRS3Y+tBt/sj6trofg2xloaFMiOqMOhrz
e7gsJY91yPMfIXfdMIm8AWenY4jpqEpKMmUJnmZEWOdu2ZnM/mVl69TdxnqFWVyhMEmlPbU8lk3G
yglDlTvPS4PfzbiGD/V+UhMEfDR36tCMZLfJLGNimYLrmZYdERQMzGOg1i4ni2EmusiNViYtRGg0
8n+JyAGdiCfE/OA6X3HuoxUO06su3o71qhcLQ7auy3ayLoYisPnSxltOREqABEAMM+ymGpIg2DYj
y4hPXk1NfpM19jHLTVxei+bmwjxyoTyUk5ao4LO21VgxKJ+ZEHW6ltuDUWRD3CDFLhh1Arzo4Cah
BLo7pfenSf9o/GG4xcaZ45MjLak7lCheimeqAvpgssiV0w3D4iJUgPoQbYmaG2QzldNOe10RPSy5
mtlnLFcBduRQMUo13GRZ/VVkjBRlRNr0WL7A9oJwcAA4I4eIrg5dID6qYIOmHaUHGkhWLiCyvF2n
JQwJ/1H4NpBwADiEYLShUGLqfHxvkt3/Wa7jkj2H3PofDaShZ+IGpV7pEzo3r3xEtpc8J8cRfo+R
23S40cPQE/crF77wzUDQQiAbMsVxEgUZs+Y3L0eKX+N8c+u1jNMbDTVcliaxoZiciwYp9ViMcYhS
whfTs7CNyA7+wVvHLNklI5AqXn0DoDUcYEJKs2Bp8cN/5pkkFAbiZqvOt1mUPHULZWnuuvVDsgOD
grnyexMuxLAtfyc5j3PrYKI7xzwFjs1+ZLZBrxTcjvWa9nwnJ2RUGU801ATCZuWAMydOEY/IVhXI
XwXzXKiyEvtotbmigC0FBm6EMp65I80wiKNat6W9ipdtxV/eZI8nlqCex3N5t/SYl+iqW04A5AAj
P3/kYne85mxb7/SGW4eiOP08dP3xANujZV6PsJxKtqMBnbLzZWD9xy0ybDa+xNtX3UF7gu1/Y0f0
Cjamu7GLpDPtF8BaYYrqWCLswe2mp+IQWiJSTCp2Q5SiUXgUET4OuAmszYL/AvhqhuGzQAvjyv6+
PdvSyyzjymYDcsUf782rqRJOQbLNyIjX61BZFAY3K++ALBJOtIvsgbbEei5HvfNP5wYcy++Z3bQD
4bIXPS/kruXCiFjIlUQbKNH8gcHoos7TDYkjlSNxmbFHY5PHIkuHx0Z38GiG3idz5dEIFH1AC8Wh
Utp4phxfFCZLvCZL74bCserpYcP8J3aPJr1eEw2hsQrjJb7urdY/l35dYNNSOCFU6YfxC2YnPrRO
Uw+/NiTc7c2uV/9vdozeXxTKZ311Uhze+JyLf4qNDJdgjzkLjVW2tG0rCPLZdsMvUI8AcIVtBtdD
knPF2Rp3etcxs55PVU+6RapExXBVF72H2qY+FerdOgKlCf3TT6H1e+P37eQhJvM0fz67vSKy4o9R
B8TTuYiBb3swkL9Jyudnp/lePc2MJR88tFdft6lsWJjDA52xbbVzRwOx88OiK4USvACJehIA4ib4
2ON9zLsfb/IyXG/wpW0/qE5usqK1wwKqY1rAIPy2kB0EDigyKhp5eXXymC7kGCjvJymIx/Jst234
r2Bd/YdzkkVVfbuiOal73FFSHCj/4mQN5KMWrCcuQ63ngYECp9FGUCeM6XEc7b0gZXuZfw5PU83d
psleiLoxGM7Qc6JtUEPOhEZO58Foump0fV1jYhdd0ZalaMDY1MLLo9uqgXSxZ63gzqN6xlZkH8zN
4U3tj2Ov+h8FM8tbE/rRv4BNJCdf7RMrNi1yIOogAFGXF43HRI1SBG5ADLLT431zT4+qb0LRFKUB
+xAaQiJQzjxRDWd1+qQggcHNosd02mY81cDBB8jfTcb8wowjmUIUTaAX9UfkY0w3yn34D76Qei0O
ooqJKZxEtdhngLh5zUTxWFExiWKb+pTJxyZFRVAkF3H1iPZZP2NWNb+MuC/iW2F03l2vLNIjwEDV
uNgzZrauu7Tbr7aY6prFc3nF32OODwUyfGLP2PB16CSqnGTjJhr4mXrCzRkKYpmHzT8oXxMCkUHR
AGkFNyaw7ZoachtpM5HzpTe18/GuxYUI/SqSVvW6le0X+tDzxSb8kuzF/wJbk/Tlo9hxGSA+Ktgf
ggfRvHv22ZkBJYE6rlDYUVlE6BMKiNUV3gln8BuuAPw9hoFZufYfo9r3Hw+ltn8hKZVf+swfr0Zb
prK0tMtWYcfDJuzoPFxhG0S+f9XVCjsiipm0mrWijM72f2Xy9ktZ1p3RdMftG8f/eEG05f9sfLo2
Knpwj8U4n6lE39utxZc3WUCGugMxzJ7zk6KxPP6lRYTbcp7mp7HiXUNF8Cn16aoY1dLQF/wf5G7z
JYIXhtVEnNa/TKWXu/nY+6uSl8nyAui8Jumei17KRTx5m0aknAtom8mwJ3CbumS3o/NqeudxoiDi
6VEWYTGETZtoq9WoXyy+ME3COh26kAmBVi4uG14XP1sfLBItCXh+wL9ySzDINtjJ6M1/zehD3hXn
KST7n9j6waZYGUzJErvv2Vyvt7Wt97thDIpv6b4BKoZD+bnqq/oRD3lDuBjR1g3ZMkE/KnGKKIyt
UYhX7fl5Q7v5OEYBzJ4MlrszHcq0n3w852h5MSFlzVnCCrJdupKVM/Aj/Ndpmlmj8ixOSH9FVec0
bdhAr1jA7OrXgo/qB4AGsMGRAp1FDZD0KmLfwKz7+Z2pB4Pp8j7aCTO+cESd6hALXBfyCQURlB2k
6DjFSU8DhprcD2NeXceJaj8wG6B4dRskK8Chd//3RQB7zHB2qPfITw/vyQBj/kwtDA6UAXn9uxFm
GdANcbbNUsqDGJefdAQha2qCozOPHXgWv4sBTbCPtDnnRtJ17zR7Gb0qNetnVXBBdogQTyFKJtia
wEXSwOtYXLM4KNrnHyM5FVDFUaCbg2SsVVteB8oOE/XFjrtoV3KRMKlHHdjpi9vhBq/li7Z8f4a4
xVegMayIVVl69GoYjf+TJuhmGGyzIE2lNJF5QU85Y3p90ZqJBTQIUM0UE9B3J41ViL4z1RUsjJIN
f8E5vIR5jcYaz2aCKUeuMTLK3YUM/H8snVlz21YShX8RqkDsfKV2ybYsb5HzwnKcGARAAMR6Afz6
+U5zXlKTiS2RwF26T5/lJObILmkiKFAsstUVy4+JRw8HQ0ZNHuqOvO6aj64rjn8NszL5TtzNrodH
UAVd/wP2VcZEV/NIeZBiwEcp7pXdg/xiZZD2nC1UnUPMl6i8c/ea5U3VHebzFH1cjs2eVQkhHGhf
JTZE3mGl7kGe4zA7dHPI/wtl5sHvRAs5u5U2c972FU0B3xBvrPVrFbMbskqzwyBnWooxt0cR1y7c
ddWaFC9QUr5VPmaLeXiMTkQynrl/R/LXuN26/Ov/fYvEGJc7azs3DP4HbCbuZeBAcSYY2O1/0FxC
Q21tdyNPjZjJcRNTca7cmZit/N4TQvHapJCoYcVyPF6I26rG/oN3RByBWP4xikUedOLOLJpEoLrC
fwOAGZGH1LUUZr7JhXS1ZhsCcMfIgpa0ZDyIN6LSDAzWzE8qGOl/wQ5dfTfGW/Mpr2IcUJ1Gv475
pIkMqhMbkPdMC9C4XzFACuM6jRdkEA+BPMM7hImXwkIa+fqYIbWgt6vjVsQscH+uP+L8+tVc8P0N
xtAIrJToUG3FHcjTJ9Nt9R49CtTXAjsaDQgAVWFBSeDdYTPD+Qx8FDMkTOUMCcUALGhGfWw2PpIk
zQklaC/AVGIiC9qwf3MElhEbN4IAwc+AogjYnv6IluRDOvHlzObP4jQs/ERBHJgd4RWCbYQ3i446
d8M9mJhmA75P8YrQgkkR5HzCmDUWNBN1YnttkM+JAx6KrQWUzo5zJY8wnq94Q46KPDWQNKUhcSEc
L1w3mfphJkljjkW9gmQjPOJwOL/6NjmYfHxTqaBHxWBoFCmnYQZLVMrUnBRy/H/9kGd3QOk4GvjM
bjchYsjAD2m5nh73GQKerQD5nEsK+M2wdR9Lh3kSh41mF0kK1FhAJTEXgILynboNnLuqjhZsWLSM
9+OT7/s/fQJT2eXcWMczk5NITM9U/lxJ1vyTJbQl/swZd/VEbk/TCywnQKuzrj0OFFBDmvGhBKNB
QkjtEOt70Ml/5cr1Lve+N8L6PnK0MorEAFr0NcydCmxcVnbd4s0fkcBFd1VYS47AV2delRxOXsn8
ZeBrm5soG4w4VGa1yw8oSWz0AQ9jHGJy95EMAe8uq887vFo0cE2kIGxkryIqdrX4Cxvygsmdh4tJ
oT+xMA3lR0HJDwBjAJq4EBxbJ9pohvds0nsPehvTLPalO89sb4JZgBkBwrKNHdp5bXCbzK7kkOVR
ZNs6AEuzhK5OTdWOR5hTOZJBVCzAUAuDDmQPENV2EPrzM1Csvxa4ne2qcMd+xyzxZpwz7ADChHMd
vsVj6wvhxdyVm57+K1aV35Oo9uJvCgdVSKSNSegQUC0yQv6iLeNHuQgGZ/89awTO8nWQJyR/w2Ib
7gTBXQVr5HEEIBzQsnB35YCGdIEgFxrA4ZjscrhkFRskEB20TOv/KrG2R6ppDENxLIVAA/N4XN44
1jMSalmxGIRxnslOp4kBP7Z5/TWkBDUyXrl8JLl5+cc/giKExSucshJ9k2ueNyX3pL4cXPaqAlPM
cCMBcpROZvaWF2Apl/hZcn0RoWC0YN4yc7MRBrDiYCJM4gQmYapI4/YM0wwxHRym2kDv3Qlie1UA
6GagfLidcJhmYNUaZnOU7Xk/iGe9w2yNuEc47nxC9pheILu5rMBACi43Uil1E/7qvvthwyrtxUyu
GiwI+EnG96JkYw04jjNTvQ74ED4Iwch6WX6jxgAy5GOmmC4/YBPwk+rVv133XXhXMKEDSudfXcJo
Cjeca/7oKQ2Km8a/9L8rJbfbdBiiRftkaZg+qPpdFKG5RMxC81PAM6qP9XJXzGlz34vPmuMfDPWZ
BDCv5ZS6WkXkuOlyIuXQtIyJzr6XRb89EWajHxVM1MtGLq1Rdlx4FxZWglL7zSRrfoBlzdWpnLRs
0JcZ6WTi2u/Eu3WQaEiGoYyGCspo8L6Ld/ljMccUZhVpIte5qylfZc9czceP2QwaTwG953AFREX2
TfEtSF7Twijk7fL1YjERdr8wXGQqRR8cVcbMotOLQn6VRXBHOJK+YP4KZWNkGQ5sSTjaFQzulWm0
pUGYKxciQmB5Kecg6/I3QL7uyhboZYel7tgNgCZZ2t5Vqe7bOKHYBTXtkZ7nDc+ijSOgYMfns4mZ
LBaFXjJeLnBXBHXyxou7OfcJlsDQP6RbH/ARBK7ksexlwORB7RxI/hPDK91h6RAjGetXofa4E3Nk
ae4rLS7jRB6vlraLw2fz47VBJZjgm3marBVeCZPffFLpfChAg58JF9uhNV/484VK5T2CEjqb6K7I
wv1DgnknuNAc/yg3gdkLHFflQkc1o1Kzk3MUv1QISA6krxenM/ITTmaJ0HPG5ffV0LNMOxyh0SKt
8Mi2P/KUp72noF95LBbtR0nNJlMQBXXHc8hQRj41Kir39K3HM7DLwHGmupyJcwirj2PO3olx5iAQ
c7aIJtkWJD24c7wiL0pGRKPzW9mCZIVbH3zqT8xwLaIdzBCat8P+IwH0iiqIyQ4VGFN/HrKfJKwB
3nez48du6J37aXqPamT/xvyltgcQw4kWoJ6TIuSj21Tb6mVZIecdl37l41Ve6MYzCduCnMTkDWYo
psA+OPNQykSKz5ETWPoX4yq7CF9tzooxOAeBxtDBv50/hg8OuItAHR6JedK1saDUmpWNv8aLrBTZ
M3X8CJu9fWLcvb/ZwmArDuZ3ZQJE89lFG4J+xOcIQN7xxfXEFbbgrpxdCr3aYQhuWB31yJ/Ng3fT
77mgNqpJpNLcghDE/i3XIqaPAgtt9+W3PoTr2VIhVUXPOzp1y62JqlBws0YTBo0B+G7WsW+HmB9o
1gPGthxmzrA+aQIYlWSnGYFM5ntVwJknzaI7k9JxtSEeGaVDx2cX7ulorYzGJh3CmigPkzQakFux
+OdLhAELLzpl7tvcA0dfJ1krBYlJv7m6+kPPLzsgAALvAmkG1qG3Sk/MN5DdAXmOzFQ9ntaNsgAs
y312MBtAviFRikdq6yYnMRVURfvvHHFjMbHDtR27cp3g8wqZz+sk9wg4yCquvW/Zil3bkT+fZxLI
TQUKd+i5Z9ZgeaLlKSGRAaTQ5p8R+pmxG/RgmPMk9FgKCr5/ZuVoVAyzqjS2pB9LHEc7i/MB3Pge
FKcvOSAUk7ulFMEM2b/3QUhtE7OuN43Nr55JR5XtYvqbuSTTeupG0jU+cBiCgFNbfoDzGdzWG6BT
ASUG3mIb/WGjNrdex8NoAuZV2463ylj78inVFjYWgiVLmM+tGTgYZN8TYWC4e5OrnDpHX8x61sLI
7eGnbCocxZg5ilIshqdLj8PdHFHs9WJabDG/GL49wIF3oifkjsDtiREpwrRoDxWGaSbklyMloa7e
NhUYGtN9N533wzxUw5TVE5X4DJpmEBwlp09Yd88z5sL4J+G6FiqdFw6RnCBQ4k2707fNgQOb+Z/j
raDaZXO5BezHMouuhqka0NFB9x98wgQiCUWyVPXDXA3P57k5PmODQIdMUJiTdWOZUAYGGSQwjnwD
HHFE/NuLeWPysOpPWibaxENJxYDtHzyIBis5rD0golAo8w/YBAyGAImm+NlddLvl5LS4kXbC5pbS
KjcnKontTPWsIQ0Ss99RF/xRst4w1KzcPb/VnWG9RCMWU34aQHKwVM4zCwhiHb7RgMGccNEL83zu
zov+LHufBkMcdA2oHaN70OKby66MDktw+i9TkK1Jn/JFyuKUP1nKwi2qmZszEfyd+ev3IZjfZwh4
xDmzBxumruXJ3Z8cJ1rYHOvbDRN/y7PFaItRYclCZqDBmeifv9nsfZf19KIOVJ1aGE4nA/SHKIE3
n29sgSjhb/Ub2Zw9691bVb8ge9I822OOu5OXG9UGrE+cIUiFDvdcO0PKQDKMT69+zdAI72xeDq47
ync+n7r93UK1CeEnx42bdA6zZIJ2TUuAxutgQVcoyd7V/wJyhglohGjqjMH5iHz+4QJnwngPDRfn
lWsvj5koAh/McsA9X0gx2gdQHR50ywkOR4InEpWyor2w50xLG0UU6Vc3uRMbIycdAootNFOeIgfh
ROI4zxwbQw5MEhbDcDwelnKA08xCZ52Dp1lBQmXE41L+pIKxo1jlm7yZe7D9x1C5q1bbkSFM6OxF
erQRrwscihk4nTh1AYQLuCasMcueRRlIiyDxjxwJhlH0X599YvbA5heqGi6a+VZ+Eb00CpItHZVz
mumYEqHLm7k0U7nM+kCL0HvY7ZwA7jWFE/UE33gHFZaH1yv6boMtHZH0nAUa8SEM8mt4IW6noSqo
xoNl91xN1RJBtROLWssEUSLvOZNA5UTPR9Kah5/0hToAM1rwRoSyH6wkbnDL4PiEkLUwEiGnOMLs
jIcK3+hPtMb8hoSS80oPDCVYEbGzalT0yJoJpAf3x7Gu/ovwowWcb+H3Rb1mlCmpVUzaL0FMBAPW
eHKMNqZNxRF/n190iBPTcIiD3XQ3TPQJ9ZoJrW3et4aiuSHmyTsDEB6Z86QSq4mPRLcZPlv8QxuQ
MTnEHEH+dI4Y5KcxVPW8uPCncU2hSNKQGqAgG2WucoGQMPG5nEdsZMwrCD1mBsr/ZXFQpmnZtNEG
Ia2BUeLvJ4aSul2l3Gk3MOEWwji0apBtOe3aQcwyng81hGiG9SncugvTnR2/keHz8Mnvxn/4reAT
DrarTH/Y0yicaGyQn0ZfDDhoe2PSUNlrMwMCQMbYKy4Cnh20hsqjQ65EipfLtpkGzTv336XtwX5r
v0f7zVzFlRTAC2iGnWQWPCXGJzovINEZuzJiULCEkARZFu3WsCEI/9lG59eBNjIKYVa4FiHyBNrK
AOePldqNmHXSbjiPOVJ1gcM1NGJ6KJzFP3FeL+TE4tBhNp5mhsDmZlYt0WqjYDGfjI3rDpJdKDsW
AxmRGHOopIwVJk5HahCXSnHQ42yqA3fWgVuqepOmKsr/GnLdMvKGC3dsVyMg+SNxdN6moVbFz/P3
kk8WMw9r1oQNfBUeFT1Ahd8sCNuJmDEve7QSGGyd3wazxBE2yvHOM7KHiJM+2AHPyA4tv+AqMsOW
CqG02LIFAlUQGxoCgOcLTNic/IovQIBkZ5UsIF4Obp1cZVWR8Rc0yXNn6id/Tr5UiBT9Tiw1NZnI
BsleAg+1UXdU6DCZgE5bNvNfpmKAc8FgS9IIM4xm0goQWsrHY48zClRmTKc3h5sT7o99Bj3A5j0t
YwfkvMlTdOQSXCWTxhEBcg9VoCxTW5ArpuUAEJavTPhU9yUd8NeuNnrMCp8cWE8qNDs6deVIug1b
zCyVvCPl61glCPfP17Z6NX9qpgTU1BzrcGw1GZCCLxct56K9wr2B1QiWKCUO45wh8OxpqjgFdnpn
FRwZmyWIwuQvjFMheSfmOmHyBikESfJEkrzSufkdDK2QH+NWKrK2Y09EGe+6bU+vzNnw2zlCqxzL
px0i20MYxF9PAm5wEqN9mDlni8vY39Tw0G+yjF7FBYyGKXEoCajHRBfAlOebIGNzPNRF2p7U5uCr
AP/E6ygamHSccEkKWaVZ0XxuSUZFRuQz3DqP36RuMNuJ3JPRzqrteC6Wf1AYTy8oOc8KIaFuorSl
NATYhHIs1yNGk1JouRiKmVtoff3RfU+lY404PikoeJIVhyW1CoDPWWPUDoWWoHSVP0iIfmblEbM8
rIB28dNAZJBgKIioDFlw+udEXQGzzJbM7xhiVqWmiHTdZobhreyVVHguQb90MT4KM7epBgy0WkhD
amsApm3hx5b6GL2NRY7QWnwA1SezuZ4R4YUBxZN35GBlGIc9SRmW0gj0hxGi2MNGEivdKg8FhS/9
NYJgg8AZdrf3YYoWw+MkegZCx49LjVe/0C/As6MP9zWXnoHAEb0x6zsX7cOaxPEhPev2FftxyPiv
wxnqO3N2LB/CrfomZViKge+QoHGCKf6LzptBMvih3EZ2NYg80BcrNXRYu+gUODZAc3AhRMIW3D3g
9cbsje3pzyovjzmzLXA9hpGRg+bKoG6QU5+xKaIdt0kWCh+WVhxb2Vfqjwdr/JmR/B5qdEzMsfCK
Gbf69lyHJw4rfIr9kR9hclTHJJe3zIcaFCs0JKx2HCxg2pw5AcH5QGKVOVqdAL/2aXW66RkUoObs
ukfeOkwH2QCbDVaUoM8zeAst3h9HsOejuQBAmvVesopLXvl5YTIXD5fIPVvzPEwAxG25wcPZEWKn
YwmqAv3gEfeUKvoeHPGp9jANIqmYk1tSJH/6VRZ19Qjw8AXVxEeDM6IppWrw8UnHjWaQKdaUoNdd
M15OMcNscZQN3JwQyijGsgHG7MY0CktP1ub5AgLjIYoWbNuGbACO9YHVzRK2OTLhkD/9gIQ6s0zK
JubccCWYQLUcJ1kCsmNxr0B49H1MlTHPxw/rLIv5GB1J68d3qdzd4IdCkho5uIHjX7FXTaGgcgXn
3DEP1UKVh/MHjciRikAF5pXLeuYdJOG63HWoJxFOQq8rj+hbuNp2v5qYw53I328gzfwgnx5swxq3
AR8FvONYbmHCY3XFrg/YakzuuCIC3m9V4s9+BVU9zNSQtoEMCBmKV0h8Z94jirUE6hQvX9cMhKvp
ofLg5hgnLVegHrJnFspOLQRxoqYglDFrG/O4OODczEQuB5tSgW3aEXSS0WO5AROYsVApCzO8WKkN
8Vi6JR4W4FWG/Oaga8lbUciFaRmzQz8yXeQsgXNOzS8bQ5J/GU83HEYTlJxsoCNxR1Lbeh1kwwwh
XVFYRmhve4yPjf/dJiKBd9zFEYM7P8BdpxSOnOgfRfTF3CBVypgHUspdMASqvYTlRqA45DczCxu2
Flb3qcDgtKRAMDys3dM5Q15hwpOyiAx44qpL/pMbFJny7Y8iDfYPxdwu3FgD8OjKRNPhaPHuh2x7
rGkgu/cKOkdDTF2wIfwedRC6OL67tLv0ze0Fl0uu4KSEiXwa1QhtMAQTyMbyDE0XFn80YBnAZWrK
YpeQP9eSrWsoiCkI/Ao41VaXL1OEqKZGvQ7ZRoonq5oZys3wB/X8fMwyuviKYAlBhHKmFypce9YA
LW3jL9FY/YWmg/tHaesaQkLjoSquudGXI0dgxlaMNq5RBKrVhzOZNLfxPOaHeNi2G/+kK8Y/5ayZ
FfedY6DyAUAbj2YmaXBp322pRgBod4AsKOYa5knDAvreDrvjq78j9nU4r5C2vG37Wy7bv1i1VCMX
Kowo4ejHo0mz0Ayy3p74c4KOimebqxpow5CB5t9jUQ8JhNSoxzwVTn0UMEM3dCirqJZQf6ESphuC
MqE/KoOXaOKssBsQek9zGMMUSYV8n6IdzNwUXt18icKHkLyVR7uR/OII+QSqFbM7Vv4YAjNSMUbo
xhijQlsx0wFa5eiRTuG43GOz/WoKj0FnjtQw6f9tsVr4EW4fBT8tLK6QZrnFzHCddwckfIhRixb+
6xENI2ZKIBaIDzzUk4cim6r7rq7VsjGzZkoo4ZaGblxsbZl+YKMBZkMOpf9bXoLd+eeOqd5hrv7v
hqXcunmI6g8xM8PbWWlxKAM5XxT/lZ9HeL85xKuHUNJ5l0zZx3lh0jZnLIAeGA0SIzM+N5DZ2EZE
FBs6jSEbtVUhAVhBqd2uLHMob1BHUtpBmzAbGxVh9IMmUZii43vYLQwW1+hy20fn6Wbv+fV9GiRQ
bvsLHV+GLIyT+M1YcBYKZU7BWGScP4NwXv5yc1j+zi4a5BOjNTgK8kpkOOHHedjD/VFY6FGbXyFe
VRB9SQ2IqcQr29d+wIFoY+gx/25++/mFKHIULF8cWdZmdzYACLyamcP1iPCo7CQSy8CZUFkDiimd
gMBaD71J/3Pm74moSlIXybCFDFoVIGD5am5Eq7qdwAaxf34aUs69qx+FDAKAsZsnyM/RoayGlxHf
2S+YPnKmBmp2Nv5/49t3PPoeQxRsm8AZS7yzwWa4YfcwQvDKAaHJNGED2WQ4gSM85uh3VU3ZbwiM
AsMt1tODQ1Ox2gwjJEsAIFTFsTn+ZQEfxzWa05fCVJCdZBhd4IIXbi+5nGatHatazZlTuBD+BjnG
jbU0PhMikf1aoIP1toDkUIE9bThTDY9qY/dw+YijvXySdu8hwyAApHVj++YNC4a5SfmKFSXIVQQS
BrP81tvEok/4YnmRu5u4CchMXZVQrEEBZxm1ms0H1Re7M2eFRhxtKRAmwSuNKHQa+g4j6etkptNU
k4P4roqp3nL/Ajt9RUJroyMrs72Vqiqt8ZTyL2ChPAdgkhQHLMatoOhKHrDJszFAZFye57pJhR1C
x0HYEoJWOPz6oz3fePBQfhnhYEp2y0OxdUzyBZ6KJPnQTsTyONaB2O/5nkGaX9GdMUimjFqBHxnV
/DH3S8JNzM4gCgZ6kWM6Puc1UDpkLfhdGwUiNBT/8dRcakopTphexARabq1FMge5BJci2V5TrHFm
0ATk0Qx+wc/gseLbFg3JX36GOZ9wBGyPMLdIp/DVLbLM2zHzllCS3oAiCvzfj5rTW+Wp/DpRTuWB
4XWcVkbSgO/TvuiHPafHefl0avyJqEVKmsrf2h9ZT2FWEaeWZxQYJfG/HpwnKMxvaYfdkPNoBvWf
hj3slepIeYyYfuIYos7HvoLmv276DzP8Pw48bjI3cMdyEKLRj7l3qyTqviqFJdsr4G8sXil0vw39
hSHjkRNp1NM9cVbICu4argS/GJVI8UqE4G8+C4fayO2cM71kLyFUQoDLpdBesMCh7sCB5mu0EOXp
xwxHzO0r91gSFgpsnRwOm+hqRvcGNvavxSNXJOBi/k4kilzZ/Fgnjnw6GNKCakpo548UtOonKfjf
zJhuUNiWmC4XTL16aZFTenqfScaNYtlcyGGMgwleNWc2JDYOWPsM6P97HpF/ZBSAjJzhfnT8uaRV
T7dLq0tHzabGeVpsf8oshfBgYg1+jAIQShbSlFqHzURZikUrPBFTP+UnLkkqg/A1Y2ZF30/ZP+AK
+lRyTd2fYgh4XFxveIIyKBpQ9ld+iundgO+w7JASsDV/AVGLOp5rKcpUjxLgXHI7el29O8SnmGKk
IQeHOJSfDkT7Y4bFMqpTSF5tE4Lu8MVky5VjSYPhp617KtoM39cPRu8ky5BWbNTAgY/4CSrhABzG
DT03+d/NKf6895bVZ8SzoptZj+ksYQ+PBxfBvKRlqS/1ibMFNtxsJgXjhU5s6VrybY4/aGFeSw21
TOrrEqmSdvMbmnRmcsgeHlvlvEPWzW+XhqC+3jXpJypeaDdIaUA8jw3mQ/ymSmIbcVRMe2zBY1jp
sU+hyjOKozzK22q8E/HTjHoy5CjgjFwvWYmABTJR+FSVKdAfVWteUrBiqgE5qZQjgBJFsKNiLJDF
X+PYp9SsUfkOm+ibNc725iQZOtkFRGrXF+gICeU/DS73k5//5bYIWAC6/MFmFwZyUQ5AFd3xNehj
31k/YAuSsJlhvrXy7UIrRukdBZysBMhSc65IjFEFi3bEysED+45nyQ44A9JacEN+5sQshQ9GK4p1
JbyjmS84Eylo8SPijy16JAqby3c6cJFX8LEnekTxzWkisne3UfSYUykAyPoYdL4HVf6YFJQhEJPb
mr88p95rX6fvwx53RL+hdiHzNl6hdIB4Zy3cpgQ3p/u60C0E3roCGjLjCt4G18U/bLrqejgOWczn
pxEFyWJtY6sHWSjf1AXI4sUPOPH93ekE5q8k5mjHdEOexI/o5b/4e+wrsxPq3GjW0o5lHueXy49s
z8xAIsKhueyx06W2W1Pva0K3/OJ8dC4LRVAVU5R5s/+HxgOBkY5g2g1FUUMkQkl9OqynU8DAiFOO
NMzna6SVLpgmXqabi9f9Da/s+IgzNp3uWdWvHNI4GSGXKUainZBJsgn+DMl6+Uh1ygAp4dFVLfIx
j5P15pS1NdZFWMJa5qbAY/VtFhbcFmzLCpX1FVwjSMqxHuUTXOMLp3CbaJaVQM+NjxEZNw2rOQ95
hnYd59z19cFGtjRloBc1cuQ8WM8/8YBtX+a+CB523kxIyh7y7JBhPNL2w/S7jRoun5mC18mC3DQ/
/oWqiGaNC+K3CZw49phA9dxXulOjFmjJssgdxvM5o/lD66sPwOaZ4x2kDX8fCGFaXooGMeq+v/Ez
aW6VbWs/xYaNkBtov2H5WK4OPgnwv4gz1fkbTTG+FzwE6ubyoymxKCXi23BfeDdDxGyGCTQ42k+T
pVDhMnxOdbQEHFZu0a+ZVcSNoittvEU8oWmEVsZfOlBxGYQFw+mIzBV8jTG3sB82cYYr9bCCOWcD
ZAaRdK/pP2b0Jt+wFofPW5nx4VGM7p6/x/dlV8M0he7BjNVMQal8No/fOuQgsfkiixMsng+ENVLi
Hqc3tzLMMQCK4RbOfIKd3AyqKTEnMkfsjVD2mUSN/CQ+s0Rl5tpWwq/1Jr5fkVa0KdPl2tUw+P5D
ete76BTYq/GxfOWd7IvsSzPsgR1ngBUz8zX2E9nGwDSpumz/+JGAS04BfQtNGTCqByQApMl4Sjir
UEUikno0Bvj1g550jSrABKSGxQxEj9EZpGMb2ZEK8m75kD2F5mFXn1GcQqcADKUDI4GCfzjU1hDJ
WMUhSjQ9NHqyVFbbGC+cnqeRtIuo7cq7VBMZgODnLeZl9kqZamq1UArfuXhEJse7DuKmtuPJ2+1u
cf94/n8GJBuRLKJUplR9yhnqiSHCgPRfL73sDqcByjnMJ2BNKnLkJBS31QDRXhbqFTEpt2WFOItK
AsfP5vZY1d1NwE37NO95Tk3AjjHeFEoZBIQyUQgbuCFtLxwZ/RLG8WzAjO2K7IKbXAtl7+L3vsgH
vDio3gkg8l4axV2uDwgw/o1ObOa0E0g/3x/X8T/skzYqMt4ISakMi2FoZfFEiTsA7LcXYA4jSmXk
B+B+hAuN1W1yxDJLTcj6pBsrCQVTMyj4Fr9wZhIADsz1rnDyATkpxSBwqkEqWc2aMzQFaQ81HhTI
a3fgHKSoaOPmPQNE8O2a24lohlu0R+0zvQa/wsecC2k4Sit5kxpAT6/zfm0X97LmdxEeZbD9OkrJ
mv0RNSIZxC3UNJ0ZlL5IFf5cv8ROt4r1KuaypSFAhDE4lDT4wnpDfBvIlpIf75jYIH+//M4nwcLU
OnQpOJTvYfADb3y2WJoMazVTqVv/iTrAv90KcWMGrtl55ehNPYDmKFDRt+deoWHkDCTEwSRkjbiv
pfxW0ax9NiQ2RHp+m06CT2mMsCTFsUtGBUZ29zNemnaxVTuIVZgY7SgfeFSA99pQTjZHA5Y4TDkB
lmJ47hlmcZ02nD/jrcwDQt5FB4oGVE4rJDOJvUvZmToQ1tk1v42yYoalzLUY+Qmmsk7b7RAZOSKH
Hqs9Qowsj7uXqjtiGwtbHMzmvgdtwJ0Pbny/Te9pzL0ajJjnRKfhvWwBPeZeBm77/HVMs+hm3ufv
VUYfZ3R+TIxgXV44zTLC42FdsrwRjuM8wPsmOxL1Za3qWApYVLHMRBI1YXp9G1To57nmFrUJOFXk
6VuVLSMzMw7QFSqeZu0XQmMZfL5tF9d9TRsa0x417i1K2D1SXc740LgKWG/dYeFHTbyPvngjwBKj
dnKQkFNfuaJEekH0p/uYrdTItl9ZBHKbob50HR8fFhaaPwmA845qvfVmNC0Jq7f3qelLZDU3s3L3
ZlyIQO2BCao5odNfKOL2a/oTqxl0wo7jYDuOyQNBojE2oExg5lPyYTPuRF3/bix4doyRLFKJhLp4
L9ohUHYxpHPfyUVwr5u81hpku4+pwFoLNywDcNFtQrec+rgBwCYrbkoZrvMaKTl6hApuotfHO268
3e+85K70ix9GneDYae/juU3ukv2g4J6A8LVsT0021Dj/kXCR3kK+gJGsIOd5ZdaTL3w/QwzayYeL
2nS6w/kxBPmRL1xBN9+QteG3mKEuGi/FjyUgTDEMGMWG9Nv3ECl+iveY1+wmOAWcfvOWfQrV9EZ7
4JtyB7rb5zSpp3V3uRuP/feUGPPbyz6HtL1jutOcGaM2IGaAhf7TWqLhg3yT3vUri8qbR457F8Jr
0qwHJJ05BsasT1RrBMVgVsB4AUCOoSts5wUTVHgt04M9tuZCJ91QR36F2gBslnU5fdwJX2j48Crf
Th3BoGvwZjGS0bgEbxnO27Bg5rcZcO8wwmG9g6M3PXgXTrt+o0WZfcqVIQKoEL0c5SKISchMuow0
0pu5WYCbp4dy4hvbxNs/k2xONbT8sy1NcAMgHFCeE/wMQQb7Kq/oNpDNs/Cno2hv54EYZ3+gU7R6
JirAykwo4IS1JuO7qEVA+rhR9f76EtWu9/9fQvYbZgVMM35p0UVobhm0JSvNuOqkdBmAQkmxectW
fvhw5AbzYXvC8OAMbLeI2LMN9XOxB7X0GFL6Iln5Df9Au8CQcm/IFes37LCt8kpeWLUwasxPNaLB
kqcHyZ1ibzm6V0IruPD3egYjq8T0DUYKyhPYBkRW3Q3zCM4UM0ojwXV+RG1GD8hc1rwiXc6/RT27
NfJrfJbhF34joQVn5j4uviIsgqEl01s4J1xY2l2ugzHipNogHcD/IkzpL5QViLL8OPhBRZPdukz9
nJNdlDbnEFCJANUwDMiBOtOmWOub89DR7aRr9o5hAlGhyDGf22Mxgk1VOxTkQ43TMxIZZCQMlZmA
DaJDVGl9Gg/rOMePa5qEd+2uwxpYgg3MZev/gHXheAFAOOnSTt+QGYev0YzleDbR/kY0R1TQ2qbK
0BLbrxUHKJukjjrpSsi5ziOf9t/ytsBGue1YrxRubC4fg84bo9MYmwBjIw+Qof0PivqLm0Rwvuzu
hyJYPiObjHFZ5BXOx0vy2RDUIeI4hD/Dyos5Wu2aaWQcJ3S8jQe6iONa/NjNbrsD3ocmJZhYXaub
CJzIPPYExlFQJRyO2DiJMykrUC1L03pVojqHaUAfJc3tHE49SCVOjUPLMeuQ+fFEQKawdSTuS8xk
ZjkVyIUawpFTe7aw5wZkyj8O86OQ5VZZsqS8EM0Azf8j9Mnozk8BI218b2G6bgALzjqqT69lQ84j
n6zBK/Epy6WO2iwEjTA59AVRE28vFTkK5krZ7rm9vAv2QA7Bdqo/nao6AogngJay4aHcqMhT8SK2
HRu+ulTb5wSNU3g4Yu3wZOyLtKRkSB22gO0GEhdLPFeJJxZzZGXMQfCCTegDAlG4AxDAlhKKhoj/
gPEl42Ct/gyZ36M6HaJvGHTkk/eSj6CdmNc9I7ClulUMn/lE+CkkCuCFigAIYyJU0pzmHaXeHFAD
hsrdw9UVdMboP6FGL9LqTSrQasb2/v5jryTuUpWIQeO9PC1l9GLquZbX8qisHkaaMNjzZvvsBTTp
XnNBHEZnfdeHXPk2cOphLdzNCRKrBlSL94y9W4VlU0AzUeX8fJcCGltQLF0kIyx0kBm5KogMOKWo
8/+eN2ZGTMLpsagKYA5uvwxMMW+YXFnDc1O8Ypb33mNl18JDvg3Ja7ufa76neOPemZ9pSUXpCQv5
JqdJyXuuu0hxNhaBoKEttQlnlNDyvbc++BPzz0y0hf2jvAH9IwWZLJyuprjUa/h6/srxMIPXxMx5
VX2/iu+j7YhAms4JM2+8b9mYLqHQs4Qjh2MmzTBLjjH79rneRy9HAYRmXQrD+nMd7NjXHlWxO08B
9XFdHcikfmviqXox4VxTeyC2OfgHFoQuEGX9hDO5OTFlMsgZRlbXUONO2qmznlz8kkGzgE8HGVxZ
X1Df4xcSEGhKE4AO+mhsqkExMX7EqpUP6AiGAg2RJwyokOkKzKQEsJIvg22KoRZGtFnYWxpKRqXo
XLKj2UZOoRTWyMMmpGDuXfkqLw8OL45345S2QUOiL9x+W4Hc0O8pM1qy6TguMoBhWEj8Iox0WdxI
Lp5mMIaMGBlGa8LFqoG9HIJr3zAfqm6bELoN7Of9fUnjz6weD7aA8Ytz6uc0r8o5zZ+vqJmSbOBP
fVMqNS0+J2dP65cq52hzbYyUJ+tv9sfLf8hs/jaq+ezcW+/xJG0juxNMaeX0NqQbAhTRAoZCfxqY
MDeUjPi/sLwxSUBBpt7bm+vfPeKxnrRU1+Gca1JcYDAdkZodzzw3y2TqO3QhSGdg5rLyXc+qMPQC
KalIAvSFUcwXzWAIQ8ASw91TnMRCE2x5QdXZiejgXR79lKed0xzeRHuWZUDA0WEiYPyu2jFMxLaB
B8zQghd+pCGifcLJD34tJX+VUTthrXNF6CDRmCtXTTHdU+8KRtOBxcYBy/ApeFzIwAQ+8J+NbESI
7QSEV9CThy1+8cLmd0gAM2P45XsogWO48Ii2LivviJv9VE1oinB7/XyOlugvlJjgNLLtpMtisMzA
xxxx/JZhmok5jJeZgPgVUN1wi8dmKNCgHCfTHUrUiVCXMnoZsuSC6Wq83IRI/GG1xE/RhWcgG7Fr
AXVOdvcZ+SXMZvt/BiJOeNRaJ2uSfTIysA78vATYtXMQX9IP/rr076ZrLX3m+/4l/NAXLPKVBVMf
uhkHmsPsMKrlWeYR1Lh2xfqzykpQ0rlf/h5aF77mF1Y/3AAmeNJoY+7avpDkBzAv3wFIkjJU5JFY
AuWAgT5pudFju6qBOwn9bSm4IE5RHJ15vFkJOjFL49drCtM03NFbEL2suHvdkUqpCQymGsDLqC1i
Wt2QTweAz0iQBYBFBTOfu7QU3f1CYLE3ojsM22P6cYWli8UtO6PvhvNnTudjdV8qdCCqu/6hONfp
A9szKh4z9helSlVybRSOoSSx3pT/BVWFhvBtrhcg1lyefVyJjl0PU1X1PyjaX42iM+RJ8Qm1U/EV
rXVHBaaWXimJ2WyzVGZ+F/7tGnh1lEtyL4PsjhLIHwGGKRIVOUFIrqHl6FNPj9HCf4U/T66yki1d
JzgWI9ZXNhHUWZ9ix6U6qVJsXIx+A4+UJ7wDZPcdl/mViCzZyXms80N6DHEB7ripS0JBHtLIYdPA
3bxMEGjzKbvfpbsTYus4nW6aM5ua+n7PoXcCi/LAQaFvDd6L36PnAwcqAGD846+g8y7PRd3tEMRx
t6PW5tjDtuZ+gL1+aLAW49TkzTYoaw/SZoJx3Kdt+2WbeNU9HRk4E5WMBR02MwdFW83+naF+PF3/
cSq3+iuoXILnALf7Nak1oGEwO8R1B4IejdH3KtVzDliwNhth2N/e27h6OHP7tzWjtKusNmVo0Mb5
KwE2//oX4KJqJ0DKG98t5MU8y2BTJJ8JKgaIi9Ptq+sZPmFtdK90BYNfhpnXjbvd5VMToiWBxo2K
jHE0pByUJeLYGNsmJ0aYeRmiyoiiLoMHeegCDrD6eIwZlNDrSTHMvOlPlo0gafO7W+RMJzm5vycM
ACNIGdhpenVkG84yFEiItLvbkR34gEYUVPQoHVFMGSIHoTaZeHgju5AUtPkGgv5luOVqiCAkMHMs
4w/zFA9PsSdp57HaP2uiirAFNLPnMeRSuDdUfbQDTBc2RtdPYQLw1xYJb6qal1+KcnNN8wsS1oia
gfVnmVC5O/7oIypm8V/NVInbik+XaLuu/EDggfWJvL2LkVdTptY0+khGnGIIyxNXObR578XDHfyJ
+QlQxQ559Cwz4rkCkihCbwLBCafbfpO7IlK2GPBiKBjEejH9j127c8tDbTqVbQsMCARAmFLxzf2e
a8ELCTvVlZbyhm6MqxLWffu2jcfiKQ3wxaL+5SjCsQU+UoP8l+gALuA58j9HHfF1UKrwTjp5cXpb
kpnyHJ1o0trpWLxzdn8mGZDeCTYUssoBcorF12YjJCDfx/EojeHdcxNXaNf4XzBuL08zcTaPISzC
25nCqyep6iUVx/pSt+sDzJsI8ioDJeeA8ezQbnzOtsCtAVzWKr8rmXI9bx5leD5m7tXM7gZsfG5g
pP3bn8F7LwsuQM3WwbtcduTAjen/WDqz5qa1bQv/IlUtW/1regiQBAIEXlRsOJEl2ZKtpc769fcb
0/fhVJ1iQ2JLq5lzzNGsl3wEAxYVAfxifp1m1QilcTJeQLcBVq3PWlmOBxoeqTo7dPlPOAMMHylj
JswOR2rdAGOVrOHl+Q7ePDxsnt4JBCVaNzgbpS767vEdZ8BHWX9Rl4Uj4Bmntv9qytJQpFhdOOaQ
WS7UaCj6EPtj4LoFRgn75H/zEYG9lX0a/Nro1Bg3F3VAqePpiGtBP5JZeQWXj7pgw+9bRx5nCK56
vD6XA74IB9xJroITWxG3xR9lq22KicptN8AJSWuqqXDLIAAedvhxaoCPaNvAVKcDeEDATOkjuT0E
BxUsHkJqlh8ESc+fpzpxfxoKKQNKo8BUwZKC1Xl2Z1aKvmFe5mNgEH8MT99MsFgs+P5h/8TghTEh
l4Q02tLG4w5MpgU+AAN7hzasw2bxDh0lgpgswNqgxgHj+x4i9S0WvOSRH7z4q/O4h7oN5GZ+T4j7
V6C4dTrIewdWfSzas5xjuxXDIrgI7QcXE3/eESaOkETyYkqW8sCxI1IEFD2WtYOZHJ2l2Vhot1ZH
Nd4vgjujZPsyZepShS3SM+9/gZbiYFcwnXOhGA14D1KR8Q7SI/OUHgpLTYl0HxZsZDfwN+y29gf+
hivJqshy7sugouUCBcH8RoBQ1LLow9gl14fw9EwEIk+kkP2Tk1Mf1Fkw55ZC8phDLVTS8BEG79V+
UwyP2YkgHtdyiNBUAngEcG1z4gDv2jXmB7QJ0ytlxkRHWGkopafPft11/2W9llxUlBzBWApFksdF
FEQPUcScLBso5rLlvPyOjox7jSVs+h1QIgyAifOJz9vwDofV+Rckcl5tmX92Qk0N5OowFbhV4Wcz
YBLhKPbAH2H9y6NHPSYtevzsGVN/cOsBYyg5vypVwoIjrGi+TEYPvJ0myLIvXGgrAAfrluEsVEi1
KPNGpgsRP50UE8k6tXMrjsec2g7tFsFYjQMo9dyr98YRaraiO3P/TPRUfldw/UABK0mNUC7wXNMB
HICsXXyigqL9voqz8o++W49X5P0u3mICKJ4POTZcU7sTtCmZ5NjNxhTl3iA63O7QzcsS16jsG25n
xo0QXQA4uwqUzbiiUFpeoS2entqBAi/t1MNBVbhJT0M8sA8xUKIjh19/ZOBTY+Vdb9k9zYbzx9JM
jR3lTvRbITluZqY4Bczis0hLzmfRazNwRdGM8fAAdX4SEjB/viSDD+ptRy5ZD6PntnfoTDnuOd+j
c54/pFKgpwR1QPNibdYMA67CmiOB2XL1mBUb9isjxvBXpGiiQwHKft5RMomgYjzQmUv5Fl56Rh2H
2trqdPt10N2A8AdcbcNsym9j6Df383HKPkMoDQ9gSkcuqDL5uq581SqPN7SRweYxaqin6NY41iDb
/Gk7IrbSQ9Jm4HY0gXgFuaukxV46IJtdKpF/osevUh+YogYazbsVFr7W2dOdBtkUWirMnr2ECQVX
YDyDqCqjeF1P37JpBKpkXn+bqcGdk4QMUpBLXgm0CILlUC8NUJ3tRKNRgdR+FBU+A/uSlwO0MNZ4
TH/SjQJYRiTgLtxz/wgcjhrsggGGbsnMBsSLqZKsjoegziD8wC4iaH6Fabj7reGuJb9VAD0VW2iF
i8IEk79I3AJYBpMrspRnlQJNTymEuZe7g0Qx3rSnuCIjHDZ+uamwBU8ONM07sZZE0lPcPconRsHi
APgdIQMzNxPuQNz8Ao/9McbZkqKrXGBJE3nD+YwgwwBLVOHujXdBh25RBOsZT8ssqY8/5iO2TByT
X8nT5XiJOV7mSkrITvxlDWMnvN5u3XHI7lWrmKjURzCczffkYqaOUPt0H2+P4eOUjxjM53xCZpzw
Nfx4HYBifUvZkhhuQSRyQDsu5luFiztcIf7EB1D5wuWAMgwFN8UkVx8eYnxvKW2zFoew7KwhBLAQ
NUL42FBDffL4Zmr43Tk1IqQ53o5l9L8iH+ia1JEQn0B42kHYyi4DX2+ij2aeMR+xSGrQi6On0K6a
KeT8xuGv0JTcUY4DBDc7eJP8cH6KYJy504mPmzAUVq4S1wE3xSF847bteK0RMQbGkacKpwoFaoOc
Qed/olbqzssLfHKoQJN4HGD0MFp5M8Bp9EsJGL0pai0YBUyF6v9EQGmnfiQ7hY+oThHgtWwfs43C
qPQHylOm0y1DBSXY8LW4b1YOdPMJyRL6Bs3DLRjZY8Pt9vwl8UDKkBfar9V4m/PJGLkyJDCZgmRp
CAJenWOo4wcp++DEsi6ZgM0ZdhukcrMQa6DqiFEnk0y+ofnF+zT+4GqmIgV5VWJ9QEmH+SUPmQsP
UeA6p9jCqBUfsegYVN/0mbLw+Nw0y/dM1Dup2X0OJIIUnnP6JCcOtpADXNck1hzg9E1ho9dY7lF1
2tMpiRqHNYirBGNxyi7UDqsd8QzqnUKhyoDLZR7ECd1RJynYcdYMyUCBaMtUdJPXm+vjqUSuyKTF
Ju52N2VBOz7afQW/iIZRCneq1WwGfJtpSKQ4xlaJcXrNO91MRXq1D7MfB25iWY/gcHuJsM2H+XSV
bjtIqc0bLEIwKHmG+ZSjZt5ymtgzkEjnAssn3MF+q2Q5kFfyP/kFDHo++pQTwYT4htjYzkC2pduH
O4phGmqRALsQo/84TmfoZJQ+eJYAN/eCA6Vnhs+IODjROz0Dy89bDjgL1TKtFozW7RebqWR4AGCl
9x5KW5ohU7nqIyq7KQanoZB94rsIzWR9ltmIWnZipmXGE+WG2iyn2GjAc0UD8RoeG6/dsolcDbJR
7DEEOm2KhLGWpHvKU6VXW++FWZeYbNz7hLIrCvIfksN0efTJj8j4Zuw15FDQtHvyFys8TIwyI9M5
t4NxWiHiVmqwNYaG/5bj0T/To9PicrmXDPtuVyYnAFk0IKuYi+mBOgTc6sgQlI1rZJwyNkbpQEDZ
jttwNbJ2C7SlCIpoZEw2qmzh+rCHBfVVSxbuOMgFCwSVlQO3IIcEyFSaZv31SPiY7wntULATAzvm
d7MWaE9AleV/A6ISQz+dZKLImeNE7TXnHdvFcrC7aHWBV27nHe/FY37EjF+kAFGmBP7JhV+bx2KD
zb/nUL9mCTyVTscNUqC7KOEdwhGgoDqJnrRwPmWVCrwNq4QoHPDone4WEhyaEC6uyBJzAeCB3mp3
Wwxhf53I5IlnlF16Zb6Gr/f11SnZNtenNnuCMM0W0Ot3rZboliQRAFkXQtmdOKXMY1dm9tHIEjKu
gtKTUIsXPyb8eLBaLesP1pbZzJ5mgRZBPw+UDrfOhA0kYrnh6D7jJ16c+QbOVQaB16aR6c67pyxn
nZJC9Ks/qciNUbywf+XkyZeBPQrxrUvAE1zOz9AfN2cdnSy+VgybPme81Yu2ZZW+TZlxtJy+YI7F
kOnAfVdDjfky0TJ/ILgCLtFU0+0KXTX+UC1z+FWvkz7tlXkYTWNPYdiKdNsPfMmUz8P7pr7aMCzB
uYYZbi0eM7pFKI/gMkyZYJGwl5uIJtqs+Np+/K+qDz/kMdLElG8yfoWokgGv58efRkUzQxY5X0vc
GwyUAFNF1drQwFB57h7SfP7eBkhAsg4ug5/S4RbN5Q1e6flVKsNMfGVjRpjMTggiJy50WZ7DNvhh
TajLMQqMuTcRvRlxQtMvHYvdINhU1ClPpIQ+34qnQw9uQkXMBdIk0suVrDlELyz8Dspbx5r6xFFG
0UwN1uXji3n8WFhJueoAWrD+NAV1J1SNTqKlHw9+rHL8mRKqWUswwxixurjJ79v439RTFTZc2jxs
NvbFC0ZeDzjF0flJRdmUICkET2MISAebzSIFKWNPcXQrFXq97Z6xl+ew1HAMxJ5sDphUTSyNBILb
BrQZtgTnr0P56HIoWubCoZPwHl/D35fooYlbJhnJqSr88M3WeXScdKPAduhOfDbLaoSzTt1AyYpz
li5erT/7f80GEg0O0Jf2X/4QWTHiZwr1DdMOlpYROVGjU/PBmIfkyTR3ZiBzKeqJv2J/81y31E2M
bdC4i8wU8aH2bP4/absE0MsYUljQaCiei7Jd517mr4wOMD0BHOUMw6gPVJgv94Y6p8KxlumGizH3
K9ND/c2HKGJV7WWnzbsvUcWkB22DUILCDeaBsj6ad3zJ3TkEtwj3JSG9PNzSp5/QpPw2BYHWOYQk
jHoA8CnMcR9DzIRojoXqeyatezzPrfXqSL0gSo7y3TrcpuUwxBTjk4387BhDd0TFpXWljC7XbfCw
3oL+ZNv2ecI5NDoRk1xB2yrb9FOmECZLJ7cBwYUwNuU/srFoCLaO5WkBQr4ygGl61jAZdiBPNRfC
KpKGLsXQ89iI7zwzbwdYXhv/xdC3ZsCGCOdn/IW0m8xGzFVqic+gqmeI+BPuVNdn/JFRyFafRTHJ
jrAV+z3bpkx41yLfG+cmcti7m7cAY+/XOqLrXdIyvQtIxYIlDLIqlI4L9W/r+PamIS8Xhhq+gpep
eI5a3oXMspjzbAAcqfV/ujMZNgh/XhBV+rsVCxBZqAKeMg2XIwYy6fD+UgqF40s30DHDXL23BjE6
kI6h2fjc8x20K8pJ3ERZYurO9SkN9SqYCHE4rtw9Bx86XgZg8m0l0eg9WkitW2hEja98pvZ38/xm
7o+YF0PwzfUGa5QyXaV0U2AvTnLx0HPNdWd4y4z7r9MKqxi9Ut/w0+2CzWHJXnEgPpO69Rp5UAcw
g/3DZldvr9oU0NM7CrqEZqm6PpxZR6uKMCxSerzHGmT7d4wn1SNiR0WGH0UdPM9m4fcbqdcn0w0e
CBRUEQ5GgeBtjmF7YsRf4G868MEP1XG9OezmnK2ShU/EkuOORrOBOjq7PUz1Q5VERCl6qmVNuC8X
cwEfO1Jqa6XjQCsTjIOHOsrocid5fKppKKAqPWW6x2cCmJm7n0JQ3ybCxVjiDt3422c/zP+5FTYb
QvfzB/nxm4Q5U6BJ1LPdxc0uW0TfJ0QcbqFMdsqqLVvG8MqNcIvucClvMybcICmUCPDwB76RwH3I
koZ5KliyGyi1eGn8cc9GDZEait5hRt5mPqLhvU3ACbzpNlxY0RaBVcaxocQQvvN76RdERHT+k374
hBgx54s0M7TMglGsD6OvTEBZEUeycPFvuDAXPBQXqp/D36BLwFJYc/RbZ2Lkj3+znLeCWRFAmZxf
vLyIL5qhnnt+UudngGswIwvAAeL/E4U4NtOY+6UmR+SGYd570EIpSrqQT3iqP4eVDu6lvYexebmN
LHSBtDbWKbcnOA/U917TAy35hsCYO3O+BFujtYN1G2KeezuE87MbRwVlUgRH2+KX3TwTKpp20eEY
5j+imfl5FX3UTNsUea4D48wUwdQk/Kqm4mN2IZshmtjpSkWC7MaORkWGHsptX+odg4YpZEsmY3m6
WqK5vTUzu7rgKltbRbEchXfRNwCScbtgEY+Y3JFUDPHzHdbPU6tA0SYFLzygeL54xnUAVylcwhsR
8NsTx9+UA6VMg3i6sk0NV/ZPueHnNUwG3UKpwuG7pmJeTvOLX0mNg8Z7lQ4ch3bLRsoYsemhw6Tq
1ni/Orva7vA+8bCMgYFLI82XlIId17SiPcz8mKrsjSkZ0FJqQKb6UlYCsg1C41Z5yQjjNzRSN6Ll
ZTj8R4yiE05wQmspQAOiPa7aHdd6DfTXM/JqesoIa60xCYCcmlCwWP/ZHNQFlgRGi0HHbkIDJwqu
m76DJoDlaeruc9atcYCjgGLdIFXHkF8+OUS9/S53CJ86RSOJlW3tmNxMTICOJhx/cwifnybkaLW+
95oKVKR0zE/ET23ct6nlCbaErXEWF09TCOwdrPwRvcR8Z06HtliDUDUnxcvH0id81eNxfXZ74RyL
WhekPEaSvdxMi2pzviquQ8hble3ULQzmEKRl5BQZUG9mB6YcnCNOhAspbKIh9lLyUqm9SGngEWRS
C1NtYTdJFocsOf0OqlTElRHrth/kZqTiJNzyAdEj8rvYyNZg8NTYFRVukifUEnLfVosI7xTPxyMW
MFuKC8jQ4TUiI6rACOy+LfevkhHUY1Y9WsXuN4g5ZFjjRs1+NmxMDPMI8GF6hTcjfQkCmiajgy6H
7f6eDN77qfTwYPuYIljeXwN/+6LvwEwU9RVDKnE4MCJAXMw1RmAoEA6e5yDGTHEt48+4/xmmIHPP
cspSASNiGEZ58+pwIfUVfPvAEfWWVZTe/VDA+Wxjs72jBGJfbiF4XG2XntE+31e8+m4B3aZlxOrW
PN+6RT2oJDTWv1sh5EMmKVxzYBzBcA1zjTKV2jyCkAEFCFEESJB0tyWkACnYKCzUCnUL1JqyOrxG
LKk7eYCQCPu/2hfHe/63fIqwBeViycoPzI4vZOlWwYTdWr/KOkuzapt4ob+iROeWmQmGIR8k/gqS
yEweQqMJwABvvjcbto2ZLV4grAIPKd1CUkDZTCHjBvQD/nkbTllPfvq9m8D/dtyE3VmsMCV1tPK3
tJg+0wS6nANxWdOvazC/R8mcXtUUrVe7vAJbHMk85GjY0QfogkQkrqPq13RCJmCGFtCLsMGRmHCr
29nLo+88sYmiMLmxHKWGnZA66o70zPMKRxYcvQNQcUy9OzA3n0f4ctFpecH9B40WHVeO9YzuNUga
303QlYW8ChkTZowjbgDXgTq2B6oOGOu3FrcawaBGBVJDv5AUdz2LrUJqCe20gIoROFPh2QgxefZJ
gEYDuh3hBuAokOKYTIoYaaLepM3PzPJzmrsCKOHiqHUWr0kYSUQ/qj2Ib/r66BI+TXdmzWDg+JQC
kgXoDWnHGIqB0AUO/LQZSNHqKZgI1+JrChhBU/2GxJ0VtIfKUfe81LCl6iTCGxdIcZDSlKEjKlTT
W6MVpobqmTPbGoUlPtzWoDj4R/PPWUQQXwgzRdLKoF1RCkDhtzUFE53RvzI6l3hjF8MV6ohHEhrB
DNW+Gd+gwSbuFkNPhso5V6PcszqZrZhHjbm7gVeh3G00/NdLdgOALgAxhN8Kdk+5E69MnW+pmEpN
GqEEizPKu0s5Y7LjGT7pnl6UzcfjJgwUZ1MuPrQsz8YbmWreW60OvQu4NeeUeZ6Laem5EHbUcPRv
jUjq3cRMhwAJ3n5Fz8Po6jLMa2t40sFzNvP4BuBvQqY4ZuOvou+UMRQGu817AKQIq8FenMMg5lPT
8wI0cvHIUm4d888BCOnVSnQhSHotiznCjLmyQlhZpHYwoJQNI5QLdsG8f7JoabL2KLOPag03GGVh
6P6AXzsNl6JsjIRIxUNMnkgwQchZFJWYfp3Lw3AL9S1+SAV2YupCK69EubJBsDuDZt7ILq9VymV/
2BElLYkKfENc9PCm1FA9EvlayBAMUxRUIyt5Pqgs4LBHunbbjdyXUJZ47EeUkGPxr0T428TsP0jt
/8RoyKBi3WdHSgVSlfaf5DUMEsK7FwUNpj/vTjM6oG2EWXj/QppUQHx7/g5X4LtWuJz3HNMrCBBC
6qFUKQEqQljCUPYEmIhKwmGH3TTKTaV+LRuQpy2MuVjU+QxUwOegk8ZLZHQBbxqCbJazeyUO1F2E
lPjFjyw+ExaXa/GrG9nSzRI+ligDpFF6N68D2iAmWapZYGczS2Yh+iOsa7T0hFIi51efhDOJzC5l
MkKaMPJ/THVhI2pCwaufDpqumrQj8i9U6F8ZfTZ0MpxX8465dNYAXsIump0erqhzl7iwYPljDaed
NsEIsiS+8AUZO0wvq47XlSoJGjyycpm5zEeoEDObAfbIgpQk1m9Wb5fETAhINdg+ujxUOg3QhEaN
pePFuAJvuxYQbIYaclvlPdFrcrxIGx6WhOB1yZKuyZqUSbKVgn7HDR7s8Ofrj9qbJ43DQmYUJBnX
gOv+bnPy9yn75G71wrrx3QDdofELuQLFsRYh1gAXyBR8SHIXECcvf0Da3kB4YKnDCQAmYR23TMvW
CGJTn9J3hAyMAJmpqGIOJDuoyhPe1U6+zjM3IAZMkGDbAtzIhlrg73AX+W39nlYCcK+rUPWEI9uv
HhCnwWmh+6ASMjIJj4aKAFWt4Y49m0z+DjYDMddTg+qtE4pob0XcOSMnP79bVz0k03S19CnXsTJc
NcEpMyijsOZuL/GwEow1Na8GDdwPZvUMzkp+R0ooE4mLelAb/dQNND2/sOqcHp6feAqlJ7iw3Grk
lLFwfMxOoyvkP7YEPC3JbeWCEzw2gG1VUYEj2i3PNtsrO48x53jB45ioDgh98CRpRoKSk27f/W2n
5FPtqPZJ6XsV4uQ39GNG58WYFBVKw5xFRo4zAN+cc0HWx4b4C7Zkxm+CPskNtqb8gIngLN8N6V23
HCoATIEZBDFiqUmEracIlL1oioKb2WxzK+ZAX/O9zSfOxby+aeC+pDp7D7YyCTmJotsglqQkx5wD
fDznzmh7FrqWym4Y46u9m76Ekh4Hjgzzpvtb5gjnejJwOPs5a8yUej5KthYK/JDBJoS2ZgP2pG0D
m+LNn7BosibE72H6ahf6+vS5whqL56yxkaQ3TNWOrC2utOIQN+QRLPzZjsEaXgMDOiU+IwYYUwH6
4hxfxo11/mVKWIZ1yjnGrIyGf8cU0bV0EFm4/JEh48mVFL/ljukJcJmApjBnQBZlFHcGezMd8Lc4
ztC2dkJwxNbMtqwZjk3WktyxZsgxHPQczyVmCrwnZja7LTPT/cDhItpat1JV6UXOeff3Egzf88NY
Xah7WDEHCogyoKagsOMeTDS4EBIYEeOrdBogAI9nB5cA+rYyBfFSMI0M3jLIzW4LsCusiJf45j1P
GLSLq4Dp5MB7iKL4UxgX55shjtPrEv9cM2yFY88IQSxe7Oiojc8083POm5QnRTkAKPRkTMCKZRuY
JflKAIVuA/P28QtgCQStJ8sCshGtb2wipVtsA3RJPU3JqC/ctwJecNkGJWLoQpcnrTPHOd4QQJQM
s/TVDOnHKvBtuz0d6P5Z3wgr+Q6YaFhxZu9EUImF9sz73W8GRBTDFYvSJlqWvaPy23i15n0JoxtE
AxOndMPgQrpZl8AUCQgoZXLNGeEHaK9TRSVLyCeEhL3Aj5wV3upiMetmxgEokHUUuT3NdXcAfUU+
xCuPsPxUuKPxYGwiKxfdrsZHewq6f+MewzDYMe2yvC2nhi5ujxsffmyXVUN9L2YMoPbAU2H+xoDH
M6txW5d/o+4gZPKse2Ipf5aRagxZYjsoAiSJUT17FoBmSTBsUSQoK30W6VdGoF0o2/u4+NfhBW7P
D3dbzAR6iCQyOuA8/O5GwdAhH2YBgFs6bNPTT5G3zowt18kXWq6xoEO8aBloazFGB0kDTvDtlZMZ
TJwX0wamXQ0v7/+R5QaelcH0c0911Mn9kGg1UcDQxFjDZ328jByzWhm3Bf/A7bnTu/JnXcDXsiI1
RKN4XYvuoBlYKhSPKobdm7Aw8HJ7Md3yRS2iMQcjTooR1FvYRnHkQ1XAt1FiUMhbjPzsmF/K4/4G
6+Dsqk65ZtaalWMRrpwV1IEn6nkZPJsaQvc93vZan2zO5sgzURuQHlnL2cCAiFGHk0k1zwNBCtmq
3JkyX1OmMjUHVOwUTj/lIX/W4hFNTB8dCdxgQHI+r53DvuCINF+1zFGrtfCyeB5MAOdFnYEd7ynr
0B3hEfmFkwKKWxl43OnEgsCRFh0aeM85/hqcEeXFpfOPDn4sgEH0Eb4ZEz1Zz0oLUVJ60zMA7u9h
bJRY3swphBshDkSuvbY6b5yc5P2OPROcAVfONFjiE1HER7Qv7JlV2xYu0o5Xw0cSFFbKipZsJATd
2kFWN9QC4JD+v64nNN5rwEfwPbeJncTypDSrmhkfBGiS23fkRjzFTJiCdRoVaIgsCeARvRuUYsZM
2SLKrAqmOeTiiDlEVoY0ZbXF3kROKtTgf5WOV6kVmw/Dn6yDbKRUUBsY07BjmUq/1sOXvA5IWnxg
Ob83NDzEhqpekJwA+g6X2ZEeLqtAiwy4Ql+DrTPna8/JlSmwaJZa2c8sVjcAEzLLYFLtwabRRq7M
ZIF5QlAc/Xzhe5yr9zh6cQC2uorINwKD46SXtJeJMXWg5yGaRDCF0xHQ5N9prm8C92agXrFYl4ko
iDllKQXMVo5UPuuGD4SyEYJKrKNSi7MM+A/yZJYGTwSBjJYTgQ5u9fq1B27RMOSACwqqPAR4YC4R
rbPCCIy8h30NcLroSOZ00Q38v7WCzoAvwYtLCuAxgjIYXsiVqqXezQLQPNP44ecEe2ug/hc2t9Ii
KGLzPjpQoSDYp0TFaB4NEMgmCstL9ByaXw5WnIwjxndwKjVQ24NKmRcDjmHs/wLTtC6j5VGwgI8I
P5LiBJallmL9KjMz+fb6jBbw0g8c+E/NjkOH5PmUWo9DFiNcqjbxPuxqkS6k9Hx6C3MCTKPBkdW/
k3OsX3iOMyQvlByqgeTvHUVEX9QYxV6tThW34hO6jPosy+hJwTYQ8z3xMQCO6uIBBT7S5zz+HmV0
TJcJTcTyMEFJViF0tDYN6QrEgR39AhXuqwF/mcPMrQuY09ia9OfoqwkuLih4C1+h99BgxDRBpsqs
TyPXcmXGJqxKrWOEkPXukqBCgbNPmv/qbchgBqs38Tstg0kUG5/KDi0rfxI59LtkFgLVh0PhxAlf
h6hMjZjglKZnsi3LXPX4GqCo/tXQqdxE2Kvde9mhmBmsCtlUqQz2bOTHHVaQow0CAILLEY6wbrKI
Vy0eJLILXGFXqtFsYe12OZsvG3Vi6ZbN6LabnsYcySHw9ZThC11o5idwlEqA+UDHsqMWYrpeqFag
iTISgjkfZjuew45vYkitJu8WxbDueXXTgZVA1sLXzjOT7Yhsw6SSL6lYiAv2JGqE5j+Y2GNnNbxN
szb1qHfblwiuhmPCEX/u+0+kfb0gA+Lj46fcLPTEChPA+RwHdWmb3MiqJzD0q6RuuzCAj1qtnvOc
pVq25c8I5xHHqKBW5ireN7SHIH8cVHxTorK5Krg9LtDTAA0tGuivMN39ZwIZrTwvn5uF+g+/JS4z
NF43QaeEA8qS9Mz1pU9YeuFw9JTAkFRN5f4LENs31mnKz6Y3mOW/QM2YhkCu8JRK+fOHKeufDRNc
nbsqva7q+Ed24rQwB4WpRiPUk4p3udra+FNSzCEiv9SDxvLmtxQsU05YXJBPz0x/mSFwIrBLYZ5z
SRTcIKTUoa1lxFQdn5kg8fblesT2ToPdv5Xc95sUCP5iJSHLDBPmiGvJ32XkrWHQJZOhUmkmt7yB
b0/K8V/lifZM3/GOpsSFUnyDDzwypCJD9JHwGnsxe/oN1QflEjtfkpAMw9HrNGi+nzVJrbgjN+2w
/bxiw31niMIEAnNtqXghjCfcgFz1Kz0fbpcuv7fuxUjZ0naKBNLUKlRZ5yYncBX7ohH3pTtRLtmm
Mbf4ELeVj2HNeRyOwiqwc2pz5mEIuBiKoR/iVKBCxaT2dI/g9qmv1j8klnPv6Mhyx+LfvPLojDUx
E0t8nZ6La5tRGCmkFVuxARShXOH3otnXLUEyz0zFS1xEJfPL31CkITPt2+cyZmRpsEK2QP7VGSlf
ulmJD0x+HxrEfVAeWXbacoTcctOs0Jez/dFdHXYJfSl60hvrYO0Z63VlHcsTRTz3dcTBLg8APAhf
5phbOu1434aLpwdlbjXcFBZLNs1MlMKzkHP4aESMkl+yddHhnUZ3+WSOOTAvvwMlMo1RAkurkYBW
cyhcQJZN3cgiSxUbtjKRnUv96EARVglAUVtsxnvTVfYbdgnn5x8fxjhQnAv8EwBSamPeKOCYsq1J
9xxTefa1J04MfsE2vAXNfa93S3UdHstneLa0gR3zgzJV9EusoFjdFV0ANBKOlHArhNBQBOtyxJGd
mApaIEbirKzye3jIUP1PmB0bbj87iDI1fASzC+BQBg8b0FL6+gj5qoZPlfUckXIhWXPqCW5yGuAt
wraZN/VQNVXyJRj16ATJe2RNdxeicIR9wnzmx2l+iIqPqxli012Jgp4rBHYLbJjzt25Cn25+HE0A
MzsDLyN4xro5/pJ7uBB4oaKXOAYRDD69OatA5NrFakaBJsRdhZPAlxkKWlOlHzLeCzNwFDSh7uCy
hU6JxwPgcsC/c6uO9Z5t2B7Tkpwk3NgKVp51ZpgVIP4smOQiSWcoYdl6VkgtrEJKGzYC0zCsBdVq
nPfXweh/oahP4GIXv4xKEiQ00D0oLtQAzABuGs/vA3B6bwocTPTbRDztQ8Eh8lWQh0x25FxPOzZu
umXxKinFzNGKc/KTdOxEIFMGZswt05JGirUX5Um7jT6ar49B/gFJ0VQJoB9lphb/CDG3OQDNrrJJ
MsDJlYxxIAviesdkv6b0LvrNz4o4aUFqbwly5euRbEGukgK3igGinqiamYkohfKu6g06YmcumlIL
lVLelC/4a1i+srONNKz8rvLAcQC1CbqXyVFHZtMRwAjwL5aP5FDfOH+EdBDfhijuMAX6lXrJAQKq
tWjq4Agen40V6TbC9Y/1Bm4U6JLKjlmG0iWmwpQ7qv63YEGoKOfdhOzYZmUGuAY8gui0e6rh5N+3
Z2a8K4fXC4cxmq4AtQAsOOprdeQYGnJjSWZPxwiUILMH1PFgRTnDA8dsjPZSzbFaBYKTKEMoCSSs
F6eRgx4bZI1C3YhVuPP0ygKpMXVCmHbmta7HPn8eDvN4xxiFEFX0gaqfXTI/AFbw4hytAI4C/jJY
QFDxxySuwU4z3QkNgLgx0ZnBRqdRP64C8IuVGmLTJ9QJb5GSJS5ZA6P7IydbjxASF0DqCRlmWho5
zBcUVmeKnXkXvTGEobiRif/IxrjcaTRq1r2UHVeD2doYBmI8Ubhr3cs80wpy6wU4nRqY6FCqwzjf
fs5SrIgreizQQ2SwNLcjARgNhQDkLoN8BC3pbwdc9fKCMm6ixapZn4DVXHa7bqjyph22sCHvKdS3
CoGMP+D1zB7B6cxSIPHaBNHQGTcDVURuZHW4KJSSJfvSxPlKTbycxkeEJkwUKRf9QIuwUEkzsv3n
mNUA/hc3aZ1/2jvPaw95oP6Y/sOAvblOIryaCMKTgRiDT6rCDmK0ptsWcaaZq9JQ0CsD+YXQ6VOO
8h2HH0lDYPRye+uYIuCArUxUkS0klTgKWZWISjA9wDdt2LGISE070JVQUlmg07yJcUOGlYXQgA4I
Z898qB8tth6/wAescQCtJyrAmkusBIK7bcjVoKHr8c8UMGFm8nZ6mPXyma1OGwnaXD51FXVkl2DR
04RavkFffzY5lM53mz+sYL33wVlyk5bjtS5Aj00PNJ8BfHUT+xxhGMqy93IEniSNimytsHv2Z2YN
W9a9Fp3vqGsakHhmfRKbHxhcZqxts3xRs2ktJOyKv4ftwokakalSyxpgiFHNrvvDcD3N+M4Y4iWr
RNtysHpYPgf2MqDz327llMOqAXBNynmrI1vyadNSzd+WM3V//m5TalGQQ4/Vjs6haM9r26DqWgvI
GEbaM9OZmdH2Z0bKT3AW3xs/p1/ROvMU4ONl857+K4w4VEPUm826cuPO2kKavpRi5eUUYRoaCd2o
AxS5lvsJq+Q9jRHK4FVePKREzHC6oMXnUz1ZsWBIn2po9tXzWOR/kvnAMnCQsPYMUYznkCK1/RAk
FDI5TRUp2KCUYHh+wx2XRWoH3P6Vwz95XntIFy2jEuCjE+RZzabHZKQUi3pwHbYsmfBH6nK+hO/5
GVihMvsAePF7pr7QMlirovsfufEdVYrtXI8HFEMLZps1zxohJZ+r5dcSDv7DhfWlkQvQy7vo6yq1
SQhjJEihIMgrWEhfcOK0jjrKvV4BUinOaqhuM+zFmIswgiaOcAcXW8MCIrp/dwdpnwTo+lYEq2B6
C04cmTymNmWTthtuCAQczERHlDftFmPRvheFr+LmPAO2uQRGPfA1hIueRtiEZZLlgFvRb8phCZkA
AowDDU9Dqte9D/f/T8dpFv6fL9A7zWl3f7ld+iPhW4RkAvkxW8VoGWwq4ZZG/wxk6qona4qQ2PP4
UuoCe6upiG+uF4Qxg6nw0GFjApdTsivwx63BmTlBg1E2RiOwouk5tsEvctyfqXB4uiEP22556xp6
Di8x5HVNy1lJPA6BPb3MpEQQ62fXv1EeUhWcebQ98Vb/paL7qCqGXgGzBEFJ1Lyu8lmGDw9bJqYV
K9f4Iw5Hv1P5rIUjl+AKzeTGekSLkjTWU7AwU2jJMSYLjChWR6Q2wyjYEBSB9MSWkaK5Ag0uEDPy
FflLGT1M+ka7LM4sCqg+PK94wxRVC0FIhnEW54p7LCqX+X9ZS+5ZmeJgY4UilcnDGvN55hj/HPx4
NZjscQq46dEgWwk+hbhsTmH8zTAYAw6gLNVP7khv2YEio5u4lgGtK8A/Sox7gfr9PQHmj5w6IxZG
kvQ2ZXHVQdPEjmnMya/mbhY9Tp2JKGgpQzrin4of4s3JUjlIqfBDDwghfuS+3qB69cfmYXJMcHDg
gS1bo00rRUXZv5YxKzpUZvPKSga75KdRNtDfntv1uT3z0AzstA6KXASgwyOdq52I5uQ6zRjfWF1Z
hpoDcPppHtBTDYD9cZDvGf5C8QdTLsg/CjIqhHwYcCssNzM8zmUL52VuAI3nl1q6uzRLMtz0uLAs
etZCuSKM+TRHf6La+Eve9vmbDxOE7p17R64M8svhQYhKxGANMEfRn8Yf6QWjUQmzZs+cvide7Lph
/6VRxPRnw8JmJFND7kMAHVaAzpMk512BE/3MwTVw+Gm0kB+O2ae8Hw63wcAzDvHEviZK6Xy7R3b+
hTYBHkOM2oP+lSb2iKFMu9BJgnRiw9rDl8wGWj9D0Xn+DAMOEvREoCHC9cohQwTuGQYvcb3/WFP+
ywBP0KJa22SAJFmB0Dj+BYKDU/c4nuPlhqMvvOvaYPnmktPp25wuc4HsiNlThPIE/iDGXt5TxogR
cukJJnhTDGZSpngPaTN7yM7yxO5PqAWnGOu5VQRVUqb1EvKeknoKXlZwzXcbbqQHbiXjUdQ17N+g
gMxZ7yH55lw6GR/5YVaRODd8a4oa4qngKm34YwaAaI/7HjEHfEmA/nT6QhdJ66U8Kh3yYnFwCgSP
zCjc1wiPmp+ISFH1pHvKpHUnBwFrck5A0AL4zLI1SllLlhieoVmhTEUYs+FlRC4kqLY+CWnAw2iV
Oy197Ieyo5WyIVW0EesUDzB8XanVYDR/oQpEtn3YBTxzBkgSh4S/KM7Jeysx5O/rhRN52uLVQGn3
4GqO0Igod/gNb82Zwqrsm/A1w0nirYzCHpXrvt1/9RXiTxXtEiC4mLoGQLLE3pIOb11Zjt0hmW+E
ZOJQ8ZFAIZqsHc82TXTQbYSUzrQlfaiDscB/zYqGMmE3tHsabw0fLDsu9eycbiCiTDUCEmImkuSg
oYPgwG4mXNXSZfdaHkV1j+z38qawrgeCbg6vJUELAIm8CJdxfSKoZrIyHJnsM1zrVdQg0GWgS2tc
sthusH/5eCH5T9n2L/xXAFQnXIXCT1Y3AMaqZ0w973O+ChPU3914Avs5s6apXoDUdkAeNt0V5iux
TXeiz0hrtgRGKkxEuJbcyHcAUaYvzzA0AHBKbo+EKj5CHD9/nNL9dD3sl+nBVdzSZBVMX1wQx9+I
TN7sUeJAXMIoBlR5q5+nBoXCXsZB2TZ8ysRPdhmGbETaFS/NqTtBfakXuF5RmaQMVLiskJF8JRlN
E4uCc2N09ETn9YDLKI02reUNLmBg34qx5RlhKyEOgB5ptHJfuZiUs7Lgo5bUY+DpXLKhOjGRVgvE
o3M8AmrUGOj7GLAgKvhhPiJ3MoWEJCfFr/lm55hiUXFcItNyookgZ4BsZ5BayDF7jxik8zTpmBu0
O9f9nlLDTSy1xrP6/cwunBcoTcbmLBMIWnaLU/VXj1IC+rMwALUYpjVug+1ys+c/XlGCQDM9DjNh
g+lbjoocRCHi9fnN7znYv9J7ALVG7hPDQibDSnWdi/r1vIQPRXqKiAhiyjGy/rpciT8J7k882Sdz
8BPhCorZ8AGlHs3tgXZ+AhRFE4mHDuxjVKYC22DLnagOCwqQQ/dhariNCPph66IuutYhk+lMn1Pg
4C5T+NegdTpS3EGo2l3lu/hXOB1+wrn4E0HJJPPymN37McaPizeWjfL5TFZP28yDVzgSERsz8I/w
Si1PxEi3ERX0dZ+ArhiNuIwYBC5cnBMQpRaXzUFIbXghUoltf5JbE5MZqPb8k2CivsxK2mMQ5zaD
WKpPiIkfjTuaI/Qq+ecpA3uWHYn5SMsIo682P4+b6nAdob0xYuqCGPxmNzUQC/fsNidvP79UD6LR
CuSzCyObAIhCqWZGMEVE5j9SkVrV+mabAQxXKLyKLhJd34MdNShartes1tgd3R5zWi7ESPOHlPxT
gP7/4+m8luPGki36RYiAOXCvZNEUvZUovSBkWih4b7/+rsyauC8T090SWQUck7lzGzQwmL4oKVce
toZP2CCl1zhLc3SOUD2UQprincNlI/6xht3eZMUHQ1U6/omi1nOif+THi8m8HNIMTcQ2UHliwnrR
yYRYWhJ6RgUsHE/lgksfdXYKAAvWOSNIB58Kh4TlRAFKHQT01PFphVB1NkvGjCrF5RlHAqHtCD0v
QW+1GDQ8qKIARuTo0zQPCMCf6nWAm+Ef2DQUyzOLCN0IxFt13RLpiRIrRjiKF/g5UvMLTYDJJlnz
PemlzVpesrnFDAF9KNYywB8GFyXlSYkPLsBgzLTOwKOFT4+1GKc1X5l+l3wHhnBcnSLO0yxHUrKp
uH8OHQADAc3kpw2Eo0SBa67P0+KFhFSSI2QIyWtSGwrC3XjiOwPIqCK9RINvuYY+opYGMN2JahCm
R2hTAIRoGHFuBC9bxheI5Rv+T1IUh9HtmTwEY106e7g0oJKBxM1W4KKcgX3DoBbBp7Y2aoJDudbg
zb2W1NM1dkPaMso+rHGmvzSB/afOqIFCCaXE/QfcPMSFxLLZ6JZPeSg5ESHH5Fkj7VP++hM5vzuB
Mo2FCamsChWvj7jTEBFafBqkW3dcTS+jt01XOC4Vd2nLO07Jn1mH8KVNMrR4G5deNkz/3B6DbU2l
x+OBgwEzMfCjfHjBFvpjrnj0FPruD114SqSioQ1elhXkU8W99Yx4r0+lixJaUy7KYg4jukOMqWa5
BBVuVkRMxw9LZEV4XlLMcBqyxjGyIB+GpW+Eytazxg3IckOrA6GBbUEIAfyykWuSYT8PceYFDfL7
ZM3L5dGIjgHQliZReI9FAcqQYyMpQwrRSotKyHhwfyMXo1tpnXLJrdIvo108TFTIAIN3j+SNpd2L
lVuJUE60p0MA3JPzxeSBEpYEM8oS45sEzye5D87JxZUgswRAWBAAIobXYvcqbTX8X+Lrxg05UmU/
DCtmBcbDZNpgHfuKCxRn/EmmTbPbfo9gUd7WRKD2Tb0ecgK9bgd//QyCcrngcv1+zpibwJq6ftov
pyDv2S5YDYSSzCEWDjAbAnAahj4cZPt951vJO4Mjjm7xOpMJLLpHujwJUUCsCMrkl+6j8fmz0UxS
hT3wCQasu+9mnv5XlJg32xOkhRESwgsmJPMOlVGd3shJ5uRgypFXSFrn2kp+7X3NWad53R57t8M+
HKepKeU9w3vA/5iKMcTzqXdnWCfKDMES5ytf0HTVNR059i7B+JxAFwbUBWRg6HZ6aaYxmi73sh6P
RGnGOMbkC/fnVrhnwMueiaBjVzJBEHMYz2wRmSuskT6lyeh9kf9bkBMA6EBMJDbr/2Mlhz707go4
4kcLghuamLQ5hnAPXulCrB+5sEpigEGsrZCLzCcv/cR4rPmGhnE8KnivaLkqp2HzAM4uHQoLFBp1
1scXToEfWzoDpWNchWYYzhCGTN5+jLCUvTEnNnARCieCrv01C3xAwtPmP6uXZGqLG1eAL5dib9qA
I1kF+5a4bmHrpau4DMnAUdNZhoUDFR0mqB3JIXU6uD/GbSEINkJ18tN2DDZIkp4VzaAqUSvlJg4h
knSQ/4PPjqhuDsTSTqBM25WWZp+/xiDBsVR3ZGhT1FUi/SXQLGWOj0/ghILFbGJ/h+V5b7L92tki
Eu1PMCux2voRhZBcjZRW4gTKeQ6oKsy6dPIJTSCt63MGQaI0ExbxKtMaz9pQjmxySRQg/unEQbBk
PArgdTJaF+j+M0yEYz7QqYbY1BzyHgWC1UDgqm3WF5OQ8rBt03ZWUGggbRQS8qnVslrXqkc26qHy
LeyT+WLcMuo5STBsXIq9QeEnGMbMo6meZmrsaCeZKW05jtJAJp4nzvzIxugg7qpH7Jr3KyFx4FSC
2FWEcXhlun9Uxdcrt4f+2CxufN310VO+UIlU+Rrdd+tSEs0SAvYvd2MR34RTamHOwOMiGYuClcEx
LQf2rnbjHxuRpVnmQcfNzU69ovHlpAb2D1hdY+5Iqf7fOQpIrLq3Kf/aIpsjU7L0rBGV+hzQzWDk
sBxTUszv7BCyM4qTOrphUPMhkkn8ScAGhPwZNRwEqUO3XJR+gB9N6s4WhrJzZ103gUTuTdYwPnfp
FDDiGRfutsJpF0r1NHFXVhWQRoWxHaYsk/kc/CH4TQQLSVmrnz057uJe9VO3/YnKuEKYW1P0ZlzW
R+QzfgJXD6jGbddrh3ykQ7KPgXuxDZXTw0ib3M27aOcVhQJ2QVT/UTrdLzU3iMPSKR9C/vTX1OGv
fBVka4dfZ+CdQIASJ0atQRV1PaShPGIJvcY3j0eAXCjDqz5cnmmEY073zWKc06fBSztN9k8AlRHv
b2z+sUWB048PStgkz4yVGMphQECOL5UhDDscDOMRSEqnSW32mS7Df+kszoCYRF0NqxQf6DiEQO1l
wYMO7vsFguXA/JRGl1NMU0Jty3tLY7l2HbqVrbmhNwd9Bc1R/3VEyQv+A4YRP/2RaiyGkiooFFuP
HY+RKAGCJxWkQmV6Ut6+x8YuLN4tXRbVNCQvJRYM4o4uDxs6VnENx9l5ak7kdqigDD3TVWTmr2aD
48nvFurPmb56Eh7gSkHSdOw66T9kZKXxLuq40azQ7NAgyAkg3iHaqks0kMi9ol4GcVYFjuPz0gae
oNqVDi2ywQjfe05Dzl86nP6BQozuAwvUdxHwML/BcR9hA8Solj2PFLJ7ThgyXAdIeo59QkGArQDJ
HyFU3UbMM1XIFQUNzP6Gu+mu8MWr3vcycBOgRFX9F8jzj8OOpN5s4u3u8i6UX6WsOJhZpzuDsdNt
0o72TTYRW85I8HSHnI3mOQiyp2iTwnNEpAqFjrIrWctb41AhMKLl9FTm3DBRl2qMElptXEgCvnpQ
V/1TUMUWPRBGujKeksF3kfNEZPCC5NG/V5MZxt3MN0XNElXyH3M4n00fr+/UHAEuzfxj5Fa4ICJC
oFcW0wu0F4sovxDh4ew47ZhN2hG5BDZFe+oRND3IsAXzP/XpWbzdfY1MzvpkcGMTOwN7jmpqCWyS
EjEs5F+K8VU44u4BOZyKm0pdOLLFqVgOMJ25HYuyvhrItDrZjzY+I/A96KTtGsqrXUkLxuBIbXsq
QVgSSqQdohEdhPDfTxyracdWaUCrb0H7gbQBcvATFGolQ8pB7COHXKC5SXf9xGYRm38p7RAh8aQm
akHhppNhbd3jMEWd1gqC37i8bo/RlkQt2z2kxhY/RRuV3m0x4pJtVjLRFo/K06UAHyqWiFinEBkk
qbTd5v5hVM1NYEnV1nPwIpEJwYPz+cHO5T50s9Nrw4jvPjUBRvHzkNOjxAt/eqKZRU2CF9QJlKaQ
vCY87D+XTsZdO+4PNkMyxmMoKoTSDvJGcSOO2lI556nkCgCqoirky0if6pGiAiqWPaUjn4Mbn4rN
xUvIpCgOV9+wiloAkmWk2sCAmD5qZKgzSgSI18UFLap8p2YRkYLt0nynqc8MqQJozDAIYaQ6EC0p
NLqKbqySqSy9QNGKrovKijWR3poFPrDMTZS7BIG+uB4gu1ypmV4RFeHBnqCZ02erPnOhpLmj1Azf
ikwYipKFKd9On6TxyVLNGKsqyXVo4MEJ7xo55VlsJPa4OiqGbgjCKdoZn4cN/A8oxdLCD5qBM+Yq
qDwRdtDtSqbv4m5PS9sci81qn1V/g0vHXzhMnLRMOiDkUMcnNID4b3JRnlb74IYYHA6cEbj6iXy5
ltONRbBETBIbzMcfl2SlPZxZHDLq0EpKTC8W9gqPlYh0mZNjxja4VIBpi5DdY6tFSCzVaz+NqZ0N
2ZU31EPOL3UJJd2TWkdkrjIFsz1WX8PhcYVUG3hV8GgmOhB8SipblXRjm0GZLyHQ+FnidyZemEsU
Qqako48QBZG0B6xpd7TnyiP2u9m9GOEtMxya+GswfjICNAXflfGSWViHg+cBk7vsvajkIOHyAeYa
Bd0qYeWahJWFHJ48zWLkx1Igk0bpVOI2dKIj5FiChVH0I+c5GbTXiLs5PoUSiX6LUnhh6bjC4NlF
ZLaBSRYn5oqmpA6GZQvML4QPKNNwh90e/NClf+Oipctr8Wkj+Kv/asQpnKnxswhXllWUbyBcAyK9
A7Y9SFlgSMwmfxxk0MKoj4NNKoNUBGA2wlwkD1jycpiiggKA3CnV5m48pjt/yPhIHmouKcE1rJTV
Lqol04IfKoypsOQ5O9xl5l6zseB6skLYHEI8mOOlehzttoLhx7OtjRQF1bFLrfC6LvkFMxDfnzqn
QthrYPy99/mfkg/qifG31cJX0aHRwpCLPhvIFWek+Doa2CKS8Dk4wtOV2DkxhDCV576WUzt/z81p
e8WHkrZ1FltgDO6se72LXWkx0bFqQc0YCk28aCLIs3g1hsE/1bzvmP5Yc2uDgbAsMBzsIMyu/80B
n3gXYDLFsxbbGVoaG18HRcXVDFUNkVXooGS9PREkKBkxbwxhvl6ThPEP7tXPGpoXAkEWKu6OQkrk
nYV8ERuE6ig2E0pQVY5ukbFvtda1M9wZlItrAwtcERtMaSsaaTWrahbpdCRoVO+NiOOEC4EDIoOr
eOjS7T2S2BOhTqrjgSh+RMIE3hzfLRnNJO4DQGwy0zDiOVJUsuF6ruNdAl9nn1cXJcxmYwcKEweA
mECRsvGlUBW0Q/g5DF+VOtQi1cLkEv96nhAMmC+V9Hr8Ohl2QLcFE9y5HW2+81mGSvUk/wblLBOF
ksPnf4UbMAkNB08g4DQrWvlHNrNI8gDCyHGVkXpM+T9CY1OhxAlhydu8gH8VotMwY4izUycfjrgV
7HqIAkZOKutcGjnJgDbU8hJ3MDKl5QIfiIaA3Wfi18H1j8WJXy7fEjIAl0bDfQsSfHrZcG0HRxc+
zoLBhCWAUuxDx9kaEP5EeOYCOEcJ8gbJx2bFPQsHQSVrOn5U05fChkNqXEaFApWoZV/kUKcWLmh8
OpAZly403rRUX2enWVhhoi9pjICbK4WIVbIpifceD1BKcaRDYi5bs7gOXaFbo4k3bfVHkT7JC7Mt
uqZ8ohZUkCJXgUdPSpIQSaWsUtGcDmYBn/6BwgcypeLKFc/sooBUxDT3GQt+ICdxYlIl4YK0DiyG
H80VT2WHqRb8PIxi7E0Wka4CeH52yVwa2Vf6rdj5E9GJ6aJK81Q7OJE+cAEbD5hAHiIur/tffVKm
4NFHHWMFSgQYDBLGpU5LLi0wvTFGb7PP2Tt6EedqQyUkw6wCz+w3oahH48p0ZgVZ1OQY9SYnM4Ty
t0Oii2VJhl0qy3xoiaRReSr+HyCrIjNS2hnlWwxqQHxv1GEK5LKwtR9WttQgWk+iy24XfKdu+y3I
AZ1zlBUnbB6wjAJMw3rxn4CQQ4dkBUogVwf3lpBIlAGJRQO1KdeZuFJg7tZR/vUoI4Q9zZGMjwJo
LJRXRhdRJqtERoQFOyGCdsi6EUh1GCSTKCNMagk5kIzDLsZTbcXtgGN3QJLFXQFvjrA8ai/0W6Q3
wNGkIyBgxXZZPaGXdxdZk19TI0CCGQIiX8Spv2Xv2504ahH/dVO0QlAkrQQskjtgsGAAV3gHQnNn
yEyHlp5GpAw+lxE6NRi77GTTIxwbKNHkrQgozW0kDVfKcbbYFUHkiKbOaAKjOCovavik98NHiD7l
G2w3ykfQJmydWI5AC8xk0XiSoXvQCko3m0q/sbql7YnxUJdBtRo6KikzhXv6Inv4nN/Z0GguTOz/
qUEvR1p0oxFJi2EcpK5a9Jr7yrG6Qt+wHXnSEYXN4qOBFT8fAHYaIdl8SjKi2MMRfeaYXvLsW9p4
LubWfK2mpaMYXNpKrajG3X93Uqc6YoZIsGrC2uWk4WRLRLbiiRXdVtOD0S3HMusCqJJaGyAGM62V
38hWNYd+JHKOp8SVAySFLvwIW/GfmAhITbpUMNvJyGZth4BC84QZAfqd7MlqJ1IP/NN0H/tB8jWH
znBP+gfGYyUFqj3IgxNFItRmzKIBIyXnY/Dpy3uXGb6erJ74+opXKnNBwXLBoW2uDQQVkriGoz3t
kiSVMzb+IzUu+5RaR4OZZHgzTCxHIbjV6yMmeqKb5KBb4qrigs3pjSqZeAT8RC2fldgRGif43dsw
1Gyn67Etiv7uPcdavgGOg4pSFoqtRm1TAQGacqjVVD6yF2T8pw6qsOqVwJZGQHJqyagMEGX7rl34
Ee7DU1SzqiHOQD+1JT0WzZbX4UKFW1R2paT4NOWAMDt2W4vM8vSKqJv1YcZs/tBMtKU1lDiledZY
YHkuh8pYREgxMRRIIxR7LitXOfchcoxlQuIT9Hn0llUGur7YYKaz3IoNh44yBm1sIm6iVEQTJXxq
Uf4JjAATKrrRb7DHGBBbpwEoUG62AhuCM6lBNftiOKBmV5YHtMU2g/4VSecysfrPegWFKDkdilAG
tsJU4RiMxEH5p4iaGJGilnOACZQrDGiP9LoSWgAaSLWailwO1wwSpbEpmZmOU2kTtMHBwbkOfRhK
ocNZouzKkBZChvqUzLASFZtTMbQ9pNOPJgeqLSxY1+TMA27IlLKXwb4PsSWtcCdvGj9/VI8kHGdp
NlcZ5opNk9YmBfG4xPlstFnWiKKp9N1XcdqQ4Dixe+fooGDGM1ecsFSshC8bracQoc96txNLW4bN
Wu8gc6cRtXn31krhYA+U67aPwJu6Hc00BvC3hraLo4bEkChBIow6mtoC/h93CMETmMAxAi4I0wto
W5uUaqiPlw+FtYXRVETzp926HBg7o3rT8gP5qpRcPn/cZGODM0lC1zHwqbCLar5FcBGehjkc7kQQ
NaCyYKXsfHhCdT+Lld6B3oxuYxj5MMwzGEOjZ+DNCgyQYWLcUFgdSa0O3qHM0pN3HSOQLLXxzu9b
/2JY+YmpmG1GO4SN1G833Lq8+t2koqYeqbLOs84Zyk6Tbb/tIdvwDQeWQO4dMf8wYnzZB9erW+JL
EjqvuzNcYSfeM9xc/XcOGIQEDHKokunx8h6GETZdN0s1CVcBwhH5Ew+AcnRTbAk4AXTnTUNRV8AR
uysSQvWGYuMerykyALuXg5pMStgcxAWOB0FNzLj+DBsyyR2WxmPhpTxT9RPAqYmzoeCk7+Kpzy/c
1B13hq3x/qZFtlgmAKizSKZ8uleDoSKAzTOkVA1FB8bMtI23IrLOIYiIvEyYFwwVQ6PIUGirsBDH
28chl6JjRApBv/BLl3kzRtl7C678A+vb9uMMC0jotf5NMeAL4aTeKBF9cMB9VBivMJdZT8GLTjWI
lCFTi4d86pYXv2nWo6bQeR2JxEXEdoN5H+CCxPAo9KAc1CJEUvPfIZN8vbBBsEnxyms5h+FYjrRG
bRY/SZoPRIfefZrF16mGzsU8CsEKlHTsBmqfwWPto13xXPKH6mTmndR5CqA1fSOHwX/HzhrKapvZ
b9ZKPBJ7Of+17CHgVggzXba7cvpmEX6K7A9R+/5SSCLKsDKjgjY5EGhJH81Ed385J1idwH3EeHQG
d/KMfCJCLJjAiC6ez6Py6rmQs48wjYOGtdcpaOsc0LmMeXKc4TUcLUjgkE0c5juxedNELRMwwlWb
wl3i7WcsqBESctSqWnc5Medc3BBUIfTuERHRNnjSwrQA456ILUXU4pWiPMmhUBZT/YJVlBQ6UmtV
A9ex6NEJcqF+EMNn46MwMuUK9BRIiVfL4q65c9NIfJdFBN9MHA2Q2x6xGK3+G1q7+VZUsvgsLsSF
lNRrtXNVZbBqhOtVmEaxxwEJQYCmD1CXMxMai8TJ2CsrQU10zr68IlWBS4t4GD5KlHqcJqSVYSi1
AJWucmeKREKuVoUu7YFTNPKByJXbqyLZwpObwxXddkeDOiSAvmd/rb5aHxYa90fgaZCtvnqNYPlc
w/EiSa2ojExQMMRnAERxfEaMHYZNy8A1D/6LvpJj2otpwvsqyaDRUC9GI0sjbwjXyOlilwueOxag
4fi1T8PpdRm39BvRKoT8lMgAtAhQhXdmR+vvpWxz/HGRU6E8B8HBL+BmcHkq1m6fvissWMTMuG0X
CbuThofQYV5pJdn64fnWfs+8Qcio1Gw51gZPXkIMlyYOwsWExQ1+4bEZYpwAtqptb6O58JEZZtC7
+FjFNwwOi6s6ZYtYQ+vaN7Xno7qihr+jvkUDDG5LJUHfqdQTQqFvdF48GFk9eH+SmICdAAbx+ACR
YI7LmKGby9riIqR8NZFtk6nDBhZrcJTL3jEF239cqkqoVHPz2q+bd1R231zCv4SgsL3PeyTTtjR/
p5RfKNONT7h2O5AAsgKxeHG3/p4bTvLewZ6T88tc1T1eHPmI6zitrsxZfIIRPfNJBUi3zCaU+tpK
OC1CEfzMyK2R1ELYK8bwrwokF0xePrLddikB2CJQ+DhT4KH3Lu20uuoMPNCbEMHdA0On6EpcwpVR
rvM4xDT5A/y68jGU0CSv3vNH4SMrF6BBw8pey4DNSAX27ryyi+/UKy/cA3QORfLtrLARQXK99dtx
Fwe13WBlqUwLnMVWqsr47zm+naaSxV2/tKFbXozjQkL2QJtkzQhI1Ny4zob2SY0f1e6HyBWNy7Ua
zsMecOmVqRfFthgRqD94nXKo5OiJ7izKk0PoE/OukfE1h8Gr5fDfUclaLLQx2C/pdILLmjXKZF7s
TF3qOOWN7Ce0Lv02Ewk1cejIaAoqFBHppx2Y0LWZHgHEHXJlEAUcmDWurIh7qbp3InZU1Kbmrc0A
zp7OgiML4QfyPUiZxw2ELpW5hqCmNmDlRT1xfIcTzyqHgnSwuvqvLNu54JIJUczdzPCjNUsTs+b8
mRoeCn4o8AN3XbqREgXn6Yjh8R0IKGxgzrNfaSyQipjdLC6yoiz0cPfwJuQ24h4UZjiChszqmGyz
rKwKq/F+6deHfZNPAcntBi8KcsYqWFKm4ThucjQtffpTeTfY7zevOizCQgx0O98wh2XBwuh5YCd1
N47TwBFhFncF32q/Z0aNn6ovOBDTF6ALH5Bn5/aUHqoYs+k+DUDDiH1gYgXDaYglNxxP+ztoFVB6
ctg4tssucfewvnJhY/5tCEIijoHgo4XF/GLPDtEuJOsy0zfIqcVhuqhCg20zLcbQLPE5GMgOQnlA
BdEfwG7/FsS7diWVjSOFraj0wL8YPAcZns1MhmwM5H4SYFIfSidNrvDWznkUPsBXHDBKGkOKvVPS
YoyOEZIDQTSK5Y4grIKp52s8ptD9fda5+n8sGIwvJTePGkCdOwqY6NdeyBZW69hQpIYzHtsz9uVq
CCgDXhlPNcjBdHApBsxRDLoTlbQPZuMiUkQryP3qWGDRRD3WYQGCLcC/ZQPA0WqESGGmYxt3oj1x
xZA+BdFGvjgVXYFAnyMYiQenZOkRcp+eUrYKJoA/ULfy9zpG8BZ+tq60jHggpAW2QqLPaibw3EJm
zbWgoJs4OTlEFkUNkJg9sfFpxDo+8O6uPxtHiLs75sKpAVJfHOojIiryYwrZgrEG6ttkstr3Ku6Y
P8BMxPNq+xSDH23mofndCAPtUhzNm34g4C+WjoAq+aB2nvYMG3Pp1C0ibj4LGs+DpjIvVUK62soB
u0zra9Lb00WSzMF9RVbhMUuCGLovX7Wr6agmfCNswJGPrkWxnbSwxIwzl/TkIRd4L2klp51/NOWT
qft/RS+vG8gNQzYB6WMeDMxtxqLy1rX9s3rx75SEIgMVlCYzCq5TvI/I5uYgxznkOckW72XDiwEb
DohKsDqp1/mPN0T2QkgvYaKi6wMwFcdNmRMUmwC1BGHqhAvVpuCt7PLF433bVsPcNbbbxwIA7WOh
6ML7kVJFp5BUGfBDKBo5ot05v9YgYoR1ZL8QZXdpNjkOMJgmdND/Rqp7cluHlKi9qA884enzH+GC
zqBpNh4FuqkX7IYPetbPEYj+XmHUbnVDfcc5T4i0Q62T29A9hfGhxi8epMxrZebBU3jNJdCeAaF1
3wMe9CvqmH5D0ZbPFNQDA/E7q/DTT3vnic5lfoczWXiMl+GlS9Ya01u+H0Y20VO/AW70GbXJAAVw
tjiUkRJ99JMIExBCoCepmDi2p+ea0wLTuDl8g7ST3HrZdvquN4F6vNWrl37TnXhOad44isVdk9e3
EXMF9hrS7T54A6Ss3sJ0wTvBAOBapeiqDeoIrIpRlvSEF15Zi1w6tTTGmIoB3IWQ25RLI5iFtc/1
AdPN+tMTgFBcZriB8mc9j+VgV3SDgZLYV3BGzETeXez4a6Ce5F0lM43PFCSstn7ndbssYIDi5tuy
08DhvQC3ZqWVFX/lISeZC8S86D5UhMfAMsSvh5dk58A29kR2yOKDXqqUPKqY84v3CXx3qjn8C2Fl
8muw3YkwZ7I7yBJiwirO5dbCTa/h8AvdlvIExU1dReBCAFfuCIbvTCUcdu8wcaVUkfmdOdnvc8JQ
62MEylCGbvuv8TiDxVW5iRBcEzZkR1DeT/xOHf/AO09H+ZQ+tWqPVj+Ix/miG6H5nDj1qxooIwde
I7zyp8IJdkUyphhVYHj2RVALJ0vKyaLGKBqYpfi/yPXhJBaXbVhRIDNORRbDU7c6Flfko0xKuZEv
1K9TRLPiWMysYPtUobT8H6F0EknLdHf1mOjh2YVfyz8TcaZiRomZmccDOKvUc37wPrGfGjTEWoin
CwUIcBMNj12/eCENlTByvBJOo0HmyX/jT4ax5DP3FO/2LvqMk+Q92RMNg7DoJXhAXeyGDYAj3cTq
v8LQNNJxhCR86DDbxHIciJDOrNS95AeA+4nC11i8gUEEKrirMEWQ+zzFfeNZ6QGDTbGktBVc6b6a
YbT5IeU/Oy0eiSv4SfETXNgreM3qbF/7PF/b8gWFVMDzuFfuBzGYrAX/CJ2hvEvDsbtSc2p0PA7E
Ms64JuegHGJ+UrPoqq3/kJz5qDU7ZhQLh7mgOiQaXCbevF+eiuwvoC0YEU1Fc+IiFBtH4C/wRoD8
KxlhI3cGf/HAImfHUEPQNkc1vn+1aDzy9s9QopmyV1CZpqSbFsdBkbEonVadp7C1ArASmSl4AM9G
nJY1BV7tu8AguDPXuua7AAPlYuUQBSBoy0pmmL1ipSSFhTi2pVv+EbZU4TLs1O5JzKyUHz3EAUbY
HEn6IlEwfsGX5dr1S/YqNHCQSwBa4J7CQ6frOLP3ac0j6IcI9KPJCQ+mD39rg37W+EtYrJoESXWr
iLR2x2f1dczATZ3dlNsh2MRw4hCbmYLca/ZeLttFhQwhjlAc57w39u+5zGhqvGHxKbxWvqdQJZFm
ypficFPkn2mQoaLhlNQCUSwrzDTzo8WV45yUkgCcE7WIMCH6KiKR1nSiYlK8LMdBAfUONOtFkvQ6
TgN7B02Lxoyah6oAxXbLKxmYFF4NLRu1GHnXrAoqMZc3RG3KjD3HA3iFk3gADklbri3Z5ujD/5kc
wcAW1b+lK5+F3K3i9MIBVN5T3pwKVPH0Hm+tsWlwEwb0V98+1Hjtx5KRIJ3Sv90IKISmk2UEnZXT
iguxPtnJfYkZc0SvaGMBb4wMeWTRGjSbaFRBDsTOTFJUZLQ4kJnDTQ+jaU9EKCYphGpXsDPlvMkd
J/g+Mnq/P9XGzURqsd31iV15kE9QtWgpbjle83Pu2Wg6QWMmAnMUH2vIe9bvohro6CUCUHNtTMxR
ksPHue6nLPnfgLcPiX6n6aXf3qGhXdQDDooEutiEI2/z/jdk2vm+n1Bj9b5f/YffEzMrVf3u7PDa
7fL5koGGez3Ozfg0F9Co+KZRcMimbnn0dlq4U9YVt2sDyZ/dur3vLcm4IFjVf1aCN+leFPt8mWNX
cy+MI2tkS9HwyrVpNTYk7LQbLuDjNmRqs6pqMi6vekyu732EX2SLxLOZ7kxlnOgwT+zAyzxo9hf0
qCfnKsTO4M5zncK9Xf20+3B2dMQXdSRRxrVFYmEYdf63eeaQsEo4HVQ33MNYQcSY1QiY4dpQped5
4CDFMNzAzEJobY+0VYr7U6Ahlmrn/FHdNxkiUtGthfhkokIk7QruoCeThRQMB0SQtspbbfvQp6Px
L2tv7B+Y5YZv3sqRH3qd213nNT2NlwsI4dKG9e1axIc+cYPvMyLzx5iG6DIus/Yo1klhCTWJ/Oyz
cDbcodow8sl/IRSfbuZ+Pn0gXc/eazlPMa3mWyagDnWV/rTw7aLQw6ucpQZMM3L6aQlnJfwFz2Y5
54h97+CVAyZ66+aD6GGgmfL/pQrccGibF6mbpEaUYiZEHnoMJTKNJENWhs/1EmYzHJB97fpXL1+C
GzWmREKHobSEdJVVWHxzjFUDSBTzW5lO8P5oqAeXe0PUqJqWs0guZ+px6+cSKyDa/tBwyPQxhd2e
8EKibH7bpnr7Mffr27Jif+Ah7r+l9AKHtmGMhGSMwsLfxv1+5u7o2KrZzi1skTuWB27JTP80jn9U
DL8nVP+6FflqTXrVo0x/C9OADdBzHOZTuF7ulNGPVsXv6FvJu0VqItxXoeOJQToLCJVby+WZtyMi
FpzDJEZUAoWHmUGXxfK46JlvvLiP1ETFU72fuD56i1eHl1JxvSZVTNquXX8n4gpXpRAaCeSi6d0Q
XfLQxCKx8WjmcrxWMRmcSc+10mx5TEe2fxhKxsnKGb3PUmvVg0yNJ3LJo43GMGttglKSxPqjk3AJ
uhOK9LWiZGEWnq7iTooHmBznc68DbRfyR9atX+lavfRzdrUKR8yGgn2polfhwJAu9D/hzdzQqzoE
TPUYYpwA+xSsYDV/X/YZVkeNlkWsTcK9mP5J3odmeu+bIT5J3JNEQr50QvQRUsySUKx4K22nvcqk
EkNcdWLPRfXaxwx7QnDULhqwGc+S714LY3LFlI+ENFASTtt5pOTJETF6rkjcyUT70Dm9AkcpivvI
R9Cu6W+DobDFthxdMMvQGDgz4pysl2E/kN0impiiwiCgFNqGj7LO56YG+uWfAh6JbkYq0BqAc2Tp
q/du7kg6D0vge0of8ZEPQ4qgklKhX4HR9GNwp1FeCg4vkxWQeTyDQnAttTGtE04HKEwTrinyDSZm
vRPFYlHb5a3nFtkBl/72sFfrp8DJtc0NiJ8XHZ4Q+AAjsVWf2JeExgRYdoAqeR5Tg7qx80ctKvuI
36f9GMdC/rxL1vY8mfQzlFQTaPRUYeq7SsqglVDIzjShZwdk7LTM4F/hCIF4PuSK9jY5usOKS9mz
mXWE5ANc7xmiXIhvfKQqe7YSmuyOsukhWvr4MIsMsIfl+BJKywGdZjtaIurPK/MeuykSN6aBqI6Z
BCflhqpy/qrR1l20uCWd7c7ExnXueUo9w+4HBRvVaX6eAgdY0R6Dy2Dvqoc5yddvJFrE16HFwJAk
HVrbbt/+d/D3KWPmy5oo4kMNq+gqpzoGbhPn8b2Va5Ni9lh1DWI7E8y/8pZbaHZp2PKUMY9mC+nE
Rt3OkdNhKHRC9q+Xe5/wwvcTR+qeVeORE54+b4OAlIOfyFtkPFLGzTdvFSCtAkdQ+U7XTMmNU2x/
+ebNs6LzGoMYZmLIc5q+9lGg2BUlce1z3ls16nv597PFCW1l+MktoD2HQaBu3h3zEGI5xYqfXIXl
wGHzEYq9I3ZgXPjJWL5ALexYvoW1HlfKCUZYDAigAYCgiYHl2d7Tp5OUwfe8AUFLAkq/T19ek/7s
d9zyyWHBSE7y2KA5sIg7rmzaQIpsSuU7tbvcXf9NHVrIbQA39fyjkvz4m4xjlW4A22ykvLI8fkzB
jP52SKjhFEQYThM1EOlDF30zeDBXRHcYCfVUHK8gRUhBygfTmHstzSA53Dekoagtuj7Y3JVLKmXp
aZK7VsSRWC/qQGoGHOyhoeFTg2cJLA8g0eKA1J+yLGEgX8I2vyKprbxUC+TIg+2s1qVqbJPLIDqP
wRc8Q5M2ixVwWMbmY4Df+xsrCAjf3oByY0PXwdiYmRVUBjuSLFOCoV9I5h5/BayJh5QBNFNOGApD
KOyKgePRwIe5CX2KdOJOoHPAOIV4RIMIH5RSAyoUsjqeVw+x5Doso56gujKHsyCVvOfl5h/W/Fxs
M8iddbGeGpThI4vyKm5qEgp9zBNqcaSoj6m1s30A0qqavDMApg43rAMM4D/I8RmPQR9B88CdzJYn
4I0s9Chmidg28BS0inKCXdnZEQweCOwnprkwKYwNqzLEaROv9hgEn3PMNMsCR7gdne3SFEH1mvq4
PNgR5OyGWfkXMB1w88oAe8lHKM9tZG7tllOEvzmcoHlB9fJdzDf8CrA4GXG0DzGWR1SMu1iJJ4D2
kylP5mifkN7pHF+tu5tJzJaIFLlZSHC55EAlJpc1iNZA2GX1PrxpqE26cRFFO4u0pjDTKsbb6a0k
1WGARXGxu1zduyWIjyfHLfG2T+pMq6/DatF7jv7RXlhfQtZUOFZaknSUQWRW/cnzEgqCVf4JT/wf
ZpR/ER8cNJOKh/YV+XQKoq6eM0q5fCd6gmnZEbtYw8SKUTYOD+d9JSkeM1OZ+x6B0sEsrIvcg7Vj
MtoMD2ER1Ch0lIIFqX9APXbDC8dp+6RfRI0pFqxwyCZvmRjQjhlJIFYKl97O/IX4Tq8IERSq2Dx0
OQjRknAiYYHkMTx8jCbufR0wkkkpUZTufmUhiaP45qYA5KkZ9YlsrrC4aS0YB6Bb82s4oa1HZ2/j
MAj8JXp/M79GBKABEdGJKXJuegrIXl6TelZJRtNSgy1HkOeWIv1uJf4DAiqqUj6DIXH3ss5dWF+i
wdWgXSWd521wVC8XO89utaORw1A0/qg1/s4sIE2R2sGfvDpZnuEO48JSeNwIjbV87D4zCg+vnCtw
I0DiQLAc6kwK8P4JqPAd+g00PxeN3QrrXiI4chuRv5GO2bypq53emumOIn8uPwyseNYdLWzKlFBk
dl9NCRKcMru7pv/+B3sDruEwTj8I2aXKDnO4JE5pv536vrQvRtcuv9PV8mC9Yq4d7P/o7PqV0xxb
G4iVdQIzaIdNSJ4P/9g3QO/5JoAHMMKZg4Dq7tKeseTnveMAmbrpZx7sE64+hqSwg3XyIouaRHxc
es9aoDqgjowP0M+9jdRWK8dRT6zt85CeQjFjJFpgoxJT1Lucc3NFt+CN3H1J6cnEpQpvlDw9ZDIs
xqTemgVHr1j7MtNkQwgorObehhkzcjNIiEgztsOJew1PAEYHvYAy9VAGL3Jh32FZAvFCupq+giZp
cJfYBCDD+/HVmmjWw93QexbV9j2f7QDj37iafli+uYNW/K9Gu23Ncnm41rccIwsqQQambT390Ctc
hMEd5/ZtxIX2yBUFN8HI07UXWsUdJBrUkKoTssDyPEcNsylAkr6DPVfn1ENqbKW4rscv0Lm3BayL
mEGWsY8tiAoAUEMAqAD98tzglaZQhFiEiJPrlMaF/FIcZmQGLMY9JFkxmBWIIS1lUr2o4I7mSI4R
fRU7SJQn9is2Mh6wEH5aGkMfxf+i39hsgyPlPGll1OtVdofOhGuxRAXhteYux0DCqpjJ0MbgpJ9T
qWAj86hfhNyZ5YJOB90ADpvDCFK6DAw88ajkpMPh6cIOhLrsiCkT9n5wJAGuHVybF3Z81BccElUC
fxd6y/uOdS1T9PhR/aO4cDkIXWwpvVV+ZcO7xCw+LIWhnTV/lAirfhGaBuQNtKWoOSDjMbsgXoiz
e0qnESGNQT4c1+sH3UR0xbBpvCJgdLhsG6e9ivc4vVHvMWpa3sLA1CxFDlO39f+RdB7LcSNLFP0i
RMCbLb0RRZFylDYImRG64YGC//o5t7h58WakIbuBMpk3r+FYhIZ0tWfxf+3o8HMHlfUiT8o6nsdJ
eYdIMfCE/vdYCmA53eFNSqwoHzHJea4W1kar+5YO9RkgCi1OTfNTbTmRJBiICUJh73dcduxoIgJd
qk+wYJy6Acs45ZeTmu2CA6YwkF/CtjzdMXxv/jt21drKt0givUC3n6+qQpYxG/O3d6ipxUmF6Btm
cgoxm2FiYOKBy1pQbvVLeyT5fXAuoFA4aHRgHPCbFnkVhJvHm+QYnAwgagT0aU3zReoLSOL4l/Rj
/Qm+4V+rS6ECO91KV2H5LyWxydclibAdbqoX5RK9qlVYHS1QLj7iFIAbFx5BVwpzFrM1VcCEyMzr
zAzV+o0pFdhkGj1rt2M/XN6FRUH/6stAYR/uyBnhHptZyw51q7WjIFAOVQpH643LgOTY6vkHacfJ
ZydLy/AqyYuIY0gjbcn/cGbFKnf7ZbWppcfBVKUizeZsA+U3KhUqyNI78s1PgEC0K8xUAcXRnMo7
M8VYXOu9NZTQxcKes3Vr1tTh5ZwMoBU4lCIqYCchf7Zs7TDiZRQh+FahirnhESg8vSSQEn4OQgWb
PiadPqolzm28xdgo9uZdEccovGkt+RwAWmws/DzgnFJMVAHR2QqlwPSP4+OQS0cLlg6ktV1Mxnml
w0K+Tg61lMfvvkQDgsccYZMrUmmBoOK2OvAQDNrsLhnhGQaDeAp9Uny1dIgRccK6Zndo9s+XK2AX
F4CSW7zIvOqVFcg2+a7s1UQ7nQxArKOn/bs9BV16uyuEzqT+qV0/zsyFpRbs6PpbWU0xIAsvlDr7
DkmfONLCoK1uMBCJn5kJJtgt4g9f8arTM2erJrjvE55z7P8xM1mTotPbscFKvgmiIoprhNgX8D3g
lurz6hsUB/8nbE4/ERV9ocgWPN3dFgvDYzSWwNlyplwXyiNXJuSM85M1pu+hu742J8SiIcFHF8Go
kjKZLVwOZD3z7dqN10INCj4JW77z0zs7O0xyKMRuzQEHoQj8fvf/rbmwYWmXRwiSVjD6HidKECgm
UUyIU8T6V3pb4bHixjvigRGH5fPMRfbRj7u/6I9g5ucT7D3k1l+MvxUf4cY0n9eDAqebETXBEFVb
hiq/xKu7iFgprsv1lxLceJWIXAFqsWLtg7Jj/xr0KnsDnq6MjdCyC9zlgx8Eu1zhF/vBWtZ1J2Hx
IbYyA55WGMMxKfHj8CtFTHFjt6Hyxr+m8HFwitXQSXH24bhSVA4Thwi6YstvrjgQcN9hXO3yNK0Y
U2biEoxbrEfpYy6uoKBogIqtTx+HgAN797L4XvnB+N1uU4LKsPZFpHPVVgnz8jXBmk6bzR1RAx3R
et3WmviX/DXmo68210IxVtDi+ByLGL85ZJdq4Ot21Rp8CNfT9gyzKeIWhBH5NclDmrWR0G3Hx8v8
UIsWJmzeBb6WoK3DsJqdmn9yas4Aa6UpW6jEqYZnS1xGyf2xAMyzXuxwO7cPremyh2Xir5sO5uxJ
4PBC7xCcOXlR1cL/xX4VnwAGfHqJpU0EmdjSNkq2GhkerWP0kJygBOkqrAzXyAbdOfS5tRbWNqav
qRzitchTvIVXrPG4D5XDwNPityED6hX/iqfYh3Dr5vsKSP4mTg6AdN72aM365LjEVfKDvvXfsaic
6zmQR4REowJHlhzqp2HECdGIEqHaNS6UpjBN+XcpqCmFP5BbgS2lcZVtUIfzRe8O/6U93y1V52oK
sKpqfZMPrf4eD4qRj92a6wsWNJ86jFulkmQlPAOqvaXQPu8ZBSKTXfl9LlHuV1BBpfseNQHl9B4N
D2hsOOOdhq1PPBRu4ildl2qesQOj8AABFC1eOBhqWHcSVZwB1itlML/R8dBlLN6/JFRHfuJYV5aD
JshB6WcXUUszbCJO7uLMS5Eys4KmcQtTFf1KLlWhpwueUzB1+JXBGdjDYZT+YBdsOvWfFIxpEvgQ
lnFug6Lfo65t2iQz5WJEqifaWDqNsAxH4JJ01onfU0BBOPu3DGN74R35bzflx6Qb9Q5DZgSuJdYv
7u4V4AOl20GPr81LhUHtxEfeMTz14shnwBi/ilDT+Wx793QqHwsoD7fl5Kwf+yZuv1ndsJwf7ZS0
oETMa9TamY/V8jg8d0X0sDAS5eEBh9ikC+Q48KlAAUGwKGxOmnJjauOQegGNm2cBiXW5C1eOprAk
OFUF5rXFhuxJHSxvZu2Za4NI4R7OMoYGxD31n7ufEOd5aHd1V+DHZwjnQBBLIAPO9qhpYEwzQzxW
5l2EzCCR4HcFBVIiOfmOe/Y0rixWrAgYfezUBkWIuqHp4QakVIAFgcq3AFp0OixVQpOo7xKVZo4+
3ukgTWFCR0NBj3J72SnAVkfb1MPP70DFdKPpyHUgx2nte0ksbchQSZdB9UulGMac9mGybr8hQFKa
chNhzdzMxcU4rNEtdLsdWLHisEX9cTzi7gP5BVvZX04fjS4VEbvCqrh1OhP8h7GNfOtxpcIqoyeO
XQ5vWF5BeXS9v9mWUdsi9AAP4msY0hd+J5BKkF/0+IoJVHBlSYfdHSy8nak/oTXrvRmSHPIrN12J
Eu7qYP4ty+TU4e8rSoa0e5Fb0XMrCnOREsupK9y32CUZuyQduGmVeVU2/CVgDTl7t3/47fRmMxrm
99H/xplMGED/tBSD/9EhmQziGUKhCn3I2icf1HWTr8W388SV5ulZmsFC61Zw2ULHI0AG1QdJPoAM
S4HRe1JyYIqm/h7OlVNJovczl0N0/psf6SfQrw5WxtJ/JB+Rwl4PyqY4M7jNr2yNQ83MRe7P9Q/b
fLkRi4MbCM+nkS6xrCkUUywBiBxmsal5FgIkEM3WMm7DzabDQRLTLjpOCPuzFxQxaFiIp8NMKj/f
W9Mx03AuSjobrFTfDBTA1HOWRIHYiQNrj6+rIH4lpQlqwRQFt6MyiFo8zz7DWuCG8mioQjNDAAHP
IIgIpvXa1a+JJ6oE59WKDPXq8NWm1rzixscquNnC346psC8kboIQZNa3u4O0wthIYNpT9rQcTzfw
k/mT1pv3HpN57hWjWMp9z7rLcAs4WyK6jnUuvq/oJVzy0ahOMpBG6mmwXRziZ85x+WwlscccrMTM
hXlpA6razchze3hI8VwsF57vfYXo/UM6tdRnpyJ6YcosTdmxUfOpu8N2kc05swqqg5TORFWoGhyJ
h4AcGLHilq1oibagfJszJpJEyjWXLhfy+41noziUWLQGAhF8foXV1djGKojU/6o6YBDBspvJdkej
1Cb0W2mhZezx9WAz+B/DTV8gO/5ZV9CKqxXaCY8ML1ja85GImzZx1m8yW4TEh7XOII5jNB5X8U6C
TnCs9Y8jIVlAGXcojODeQP20EkYFuVo3WkbLvNWi+J6mvAHcTj/YK5XcEy5StreDOOeKtpPd3u4z
OectBz6SUI+Jc0V5eO3u9ATwM9+sNL3MMR50OT/fnTYZlCnpuzwbDJq9AbT14Mut4HmUEDxTUqoX
qvHjS76fvtKxoH6R8MtE/Aob1isz+9UntVi+/hZs1kL6viIWu7RHUHjIiwDPCaOg5pjGrFWlAljJ
bI8nnc7L2xjQdWFNQscc8S4syyfIwPP4s9WnsIO9xHOHMwtaDk+3ynKubTBtwByizaFVXzguxzOn
GeFsJdhItbCVAszAAA/XrwweyBKyTdsGSX3FN5yBKGStivdHK/UTBSBXWcxhhp9Yit2UQpuoHGw2
rdpQ6uZ/HfnulU+/K/oHnsXcZxMHA4H3EFla6prRZB/ic/e3bcEHyfuqzhSmK1xUpr2cKtaB3cma
7GGvZu93NHJ9n4k5ukwzIOpxnt/KEU6j9VWy3nJUJpyuEG8Y0v07Nm4pmXlKTrWM/Dr7la1XhaAf
e+jb89idWIehYOc0o2HUIlEpOooYszTyOlRlYX8mx/gxqcw48Rfhh/513fjVpm52oPkkROuoOTOz
tlY7NFFuo5bbyTlj1AzbmLiofZvH+JfKs9AMz+YcPMlapKuBM+EwMcFnJZ543/bCt9ddK8fVQxjm
yMonmuQFVT3E0b0xn7blFDEV2B3MTlVFlnwR98QZuoDucrEy8o9JDhNUqCvI7mobXWTxMJs0CNGU
yUfGueqkFPh2PmSJF/rSNmLBLte0CbuLczQz+prpusOS7uXwuAstoBsW3DcehwTiYkhHVJS2+LSP
KnG5jhGqRKjK1eQoh5p3zNKNkBiNqx99RiSC6EKGJQG0yvbMqHtmy5oR2GXEklH28esJX1lDa2y2
FxU2tgxfAyhStlh2U9ZFS7lpLV27WARmX6puZR68F9aD+6t18+EpofRilBxEn5O0gdUyed3P9+0q
weoostxCemTosbqpzbGlcdpPDgmB1/YqcL3tK9FmoEIe8YxGcgA5WGen9Sf59Q4D8/DhkOrS4pga
rNpTMl0XEsTzHzZheUn5oIlif6XNkt3P4erXynjC3pthg32K7XRt0sLqLiQLMjm8SiOGEkpepKji
i+nbSeKrdjw8ccxbAppiaOwoOc2HGYNVlstIkEkysw4NE0VqcHZ0mtBHKCmOCHBAkFk39UkuLbhR
X818xKu4dPBb72aaKtFISyqcMazj52rOm6tF0Zzgpd3XwWsJu+ucNrkLNvYMtdx6bRHTIuGqGxuW
ZuGnGdgLfaE1eQDJEnNNK2an5lidOXswlKdXRbwnzDWpYA+OigVdG75h8Ws181kFD73bfctJ2toC
didetO0f3HXDyRcg0aI51UFDPkmLqpwHX7WCAkFHGtcT53WVR69p0zSfwibrPpqIm9cFJLwFNnuG
FinfVzo0ZMfOoKPhxJK1qII5U8lCjuc4A0HHl5SQER3xmCVdrRVohGRpHsjIxFi0YY5Ue17z6uDU
QVovoluEVCm81Siib8C1jC5GnRZY5BeUi5x64jxY+qLmbwqJhOlEfRGc7+ytaas4i3Mx2aJwY9Dw
DuC7GNos2IiQYUfeJa2TYrmss40NKBC0a+1FqoBTMg3owdP6wACo304vxexuoHwTMnp4f6SSnSY4
0Ek7aYp4IrPkdl1ge2HIGIUTnWZJc9A0CUjagPkqvb2zb5fDvNTRVY56jqISlXYKETeMf4aB6SnM
hmCaLrLN96Fc0Or84LDnTF6xX7pOex97ghRK23W3UQSYaY3/w/6ZP8eu5nCwJWAJM2wgTA8V3Etd
UpOb1Udk68UwBnfwGfiJO76UvkpjBymEOaLyVxhXPvTv/dg+khMLVtNTqZHHkD5102I+raFOsSFQ
A1ez0jheuvuzKdLoEgcu3mYC91lVCgZR/Fzw6/jnGjcBcS4e/vEHP6wqoZiOeomGZjAcTIwhPAuh
2iC7kDr82+TAQ67P3FqISQV38qEbq54pVlE/w3gR5s5/xEitfFyW+nicinmHOcNFSVrm6YXGqqou
/MxJIlmLHrT4gRvcI7JhghV26edwOYZXfCrxWoz4VXx6TK0Kytu0lox64/lWOU/OLHn0udg4fdNZ
YO7OLVfQ1hgEmlcIpGktT0twzaig3MXKBuM6bZAKDkA8Fyz5nkQoODy4mM0XQQxHc6HbE4ByW45x
9+048NFbTQKbqJ8j6PBxfVfYitQi884QN2fquT66XXbqYxYDLh9UWLxjhq31h2UhlSPpuwWb0VPw
a0gDsiA7LqOkQBXZzoO8JI9fi2d4WzXDs/wiK6uGD3kGuY9LmB+nqC1EFhCjIQy/YqHjwZEgeX64
KNMm+uZ2LDCnd4uvU+kfD7PXx09FTV9QjSAkLGKtQsKwDkoiYwjr48TADoFhoEtT3gb0yGctgwin
XONThaFb5j/TmWFt7zpH+nMv/H4cfn4PyETk4E6XXOxr9+IyqLh2Y27AAu/9H4aqD0Eb6FgardgV
rgfa36432QOFErUA5Nd7psW0lKPwD3mmaZcUl2cn7n7mZ/4E9zZAgGRCVXX00BBQDjOgj0H3cdHy
IVJuQfmr2GAlmbidqcYaOn132WFPVUe4jxdRE0avByZ4X9NtilDRZtFnJB7WvvsMHkBNkNaxea16
el5E3OIT19UfDnDAE79HXKbf6GZJ/wRqiVLHHNBRYMRfbX7qXDorR1YR6i6opn+TH3HlRxjC6CCu
xmjtMG6EAc2g8Np1PcDliWVJQHRylcb8T9hG5pd17gWgZCuXAflOmzZs6zmIzMCFbRkhPzEczhIm
bwOL1jZjJlcnFHl43nKm3lLz5SAdvDsUuvVt7eAQSKm4PUN27r+kmcxF8wRNa8lTD2P+Bwbfhmci
QyFuq9P3UPYX5M2iYU71tnAQpv5uJ6jxUe6ZJ9jw5ee0oiZ0PQv54WaD11YzwXwtWuO+VSNjKDvt
oSmZHwkDJGZQWIsZSgI1Fv7SzbptJBembvnsZ2Hz1KCFmCHpmf07gxcYG1gjY6B9kIXHKMV1sDvx
oSyyKUmJ8f1ux74BqColhfij8d3wXkkaBTOu2n2TFKW5aPsKBlkdL9HznFTXBujqYiT3+puB3HTr
no3/tOzUJJj7YriLrT7CP3qczxhlBLcYi3ePR8fwT/LPB2cEEGrSxluuwzY7WH0nx/9j0WJDOsX1
ku3dTwr2+PdS5FGCsOlc+ZfHGRdCVHDNfQhXHGMVB+SPI4rVSzyihDCFl7yuQVp8I9KL+gZ9MoPP
XI0tFxSP60yBDdyafXTD5lzIQP9fWGPpsLjp5YyI8IbURiqSWYZ1aOHn5SNEWVEiZlClyANXbsuV
oBP3jHQdcHYn1eOxPJEjlXin7nfZBIraiRgF92MQm8eMBx4+tft5cu9GTq6fFMgwDR2iAgiSis1t
4kBXONCp3x1nJb4tXRRSLfryaKM6Ss9oT6d4w95d4Uv7Kfo6rzXSJis7alBiljm3e4Sv6U2dIMKE
aUuNWVDgtZixq5Y/fCB12+zh8dFczEfCdE5IT5VqPiWTbo1L8Y+neYvh7zos0mdCad/KYQTwBAKi
TaL9BAKCYYHoBWTn7mBeR3vOFeFqkCysxcLrS4JZAIg6bT78CWSiDKwNepyFUO+2/1QFrLHD0Vwe
m4SLYGAZlC1j2SNLSF5Vr1vy+q7sVLlS4xqoE80ABjAgAYlvCrrTg6K3aPVRiAok6OMfAGarUkbc
z6r8yPWT/W2mck0uZ17OfwgnhudkmxMYLkLArfuapqEHp9ltkTPXQiJEQYZ7ulx7RlxCydJzfBJR
aBp189pRSTfgK55gwHEx7K0TAYOcD9jvNJwH7k63ScxjAjuKP3UOTc55CmFoqy8M0AThn4dpv51Y
WNijzPWKxwAUyIwS+MvrhKgx3G8ElyQ5EwiCHEGQBwo6TaVxTYBxw6ZzaroNUM/+44FhYn11uJ7r
Y9jHXUiXxgDR8PNs4Bnn5L2RFSqWrB/KFBsfGkQ7pPc5m9KMC82tF26Agd6Ry5ODlUMIe86X5PDg
/ZOu8TmoWPUBb+umPjXVw+a5zo27UZC8K5My9cyqZt+DrXVyugeSpz5+bQPPf1lp8BBqMFvShI1B
NXJK1jXAGCDqpc2cDuEEXNokKJEf0op+hBEHYEhdf4FpTjlr9P4VdGvK/G+A7G2hv7iDAIFB9iFy
V8RbDQf6veKAS5BupFXDujXNClg/A9FXZM1dkhzKFLNVPAJkJqYvKfZlPFVAJ3iT3YRpD9P4bx4e
1SxaTUMSyu/UUI9B7+mvE0XAlkRm2ut6jPlpVDdPYrPYEvodpYH3edt1/j9rH2MTqJRHbU0cSEWk
3GGKgnvAes3wFCISgpsyB5JaAh6znVmXA9Q4lgw88YQWYo24wcNAwzGNg92MDYEAPvsAWsNV3PP1
YWnx6pUXn+YUWUzSzpceJkSKQ4ZM2bKGIcu6l4ofxiD2m6Yqx0jj7U7UoEjv3csSh/YrQQrUaoyC
946212fAsZ6QB7mTBi9QIZk+cNTid2dbKJtQRcsCraTj1kj8qf6Qbcl0nfj0fMw/61e8qnDDF/EF
RhADQ1IdL9WZYXdCP6kwNHE2LI7lYObN+mUQI26nxNZHgLDOOk5SNXM0emw0K66x7NUx5mOPCZ+M
IxSWYwWeTuwN1Q6e/XTAzCvUuIncVWagk4uSgTR36rAVs9xR22EfRj9GJlXMnFGmdkwODldqCXIU
rVJhPPHaAwy7r1uXA7ety4C+7piesYoQFMi+NSt7DLXPwUwba0SRTRynHC5Zld1IoBBB3Wm/frVR
q5rgVdHePxUx/C4LfeP5BLgjrdCYP1kXphR2HANqWXzrs7/HVJIjvJZ4F4boGzrcgq6LHXJbEcFC
LXLwy5KOlNIAGriv2DG6AXBZGHruKPZNi7d+zc9ydhFKNAiwR7ACX8ymUdbO2WPJvq1PxGne/DlA
28Hv/8xJz7ebgPQl+5MEDlY4FxbSc8xNSCtlaA30T6U64RTd0FKJexC2qFsrekHrZRvUvJnFiafL
4RhapjsU8SWcjcd1YAJFK//sEtgBEgrmWNGW0dr69Q/mTKQWUsBjH7L9xu8A+ldHLdsxgYBQWr8G
6Kxu2zPCYHg/zwuSmy9jPVBi5aeOact5CO+DzHQvQeuaX+UKl90Z4ZaXO+IebBPcR66G9srhGGUk
JCEcTlTWDTYF+EYB9gON7w7+yQjQntKK6bC3WztTciVhRRj9kUMNxNsFz/Djn4lx9+5iiR6Zun7C
TelNDiUGkPvKHGz4UfYW0uhrUYiClh48fBtUIwRvLYoQb3c2jEuw3iflRdo4E4X7cNuix0+YkULO
xDeMjZfgPfOC3uORwDRASHHUwR1o93UYoKvBm+jgZuoMA0ujIHpmsef7YEu/jFs+w2sAvCqIogBC
ga0hxy+cqDE9yBkQtJiZA3qu+fOBfcmrZdq3GC/8tbKENkb1FiwyKKjhv4UOq0cu4WCHvqNVCzIs
RbC4biv8hEeGrRCgY9HdoQldW4NRm5BG2g+nC7BrOYogxHQnUYiP1T0kQKIXB78G8xwuq2Iut+dl
5/NafYEJk7/W645Cx9ygnQiuVPqQZcEXEnxfdZibW9MxPKC9y3Lk2LX3sBVaUIFvH9ITkytrfhqm
M6paF49BIz87TbetyWQ36AiUzqLM+TQ2yjIIWVROF1LsNSmzkkmIsnW+HGlPCkbPyH1wgxPETTxK
BCCLquKENd8E17Ax6b9umTgBiXWx8XQlj5XX8M96MiH2gUMm5fmouOrk0BlX4bKgyJCEpK6bsWNc
grcDA9VRzJ2IWsgha+2S8BUcRyQvbet0v4EIcsbwibVgvSgO/C9KlJMwhVSVQKZaaQqBnoQxaIjU
lf6/968hDtea8YfIboFjRh7mknFAM8Xh0Do4ocMZaLSaaEsZInPGQRtCvSHVF6a4oJDmOkGSjtMM
Z4/NkPR5gglROVfJxkyBeB9EKFawD9+KEQnKf0WMOycuvpGkRgxSgN2ILU86HEYcko2cDowzoNYu
A0nBGm6HBQcWO2GmMCU8Av4YpkvT3Xgs7yFCstGx6l+mo/tnEYGCDYKjRdNHEV7SBZMD3AEwtJFj
F9cLc9sUwkEpa/DEJTbk4Ea8AwQKrk4Ey2TXp3OOec5wgg6I5yD2PSd3+Nx2GshlMrKKF4ihAw5X
ozLnSNiBu15q7VfcrKXffbJWRqgGi7vAwZ+Z8odAn5mqh2xLNGjxB7fR0kn+8lt4ubEKPfHeF4jp
FkymbOYjsGVRcLFtAj5u4vvUaznjR6dIPFZOylRvYUT9pcxTP7wcB+oEO3OEn8yobuCuOqj9L5OJ
p7vknGZliWjNEoycRUtpYrg7LguuD3B9Lt4VF+ThUbFiCdPxovWIyAillgtmF7t45GTkxxzIxe8W
B8+nNkbJCZNkvn3/d+BuN+XIW4PFeHqAz4VL/XimzzkN2a2BTqCgIf6AhoVROBfamstHSDopywYI
zkgXnZ0c02gj7/PcovsuUKmXfBHSXJYzJa7n3yweH/A4lVt1tbi4PhGIBcM+R48bIH5816cQZscM
6wS4YQXc6cI0DQeU/GHxfYRJ40ItFmAmZD0Zl5i5plNiAgGG43DzQrUBZHc6Cm4V1LDSAgidWASh
o0dgEnEAY/sFBc2nzbImu2E9u8xQIZtbszQmZVRJkL6sHkupskndIPbJZBQ5kERmIl4NkSE6x6a3
ceftYzCAjQoRdGSwYI3BKg6w3/uyYgJ9ceBAwamV/O0OjlzI1IghSmzHq9H8BXEAkqHZsQps2LnI
djo508acATBvATzzBSN2bmokK29roxSW9BzcuJhjCIg2GhRWqh+7Fijd+rrTY8Prr3oSbBByAlVw
4LWz439Nd9DblaC2i1X9iI8vIAbRe86hQZlscWkcejEp8aE1uHuLJUosEK+KmZbBa/8ORYckEPoJ
K2ChamSu6RSvBDQQMsfkCtkUW57YkspJsPfhSFrhrrod3xaXhOPWh6Vxk68LeEmLvkoyRrxEQtjb
WFITrvAHJFyW8WoDcVDE7xL7QqkNnQApY1rJvRxLnZ5Cd4RFwbgSOkdxBrzrsfeueL9uBVQpukHr
i5afcYAc1oeXdsXhMr2GSYRjTR/jWCPrBcgXP21OGyE5FOJ9+Oa2ggZRHHQpsB2cOggnMkxQ40W0
CNzjiDUv/wLo6tRhBRs8WFs21+ghcrIexE4JYx/xzYumy1J22hvuWOY3B9LcN/vd5FY0Jr3/tHLa
4sLAkrSTiQ5TkfKgMudRQKCRf66Ca2VwbfUViwpoV4c/lpCwM+hR7aQznXEaGtHOAa2u63+88Imk
6oXqCxUkSTWGE4OhGEhYw+NdPCluTtznTu4Ht2dI15yQ+ZlAB9zqk8KjpsDO6yXIeGYLbsa2TB/R
ED8QRPolOCh18YYPJui4DO+sSYetczUds32140X1rW0B7JUCgQjRAXQ4oauWtqKfUXZcf/wgTgMW
ytoDKlgxjWhKa8wklKx448FiY8PvD66r5iMZHzA6hxfHoUwTwQV4MKcl2AH2BYCkrkmQKNyCgRAZ
eAEZo08fPgcnXGbGfgTW7WLnfJFHA3RBGAA23EnkHDeTXmiCGNZCLbP0JrffvzpldL02HFMcG9zu
J5ojC1TYT4vyFLRWjR19GIKKkLOn7KHkL3JUtw+CV0BlGKqA9yja0Pqhh5vYI/gxjgXMGToChOs4
rJB/y5AwbUBILT4s+uU6Mq0moNxyHdc4xneUKtzqZOy80HXAWTXNxzmCRquQtrnhI4ocTpLsE1Is
NqmMSUxPQS/1WVWggiIu6E/R868Led+7dlNvhHATxF3CGqY9wct2fQJ8wHKH1PjwxEYJuMfD2PKl
gBLGsntt9+bKbqRCKaKwIxn78FNvwhBUoOvhi2GXDhilPCPUwif8aqgjcIZjVEFazwUCkL9VTA3l
emLyxajB4aOznjgHrNTKEjW0odX0IOahcbAGbcgBjwxsSo4x6tqo2hn7aeAYop57wt2RX1Pz/WTE
Y2pMf6R4TiYufJ0jqSfzRkz8w9TB3TRevtKMkS2j4JmBV5V22KNkOXlPiIyVkASCrxQdMo5hECJf
vTJ4LXMZIbgaZxDclqcounhmsisqTh737kSfpaZa3zUdVmC1lSIjsTJ09JXkCFgtxpkSB61uwtRg
g2Dj4COkcezCjunK7WWNsOcine+ly1hd6A4A0GV3j0M9bm4UQcVEhCxeRWsecOccYBxunsffK/xj
7wywOvQygFPjCWtq4w+2fZT6t/XoC22j7dSYSlgMO1xgDacIgquS8txawSCJAq4dKU2ZcXPzYHnu
iq4gHj05w19WN8D/5ywLMydFjt4zyg39+oud26eWcHVAoDA5wHqYgjcz+cWtQeeR/APtZDx1IKO6
B99as28y5aA7spaSgt8jTEn4VKHo5OpET2hXUtVxGNupLckV/uM5zquHQ/wKazRqswVkZWU5Q9Tk
DOMGjDwZEuSXHoZ7AC5stgKB2HstnS4r6be49dmYZrpEuKO+x4Xhc4eaGJwP8BtOjJA492DGnoYc
QKaAGWPSig84Pr4fSR02Kmku1rCCo7GwaeFsUR6gteWBdvAqmHKA889c9u4OtlH4oFxu7HJl5C5m
zBMPa2/5f/55QXJW97yMk+YnIb6KXOfnYLmGpMPB5yDvqbU4YjRvLm3oTRUlvIE9ZyaoKZTVglQd
c8wYfYo8iqoG6kAL/1nkNDA4qjk42hxD391yINIPAQZIEDk2OQ1bKmqcH7T+Re4sH5Db0IVsKOsK
U3xPGHpHl16QVlCMjUMxlOTLx/DMSKUiXfzGHZnUpkFY/lq7oHxCQkS51TJFWg0jfal5wlFntvyz
ZY2CSdMvF2My6B7xq7vwUd2C/4GMjyU4jrN3ZoUgaBI6Ibpv7ODcY7zWj1k3IGLQd3K4HRkzxT0I
f4ZH+Ke1dr17Eq+AaGmvmYsvTMJOe4ZpDeRNs9BZpVOEyd42E1fOnZ0CZAbDZ/dnOngAwAWVBgvS
J5o9b6DidsygLM5hZ5ImpDJeGCgjTxiGZzK5AFSTAIZsBh65zib+lPobfCt+f7iFeGdzI16//2Mx
8hk7liaudjuE/5gWTrwkmifvusfl8skyXNJ1gMvR44nNhAuzjL34Lj4zZG73LgwmRstS2BjfI0JJ
9IT3eHOAFZYYV6GNSzYr9A4Pv6Px6DmKkuI7KuOdQqmAogBUg7oMdIR1H7rFdyO33s5EqIZb9mdR
UmIwC2efAE9+tv+NqbTtjDRGjgQxI4Gb3UiJuTrA1rL1cndIFGTVLDfs/e/rLAePHNTIDDka2ob1
GsX7S1BxHIkqancI8Axmxh4z+pWTjBQm0FT7vCvYJe9CozAGvBJ6rKk9rGQd9Q4UClEdMQjZ7uvR
YbCdIskQqYfC9CeZoTCuJz5/OKF1DUnyVOmK9WQ0x1+L8viL++6vhYvkJi729vfRyOJzpnc7PDTP
SYhpRQYEAa1ITGJiCYr+j3XttIWLCxHbCngK/1R+rqAo3hbce79scBJeCIq0Wt8sqRYC4b+q4eRG
9CF0gO9ozZowH+UNmyICx0Vy15zN+WLosOhZ4RrRZDBnRip9uuUVrxf+HP3UGsDATHw9fRnyktyD
TUouMWVtSbj3hooBUgfbmkOmKnm51UQ3b+OFUspalehEgTFNJUzX6qEKHH7uOVxZBg2vdXFxUDnH
uHr6XNXvp4K85Cv4R49Q0inqNbzumGY88k+8wB4D/ogVYIhBRS/CierEHGlHSGtKCkt4N8paHh8A
qjcsF6+RdLqX8TDJjcK/zuM9vx1qSPgmVnMp20V3Zeh18IlsqXxmIUOQOYmwC+ZikaLStXg/P3d1
ElT30oQXO5V0gnGZk1PivqeJnMJH60hYwWPhpxXni3ok+TXlmQXKzWMN/1s4NBlSMkPGKxZwNuVO
LTcaCXv9JIbDe1yp2ji3/1GnDJQRHhTBE7qckbDEiZbJjLBHXXDfu0XvLKxobwpoWkxX+E0JDCzI
79X8iLozu6EVYsRbQGk+duxWk1WItooj3I8ZzFpn8sOD2QJqSYODFpJruqWoc3LSyxYqWTsNo7Di
ScXI2iNQ2LFHhnY6997lFpD2JcAT0cY4do+VH77aUIwSV5d30QywHtVmwSXlZgqY9Mk0QBxFUeZQ
7ihuSXCx9FepBl42u8TiJGBi/UeaLHhBAV0dkW2gUzGmvPzXbLCR3+nu9GH256QDvuQzzageFa6l
4plQdqyzUMzaxe0aUhLlu0K8ZzVv9fxm4e6UaT2aWJgDGBDxXBozf/TRcUHygc1tM6qz7vDvEDcP
Dw58EqssdDIJC04y/JKgxRojq5E4PLopZIdc+WC8quysH0eVjvt/TpNcLitSTlTxxV1JL/SM2D5l
jcFH6SW452UxBpVlKQskeCATjZPvjIbLGtwsuG9ZSx8o8CKI0OGHkuptlIMErtOq4at5G3pandwS
dwZwD2P5ZXxjyII7SDG9oTsF3RU6pcIUqUZ2eY6vz1XS3prCh1Ikl74VSo183hUdkQzJa4oM4Koa
cKwAGKWBViZQWpEWzC2n8KkJv20blbse8fIUhpiYhRnp0khQyEjod/+FGe2Pg1FsG2xw40GR8bag
Y7M+7KT28KBilcgBW9JaS6Rn8jGrhUPb9Lwwrl/UySK4M2J4FFXb2nHY6eZE5WaRympikAk+TcMm
LWYKmRM/+edmI9YgzCbqqhTOVLlDB+rPzxZHs3w2aQ5tyYaPGmeGIJ50muPf4lgyzUb2340fen8Z
Hw94AKjklLlZs0s0FTBZyWyFeuN+20ISbMYYByaebphiuDTCXLlfqKR44dFw3ZIGjzsX+Bn2E+xR
XKAYu/v41QVGgfB823Ll+nAX+BxlTLG2uhJyaVbT9XrZGqRxHCsUnifLDwKcLsovzCXhMo+UynaE
gNCUQaucuIC0UzAUbRYo30R+65kYEAxmrJdkId6HeGXbmGimRf/agYGgUFqr/+UhZTcL0xq0guwK
mC/mIfXoiWe/JA+p3n26MzCoYTw/TWP0o5zoEBKXA6jL/R0UzJsuHR/fNrcnoaFi6MfYMn2yaLaN
ex/lIe2dGoIGoeJfOBhngUayOw6Dn9dxolmVzuuDcZRkjIECQwpCIKiJIY51p2T9AmOt+Gp36Xxu
4+scLt7D+bz9Bnv7HMbOKb4iXzDASgsvfnOM1F4HIbyEfShDmxcrGa2dj5CSwwiUDFOkpvRLtDhk
AqFHRYGF9Q+8Br7AzEwTQRbDuJrT1ySQ2/Mcfv8ZfKiATne7xUPwWpvyP3PskDPzPfwS9z6uYQNF
9eduBrx1HXRJ3Zn2B9kOIuS6+w9aE5RD9YVGEmI8DBnMpTgbu/Tnn4zHjnBDllcYgZ62A6OALsXE
VV2NdU6HVQB7mUZSnm1m3ODiafv7vHNuobeETJ2QAEIoPSBYrQaEim04xCanIsZFCl+He4YmmDJt
Cyo0ABb6BuYJbh7ev5t5BBDnTQMcoZOVaNqUyRL/hACO5Rdo38YjU96wfLWB7opbslFZ9gw3IbuI
SvUyxPYLNgVlwha+mhMflLFXsWIEknDo2zG/uAl23mk3LwQm7MM8/lCKBButBSxmKKw0njP8Ifwg
TD/o7vkS2zcbW6FJQ4AIH5N6WqcjJWGhRY92a9e1pd+RQsXYMBMZDqWycwJAXz1Y/i0sgAJoJZnR
xrs0MBRrKt/wFqUcrwrmsZNgBjAeSlX+cytDrlEWxdwE6wRvEvdpGj8G9DdcV+uzVUFQhxa0VSwe
P4/Dx9PQAtQCah5nbg1VpBpFrD6dYMneGnnCXcB8fIJzddFMC7Uz6aY3tjZ+5z1slKhm2L7inACG
nRZwOG1R61ZxwNHq7Jx2OfToca/xKit9SZ9oj6Efj/P4jC3cS5eED7gsYuvdlsNfUsKqP1whTB5S
bv0orbKfGa5i4PeLnO17Co6wgZ+3SIcFG2H7JhuWMsbK0AHZux6HtrsGw3QpKwBe7PCNPnL6Y20+
LPEHmo25r+f2o5Vzm47HzM+Byyh1ge28SCyBW977nH4593KKt78lUdC40kvxdG8AcOjofd6l5R0n
mot3EQ60vYgmUOSgRqjsLp3+bxWFXI9qgHbq7youB+RR0vm7NBEGZ07EQvQz0LptTpktR6sggWjK
YgF/q/EGmmBYW726VZ2JzIrFFHTlNUkoumdueQhyVP4FWzIcSITqzu36JGDuzsVZibkF5S0XIn2a
3DwMCWS0wTTarl81jMJpolc8dq8q0bYQ5aOMKak3ZcKbwoLEzyeEp3hk7ERL5IaJ8Ygy+28Rw++e
KIBTEPv34CWqIyqYM2W+ZPHuQtFfORBRTTI+dgcImnv+n6bz2o4bSbboDwFrwZvXKnoVRZGqlnvB
UlMteJsAEsDX3x3JuW/TI5GqAtJEnDiG4TEQ+yxtVAoJfvVo4uAHY/q/HRs/R8Yn3D6PJPLWIXwu
l2dHLM0NoWsQvvaDsysXlCdF52M6wxTcoIbcDSjC9zQiziqFzUX8E6LemmLviKGbGZ8MfM/Gh2Nk
cVTIz04+5YSMhKDCtmydw2EgC65uyOZ/1b7K4FBqvoq/G4+0BZOP6KMo8z9laKc3wSjALR7P+IBF
v+yKS2VaSNZBjL697NvxRpx79aMbAfFtMgw+BvtdsM3PiFXis00+M3iPULXM3OxYsxc76pwfNsTm
l95vil8tkRCG3FItAC5rAnYCUPxihjjViGMG7tl+hFLQzqhkDJhqXDxMxkUdB284NXD7V4KWi27N
99biyvTlD4x9yqWQi35y+TWFHEwzjyWepRSUYa2MggwRhlbHmF2uxJO/2I1NeFfWuHfcvf/0zhGy
+O6TkYLWBOIQeSMMUILv+lCCf7Fni1dmr4UgpPj7HpXsfhCoMiWlpVhDnKIP71UBuzxVtvSbqHTB
INRI/xRPvA9/Kev3Oi77O+1HNLjm/bBhyC+X78AsCskKfZP41Jlots6Hi0IyTHPKmBBBiFvfcp+b
CFEo9XBBBAvpfuCtGyXpocl9QT8KekbBcwe7wEGWIJmkCXUegnaSU2yuQHtiKIKccrhxsfi/R2h1
VQFVTh4rUJIiFIEfqc45ogMJAe8wChsIOCdq7adCCVjcqJl1VJfuzk1uk/dsLhHqVufsZaojqaYt
n9XUec+H3danuXN/UWEBcbbi6D2C9TKH/U+tFUiYAynpJgDQMcbfk8M3MLwviJLoXXu4IQzgiWxZ
geHiiYNzauCksdTcYnNelUKBWccyIEL+g+ET9TeHEU/cYX8hH2BGXPqzYpDMssoV+MtUIIYx9jR5
x32R5zIyYsDJrqZGNHPHZAXt8WE13wcrl1p3oFKOF3tledt/VSlQohhdchJB2IYsCloU4HbYbQwj
yRZ4zUsgnoTdhG3sVYmh45RC7yV0+60hhvHU7UHB6ZM906pz35F6dVclEMZ20FkRa+cMQlh2SEEX
jg8kbeSAGGMMUfZ9kLg7cSzqaD5xexzvZX4gycty8jJQ/61r/t1YyPTpgM9jrCHSHv04u/d2s/iv
K28Xra9fiJFa0/Eu/QxTCYJ2t3y6z6Z6LG58jq36U9fihvgZQoxGAIWLa3abAgmNj7PdhsVnJkHh
fVwmBzA+hRdrfumi7m4l9zk/u2HV5rdz1E3qFFcrExu/UeKvGPnYp1TCku6TqHoPyIP/XGfMCIOQ
gNwcFyAK/4oZdkxv2vtSZIeK2/ZwSfjQQ33cMP6rz4ub7qfsOFK4lZoJhbPQjbVfMCp9FatuCN1w
cXYs2EU32idUeSY3i0EOg+GciLtuEy5TJiQEv1z+5mDSWKOISlWsW7psHkhjYsS/gIIYvkwdAPVX
NBhdrGQT2folYMANC0dcaRGUPCcjW1ogmaBlpCAWeTXA0xFj4i/OyXNq/9KF3RJxyRGcoig4F36B
6m/F3LTSwrZA3/xpQkxnSHPGRc73gIiiqIDr7TrwnzlxAmbR69S9G9vReNv+6RI+4yQhfVQ9eGqL
zyZOK8/dyEYRLaWK0dWKf2lc0ButPp8fnjBfcNmK75OsUNiazmeP5y4OwagyPHwSjD8pGP+LCeby
CRM2JN4+43+sUAAYJLJHxXPdB3H44OhVGy5W2AacTbUo8kSZ65uZIUrmacHQgimAOLAEjB1lWGDc
+RPyRm+qGLjGB41Ga95jTFZA9I1Tbg9iK9RbNXN+Oln8J09zgr/Za70HUwvrGr6W2AKE4vvJgGnC
vpJPcK3iaP3sHxwhnSTSmSOkmmz/tmJvn6oRMCieOb4h9gRIUPA7x93ILjz1n3LhZjNVFNKQDz39
BFk3+pd6H1NZYksmoBWRg3WNfjX0UjFBXTHO7OLkAWBLvGlBEJt5yF9mwufuMPGm58PO/Z4AA5wA
Rx5ZZXJKhVtgzLbiQ/8D7EFRJjfbtAkhK03/pBPOSmRyMefhZvYVP8iVCPOHoAjjE1YdcwiTq/J+
TR6V48f1yXnwYHv8c9Msk6WEHneitMWxBfjEY3XVsk6JcWQLMp+qPP7WVFA4H2j/YZ3Qq2ofqBru
oUmh6kZsvwIxcZGoFBms5qsIwsUtDfYbI4pB0ilFqBQXsjglc3jF6dUkufd9/y6zUihVsJ5lArUL
Uu5BNTAySvsYQc/BWxkzyqC38YdnBJg0sYQAPBIsiDdYKqwrbOAf9yFD2e3ka47Qc1E7UBg6Qyz/
ADCEfWvMC4h35+olmYLroqv38j4KCuU/AV1QWVJy8M+7eWM/p7M7IgwTK/ORFGkk8IDMLQ0fOEQC
01/osKCzd8YZCBLsfNultFxCa6Mbp0CtB0I2QJkw2Lc/OSUKHIxOV0JjwPJWHGDRNXDCcIDybRga
UHzJ+48V9LNJY5l4sFaxWqJLxi4rudWeHPwH61yNwtAsmS1wYbyuFY+yWmhybad9F/ZolTKeNmrl
No/+y1ygA+XUWHZTA60zfVoCDYaBNQ5VGdyGvIZ19UF5aSWRBTyAUQWDVSdJ/ihNw/mxC8eguovK
+FHHTM6CPFK/jcamVqxJXfLC+ij/lS5TfAZwmn/2xGeSy5iGNaUUAw+M0pEnAD5jbEcKIkBW7Mg7
CoKYuqaNheUZQ4W6F5Fo5S3Hn2p3ou8T0aG3B64bHDv4jRhslFCml1XkF9AwmCdw/nEySGkYFS9H
BpADN4hytaSGZCYKVz4NYErxWwuhuYiqC9iB9zrzTfOabeN0nMKuVAXoXe8dnBpuuoaDTBTXrsIo
Df6n8bvqfBYvmgcIYCkvK2go/cXswhUYv0CeFMXrgV1Go8tzrHExO0aWPNby9Y1fssITYEVjBACl
XxB2mflk0aVeUDb73f1UB8OzvbGUK2WnvNq6+mFTfz90JUeaHaruyTjoVRE8PIClpxV/96fYSdYC
ppowExSlewxyz0aksu0kmdboRxRcuepENN/4DU0HEDgmLZggSEGdM8WHosHxYgRE3djh8kWBLJYm
Rmc/5ekf00nYPovez6D6iiOen8qlePDNxXA0yDkPcqyRaj4BdGCuCZQmNBpUTxXhT2fqFBBz9N+x
5/gvomdRtmDU/oBvniAOMYaJ2OylDzid7cwW6D+OjM9hROpGoeguYftpdsunaAkou/0aDIO2eGrZ
LZU7AGiZ03MFq8R68/eH9iZm81cbZ5phPZPANHzm30zubZtXaVwFHBtgpmr4jFXA6YbBGMQ0SCb1
HL2tC+5lMjQxZCHTmVV5M1wVXPav9C3ADnRw2GFyYVRwL4jJAbiLB9YrjJPjNAype1PsP3D9xtm6
4fnIAJurcv+O5nI+tbxtij89YgzKZ+w8UVYgclCac8h86YDu9K4T9yNjJBlAlr81pA200iztmRs4
ZBCcoPh5UXnrMwVnHRqUFYsXGOqEHXyqa4AVGfMFg7wFU9wyxuc/OfVrSvJbDzLkU9a37idjWGaU
H4RDYg7sM3jNR6b6lMzHac/C+TTSUYu53aF5XjU6v7NukEl+nPQrUmNyNtbPknFMutqltxPoBZCg
bxSUn1sBeXqf20EGmoGCcEmS1UO901knzAHIxQtvgY0july6a6Ma7HeuwqThTqpd2F2IpWhIekgJ
RgSbx/17kLJBIO9Dy1DSmOf8YT7NcCW9JnxQLlPqPOQ15hMOfuya7V/CigFrxZ0PwjG9CmIpbHGZ
idTML5slfomjusHcBK+cfodeamTn4iUmRXeuuBrVjACrHrF8c8q5eKWR43dRmeuIiqKHZnTSszjK
eZQvyI185l/oRW+NeaQh8icLA/mejJv/cqxwb5NSxu919aI8OhfzN4T5ZPZg4CK8540v4ZlyvDkL
UagfOMFd1i4Ze/dGj8/HmjksUeTiJY2nejQWrbEwM74LmhsDe4cSZRFncF3JnNLGiTfBOb+FRKTx
HDkz6V0QLvBJSHak9BN+Rl7U1zwmxm5Zq99ePn9X0YpzUqESqCtglwZ51M7yivk440exjukDhUlh
J8AM4ux/xENWYT11o2dqMIMvwpA1b7SPN9jx5ALfOWDJkPN9rNphZzCNR1djxLMOwGstwrS6jdST
U0pJuoPbkI/t/2UZ4EtgT2R22ZrOc5EbGwwBJskm0xTjDp5UOOm0+fiCfPoPjA4aYPYLgP36g2se
Ok0LWNiX0OhwVSKuCtkKLmHIlMiMVLQHUKuicxzzrBXkJeXJSQWBG9ugFOpIznjr4P9iNFs94jCA
Qr8FjSKdh91RipAbruWTFkeMqWfecawca7i34O6sqSWkv/MDZn61e/x2Jnn0yO3O5D9EtOjQYiBj
GBq1Do/g7EXFwsyFUyYZ+dWq3SDjYFNIFCRgVy+KccGP1EbBBYHrg6KwwrjYJtC+MmGa0gXhXbLI
ti4OwlDE3xhmOFPCw/2LUhjiraFYoJjAAae1U/IbDxaMzy8ZYZrIosbQkK64oI6oPbZq7zDYB/ML
H4zDASsUJKyl8lXoOO9Nw50gP2IbiAtEhGFWk9mXw43XO94wIHtB6uoETRoqIiedcWaCDINvl+j0
+7y5MmakJJT9CXclBkDh+ADim/I+/FYVYvjdAhl3DaiXMazvfAy5nUwEDzbjPpm1TB0HIOau1VcM
Cf9BKfxlVcwS415GzgXzv3Vm6WJd9IXT9h+jY65y8a5OTRYKxqm8v2GO/oPezBh8y/evaxkEN01T
Dx/wGQaS149pnyuqhY4F35cQ0jVl9kPSkHiGbyeffGMmoFFd34wqBBIpgxdM+/hsB/tMVEW9F+iX
ZMJvxEEvdzD3Ym5MUL0kpPigvsh2+f/KWkV3baXHn0gACKhMVoHx/KaFIJvU8116IPDtF674HhY9
Zyfs9ySiyYLKd0Z7wgukm8xtagQnHhiNDG2BCYYZ0FCRlyyLOt2ZVyMPPh6SgBXupPo37nLcYIxv
kIeOw9vot8jFxZAIuhDeQO3iJjQdkNM7EsQQGaB7HAvnzWQnGp3Qigc3EE3l3xVz4/7COQoaKpa1
TyjuWPYiKjNq1n7lqsPUGVw2y39J14ZtLo+1CoabaR92qNgsdG+O9tNeJykmpxz/xmqOCo2+PKHe
TSa7/GR0CC2/dsJg0RhIGk8WjjWoDq3EMAgzTMYTycAR5ORT/6/BWhruT9AL0NiQ45Z3INfRX4Af
NOwdtyx9AhN1fJt4rHRhS5c+2Q09QSJSWr8GqPc6t7sFfVb3mNVRMzUy+miE2jUNX4wDTBLtvx0H
upbPDWYkOcZrX2wsTXIrP0yhGdCfJ8yVjKNiUIniUOLuBNnofc6VXudyc0WnNOHMY2Z1F+of/up6
iFKA+wwLDpd3+J6EdZ0Ccf0yOnuRMd7XOIN8MxAvYUo/KoWqUqzREZCSnpkRw0u0r/QEUjDMQGLB
BtdFzrVkM/cEX9bEMKkQ48dqQfI0lSyWkfbjnM16uIOC/q2rgdunWcgSUp/GPhT0Cu/7G1P4GM4y
Crfyk53QehgDYwM2VCRE4jgsH9ppMFg42ufQi9oH5lCCRLDsEmqaG4HWql6O9E04LbLve1tkuzUB
3Qm3+IN2A2rdhJrUCLwgAf7QTskZEaM5qqX607aCvIaXwBlt+09Rpe4p9h1F3X8zXUgFHf4J8zno
QjuUJ8NeNdiNRAZNEAUQ+9DLGX+gtKe1mZye01aC3SL/IAoAzEcfzPuBLqF8c55pVHdo6gAAHLFO
dRbA5SIeG4Zr6jFx0Qnw4J8IR+feyegLP9YC82NxmRPGUT/jp1Tj+wJD/4+AS/kAKtjJl9E+fomK
vMvbfpcQEOMRmGHQMgQ9JJyo8T4bjAQZ6BcsCqGwSWquaOL4s3cJSzEZlWYikIcgcpI5mWflFUgV
WeHAAUTfweGcgrEItC5mNsmKn0Tgyu6blh+BZtmIPfSxFg8mVYC5eHOfDV10b7vef+Bt6H0EXxUR
hrEfK4Yv5vLQG9eQo/DA1BHkI+nZ7FAOpJJus+pwUOtKqDLH6E4/QOJgQGx8IHAIpvDSHJl/3jDp
G+hUs4dQSLX2SeLYUDbDnJZMlL5jKJKPTLAEtorRPvgpfoQel7oRSTsVdyRtM5NoxSUXr8LCqSiI
NM7PDHuQ+O7iL5iI69QAd+SAUNUzBTQs6a6fXtpaexczLjXNQdkkSD9Ct/03mTFsQCsAt/xYf3Ql
PR4QOrepbKsPY8KRX6Vrf+ZQEPNycfKktMWtf9bE/EyqmchWVOjab4kr8oEfRuD7CeEpMQ8iWYgq
580X47Z1aj7F+1ZBRhIyKgDTvd3TM5thkY+oSHReJEhlD5RWjBjE3dkYEsiMVk5sbL+g+Cziciw8
TVTFeA6wAnEPGp6NyXQC0vw9UEnOVcfh1qH6ZnCOAcyB6ucbuozm5zTkKWdKSgDA5IooCuM+AmFX
7LmfJ8N3Q54a8wc3Qx16ZyZxV+NMJ+IOAZwANn8JjmaHgOhiYjjNS3NRs8qArQbgNYFBUoD+mGI9
J/oO4jO1FurFn8kM+BI3gEtBh9a7AHcUC4Zk5aWumGWu0jck/vYbwzsGIiV3t0naWm2OIuy+yXgY
2a0QlvNzN2Xh2SRcILv6e8zJH5EPJCWNkCBh08Q+lqbU6ghvW3Dc0lfsiW+5M6CKOdkZv+76bDFm
cp1237ZrflDb7M5XPXpXxxj2xtVteKgvQ+7fEjtbPlp2WY42hx9e/ZyvEFL4geMRAYoVQ8RdmnKr
rwsr90xQD+K7An0vnO05vFiH2/VJXPkOkZn4pSPMgKj8aHFYY+89jyX+tBkHU0dN1rHop40ixDpC
m+x3t9yuFUOcUzNCsZWKnVO7uvEiJk7rUp3C7CCgSI0shPiCOTcOs6hNeIpMzgnJhUwd8TOBuAKQ
xwYj15bp7dKz/kdwdMMlkBIayQFHYLuQILYP4tXU3VuTCiuq6C0i34aKKI0uNule1kEngQenv+I3
SE1lN1dTB4Kv/eWb4kIxL/t67dfwSeuQMXQIC2W5s46dOMZ0DtdrTmgeEt7tX+dIkN+uYG4f9n8L
FunJIc2KzLTrpgluoiGu0W2yHqaUIHes/I340hgAHEX0+KH3SLnOc/zriTmGW9gwgZQTMplhq4ix
JR7v820YYGyUsrWjCgktoualulr4YZABn/frFeDyN/rhHzmlRFcAFFmd6yQbX5TvQpaXsCAMSptA
1bXWZNeVH3Y8A4fVLYdH3HEzJAMcFgvz3Nkft3K51gkRcBvuwXj6W1WcRHhXVQsPjs9AfMUpsJlj
5+udxfBlzBRcrasO8u+Mre6xgj1Olo+pR9TYtf+aBDzInFaGol5eFRCoSKKsGGsDsvn6GdcCMVRw
4BWYPB3kTupsIVUt0pDG6prX+EqEHJtiYR3EXH7G/egY0mffRlUPzRHJNDc24X18Ms4JWPfsEjiW
r5Z9hHOUeWq+qpoJX5ABeOHBBadftET2BpAtQQ55IVheBMmipElLbOjf2hW/UiygoaRw2OchDOiC
eVySCRLR8oWMo5rjYU3TJ4z74oJKL4dE/6F57mp1qdPxlym4ZxWWXyoCFulBkhWjeTENtGEQ5Q6k
M3y7ngOI4/ShjHs01sV3VuxUSwsWMl+D4ZggKQNNc4B4aArFFwNDNxZccjOhZb6XqYTBI/qVPqtE
n2lNcVuPXcCPJ8RZ0pXTFUuoFMz0WzMUj/06f3TLqj9ZnR5LP1SuutYFlwmGnML34bU7SWRvi7rm
1OOUPVCnNOmDkllhhIt5C7lm4rxx4IzdWWAyOty1p64OC9woiQDu/vYjR4PDgQXPAwqEsFqCg5kj
Vi2oD6gLZ6FCDjK+zWSY0ESPQPxYHqH2M+ua/oJ3TLkgkhQNP9E8L97Jb8MzFmGtOIskJcCRmb/L
kEvyEBIiYy/QyH3uBY5VsUg0PmYE1DiY3LmajpueyjBwgwrth1VhtRaPuEhc4V3D2RmYaEnLox2q
uqSQpnzhjBPVnhmjUADi1R6UzPRHHd0JS0dJYHpCcpQZ2Elxb5IA6GOJUdgQ1ZlMmaTissbJ/nUL
R5x0Vs1vKEGEjRbdhC8Y/qQR5qNbfLSIQ2eKWGpF4AqHU0AZQz0PW3fA9XBEl2bZ2dKElBfqSmOP
5Ay5j+3+FQcgqjNon8I8sGI3G6og4i/JexD9GHPnj9FbPbEmLT+CRV8u2XQNQM7PnLo/ZeQceM3+
aHUhVtsNHN1rPsqbk6xlEC3aGNawmIU4BVwThB/MDxQvy5D/kJJ2T3Ug1xZOJ6jJvZmPKHpyGUF3
fjneeZhO0WrB8bMOD0xwVZm66mpHpjUzTQ5KbmNaVuYX0hfUG5ZEnvOXZJD6RMxICERGRdHP7Dyj
YRfQQ1je1cgVIqCIONXRevTUFKD1H1rcCFELwtFR2/9CVPzvwG+P9yoH/ERjDcOqOlnVmiSLFw3z
td+lcxQGHjTzF4XHHocYf7khDfSEgrkGaaKzWWWdYLgLZIPLHDGpnB7Vwk8Z93vsHv7IgEu6QScC
AIk3ymsnhIEmziMHgy+E2+qfFc36B+5EQQUkNQafmDdhvAqkVOfbbzUJp5ITGc9ODqq8qq74VtKR
jTxkczNadEGNSleWi06Sh3zjeKpERTwWL0yq3iygPazbloZ1sOgfMOGlgGFUY004V5ZOWC6vZnmR
UH7FjIdeROxeDIAQ+FwJkxfMDtyI5RVuE2nsA0+vajlf+M1THh2qW5D1Mp7CPGmlJOS0jBdOeWMU
JNZvxowKl43knnNj0NGwRPNrLX7FSche5vvcK3BzPFz5ebFAB7/N/ogblUOmApZ5+fe1WKjYWHVm
3GkThIYUuNq/W3GEy3Axh/lrUC4Qg9lq4k9rZCdByukmZlQmBo3mHJIFlBcdwQveQvyGKN4kSixA
Gg7c+h3PAOC4tBKxVgmxb21hZvmoCTnK2irITq3DYKSH0ncjFx1y9Z9aICg1ELRF88WK+hGUErou
owF0oVSmHGw500RQ9PM68N4MiT9PudoP8pFym2+cx1IMrQAiWIExo+o3puoHWt01RKUK0NSSYT8w
6SNkFMxChtEREbcwv0VMzxXpl5yTmI882HN0Mfm/RoZgzFDQxf+tNqw2wu6N42q/sfw08Pu1PLIv
Sca/yWEmLGWqsI7RwgMWievZYtqNY1XZZ1+wfeaqWoTDwtzeOdiO0JADgU8cGUoAnBINSsjHyavt
ByywZAYKwtjj8owWOMDWH0dpHws/jldgXbpTB3Kk6FZF9ngcfAnVUZBg2/OOHgZWFVOaSuoVAUaM
4odyezy1Ay6kJp6K30+SJGO5mwMR36PJT1qRRNxahz8vo79P6Rfk3/gtAzbhmcVdhed48sC5WmZ8
Akjn6qCR1CLRN/WnbYvoziEKJ6Qao0Ac3XT0/eEz2RO/A+w1H7CN4UQSdT/TDjbexsd2xPTJCQVr
7rirnZgRVbXIFBunpMrpi1cZChr4rXPwJFCT91khQUHITk+k028W/A9d5o3ffu5D8C8CYrj5KOBu
atSgcp86MmDPXe29646azyCk0oUhHNhO2diisdp7/FuT8lvn+zsTyvAp3/r3xJVNlIsGcJfdyoRr
mlRLB+OV9ybP/n97lXEqhkDoWReIFwDMioc4j1MQ+xvfPkVgQVTSS2OPLSVrPN/VJRwpopGYZbu8
UCKeYEKhPBRyP4AQ5z6iN2V7Rdt+zsfyRZd8qAoCv7TCHG48XeT73nbk+fZswIfaR4ls8up5Rmaj
LqwtGYYDVgBkeYxMU/l/MNghdpC3oFmrZsy8Lu3N8UhN8ReCVH13jLV7dp30p1NlvJ2DNO289MDQ
hFniSKyj8RpMNDypYG2fsC3PbuuG3xbgyWymF07IeMekDDHloE3+fxsJ8QM7JVisnx3kdjf6EHhP
smZ2QQqdEYbaxt8wumxCQcEFK4jt8SZ9TM68uOG6yyc4OUo8f1RPN6HwIziLTKLf4ANgtYAb2sqz
2Il9P0H6zE7bWH+rN/a8McsOeJTnGEt3sIUovRUiIp25iII5PSS52FgHmITLFrzVpDvgNPmZy21B
6w9D1yTPI+TFW2Dkd5G6eJ16noo4F5jEgSnglfaCk9UhC8M6trZIFeZEz7XLeZ4MDBk+xteah2Nk
f7mT//J08n3cwbBgOzA1E6dGkl1W5CCHZ68o2sVYlSFQ4kFapgtB2ztKBQ+nx+DVtCJetLv9MD+b
sAuZceR+827ZXBQbNgvu10QDemImyNXEcrZW/KmCAQbd10SiJTDbDT+Z/E/VEBNv+d4e10MRHV/F
Xh997pcjBuayJu6rFAep42uCZRiCdwpdqbInhwLFDrh1g4n7ARUFl6M/VR7907581RKM5qQsYPgz
aMiRRgofdx+ZBRQT7Q0ACCN8PNmgpoFZWVNU+hEI2fxVz5zv9G78PB6pJJfBGQPktsB7RzcO1/mr
ienBvezB2CBJUosJcDC0LGF3GaTNOF5ZdpqCY6mxRixRPASzTDxTTn4TlpKEdCqC+krwnL+xc4x9
hrNznMcumjKAG1ZvE/+xCCHxPDvrq4sT0sUYSQXk7+lUFEI74h+lULtFXzhzWWyVzYfKqssQt8Np
HtZ/FH0Kp5TQu33aKhOu8UGMwvmn09SKZnCFkUF+CgOflo5r1uqGXiM6SspLgtOPTqnfFF04W5K3
6ti0paw5CjeOTrGtM79QRRyUCDP/YhwC/d0OHq3DPrwIqLq6JKAS0HGp14fixUJurAmkjIqLbrkD
SwQqnvy6BWTDV5Ef91PYXJrDWc6u8nG5rugBOxSvAJDCZstB6/r0kcyphFefZgTbFEN1Mcpq8QF0
XPQxVmfbuVL11l6MDF4kaiYRjiwpZreTCARgy8WSTrBCK8Ulh6pWFF3WOtZlNPseQWMLuX3EHHD/
IKUiflL8GbLgYlV9vDcBpgNfucqpSmVSDQztV/29nzNt5b2tAz47c/s1d4WZY28bBkSIksUgnc0A
QuFwrcodrdYkoEm3AZTEgyvB9wHDXh4yUiQgSXEPy8TNDU0fIATWlbu0sxtJURXrmRm3EJCEN8pJ
Yk5fYnaW01w035jj4GMfIiMWLjsDzPwOc5bfSriEuqL90kJlMMecgM7dxgSqXiIgKPHs7akay7Yv
zqN2R7hKoNH9jjNZEnEfoz7hPyGS4hXRvOudNwTfiVlzzj3te2R9gq4cEXtVZXAV0T53Hg9KIkaj
bP92eMFGAUiFIUiH0FiVrmLmqcvZLkkSqneckAwaN6UsXhGUSCu59WH65ub1b2g+FPUbI12Hk/Ke
O2y7Em0+w3Bm1OdPzDaOSf4zhJBR0W0/itWVTnCpEJsUQ+buFNe4njlB1RH/EZIhqmRy0KjjZznI
Zzw1qzX+3okqAVoPaDX3rmCXuYOZkOjM4kZKiwoFpIWf1oQGVJdfZdLv5KwvyMVUH02EFGKVkSeW
KIap5rjdl36hpdYug4lghe1KL368Wb4zjzrI4uzNaaNHH6cL6jZZkTjK5G3TNvNbb7IyuaZgFIl1
M++8F6KjFBOdqq9iOmtE6X3VggptsHTLTT+wBjRmhewLE/9A8VuAs7I6kCA9Lq0b30rPK0j51k9B
e9oanwlTBOmwj2JGnDGEb6tDbluzcRVFuED2Af3TWoCNMsa5tWDaZqxFu39zjz6GxHCvaq2eLbzT
nC5p+/iVQlZEltuNceCcs945eXb9Cg/qvfRT+wn0FA8zaCr+J+MjKs2jkd/oloFhPpHyd/ACRWxp
bmXwzrVlfSQIVJIeABWhkQbsLaQt1+yjYXP71ymsfzbbmpxXyLl86Xmh2y4iNIHt0r7WSBBqt0Rm
Ii9sB6RnNxJaD0/BaWGp02r2hc5nNV4cYfhoQs+AN5HBiiRFKML3TgHNvTqgWoqJVZ6stPwwWB0f
8fMFgTl9ixM9xowDLYIY+AADPI7e454xli1OQ9lbVzb8fXpUg9fqhjdvVQ2M9SXBzMlo4Htv4BAQ
3j/kRew/w3r56YwQZvoW1Cze7PLxcNjYfUdaCYacFFaMSYWwRH2PN3QihdW2/R7rLT23/cA0zZb1
IDKwXu/AQTTzwIPzNK/1NFyyvovPnletp53Mx9NQIKPLqLrl6U56wvpi6+oLH/Uhz3dmVDLDpKuu
w0xc6FBxrc172TdfPSflKVJ5r5HfDxe1czdjFsoeT9Y7jLPA82VGhqEapxorBgcw9ht1fUgIe7X3
F6eTywF9qMTWkG8PVjnAeJHMFScA6Te2e8s+fDq8rnoVLhYRz+UtbjDF2St6ljBLDYl3jhXYUmHb
hE0k1/4CGcO3Ry4VHnYdSCsA2yKIQV6kqJ0oZcAUmAcGBzaPlo10FbP+FicBF/agTG0IuX9ms1+t
FdFwsZd5e4Fv719Mvavc4ctHZZ8JjzLmiaw+/GpYOdgz5NQD8nXinBJdnHAQUvwxZG42PCpTJoF4
p+gswa6GJY1P8jWGO0DBH5cD3U5dX4SbBNmgvzfEXo4It4UEFSGsRBucpLBZhGu6UUvlE3jrEThB
adt9e0FosPSUjkPzpneObDTk3mddsDyUNK0GPCSdipIBfj+yD0rzCUXKbWXaiRRqXNXIoDfzhmdp
z3uCt5Az8ikHbv6J+I2PYUnGjYkWCyJ1zPmLRi/5TB9C9c048yMjGzbtAx0bvwHY2SaUOyvctb7k
LYVYv6nPWG8D/gomTftZQFs/+EPFhsoHjNp0IrF+kbTvYoIBDZO2Q8KBUx4rzfJBxOWt6y3JTdgi
xvI3kbsJfkpfta+V6nlUlEePjg1HyCxL1XOcC5Qh5jicdDJuZBVICLZpGZIieov3ZPjuKEGZS5ID
p4VyzaTbmLCouGRr2gt1lbliHMZIjkgy+xw+FqsNagN/odzQqWokqrAh5QIZDEyIl7tM85oLyWDo
DgPSNHkBr/hMvttQKjFJoZC3a6leesTn7EUTdW/4WcgOnI0NZHHtegM3HzuTKGIqpOk2Wv33kKSD
k+vGMajO4nb4wVbtpS6HEME75QlZhUJOAR7RDekHRyHSWt4OBmrsC6YXxYPMvrB0eUF1zt5WHb4r
k1xNXRBka9qxrjTlKzAspAmQAQqgsZkG4hxwVAZ2RJ2IanMkSiOqewxfkLs89g33gbMSytKIlnan
nA+apEMpy7LPKwkUbJD8evOfUZHmnIRspH7FdaVKeCtIrb7loR/9kvkyrin5N8aaEAPEcNZwXYWN
cBzCNsXrsWICDvnOEB4+rIfT8EJ+/C+ZVSEX5Ten/pOxMIP92T/K95gOjtNVed6rLqGOmhnSRyr6
wq4lO+gl17DilbgvrAyUlAcRLV/3KCBtVmZQ1IhMxZiDgQFH43SgUrrIiCvvIxfCD0Pfq3HeFAoM
N1aMRdnu95cACl0dCjKXAnz1x18uOjdtW8SrlxxzAYGuhBcQT4BVwi9imAJGuY1Be0kQXGIrKF8d
Ywc8kqVH2qBgWz7+Q5XrZ7yogVJXhZIxtNnqKVcSqsqme8S1JAJLcwsfc322XoDgkdhqoc0e7GOF
xfONmAob2zoTZGX2RzAymTWZZ8ZsowNsD6BsPlRlw9tz1u3BGYI3zXALBIrnkpS4bWjUare6YT4I
pIbGv+VPk4QYUCwqqE5nOWgbAF9s3V4+wp9ROcJwZfUFunnPmcJf6g3GghWPw4QNXtNx8mGqUpPz
C7qodwYXlm2jmB/U1F4UlDkwcb7FTBdZV+JaJc6cMBhE8dOhfkVl9kcONFPnUeJPkbOXNiftwZWV
cNhz2WFMtwLspygajCQbLEbdJdCsMN2M9nPjzNS1B01Tx2uvx3o6q5+jsICEXGf6D7mg6onKUGLQ
qCRJ2koYMBh1mgGncYaE/5sxeJSiHLHTM20FjRrJc8bj1BdyNy4jCs4u/GLoQg99K6PXWV692B6G
4a+Y0c9pi/b3iSESahO8ZbDxRPWB/bZsuyCilWIswo0Czdgt5pLTkKohXxjP6OgNiZmYewMIpij8
LLtmBBkiBLnUEZhEHJbz/RaG77QhPFF/ruATRV9UzEQxRI7n9BOVJaMtE73MFJIqhRbA2TBeQS1t
aoNcHLY13MAbDdQJDXd4J96RiZNwzHNAJnQ/AvyJ1tgYC2g2MIhFMn0iCO+XI0mPRn6YiIG8Cant
ieW5M2Wz8dJN9iP8hJTkF+cT4CGWTnrpAqIpeLT9CGvL3oEIWAngZcH+35phTWpCXM3EAjIf7o4e
sJxq8M8JNqie9Hr/SIRX36A4tlWqMEUoJpQwkK/RMq/P/s4Ks0PzfVbxJsXyFI0EeErm47br4MpC
u8LIqfieB9lPbuRvNfob1iNEnQMRPapezH3g1OFt0b0j7ELK7JF/aBpzSJP9l3qbu1sEUH/9kgOa
zJOLtWa6K/Bo8i6aAuAeMvbx1i9RHANoFd5v7UCaJg06exB75M81yvqrtrnvc1+yzNCIO4vUKIzz
SWKX1i+EDYo/ygTJneYIFnqIuuXiLlGCC3emmCtiI3HYQGl1yP8CDqG2GuEAMCsl2GTjP7ODfL28
qZA+emNXAPSE2bJDIPHZtuynKmKTCBpgL/E02UC4lzxvgFYaqNQyRa1nZHSYtuxPVqzducQTg0p4
l3GLZLQFHmGMLTwiI6DSfoOHR83ce5qduVl1ROIzgDD6F446DK0tH1jCYSNx7YkvCKMr0ElY2GtH
ZSbTNA4/FpUH2GekcaXze/LT57Wl0UR8Bp9o45y3ICGFjO98dN2C3ImdtSMuwj2tNtcolBJTRFFZ
Cv2f7QChm30MWkoMC/vQ/sY7vZo8HDlJ162PvhjpnBD7cW4E+Sa3onAwxcfENWFli1yuwZHQjXyY
gCzRCa8g6mPajoWDmL81Uz53SqADRq+WPVURh2HsXpALw/WSBuDg9foMO4xpYe7JF/FR1tlH58oX
QbfmcBudkMkiI95B7JEV/s/YwngE9SndKuObZg5953AvpH6BT7UdLtUsu3NAnRh3NT4E4cVI8+CE
8UcO3otWN45L0nYJP7QyDaltN/rukOtBSSTDQ3lHeSCDaM5tWLnIeB0IJ+TAbb/hx0rVSf0pxAyr
agc/TBHHXQglpcBi3scN4cNIqMEFGF0TGKQZQ8qER3nYFPQJTsQ0XPCoQQTReSI4ljbX8jMk0Jq5
y4XRA8wpTqELa+lLJwJDO2bPijmThP+Z8SAiTUCxajvwiUVmecFaer/VZfkHjOxduyyQJV0eve7/
CDuz3riRdE3/lUZfmxjuy8GcuVCmNtuyJFt2ueqGcLta3JKMTO7kr5/nDTUGp7oG1RddaMhamMGI
L77lXeAFqw8yVFKbCYT8Kph8g6gjlC0oKovbZwXE7LjZMp76gdb56v5yAVnQNMkNZljV1TTk9YHU
qf04nTZ4XNCsrsnvqYyxcmX/xohqoC5pO6F2Fd/txQ4TYI2420fIPVT2wKpI6Riy0MtLe/YSc6Rb
C1BNGEJbGMa7vmtJElt6bUtH/1essI7irma3BIu/s84OI0pwTEKONjWHK8F68VL6CV3NAVw1I47v
qFsgbxWQsdrpOH+xdbdsq0hAK5pVYRJhS04mnQ7d07vaCfYx6dvmI5PD7wKlygW9ntnmTapDmtIe
WKgEPronB5Ac2oYBwBZDjdWBF8vA0POSZ9pG5jRzcYKKOxQQCO7oMkwOxk4RtzWFAmNILpE3IYX6
pGZgjw0pspf8NPrUB0XjcCE1esdh6kOQjmRWq4oN2ihWkf0d1Nw2y8xiPpoTTF2Zqzkbl5Wt75Nx
glK5lAlimxjhcV82I5y+rboLEzqaGAKhGXYtYA+x933h6nbG7fWdU1doviEtqkMLGsFnKm+wH6Um
ubQnDC73lJVltcKFtKKJEN+SZ2GBCHwzYxdnDSaARmB7bi7EwBLyiNmAy4Pd/j5UqNQVMTJmb2bA
w0aWaoVwzIbKDVkj6AM/4rVJUNVOPvaJ0LWAvHtwz5R+QUWXvexb92di4pE95wVode5n/6HwWRyh
qZfV3Nr3RW7/nV2ttV1OA4xX338YGroY1AiMPW80cKUjna/DsPXeA0r03OWV8M3gdZHU4KBKMAk7
LaaMUme28s1xO/oP2ESpDKMXA7pBHT46ClJfYI57ltIujocpww8rdm01c9yA2dcE4eyjD8QVZ9vv
75KdyUR98npcXNvLY4O0A0hwgUVQiroBhUQ+pLrskiEyTCet99b9WHfLU4E+ISZV3U/nwlQ3YdZN
46soqyldy+GhmYkXINTq71ZAvZ4S8y0BiIC4q+ZpHJuppZVrHmhKnR/g4ProQRLiwhMpcj+pPeM7
6U1wQceKaR9tnJTBhMC577oMvbIYDPGDC/SR6QUkCISR7MiIBP8U+QuYygc7WZlTDNhDemEUFgx6
kjFvPy2ZuJFJ9JEkEY8j1Km4C9t+opC+fAKEzkCdkGTpXelA0fwOoPbl5GXziD4LL2eghLJDican
eJ43nAEgcYNXGK8tsUdiHWDBwusw43fbXiI1OywRj6vrk4EFncJPxoL4wWopLwQPdXGGyveravxk
B1JW77hbaQTz4IHBCHI5PaMsRzENc8n2P97x2bILBLTk2dUsnYhsb+XQZwe4PdUzwpXXTq7ebZZS
tcLu+W4qfmNfMekrxiZ5hi3Dv5aouSY8L/AyCmPK3rE1pzp5TiHPy4+qSUCtGRslG0oQY6Lic1px
i+0I4jcO9yYAz/cOpc+DWzEJNkLV1dvFzdKJ7xyh5TQUd0cLxduD+FL43ubg2gnvk2ggP1jpXphs
ovuSUKZPuZc/izt1mE0XH/l4fgdLUKHFFOb8iRtuWrq8N+uLiwuMnKk0zli4A951fj+CwqjXl9Rj
FxV5S9lhqR4LMZAcThqEPHKdUPCqZnrHBcRtkp5Bl54QPIHDa+d0c2AAj/bT8kJUIijAsDzH9xaD
uFfznM2EElArIItmGBEQbDWuhGdHFtMIwpnnaZCW4QJxrJPW6GNjog87YtB//9v/+j//++f6X8U/
KbROG12mv3VT+4SSzzj8999j9+9/Q2xMX77//b//nqZJGCJrzEwrDNzM92OPf//543PVFXy3B8qO
mcoF5cknZmgMJZrrcMVGaY4+FLmB1sWQoqAI2JYbJu7HYoogBLJUgH41jreeVMUZze2GLT+XP8fy
cjwHJGjmFiUvbpsZdUmKAZR4p5vl3CFCF12bAjKI9rHiNl8rSvSCRrAjKKP3I79dRpbL/bKldzPA
ZWYYH3rMe8VO1lExXUTop9BF4dox0TV4tae60jgKLVnW2e2khUA4ZxbdN+5zF6cojsf3u6/hGIM2
O7j+62UMoj8tYxxmaRinUZq5SeL+2zLuKyOPM8JnX88oREygXlgwl145wyrGZndwELFMre7SoblW
aBdYlRj3FEqNTmUAAPDrYUSNvAEM7dGwzQgAocxyoAQOF3kVlY9mTe+apUbDDpnYnaqpjbjBmKXE
64+6rO6SDSw3KZx8ov7683l+9h8+YPDHfdKBCKdn5C1P4RBdn8HmOhfUj2nhcfxp2TL1wu+S7eEC
kB6g1GkuIsBLIYfKFWcAGPRujQ74Qh2AiBw5KZ1EeHjfu3j49bxdrrWptBRFBr5vOD/tM/yz+tZL
A2ZbZ+R8P5jFu3OxNHY990eVnz7mJwesH1FNcYChEiVyRDow0y5embqFhUimGpqY3kDEY0/rlQhv
begLqy4YwqU4NB9CMIBmxVCGrC5Fja1w5mcotrdhySUFsvaHsiqNYIuk/9i37cc+A9pB6ixwkbr+
bs+/RzSPVUmokwy4+GaYZrRyKePF7uiX8IMAW8ZnV3fkiJgspwNFUxogsI+EDDYWVmi/kyZ7jXJ4
Td/+0k4fTbggBHO3JJTqEocMGIxJiMVgZFbhDiu/Kz3GGn2UGF2f8YtgaMzpjE04L2Vmu0EbRzf0
TlsvGcFekO11s/NNOE5Mhe9cFreAP+y6pPQD3QkvvQOIfjsv1F70stG81fyJ37zFFzznM9Dexce/
3mKpdtAfIlEUAXSOMm4yDlAUaQf+IRKFbRJefGS0GyyzIlJinlyXh7Vy1lu7gGHjYNHZuJbHgtgK
wi4L29YiwX257FTMOR7HzYt1UkIkHYDg5y6L368GPDebA6Lli1J0bTIlJenEoTQCscLOtDxL6bvr
L+m3DCFrQ1fJbYAEUTOiNk02mM3PUXQ+ljHghxDldbQDU3qK0pt6TC/kd+iv3u1Ad2sXmRMSVO0O
3CYBPFO3whx5tM1J/T4HlUNCmVU/YQPKYg7BoeBzWhICvACnmvlGYVJQrXBHP36KmLCiW4B5ASiL
DwMbAEmmOwb934Y6uKOUvjYDKQWGS9bAiLj416/J+1MgiCIPiZXQZeiTuqGvC+V/vCbH72LfqyeY
F6ftCoXPb8E6fnEvHC586S2dfuL8cRU2dB6ElzfZjFsDuokI7qK/xYXrdreowf5WcznsKEf89QNG
/p/3UeDHkQeANAHpksR/fMDAGcK4CMz6JDC49hDmdTfQah5RVrhvgAvbpFgtAiTUbkVFgrOM2hDT
ZJcwgtx6M4CEIRBbWmGqyjDldoNqm0/PoAgemoZgLZTQm+wvdk1uSYSuOHAgkNTtowV1iAo4aC3/
Ninl5zTVgMt1gZ2PZsTAFisljw0DTtlN6Fk49U81MuyNRnakCOCc6cJ0BSBhQLN/vUqeVuHfTlsQ
RUGCwDy0d1bqj6tEiY0AzEbB6tbU7X7G3i7Rc6SwgAQgvIi648NU3hUIg2qcQ912+7b1iDH4OOiE
/YdnSv70TKnvxmkWuChPRXH4b5do7xR9iazk/iIOsSo85UfGjd6jQgWUVcw8eOWGYZkJP6dn4pRi
FrFMi1bDOa9xlgPE8uGvnyvQ3/3jWqVZErPvgc0mWRbq8v8fW77OvDVGYhuCET1g4SOGhMmAAVLi
V3fKy6ANMDolRBVVgo2Tf1su9plTYm0R06wBXEKddUcr50kMHdX/QY8Ij7fdkR4RjYpHZUHpmqJe
DXxjQhtpJyc8I4iX/sd376Z/+kAZSk9BGkWhH3k0Ef/4gQLPc4fQTN7TMMf3evnqClk8BV1w8mBE
nBFDQ26/2KPrJqGrlfTmZjTSev00UBFXJ3MMgLF20fihTLbfdPNbrXzKC/q+NECj96lLHMDqgQEb
JFPirOp2zKOv0QO5hUN9n3YwHTYy+BRsAKFS0Ra1jhdmz7dFGn4cuDYHdhratD9Uq5XnL86woKEd
8Hz8D6sdAXxpKjylO7JUwCopBmElv6hBbvlTImIwXgWqivJbS9J6yYUjAXnzr8sU7v7TUusDs5PA
dCwj/x8CiMZVdvCmfswypndDQJhOeE27f+s23QMaz+CCI2gezPy5fruOrnnQBaD/l68JNiCc5wSk
nyS+AFt9TC7Zg71El/1jN8RfUbF5DFwyY8vXhp7WHeqANrCyWeKSvk5Xk8tjiKlS1fjzCAiX5fjX
e9v7/2yF2M8Sn/EC2zsK/i2vg9ieUSKuGzQxGr3IiA3SkJW1ZQ+0eaUeow2GM9i9Qvkw8L8RbgqJ
aBgiNiCKkDNzH5W0n3hFf/1wKE38OSRkMdKhQUo0x1vSD/+4U3cDf8kb8/2rJWOlyHOoUWYBT+6M
E4cFkTfhv0wSihY/kjBhBpwDRm1q8uoVUJmVWHI3XF7dkfZrEDr/iLKY1BTAXeOCH5D5jvEYKYDW
4hSiyp5irrvENGcN98Sy2dktQ0zIsJpNdFv5WFfAenTFKMXQNdasnBNdglIFsPONekD7Cx/2DglX
hIxBzIcrQtpKm/EHzZ8X+YMtCcM/ujn00UCd0bahipFtsN6BaYvfBryNpIKO1wYTg0FCSwwyDCpD
qVQcEunXLmc+CTM7ZAAABnqU+J6Mq3AlSlcO+IWeuaUAuy2NUjv9aVKq27RVAwizCLqC2C15dOys
r4gVzyngbF7bUSSJCFNZgCe0idDtBu4VTnLDwRlM04sOaZNDvTBkm5lpNBmIjSIW3iGhZd2sl/G+
jmSXJh+mwiLRqMwLB+B3yGDxhhkP2LicZtUQ0h4p4LcgOU7/RjINkGfJSdPv4ZlOwxtNbtM86szT
W9NfWe469QTmA7EA5Vy9sAUIu0EpMdkPJ0I4y6lpHfcu3adw1iPJAwk6WvZJ0rQ4ZdGTObMQCfKl
lq2d8vhcMdzaTk//aPad/ZhnDR6S+M+/r7kOUB8QfcknsM0BHQ4YC+gPkRDswtBYrd85/Rdk34TM
Xu3YlZwHjP6FDwmn4aWA+3Jouh5ZN0NpkCEbYUl1PdMES2y2pBE7bAwruqVDtX1BIZeN2qrtfJHp
yoKcB0N65IWoZ9o2dG7iS76D3djyR9swd4FmE7PpOEe0ogrrVVdyBPjxV8ssUaRM8watGdTI3+im
YibbSQbqbFjTME+1ZA/BSdg6rwIRyiH3TFpxX08GLTPTXOj3BfVNo7VpNNK0TODhEt9b9LiwIiDL
X+3xoznUHHvsg1i8MUQpd+o5oi2bb69UeiHXZLHYiLNNgM3gpbjCZ5JB4hTdvS820shoCCrE5vIf
Cstd0rz4pdeQXx9FhO9W5laKvbSsXvtL1FydaT3+apr9lfLhq4V1FytSmOK5JB2dR2QlACwaKBlr
mL06UwFEQSA65hTk+6AQjzVRkLGFIPcqFhbW0CKp4PowV1ZjTaxPxiFUHGBE6PHrBgk9vftJBL5E
U9iZVKpiX9nGoIVjWSvLpQaD1G2viKzj6ye5R4uuWJoBX8qF4vTDwNiWYS0iL2nrw8WesvxwLstX
FGebw7gtPwRl0v1lIRb0mIFU4mryIS0dxBk06Q8rHK7ApjFPmlDIdV3+YViRGi8u7EoLBbL9BiPR
ftdffwhgVAMjdWaOXlMjoAuoHqEen170PtTAuAbGNerjhJAAAIxo0CktlGIAlSjOIwjl57QF5Z/u
nI8a3N0RTmkII8CqE7EgYQJbaIQPsoI683SIQD4fdpyRrKhPUQKeFpbA7NThyHoI+vbC5BusNbx0
lntLYOGlHP10g7xlMC63wAxQf9hAUn/I9tBk7JwqK+46l7kCkZJIA9DjOqjC4ptiJGMbRl8SiHWZ
1r53AgpwXNjQsBPlCXYtvQoYXXwCdbLPHvokg0vUIaq4Iym9tD8Fr8XyBxqBC7fyDfYghS/sJEYs
RP6V44cjQ/aQgbMTYsgwG3494yS60y6t4AXTcPpEdDT400poAhAV9ARO7l2tLqkMrcOJCXg30Cc7
V2cMQilB95QHl3Th3NO5XSK11QFP9nJh3qVfbbWOsnj5pYMWA/aDyCV9XKt6Vks68nJ6QYKMjQrF
jatE5nAEoGfJi1m71dCHRil0nUngu6o2Hk5ME4qKqw6YIIbHYnOQMVxgB4vYoqBsDGV0IrHutwDF
jMpymImtXHLKtBJE+Y3LHoIeBsbEENIlW2qj1QVoXc9GH0ZNqRvSHzS/8Q2XX14x4bSEYn1+B8+w
+jLn0xl6IGKVNdvGSmQCRAR5QO1glcSyuPqlWyr8sQrkFlzUx96Mm53kQRqOIU7fsGPFrQJiZkra
U+EEsGDY1EYCAGnA70JFY2KdDp75WhBs6fuTJio4FB5oWQ3LNUBiVPBsHMYQA6r5Fr7deBrJnYF2
MMx+LU78aIOt4jXWIdMH63Im1rg1M5V7etiSL8MXpemEAhsiUeGAQoOSgZRZNF6lpD8DT2PAIGEF
IMst1MpulLBiwPirdpCS5soDTeozLjgoGS1ChBOFl5vlE0GI5v5k4m7ZR6jpozt0ij6f1+1YOkih
2tzTiuOGAXNcgYAZnjOxcwAd7nJSSrzpO0JDxU0Ta6gKngmtNq6yHJWNDpmxe3vczSbBYclIqDHf
lMvXPjBPQqsvJV/UfBg9CJ4nnetDv9bfROEqMkipDF8PcrRzm/z3PdLEBBQMwa/Cj5MN/0APDHvR
gEqD7EvgnflCc5DkCoY6d1VJOpHKvbrgal0WzvIiu3gbIJaF7YY+MsFkAVQ3BLS9LNi85kmsgWcz
AlELG060/TanSiYghj6x24OYl4ORp/cG74J87RjILctaVs4790fR8nsls25zIcZzy07XDRTTsHBl
LIyBvjIe42irRdTLKo+ZPcNV9Ufmvk6PsEEBsIzoGk3rV+MRVPXT1oxS9zXDgQ9pY5CVFgVtWJSB
dBuQ0pjHSIGUpxGDSCvGDkLbKirorIIBYAnO3GFMyTkEEG3dM9+YEp7uw5y0o4G/Sy+ZABbyS9CZ
pD/hv87jFN6tbrdTILI6VhdAcjmu1AaZbTQ3C/BE3tLCPUlmeOssiDnQsgZdCHBM5p1s/N+VVXUj
fyWVWgiNg/F+cMCwhlFxtfkBRCNMhEDInH4KoSo2d5CxjpJUydb2n2UYXxhIIqirO1YM59NT0ifP
KKw/Q1PB/wXCGZmJsKPWUdRy+xS6JMamGl31cz9g4456yHGZIGGhX5JI5UAY/iaUNjL+Oh2v75C4
wAutH7l+n93WKKmT1gkEJQEEAGm4LOrNFEDgYApgzqhUlCm77fQWHt0iTIdQKuAl40HPUO8kZWvO
zZAlvycDQ5OArUcW88og7UeSMaCtFRLEi2y6/HdcM0nZZmZpjqH0MEDDaD7XkCjhvGnnQqLGse+b
0HRDKttpYP+3FhBVBywlK/vRUleanRl0Kmjjzg4AO/Xq4m5AekZcq6iyd14SJ99C/Ae60/Y0WZCL
6VUdS6FIdYFLNECGTfT+sP0dyw6omDaG0esqQsYVmyooarEllszugrZVzt40UBfFU0P76/TCTPwb
6A8SCShEAjgC548wWVl5MpdyGodOaL1oA4KiFiQtncnMquVDd8rhmtIlWxQHkpZe7wlooDhQ9jDW
J1bOqtWmCYUeg/TqcHL2650eZK0/ZWEyAfMHcMhPVqPUInsRc4do2IMXYJAvDj5ixLFZb1DK2+6X
qKHySUAWaacGHfAvBDNwLJzJzPqKFBzRvOwwNWD7izVLcaaj5Pd4QpJArueT6iFo0W+C9+hrH7M0
/seCgW4iAKODdi+ybJOOW/mGKm/Qww5y8gxGcThM7e3pCXTeU1PCJIKP/g0v7dcG8ZWDJo47GtLH
AG0LnDOocoMzuU6VTZ9WmMTIFiqLsh5OKXkbLVeOCIkKcGIMMJWRoLJMicvQVJ2JJEfhntky4kxi
p88tVLszeme+38nH+oX4ic5RxSJLzPAqas6nq6xcT3dmIEoXrowlqdwZYY2PDW39G8oeAkMDKsT2
405kTMUJBodcY9ye0jCtRXdWXGupO8EQqPhE9Yv2Ol7evTRQzrrcEKQDPIjEOlKaP1zYnkenAjAF
5AaqVcBEn8Qeq+WeBbdKUrQnortZZGHpClnVuzTKHsKC61IQP8lpyHBahlGAuF6TlaIiOHNx6iMG
ZwS46UsjwF0m8REYMm5f6GrA4bC53X61jlD9+o1TDeSWWTmKkCAYiEkzW5gamhwME26uL3Wa2FON
g2K4JQ8BAuICl+cEgePTsEiMSi/C9VFVKub6n2glBQRZ7q3CoXJBb+5IeMXmSeqwQwtWjJ9mrcDZ
gDFGMa5AmM0azLonNt2bzkbAShO7+Y6RH3Dp4735HwbnJ0uoEbxtkIp9uHFVGkg6uNjZy1WwyJyQ
1MykcYLgSl+iZzxEOQg8EPYEmhV0ABG7PkSBOSGGJ4WoApR86IzbfcqyHac9v0FsGGFVJDXCiguD
Q7BOXD9yUxwEA6GVhH69ieUROvvmAwRTLsOMBGlqp68AX35YhbSZfJ/OG+vskknqedSVsu7J4KBY
ScIO85JHy+zSnRFGcssDkAJCnHTAI+MP6LUOZ6mV1EzthwskvzcErUMAtNTAwt1eGVVKBre2CjGD
TztxcEOsHzYST9PhIGoBtXggIwiQ866GhhERqlvIMAF3oH4ndp2UTUldI00Ee2WzYTqM0ktPqgay
CdreJE4hs0bek6TJAGXeusjEm4J9Y2QLCq6dTxUTKcmoHebuZA4e6bgV7V1CjU8JnAie8KWZ84kU
rCVnuDJdp+6AVzek/0CVggPpwMorYqHlCn4JEGvp9QFp4nwLxCBMbQdQ5TA0pOvQNm96KXkk5K4g
6ckQ1f5yYxo1aZMcaeDmoOXWa2QF2IMjGzfoqPIAK9FPOpPP5hEOtkNSI0JKZosk16sJ45U2y8T9
4dBF1V6DtsTd4EUgMehJANEB7wDp9MZFv8jybNWUHWJt81olYqhc6swOUhPadBmePQDYnHktMXnA
SWVAx5nGyfa1aAWkpQtlEz9awQF/lLNpSoRbXMD7TQoXlSNuaNfhc0UuktyeZ4d5XHZB8YKDylqn
pV53TIprI1njoQ+AH/AbVgoQ6rVUXoBP/jCp82vR5P4z8XkkPeSPW6a0WeS9G3BEQp83DAIdbRT9
YgbG9ILYICm3vhVxAhED9/TVrUj16d0sHi/WentZwQmkzchJV3DJDsPKFj5jAxDthoKcaSz40l8T
JBUo7NlSCKlKPAAHUORvObcSiER4HmXrnAxX+mUKbcPUvh+mseGu5OXTGtkR1WeCSAsHaf4zKC8z
QXpnNsXN46oyd3kLEgxc9j7gltt/8cZTf33Ol4LimvG3S0ngBPReyjxm0N0oDg9kShNMEtxqyD7O
hNgxwPlwIQAkJ+razoWD0sRI0oC96CJVzZKX3FtSsNCgs+A2NPAh5HCGOJC8PZhngdoloLFuMTJj
L21gRbkV99s3D45AAjvQWqTkJMFmqmPx/oAX8xia0bQ0HDvFOJK5X4sRkIW1+l08LpQ3kWeBiUVt
oa+MSO/C+FJZ0rDGiFlRhDNsfW/FrRW4rZpCLB3YEIyBep7umWsIDTCKnQwrGKt9KoOYt5d5Zpsv
IUeeViw4j0boTW5zhMiUkBYLiSgtZz6qGKWqogbU5mEv5pCLUcaBUHkFtB0Fgzijvc649cCRkAQz
mASWCzG142IEMqOovILGiY430I/jW1EWch1Lu8H2FwNm1a0/PFdFzuxV4AoENAZlo375iXYANn58
R+NnD0NMM1nIHNwMaBDUpC8pxgtXSOYREhgAfLEoXHycoGhIItSjD+w6W/QNYALqbzm/0w21/5kj
dh1kn4xG9pkvDGBvUzqp19x1tLslOza0qojO8GGKEEq4rWB0QBauXJU54M9w/SQ39RF0hpErkYHx
WgdQOaCdSBh12djKefw5BAlMjUAD2vKbGgVWGpNH5ETqz6mMycOKmRRyaM1rcY7eW4EK4j6CRp4W
0KMf6ZZ8HCS9f0cg7RaYBCdp5mfQvuIiGkj4G0ZyRtAMEATMt+Qe4ab0LJeY9NA1QEJFHDel7NxQ
w4GRcYmfUu4NSheWJkRGURvHnHTkxQUrnPZng38p4BUEW4aWtMgiAlNfvZWeOAbWojluzry8IEvO
rAFCJKh3jj34ZIFgcMOTiAmqrw9LT0NZ44ylpcXhLOzkFlDrSuG8oEx/IDaQU+1e+VK4fvlikMij
MMmSOywp24fmBIiiOr1EiVvBtmz3w7AoS6MLs5/Cy5UXj9RybIu0LODM2/55RwzUJ14m+hewB9DC
JvpT6lvXC19vhlhtc3uGKgCg1O1hlG1yLsUCcsvBjvys2L1+l06PTX+KDfSoizjTwd4etpm+rLyB
AF8LHZYlIPW0R+dNREvmyj47g34l8xSK0bPTHcvK/RV9OTLdmIMWBrTMrX69O2GKg87KEWErHJBS
Hv6sxOuizkyMjn+YIqetW3fw+IZi2syztXWwFHQ/yj+1TXthhgJhEMrmVV02t0MFr3LJ0PmECogm
uwZOzMsLNhF64aQYCw8uZadCAHx7VdLL1N1AJsOEo0Bj/1qj7XTDBYHdQz9WbtELSiP4ihMj3AIR
X1TWeNAYKMImaaDcgITbFgZY6y+gK7+lnfbNjIzxzr1u3a9MOCJexCWY5uStYYhgUbGz/4CSUqsA
Uwg34nlYYthq1X3TieiXUrn8Azwo+YuP8Uo9uT9XTHI+FbGIZBqVIomYouRHt5+8fRji4X2aUzcX
rmL2SLjACxSvIZoQaQQJadBNBRKJZ3aw6Gt0x6BRzMHzRRSQiV4w8FSFA4b0zIcwoB3cgYkXMk1h
Aw4oIYZrqgu86SrsyWgQk2NlkP0SjSxoRaRAD802K/Owf8TRDehmDDGtGJ2Mjmsc1z4RmTxxScMd
ZUOQ2IVRQGdODimcWHKhCHWxlEA1EQMnV66O3Ls6zHwqJPnhqWvZiwpSB7LvNOc25BStWlQ4oaTL
pPy9K5g3QzU+WlY5AHfCCRQvID4xY5aS0tJ10STGfkGEe2T36Z5y86FVpDNv2++2qd56+YasSPCz
iQdFZznatQb/Amia3CzZ3hsEKx06I3Al2cVliBqCYR0hNLDKotwsMUy0SF2LljfpjtyQaaj/6J51
dwJ4MXawwebRPKsLYHo+psGz8us2oK+XehR6FsyMcB3dCvX1F6DKQ0HdbP9PRfbg4uZyLdjLeg7w
eAIiQUeq3e7z1cQfL9myXZsVDHOTsPvQE0R9MiAKuLUw6ZE0lRdqJLdF7xpQVHaDXRzP4Olber7W
pLJpZbYmsRguDk34BoeLHaJte4TFSquYmtUy/xtX7f9YnQPKAyGoaKXSnR35T9NB+yO8lO/b/FJ+
u+TRRbyFR7daudS4Y8nWELuzIPuGWGpOEJhNRwu42JDcwF7zLe7hsPsznTZUJvCPJedGCperCcEE
I1IJVeR7sIYERfpZBxoKwQHKEzxtOGhXO3N069Zuh/2M8qD+Qt8GDEPQ4TOEq26wjZagCXiN3Lsu
luDwyhuXz9vURF0UkSpgYDyVG9FDtbyLjkF3RsVoEiR9mXlS+42WFVz7gB6HKQuFnC6pRafk89I3
AxbP4LB3CMPX+jQ0Qb/bZu258y/fHJyKmQy03QfAFiTrmh00PkdO5SxnB1RQdjd2TXs8be6Di22P
+pRWNczE6FsDFJZPFZMvCWGnG0Jg6TRBWR+DlE/HsPtTaGWswHbcWUMV0mFePMf/0r6cUgblpiaO
R5wJCFagtr7aDmvYtsFH+55o2KTUhoofNHhdn/XS6y7OG4f4wpqloFB5H7QgLe8lUwMsQJ3XqgOG
FEzkTdpFJakFYzphagGJbu8XpKUA5rF9rNRKkXA2jaZ9NA1fpzXKUWgk817ktBeixY8ecnO4MfRa
aGWA/BsAqEIlID43qLdf0arm3sXH8GAq3ho39YSsinli3MY0Ohr9Y9MSaVH9fX3Ti2MKM0y4FZyI
9TSFWC2w/NSPyo3KYv1GLgEdieNrshD9HQJXs7sz2oJ8GCs5tSxsoEG8B3RLqHgL4skSLZ/p+KF2
w7m1UjSpeqbTswpDjSqGkFZvONMyQSzhZZiZmacT8wKPyxkhk6+zc+LC5bAWHqY/w6RLQwK74bi9
ct2hQeEDgi+4f92N71oWgrgrt5u0zUnvVgrSt3air6RxorfHgjMGitGcITAQpKQ8OCBvdG2lYLGb
JvI2yHRaQt6SKkvyViwLRTEfPA4Se5rQKde4JVP8VDQLVY6GImlmy4D0vTe82kRNb3lZGB/T2wwv
mpXkpNENrmLSMVhKntaK1WvDscqQYUf8tSfWRUfbpdl3MIHJgQ2emNXEgQo/JnCS/hc6CSoBQaOV
OoyHQj1AUGU/tLW5UeG828+xYCQPrN3V0IphIyiP9VsY8RRraVIkobb+iBkDs1H6x9abw5U5USuU
qHRLSNahbRuQi2eRaQAlvykPRrDsqOHoGkxEEJs1AStGghREqK38M246kDOn687IjVTC77PDZgpk
g7AvOnY4uI99/4qTHTHHXkV7+j1Igv1x7vyaT5bzWlBPzz5CVkfIRMtVXZRBQMq8HYqRo2Cbueol
Y6LyQzjWoutLKK+AWi35O1XLgUOumZskGpqloXl1hugxSMbL9jzSgLZCKH8CISEthkWoEKsmKqjB
sJBBIQ2UvScyAi8578E9w3QWOaS/ALTlGKJg94jQMGOLkkL2jRdq+EvDokuhE1Qlz+ufDX449MEz
BfadPWvM/mQHbmmgqjfUlO/CBV74ErKDKHOwMr1kndba23IziYcwDaFfDjmpNW7axOmWQJeo/TYb
niiFKZmuUHSdMw8TOsyePRjKy8xWd2uAGMCnBukeSbfFdprhTSAGV+EHGy5kYg4eqhj4lFS47fLV
KrhZp7AFV64Ug1x78jDokOswOfrs/rDTWNROfxkp6uy+kDvZ4RzMKa8ouT+XqQ++PA3VBHscSPVu
7ENLQMCZleNoaGMzAHq1GvWxS8JypkV3Jvxbowx6o5j2ndzfs3MYPhIqWUmNhaA7Pw450zaBoMlm
hBxV6+WNJFe1LwydXoZ1nAG70wRRRjXU4Wf8Xz8sPhO9GfcmUiZg59ZadzjjZbRAaBbz1P4o1Kxh
e9O7RTkivX8zgImLx3Rbf2DPm2P2qLUHrdYrOCwTbbkdaZaG9JRAwhawnY5iwimomckqK3xHe/6q
NVfsz2qJD0Rp1BXbfyY7PckaCeDDPtA5DBARv9oRPkC3lZBOEP0NuhsuB2wARgMCOLgtH95U7Q04
1RfBsEUs3x1WQokDNzct4ooJ1EXZ+ZJ/mxdqpR0YFz6rMP8peDufAnvgnmewSVxDRA5ZSaJZUqj3
uewQHld2A/QR9qadnpPeGBrTHyQJptSSVsPGHJR2HyIWHZU5TRk+gjX4QT2V1qMbfAAO8iMsyYeG
XH0aI9ltXlxzkta6NAuGhNGBM/LTdhYm2T0I45i6tcwbMDkN3r+pSEOtQQud0x9yBKixvwl0GROr
G4R9roZRitI9dW+9gSlrgddzkePg91tXsZhCbKMQJWVKsK11zhhZlecsgTS1rLrcN7/tjqiLF7yj
eFdF5JVH2BELKQU0F4+H8Vzzy3rpdpBdVE4z9gBuzbNb1gLUrW/1wNJ2GRO2kuAxsyWbbQaLTipZ
77yHoRy/j0yur9oIXphehppG7sAiBDO2R1j0oW2ChwkaqAy91QspRjpQmiwkZB6oJbJ9EvKzYFcw
BIM067ZDWSc4OCs3RR15oe7P7UsdZRsUtO4ZfuLM2I829aLdRqIpFLMVtQpLOHzDQhyxNHg7oUGx
P7v5f4/ms40EAE3gej9yWzBbLFgxR5ZKnt+416dkw67qNGcfmUXTCrr0pxLRZRBsI4g6B7rnJ5qy
zWtY0vCDWM1qkz2Knnc+r8HNeIlLdMDZcBJgQ3sg1YSSKIDPpuiqlBAnsShdFrZfid11SvUzM8Cl
WYIAdrBd4GppkqYw0fHokOOzj1L66HI2fC/Hrzpj7Wkeup/LS1HflzoJjksEl2QEzSvNpijuaoNG
LS6g9QF0MV7AkVN96bHc+mJnP73E+oDcgNoRVGjsT0/7idotkH0r+iTznT3NCNJh3yhxlcKY7MuU
R4571bcZ1sQ4lKLrSyyDYYMZFcMglFZm7n1M1gHjoVD1wfP37pNLw+FoEw5aYndpx31rFdirOt1A
ahfzofK7nMqWAQKUNNuMoK5HjplWhuKRDUzOprkyOPAAPJisdJORcLIsdFsdWJFXQV38Zk+6Rpbx
WgEn6m7sNHffVFlP1Fl1RnOqPJ3ZiyvdMwua6SvmXZ7Ho5zdzTvuhsCFCy87y498xs8hLiGsaN9D
nHPJaXRLSXxFTsPWI6xoUakNkCkRyEmBQ4L0zWmkmUsahBCWJmWSjBelUVZ5+yC6xljeWvMP/INY
Nc5605MyGuIKfmMcRuzlHy1sncxZFKNZ0lcSKoSIAHDO5+ajaQvnVnhMpwNSjso+LCWBJ+A7/FY3
rLN1ssUjk5uaoXtdiHqZqa9SECYVzJaNmLlybuma6D7Bh+NXM/D8JWfcToYYfLNwy9l/mM8kXArd
SHex7ZGF0FzLXvDpzNCDcugBiXYGJis6OPbv93RW6ZdDrKJD3CQjHjUy13Tyan1hd5t7ZDDyx0Qd
l46mZBqR+ghRvsSkkfjdgOKjjmIaAXW4oXN2RcaWMnGgcezRnnVyUnxLZw6SsXtfiynZo5CIA6YS
XVfZA6fmC4N3phln7hFUFDRRYyaHYJF3RPI3PjLESG/PTfwtH/LPEv0M1AfVC99L5lO22w6mQC9q
j/k8FoPa09MzniIRABxRTuuNzixtKpLuEkFkwKc1BGSNTlPc0J8wcSTz7NrLfRNuNWMa3WfWHRZv
0TtqTiTNM4rN2oo/Q9+thc7bG1K5HdA7K4PUffrgGD2aGX8Ptti7QYCfxkQJsrTGb4/sjA83rJw2
vMn5YWKxrTvFFbKikJDK2StS+9qRm0ZsipMvxBsJO6pnA28B/Zbg+AYzmdSPJ9G4tlGaJ6CtNn63
Yne9jE5DOHJysgYexYKr+pYmnH1+O1e2qCQIsfOhg4eASuKIFQufWgpGmmLgB069B5xJNzrYVVp/
FyIl057vdBR+oBrOQePuDPB4kAbRgkXkgNjmlcWcJK0fHKYi/cyN2ByRmh+ZmO6Xg82D3FC1D/0g
m3dY8Vy03lEYG7+kFCE0zJAPBMVqbcstTEZkTGt8geTEo3SqmDjc2Xlkwes+WFzSrkph8bF36CLN
ZHwOXpNzpJxZ2U3BG4CDTMo70y7dMRxF06IqyQdPJ/Yi2wXQb+0R8xM17ax5ssBsQ0BWVnLrQaas
KHl4mxClgZcrmXobXYPWoibJHxgQUBQH6IKByRoOLNeXYTkzKmc6IhiLZEftOGhHpMyim7TQtQPT
lWweAIkPCoOGCir7RG6riNpy2tRlbZDaQ/E2CB4Vqmg+Deg9KffZ4RrTFhHkNux5P3C4nCNpTgRI
I/s2TPwmyZINmzLcVc6aUqKXN8CbBL7bQc6lmy1GJPTajpIxOIfpvRaZ6Z7UmIzAGeo9pjQWEENn
fpaofqCAvhWPxW2xI0hQE+VQciici4qvgIVsakgvvR0ApUheoGh32OGA/goInLm1Omu7Bo91Rf9u
uWh45TKn0KaFqQYKjoGKPQO7JgtB0v1e70VOdsoszSmZvRmAnIcgUDsm0iOs6KFEpIp8pi5hV3oE
RBORYhZ7mD7IHNA6uVstKolXWxUydzzvt8rfdGskFQVoQvmrIdbucAWLsh5OvHSTMnYIE65TujMP
y8zjio5rHOgSPqIjDXcX9doPxm4Es4Cu9YIPxUZid2Fu1OEJcxt0BIB+ZyNSss2HJRoybOWoC9OQ
zjqNfVwAHGTq6k0NDjitwpJLyQC0Ha5QHu97CBDsrZuIojL5vZ7Y8XprNmbIV21wwg+JmMIBdTq1
xXLtJIRVmgDbe6BzNBvlGwaOktp+ZgAwozGuOaBmqYyyaJC6DXWbTwruwl/FCBFIQb3BDHX54cDj
DQ4+IuiMG+vjjHYP0CG6DsX6bMft9ogGC08contZq6ciNG8aCkskjUr4U9fKkZ0LHCW0RNiI6MKE
F5asEz+im3PYY+P/Je1Mm6PGsnX9VyrqM+qjebhxuiOO5wFjMDZQfFHQFKWUlJIyNad+/X3endCN
04Td594IyhhM2ZnS1t5rvesdGFVaOY5EeGrDFFDEix2z/tXIIREB4h84cPyZQ0hOZAqNbTdc+TUX
2pDVcJlgjpLw8ii97M7avItG7NWrhQaRSUTOUwK+n8Zvu3QgPDo4zpvsn6a0KCzOHkn+CPoBWmog
44o22iJ10fy5jVmqmCzQ8egRGGMQBwuVOD8MIidcOmPqZ6JoMrzQ7V6TFptaJm5ER7Z5FiYXA7E8
+9zSX/hrEUqrioeGyg/sGFBJ/DjjVW8cQ8eRKVG9RuFf0aIsjNaAnqH02z4FxijLqCJPbnC0ah1n
G3POGfcouBw4A6E+E51WwIrJmjCQjl9tOL8heXodfFLTC9RAMthEZTGAfRssDxrObvB7WiyUTiBr
4GwzxAgFV8jvDfUGgMKMiYQ1sJWuq6Z/0GDKGKQ3s/ZHh3jmrjOtBnghe9h+8lFE4AhaSXBTeJia
UsVWNL6BLEJ5Qrl/bW93HcuPhS7gTold0xZpgRkkmgBC+LV4q+NTkmw2MEfXy4NN7pHB80zkBYzv
PU9FPx7dKVsdz1HhDNQry/xnFmMtX481rKtgszzEPSNmuTQroUYHmPRdLeK7M6yFMqIzhl33oIGf
wlNahzvwailYk0VOeosRjiIiqxHUdyv/GmuqLPEw/uwf7JEDApvLz13LQ/TK26X5km3iLbkO6Kg1
azUKpT2Jm645a9i1RDIgI2UZk7aNZ96mEIsuuDI2JuoZxZ7zd7Qsr8gFD6L1QjthQ4DyHfYijfab
iRMKwg0fCL81AbUOy45qA1sztdpZZdWXtnzgLbcb180mZ0xfsikZfTc6RrpfQEoU9q/GSN7f8BEf
plTTNfC746lh3zBUWizZ2GPmaociLrmolYX8qmCzi6tgxWUFh+Zn8Y/38isZzpnOdULOPW1aF2w0
KS6sgBlaS4BElLPLRAU9LK41dYgxa8k32e4eYvzpgBVlEMqcMPbQvFcnppWCOfWp6YLXiMool22S
lV8tw2YsRgtmbRex8bD9wvbA14ot8wadOErDlHPaCG0Ear2yehvPphTQxdCMjP8agRcw+rZqKCAu
Yn+LjAS/aizBliJMuiJ/6NZN+s51vfduVb0XicUgwZIG7GfoGKNnBPge7frkrhoyMAlUT82SfMAt
+k8DKze15X8UGAslYH2Gk/vXuFpjtWdYVIKLIWdCparZZDrmy6bOEBBrxv8Zsm/KPs1Xd/g306cW
l3HJNdAwUQc5Aca0s7LUYb53bbCrDMUJCB10R5rbFVsu54NcHzqxjAxq4eofxFTLmjcAGCS4UoIs
oYqB0AXpJ1dJY/HSjEAvY5XRfXFwC5EyPN6xZ2hqVexhGLhNMMjY6PAwRXUWQVtQ2btxwTNDEAyc
0ESvzpOyOtrOpXcUaWgbp2wBStWUmHHKqdDajUpmXCT6yX/vtTzXpcMZkKWQWU3xDSFUnE0EieKT
j4p87FleNdUBIVQUheQ0GEFJtuNPlPEcZwNHZMRhNML5Ko+IgerejimHGpaZOZqK8I5iB+3aysXo
ETIV8vblyAyIpi20yoXuT9YTxi/WFHtt4GAN2mf1ifCEcRCKsKYyMdkaJXobsk+Z5KOYwd6c+Sck
8WUkAJToQAQGKV2Aac0U4hvFKIPBl00UVAcz2ZBauxw8agR95wyn8PJ9MGpDYfFFjEVz965En3Fq
77z4DZEyqxYpfJbzBLKEjQv3GqGFwtuluSwEr/sVW2AUBO4mw7f4gaAfGGFMZLBi0YoLQ0aNo2gI
RTbdNAEEbIQjOt6KDbMaDtYNchEeSdomxpZWeGcPnAkO/1tNHVpDGBCReXJVuCY56ok++jNrAH78
CjKxnlvfaQlhz+BGoV3+ZG9Zha8W0i3i3hrWD/ZuZsq3ZXIx8a7Fal+A1OuRMr820tVM7m3xxl36
KuHkwT17qoLTKaBCNSa04mEv2+3XYEj+gMoMYphz+X3mRRT1IsPucvQLxSgYHH2AoXOV0Deha8nY
us0tOw/XfvkQzxgSyv6nqdmK45JjOpuzjx6JURD4aIdLhqToOh7kcu5Swm3KB/gIuyulMEQwOY/r
qntde2ENbItjI1DRSdwH+Gjt3F1hkTnyECs4RI+EpNWv2rlCBwLYfm+MqcoOVllWc1K2Canr+KGI
DypsF/IpXl11SDJjMScOqZ2aovQQksQFe1X4Pl6Fa9u+jwfKcEMqR6Pr3uBZh30obiKKTSQ7jF7A
xUzv3tQKYuX5EuV1Oc+Z+hnj76er71lUISZSt7RzGppR9sU1S1g6F90BbW5TQxOe8PhA8oNE6jBb
FaUQu3MefxkZQO9HSvcW8+3aAtbb7YghZIMtZ8hBxhawAjXagRq9qskWXe+qVfFAbgw7ScTKMyaP
jJ0+lgIP6nZIb+Vlu6yQHcQ8SHidrXCjTrbWGjph8WDGoGbADuWT+UwNJ9HnIVBJrmasXXGcj7Ip
x9wtWnno4loOXc5nJd7rWIut8QGk45aDPZmR9YX1gwYThuXrU1QwzDJ4Bflr2K2h2e53WehiIi88
e0YahsCX4Jke99otwsIHxizqn/mm7BU1D/aJsAuSbpqtEwSR82B7WNDncoQbqAvjCkIY837+OXTr
mCIKex8OernC1OFrPZJqWTnneNJSFKWENem8M0CIiiIGVJQ/xrHFE25VQhTpUu68QSlEmTOPN0Qw
XNYwm3PrdYEG2HnQEzRiECC5IvGdqeuvwtLGgxiJP1t0k1Mf1Im7SgOsfh8M7cHHCatrEUisINQK
b7FxEyqt6gXrDP+p6Yl08okbxI7j+X6kr/9kUcH1Xm2GLHDvZRkgJz8DHGRYemw3b6XFo8O40u8Q
kS7FceXmnMlQcSpRawY4JCTJhbTwejOANVCm0isbdzTc2m6ZjuI5yDBJNiAt5rpEAXehGhIeCNkw
qNdqJfZdY1sTYs0Q9YgQOIFazuldfb5UJeZ2cCAKehn51jzvExDIc+axQQf2BYkNP9QL/CByD/ws
oM9gC0iM9Gu9+8zHtwL+rTHpwPQI54WTdVbfYIVxKms+xuoMIcFNcE9k4aOIgobYUafnjK5iwjyR
BTXRP/Xss0OeQ4bAxNvYdnGwzBMEX3okQrC6gn0BWkRMl2A4JgKurAbrn5njX+5lcgg0k65iOvEX
7JmW6UTTiMJDbwRFcmz9d1GXvW1bfLuAfy0Li5U0eMFYyXni2BPHnq0nxY5wXgwP10Yxz2KVODUR
QLgFqc2YLLxVAoqOMtr7ZMRbGKBFcpMA5oPTXuAsdlkOtPOef6obK10WTom3u6F7n+Vnz9++5Mni
1QtMQD5d13WiOD64fSST9Whu0+RNjOn/MRYw6VFfbScSV6lNTCBalqesUEwq2cztawm+TLa0h64X
AyzOfux7eKaprCxb2Kr2bNWesoeKFLUpiqMSB5qAOba/nd81LbYLxY4hN3FBDLmgwJYhy1nB7QT9
fTFgiLayvXFCyV5sRLK6ZLZqJgQVEE7Q8J6t0oROwSveNxs1HGKHN3hqM7bLPUDf3oUG0WxvjSUt
U8EdtC+gQ5uUUApSmhxFW1LW7tCBAjDFs5iobZRDGWE+pLELOzDMCjmHasAIOgeXQacHGSGQsDAb
PvFr8RfEeJu2DKrwmmiIO1g1d1lkA0YV1IadQ+kkUj5c6r9Si4OyCzhDyo1AupCxhfw8DQrXtp4S
J6wP6Rjkn6a8y84W8THBghntzSiGvF7TrpeNaZ64fbAQHNeFuIsiyrMPV6oXuSliybLhTMS3RTol
bC6RB9xMEzO8Emc5WcQwfTWSgTXTS+bISMwvJLz3IAQswXjWwrR5foE6v3pdeJAk7DFYJYWHnlde
lhECzjTptfAwTq8HdqJLsMRrhhrXMvSSqnLy8e6yR/pieIWQ5SPash/PjU6NFp+o519X+MTEKU4S
m/hFhqZhFPiJvv7Tro8kN8/Xa295LYM7yWTkZWl2epW3wJsYE6H25GxOsUKzIQzb0wRDjIuI66Rd
sFKF1U0+8O8eEyFNnDM6P2vC4HYK4/d+801h4AZpl8+aOS5Q1UCdlq8ZZwkKQZGw1DjJWcceAGW3
YODQj479sHpnvOXwN5oKplBj/XYY3PeVxwgMmog4EBDML4znHKwKqXiUD6GRblODHLWqS5VMgFOe
gbBltyOv8WzF+pcXtvEHiNaUi1ZDX4Nr1svX+en9T5zEiwLbD6AYeNzcx9d5tLeAtHOQsR9CvQIC
lZ+jKkFdARHWlczdcX/BQk9l5mT8KXmpcmXUwWeszjhbnr//T817eF0xtF29KJuXeGBMVa97MkDy
MEYiuvdxksGhOckx8lLGn3zYMovhJCe2wtznyr2juzuXe5HXAaAm7huvxLrnJRe2X1wy1w84dRye
GpfwgsOCJCyjrYOLws1EzpMpSFKOVykQgJSMvAdP0nNrdD/LQqLjWU57jFqT8L3VY3gmWW+A4VHA
bX7+oj1180rAycLQiV3fBb4/dBlbqoTpxxpT8gbbRfnD+TUBoZQ/UkvLE1AbTYmTWCeQSG6iOipV
NUj1r5MSP5ZT2bJK02aI7dLcyhvJz6CVTvVb1T4jtQM5xYgGsVhRaeBhMil3Ts3Xnn9L7hODMkwT
I8cOYvxHMXOKDtbB2BeZi01HdgMuhpqC+gegQAA5w9kzGzPXiQgd20VYwc/XOQ85/1KWV/4ANd9F
mqHeG4tETqBT+a1ahQrpFyuRw30UJ6fQ9v2YZtt2cEs9cHOyiLS3V+mMibKeoyW8nMr9fqX9PXPA
C7FTkSWNkQw0XGF0wMor9HhfLcHocs16uX50X3pdB9dvoabM1u1YvTH1I6EI8j1jyHdm1Kp2hsYk
Si5C2z3exsCyhj5dgbL4AR6h4chMApV1h3DELu4hbty2PfJjVlAN26O9iVvOcGmEdWW1qotwenh+
BTx53A6v7MEO1aYjaUNtuL+y8huhSoAUxym141TgZIx33H3GsvIx1D7t4y6p7XjpF4Zrwamu7Mu+
seEvr2zAeR7xywEme7xzYgKe4UpN8G3pI/lNQUenTmHpCxonGwpxRgg0OKWw9AAG30QO8/mOgcHN
dqyy12VH2eHbsIUMm3RPOlWOR5ZCOI57yF1lDjs+7mAeIRWk/ImsLfpyahTg9XtTMxlyfTakf9jK
/ZCZnFgOZSg6lRO8NrbAmQVL3ycXixxBqMcJX/Nm4DkroJq03f5Tx1TCtDtTH7w2Mw6GihxyGnfp
wFW7TS48ryIp7kcPzr1xJit6xvI5JCX4yFRvCsZeIre7E7cghqePtRJl6OiV923EgOVVhAx6hbh+
/WavgCxYihhZvLAFPukItFrCmFBrP6ZhooR4fFfarkt4Uel4L9Nnv1sDoQMh0wlKCSbUSLQ+s8N9
N30rN3SCOfXYUqD/WV3UEJKXVXlK4sv5f3De2r9aNhwcji0nT3a2g+VcVFlYtPm6fjPtbuzPZXnB
73w0n/70O6g3vzKH1/z9k47EI/M3fLL/FcOPvPC50hVV8on+jmYOT1f+8K+PfMIvynCgvf0nHfHW
083+lz/c8Kub7v2cMS9OSqTXXEyrr+ZRYnie40x2fvCLx35anew/xsk5v7QRmE/4WK9Pmu4G4IrP
+UgDOu5uNDk0H/kjn/Nv+Lj/3Br11f2vNuOreMaf8In92fxJnzbrf3/ExABGxAtOgb/cJIkO5kl2
MXyDlfN40Syxs2WKvOy3GBXn8ALf5c7uPMLtEF9+0m2Qii9weSSm0kGqbjkDEKQE4LwE/OR3dcwq
+Yjne4sO9ljeVwrqhId+Hs3zQ5/OX9dZdqrQ2Bf2yMM+mFUfMYHwEn6LYiqAx28A9WFLEB97kfHY
s5iHBJw2VHHSMRjFY+ePpHnDXfEweiXlhgERI0qdQfhMqihVew/964tHBWB4cM+/xCcwjnmJoY/P
IfsvhdPBS6zTbsgZs5B9ngVXU5TfCrRoLJAsJcyjerrQkROPbItdAUUla0EWsJb1Ab5klSmvS/Uh
8YhbNqPICawfIRqrE5s3bA1/9PU6U1WTLGDUGE+c66zX7Fdt8oLpu2Z3LUyiiP7Gw70L54PkRqbD
40oPPmBAh8SYl/L8+3/iSqv3T/gIbSBjPJfy8fEtAryMyjRJhvsy4i4kuNDaEAZoXlQclMxdNDWS
A6zeIGT5G1VbwoiN1TJ+wgpmeP41GQfMn8ElEDUbzAPuTRRHrJyDe9KyIJpoIX4JC6JbmbnHNsAP
EEIHMKJGwCdq1ZiW46StZtBc7Hr65GP7STjLLV6r1w2sIZkE20T8qehSsSWbaHm81DFgEq7bSj9o
cmB7QBe1NgIs24b2n012jOOL59/Xk+aB9xWS48Mh4IAMkU31+FozQG/JtEAc7M9gupv8oq+g7i0Y
71PqTll8PS1E9qCeF42GTAJFYElvZ54FwLGCMnmxeRawqn/+pSX60QeXPKL9p6WNYsfmoHr80uCk
AStv1vZbY4CKgCfDbBORJs0N92BEvKW6vdsE17Jtlgvv2o5Po3x1CoL/Secx9inMkALK7zgEnqMW
051Te6yBsI4AAw+SC05bfNp5MC6YM5UrHK1k/Mwdk/cxQP+9+lZ/xYhGRsOiHMkcT57bROGAGGOG
DF9d/0hFoGz7hTFqyTYYs/84R7VkhaTaylwC6ibrDPCChkzbodZxif6J2QK1Bwu8bHHNpp8uZxY5
eyT19LVIavvKHKtjnOHRerzehdDZqIzdZXc+tGcy4VaUhvZjWUZ20tXW2UA0NfgiYRfYkGvd9TSL
s50eyyC8jrDYo60RDVVv5D/Ydp+c5Y4T+WEAQBtwR3mqH9/MdhihfISBjbU2F0XaJaZ604p2CgN+
RkhvO+JJJwgGRpRHaVrW9ZsyD1BiwkdDrELu1MPLoI6rDvRwkQGU4xUUQIkN4oP17y089zGXHSOS
vQM2E0aWAQeYDImnHcQCcFrGJX+oq8cu77KrhyvtqkyEz+zEux7pYuS0Xq+II8doIMeiwu/DMyt9
6Yngkv3i1bIHJdiaA0K55pH5CeophnW+splDXJuppQvKbMtaHNoLPlf6gXo6BB4LCkBveBMGzicB
vuSwG9uqLthgvbVzobsRNaCUA0nSiGKmQSUNwHB3YNyNMa0srtDqImWyYUKbge+bHtBnCoHLgdSz
kh3CE1VIgwOgdJycuTBXOuQ1Km9QQnGwYtXBI6PzlPxOu0YjVESXfUBt7UWwWRSvBUuPNlRPQNJV
p47F8NEOObbah6Yb3zECOo/I0VLpKYuwzhHBkl0ypZqnkeGUhOyG+oeBRhYSnLpmt6XBIuj2Ssdg
CWvKxy5as8Gu4pkeJVnASLzp+IYu5yQ++xpaqN/Uo7jvingDUD2Ybl3EGW0B+55pH2a+yUYrYt/o
FStiCgjLMoZDEcwirW+1XihBTtXmifWtu9RMAFgFQHRS8Pfj2WIzIGMPm+odnF7cy4MX9/ZfrBaw
8YCnLsFDzfH09Z9Wy5j0m2DKZ+d63E73q6h6aEbvPos6Ui5gIXT563gZrqUA1wWQJAkO9vood5Kj
zTRfakahg76d//d9quMaN2ffZg7EUjg4TKNt1BeuvXGuuxif2sS6LhcmNvP8Tt5AmFd9RLZ2qVs7
kY9RbpDR0G+p+zdVCYdrjUWFiHfPnzjGR/rxZuCCnwAvhW7oAaodvq4+Y3I+b6gFKTx+oM5a5uYQ
x7OFATUXCYiHEakJMw9B+sgg14lg+miQQEiqFzqwPfl9c+yoShRfdOE4eblY+kVh4jquRx5hSKUY
OeaA/+kmL+nkz4Mb29jkY8hkDzBFzBHJhiAjubjZvF3vJiggWXCjnDcvDPIjZ7HRDIGYM4XD4EMt
bIMuHeZy0ww2mlYxZPhpRyLNyB1dhGOdGpMXw/dmb6H6i/AuPjW8VS0TeLFXhhKrT164L7ruh/cl
cHmHfshgiDL08UJunb7PyIDr30VDees4Et31+YVOOZ0evk9VyGEoWCvG8PZI8lY5tmsuoBq3LFYX
mg/omY3YpCJlBcEHffluBL96pVidcdLhpo7f5EHLOqa+N5HF7FAj7Y2FFOPmdwO0u+lMj7m3ge0s
b0PtFQLAxBkhuK453W13R2mVQF7krs1YnyzA2ZvJf90uXnpSEmxgkA84ItDHJigNZc6i87hJcjbS
bD7bkP8BdtZ4+wmvickEMf5zknCACdPnCR6Qz/3RsyXGYLdFZm1Ff47AygTJO8WNv4LPhnCwO965
KZN6e7rQqeuvcUUrWphjz9/apyCE4+owo8vn5tKSHYCBNRLSxiGU740ZS+Ifq+pMtXSsbADsm9XU
WN3q42pH8cXL9qLueDNVpiEzoOWKugVoy7IQ0XESvPD6nu6hvD43jGhI0BL7/kHdYvkrTPPRChnQ
X/62jWxO7ZClFoZ32Jb/5eOzZGNeNHlUxgWnBBAghTw3NaVvFL4uEzwRCl54ae6TVlZTMjBftBOe
i2b/cLHFSbXucHUC4D/BZsG+Ku17cBH9qcJwiKwYQSJ8sv+1/3yPk4CA/OsT1KtbdOv6nw5AEoOa
7P/6x6d79GT/cfLICRCEAh7ShfdgJvGXHx/4Xb+oN4FUDIayB1P2H4WkZBTk53yiqjizLvy3gCdT
f4OO8F9YCp+Dn/CLL3V/gJ3sPwUv2cMqXXvP53wER+ETQBT+fqHQEbbCR34BpvB3ZPMd/Qtf4WsH
4ErdHCvBALrMhaAUcJYfn39HVqZ7PuGXN2AM8R1i4fPnb6iZhhxsc64PeE8cmza5w22O+VW4CxHh
XEtsNW2ar+UOakbCtq6SKxuo4cXj8OiCWtUx8jRgnqLDsxzTmzFtb51uPrdn/6TZktG2oQsix0Vd
nRyPVLMhDziHfATrC3850pyk1AWQvA1S905PnemJ4EE1a7pWzGzw1biNczpWMks0zurm4FJbqOKI
RHkQB1P9kVFbmclfw8gkRyLAnisSiD1j8wqqU/Zs0Op7pJMvOTadDtGuC8F4w2NDNHFBOFsUkpgx
wm4E/Fe6jAIVhKDr96iU4SVMjYIYCpLxVm28q0NKiIbKkjFMU+BITSSmkjJQZ5lULFWN5fb+hdv0
tC913SCgUKCFZ5BhzoCfTtyiCGcH329WrhMi+GMeQeFtZq82QXnMXHShY1ehHVQL8rcDsUFr8klk
a0lz/B0tLDkNhnzBkWzD+pA/ARAzrQOgq7ZoM1DmG8QcVpx0p9lAQ0mPRjS2fdblKUN76l39jUOW
ZpJgks+rod7Yh9Jye7nFsvIC0cHHgAtr1yeydW/oBTMES91Op2MMqAqqxXhODSCQ3x/+ZnVSTkTo
rCCyEA0W0RJrlBFBNy5iAAv49nELdwV5kzpflQSE5p4AkZyZwpZ2pIVX1OYQb71E8jneTa0uDkUk
iU+RIsR1zdRy4Qh1ocX8/D36BazBPYJDwkEcErNqH2AH7WoIvHaadlCuUE5/z+FTk2Bm4Mxi4SN/
0kxUS1ENQlZp8EyTQGNBGMC53POkw/gP8kx0pB085mTr+ASdUZqjEzmoMkf0Nm2zuDYpyIwWswQi
p8LNytZ70/gNgyUquATbJCAKm8ZXcxuzMjR0XJLp/aa2PxpgQEprv11/TafmU7pOB7oo3HxX4gFj
FljOuBQIadLYXFktugcaMij0CiY5Ko06HN8ojTuSg8bzd8A33cXjt+nxl8yluQGxH9kHJztcuMDd
bcLirmrv8iGIju1ZVqc1LAN7RaaEpYTJkCEIpUznQwbGRTd78BEifah22/t6F/wxFoxK7AHlpVeK
X+01y7n8muN1ildTJNuf7GMcDCxmF/fNjjgwY8xXSvodo6mBi0YgdbnD3tJMlpQHetEg0r21+2jJ
ue7ejoaWQ/TW3vXL28mF22vUJnGefvGc/IjNJPWOAC5gYW6qk41VXoVee0lXW39ox+uwc+1zZ5g+
5tvwZOj/GofiLPTBm053i48oe8guSUrm4MjwPFFlXMvtbxnlidEz78Jhs/0E4XN9Z9VD2xxZPV9u
VeJFU7GcQ79usyOrw59K7YOPm5ZPL3E19Q72EM46h3fGZZB5v5zuZ3qQi9FLdlh9b4mYaXCPZMeH
wjyimZJuGYwY/7h4ljfhCjZstwJsQnvPv4CIHOMnEQGvBpCafOOAhSD7OBvQpzE/+qskGYFuHkn3
tAMNjhfRZ/GKUTcUi65dps3qHQMAm4I2nm79Yr15U8a4mmCf0SUpvCqbcjUeSO/tcrQUJMFgQV7X
KGst3Ih8CzOMFFpoFuHhirs6vlDrEcZhX+5u43jproDmH/pkSs8W33KRYnT11ZSiOrddLDKbVh53
Mj7gTrFaqPBxf+BV7bja/szfYyEKaDvrce97p8OnB9oTXK780i9gZMNEbd7FwbSCuuVhnmIT+sAA
mHfpU/8iPkb0pLAA417bLd14YUc5Z21eeQAOEXTkwCeEYgBwi2s8ZE2ojTGDlE/bVMGmtUNNB9er
9XEtBUYkNy7GmH9NwYx72C6YPsjhEXYeSwgtaWOjYdJZ3sVhdzd5eHuawCOTNhE5ENBklq84Q0AV
D0wn8M/jHDOQGHWBy3wAE+aEcB2CNerVcg455aGbuIl2CKVm6nBo6vA8JtUaPzO8JJG/1PiCZB5G
nhC6mZNu0Z40PiYgcQsR3a9gqm+hu1zkOyBiO/WqbyXaHWSd9fp1P+TLWYLg67hLArx2WzHmO4lN
pFuDXQ6SHGOqXVYwwxuvtyHmJx/YOrzjzRq9w1hUBdGwcNj83I4vcVNeHfsp/6wrMtJ/0zl4j08n
Jzquj7jAsTA9bCfY805thiNHOAV5r9fFctaOy5WvvPGugNrctEhUmIPfG1U+Rlv4ngQrXJlb3h8c
EHRsbdzhaSc3t5CVOaW2/OkgaGcOfZrxxclWA7Bo2bCQmhLJFStjc4pzSXW25Yk9xv09OlFGa2Zt
UANpVYHUQgyEsHpsvLUwvtocp13tHefbAfvIBH6e7/DuI3S4enXGtqwM+bbIMwh4kQXTgKPVFGN9
lCFRpOHJhmso++Q/rfGP43oQdp7JMGZG+5DhGX7aps3mvqn4O8HU2cgku0aOwd5Hy1x2og4CM2Ga
andXm8AlKGdynavI4dnzBpgMDcGEdHmobkHaUbHgCG6MAaJoFSmvO7rzHIo+k1Ba6F0aLxAjOeLk
2r03WuK6QDVJKnV3GvnYOi9RiLY3xSRQwd64Y8BuHB1siMx1Aa9AoTSCQBQNwRtsBTQDnUDGLYam
hcPmkrHF2+gyjcQADW0m+c10Orctjg2sdeMS020Ruy8ywi48PozqxUrsG3Fa9dDKyVVI7O+skiyI
SOvW0xbXMrePWnA4FFc42qbjTUsG+lkx8/gpNANnei4KE4WL2EfjNyWyBtfJaS+CWRTXFW/4QrOK
4kuj5FOv3PlyUw5Ys2Mv5cHseIQ64XWaLXw7KOxv2y13HdEaDE65jfN8kaOOCcmunRFtyhwUI2Gk
p8i+s9ArbgwtQMnVE6HbPJR4C/ttyLqotlBNtcsb81QfYcdJB1oCY5L90IonvCI8HsCW+3riZUyD
FcxS7/jeS8rMZuF4bRPYrzAXmUi0gSHVRgnPCDkOcENdZPTG+BL+dn3ctggC5YiiDEvAE5T4LhSn
dBnkBgHZYQHDX3wOgtbl4Vo8TooRD6sHa8fmi/k8sowi2HS7xcrLu67nKpN//Yl1gY9QxWV9qQR5
Umh5zOt8jyEi3Dh2w8ew0YIKelMFo/1WNFaCpIgDpwOaVXcw/QGFhvGqgpuplox+Z9qaKbwzdRdD
FAUVdtXmrRKaTRbHmkxQklSNUeTMYcy0VPz3uME/j+nwZOEyxkDnBwXIH5FIwUZswdl4ieCAVP4W
GjTojR3xOgtYoa5fDTuvIFhK/+b5C2AmZIclGMNKhi7cM+hWBwBB5EIiKVq7e6dKW+Czug7pzBQ0
bcNvNs0F3UmzEwOLVlKqY0mzu4XOEzMLeTOfZxvWIdneevd2XKH+9e9izPmMxliDwBbisIjwCjGJ
0QuyRTMZA7b3MYIeYXVpeCPuu1RnYpUZxghVf/FiMu0vQJHAc2zbTag8RTo8uOmWt+38sl9P7wXE
i11WrjGO33w1OtAORSp+XX8Kv8EJ9lxDzsptb/Ky/oNZ9IXAcGwAjcGqQHFRALx183Uu1281FdDI
Qf2QQXSAHTVwjhwY06Acz987w3J+fO8MYQoqnxdFDHsOMU9ipGD8rja36hrV+2ttinUKef5D2Fef
MReA7Z02yADpCpXHRNOl2M4S+qumz+oRJFLxS6bJI86NxFrF4sjSsN+SrHcibZp0MbqvsruOiRzX
wIY+yYwJ5Xym6Ze982/xEvzoRwisUHTJnALQ9VR5PsZzJcfpjgllQ+10YhzgOhGf8ZzhVrMRkmj0
lm4Ecy2eqFjVOo+VT0BjbG0/++Gu4jylfI9IKRFP2KwospNaB0k53b38M7Rd0Sm8pYT+JNQ0yucH
LSIrSD88f+G9p+1ZCG4LIyq20TlT2D/eNdpyiEorKso3TJAVyXiriarJXpg4nIzFu3gZigsuKRsR
BKSMvbB36pzrGMlSFxPERpuFEw5lJ2CFmfgzNNDi8nbVlbMiqqpl82ATQAvzV+kw/eFhUXCh8QMT
13mEf9WC5Y7+6vb5N2ggy8crK4kYefqhjQyExuwA0iS6skjrirm0tL9lxXBwIg4bLbUS3LWgoMKe
+nJjEKHZgBwKvCn2EzaRSboMqgxL3lB5cpYmlgASzBgbNBJ5/QVDkw2gj0Y3qWzlcp6VgIDDitkI
70rNjIw3hMiLTVOvg1OTHsq+WowMoBlGPv+ufwE0w1niUfIZONlYGB60o7gKbVcz+SC3OlV182IC
OKVYhO8Hzk2U+0TuSTcFd4IFpAPVTHJCqsGrpw5UPLvXQS6PqboFSr289H4xjE4Sxru+ByeaKcIT
nqTlraOgz8AAYOXEFVtwyetz+J0922dVaM/WmEOpdjp7xOSRHyUDx2OD5ztIRsmPFjOvwFh6rLiL
GkC9PIw2o4yDZfTziz3caJGq5APKVuedlOcaFvvr7rqDCfaDdjxtYWWwxHSwZj6HH+xZHapaYh0z
JHDKa1+2nUKnjPK8Ybmx3u2Q/YUlJHdWbPsua7u4TLL1u1g2WIawBDlpAVjbTvVtPKeneKWdmIk3
jnsvLBsdkU/eJdsA+wEHcBQebMPWTPm2qlPoYj+OUMKdzWwCeoCGMg28Hfm4yQ/SDJwEIkGOLGCR
tL5qy5eAf8OVePSaxNZEK5UEPkQp97CuKbaAV+4mnO5FjIk70FpQYGPuHqThURI07402ycgRQFJF
8yYagB6T9YwcQcNUN6xP2zg6Uy5VNKlsZkD//KWLtY88epkkSwOU8vrCGDHiExpXntaMLqLmVotD
T5x4ps2aTGhEmt1ACQZlx29Y1Sgip3aPXjZoVuKRan2kVkaWdDmBGPq41AmttkvrqO8xfGPBYFJJ
q8ujkGNjPcFX0CRfdoGiIJRwGGIfOna2o0OGHqApPtiopmM6GgVbi1dTTkR1VjnMuISWsbiX8Sve
qZT1MeTgxLvbDptzzlSaFcgfmDyKoyC0uqlwTtQnYnSbagfCd13ltwVbpjKxNfPT4SGRnTLBNazM
cBaTzKAshk/yVYP/+yZyqgVLFU5lHLTAwMb8Frnyzf5v5CurwdHC+37+5rhPQGzdHHhfaFl8bNoN
z/MnELutohyjAXt/c9RjkUUMGDkzdBhFgHHJf/YgIZVkMK6Bp1lHcl83Wh3ILzq/4PjfGTU7wdiY
Bd1HcE5qiXALKHqtTMiff83R09fMyRxzLgesGzjB8eOT2XLtYErs9UwrzysjbuO48zYEiyI33vsC
EyYEIKqcYhtmeWPPzXWWEbZpV3SH+Lh8tscNONE4cLclXsOKBaMhYz5ag4iZBIOOOfOJgx/yXd+X
KYyfPICmCgwiEMvwwmVPRifvnzUe9U6UTbvjJKvLtwYoNwk2dRF8iGUyUDqCunBbMw7dWcgYp3Fl
B5fO7M0YKpqF6IC/NYvaSqfoTwarf2tv6cdqukScGM1klk5TQXf8P6SSFvlyjgsK0FXMMWCDAhut
FY0fDT5eopr7S2RTYEJaFI19YnpiA7uPg/XHJtmml7BgX2McXB63oxzMiJd+/mY9ReBjwG34TzYT
ewgVh8Sqou2dyXZWza2/46ylgNDWLwIC0MYZZ9aZnskJq58Sh1CVqgKnfpDToor3bzUQJxAsLCMn
7guv7snolBmbz+uDi+bwIT6oBpYVVqIb9Py3KibTMbrPLehn2OV3eXRXBlxIVdGNKwDIzm6z3fdJ
FmS0VpN8RmBtT0Y7Wt2qsm+aTff5+Vdozvqfd8/EgeDl0HRA4aGdcQ5eIepgu/FTPNGbBO8Gkzlj
MrZjC/ecLNIQGr/G84ZQOjAqYAGCi0mLYLfkbSCRNc4Ia3Ab46FhgeueuGG3PnW3S8Cui3fyNAlJ
bjFxsyRxYjoT99Wwn0LFnbKzd9yW3ir/NBFsmI7i8+0Byu1TQGZ8a0p8gMm1wjy9bOWTKcANFWZ/
2XQyXFYqWjcBGmQ12ANcS8C7tQ59sCaMCvi3Df9DyzFBnhwWKIWA+qhJ4pO5rVwImW10Z56CGlEz
gDD/WPrU1gGVLgOYZFX/SebKsYvaaoti1phclwkhIhVOSx3ewWTeQfowaQx9/nlbzH+1IZKeaAa1
tECmujUzA5GcrYYXS7DQH8/fxyd1JwQsiHqo0hE9IX8JDu6jxc9f4bM73P+oOztuCAlMEDzI31Xv
Vsr50R/ox9Qk4O0eh+ODeivmKjcZ+XKQCKA+ARVIQPgyvebJo5pg+E8yNw+EH8LMSg5eYh1u13Pf
hvV9tnBMbmgIXNxcFV5lAyPLJoCBmcaKncuLQgxi+nwMOMnfBlcCITCWC+AbY/O/5v4ktME09J72
EKE5B5M8FEmThclKf6vBrqqHKYPyg3AVt62LxFk+GGd3MWrE9fNJClEhnBIsMczJm8qfT+HHPayC
5ZMaD40bR+baLLkXGvYDbmYCj8WmW6Q25WpqtHdwFQvs7hNvGG1AYOadDYltsJJhAV6Jj+gPyNpQ
D2VWf8ws4bzbirXOf+C0+8aITnnNhrKdTswC/K+v8//Jvkm7ucuauvvHf/PnrxjJt3m26g/++I//
Gbq+/bLOv9S/HQ3tty/Db81fv73vv/Q5Rsxfu//WN/vX//yPx3/ke33/WSdf+i+P/nBa93m/ezd8
a3d337ph3ZtXwavSv/xPv/jbN/Nd7nebb3///Wsz1L2+W4brzO/fv3T5599/dzQ+/K+fv//3L775
UvH/MbvMfrvWh/f/c/fk//v2pev5Fo7/NxyAqB1Aw3z2VlbS9G3/Fe9vALgOT6gnhZoU1nXDkO3v
v7vu34IgseHW2Hj7e4hFf/+ta4bvX0LYGkYUUfCD+LbO7z9e36O78u+79Fs9VDhy1X3Hq1Ej8e/9
nhPI9R0n8GDg8xlHEj/oEVkz6ndRWXb2dfZlAMD+cxpPhs/DQ/tPaHsMKoujTXS8Zoj6cfVCnf7L
HxxxwtBJUFQdluk1nKUV5a0NCfMBE5clfd3mL2Aqv/oRkY8yFUzURmdwULh1I4EpKwzwr72sOw5y
vKEVufrCA/i4U9tfQA51mw2MC2gfdmpe4W83G3y8UE/0XKnlHlc5Drr2KG+3xz8tru837+ebpUf5
8F5F2io5doQrHyAoM5aehHoN9rUVfBgGfJKjF+qTx6yz7+/lpx9wAGKu0fg6254fQNLnqTusjxzr
fpd+LbzNFa6+L/ww53Fd/fSnHSw9pgAp03B+2vSu+mB98h/W8VG/nED/C2+7t958PA4n24//f5dQ
r+mn/sNZj06fwjW9pir3l492ffn/8v1hbODUwOI2vcRP35+Co+3W5CJcp+QRrca/5u6FNf3rW/Tv
H3Cw3dMpzX1o8waGwTsr7ObY66Etr47WiX2+Kl7gs+iQe7Lg6KApIxwQu0P1BGbmNKItP2wcN6fJ
eFU11VFY2Og6MqbWn5YlPir9FxfhL5+oCLUKpDQO4UMIGmom3TshndeB9y32lpu+dyHe7o7n8iZe
Fd3REEVX5c46jYbpOJm8Y6dZX3HgnWXO8IC/4emuTI4zzVZxpV85TOSX7nKoN2dWtNxGWzCHqTkd
hvG8yqzT3K9vCszx4rjMjtKpJXScNGY0s4l9B4f82I3XR/OmeN3Gwf/l7Mt6W8exbn+RAFGzXklJ
HuQ4ceKML0KSk2ieJ1K//i6l+nY5Oob9oVGFrkI1cGhS5Obm3muAPH/mRM0TF8+WFLuo9W/L9LFt
36oucfQBloZycdujI5wA5t4F6Mz2fD+iX5wWClN71eXBsCLoV5lpsyq7monAH1VpBclt1pPyJiO+
Zt5Oce9I9WupyJQ38SqJP/Mkp51lOnhO0E75mOxn9IxppzaHy1v37M46Wfb5s5xs3bLSQe0rZdnn
evIiApl2uBAkJPeaUa1EeC1xOf+VZ+0IwN5x/y2CWdkrkxIjovpd30INr0EB6QAiOZVyfu1Mnt3G
FkHFEudSgUbV75nhSPKJQFnSV63gWSQEojktOKpvgayi/CFtRPZFEtPPe/1WNON+yHMG0bdNaJiQ
ue2cIAyhZBiyrJefwYZ8w7u6Dx+TsGQQPFrBHcJTe/GKzhCgzBODOiJLkq0NUzJTe9VKnRldD6WS
DCjrlpEspA3sJFC7okV8DFPNmWFfCp9YZ1iwsXsYyVNgAVrXWsAstjTvxiu3iHJ25dHg0XHryrK2
rKAmydDkPYTofFg80nzKqT1E36RV3MT80oeO1X1JeW1Tu29prEWsVyKvQm0+lLtNnOorJX/XVQGx
3XDXVTXVdW1dpIrfmwnkcNT7gCtvIWkc0Q/u5R26qED+c2OAHoG0HIQD8LqWHzKJAyFXIHAYfQ78
qbEaYhtM1XKtp8Ntn3Kqo92j8nCNvfUawo8JgrI7JWnvC3QLgBbbQHDvIYEeZNXJtA7rDz5WV9KB
RTEdWZ4893A05GjIbXRwB35vtgwyYU3bKNxXmgzgXvSjh8iFnTKFDBOFphxYgoIi4Lqq/KwIvHth
nC6Dc1ypsTNqIaz3TKorileSeA9VUidLELEklLkj1bm8nD/5wml4X/7UOX86OfGmHce1CGXuh1q+
NcyHMApZpPde1oP2Wnt5lCGuvYV2ceXmX0aan3GRviigvCBp+hFJORkXQLXCUJqJ+7MUsFbnACAA
utUcgWrXA/vKYMvDvxxsmWUoca2LHIMNqYbCmEwNvDRhVFoCWSOayImqfDta8ZW1Xaaey1EXOzWA
TbUARIz7RfGaJzd6DrbV+Hr5+807afn5kAiqFiD/uCmXQgpqiWI86hKYWZffRKoNFcnpyuIt6rX/
7OYZHacq+iyQZs6f8uRTxXLYSUMsjb4Z3PI6Z30J3RyRUD7WKNYC+z5AxZVUVOGlW5Uy4mS0kfUa
9p0j5SHqi/q9PaYOTANgdic91IEGtVHIKhUVel2Pl9fD+GkhLlcEZT+UO1BeRoyY98LJr4VbHSFN
REY/MmBNI31O02dQfUVGQKNIWqEZ7dp2CNeMnFYCHyQAv27KXWF3XhuQLcxZWC5vuyhgChzUWxUE
VsjS5qPJdIU73D5IdUUJruNyeiPqHfwUaa2ggZoPbDBiarX7rtkmo+aNYebmjUrz4V6D+adSmgzI
N79GUbEOGbDyRVqtO9XYSqFFIzvb5gb2JsoxfWEygaa71rY0S9Cb5pyiEJyJ2IO9sDcFm8BWnCjq
mNm/mqW21uTArcSjLmZxv/dS+QgMiItX62S4UdJ7wh8gg0+j+m4c4fU7KiyVLAdeC8iZdC9tC7il
oIMR1ywfFJgOAoFAkP4UJh0qoOu01IG+NjPGiIrRpJBa3hfiBQIKfqUGm8ySmBa3VFS6F43GbZRr
a7lGfS9VH0RyGK0XQgTtOWp8peoZ0fAlTwXN4qdy4sCt+6bhJfXbEFXrHreFBfaAab/ZgMOVPURK
K8uxjWadjc2uTCtCFbA+LHTre6FQTaBP/SGKkLZ8ndefvNyJ5imSLQaPOK+09n3vx2PoQhyUqSN5
liVI82Py4JveF6XxpMSSU8rWDnxuyBMPK0huH3FCV3nU3ic9VE2lR1Vv78XQOSIxIVxssdGqVzy+
S+T92ALPLk3rIQmdMR42iQSP+rxkDerusr3Jyzu7qcFkjba8ucm1vcZNlDzR2iHSqoSu4GwJTZoj
wJv4B1pHUcpE4nUQ8u96/Cr06YPW0423Sn6oetvpQYTovFqW11mfu5HZrXtDY5PRMNWcmFG2q9r4
7obAy9t0zW2FcmxbrtX3ZboaQ3glAXqvGDp6EaUHRT0HzqU6SR2j+Q6C3EMTfJ8pf+rqPsgqCDUB
rxwBbIqSZJLlkHjtN1Pdwi4gZKQ+DLpKh/a1y/J9I3+Z4n42mJZQ6pWkGzSRbiqis5q7ufZiyKNT
D4CD3hb9Wq6MPVBWm0GBN4rMmQGBEFBDMoA2+WFoYcyomtDJxGeAg8LQfUIlbpuO30NT+30AAeP0
wyhuoGpDYXwL1OwddKqlGt2wmzYOgYgrXT0pXDkAvAoxJ42exRS7ijQwqNav8+hoh++AHRrhJh4I
/rAjgZhiNJTrZmy9hBSukX6bkuYYKPZb5dPQ+rrc0MoyXifcFzIuJzOAaGPrWo1XqPCR4n6Ma7JN
tlmNt2oAeu99Wd7K/S2qpxHkvBX9eYoBLJbWuqStwylY980xB9xfTUw3s1DYT9VNr2wHq2d1OQCl
WjFb4N5v73urAyB0QArg6fIBL5ZQV8Cb+BpUC1dkhOxBYiMeE3VnQ3mxQmG93/RYQ+OYZiur+DKL
NdoqQMXW8BX6UKTEC8sWEnboXsM2uogTB1+VZoOvtDvTLrwJ+wsK6jBl649dMt6O2SYqKzhZmtts
tA6hbj8MJnrrNzkkeqt4O0JHrOKe0Rg3vYHg1L5A1peqVkTtYk3swlVGjvajEe+mMPxKNGDS+6eE
V0ykz6RrqNCrdd5iOl8iSVledHeVQNhU/uT8wIsZf4v9CsDfmK8H8sBDPw3zFSzRbHQN5LhYdwbK
9JxsKvEwaO9y/SJiE/yqD+AF1lUF1EturDWlg1zJgC5OCe5KjcfiHXjiCj5PfmiQfKvtBEXMlsmi
8GMiFVRBajh0jxCURGZulqB0R18ZUTdN+5CHL/ATWHVB487xkXTPosjRcwxXWTl96mhfUsX8skBc
hq+q15UBsM14Nyml5CgKXPy0NwC1oKWjgeMW+SJsPgHH9ESeg6BWWLRPoo9wBCxXUUXiEFyRsO92
jI7DHwVr2mkwEWuyuwZtbN0+QO4tUMknqrZO3Ka+AaOu2O+Gj0beK/WzTF7NPrqPkvw2k6EuZ3yW
Vo+iQL1qwtcav0Ctn+xUc0VQ3Nh4y2hpxsbhsa+OekUcUZjAnxkumpZeNFU+J63bKDdD86EMgPrn
bFJKZqm4EpLUC6d9GTSU949x+WEYsKDpsn0zHRsQIcvJUXErAlbuTMOfrrgxIZTNkXSh78kymNHV
9hFXLvAYLTUEorphbEWPPmRnDLge4c5kCjibxatA/oI1ONhVqK8rPZ0E8gbDPtZp8xFplTeSxjUQ
T/IKz6hmwmOksrb59G2L3FNQRoLIPzU66ANjWIi3aO1I88qTg+Kl1N8Uzm/iqr4BOeKYoWhXzIh6
a/hQh2AXVofAINTQgcru1E1b+kEJ6Jt+Y8YKLvv5TyscK+jQDNJdnpi0Tl8nC8c3IB9m24IcPDlF
Um8DXjN94JsgTTfceBal5BGIPMM7BszSlgUxeAxp5EkgoYfQJDCjz8u50N/5J6APFoAjFjFBJFUW
qb1MwhByZraAeUdHiZk7vaj92PIuj/Kjbfw74YKKF9oj0PZFXxz/+jvhGruc9BOEuP0nH6QOd2RP
T8iO6FvuxjTzIi9nthuzjma0d14fUUxm2UFQcSVLXTS75iwVP8PQ1DnxQzH958V7kvcNwHlVfZ4J
X6c52Urxm9rBh9N67xycWortuzLy1wwVOWHDm5Fs4epLFXot5180tP7zM8yZFg/Ujikbi6eGDRL4
AHFYJOQYt11BFlaScRhyifZByhRIuTgaFU7u9T4UxtxCKT2lu9OvPD3OvECxGqh5Q8EGUFRdXfyM
OKs44Uku/NrtXW1bbcAbWllbwInX8Apw6p3xYr3YW9ztbkDfYye5UmCYy+p/bQr8AHQ+CNQ3l2V3
kmaqiOZNAcz5nmjauotVprcdDdJ2HakhE/JVjMa5IW2oOoIvbUAmaVG7KqqqIXDJEkD29kjUc8eo
kbvJOWyB7hORx9c23FwIX07Rnp9D6J0QMP4Wz6I6yy0CIz/h926wimnLTFdfBXRfrSz38hFbFmvm
rX060qKH0chJa7cjPiYuT7w7jkX+Jydo5hH12pz+fpX/HmnxeMp0vYpiucCcGCpaHt9pLHUjhzPC
gD5wn3cqa1b9lQrzuTiFJywaGhBcRrRaBJDSgMFOAZMaP0e7vJ+cVis9WFBfKW3+oBb++l4qYEco
OmBBtUU47GGToUeQcfTFinvcUZ3ACTxwDNzte+r0tL+2lr8xaP9EAvD2/zveYj/yoAslAnQuomLh
4HW1MhksCBk0X65sj5/a5aWZLXbiICqzw8Ptn692C/9PBx6FKzw3MFzCrk7s3Nk+ndhiO3a6mTfW
MM7DiVXjwamDoUbpliuw+5zaSTcWxVlnDcuuBJWz5wANgblmhArgj9bnSYi3SFxNA6yffNhgwj0L
do3lUaDDZozXNHrJ2YNwMtRijrgpQcCLWuEjb1zhvmaZN6z1fbGu1uFOXSle4gb79Fk9Xj7pCwT4
fzbNybiLA4gXGNpHHaZoJmiqlztw6NW8dQJxtIzHqdQ8O28cpelpArMt0Rk3tZWyGjKCcQRyHySi
1LzHGzb1a2RWaiq8jsd41+QHBU3dvPmMALcpiy/O13qxNxWXoNM2wctz6MAWaydHS641LM+e7n9n
ZC5q/HD2JiKbd0tBGuR7LVPn90h6rWN0Zm8ALw/ABpDlc4V/cbqrKMhyjRiTn+OSGUcYew+DT6oP
OTOu7MIzE4IQN3RWIMM+q3EvwtXII2KagTKBgFvBRcF0lNT0Fe3x8k6Y/5TFmZ5bblC7RC0LIouL
M40CfV+3qix8gqco796l8Urv/Yfr/dcIMD1A8RAVWOi34xecnCbEpkzgNp1ThMmRntsD6s/u5E6P
06PtXJ7M1bEWx8kewMkzMn0eizvyo/KIboIL0NYDuTrW2c9zMq3FCRplWJ02GqZVRHdcV95q4z0Y
2pfLE/qBTi0XD0h5KN/P+uJk2Z8EnVKyKsK5PwIXHibzU4Yk7xZMpxoDzFBojMSHIApdqxxZWQVw
eBdMQQ3Ssu4qwEFmU5wVCmQR5JotdDDzGzt64+Kd105eC99Aq0DnOap6NnB1puRWxIDSzLDV89Lh
5dRBRimOSpaOhNrlA/BLaxRl10aiU5FOngrI0pB5IjDXYSPml5NKG9QJUH/chDniQtFTMamrKFU8
HulHDVuQ1kFhgBp7LWafS4ihwT4noXiDAPm7+PRREalypGvcTyGM3MDbWhvNmJlQegj5QGvryyxz
EDE6lAmbiulzxTTNHJBgQEaXyruuUqgIpbe+1Qc8sJorO3PeDcvvCJ14E30wSNkr8uKSnt9HU6Yl
eCOxmob063X/eHUFziQC+ukYi4MGAYJGngyM8fQm0VtOdxVN6PflDXkuu/k1yGKZSd/yPBkxyMvb
xzF0v55324g+hEhsrgykXlmxxfkqYVEBr5QYs3l5i+n9arXaPX7/uTzIgkn3cw2ezuana3USm/Kg
BnYzxmwqZ/CUVbTB/7IIaYbGFAbvVIouPJIczem2jZtu0Hf3VJbQ99SrVpITXIn4Z8PXyRf8+f9P
fo4wKwG1K/wcPHDpEaoIboHU6nG8njReWV2i/A7KMbI4jUN6wvfRkqUtnbDCKFbRbcGurPG8IS7s
/J+k8mROWgssdj9EyDQm2xH2rZm91GPkRtmHVvyZptXlLzrv8b9HQ7BEnwqnTVtsT70L1BpWfYjK
VbuqpsIrJXSEgGYPjPtMvFweTD97qiGQg79gRvXXUxD07BauJBZKEiaVmUlT+pTSF532bucg9/ey
TbdDVcBpscIt+7iFRSL9MOkf3ZG82jXpx5FTm8HUh0K8joI5zgBEcoun3umdgsolVb/1rbQCup9+
S87jw5XDfPbTGDMkTjfQ6P4JqSefxlSSiCion/lV8WqYqIWq0YAgmL4qvfIRV3pD4WFw5Vyr5+5N
ZAGQTNGhfYyG4u+d18ClKbcr7IeqCFZ6iAyTPEVqsleLF9n+4qVgKUqmGgGvX9PdCriAbAooz+DF
qFBo+MDl27HBdRAW0n8CkyCOOsxGGj+L5D7lw6sdBRR+AH5Aho9xeE/bB1QC5GkDaU23mwaa9NYV
tuG5dxHi+r9TWoQq1ShhxxcjVHXOy8ft8f7u1aKPD1fO0UIF8T+xClwoKEpCcYn8LOzJ1yKxIpm6
MHHBaRaFC9MqxgYJUCJsOGRewPi4rbVyo6fSrhbJGtbrnzqaW5qZ+lZwkDpvktAA+gDaiYV5sVHw
lgG1bZeJks5OWfnI9zD4ZQQ6nqR7m2zU5ovxLmwUt65jpw9LmuXk/vIBOnubYDZIbv85sIswFNla
U4SDEH7pygzSXCxycvZp0IruO7a+lh4ulN3/WULsOaKBLw6EzlLhurbyvm1l5Gwq6tUbPLe2qieQ
KaK06kabbMcd4UIyZTXH+/al++4yah+sW9mpvdQz3P9l8ie/ZjH5EXpaZjPh1zwNDsp2K5imIzW4
A3qDlV7F/ofDrkMgFbhKfUa0LDZp3oOFoQUo7qSi8bIE+C/O5PpxLB9NufFq66rs4bmDfjLgD3fu
ZL+2klK0GUe5JaU+yrQfEHKhHIHu8zWhkRt6l1fz3IsWimUQhIHGIl5oy8gPX2SzHRu8pMPgWQ7R
cUg2ZQEiOGgjRWt4ds8hUNZ4moU2nBi9oUq8vgY6p91E6cau4PG3MrLANYwabTB0UeR6j/7HszpW
9zZ00I3MOFhF5NjSl9UAU9XmzDClFxuCRn2Q7Ew1doPuai3p7HV2cuaN38ES4hcq73KJw33HWBca
bEulwQUhlfXoIEEwdE36AKqXipfbX3DQfZj9qIJA0AinOkXoTGUoMUEB5PJa/4XqQqFQn2mZ/z8U
LTJNE81bcFIM7uPD1rTavCnstvJiGnlfA/181qhBYYDsbPfwuf6wnT/mlWz63NZSgUxWwK1EQW/5
aE0VWUQWKbgfJA9G/QViDbo7V6K6diaTQK0QwA8oUMJqe/4Np9s3SAjvOmsELO9+7nIKyH1cXsYF
vfifcHQ6xOLrRqgUBkFlj36iPqkSUGwokgRW6OZw/TMlSKavIQVDCSfwLI2pnRisE9xV0GMFu69K
Ddrn74mizbJCrWfm45ZUiqMFyexMyvpgD44trYuJCfQhu4qvwMumlYrAHjzYYqBoN2ajhCYgYbPe
7OXJncstgIpBlQQnErF2Ae+G3+mQqCTA3FBXiPGQLJGEgSsvWRM1QuhUmdM1Cd1z75/TIRfxNEqA
sUhL4IfENl7XW2jT3KnP2p26nw72Ibuv78RGWUub0p9ulfvySnH57HY5me+ccJ9ul8ouFBsYAl9r
nrIoAk+suHJfnN30aGGYUGtFDF/KtBYTWH7CNEbfwN0M2RPaAwcUQVLn8oc7e7hxRf53nMWXS4Ku
gRK4inGgQ2QWcO1JIKCUA5Oqhg8EPpTDRLw811a9Md4RFapNTbbqx7nprwID3Th91Tv4+Jt8IpAj
U77aMl13DfxsDei1ZZkj9HdTkdeF6K+Ehfm8LJP/01++2ADgJpVjMa9QCqBpDsRGGUAxz4hYBH7e
5VU6/7n/XaTF5zZDEmtqbo4+b2/y4Zi3V62LzrR9QAr7d4T5F5xsKFlrTLuV9RHumoYDZA0z5Jyq
zVZLACBpQwZ8KjUagG0aQKPkKy/Rayu5CH5AtUch7pLRJ9CKitG/H+rKE8pdFn1dXsdz7VQdlUFI
wNgo2qCN93uaqQFHWgBzcMO5wL2sIsbxEsIrCKkCpJzo13ODdCj1/g+P7Xk3/LVbTkZezFHBLR9J
OcCzOjVpgwxsHllzXufX1p/Lszy7W06GWgT6wYAPKkjW3BcW2O5mF7EO2g5Xvtlf9Kr5Vj5dysWt
bMBlPhh7LOXTk47G+C1KQPefz0hxKKBsV6LET4Hg0uotnnEykBU5qCHc7zzYXyJvn1syBX3/vxQr
zmVBEBSY9YJV6IYsgaEGBJpCC7bw/hNEtJgJlUn5c+TMDsAInl8LDR0eZ4Pyoi9oerUq80Pj/muq
J8Mvpqp1o26n9ogec9swQYSTNCHj4S4JUyB6vjITzUt5oCrSsw7hLSl6NwnvDNVTqo7q4cOUlXue
vtkDqBut7uiJ7epxy5re8Ir2lZuBA/7ndlIaRgCYSb9bvbwnhLtwl6dwtHUDYkICowSOHwguTQdm
am7yF4yQfdpBsaUovToYUM5UZvk9H9h0lg02MGgjZBgzoPp2kTrS2AAld2pobr5PvUpD+U7KAQeE
wFLUQGSpJSwCaVPYSI1hm9oV+64YHC61uywU0NcoNr3V0ElyrO7R1iea23/KcmCyvCsq4MuT5yCA
4S4IM1PrZsY+0GJUqj8uH6NzN+DMsQOLD75RYLYvYgVpSDA0Jjoiup+LTcDvSPG/DIGGiIa/QWpe
Uvq7VkJXP9Imv1MJg1Gnl2f3saRcOarn4gFYKP8dZRH0gOmYmqYncE5WFJZYOrOUa/nXD2l4uWtP
x1iEN2jn/WeMAFuntl6h9LuLwwMZW3zs8FDWoLzWULDc22pKe8j2R9bXCI2OROZuYMnUjguYUYGw
dEwyAByLm1g5Vvww2Y9mNtKOHEUCEBveGKYc+zzhriSFNLeKTRlMt2G8Maw1kIdZJKBIIt1ITeAJ
06SxFbEA4rHdtBWDxqT2MUd+GMBGvZUPjfxyecMsbLb+ybCt2S0eTxXAJ5aM01RAqdRIYVFtHACq
3tVb86O6HdafKLBt2jvxwG8giu5dHvRcUdAC0RYuDmA4oRT5e5eipAyNMEXCmMFdAppm9YyHCqYu
BFQdt0lyd3m48zfoSXhaPOyRVRm5EGgRqXhkq2t1nXklu+fUZEDToljdMJA9/OD+KhzgbJLw78DL
B36SaaPBU7AdkISwLHu01IMq7yOW4/Z+rjeBymmRPwPzdq2kfO74nNwHS1KRqosaLFvMOMkgX4wk
ygEK89qynk0PZoM22BDNdMTFsmqJVFpjpnIffY7EKRnqMoIWTNCrfZtzYU2dXeuRIaDRt6xcVCLR
i1AQ7jfO5El08opjxCRX2zSu7OkMCH73f+o0nI65mJ1SayAstxjzCXBXFqPyBMkh9v4wXssTzp2G
uU2OuhP8cACn+H0aRjIYcN2uuW/13aMRgmeUKw6RQ6eckJeQYFV0BbMAW8usrzqwgR0YqW29GmOa
QiDVvENOfw/3JJbY4d4Ovq+cnZ8AsIyS6BmC+Y7cAii6RZScOjnqITguoMSHGgKKOWFzn45vObmF
frGahiiflB9F4/XhmgR3WfV20Gkgb1XrURTbPt5n1RMJ31RQEXolwY+kA/5hTvIKRQUK0kIovrOx
xzl4z+YXUhtSM33lHZOLhukpNBJWCaSYVLuknV2y2OodYrC+YeF3OfhxczRCtFGDAeJ5oHxkN1x8
BdIOSk5Rc4Aru9AdUoHwg1r6jTzdwLqjE19ds640j0ivRvoQT3cSXJC8ZnyprXgTpuWTTeo7KUxv
oULm6sgAINiDgu8uH9ammR50NCKANxe1pxwb41WMt0nyLHoXZFw7edCtt67ZNZANHp7lYwZZ7qRp
GEq7sNkCwglqRX2wsSLNtZt3s7uPUTRWUYbgNxPqjQqcZr0I4OjWyY2bhKOaoVoOegS0HfC4hMAa
WvXhR6UjIwFlLu6OY+drBLvAhZ4sFlFUu3q8n3oE7/BOLh6mYgeVH1napwW07XdVfSvqh7jeZNnO
iCRnBC+HWx5PNgowUdCggFmnPd6mSkin5jHVQCz5UwDNkiW7qXgYh9qpK1RPwM9t/0SQcJ4YqtZM
5+beTMiLIMVbZDxHIwx8pQPmr/V/Lm/Gc2EApH642ehQzgfN//dJqfux4XIGSE4aPEB+kmo6Wh8g
fl4e5VwuDe0FMOFQJ1WMnxL5ybMyGtSEdEQFCA4HLKtxhwtAdcwwBv1yBoJHV2Z19lUC40W87YBh
MUFS/D2tsIei9NCiDKyoW2VE+FSB5pceJclkU4hnet7QGomnXjVOEnO36mQHvm0QdX5KA+fy3M/F
IqSN0LhTEY9gdP/7p0ii5KkUoEQcWAFOpuzE6oHzkKIU4kIoCEch8VpU2i6POn+3ZYiBIiPaDVhv
6JwuQoyJako9xo3wNaE4eZavgU+58lEV9dwYgB0Bj4xYRpaYVJHquZHVGGNwdK9lwxpAaB9yRKv4
YG26rXIb3AondZKbGpLLvuRBD/1K/WvOav6a5YzPxuYFGU+bf+HJvppguZ1LSiB8y0xYbaLs9kym
Tdjj3CXVJn24vKbXRlucFWFlldRLGE39FPpzXzLdGlfhkdS6Z4Lyenmws0dGhwYGgRkRQTrxe2q4
t5ME/De097yZmVHQGkLdjFwrB5/DAuqwWvnvOIuNkpLA0NIZUVTqMgvBmDLizeDUwCBILknWOth2
MnYpB76FswBVCtyK1zbS2c0KjLGFyxDK7Uv3xXBUBZhB0eRDufYNqkK0QQM7dXN2/6yuag0lZ096
Soo12OyfuLeYgh8Bz01pVV3NHM4lYNCyMaA4RKDhumxYAc6ncNJLQCmRVeghzYTMYvQQH5Vpbwjv
GzZiknP5Q59tsZ4MucxoJdTbDPhgoiPXox8ZZ9v6KTrGe+PQvYBfOj0Un2Jlr58gnoeEMF79cBdZ
632mOy7cBs2mkhaSG90n9KG48mV+ng1/HTAY4OEvm0AZc/GssCZeaJ2cTn60qXb6C98Rp3ASD6AB
V/HaDWogyBYhXoEPcnlVzt5LJwMvArhiTgJk13DyE/ONF9M60clKcPBZLw9z9h0DuToD/RwbKcPP
RXISQSAwFpR5DkiK5MsrY9Vs7FukwphiulJDWvkaVbxxA1ViD3y41eXBz/EYIBb57+CLCl2oWyTt
rf8AgYpd5dR+u66cYAUl51X5aLtQ6fSmLTnApYQhjN9ee02B4HwmgupgMQDyqQG/os7tjZP5m0bR
dm0PXoHRfKo9p1lzmBTD42Z+3+echVkNblEM6/SQ1ZJJQ60BWKMywPGPjyidIT/sWYVaj3kws7fW
QE9Qy0EU6/xGjlaWiN1MLW61/DOtcDGMnYdKuTtnOIW+bttdar0B5gIOwx8jhS/muAFlDmA+iBi1
OyLvlODZLHd1/j1oE6vUPfRu6/q5QatR4Sm1J8T8Ntj0qs4687OTAVOU0nWGkhPvy3Vrhz7P4VYf
fhO4EHQGxDcbiwUN1OhM2GNl70r4xlUki8j9ZlF+KNt5djjuO4NvMqhIK3clNDK0yJt1s6N6H5Wz
cffrkKprNJno2IM/2gN+uYehCAVVW1BStsdCGxyA7rzBHL2geDVVF3QzZXgGSM8pO0LNyrdFAJav
6cVICPsdr6ONhIZGn8J5UGzUYmtrGW3qhHVgkCYSdAqlu7wH1YXHLJpddUiyERPUUxTQY1VHcysQ
JwJQKQklIwoO4AX31hs3KlY3cE3pdIqXkJdZwimGmAo1WWct5F7r+iEdOQ2Evs4rkMEruIWAW9Kr
c8H/fUhBr77JJ78sH4PEs8WHmhOXR9FBs77t6FNTIqcaoZ+lVBDLmQDURN5YqHim1KyvV51ZOZZu
flUqnjAWhya+RotB3nQSmAmF6mZm4U6pTrvBZlBmpoMB9XugAYYQPIKBw580uE8mBVffCN8GleLt
jSeC9GTXE9M49Onk2zq8r8PE4WjDcukhEpkjo0WUdY8hFEbjGJ7q4WOvfReVgI92QW1jYCUSAzUp
vLwv3NRO1lzBLQJD6qQ1jr2pofCIDyO/SkG8DcB4g4y72+gcuep3Ut605BA0f0ZZrORWOSSmfKX1
ey67ACLKQoIMahNamL9PYi8nkSqRTvgjuh6p9pLqB6G1Dnpg4O6hwc6DzeXwczZJ1g3kpVD0x1vZ
Xpz9TsvGYkrJjJXQ6UsNsBjY9xvT/QQZl0LgZXOtg/6TtCyvk9MRF+/yvInxK0ogb8DAcWwascwp
V5x+ciYcxUm9dn1liucyi9MB5/B3Et6GFm1A6CXgbp1Zex+xGx8i5/M1RHMHmI0rN/m5Owsp/ozL
Q9kBzaXfgxlBGDRkxhXFcIYUCQuMJ1L37uUpYSvgj/lrEW1sk9nrVzHlRcZWdlGfVtEAuDkSw0iZ
0Co7wnblQWjJqpVqJyY5KKOSl5m3dTXt2vrTTN9DsKCVzHBMyIJnwzGC7m1jEcdsJCecdJYVNu3V
+6g8TAQZxbSHLAANu1epzx1VjxkvfFvKV7ZcuL3xXOExqhoG1W0IN5EaZNTAaUDJsIaexeaDPUDy
qNmYEUpkcsNs+10OhNPWw3dWjL7Vbgzy3CSvHPdMOW30eAMdK7y874YMrPwa90v8FMArwi6LOz1K
8Z+e9Or/kXaey5Uq2bZ+IiLw5i+e5Y2kJekPIQuJTzw8/Rno3tu1iuKIiL67dnRE76pSkkmSZs4x
v9FuBHbUSY5YB3AElIk8tVH2UWwqvJ6KognjG1REH2AjwYMi3ysQlfdG5asoQO187Gqp0wyHSLlN
N61OK8yStUIg3MfydcSmC7ZWzo6GluNeJvuPfpDixC1M3tSgBu8IO+iymno1tIMMz+2GFicDCNQV
9XvoPxNhJyNXyQzXoNxKMVAaTO4KfGDIgwqLTUSfe5CvFDwdyCz5JaoRCYBpT5e8B+Q5T3049sEM
G4xiijKtAIVvNHO75BbJr2Jz6bQvYYR2m2vMSCqdCEXDmFgM8NWwX9JJDKGI6jBybvACuyPJIWko
KEzQPMBRQQDdoWgvQ8QD3woYz772bTbfd2YIrB6st2HR7TBwaboo1Z72EEiMcF0yJeUKhzkojxid
RqUO11h9gIVo95jXjtLCL0sxK0Speu2V7UHMIO9Ywk1xRKQ5Oqs8uCQfSQste/fEsucweBfEfdnd
fBrbSRIZgEboDeruRdDF0kteEhQCdEiUu7jGmWFP9Qh0+pTUEMopTKInqBJotRgiwDIwFURSmCiA
VgoRrG4DDqWtyv6UJ7EIyBnVXkVtN67fXsuwO/B2HeCNtzwj23U7vmWBhjMMEGPFU169avKF0a5c
qm0Ae7ZrQbwlRfYqismGSKiifRrl/sziJJI2uPxkOKxg2lVBqzf5g1hnOgE3MgjzjV83MJ/htz5y
EIQJrllGcXxvzo0gnwgorpnGmYRvDZ+7tHw+4Xh1TfGNWnwUWgRAR/xpNt75whVQhSq51DSzcA8b
QDLtg3TbibCR4oR9rFXOWJhp8SQU1yJ8S6CnoVMcysVMpdE+Q+w9uyqN3YRnhrnx2U7qDtV4Lf2t
kBzL7Br0G64yS+0mQ5SJazl9m5x0QJkxUVVRkF3EAZLVX5qARyjw7DNQ9jCXpnZpdQw02Cy1+UUR
g8cMV2wCzDEx6/ogSSaKe/UCmBHBHPMnP7Zq0ErS2MHvDMWZaBTV+yBUhE7Kffj1YKl9OwCwgjCM
dgBtUQydEgbtsgzzI0OGMVPUoKApMNIY0xOpqerGxdW2A7NLCwdPKiKnbatHlam2XCNDNiefq+Eb
R5YkrPQSIp+Qoma0KiujlhBTVmI9VP0Nn8tGqIamrDUmj/OoqHU60AIGzvt6W4s2TWurVQYkUQ+w
p4QDQuvKjeYVZXyoyaaNGtD3TLh8wrbbTDVTRmlHNbAGTIUMBm56Wmn5IMgN4KIUyGaK8imuTwFE
GaF/SDWr7IiNBajuUamNTGmN9UT11HjTAkzfyAhCjaGN1cgP3wA9NzpKjAjoi+YK/y+77WIcq3pT
ZWNQKEC6PZL2MZkwRMTjQ4tTGQ/YXHOUh2fodi4FRC895lPcINKJDCtOOzCg4gcry25IyBlFLutp
hFxCET7Cq8msU9Vjo+YUJR/l6JEm1f1qw0VPNON3qtpaARE2ffDA1IizKtT2eVNOOdi2OR2LYRLL
c+6TvYAYaC0dgCC1EM+2hg4yCjmxSBeeRvRUZAMv5VwNh8SxOkdZZHCF73TSCyNDm8W1Juk+or5+
IFDACqjsu7XKlTAlzu3Zra5FN8kDDzTxHQ+Q0coWuriBapDqa5rCwYLg731aGzMs+JiOWyl0IBgD
P0RdaWH5WgXPkf/bxPxoxcqgjvkFilYlvrSkDNgX+lCTxhuAvGjGS1c8B33tCH7wwtY1nFuIU2XU
SnrNgH2nznQA6JURgW00sCd5ZMggKMAEc2zX+AZL2TScVybHAoh+oPD+eyhAaAjTscFQBBKr+8U2
HJG6S2ITsdOVIVkMJaCoENpJZKBRNj87+9F6HBGqi9ktvxed2lPc9FXA+qxLl2TbG6nH67ybZrqP
ml7cgn9/40sYB+C9/jQ+OwfKKHEpCUnBYjRVJzmlF80evXibInHZb4GHswLcuCM7NGFbYPM2v+uO
oQIkkJ6dwSVy1rK1S8fSiQmJgAonAN4ym4E+A1Z/AzvBLd8o2HchUI5XYgtLZ1FZwEDDYF1CfHQW
uCkA8yZaB0xrzRwJ+RT9o7xKuVtrY9YLOQFXhKvQixoWVswX01wASPz9xS1FQe+6Ic+uKAX25ajg
0EQMc82IqfRWSqBJwwpYQbjenX9vbfFGdN/cbI7GRdrG1YDmgELyWg8X/SNiyhdqjlZkZQ6xh1u1
0sPFqYCcPSyUEPgE7PzvL1AU81oiEcQCSfABNlM5piuRtJ8Uzvy+gOjOVG+DRIj6U090dwdCQrYE
Tx4tFGaU6wgL4KyGkiDFlo14628Q07PJm3LFPbre4eZpkU1qlO5J1FPEvXAFtwIveZI/lE1mIS9s
CRu6087Khj7gaIUq+LVo8OKs+vO481cewCE0R1x/BGAYEhEKOqvv6xKCnL+/658k6z/Dgk8PIEsW
/8zLMnIuGfuU4dgtpK8GJBuGEDW6Jn4y0UsOalRRGG13FemlHg5B9MxVm64JLA0RAr7B3gqAGFE/
xhilIzVWLNp5ETlHaWnkI0Kkk9/474+7WO4D0KiGyICg4DQ/u/XJRJbqqEHOmCLixuDWI1RQfaWs
RSrcCRgLJ60ufMzG1CkCgKKY3tSCcK2qemm7QJGryMuT5Plf75E2kFmi4iEKszGeXyHI2oPb6eH7
MK6srpjhXl2ZvUuz4b7F6fO5m7wckxJ4r6LFbgo0AvVXI2LHdSv7w+KHf9/MbHRJ1TUl5abRtehb
4Uk2ddI9Yu1uZ4u2uIvOvhWtrNCLSxuGEM5p05b4kxa465lGosYvMh6Q2nSj5o2VKfsY+rVc3Qgy
WVGpTzT9f2IGqDzCboNtXgbv8u9hpBqFeVvbY6nmgQUSGSfza1SkJGaJGAVoUSVUjUL8WubPSJe3
CKsReBP58ROJcRmBAyFhKpMTE6NpEd7zQf6hvJXA7FOCd0QyoV6BzfIzHugwTe98xSA5PHTrE0qf
EPx9YOF3WaVvFYscVrqTRyASGMUi+JxY1Bug8AqJjJXPZXF07zo82/9yuZPHHNlWxPW7zWiPZmGP
2xivlBiF1dm9hXumjWDE4fd2F3OiEGFpk2YUgnlxtpwzrdKD7qKw22jn7zWbbKIrOg8f4brEHvkt
pTp7Eq/dTnYBlkvUncK4FLFqwEVwykv1+P3351mc2BOCFuLFSVE0FxTBpbTo+BRk6MKsLFgvurIR
mYxBzdrSHM5AIMxcK4paGnqwoTgFqln5X/pyk5II+zboyzGIYgLu9dKziBAuDzLgmK/xWxclwVgP
4cIKlxAewo2/ZzbJk7IZGqAxShO3Nq/ZU7zidpNcVLzetc16MYB515o0O4+EY5vW8A+EUhMp0gm9
pR0u04wC2BLjyOzWyvV+1AHzXeq+wdl86rUy6MsEDTaYxYKZ2bgQH/Mn+sS4ldXbpTdFUFVTNINT
Yyp4t53Tu/j+duIR/98Rd6kteNQtncSlD5m1lsJaHZBp4blbxYoapHgKaS6+MvmcnOhGs3s3cAiO
CKNVHevHtWWTm3r8z4gI0Khi24YF3k9C+67FOPW1hA1AKEG5pfH+jqIe1C9TRMSmAr//KmKt3LU2
W0eCdNSCukD/eKfetQ+anVoIgxqsXR/CLajn9n+z4d03OJvPKe3AOyqgBY6QVRl9weKnsnLJ/n1d
WNpW71r54ZDfDWIpNGmE+Cwy7uE2mSzBMquia9qCn7PrL69qfraNYMpSZIowCWHpk2i8xxZ1Rre+
3XwI/+A7dWVt1qydBL+YB3llKf7BKPzW+mxqqmGWw4YZrY/aG6OAcJ+Pdo0qyj7BxTp4ZogjsohC
1Kffh3b5k/gzZeZpAB4UYSaa1gj+LDvsvnKkbbtFcmkTPzA4Q2eP/cvvLa69zNkZieGLQmqmNSII
jqjHC6p9kV7+/5qYnY9KMYDhaIyxVPta51GW1ZJzHq8l/RfFKPfTchaOSIIQhvZI9m5BMvSRh7j4
T9qWPqpe5vbf2QGhkfSD25f7aF+vjOHqW5udkBqmiBoKa2EsZL097KNriUz0Nt5xG9TAPqqXxEhv
v4/p0s3vvrOzpSWmuKCXFZaWNDj3wivtvn7/+YtnkfsGZksJVH0EgSQ0IDuyQZ3cCY+JDZmk7Xvl
lnOiA9xDrGQPHw+7dmI73KP6zvr9GRb1FXfPMNcXgHVWlZTiGXpbsbu9bAxWa5c732kc4hSgmwhO
fGov42O4WW17yrf9sgDMKfxpSGL8i1cKXDeENF6+wYnTUqzqWX5uL8Ujv7biLL7R/5SKcHO1DASQ
XQDaEN6oD829hOCzhsRQ6jZIaHAxZ2nSoxZoCOjCjxRg3orkXkUKh5Dgv7g1/alZ4bTZm69j1PjK
Gu7QXQL7VVVniyMKavSVd7s4vv/pLjSAf+/9bN9RMUHhBZiDnTXuimv1GOxFM92JdnYuqM7sfm9w
eup/3udde7OzEGlIDqEEhrfRTk3+7SPOXYS8O0DQ2QGqnLO3WlgThC1Gcv8MJUKIf3dSGDnKCDEW
V2qVXnYSdkfUc7gAP5+kS4VTtLLRnMgqHXKNAH4tHpuVq+nvc4pnp5dwt1PXMBHM/F4dtyLQIyWS
keGKIeZaA9Pv3zUQwA2ARDnmiswe2/4pDtciLWuvbbZ3hKQDfblGAzlNIGCB3++IBEiV6qVUGb1f
GQkqxXv4Avw+WxYDPPdvbraZDAJ4JjitY896lRFyTg+S/Y4qPhMiANAqcfSwRVRfgiJ2Zr3gVB+C
Z/XWbdOV+N7Uu38mLUA3MIKEKTx01n8Pb9+WUlgkmLQk3fjI+cJlk/n8vadLURlFFhGXUaDkgmPe
302IY+5XTYyO5sNRHh4imAHIhSuBDv17O8t75F1Dsx0r7NnahwM6TlTH4NJeU7g76PyL76rXxlPd
DO4vN3FlTV2cnXdNzlayUeZQaNShbyELI57I68GY+L1Xi3yWu+GbBxyR5R4yeZonHU4dRDxLFTB0
pRshq86oSM+HlYNqtXdQXPWWG61U+s6UB5h3crDjIUgL1t2b2opeHBxIDHv1FKyE2oyR4KRy7VFW
2YdgmIsrh4fljfXPwMxRB/2o0ASm2XjpVmHWZn4QrfKquNU+dhLdCV12x2FtSs1iT1buDoj0Lc1p
BfUCkyvL5Dw4m3At18JHGhtrWsnmGHSWIsUmKVizTV4jHxYL9LPhA4cfEkMZEpsHTD1MoC7SdsMw
6kOTezl0bJrwHiOdGU7uKUUJt1vgE7m3qjwEcWP0tcVDkZEqkgVwvw7lX8PAjiKLnLCsDeQcDdo+
UPakxYkl0SsrtyCSfAoQuJUde+kHzuZAOg+QMY0TzmZTRQ8DfBaQA1CfR64SRaSEnoS41BMQ7Kv4
pSNbPmgsoqK65DPuIVzPcoSdj4V/YxJIUxK9mnDrWgTsuqyr2QvH9EZR77JsA6tbnYdKoW13qLe2
gvqSJAXkNJDrKYGh8eCpE0QLksdROik5ogZqcJjyjkUKKWJ49AfVSAPRilkkU9UnEhxQO6hzI7zc
q9oSGk+sMlS6wbpFrV0VPI5eZqwR2fqCRtDzgEDOPbWhekIQyIDQZGX94he/wLuXPdsAO4FvJEHG
mRwvBaSiYEsvxIVCU/9QDN6DdM8A9tw3AGg1oecxAbtY5W2vTrjZJlgyTSviG0MKo37ukDOlJ78D
ch/1zyKV9JJTMD5PpPn+fWVY7DlEwQLU4IicziMNZABuVulLxM7a5w6yCPg+rOxR08r8z+Zw18Js
QYV3GQS18IbaSsC2K/FDz54k0ukCVI58t7JL/KA6/mlMg7AdGFnUxUmzF1m0UGCNVYGEh16bqf6J
Qm38AqxFf+d0sEP0L5gdIoKEim0j029QLOCXaso45BQo5wfZ3gmtyq3cz8SAKYa+dtRa2inxWKhZ
AdRO4P5JWUpFUJc1/FJbLL7MS5vVllqOK8ep/6U4908rsw0lJh2biRoKZSEqNQSUrQhbALA2cF40
kVwwxG2KaIh3/n0mLSa/70qC5/VIWlILcErDUZlaA6SPojEdRGK3MgKr1lHj4ME80Ym2hfHfhJPu
GlZmZ/QxlDlCp/1TrXatsif1cyWuDek0ceYT676N2XZA5LqI+BRtCLo63TSN5Ai3DZM1IwuuTs5/
M5R3lc6zF6hofRz4El5gbk2DyRsIAeaOcmFffHu3Q3pO79xwT99Xml06xd4VWM8jZm0cCikPjhCA
+LVXGRC2H2Mr3uTOlwgURO1U10foYFzUlJm/t7y0Ct03PBtdIYDvQxFg6rA4PtesqJNg5V61+OH9
GdGfK9DdDYAqbNWWIkaUG08KkjMsFQwNIr7f+7EYDbzvyGwRBx8P+t8EHemMyPP3/l4GeIXTfbPY
SofShWxrk3sByOoTeCVy1r6ExdPrffvTQN91UwohWBynT6E05fNEdc+Q5QNL3ogO1IN61Fxb0JbX
mruBnd18OMr2kl+gxyXAnDCOMYFM9mInN2SYDvDInoeb4Lh2S17csO/7Obv3VEoTd0OI+xYEZwbd
cKY8IfqdwIqtzkHO2ISNlz1MkgYdXjJbVCE74m0to7p4qr5/itmlRMlp7stTcCCSPgGt1mEerTPq
tcWpulMkM08+o+Y70z7YEh4WzBtDbhFEchrNTGkoPbk+5XBnliFHElqng9NPXcLabiMFtuifyviS
pmvhorXvbLYXdyIcbVWCYStggdad2fz59/kvTD/gn2XybjbMFq5UzkfCTzd5ob9yGpTS9CkeL0J9
hgm6nkKAxB5hhqEX2nurbfIKtRWCOzAoayCHKM9ByqZ6DCJTC7MPDg5gbKdZvBqbWlObMsyYBiRS
cYrsx40svUY9zmjIMDItNLUIcieY7RSiaBQpC6VRl4+/920xSnL3tudhPiEdA6S6sYSUZmcJmGN0
D1s3TzylyKMzFoo8nMAQrNRO9uol/BJByVrZhZYXMVh7o8ZYhZBtdroZuTwOhgIKL6WFWWH7GdZP
ftOvrMU/q/zsHcoTCgaSOZjxQN739xpCqBA3ZVWPW5ifoWgCJjj6+2QBhEPSluDUVGL7gV+U0emf
q+vXQg8h1RNQ6opqQVZRZ6tJxCcgAhYdguObyoJQ1Ek3ybG/xYbgQJVj1Y7oSqtWEQt7+1+NzhaT
oPNjVI+i0RJRW8Guj+WROHCF9GS7OaYrJTALn+Bfjc1Gl44ERa+wMoYGGnZsA1Spq9rPpYT4X23M
PvNcSGXK5OgQteqdYk/54taNkdITdc7gXThVQoNo/f55LIl3/mp09ukHKk8KoUSj2Q4hgc107AOE
AMc+3JhsxgtXzkhLi+99e3P5KYUNdBiEGEhQ80wt3nUk0jNxNCnc/oQGFRDDQ4eaSnrlRn0vjDtG
eWGkD27EeZ+FQ95TAJNali0PYQYBnPKacNDEM9RgSlWnuSNiCfl9gBYOV3heGaEE1KxriGHNPqvI
V8F1AJqoKB5yddezlkoMMto95+ax5+fe780tLVd/tTebBG0gdDRn0V6468Fer0B983HR0Yyvcqtd
QMqywGFAxSUgcKZqkRsE0itPsPwx/+nxbEb4SUnKjpl6bLIOTGawaMabessd+kuR6uOh3SD4YYYT
/cURDwz+mHAsbdXSVoZiiWB7PxTzlTtAEcb/eRCFeZUB0EClHKzKS+01yT0lP/OTcyzoX8qH6j8N
PGT+0CrnUbvJ4P3dk/SQtdUh5AD7UcJJGA/te/MsMm9+BXvApLIi3zc0NTnmqS35EKhn+ND4TRg9
RRI8EbBf/T6uK8M6T/mAeBewXTVgjVQBN4GN75jdWjgx/N7KUvDtr0GbbTZanlcKX0ODgB1WF0zw
j7YU9x6Cr7pwKztDLORKTIJiF6iqV7q4FNf+q/HZORoekFqa9xPHywl32jH8RGadIp0+nMaDtI93
8MDZBcAvUUveJ7tGf+MgdlqtWl+IAf71FLPTdA2Ssz8w7KSEQaUQFjTfqxEweO9BgqoMKAOd2k0N
VEbgUh1ZBZ7nELqcNVlEga/zMAr6mr3Q4rtXWBi+/ETB2dkiIvlZx4xCCyWt+MSJKEX1j5Ekrb36
6af8cwK4a2W2dIxMWWqUb6aKeEAvHA3EJERcty1sDEL9G9HDvW+pqzqUtb7NlguuFbkx0NC3uH9r
MJ9J3CAYvRbqW3ynf/r2E4a7uyENfpUOrIZtirM7R7mFH/UJjrzmZBHA2sj578VbaoNkjRBf567q
fqeP5peR/RH+3LWu+IzPhx1ar6zBGpGaKZGrLbetS41XAQAsiht/h/yxiBgV0VuTswtPduB74A5O
Y/gOSO466vb3rOfbZEc8bd/ZqIIzkOU+TBfLt3xKdzvhXjnxl5UFYXrrvz37bEFgVRXe2tPc444/
J2C79ngrtQCgMjknPISX/mlCkkEithKMX7pVyxD2/b9Z/3P0uBs1wqRVC2D0dKvuIXKUXNFS7PxM
HcZSplP3S/UgQLyumIXJeM3qW1s8skG/yvN4AhhUzT66LCBMNEY4acRjZUQ0NyqFrCx4S8EzdPFP
G7NPDsygEaJodDH0RMd3UHCGYU0N5dDYsSfapdG5gX3WsFOvvNXlb12B8ZYAISNcL/8+llTAgg0S
H0zLPCAFgEKMrjrdaJyPl8fQYjxc3k9ry/vil66CgwJFMHTW86S6FjSkyISJuCFdIuEx6h9l6vze
r+VbDOwrob9iEbib545in8/byNdQFf0TjNxM/gPEimyAE6AIHY0TY9wCo3bCzZoZwlIQRgaC8j9N
zz6UrIfNbKECdjIFgUaUIKSbygkRkoCD/VZF/mAlhr8Ug/mrwdluCdSalERTg/DatWr7+QiaPsCx
GkSblXlg9fMaWW/J3gctog4cjlCc9o8iVcjEJuNEMh3tesRe4Ja1JxuKe0bvYrcwv1o3dUTYF9aG
fKshZhq2CcK+4LhBBqeZawrG/+Vl/+dx5pJVSL/5bGzCKV6a4rTSTRfzF6gXDvUm8KIDb7I4ZDZb
xYtv7cta9nv55qNxE88esEFlbpU6wBiihlXJ9AkhCGaO+tfXByyiHq9rEfbpPf6zAt81NNsho1QY
MkEqEV3hThJ/jegL76PqFfWZ3RDty/CLgVk9eLNl6zSCR1Z3gOnn/9L+fO/Mg5EofvfT0clHCXbX
SK2M2JDwYZlwJrAS/VAaoYVSu5UtYPmbgpWeAswY9P3zSgJ1lLWWpCkkInvWaSBToQbUHJjilV2Z
jNM6yUodCDxuFzfruzZnxz+xE7M0ybNxq6GfoK+nDsJPTWwxOy7XAWfpX4DnqG0qHUTfyFq9wEkZ
xnC9XnW63Fp5ZQfqSYhMHh5FocuEBiJaYmMmwltOnWRH3Lzb03gjq6aCBInmNCC3gIgSODGxNez+
Iv4jSDE6OIbchxQYfu5GkdWEhiIbTPhZctva/4SxEPOuRtsqMhuAfB4jXg95sEx2qfYAr/rqmwKM
rEBha+FqAtIAsB6fpfgI6kdn9ceOey4qi0V2GiYd3zQ5IP0nodxB8oToGBFbRMguVfWKIXoNRnNz
6Opdohotg97pKOhHvS1KpNtTJDmouVctDiqTvjllvl40B2XUy2KTyFYjlM6YNw4z2jTiIdIWSlM7
BwLrij0U7Vy+a5+Gb0VobeU7kyz+uQYsmfnAJb4Ydol8kYPMozzAcoY0Dh5XfigaqND5Dmgs/K/y
3aKiBStLtIlOHfjtqVGp5ugpF8grKT1J8geLv5byVlnDh9MoH2igJ6gPYC5qJjiZ9Fac+HPjRLCq
QQX7Q5S7EyIB3J8Mluk6KDQF2DPVq4CDF5hhcHmgFop0qHxtqk+1PQIMgb8XgQcJ02IdyMT0ggfr
DhCjhbheA/H+gMK+Hpn/wtKqbZZ5CISC+ZKCMJB+dZ1maspz3wl6zO8CwM9GyeG+4wIrlw9wD7Wl
Ty6HFtXg3yub3YmxoYDMYoAnsEPtppZZHao6+f2oGEF77uhr3EHmvBvCc1s5Ze2i2hgFCQlvIupM
Rqtk3A5l5Xp6Cey2fh4DK0H5OkrJXwIk38GhDlHqbnYXsDBuVD1GnDE9AXWy1BKf+9c2NErG6k5S
fUB5NvCVhKeY627SmUrmcVjaxaOGvyNZVDSlmx9mRkwPIs66qa1oev5OID8ZLRSYB7HbXbRQ5zmo
h2FxyLee2tu1jwJxgClN5pAg245SYeSDck/u3V5zg+opwwyKNxU6fYEFU1V++DBFRyl4Ymi72tfz
/DPONyBtNBuyhRnqkD3FACgBFs48+f6+780826visaDe6AeAP5wr+CaqKMw3+FSPYifLdyEqgzm9
VZ9g/ijdoIUIn2UUPlBnSM3oo8LkDwwGzpejxYdGByoF6CFwZ/ePwblsjLAyYUo/UPAeTeA6Cumi
gYhQO4BgTvSO4CLZoGeGYG9EToFy88BuWkt+S55j1H0qXge0hu/y31NR/yltQ/jLYzT04Ka9I1SI
yLgiGXBe9bWrPFp9i88JL2EnVQ8VKEiZwSPJ/Zl3no93DYel5xF1ERSMn305PbCBBsLnlvssKnfs
Hf+pJDYzYPgrbpN+JZ5CHFYxELyLPyeW9YCCdphKfuFrkWqnRp5F2ObBFZgqrBe+9t3hB4DZ46rh
FzQ0Rh5+9qjuqVAoJemAKLTE5vMG+AQDVf/wDOJDm2EPYvWaYTPGCi7tweaA3giqdbVyaGpQaFE0
8AYPtDWggMIE6ppjURkM1C/4MxySgoZvo0ROs0B1bRhwAiBui71x9KpWV1oTpDGjinY9f4a+QIIf
SXoWVMhDj1W3zSO4bXjxOfiIVCCt9hUSRwKWAEfaKa2NxyiaTRSYQulJWOkTr0Wce6sKhloAUwXy
iJ5lUNHo0uAO0UGMnUj+9IsBgMtti0AQxDK4D9NbifJTrALVcyKYzWOfYvkxQKFvBmgrXEExct5m
IaRUdflNlXSsMuyXPBjcFhCS6e/d2s/mKYXuZARcxMJzaUd2ryV7yllghmTDk4JsCfbbd2UbOCDV
tXYtgJ6rY8VjskcWta7fomKWxyYzRPDoXZHR249OsUJU2sMhPt/Eb+Exx7SOXS0wwt7oaiuLN6Li
pJHDKVdZ0OvcrTUb/HIwQEbeHF2fN4ZHCi5+d1XKS9pvCKPH4pccw+YGLl7qcKLaYwu9irCNL8yu
vuUP0LAa+IMxnoezETrrcVgYnn3hVIlmERpytGXDTSX2wGJY0kU9t7fwc+C3tHfLz7Ex8LFDSWl2
sWwyAXgOg2RkNexUC0x0MMTEMIbuCSU4ZWPiRmV0Uq6PWABqDSF7sDxyVrLItD8AUsEJKPkLMpBH
8FLxtEmDpVBGoRAYtA3BosH3Os9vyzLW2/hLoeQgoriPaCjGlc8jvE7E1jdgUIWN+C3pHbEGVqKB
/U3PHdPBrGBfhtOuFYlXKoOm8UHipzbawZjAD65BvSP+2QeTB6omxbeG5gDMWBEfeNVJQQNAIhil
NjjKjNRuWaBLLKORDi2zT4fGCABFTLBOVNpOHGtz1A40gfIQGyPeTI/gaZ99q/zLyL3z/ouqOq3/
MvgvXPOd4PcUzpmoXiRvN0Nyin0rVcCu+xBhfV1sch7Bz+ATB5OQbUwfz8arqJbWrDQ45qie7wnk
Mvi8wBv3YZGU5KnJqY8gJNoBQ90Yu7Dif1UF0XvUcTegC6sPo78HIW0fDhDVxAg1x5k3NnB2EvGk
nTP2uaOhiAgnNJjRZ05dJEYudp4oYjN5H3JQuMBRGZviWuIDyTIcK/v3jqk8YCqtGuOMXZ8BuIOy
LgucBDJgHuge4BulRqdKTg/40pDIXtl8+eg78nO6Qo6JoG25tqt1RDCB2YGrF4KUjCgZAnRtJfsg
+LEOTJvuM/JOIydJPCrsKUV9tEJrQ2FUCCBTIyTiHte4Y1gxrlorejQ8+AAIJxE2ononYR50CWcy
vVcysHiI0BEUc6fFZ9nHOAskDpCShjqqpgT2wQAjwQTbbuCjig0i0gwoCpnpdA6Y5DLJbK45th3y
QfCSgk2CW8QfCScaYiRvaAnXVKrqHXx+eD81cuGVQFcvJLmuNPCm4BtwjrDXStQQyl2MPmvpm5h9
Z3lntg3vKCpmzAhQD/mBBCsJb1Xwy+BxOpGbB6Eirta8hvVRy7YRcEBiyhlRfw0i9Y2mBfSGE80v
MhM1svhStYv4KeZzkzRnVqQ3orRvg4YQjMbs+yLgQYFWoSDDOoeNwC8RiWETgwTcC59BF8AET4Gg
AHiE7jd7AQK/MADeNPVtEPfGMdaDILZjGIvmuMGMqF9Cz2EkZ9A+3OT4izxILSINHbn0LSa45Snd
tZEVx4cR4R/mNQvPHfCCBDLIMk0BXcLmyW0oWx4rzet59Qh/ZAuSVbzHpwITOCkf+fAWos9t9yhX
ijP4iG0HlSnJzyE+Uj7MLA0qEblldF8ozDHjgBKPnRA/3Bexq7IOC2ZldeCZwRim/8A9Kj9XMc6N
VdUoIHkMNFhjBvkjEV6zEhXQRK9Y6FiZb8hn9ZyeOeao9K9N8VlLm7B2m7REgPlcBB+FjGhBdM2V
wJY5DwQvhvvqFWUbTgtguy9gUFW1GQyin5Rwyyn7EsbRkvDE8AgeCp0ulp+av1HHC3SZEQjUIrMr
lE3SnhkkNYrYyCtRZyNQ0obuYxShT+lQqQE8FiNzZod63ngjFC9DdBJ53CY42Eik702DNYKKOtN/
9+OBj55a7tTCua1jOpOgSjEJeq8QcDwMsXRpe0WKzDRCweJQPbZtogtY8/z2MwkOJeSj0gB3dxiw
qfsqRtzpf5g7r93IsSxdv8qg7lnDTc+D6QYmyPBOIZ+6ISSlRO89n/58kVXdpYzRpGZO3xyggSy1
zA6avfYyv8mB5Alstely5Wcx1AgPljq+aXJtXuqk3Oc8kCcwDuGuae+H6DrFHT7ZCTSahm0whGz5
87NoiV8eWvLSfQEJWzxPNZn2LpvQurrShrtY+pZXr4H0kodL4W+T6sEQ30pDkAjsKyEWVfmthyZ4
tu4eS8xhEFBR3uSKAUervdV+sEoDf11y15SGFoNOsk7KbETStmqe/Q6VqEqb1QkIeNleWdwVPaAX
YZhrrKZ2Ke5dE9pX5VQebQuYCLqv6zEJ1o0KVkZf2+nRVtuZzCvohwN7huMZTSyp1x0Fkc2QMBkT
OnoS5cm8LkcGaGiUVU95sLajcd6KbnGO7GPCDu6rQ46kRKsEq9ykjR68x942aLfl+DTKj1G41cf7
BAVMidy29qOlX7yl0akf9gOFSoS61KA6KpYeEfG8536ArWjHTU8OpDQxFo6FaxK5Ru97pFE6oshZ
aC9FvG99AJ15vmnQi7A18Mv9Hm3TQTuGmJXk66hn2pketVbMRqFAFTomzHaMcSOQtBvVdo8Z4yrH
sk/pA3cEhmxGgSvyCZzBSHO+KbFbxOw8r68Lkqq2bvDlo1k5xS/NUK6Gdm6KlrwYcQqv3KV9P1O0
VzsnfxE0wRC4rMxvAfZuYRhitIP2hSrNFe95HN7lDLNy5VURa1uQZmp7yDAHlcJFA1qBR/ymqUE7
FGQrRe5Y2rK3o0XfNJgEDU6UbEHIA1IeOUoYXxoPpRosuhLVKu+7QScgIV3NNXZUcW+Umyy/b81g
NVGQyKXmVHV+7M9I7QZtSO9QeMGyo47oGuziFdsJC9rrRnNjmcHMphkQCMUpKWmnpl8pSbkwkmYu
kz3ua+RPK1XMLZoOUYPlNLnCFCzpENkBZ/sY3gXd5Er2Jm73+simQRJ1iPfNcGf3BztdNTX8TYyV
EszPhLiHNIsGAsV+pC6o92K124WT52oRoNFa2lFL+zOAxGtpoNlfWvMBKX0js6g61UUsjW6paY8t
FVVKr0PSED8LR9yjojNSHLEn80oakdqKFl59pZXx2jCbR63P3TxStz4JvNfXjt3u1BH0WPo6FkuS
o2JsYCCYTtAfhw5lF47DlkLZzEqKre6qztOteZaAtdW5FGEYYWDACh5/Gq6HNFgirMfyYtNp5kor
p800VsdcvwoqcaXp2VIq1ZnctJs406h5KHYZx5CFMPsDmkGXKRjcEimxwYD1lZIcTQCy0djNlcjV
uo1EtI3Oc1hVppMgu6q3SkLhNFJ91VpkPqWxDzGATq1gZU/cp1Y4Vmc5dTvQ1rEoOeELk4xEInPj
MoGnnG00kc2HRtr0oXc/9MGj2fdu3SWOFqP3x/PXOdFFbqLUp6z9DrmtkWikYgFpuAn2rDVcjrjo
jrmKcSjpT0R+N7XEDzQiVXWAPSPf21L52JMcdGZOU2aaNSnB6LFWSVPDdCZEPzfGemWeMfntfZBX
GGdui1hCgQ7tXekh4f9Ru4YX95tChCqTpdfcN3m4SZLum2pvhnGdiAdJUue6tLGRslTwJjRUIstd
7cUbuzWdPniN6Gkg0jbnZEG9317l46Ixj6ZKeTjBPdOsuRKr1KCZY8fFbPLlVUdRnfrAX23Um0Oo
x315GAk1al+vWr1zA0WbMcxYTSq+W4hXliPidK1T8q7o6ZvlkxRP5vIcBnSZVlgeR9Sv8fDQovfp
1/CKYRF6N3opHDNp9qkWXPVB5VrGY1YureIcClEZGLNlW6vLPK/IbfQTBmMeKs9JTRaXKsqimLq9
6h95eDN/Ip5wc5Dsm3Wqv/CoqURxqOrBleWnHICYFA05tfLZifu7GSLAOEBowfQjV8JFl3X0GZJN
b/VcPcZoctfvKoU0T7FWnUcIGeN5xkMsprssJ1Wrp4Xe3ySWMvfz1yabbkjNbmQomTWSa0MMqUPi
ri6iMystNuWZ3IlFNqw9hAO7ZHD0fp2a9UyYu87riIi2oyjfSjuetzZEdrN3MhH8sC23hnczAFNE
R0vq/NdaUXcd/bXAn0AvdptGkTYlGphTNe2bJlzUUjA3MuM2IlkIZfvo9ZMj7H2U7oSnb2UUQ/Xm
raQY8yS0kY3EmRrqm0EjAwhdYapbU/qmAZjPZKeJu11xprfQfLS9U0WfNaZgTdTE9WIVr6Le6Ydx
FTbKrNX1oxncB/Y404W0ryfNKYpDmV81KtabBx/KM81cm9Q0vNe105R8C5nXjNd5YcyYpii7qMDV
Qeibvtduxk5FdRW5/jy5guCHsUkzi8/J/iSeKi/+UQs0sb9XY2VtGN2jjgW40rY1Inc4M/OCioK0
rbgqIzzpUyQjOZa1ih3cFotIkxa63p06nBdYmRaqhtor6a7p7fOAgi6aI5i8U/rKkUXi6KW80RRa
QHlnPMlSthiwltF2nWHNDYwPw2GcVZPpip76P/accTA4CvqjXuWIfXOojpt6OsrRiIIo6ARbwm2h
dORGPyV0GOyEZDKri9lQ5DsZ4egyFxtLLQ+yZqAtMEkkTeah4hb1/ptNFSbi2Gk5Y4rg5FuQVaf1
QONEJZELsmRfe/QZaU9I8cbUEIXJWmhB1BBeOVOzp764yzgYxpGyQdHncf4SZcGsL7ay2CWExylB
hbSjXofFKM11NXY1M5inwXURPKCT60SN5ciIUWGQcbbeU/ND09GtNZ5rUaHEGc4kZF1jHc1X+zVI
pF09rPNacltLXRvYGaIYDUn5faAQI08FEVfNjLPW95Qv22KXAEAtpG+KEjuFnDtt3Dl6cWhJ+ARN
UkR3loRDR00xvpHCxaS94ZTsWNIuSYAO6IwCFHS9CtR2Nbhgae22er6Uc/rWJ80LCckUsN1rDLG3
xWNoaPeBVyx9g3Ka/L4V8aKqIkcJk3cUe2facFtEmzDlKK+vRdE4wHhvaKMn1bE0aOj7b5ZJUxpY
LepEqLtmq6B7UwSNmSCdm8m7NC0jGyxnka7VvNwEsrmCnnY0zF3bk+UkJgy0H/ZJFodbhgIwYE8J
ZyW6jznY26xsjzH9uEzQwZDp0XHWtF3MZlRvVfJlW3vuLeCaKRpItuTK5c7z/FOhBLRUvkUpFo7i
PlHMlRoTE1QO957BB+94RbmEFaBVeTOzjGdlTzEbkCjQD2wgx2Vs1FJ+D7IDzoFnf+N0Wsp0Q9UI
/8OsXiRhd5Sk8SUyQvfcwjDqjAycQGsnxzYS847OLs8Hpz2TNh89kKMKv44cOxOSU0M8y6d8katU
HtZNGTZLz2frCX9RIU+saIBNUe7nHOxoJWLZupN7jvus54yQMCiSt4FWbDJkpK2un5dEzzBN1gFp
YGIDC0J6tjlL/neDmwqVJEnnX6z9SnmX4jKVI3GZ1A/tlMzt4Slt2q3sHQvk3PPsmGcYeIU3tmXQ
vMLkm15q2UQ7q0N6jJrQl5HbkLt1o8VHiZJ/oGlgN7HTCV5FL6rm+CCt4zijJ/Xdm7yVbS2tBqj5
wCc0k21cVEt1DEkfw00u036g3WFN+rY2vE0ZjJuG5mhogdrXkm1UMmjCNiuN9UUxtDTj2SFBPc/z
AW02sdLR71SpLwegcxoOln1E2Eb6k5d7NaTaqjXu9Dp1q8l3G4n4UjTI9msHuWRMoz1LE7FMal20
jZYk3ItaPs+t+l2PAUxGd69Wy1mgKndKndwY/qtFq7ezw0Ue1yuJ87vCssXywdFnpJXWe2U+NfVj
FJyrpORbhmV8lqs7bHFnAes0tQmWPnLlGpeLpt/EtbVPKSjkSuZttLYl1otx1lOoRftCDg6jNywb
29wnIfhI2siaulUlZsi9ejZWcs0BkixVMnrHjC/ouqd+t58ykCl+sGya5huGqsrMiO8C2Z6rNqWM
hpmE3lRPjYnfhtQWrqAvkkbDPXuMUvJccZpduEq1iQIWEmmqAGOVER5UUPGKbrvJ39VF5y/79KlX
smWv1ItRfxNRPPcldpWQAnzIMB/QTqoU8ja3NGEAqA9vrfRsdHs9WSUJu0qgKrlWeKvaxjvm1l3u
X2lGTxKz8tE9Ft6OdiCWApiu4c1AX6nqTO6PupNG2fWJb7FGGo6vlSUWhroR5u1ZhVtFn1hfZtUV
R3so3XWV4prWTRo8INXbKC9VsGiiu1COKJ+O1rRBDnZhGt8lUEL4ropThnyzmpBI4Lotfyvkb2FY
OJWWuHGTAMItaQO/SuM6ZHgCEcDBNd4bNja4Xm1VKwgLS9jWdsVbm/TzHPGtpH1ttWs73nY0LCcM
x25j7b6jvS/sR61Djb8DxRlkz7k/4JotaKsGqzFh9iYP4kFpg3lXVjehLN8OMFuVULrS6ytBdMkM
GPVN6frDQRL9TkcoPDNO3rQTqbXwYuV70O+Sbo9T7K4s270tW7XTI83sanp15VvqxGT3zkSEvg+m
9zRFMb0W98XgfY+zll3dKU5Xja7HUWbTQ8HUbUjzQ0FX3o6VTVaP3IZygYsJBEqEr5KbFM36iMa3
LtOcqR58oznkwYCOsiq7NoE74vzqvdtASrbpcGVwWgRqPZeanvKhYppSMeSrEzYucxm9opWv9Qu/
yleKcpqYhtrFwqLq6Gy5nGmZHcz97lr3413UZc8W1nZD3C4CW1mP/Hv+uur6hepN65J/myD88bUs
aa5WBOcruFKldD8YxmaS8e+QJfJZY1pCUnaE+ZKmHbracJEZWcQFnXcpfB4K0zVkWnEZHBK7KSGe
76x4a2agXXWjWyiGcQOzeNWqHBpMQSm18AQerwdkpEW3xuHvPEi1rZFZ0rDzghYrsipz2vQJAzRj
eA+tR398yZji1rVYNHqxTCcMoagZNf85F6cSVrndzUfuWdXvQR4sYM64KsLTlrQw+fFielOZD9rT
CIfeXOjEP6nKZwh3zTL+e6xaOlWrQd6nuumoYnIzEmS8dZkyptkubb53yXPYlisVrcEGFy8G1had
wY4SPzRPanLIgmefowdplxly85U+Uiu0DMvSG+F7rtSTTA9eeNuZjBKLTFohtH0IzHVbrOm558yc
ehh86Vvk98dKIreWrQcpRFzDX0/FKlLMZcsR7/kNx7s5Nxidiui1TxnLDzcDb+eAl1+sPYzaSUva
o6V0K2HrbpLiYQDi18ONJguje4WTcXZOjs2onYs4UmZSoc0mptHCVxfttJbJVqRk0/XbDv13eag2
aN0uCbVSi91W3L0bxNK8LlaTuPUptTgOI51QNYbtLaWORi8hfLVidMki7VXtzlWuhmdBKtvbCXH4
rLMIx3Dbh+mEu65ArTyaDwgtcgLs8iY+IXa76+t4ZxnTKgh5X7tu1fRbqaKi1sN9aqhr0aK8RMyN
BnoPU7lsNX05ofkgN2tN/S4xfFPv4pGM86UWL1H/7DM2EeoujncNOI6+pUI+lvrBME56eyjJiRV/
OErMlSTmlvH0GtUP9viQeG9kCLNsPGjdqg0Wsn+EfIPR9tqIdxkuvhjlVYIaT1yBdxAorVfllSXh
F4Neq7yWms3Qn+Jq7xcHLdmLYB+KvTy+8phcubqp29DNbR+l9Qh7iyc8T3cTETfxRuqkMfrWFzLC
i68IqZdqMouH7irX6e+U6Txh1kqvkr6lcV1WhHvjJrTWRbCRSwbW1OeL3kJOKLgxKkwtmbGW8XUx
SLPzbGMatFmSWuT2tz0NqFbd8N56NoI1/rUWXRe02u3yrjCNU9sq175Ij762kvtVwY80ncpdNFwv
fc9FSJ27a+XXUtKejfIhMPf47tIc5tVAbAJ5+kElxQ+1ZZDpZNT1Wir2iXV+uNvWVA8S1qcAP9q7
OP5eIPk5+bRjt31MFVpVa2FKbGRADmXabQIBFGcyN5N/Oh+6CL6fTTCwyYjs5zZvj4NWkdXXT0P1
apePhakvhDEtfJuxX3lvWDeZnZGYvtRBegKqvPLafhsga6r24pDqjUvNtwq0O4EJwtl/ovQHWgXr
ylqz4chwDpZ96KJxGZs4K3X+XE4hrg3tLTYMjpnpi94rV370YKNX50crrXg2axCYurqJcVWU8vSF
tELgkmk5WrgOY0deltkMEAJlluq9ME/1AmYoixaT1W+UoK7tsQffwwI/A3wxjqk8uoHqjj0jgZUh
MfyNXXwYerFkB16p9rrliMmx/hGr1twmOzN+zfW9DAsLA3Lj3SsfvIdYpV/vJTtdTh3lKBcr/x4w
UqcsNPlFBcEh05ZQ/a2hTDul8BgMcZg/cE5Hd5MNpImTx4+u9X5W1a+lidhtslLsVTI+C9OV3gNt
kUrHJl41p4iZuzXrImd6F2B5kBatHePIiSLRG02AYjhRsYArzA8pR2tVyzNq/gGyhoOTyPk8uxuX
Fq957WST45t7/CSIggnuI/16iNyIkc775NErnkv9KtbVpZZFBHa8O2etNjdeSlXBGsbxbjraSIV9
n0IdKhLEF8nmpmJX5/wnRy9txZ0ETTHfMuglfybXjREcxS+hfJDixZSckQW0aeun+tmLt0qywXpT
j3f0DlsGmIq3He/ju/qAwXML9KtXNjkCw+G27e8SewPULAF9HzmFuJbkq6EmicRw/OTnm5aHWtMN
dkSMf2yBzNZDJ63N+IUDnaVLt0bZbTMU3/2jwXQpm4Bw8XqgR3tnQcuXHylHYtz3+pNOC6Gbi3bV
5lyvcjdQh1AVyOQH9oJQHAMIKHZkHh5gkNgJvFl4HJ7ybjndWcVcM28T3Qkp499rxDr81a9RvJ8i
W4WM5o+Bd6tQ5AsInmVkmWYWZ3kz9BzsR4HrygZ8BBDTdlHuzI21qI/ZJnS/WPYzoOXHZc8A5g+A
80nz/LzUEQHK58rmjxWrbbhrXSiITuF8KQD0GbT+43oXDMQ4oX/+Q8bRpxkLq22e90+VvgxtuGgp
tnDZS6Fdhee6Jz7Cz0RVpXRz7ypHjsZglJkG7568H8n/ZGbgzcTwaHwtxsMQLdKgp3AMZkV9UxR7
qT7YBIyR0jdUgOjggjAm026q0rWM2ZlpHeJBcjRZWfbaSyu/BDU2FwsklU3OK/UQhDghl7Nf32zt
MzQ4DhXCUiC2ot1xAX0vtUqTjbN8nmayuQb8N82Dot8GtHBU7Zr+PsbWs9jCfKTf52nj6HropiBg
MDWzyCKp0+XH2q9wgMvcpgjcom8OZvLk9/d5fOjMVWhrO6HX86KSlkG7kINdFtHLr07FhOUJU15d
fzFBV03DoVNvG7GtGYDY0aHq7ozzWJWB16+v+FOw/8crvsDxDl2fp37AFWOHAcOmuylPhUWPYxYs
znwGadNcp6903O/MtX77xdqfYXg/rG1ciGWkdWEY/lkwEWUQt11mR5pu+dPwYiPSEa/LNWiUO+Wl
fygfov1XRI7zbr3ED39c+5JrgO1Ko/cmgFpjVbU4nBJrvri880751RIX2HuJJmiBGA2UrQUzy7lw
6a0dce1FDS3BPZR1nXEl1r9e9Ys32LjA3wd4C9r+WRykt0nPto19U2ZfwJF/8DB+dWHne/shJNmo
kU/QS88cGH0ROPoKucObDL0FrA1P5d7EwaDbaK5xqx2HOSU+J185oyBwKjc8ZvtgwyRh+xV75KsH
ehEndV8d8PPhwsNsM1KjBNhp/mu39iIyBoXR+yrVIsp9myb8Fnv7PvqCkf0pe+Dja3nB7xEdgpYy
id523FA+oe2sX6vXOQDdx27Dcedy9/bGNajgBezUw1cvzw/i76+e7EX8C83Rj/2ztC24GJfsxR0h
fIF6WJCRHAq6A2/dQ7703FffKfbRKdmHx2pZLaWrdvX/oMNifLwTF4GpCYZKKmueZ8ScMdVHp6SP
/esH+ilb4sMa5kUACmpdEvrI5VbuWaCEysvFX8HF/G0mz/yFfvXr9T7jNwkV6paKC4YltIuHGwU6
glBn8lYaAFEgBW02VXGT2Nuz4Mavl/qUd/9xrYsnWYVJ1ehxh3JCKKFdQenOHlTl+wp8+MQ4r2Ks
odLfMkNtYYnvNhiANMs3StfuczF9sXM+3ZsfLvziWUaWL5rIgMQpW49Sfp/WN7++2k+DHvoQaKwK
zJvti6BXyqqJByE05JCmkpw9D8Nd/pW871drXAS9Kh2rohOs0eCNGN02CTSAu3/tMi5CWF3EcoQJ
LcLS4qhMrWuZ1xU9+F8v8t+8GVB3dMQENcu4eDPkMJRzfeTN6Dfhwdp0VyDEu5fiYbyixHjuTnSS
S3kmvn+x7OfvwF/LXrwDWuDXVduz7LjpbuMttRvTlWRr3ATX1lZ+YahnHOwvlJa+WPNyf3dxb1hx
zppyegi0ZW1+pSvwefqk/vOqLuVGsSYUNm2+s0iIegMG+rGd1/dnzYnphQJTXhfvOIZbj4AQNva3
L+7o5+Hkr7Uv8ouIviyNzvPVnYqdvyW7PBUv0Yt6TaN1zeB7EZ2iO5/h+hcaoZ/mNR+u+WK3hWpl
QWlElKXrAL6gFqlah9CLZmXx1Zn++XH4YanzA/6QaSQdVNTAJ3BEgPJFY88LcFGKZ24xqgGs21DD
7kfvFLRXnX7Tg5dGSZK+OYDGMZxZBeSLCKCbdi3suSwa99cPQPn09dJtDItM3J7QqPn504FlyKWe
uAPzEG2tK/vYuPosWYOdmOVOtUVEfVNjFZGttFmP3266GFfULl98ik/j0ocPcZGVVC3KlWnKhwDB
YE7fPctbGdXwxUYyP10FF6IzpxDHrh8iCR8ehB43tVD1YNrq+DcOyjXkFFm7bcFhlRFNUI2RWHQ1
Rd/ArGTYUGQvQfACsoNnQPP/jCBsGUQPDx6IWK1+sYyDhb97aVNHAT8wGJ5JhoNqC6PSm1gwCzCu
JPNVRY7G6Nz8PPHN73SPBLIFR9C8aGALA8b4Sf7YhEA9d7b8Ekan0CI4X0nTCYc9GCIHY9rYYlUy
z5GDq7CqNl70rOp7KToYwXVtaY6Oq6ThPVmi3Eq1jjBUuSlMaxaHDKyTlRiD70n+YCUt2PpVqoIk
GNe/foU+v62GbquYBOFifFGFKEZs+fSTx61sPE50wdXxDGq//vUin+5X469FLuKEZPWlIuLzIso3
w6LPl11NNKolzf4i6fh0P9gyKrmafabIX4T40q+yXlZZKAIgkMJCTIsv7tenl/LXCpdCO10OQsgC
qbkt7Xo+ievSuy5oTIj0y7r40+D6YaWLJ6OnRpb24Nm2thUvu4ZKOLTBCtPZ841NRpPb1DDlMmwG
yi28tTMuA4qNhznt0dC3+RkwUjZfBF79M8EIYWs0KDSovaZ6kUCWgVWIVsM+Erm5VTuou7rK53bT
r8HlrS1M0HodwwvtJhzDVz2wgNjc6K12b2fm0rKTLejv1IDbo+Kw1QJVX8QwC0vlHe9Cujk3QQDb
ZjKAHmQzq8ddNGSSXoFEBIUjN2CjPHlRqdXCSOhRPMV6QWsIfsAY32sKchD26PiwO4Xsg3y+Nfpk
HjHDLabhBeemh1i/+1KI+zMzIlwmZVtXyad1zbo4iYSOZx2R4/w6gPju7IPoQWCCOtVitwUm5hn7
IVe2HAi70GyABdz+emd9Kkzz8QOcd8SHsEiHSPM9iw/AsCWC83ewZ0yf9+gWuA2xv1ZmwGt0x9ui
/ed+rQbx2XbQUIQ2dUWRLfVyOyi6X0m9ojDSUtuVHfJOlMfhzHoDHPTjSv/9dfg//lt+9UcNWP/9
P/j6NS/GKvSD5uLLv+/D1yqv8/fmP86/9s8f+/mX/n547sLsPb/8mZ9+hb/858ruc/P80xfzrAmb
8dS+VeP1W90mzY8/z2c8/+T/9Jv/9vbjr9yOxdvffnvN26w5/zU/zLPf/vzW+vvffmNL//vHv/7n
tw7PKb/1n1X78nzx02/PdfO33yTD/h3tDUNDqFhRgZtZZND9249vmfLvHI88DxPROGjcMk8sy6sm
YDXldzzkbWI8HqEwuXXCcJ23f35LEwJTWF0TMgUMp+s/PtdPT+avJ/VvWZte5WHW1H/77Rxl/6rh
daogakvFsoSMDKGiqxdR2OvHIU0LptZ1zfBLO4tdG3c18xEsKZZm8N3T7YdesR8+3J0/P8XHVX+O
/f9l1R9qyB92QtnrNfEqY2RgmisRrQooX//aChcROe2DukIk3nQjjCP1cos12Bfn18+n8Z/XQJmq
GeiAyDg//rybxz4e5brhGqa+dEZ7ZH5bLQFMuL++kJ937X9d5iJoaGPfdK3KMiNIkmq4E859Pn7V
2/j5/PrHIrphKbqp2spllWdbg2EnPYsU7Uqkq2h6HVPmLK4XfdUNND9fCmswQrBpGpePXo6iAYO+
xHSVCOY7c3lmJ0ALwDhAVLWzapczGos8xjbaogaLxvC5A82eSK+S/yrDY1fSYZb2e89YBDlyqWW9
6JVHyYOsqqYLSIe3zYAMurlrsn0y3ohwWErDmykwFUcewGQqjV98LDjuYsbtqfmYSeVOgiobSsjd
/xh8la5YDYnuVoV+pguPnGqiRaxBGwC+9lealT/3xXSjJ4yfzySwWHeDmv688b0DWBdPj33CmG5X
Ng1nZrCifJ7LSASoBZIFMK9lnaM2cOVUn6dQskKooI19NaQnzXrv0tQJISupNa6P8q7vyC9z1em4
H7mAyANoi+nkoCWzoY+XcaOhgp9tMkDCPdyCyspdTZVWYwB5ob1RazBSZ3EBQ0EG4Hue3ZPP1mTg
wAbBqyLVpJ+hvKgJIvgfVTBJFlm1b42rZnzy4+10pgF1w1yWJFdR6xmEI/5oDCoC03DSGf3GNOyl
LTM1xBTTDWNrpjU6t4nkXUPiwTKdUdw0doD5y2MHYFGFR8RW7PVXvRhmmI2QXLZLT4eEVqwG80nL
T4l+N0SPMlCGojZJrVe9fx4Tt5j2UBk3R62KZnHJcFz4jPbQBO8fjbieJ9VrASRlmscK4mrSqwHO
uZ5SJ46wiRC2c5ZWPLMs63J0YS3OIzqkwlz1knmVR95BT6rnfjgZkBDihLBnqndZ4wNtk3lcEfKh
inqNzcwmKNAJLnJXaideKpx5MYsH3ygjlTF0GnA93tW02Rp9vZs8w02VN7CiNalO6m+GVYdWrB93
m9oP56p0W0XQtSq0cyXGjwEYzZ3k626R5q4tz/NE3sqVClZncCvQsJHabiWeXAbGse2KJQicQEJu
IShXgtmxyhA+LqNFlY1bZUgWelQ5oRJvWugzPabMRd2AzVC2jdzeFuQ4abfsqntkwSHrdjey327D
yF8Cxbsyim4hhe113NbHQeRL3s6N1OROZkE76sqNZvULu+5WlsB0lTH3wObQ0gxGxUMIAT2Lv/vV
tGRQ7osXPRqOsoe2R4p5ajTTwoWXSggO7hKUOvwEOL+q8ji1ZJU3mlvlZD9xL+2CsJt74M/9Nlib
vPCi3Re6DULH4skArSpgw5bhN7UzXVmEhyohWWqlndaTVkmeNk95uSQzcA3kEmMb60MAVCZ1of8s
g54ts9wxEWkrJnOrTR7Ts94x1XAtNGlemdJcMm0Mi8bTIJ3JAmsR68FssEjVDRADa4knLgETKq3h
SRnaZpfH0mIUUBVa5Qmfo13YQudPBUP7mzzadvm2CAyIGNspPlnUvWq3xe/9CCaESwzACcqzHESo
mCa3K5M5At8u9NAzMtAZYGD1XeNyXVApTIhXbNr0FAOG0rxFYSNByV8JrGSDZPH5MWTRQY9f2s52
YgDccdDALfKv7UFe5KWAsGOgLO33ykyeIN6H+85TvziqPj3V6b/8I7RfnLm95au+rMLvU+tVp6wD
64++wv8qrbzNU/53mS/+lGH+zzLP5Vt+zt3qyz/1/2PqKZOdkQV+SBzO+e1PGejNc+b/lID+83f+
yENN+3fMuXSNDNRAV0y3eXh/pKGm9bupCwO3e2SgNP7lO39moar4nZYv2Y3McAVtY53k5M8slG9R
U9JCP0+YVNyL7f9NFvqHf8RfeaikUKNquklD/ucsqvd8JDOb0Fv6VaysOr8pl03liWXsB2jERKUO
lTRIlnFvdU5WYTzDKKRachFgcPwkAdiZRAizSPeNpcOpNoKnDIpGoZj57dSI6CHvFJCJNnZvoeSl
C6FPzXwAt8FZWRurQUMJIJISmyAejPmyTMwK7IgCY6LrU9f3am8j9EF9V2WsXEaAi4uijFGOMSuj
fyE1kzdtFslAzy15bsdwF6sWSCxVlr0pzf52tKLuECQajr5WYl9bqWYxcsijzEVEGv5pX6kufeZ8
N5i5cV+GSvt/mTuP5biVLYt+EV7AJoApyzsWjSiaCUIiJXggkbCJr++F4msbHR3ds57gsiiJt1hV
yDx5zt5r407Qis0QakxAYDz3ORWBqObpEBrokEwHtoNBL/O5TlyobHajf6Yh3pk5TfQfart+Gyo/
JjK9wvdkFmLlc/JfUfeX+1HFxh69Mudz3gh8SGayRtVV/8VsuxtcOCzaxBXjWfU210RA17of9lHS
AQoVVjXdyQbhkeWnIGdU/FS4XrJJnOoyzn3Y3k0NdWMfj8XesNWE9HWOv4pOlh9FFvvgiiK9E4Cd
LxXnUmhDXnWuyPXe5n5tbJmut0cdpvtK2G/BlCcbq01AJrnMgmVnYhGJ3GKrXbc+Foaa7FVp6GTb
Tz5ioOlHAkEpmKhgSjIvwZuEqFSRnniKykFw8NoPTnHh7eTMr1H2VWZ+wVqLXaK+9G40b91+Wa5T
j4pBYZPE3ICThfxo5BrUj2U6qnPfVfmjYEQG0AFrYdgV4UfrdM6qlogH4wnxLzlfLuY2U/4c/FE+
D0OJqy9GjtbkZNjcFc6iVJ0RfhXjhI6NbslPfFb9jtCDduMaotyHpV283paA/9OC+b9bDf/7ZfX/
4VpI9/x/XAblr/Q/Hdtvf/97CXT/4dhW4IbgMFm2WAg56/7zJG4F/7D8ZQV0aQ6Flm2xdf1zDXSd
f/i0sT2OKst/QLv/2xpo+/+APGmKBSd4Wx/F/2UNdO1bB+rfF0FPYN1yLJoBvmXbPsvxfzlSSg6U
aV4Mf9OmGraWnUS7dETvOphF91Qh9Bzj8Tn1trqrqhcbHljlqsc2peaunZQcIAO+Qe65UMXntPzE
GqOPui+rA7f0RDc6qe8T07xmlZttw350ton77BCtBGriMgiYZX0ad3e9mvyLN6TNC529lVcYzmtv
4Hv3nSlf52IK1nlamL9syolWjdV7MRiYYGpMo13jbJQZ2C+uRbdvyDxaoSpoLha25ruh8QvYAW7+
QxsuVCD3c1INQ8TWs65xfd9joofKUP4EQNEeu3kOr01sIgYvJMOQzMah21RPyjHzsy4wLpZSIY42
IVN0gN5GP3+YVYDGzc/K9eT6qNn7qHOOXf/uR17+OBA0eonI+1CbOo6+huXnC6uGz5yOnybNv0Pb
hhOynqE7EfKc7k23JEom9LND5Y/I2+mIrI3aGvYJRe/O9UzwGsu/D6r6K0pkf7g9ZZnlpzZR097o
gmBPKSTRtXf5vQl6BMdLepWzoe+TLLb3oY5QaOg+PIBNqPNtJl18K75voN/XxvH2lVweTraLgNFp
WT8qFWTr2TDsu6Y1zI0MUGULqfV952AYMDtayVNcrtzWYB9p+oe8E1tyOWE4zWmxy8oZ0sRYmU8u
hs+uNAcqQe08gJP3ntGtd6upb7q9hzXuuWRShQMgfMAwau1aDIHW2rVitTdQGJ5uly6rvLWO3GMx
PpoVlBgvRXcfZCOom1ZzWAjIOizF2Q5sd5dK721M391obWtVfnbWRBF7e5rsWOcmcCuU1GKZEumQ
87RKN17EubHChb7TVtY+2qmIGMDY4SbGqrIRWAJWt3fRCavg+v3bBGGZYN9uq4dO+dNGNDPS2zY1
exypGMqa3tiT3RadbheZedb2+ym4c1Gvm8xwj9mk47Vuhv5pdA+VgP4PKSO+Sw25rVzDQsacH2ov
7q7J5F5yDLDHiIIKGS4G49geW4gRXHxGJXZf8BkMXBzZU5rpIx8n0DWhR9e3Gq0Hr6E3kbhfqsVQ
202naGyyF9FwIijb1lmPcEeSbC5BH+1kXYI8UdBS5ryqHkIfw303uHANPddONkHS8gtaX57ZpOeY
5PCVakV//H5FjKrfDKAlHue68bdKJNmddkjT84rgJw5oDK5D8FmVMrj/fuRm1h5aMZptqzbWLkee
S1X3KPtS6yX3FE7TpLEw3elwxliTka9qg+cyvdl8HkcwBzC8bg/C5dsDh7O1UfbWOW1xk4fWD6v2
fuAR1Xe13Sa4k1z5HvTiY+qq+jHAMxpM5O4NyyMvD6BVZvm4//5VgyL+2U4cSW+XUPoPvqK34/jm
scoWP1PRf4WZgSEUmwW9bV8ttj1gEmsjN5y9UzYVkurM3cxDXq4NFWa7aa5xhy9/0zAibw24RK/t
vKnvh0hsROGutO93f4LqL9GEmEzh79wnuIQ+9Dhnq1ZY0VNacd+KgsHKaMlX3iIIsRFMRVPI+jdL
i1cNv5n1eGu/qdS6FhgsbVU5L0bnfyWZ3WxSqbGSDcJ+6QuoGyUzZ+nq6cF3m5PNwO0+baz6pAu4
YGXoja99N95zanwQqVVfJmvynvN4/KsXTs5oDwNzpDzckILpX70gDDbAite9HcvNVCXTxZQjGKDb
B6fDkHhu2R84CKvkMALDi82kevABsPCqzScWyp9GFmfPRiwOBjj7o2rRVUfFnNCCUOK5joq3KQcB
oRJtXDTNgYvoE4IRTYmxJfbEPsN0yU7Tr4Zi1G/93GkMOFm49xK7vc5y1qe5Iruvi9WxyLu/5nKT
Ky9gvbut3mMVtzA29d4dy/Khb5LqBx0KzBr5tdR2CndRY21yU/kaDjVUCcds97bnri2sE9Aludgi
CmhOvVYmeFFxr9uYIZXjRRn4MmfHAnJwC9les3Bur2piTfWxlmx70U8XzFxIyXMPtlo81fdjX/V3
k8b0NbaxeC6VfPFKdD1yWhhTC9js9uxjaMYI0DX0qyRPLUq+sTn4GHyqwDRXQe2066BSyaULbdoA
bn29ffiCajPXLMlW3P7O+/41bmx5JALPW82jq2AAqZbbGmdaCHUhLIzuyRnNU5Arh5WRpZH2YF1+
ZEV1EW7t/u07vEjis8Q7sprsNFjTRtNbqZa+pOsTWBlMxrYZpfMiA8UvBP+oz1IFXMBifQ2kfqtd
aGHpTLu0AISTjOm0z62hXjvcvK5v+8e2US2a6lwfDCt+n+QjWR093Bne12mg8elFcOqqCKtIUU/T
Y4YPiwOHgpWzXLzZKM7a0btu7pyfU5L+suTcvJnucJI+VE3HmLJjLn3rlE9YyjkNZOt4bvTzmJj3
eaiBmDiZVl+mfTST2twmdmnvmOt59+WcHVu9GX0nefUCmi9lBCiQkNiAZa4dzmAKorU/hg5Y0ara
R6Js3idOa+d4DD7rVJa//tMXcRyjV+lstQs9AywsJBdbRZANE06C2bLO4/ptr9CgprNlxxyZFjpM
Eold5iT9WU2Zs+4me/yViI++rk/xWIu3cDIohezWebIz/mZagJd01IDqw4eTQuGaUMBNDh9zmE5e
yP/JQJpiOpFxaFKA41ahYBwIfdCGsndM+bKn22X5VqaDBoORegwVsFE3Fm9BXz/IerEjp8OPvhyG
HyoQVyeMQqAQub1ShY8X3MzoExndswtI4TqVdOTmVKVHPwFKYdLxRPFFl5M5HEwu9xf3ViiO8Vy3
B7hN1p76NKTmcSHi9h2R8ZQUZJKM2EJLsE/J6PuXMB1cmr7yR4zveH1b7xJOX+skj3e3ldlalufu
MLf9JUvK6tUwsdHP2p4fQ1unuw7RR5DnB3yb/kvatSfXiNSvqK+i1eCYNq3WeTxHdrvwfNo9RRMs
69mZH1LT+JgHmtiDEYkvhWEMFYK8c8aJfqRXiUvd2RhQeilfAyt7H1xuCG90LJzLunnPMA+kgfRO
oszlOi7ln8YfnNe0L2m7jpG1sUXjvhJMatxV0VicWs/b1EIFGzNOcL0ErfUku2w9OkH+4KTxsEt7
mv6THqmWGwqO1DWT53nsrUti5Ic+k/d+nnk/g5reftP7RKupqHsCGJDDz7HzX5HrYG8z92Prt0gW
m60To5Jj4VdbVwx3U1dYXwPfrvsBnlwEATWaVX4cKp2gcyrbxzRqol0X45mBVeakC3aBL0z6Bhc3
ksGWB97tuwMEn2U78XubxvPEjJ+kVRe7GYP/WCrv3PjBeOaDj1u3asmCQLxxmRAXHPMavsxU8xLS
H30HX7jsCCJPj1Vcn29bhTEIcS5tJXaRbVA59d1wZVvA9jPgyAdTYx8KWCyruZJ6X7rhvKvCcHqY
QsyeBgUmRN7evccXMt4NyBfwrVreXodBf0Gfzy/fztmjz46wLqa+fuk7tgyEJv2pS7CDdYQmH5NZ
HG9F8+2iO2RHvlbddvKGTdHNNABGD8BGHZpbr6vce+QEcttZAQtPHXeSDirNfXaDr+WLqc/aN+EZ
z8p1fkZJhh4YG/yVoKx6lSp8wH5BUOo8ZJguOWjlCFu/5rb7myey+yHY24CCAlfMyklcAluWDMT+
9avljR3nIDndvv/vf8OaTlCcgoNyrP4pcYEF1tUk7yn65Ho0a+gQDZgrU5eb3EoISnLMfn/bn2wb
wkmY8aL5lZOsa5nQtui1rCkZhhjwCjkxbdqevQQU2q1OaIYYgwV+5Nxo9GeLn+u7rPRmLLVZpl6M
bGDXXk6hGVxPaw7KBKMelYKPBavJZjih2hh+2CbePFHYD27GkETYBtYz3soqyILNWGGOZ90f0y4h
CYsLMJTkrJbLf/heR2Z6mpdvibRgKfJRPI6GOviiqS/zco5MXXEeWot8HQ0g1pt4Q4WNE/12CeIM
09vYk3ONMPC2f31vYsuelZaxszYyNrH1QpLR7hQfszFyLlFrOpeGts7l9jDhBtss/B7TDu1dKF3q
kySMf6RR+FklqX8Q/F+3qUo+aotTrpLdUgTl6Y4g8PKVQIljEzfWb/z1ACHH6JfMk/Q6hEG7aZPC
3/RRNTzrIpuvnq32lKF9l1o/jEKXTyUc2O/CcXnk5/U2aBN/V0v6UV7fdw/9FKdnJMdnpVuBM6eG
zJbIgyoGecoGA0QCob31MNWPeQStIQo8OGlM9PBMeSgdl8preQ8r1X1/69ZNKMsIxJbIxamDpYmF
3Imf4rj8GKbugzduPBtdqp4jMBF7Aax05U69ep4toZ6Drl9lQGrvKIPqJ9OUFpxkSBlTmIdw6Hga
nV9w9vKtH9LvLY4E5rqchh4WEP9ITGDBm8Ion5KspJFJCbqaw0m++0Wur007iy3GCmPX+0B9hirC
nJ0276XjHCLDFs9DWLJZezmICKMuUBX5cYw+fx7UfQG0xexs7zMqliCt3O9eqqpibTf+ZmGo34Zm
3vWg2LZJmkyHIKp+1rMZn3qr52PddnC3wkHS80zL6s01yHQ37XXlOD6jOw3DfKmgHcgbuBrJn7/V
3EmDUDnuMXlW0dDgzsYLom3jjwaTuzO9hYNptRyae6wTPvaQjLCYo5oYSlWzDabXmadtPE3EIGcj
B742QcPajIC5eqfp4RXcpSJuH63cGK4GEJO8FHJdGjnYuadKDL+Ejcpx7gHaWRSqoR+tTFlUq8B6
Doz6uY2tF9PGTNxRRt95f/14WmdJ/Jq42XOZZS/Si36TjbdxRFus57k5NyFIkrTkuO+2TzGT5xbI
kA1IOkNpBgUgZ/dWT23CmFKMejPITWbk0IVnkoeZpG7cfpNI8vU6c6dV9gKsLVgjDxYgAIKPDGBS
mAUvqM2fAmUatOsZWkfqRz2k9skAWBH50AHViP/eb+y7WoaKBpBu12bYEvE7ZTvDwt9d8cqcwoEo
NOR/79gT1zTP/3KScDGad1A+Lf07KgX62tZ2GTBDS5lHTrOdwyi8gxXixANmwebTSsvyYsLLQ9b3
ATfSOQtzNhkHn/vEZGooF0NiuKmCdl2AbttFFuG8MgfONMLxdib/PkUQxJITaVQV26qkHVXBqDWc
abyGMmvXYSwyRoNpta+75h7HHkD6IHD39PSLfdoDq8oi64m2Cp+OSLwmRcKZ32q7g0+W1nPr5h/p
nGBs1fPPOEhZVap8G/lGfOwDI96b8GfLyLyGsbSug2H+ar1yPISSaMh8gNCvmbAyiegvASzbvCG7
oa1JLGNDOTe02+jny8PIDSgr1YLSMe8Yy3Yb97Mw6gAUW8qTZbfrdHvviB+tCqpTb9ub2jerl0kg
t+zDx7Bswy9QkcUM27jX4lqV3ESeCsg0tL2Va/e7ycjcQ1HRSFnwRZlFkkTmTI9F5sTrrINMM1rm
HfRtsp3tp2CBDldDDShRTgd0pT2iETj6TjAeB8JpN1Edend5AeAsHYLHIgU1HFTkGujS23rp/FTn
9CnLKCIBFVy6D7fBNor5rpnsV8Ys3o8cpNDWVZiHm9BFlJ0gzGx0GV7g8IcpwQaNqI+zhFgZTgWk
XoUkg94VZYhTPRogOTlj/EXgkm7mUMkVYI+MHhBwvog1yBqZzRiNPCUx+pTMvZNphPYOXJBjQbIN
G2T5o67vMdQfB2mhh4w408poRzmcPhZLeEBYHUyTuMOW1gNQSqXvxtzBaduN7g6/CRUOnKuLts7m
wPsBBnk+Buij8xl2aVTb0HT8ca9s6EJ5j2qgDQ2ou0yADkPETC3w/zoxncM0A/Hv4/rd2FPyJoPu
r/0SzfWDwgryFGjwDF65y8Yb5YB2R0ajz3d+9oyXNlJBxGUpP06e2uD5qzatT6vPNp19a7mnYuxO
YWesC7PBxBlR5bMu0E+urOcpNdDapO1zZafAYROE8S34SZ8/e1Uq3odtfrTj2maSI69mbD74vv1l
Sm9rNOW91h1Ip9yAU1GVT0Oa9tveaCpc7dAHS6NN1jTdaCH7tLIcaAq+T8hFV5xzJ/IOBqgptHvj
MYSCNGc9ZVAwfLJFMdQa7as3tc/BmFqnKsM1nvjdvvI/0s7kBDnDe36CcHs0rcT4KGE5Fj50+SlR
qJRaZD5KC/84mOMbHfsCFHX1bph+c5IeNISw2DoW2JzGbSD+jHXODwdxZ9/Xan4jkv4lytO/y2tA
yEb+qm39tzFBtDaJn++g5V5jbfx1yiBjojaCGaOxdRli+9Hj6EEfxEjrdGMVVXgvWZSBflRrmp3F
gW7swlJTvPeuvZudkU29C1D+PeiWyUKawr2RHar2UHvXIEfgMdaBsXMlNOHAqqGVzVDtp/katIw4
p6R9VlLOIHV+JpZ9D8APY5iPGBjGUt6XX9kSBVNn5BvbfAwUgLt1AY2AG7ba0RxA8V/w0fTblHKx
BvWR2K/JrF9VFyCZrsJT7IAhUFn5d+6RJqqarnTXQElw7Xnc9Hk/01uDndfqIKIPXRjHegTJUkb9
hpRtsijiE/3AdKP96qFwjPtMM1mepjE7BbAPKHqOKWuWMZNxMTez3I6NCbszkh+OcltOquVTkbU0
cyMkaXnB6XQEmFrXjX7T5XCXuA5G73BODxPBYHjZ1UNZQMmYK7CGo7j2ptEzPT7Yymef7K2Gshg+
StegIzNU/kW/HspJ5uSgN4F9Zo6QD2k13FPr/i7ngeyGFi5zeM2XWio1CmvVtEN8MqHgbudokFtn
rtZs61j0zIJ+twrvnKR2zzrNl7YIeQoWfomwb4zr4BMpK4uNU9gv/LjXqqjQUFHmcDSE3ClN07lL
paDnT+W8shfakvaKcA0B9jdLyq9GNzuqrnodADxeGSwoqy4Y/sxu82f0+bA7NbjdjtQeN+l2NrzG
D9Bk54hDm+2H+fVaqJxufl5si5zsHSPu4FYyaigVSUNj8MGUrb6LU/dPPFXkh6RWuZbCAz8FsU2n
+BDYxOjtIJA2Yuz0Rhm8ZnVIRK98aWTt/TRl98ehN7ZVUbNzXNVfawn4n9fsTzPTxamjN3O0wgM3
yYuwmvoo55TDjGhaRtkV4UXMt3JRgpIjCdXpUcb5Dvovr/JgNw4tzv05t7Zht42WzHMfeOTasb2v
oKFJ7th/hGd99jaUi4lWziYHWxyBGevUTP5QHplMa4b3ZEEelHEOO2MkVYzjX9NM17B0iGGKCr3W
ff7B0vQV+LF114v8qa0nRdCilk16V8U+Fl7dg55J+/mljbvdJMUjgk0OPKVBx1WA94iGON1C/8+s
u7ob1aYPiuDoBVDr2TPoYPYyPRhxDT67Hp7S5E+Ghm+Kg30ikFWkqlzNUfA+JHQO5ETDj2UZ0IKU
A/dGtI4qkYBzN8xDxdY/dEOx44x2tfIxPASpvQ1U0u/oKkDbrIgqCKWGywWe6cH12x3z7XbHsGsd
JuBbUmhhL6PzINOsB+q+YB+tlgFaRkZKMmUrH76Kxlb04QqknmnsfGZ+DqozN+/TchuNwGfcNiMd
gpkiUC7SMfqy+RAUnqvZgh7jp/zK0oMS6AWtsZUgWbe5Ze7cvj6kiQ+AE2HZ6JoT9ODqqhlWrcoB
MnoXQsRhzku/yAnPywnCq5vkro0IDJr7Pzmaj3Wd1NVm6L1zotl4xTCisMzlWcjmPAFSFMsoidP0
JRPRbyejgVnEXflopsUx8RT4C1tzH5XDXrS0ZZieyEvkMd9J5fg+z12xqS2Jb9rFw+Q38S8/81lK
oC9HVlucBwvam1ckLKElWZnKp4Mn5+4oMxcDtgrfpzoarryb5xA5a8h6yMTM2wVz2RzFAjts6/IQ
mnl40H4GM6p+iOKh2A5mfXW8ibAj31wbUYEaNUCyWPT1Nq6yryBrm4d0kiQo6IBWgVLsqFmxwjWP
sJOtIzKCTzs2we1WtNgKSh4/avrVZHSPRhLQyyxFvcpahZpYhWSyeB7RJZ7BH/ghKTvAnZlr6Lel
VirbRK5AhEmOic1DBff45Ie6I8+F3DLTAwPIe7lrYnJ0bJpyMtBr6lT34HOmVoMO9nH+OxGz2jI9
oGMLsqZMHRiwjLCMCaBqVaHW7EX27sx+DoGXO5YjYunEIUxGAjgiw1RAakO6/WV2tJOYk4tdwCxQ
Rs6TMLPdXOZMCMWrMp2/KFtWuXIfBrJGKNUzKCOkzaT0J+QCMxksxo9e84wjHYRsMRP/JV9hrUEC
jcB4HIQFOEhPgJDagbUwSJK17bVflm7aTVpG6dFU7ga1jD4zR6ZpM0X2aXKgwo023i9j2Rhn0Ca3
S6Xj8RSH8R4vS32ojfL19u0pywnAnYeXdAidB0fpjpzngDNIxdz39r062AkpCpREHgWDAU/3lIYL
hVxbK21n/oVZP/XKnHBu5RGQSeDCOYYZckJqqCxc5rx/N2s32JnopnZ1gEwx7l3zqRRuexRNBeB5
eejb0/zgMOKq0/FhBvb8Kma/gqHNMbY2o5qqyx82OX6tu4L4JWiuKdPnkjNVnffHKOCcXcqBPp3B
iuMuasaiHktoaiOD1sQM4lO5THgGOeXnuYr6g7QKjl/urM7SyyweBts+c6u15SUgDjugxfNcO5to
mWireoiIN4833z8u7FAV5Gh0NnqehldMjB25IrBKExddQ1A+uHkFvchwQOeiegQaB3BSpRPbdPSn
XCbQydINcN35wy41MVqhpzfM/7ztFDXynXa3waHHGS9OW26q2I3fqzF9yiH3nZpRkCAVetkT7U00
R8o5+3ORPwUz4LzOH13AYoi2HgrVv8tJec/hnDRPdvRnkWeIjggZOWr1iNJLZIIQXm78LYKk5l1p
ffBqv9/FyW3w08+Udgg1J23HDxTVm8SScPu0EZ6ES4af5Lx2uyR9gBcsXrVLjyi2RXw0Hb9b1bp7
i824/D26ycosbPcl6vqNRCq7aDjuUpJ3Dt9tU0CRbFdtvKF49i/ZcgmMoTg1sdw3ABNP8EHw3+ae
+2wsWg0I5PvB6NVZLxOwMHZXhdWQwDmmzfr2Kbz9CLuIza01cAaK+UDej3VMItEcEA2F4m/joYJj
EuV5QAQGwMdEXWLwomaJtnbYWMe6jUksXi55PJOSR/eqWLdNYtOYphWwdmlRnycHRcTayhdeNFIG
ui4M0GGvE5SHwuS+6qboXje24DQpWfkWbYEmgONkiP7LSY1xG9Ce6IA1ngs/cu4Bdbj32BHAU7CI
J97EUaLVxFv5Eo788hNvF4O251pGikKrsYqIoWFonkOjzPnIZKdJr7PS9i5uZ/db0mqcTSyDggRD
Sz1naYco+PbTOxJFGg9EZJ1H1nMcRfQGTH9211Qe052QYXS6Pd9wCe747i4VblGubq+7ubzu7bbX
0D8TV55qs6U2X3QhM31H4ZvTkYD5+MJBh62riLajrhoCzzKBAqBaWtM5v7ct003i7VOtx+emso4y
HJtrFELCyvLY3Xa6moBoDGW+JvTiM8yYcmtTcLfGbXhyJ3rCfdAMxAgVn3Gv5N5b+rlTubSLGy22
ldcq2GPxHjg9roYiwlh8+9WLFIdEwrn/JPHJ3u6GvPPSTcc0fRWHvXVycuwJt69kMultH0LZNGAn
oVL/vP1fXE7Ul9g/VIvKqFlERxxqcvDH6ul7texMgMi6zHmy4z8vMRF2WW1lJ0PP/GGeU6rEnaLs
QmjYKhrV319lsXPs/WJzew9uH5fbG1GjmViZmdDW2sw5xzU05qp8+TgKOlPhEMyoQFOoYctd2Hne
zH5sdfYVc8Bf0Uj3PlguQ0MRJQLcD9gfHw0vHPelyPsT0zG627bzGoDgvpuc3iVu1f1jm960Y0KQ
7vus9Bno5caFej0hWIbG0pwKY0cjV79VqjoTUFU8D20g1jKrBboHf9MWaDNblDO724eDbh7Tfdwm
8ndftOJadDQCOyY6vEbEfHem2FuymSDLlTtWqupX5QObnRBugWemfakLnW+RttXHwDD2341bytFz
NzKjuS27HOjy4/cfBGr6kxtJufPKuFsXXYGGyW3vkrB2H1o2Go+u9jCADEUUF3Jv5sUqrsv+LC3U
mKhtTHxOlb0J+EDehX4pqNr4+ErkbofBTpND0wUV2HTG/2nVE9bqGauua+XOcNPgBdnFE/KI8lPO
xBbfZkNDRDCFBX4b9fV0aG/zk+/NpHWb+GjhOV0Nru2y1cCPCj3UZtjTu68sek7aqNuPVt5u8fvV
B7PmhN0NQFqHW+dZL83vyZN6HbgieawPjTD7i6E1a2OT6m8d200LJYfJXQ+qWQ8jajGRMMy5iQik
b0arMWd5Zhr5B/SR8fp9ywdTBUEy+xrjWn+YAtDLHHFM+Z7yhHY8rG6qJmeZaQ2O85Anw9nkDc2K
3Hi1bxIykVRfhi+3nm8WT3YYI2/hUTxSmmdgT/cOg7eXKFbbRIQ11fpMEHw3XTxBGkJRVcEJceJ6
cAf7ZRT+9bZbImPZ3v4ZGOFpZ040BvWiYLntmOPyFWg5c5UbZIRU05iu3cmxP0Lhb+aAXKtbQTA6
VHq3JeJ2w1iY9e4Co+mB8ifQB5bd5XaZY8Ixh55tQ4Ds72GZyN1sJdbLZBM0ShrJZ+zVT/FEJ86e
K2Zj7qq3unxbLqF9t58/h6XBmTOBD9xiyYpc+Eu34ku3NMG7XOgdL+Jvl6iaBufFyioy79ArV/0c
/WSX5gwLl96+rbIH4cXs4y3JAJGynmlffv/KSSzGvd3rX99rGQyiA5sluVe3paDoid9C15y5kbOK
Alm81+nwOOt+/OTYvHXcfnq5qYqmTbdkAjFF+yTYZtlwaRrxjgwkzNLjPIytmJkIR3+tuOh+er5B
oVIydPaURno4cAoIwgHo0TgkG/QpS7KjQQEftqVmyRnIQ3I4HE+Nkf5InXHXcXDeWMGxYmC9CKhJ
hizUM0YA5Gra5OVKB9bezq2SHbLwjE0pgwbud446GlbGkXviyMbizwLsjQid4mYLPMV5SSekRJkf
HqzSCVZ9QmpLRwzPjhwNwdFgNjaxQ3hL6QXVFTfRvKpLRN5BY5q71jzQaa9/38ZJ/UhYiBcbG4ID
OVu1EYxe2mlyHwy5T6Rf9rvFFYjdTcKZVM52XPRW3ih/5alwzo41PMOiZ0ZsDuox10mxQg6owIB2
b01XjPuFqs5k6q0EeExpBRu0Wh4Wyfis6b5cbs8hF+It1yI/VYF4vw26XZjdF+dfCDuz5raRNIv+
IkQgsSSAV5LgKorUakkvCMm2sC+JHfj1c0B3xFTVTHS9qMsut8umgFy+e++5/YS+XsafpWVNb3pX
jH6aBJ83pU5yRt/0lcstgjnSdagHB8MPQ4ZYOQpJNahhLJvoDaGglBGrAWYdl5n5SgBcXtml/R8P
HaArIoWlsdfy6YubuIkHrWsPpjmwTtbj2e1nyEWt7m1nWw58f7ovqYXzXrOZd9XKdP3KJDJQmSHi
WBBOpX87EsRuNm6tZKBlQUUNxpAKiqN3/2exjLD4DtkzEwmmaMsplYrqBvWe9c0d8mg7VH15H3zx
pxbHqYn6y83xmCRkx1KUnl3CxOrsJRRY4okdSWpFQEJL66dg8vGDmYl1qAdXY++HQKpBSI4N/XWw
3Ecxd8kvLQ9fqkBmr2RNu63jZgQxhJPdmXBc9aSo/nMKsoy2vurTj2BI4jcbnUgsnkBDGODuJ+Pg
9NYyABssonZsxKwmNAc7eeUPg9AwU2T3N+Hv9iVePkd++2MdxMFGUMEi2y4+AuRmzY+nl2jO508d
7w2VsGRgJ0wOW4aPxaPshudm1qt3UWX3IMDSjTswjQeubL6MsFWHIqXjOYrjJ/IL6JcRzdvMIuHe
uLJZu45TXevh/XbVwPxMqbVh6Vc3JDkCoVPQDqHEXa7pP4eb1c7Ly107he4ZO5xzNlrDOSuHg6Ts
DAKcXdcfR6fL/G68FDV3YTNAYOekTBY2X3yRYdKvGldcAiensSv4DkMa2izNNa5dkOFIyMNVXbYo
I1hvAh0gZkS7TWMJwO4hI5Ta6x7MRa6iNc1vavAYMut/I7Nruiru+xAiTB/Yuq+pgxk62dUOH6Xw
GMyi7QTucBWAwp6WxKO2dEu2xOcczbk0YJNjTDTbgYGdnzclswzGL0lc0hk80SjkImUOls0lG7Uc
q2cWbzKpQOwH3ifOaBjlnjzleebuJZIo2OYiYizQOofJGwzmWem5iGFcyPGN84e+TV3vzJNm7kKH
fsQci/AKfx2roSz3dLGroxdds5ig0Ohi4OKO+tmGkvZty/jddPW3KjtvpyfBXTiGGw2nHbRafEUo
B19ypiO+JyWfND0z2sh97zi+HsYYKK/Zrwr8oiBG02pfmD21lA4TybYK123VAbaQ+DwQzjZxED9R
GHDk9HyZHOPY40XU53hkoPfZkCI8Yp3eicxtdoGeYUhe0r7wee8yjmaY/35bgXJxyM9yrbyq95XP
3+23KwzqGoS4tt507wzc/W1L63dD7MXrEK+cpc7NEz2M44Hv1buy6dOx+jo5uNVw6Hpbe6y0cPFn
/8jtRLuzK7H3CN1esD5rST2v0XQOTtB95iOj9l4K4gZqqA81bntG3e6yTDMFAWcfZvW01o3cpJcs
2aO91JtaMbuuong7pbo4ZI6iWt18mqgUZ0IFMz04aGbzs+7BSSc12JEgYf7Qi/S+HIYcywwXQKpD
h8HUt7g9ORUQU9iOjmb5+IiyLVZr3msJwIS3YBqMTdfr9s7CYNIzrzn13fg5K0JhKomW+UADxN7B
g+BOp7oWtO66fIOTirEf6yjTRmzNCZ/7atS7zqew89rPdca3hjAEEeBVMvMRRYq+7mRpR/eeZGGp
ddFpPrciPEvR/NFKWgoGQUsRViRDkzuTg+/oqOuk75hjTTqt9i1CI4E5NmxUjHvuHKTJc2UzbHwZ
CD+s84b/Vgl4nDAJkoLbyvNb1fMAJWn3gWklWDeEElZebW90TYKeD6LjQC2SCijoiVHQrPyBa7pv
FQZ2wbSY/MhjJD1k23SgIlyXeN/n2H6NJyI8weJWWJo9moZmTXmHUEEd90C6X28VpLksv3rwu8Yk
fEsZu62xyX/jiH5oC4TDkFjVCuH2yhbP2lMkX3Rtvp3mXr4n/JvIjWkBdhLPN4p4OnXNg2X7bSOn
fVUX28S0d1MvcREH6EZD99LPutroWDHEzHrnqXRmYkn5Fjj93wMnJgIx2SMMj3A3OHSYDXn3o7Wt
ly5RvGXLtpHmWG1DqYjWNetMcXfr3BCgVGczYDKxPdt0Zidqw3gHtUXQXWM2ikbAUO56QAKkpdOM
ya6rKApP04wcrzv5vAEpDZDThu9/RZEgk2CGGG5W78IQznEhdm1da8eptH/P80xfOboyi84c1Wj0
MyQsz45Nv8SdgESePXvMBn2LDtyOB8lXi7nPpumbJ/rVAsmMcS93+IU674Pl7DCO3adtSkuaHYxb
J8JIX+sE+5cfYce+KIXCbpQNPqnUQsAECu7Y3Z6jxqGYmk9dR+srCBkjWJJrga5mPs/NswwRsArl
bplM02/cGiU4Z3mgntDb0kiXfg1hew4wMZyEbM/eUD+WvV4cH2Acxldk7KcqCjhTKSjIfUnfxRx8
6d1SdUZ15jTU/RpbQ7caKBja1K51ZxbcoF0rH/1BGq/RZG+6eRzwocErtglph9FFa9IPpGke9nxQ
m1obt16efWB8ZelsiJ8mU/cUzzW0dMO7WrX4XdUU/YKDv/J8p75TlW9RhNsPq9YR2EHSFdzu3gdK
61Scf/PsTOu2Zs6YkJ6xO0o55yI78r5eS5HLLYWqZdb0kM1N6jarjMji3J60KgUDRBvFGimLn7Rg
XIP7YD+QB3dJuccJhgWuN2t3pG09ZpY3lQGNxEb+zl8r32QBSg6F2E9ToJeY4Ox1M3iOnyc0OzC8
106yeMWi6fgq57U0Enp6lUbNR9I6Pvz+nt+n6TBwaqlv9unjWMUUCxgMchqjoAFNZ15tOWQaAtSt
9j7BPbuSGGNXyoTmr0zwvrnWr7gpynXCurlSUbVciiFC8SK94ERIOAoRH2VfYo/U503JEiGNYl0q
cBVKzNraYajujBgkPMZ1mMCI+i4ocTrQcg8DH0LmgxNmn2Ovf5pDLTaBdWerkAYvLMcHKp2PLQAF
22t9zaX2SwlECK3B7hqrknLivKXmpYxxxk3vKIMrgSlw1/Tswi7p3lH1p9odUEm/WxstdBRI/0nv
4kR3IVGM6ZFLZrNOY3oPqzC9NCU0WNbrlZhiBUAZskYX3JdG+JzaKkVQd+91Y9/q9nczRIM/WYNP
uWuOF8x4anrnbjG00c8Li8PER1KEdLBU/VThMzI3Zo3S4Zbcd0y6Wh0X30g1cxSyrnPfF36boLoG
ZcTz0hJpCDT67WGx85h0iy+LAjc8os3W6ZjSiGuUFi0xH31bNPWhsMbi0Az9T4BU+c6yfCs3tqaR
/E7B6hGswlrN2n/v8BEVbg9g3Ms3k4bBtojJFddtcuAaoHF4olK7fZwi8Rzow482Jx2o8wZvLPwK
sDn4FRZdRlbyXMAiubU0pp3xhN4jNg2cMJS1ciWHDjtQmay0KX8jDPcrryNqJTCHdRqGLcZJJAm4
paybIMFz8SMTJTfkxeuVm2g6wnF3eRcc2yp1IFfMHOtNHvQBG0p+bPFltF3UbFA1eRkBwq7AU8Qb
wxCfpZ2/1gWe9QmTV514O9cenUPeYUYm4LvWS0q5MFE35nTA2xxtJ3WWo73n+4yBpAru8ArTzRKK
69wA5K3ifjM0BUhFQlo4QF9SabJIN3dlYvdrs5S0qOEsWkklgq22+LuL1ybAb5akP8LaurhBTk2N
Ye0BRr1oE+MmUnEfvVdtqKF8h7jw4EQmpBC7ohKe3HaW0agg4p59mD+G6xB7dLV4n3mY7OYQyzbH
pyjRP1nYa6ZALx41GVo1Do+y5B7IUwMsMSUQOCA9QsTLzUdkFGLfD2IMkJODB8fxo7SnU1W1uW+K
DMWHElTZhFdXmpeu2bejHb0Sq6H6z6DQMHbx9aD6b6cQNawpf3XG3ZCImbkr/zpW3bAp+mxaW7N2
JgxHU31ib1mU4pMezlQ8Gttc10Of8uZPh77H2nGJ7CsNm1mZXrzpPfOsS2aQNB8MPV7n2AJ3Tqw+
WO1QRbUhO9ap/oFy0VGmRxN8SAF6MMXztowyvynUS04Q1rX7lopGVjQmu9YGv6Hk02Qo4+byIeu9
uxGNGh7Ru6kDG6HSAP3KxnSH5Z5FKWr92mvkKjakX5XNOXDxZ0ht+DTyiI5q8DgGBPfFCOoDAusP
BBovZqhNx3TqHwYddRV/NUdRxhurYFmKcktTvkKF19W1yigbsVNgekNMU7BNJzUFl8Y5Trk7TsLR
16Vm3VdgBu9qFF82pTlK0g3cgF+ay/e7yGwIfSFD57SRx7zvEh+H4LgRjVOuYdZ8WuDv+NhQEsPK
fBz16GcQWDV9OO28jzXwmEN5qCwsdbMd8z0lbktDOpVrZV9+eEJ1RFRSe60DZGDJInNrkTK0cm3v
GmG9iq0KlX/xRc/afcGVZj8p3J/Gj7EaebQHit0bL+ZKZk50McWGH8cBuqm3j4Klo5mCFgpJfKd3
tl1ocaZeZjwod1dzck+WgFAUa+bFHSvadfsJE6rzPXqAOl0+NHJSkio9kl2rJBLbfsbuXOjAQlOv
JIVqJ8Pee2gW6EHJ/5OyZl6QfNVlY4qkgavJAAS3VcidYcTrb3Fh80YZnbTly8A5iU5XkmCH+Fc8
t8iVYqw3jS5P2EWsLdQv1uwcmz22GeyAybCTOBfWUU49y+xuOFty9JzoHm4b1uaO5KOF4YM+Nnbo
jINIt6Ew9AXT0IH7GvQaJOOms4rVOB8H3a0PntGxJLI75Cw4UTH8FF6yLDrHpC0ELa4o5SRB71xC
fpK7AEwjY9WLMduYkGwCZYXkGr3vcfT8YeRNdadhLT3zRTeNkary+NmeyuegoZ8olHsav39xA4P3
HR5U553GwabKc5iHrYb6b+KEiIfgEkrKEuvwY+bG3FX5WUX8ghgQ12AqnEvBGxtBus6qmmGDVh1F
aa1HGYCNbqkwx0uHsYctkOd5x+gq2wD7otngteOO4xaajjQEyCsresyr2JL9IhCsRkxakH07SUhk
+Eo6xH5jnoBOVYEPQq/xg8KE8Ko9OYIc8TRGVGlpV4075moWoX6ULSfrtqFM27B52KXgPOt8Cq5n
K0Lp8tR1VMWWLPaJfKs9wehREc3GpYA6A2OVSrnJJArPzSH0E6ozN2GcHXIZUpXrth9F2744ubPM
94Z625v9W1C1b04sW2rcupmoX4C69NkbkhLsAsGMVs8JXTCZDFbwntR3xWxyW/Q0koJIoZTPxEtt
UJg3ut8GB4dVmVn5aVmL6daLOGJWT9FyOW8JoisjnK/CHLO7Qdf2xkS/Z4eJ9c+XajToGqFeM6fe
eR3kn0FDtpPb46mQg01HeBb4fVS4+3SWV7IeXyHc2XUW1pd6iGy6yjLpR+wAaT3u+pq5nXAfqYU9
M26NqKMM043ILBK67pSupz6fzpxp/GLdR+ySfZ96mynhEFMWKT2pUbAtY2BnWsSAMaML3Ve1yxGh
wdNV00Ldl81PL8UroBjvrRpq2/Dt/wTa4a1rrXoLvEo7xTBSVqHHdMnq6Le0KZ+qshBuEjNP9M61
aCAmcQoNfJqcOQA287l3kXJNbqV22bzGAf0ynvmUUA7XJMWLM0FVyiElOKlhb+dpfOkTgp99S92U
ZeewR7iWiFZ2pC+i32YR5z4jsYEu2eABqYpCwtJjTuqYZ4SXiUHAzH+i6J6bIPSzELBx4Y1faZ+B
Uy1pzi4VxbnwVF232HZdrPuWgEoTihKHT5wfQhJLVIfN6hDFvyjG3LRRrO8obqflrtin7Ax+2eCr
MbU0PUfJJp4YbUxe9hD3GMB0iw4ZWT83rXIvnjmyC3Gj8WoaCk3xKBDQMRVscwTddKKRyuU9YySA
abw1xpMdhDybvBXE/mOcBvR5w+vhvlw9p2ON3ppJMGXohZ5DU08gx/CS4aLkCFcTwk2z350xN7sy
SeZDb/db2Vp3XhU/1dUYb1QlnqN2W7TDAyRlxHLFQVU9emn2kjTXijDlter4nvKU+Joo0jdbY7Rk
OZyuc5IY3hSviygEphxnyi8D1ha2boF6Xo4r2Ig/tGlpD88zvgfEnlB4qCGKC9OPIzvcRrR/2dFT
G591Lf9tGfYGU6oiR+HazPXqlznM9OUtZQtO6O/mMLjltN0egsZ9I5LNjoI1dCVpIxNDfUx02vy0
hiSo6HAaFZ/m3HOynjz4ZEa5azD7rEIHEEYwdw/cU2IlZzwF/DaF4PgX2MX3nJHgTmL3zujLN9AX
GFBDDZcgv3hmGOp11p7aVVJzQyheKy6u22Cy53VrlYc6Dz40c+YFTZldFszOAfAP9CYPJtK3uVb2
NO3HCPKfVKyXXvcYBMG8q+2i8EWi1JYdgXTS71j6cy0IYmv8mYB6GH5nYfeCfr8forH0O+DzUyWv
cZW9Oqat9qlXfGRdBPfMJO+ZhnHnO13IgtWf9I7bA+P5rzii0qOGTFDOyK4BUtyUK5KurHd+mUYW
lpH017wQeWA+G0ej431AEa0fyYGGlMIl+3ksppe8pFW+08dvGWvinLoWLLrADZFpStoZI65wYzJ4
GzudxV6k3ueINsfRhImqHqSrbAKNBn1Iv2THoOydh34EcZDhAko6JpDd+FurxDEauF3pWtNtQuc9
HrufjflRIv3Sl7wZc8b8bKK7ofLeW68iXPEyCHc6ji2589y7jGyMq7ixMC68Jt2AvA0pEvFNsH85
83Q/F+ZnBsWkXUg/DSKXa5q7nFJyvxy9K3iaM1LoSmL57byUq/LMdGDKcSW2MJUZCGGG/BqLJ9EY
dGSpaBn4YvWoCnNDD4N9WtRpROzoUhkuBHfrm+dRPUdl2+5sk7tXYs5nZNWS5sHIsT9rO30FBFgP
M63QhZnthyTzM/40hBq6Yl8NrYNByKiZrDI71GvulHy0r1zeBFHreqUUPmCrwRiXWpxdUJevrUFW
iMqSI/1m86EbvZW0ifu5FaCGnt/I2alOf57H7JE1GI6dktHWM0Nghv30PWIYNRzsAjUSuGaw1kYz
s7qh0SSAw5jbcxHedWCeyGgsG/oMlgo3vuIsK7qyYq5Oa28QRker1+64/O4g2kLmZOcrFQ21VRwO
G/DHLYV2/HU41NI2zRkGupefG6PfBIbzQhYgwES5iQKS1h3/IuCtXcyg9wbpuW14jTTPOxiVNLdT
ViZbVc+HZGxcciwrRk1fTcMt2EXPWtWBuS9Uyd6SgwyMqRJUFnG/ull19uSuG5sohJ012V4Pk2nv
yAmkaRxMjGv4dmoq+4Flc8f1RVvFCb5Wy2s4mmtDiZQEHNRjEOiZ7U7XmDFqU/UQF945izhLdNmL
DlmcGoknlfQ7a95qxOiodB9fjKmEQBmORPkB3FAXXDA550nEvEsgp/uBi39xLquPGOmD7KdjHWyp
npT2DJvhTbOCV9AQJEFs1sEyfcoU3EBNQejOPcLCpBzhAcx0BBaKNnjtszC1BqKMe2+YOejQhFay
QqVU8NlLmF25Sz+6uWuq+BPW4F5zGlzQ2TUqAl+o6N5tCxy6wfzhHKrBvVRZPZCW4mV2y5ChlrR2
g0m9qWa4yZr57E5xkFo7bf/Zhe3M3jsQqTHLcj2Y0UuYTh8DJmOeUX4GXNmq0dzv9nedc7cfTe8N
HfSdlHRucvYvZvmBR9h3PUYQNbvtvkjvtZBPBXPeSo/VL+lBfbHL6pkw7StqEKMLRrY8lOOay8wu
aCaLe5vLd67CLnGLhzoMoYrEsw63xCjbkMY0rBujfZo4rw2jAsaAQZLuo0EeRes0p7AO8uMfJJHG
HpyXUernpIVJZkwocLcvNWqER6xtz5bA7XyY5EnZnfbK+PzMKp88YIvjZoBjHC+JTlw4xjC+UBbM
yLOPEzkEjVvjk20nbBdjem/aps2mMeh+LwOTB435aTlwvAgjKz20vXLXxuLXuP3QQhBiLpJqTyFl
cp2x1EU21CGLUh9PTW6l1E4aIWs2j1KN3/uAIsmrh6s8Nyvro5xNStIN0Z/RgMNdEhDLm43mcW5Z
y2VRMUJyA2Njkwhn8uLgtwysZBGZYNB208PYxF/Y6uJrl7T12gPUezcGOoq9u9bgdx9BxvWXP9Kx
VSX3AWeoU2yyrSTzMH10RnvfmAV4OU88RhA0d8u6pW5idWvzX0yrGC9PPZFsXOTnMO5fwTJh856j
ixkRU2E9qnzWMngwoVrF8FUbfHwq66eP0qqsjRkn6PDxUmkx5/zQTL+Z7eXPt7NpWTUGEKvI5Sph
93t9KqiKyikkdCfGRhTaGgFygE7RReAVZ9W59mH5kHi668MNkBQdRUKj57TEy4uA9u7SIm2//JNW
znfO2DDszeN3EqvDEckJw3A6XyjzmD4CDF4bOXzbMrcpO42KQ9SN+UGNoXN2HIukY8OkylB4Wmc3
YU0qRdMd/kBXOM9Sy2giBonIiy9qCWD1CTfbWQvKx6nnpagxon1mOudBK3Gn6xwe+0VpZ1hu90l3
Fq6GyrfYTTuxdMNWmF///N4at0lmiXexMD66fpJXT+/lEbqgYLLLX+Av0Lf/hy9u/IOaLR3TMm3L
hmxt6YZwJNC4v6L2VWnBoDC938KzWCEneSwjgWxb2KchseShn7P3BFhXZUTmc4Jlx7exUwEXCTmW
/HHd3NxGOVl4oofjXeIinzmNSUmpKqMH3vTVBCll4wYP5B0Gn75PZxN3dv4vFRbGwkz9OxJOup5h
0schpO64t57Rv5DSXdmzOZczXjklARLU+s7I1WPU0iYLss5nhKUOi11fL8NnV3XhggH7Hm2OzVMM
9IUDIZdMDA+FzfE46DnkQyhgW5PGha6v0xiF2r9w0Z1/YGAlnzYfvu4C4cRr4PwTjE49GQc9RbWq
nS3WWyu38l2q8mLXZMzzUyJA73VrHNxJM0mUp+GhmEV6LoeGOelcGWRsGdfswOKOWCaz4Bg6zDsK
Wzw1TnKkPGZ6w/KHG9I1Tt7ivr59qejPlEGoNrkbBEe2vv6e1ABTUeEyCnKYCcCWoFFwnsHxOtRX
6LPhe5ak9HlxolgJ2ovugRpqLf2uWb7c/km25ocJ5AL2jsXQCXTYmVF0t27actxNAXCrgoPzzHz6
iqJKKsJ1rF1oz/gXLMd9K7qBf9Kii3K0mjrhahU1VfnUNtopyGL8moCqt2i/HpOKxrpPo2HcjyNn
2arCD4bHljfReGWqrZ0w7CSPvTTaa8kxKDXN+l/eGe//vDOu41LDYlgm/2OBO/z7O8OJMWLqRYP4
wBYfl+rQVnP4NLWyPsfVdCFosTIiSJU7Q6tATtdccSodke0GkAMTYT+F1D1jxm7InczVblioTa1d
4AVCEjzcftjJinRgtcAc9PZRdVl60CKNYAzz0EcVi3SdOIa7s9yarcESg997zH1VQ7xOjdFTU89P
cnLScx3bOFtn7q+LRTMfCSubHiJe7BX2nZS01xFlv9yW6wna80bOIjtZIHBWKJXxybas0J8Cj4mv
2+QnTBn7NNOdVxdy3r52Mx7bvCcXFGUaU90MBhKMkz7682NbmXeJogt9Ivb2VMtY7efe/THm3sPN
h3r7gr34Afwarh0rcPwg56gZTFH3Ump43U2pjy9tLa6BMrm2jzmuDctgJjMFNJ3ZBWJHSpriLkxm
0PKFXX2g5myqwrN/uotLr+9gkMmeGFovNbYEkumEJjLvPMfFF0fqdP+fnytD+S8Af/l/FiRvIWHa
HnVwqN5wK/7+lGgRhRKTAFJDNtXbNnisITLKZqvZTHl7K9L37YxpJ3R0xgxD4509M+2ezInFaOIJ
M1dY3EA09hXpWxfDnxOLjdDMl76L24cOsOtltt8caTePKmEoFwYxp6+aa08iHvSmzQHnaNl3NWTf
XjWfcWZqJ7vjKjvWKCLVPGiHKjHpzI3wWN9gLHODk3MQ5i6J+8wfwmy6uESJYmD5T7cvZQcE2Mb9
9GxUnFmmcXRxkepQxkGX+e2yFoxmjW9qTvLDYIvfcRY371oZ4dAu2x8hgD8YDLnNAFHPXsFCTmtI
ntbuv29pFo0ff98JPJZ/T7dNz2NL47P/+wdvmlNnk6zKVo7rkTaRVZWCJSrzvWP6ej58JFTbw9KL
9HVSlPIuqAIQGkXzWVtpfV/rOLoSDHYYuEpkG7wWzDid8NzYzjVMk/ExSUTKWs291qoJey7UQBZX
5+gE4/vNfH37EnQM1WMRfrmTQWpI9p7xAgloiwCvr/WmG9cBdEgGGXmNGwmz2WAN853glss5mHlM
VN6Hpp5v/vtnI/R/fjhgSqmRMlwb15ElPXfZk/6yTTaQ6apApTAynCjaaVOo7wHRcNyOqv2NOOWS
F5RcuRn1OWu70M0XvrdNyp7z53xSCbUOmL0/5WYM4T6z69PcjcGd6Qw/bBkiroCAEqcbIbBr5W8u
UAJqaXM0ctG8aIXeHkdCSpDOwkPSBJMvlt4GMxzybYmVkelx/EbyKYL0ZHQbRoz52Rhc5udWmZ/j
LmDOOTMP9yYvOjQRPY5Z4ea+xvnklXuHt4E4tBn1dDj3oIS5E3vyAd0RNw2fKKuoceeqYdXh/+dc
1wfzxsY/urkRyjIbOiVRAWzbBViitBJMPnuhr5dDggm+6xLPBLvTTA1bsfzw9nMuus9eUzGIR2IX
oUpgwdIr7ncteHwxWl+6JamgL8twNQrbR3kKcSyMgnYlqZG0c6PhOCVcC+1WWs+1Wd/HVQNFs3M+
8KJ8F0FSPegat5oyxQp8g5RqBOBRsxmDy/lKkjJ9rJYcFN7HX8AZ49PtR2HVxf/yZglz2dn+esji
oWEhszlmUcxnGfo/ml1hgc6ZF6l0RYLR2t3wpmpJhOHZnNf8uV0UJWc4lXaHrGGVbfGZ9tbPsIw+
etuuH5B7AkgMLYSzfPY2ZotXko1j3NW13p3GtneOM/DNfdUSOBCt9TDINl2VtQrvImXmKDCLm7pz
S1S199vPOKzyJzuHRnX74RQn9UUrA/3LS7vNkCbVtrGq4S4ehTi6PIk7c7Kb5eyCDiMIVbuSZo5k
aA9dFBU/m0E+WpVzz449n24koV532NcSDwqjGua9F/SgezVIjCl9nszGjohQ1VdsMeiKmKK9koQu
V7E+X8hZBHdW7z3/ycFoeBb/PHSDwELnASUAwlek02ZgxH3UC1U86VJ8RZ0Tfc1Qe+Jp3CEYTm9I
NYVvNkLu0fg2WeOgvEb6YPgZ/4ICwFZHgp8ALI5NAt5FEVjNoJohC2ru/Z8dOi5xcypHqIuHU3SJ
5Q04wtaTArdye/Jvy//QdM2JC9OCbRmv6BTNes46a3v7Yb9ghzFqPJhufndz+pqL3VfflDACz2ZR
eXyClJOo2GsvoFmnDZHW8tWziVgvpE6SxNzrZaP5t2tno+R6yrQJ7FW26ZORT9TQ8B2wzf9IGGpv
8CUGO2iZLJ1dojc79Ld5PTfD/J5l40Wag/UNc2st2OP+5VQubsU6f3/ILYe92dI9h7OqtP9xvJvD
UeSOohGTMUQKa1Blm4RX6nUE5LkK6HL+BbSGgHNH06oDKhItvSGrbagHQ4rLaIjkpZsuLRC/S6Un
+2KOgJAg0jJ6DqW5S0t8Gi3sBWDQQEgQdDFH2tBZUSzmyHcynfqRJFmrWSce6Dg9FJk45qSJWJEY
jU0np9O9VGW5ahYiXyY8+9wOPHYm7qCkeK6QZh+dUfx5Iyh8bq9/bgu1p63DeCAxrZvWsVNm9CQF
1s+xqI+C8qR2JeMkvyvenTaKzrcvNw6n3XJK4pXSmZqRZdA9So+76sfETH2bOzxDlhNWP9JWPktK
886RBa+vx5gBK15GC30Og9sSEuLPVW1sE2D+zSl/+zKEtsMRKDX//FwoxhSrPNY7G34dqPss2+jK
9M4NllVcOm56ZAoRrW5hAi9rcFbVPRweqkeweyFQteTMp6J37rV4Qi8CH4Ye+/BnPCGm/pxrn6Nl
T3tbT10c/UZwqXNJcbyrIggY+CFKIbKdC6ISzkGyAE8xnTrFU9wNOvgls9wNnLY5yyJoNIvkzYJc
HzmsW49ASjYY04wXw3TC+1pigEvrP8lPrHPg+sfsFASw0fRJf49Byd33i98zngTU02Lwur2bp9zN
JDsWfmq0PVvtusCYxc5geN/jcMdjd48hXNv/91OBsXQT/+8T7xi6NNAkpbUs7boFsObvh4JoENNk
pXTNgo/aZoa9d1JcB+X8GLHnVKBa99XS/BDwzCK20gBTJvs2vJom6mcQvUY4pxN4apMoTs7Qmc9B
Vtx7oev/2SoFfivRQGcYiZiCKQCPV3Hm7JjhHmRbbP/7X+bWSv23vwxvLdUwtm561Ml5/6zomlFV
GSM1ycqLNSyjeE9+WBXC2C0GYlQsl+ECA4tNNUOq6HbWoAi0LJcmvVKYGpvhKJB8SRhwww5zD0/C
LbhGTjc+zMBtsRhOP3oHdkIWEbo25S/SCqjPifr48ytl32oIfFoFSLHbZiKoIZAoA7IhxUu3tME0
8uZ0bCXxYneKY3FnqgxL2C3W6OB2PNW22Nm6l9w1S91WFeDiMmIYkiFq5zMTFcdvx9S6c8enbPof
6s5suXFc3dJPxBMcAA63GizJs50e0nnDcA7FmeAAcHr6/uTafSpLXbb7VPRN74uMqorcokQSwI8f
a32Lw5y85s2xtPyCnWW8ct6g2m35B65N/FxjpcAMtDgwGOqUDvNyjopGXVvjbkg1cFsFu8JJNr0b
FVdzjzaA/abe1qN0t6mgLa7jn2kRczDcjMPeiuRhaQc+MW+85wgU3Ro1N9E7Vb1+q09IR5bxuJ9C
TlbfIOltaf8AuxZdYB7KoJwWt29Guc6lY553idy//WsDP+2TFzv8+049wCPleU4YOhwQe+igvGM1
/Fu1K1MfNr6vf6ojG3Nejg549+3eNN6RNM30smrsxLrNj3SoOHSvAmzW9wKZ8TofSO96o2hbM13c
I3WtDiZk4AajxuRZ8RrXZ3HlpcC0R6N3Lf3As7ymlMCkQIBa3g1o4sW8gtkx3M7mKFLlVMqhuDpQ
7oHXiYnEUAWawrdXAvHYXza8ri6T3TDjW3BD0bwchXqSOc4d7XHLAFvO3aiio81/hOQP0NUOCCDN
Xbc9mpAuEVPXbPW9Td1M/a6cqv4uX4ApF0sL5/jNMO03Nz5Hy/BLW6DQ2Qhohyg5UgTu4nleq9iz
V2+9GrT682XmVg8j7pdza1CceR7/KRl9sfGNUfdLyJJTX7p+H4J3SiC/JIS5x8s6zGB9lM4faS8N
ZV1OMx6VVxS/ZmX38PGYfwtf/H3M85xDm6I0AKxMZE54UpeCWgtKqcqfk/s0esHw506GzXezYU0d
9lmZdjfVwsbCFOlT4KZ7kI/zN2eAq6Dz2z9fiTHDW5Lrgdpxpi0lfO7D4LUvbUyboCo7PDJz0Lwg
jYQtf9dVQfmK/ubH4ofFF4tI7fNmkt4WRsY6Ycb9niTjtC48dkbs7Jr1UG+sxUuu3v4gUza9Ajr+
8V1gA3Yyj9PaAo3veAiLHZh5wXE4/Pa60/LL2BrTvxy7CtWcQ+WYD+7yKkto7HHyra7t5azKy+e5
49lgBhNngYsDFk50s0ctqWAXULrYHqqwjLPw17begeK78sK+e5Epq1NZCqCkafO1SVmQ5yqbb9/+
CFGCnot0AcwVf3UqhSmQf7B76m/tJ1+P/7L87/9KtddjmX4e665AVwPmCvdku34rSLJjfeIL64HD
OXUNqqTihG5BtEW/8GxJiF4THBm+wZBr5JSofYBppblBsQhVWL3OFQITPJDdVeITg308xtFD9tVM
ssD40fwY29rcBJ51z2F9cVlP8ddhIRak5Pleicwyu1KzsmMa7Vdv3amsitRFX3g/PXcBcuJj3EZN
SS8+V3vst+K5jT1IeT6Opa7roNzHRj4OqQD8l0NFx2G6d/1nGg4/u6MNrvF0wxpS46zOOphKqAvP
Bw9zCIM8atZvfbJBe2L3NuzFrN19eWzZcfD/51+S+MHPE3M0hZE3ref/4JGJl0C4BLdz70yIR6Yx
/jXpat+XOFK7DtwGruj+wjv+we68v8CBI0e7uKD16u7/3KG4sQp2Ve3Pj5lfkWdJDGN+9NsSNzXe
v3k6l0neRJN3HWdFfTV0SXxFigh9yJJD6j8/o5iCG7vKO5j4zw1a92f0MlfIBUl+o8+5haKRfod4
0ZAynUPKQhGV1BRg5sGlX/tYpSnWehPuG4FXOfLq4bZR/gzErRTnje+bgytGzlnYvyh7KXe1SZO1
1QUPNVHmd55X6jPF+fy+Uu6XalbWndQBYqNWXx3PqKD/FtG55dmc3EyevlYBksRlMXoLilRs5Ayf
FcpPudGdCdB+Z+qcYBkKQp+UqOxo4LWkZV81dWs/gacY93IIyh9+jYT87WQstn8Y4JowEgu9r9pl
73pyvoqXOb5ORvifQiberu7Fci5sa7Ukg/qhmbYwJsxPgvr4uodttkfusquTGfNRG3nPJSzzbdu3
nGv6EDNmdhXO9DzPcQdhkfrDG6wcJCEdqNbr/qiJdMTcBxwk8QQ8R3WGvvR7suTXYHD1ZS9tvSvw
7J7FxE/te5nr/TDb6H7a/pD4xXQ1ZrBptFPeexD+wHMF950Ixs0bsDWX1Xz+J+1YhDYTQzhe1bF9
T8h19B/asUt+InZS9aCIlDcFSdXJGC1PPZ192tFwDR02TDha4nKCGQaA8Is9CH33Ngn+j5KcHv5f
Rd/930VC/X8UkCdtloQP0plr/dr90NmP198T8t7+T38mQznHlXX8M5T57Z9r9ZbCbPn2f0mqDTei
xiId15NERv0nAM8Ko/+K+J9NvnoQgsOMxP8k/envaxy2d/LvKOhOG5ejQBGH18PsBvcJ3c5KikdV
cuxDCx3y02+/+vbPwuH31OVjlvNf5cRf1zhp2U9S8gMU13DACec/vPaOgIxVNX9R830IEKj8+vF1
nL8nz/91oZO6VOR9DUNIAIIjFCMYLEAUhKziEWFLbYJDgV1j9O49MjQ/vuBxI/dPP+x4VvFbYdA1
tm3IRzK72v6SIwuejP3JJ7/3WE4qr1y5c0t+AOm0CGA5S5zMLzSSjsHu9/Pj735s2//Ddw+OD+u3
755iQiRBJxl2yM2yDI8ZQAk3/mTX+M6NOWaW/f7hY6e7wG74cPrya97ctZO764+/93sffdJGIu23
B2zMnRlNlL5GNEKf+9Y2n3z637fu//0GBSf3fYCRXpDv0rONqAMfc4txM05DvWBuYG0FMPXzTT74
jf0wszVHXjn6SVx8kh1+cuj+19VPCk1ikWqXLcqwM+nX1CWAd5/Wr9GAXu0Q46nPJYp+Vlf3Gj11
lX8Pu71H9qB11+sLz3/pBI0n8Ir57uM7/c47eHrgQwsYCYPPt+nxDXmcT5jgCeJEthw02N1/d43j
U/7tLURwunj021pGEPbUJGO7NgFzvk873/raYws56N4Acf34au+9OycT0WC3NlTCsd0Fw/zVc8YF
25QMP/nw9waU+/efkmsTidiQH2qzI97Yk7nBj24uelV+1ot57+ufTDdoWyDaxF6769u+2wgjvwGP
Cz45hj++Y/8wHxzDCX9/EoImmVlgWu0UDew7mwYZFZMdPDjHhv2eYygVX/+rp3DaScpCDp1Jn9Ho
nwwiHdSNWpwpq8zVv3upTsU3GA0RsLLv3MmBCEMT2Bg2+qbZJqDVkesBnLXZwn9y394ZJf7pmB1o
U3ttQ+RQNsL9tnJzPWptX0dV4R0K9NhbepnhJ0PynenJP757vw2XxGp9x6utbrdMwfcRqPylcX1c
MuyHt+SBhqQgtMETiW3eJ7/uvQuejM9hJimkrxifHsZn5NNFECT9feIDeNq7fRE0h3IQNfn0bR45
j2xwo5ki6L9Lpds/37zfi4Z3XnZ5soQsaTJodxjEvlVopw4jWvn0i5M4ITvZj69wvGn/9MafzAZ4
jewaw3W/qyxUFuMwDYB2lh/Y7tQnj+ud3+CfTAns71WTlTj/raGDm9XU8flMO+3Lx9//vWdzMh2U
s9+5rtu5+yNF7inPLSJt8MX6tp8fZifrzTYJ5dA+Lr7uSMCkJ1y1+48v/d5kcbJM6lR7YyjVvKfz
BEbYCaE/7J2KdOGncqnH5CvGJ8e9/fhi79zFYw38+0tPKGgqtZv7e5qOHnYsEZrrTMpZfvIevPf5
x5H926ByMq2SAk8dQgbb/pGNnlVvyVzy1Cc1xXuffzJDYHOeMmjsxLE0WQHHS8pzN/f6i4/vzjtv
sTyZEnyACVEdW/5egbo5i4SV4gUdhk0/BdH3jy/xzhQnjz/stxskAxCfou3Lg91LF+szfZolUeVz
alHdje3wPS1ncMIfX+yYq/tPw1KeDMulF2z1nag5cNNq0sPoKkTjmVYIV+/AXJA7vYqBGZDqQSdl
BDNTTUWXf1OxjOGSyHA2nFCRAYPbC55vWF0f5QJpf8AVIgofq6ETYhBO1FK8OiM8nH+3qomT5+BE
Y6e8GZiZCNHOrREQgUwZFkzrn9yY9x60+/ensFhT0mAi7A+FVeQ+Zk2RjuUvoc3MaTDh0DHU/48f
wXtXOplYHJHbZIuY6VBJYn1VNU2bISFtU4j0szr7vTFxMoGIUZbuHPaQCmWUoBixB1jOVfnJiHvn
B4iTGQOQ9dI10K8OtbfMa87ViDmoYUA2KTL6f3WPxMnypHRgUr9JpkMw1t9kNSQAaQUOscTqP7nC
O7foVA5ptz3UXg9IkgrJhAAU6Z51BAB9MoO/d4tOJqUMz3yUZIs5VFlL9KBFfjinOE4RlsG6QNQm
7j6+T+/9ipO5g72f9LLQGw4iKDL40BnSaWrXpMU7sf34Eu/9lJMJAylpp5Yx50aRiHHBo2i+p8tQ
3mNdjO8/vsR7v+Jk7LUpBCxojN7BbzSRRBYSuOk85KAr/+RhO+/9iJMxt9SDZSlsGwc4Zp3X7pMm
yJJfxKge5f9KT53tbTolC/198QnWe8Ub48PVgG7iLc9Jbul+Hyxxm32DilDhi45o9nT3Ta2L5mbK
Jms5+/hOvPM9vZPn6QXoKkJ81ocw4IgBYlPPYfG6LXIPCHkbqER8suq/U2K4xy/w26ITFVZIAhj6
3AofSAOZJUBvBlQ9gOu4itk0gt3JCVJCdfnxL3vngm/6ld8uGMyZTqMGB41F+J/agcbpcDtFXZrA
t0b76kE0xu/bfrJevHO5t7O33y4nkCimLmyKQxXF5bCNTFZMexxzyXgO2Lm1H+MY1d+/KxK8k9kq
AFpapASpYMaIYyIO4oSuhU0QX+4njEYoMfG3j+/iOyPlrbXx28+CYOlYGDeYegcp7kTCKUdSYIf/
+NNP/BX/6ZDQ+TwZiMRP9K0senltYDiXxY+Zt0L0F4Psm+jGYVLxLDZCoTOU527QRebgNQkH+Gu3
9AM1bNi8qCShYqiVvFG29vLu0jBqUGrSGJiW/I/cs4dBb5aC0xhKC2Ws5X5U+g2wbauug07VyWW6
8+nVHONNERNO8y4yVlKadVfw789FY8et/1XKPpDt9uMf/o9vC7/7ZHoYhYU0Q9LdxD6RUBGRCyCi
DJIpOD1BLlDbRAWnZ4jDEL5/fMnju/F/bI+45MkS3TuZ0qlnLDRAkVPb5Y7jlBFHTgTOwapIXi7w
IRjqcP+6gPOl8WTnnJ9/UoM471zePlnDDXBem+g5znp6GNBfe9x6efiy2FaUHjGuVSHOWmQQTXCH
Ec2PoJdwtsRGNcACDN0mcQcgQ1ek9tqA4noILdCdhGZpyzZMkRSDuPHQNuBoL0ldCNTlEiE8LW4D
ax5zoAUf30T3eLf+4S7aJyNvMCJSx/uWrMLOZOP4lPXOBEgsRE2QvVSCTKUQJ+TS8r2WJqjK5Vrh
rI/iQ8xBbp2gZquPccFIRNAp3UN7i5zsMgkaXFebPgvJT90Tjq2r71kmXeFsakArlnUN3g/bmYtt
PiPU5glfW0LA6Cc/Cj70Oz/rZM80KwLaEb3glkyUbdyCir3hyLLrS3f84rmWbPhZM8qfIti4TK0Z
Sbc5pLgcTItTT4ND+7YYlA0LbRQTZ79y6DAhkKwumxw/eipnKBpe543OYRjaaSDnRIKp6jaDbZzB
AR2bJxysx0BOocAWYTZelJFX0aXNWkBKe+wXM6biHtE2BpCkwUDcoRLXcGQ5B1mg3nSximFoBrjf
YhSeMX/dZp6gKiVMMejJRDuUWnL+sh6tdG5o4xSmv3N8lI24uIleAzo2YgmWxBTDxSRGQtd6CHdD
Jfv4BQWkS3LAGDmj+zKZtEsyBMxmiLecFHOaDjSMEQSsrAjZRPmLKjvGtop1le3xSs8ZKWt22s7e
liOgecJIRDB1mO+TceF4xg69HK4KoiqUB95EwBPCpzHvtsoKvbhZ9xXCHbBJvOnklNvoqGKf3J00
zfsz6XCwetOmDnvoqyrs6IpeaVSu9nzuy1KBv9HKtUmA9zjrJG4zlcGNwj0Hq7HC1lkeeuEm5ra0
87A+Jy47CDXsnj6VzsFtLGPdTQi1PL3hArXjrGAHgV26K8dFN87BAMIOfwCEZG5ZQ47QyZOoWzJf
IrQew3Ct+nGaPPhQWTI/wzVCMw8P0iqbL1ELZ+jgyWAysOByMZMeOy1w9VaW0fn4Gs+A+0kt5mB5
srm7eeEIKlknTK+sxJ3TZBN2fjDfWm6COGiFXpzXCCp5mQSXKd+7vKCi0PFTPbcV2itZ2jrbYyfJ
cbeGAgyCIOSxNpAFnboNHkt/MuJS9ZqcRE5+O6fdahshO/hO6rBpM+rISYp1ZaU9nwNwr+nizTDH
TVVdxmkxEmARFY1vkalOI3qLX98uyFHqR+MOh47btGxBjbqoQYjkIRWsUMK43wU5AyVOZqzm3/Km
CaOHGJQ8kSU4vy37Zgxgx95akRcgr/ZzFSJHogdV3Isqqoab2OHJ3oeymYJXJgUMy6ukr9P4x0A6
BWq6BZHGnBDIaR3RDxAoWVDhPGtwFXdTO2fE6LJGZuCQu2nu6nzXQ7ZNa9YizgrCQ26bKBAXUZxa
+aupZgIW9lOkiqo9jNbR2jlYXY6t3MqkFWEyAFdEs032Sf+jyiRJHDCF22w4K4kqypYNSqDFWqXV
2OBdrjCyVWo1NX0TtlB7rCy7mjSywwg2WKfI+66cAC/QhhI6bOHPANXuALzHJr9j/z9SPZcc64M+
CYJeOx2UFb/0nqJJB3269iuGPdk0rTOmagWspBHHlIyqBo5TFhixV1nI/rrcFJEVguNxqSrq9Rjg
DSILF4olcg3L9IgJfZDRuDILpizyCca8riXYoiWCWlMiS77uC7fmLQ2jeOweClEKIAR+X5XJLaRI
S501GQkJEP1yNEfEEqBNGEnQS2IMr1XVGzdHK2OL+dHq4wHAZ5z0Zt41U+IVX3Snj+lgCIPBvhYW
hIVHRD1HODqJn2abIyQH1gh1nobaGiHzED44M1IWfL1hYelVrhnEzZlryBf+GaRjgePXn73AMDmi
OpElDnQ8kd4fibYNHNukbF38b3A0Ace0zSjNbm6MbEEsuakwwy63co4RsE/GWUjXKBzETz0T6PUC
Z97USBW80SCTy8EHLbd0FJsA9Xo9szKvoTQ43TmO7Azjf5W4sdZrp+09e++5JPLeRakr2hvZTW6Z
bmklJPVPZGIEiUYBEYLZuvUbg2w/tvXc3TNC4w5LCDQWNEkpUFX5jM2lDK5Hv60a7DJLPqSrKXCk
/bWXmZ3duXllBXLVxDWBPUmNefIuQl8XwR9TcKAYCxLuZLjMbfGjbDK7fcxNfgz3jEDyej/9PKvT
Eppt69avuRPEaXvG/Ara2C+RSO7L0nfJ2QAzGzy2XSznM2knMxhSTbyXWPtxRNAOq0rXZUBoe9aW
PQudg0EzUAFqEuQ2cfhtwYRcZexQStt6hZlM2urOJy4xJ7KRxLYU/IGgo5ny6FlAEeW2rvMDOUwP
cTgZ8n6CNbCQaRtjFQJbE89d5+0rjO0gUKVO/YKU+lh7z4jOfRsPYTjxqFa9EC34bzE4IygRLyDe
7MK3Om++aAw19DMP1ahfys5m1uUQDMuV1zRjtibUObOfGisdMCepcArGw6L8qAFn5epC7xoVdWSt
2oHFytaqKZFfMxosgOgzSv07Es1F9IUy1zvmN3axS5JrIJBNFOA/Zz8i9nJoB5ptWOiK9MJSilw3
WzGYvijXgXau9Zvbqg5MQKAtwnzyYgBoa/InjhFqiHI30g07qJXVOEeEV4aM3Z73Ow8ABVvo/YIM
Md3gYdKvLG8b9AQCPibJlPtMBQn7dUUxo0XyyBrqdtc+k7wzQd2ZkzE5j+tFjs6ZiH0iVdqcy50v
SikrAN6JOnRpbH4WXP4MJGoKznmNbsydnmqLQ5aegoBNsM1yN9doIbWsLIRXLBESNPsg5i4NzpRx
vSK6sKT0CjaQpeFlrQrQtcQw9oFT/8xcDiefWFl0Vm4xy8B8UIvDKbKVkPSar3IPHHN5RuYLsuvd
UjQVY5NgRQeXZbbYXnC/FJ3HrRgzWRZ/JDAGCOUShqMTy68pz9d9SSoaIYOVKdwXh9ea9110fWcu
tNN20pxNJavzNmhZ739OeIrFXTOEgGVXeRlJeUCMH0UhoIIZfhIOuTACnlxn4qFspdX+wr1p0Mfn
bhX55F8Q3PsYyR4BMJAuhJUu8dzQW3gs9ZnPPN2/tA1UVmDWprCiVQAEBQt9bftQm0B0pqq76tgS
9xeMtj9GyO/yNnaaHAb+ImSRf697Z75ckn4e9z6Q12Sr4Jq7Vz32aMx10oKElgU5O471HHuV0iQo
zr05qxrhOs1dzCjihTA8Y4KaRV/jctKx7BHHeXbtHa3MwXyM1ExixIv3np0JsPVsUUX/UjlJ3n7t
TIjCeRumDpy01SyiWpVr8CGx89MdpsoBsZlSn5LuWMO2g4w4zgNR5Z4Pwdff+nYGmwT3eR8NP/zJ
DdSvpmAa8ndgB/JixrNKLhsRwQUu/GxbiaHMnKtKEvie7OCGka5Upqmk2GhYw1BpY6HOl3bnOEQk
uvvO6QarvREmnP12kyf6yHXMm8man4oZjs8rlPoigKA6I14a12M3W36zrSCoIlGDYWiPKcOM6Znd
ZSJw6cARtFWAAzDkT+9XtAyCcMYRo+VyOS1WANNH6C73ARph1rnPhzrTZOA4rMvE44UVLJW9hYPA
fkqnpTUXqqLYwAzRFqPnwNMqIkdts1C54KfGQFX0w8a586afyDVnrdat10yl/gI5wEn0XrDu5jFs
tBlF5K1mb+aLQ6jLUjb3EXQrLA7j0FRDR/2OP+XcWHnrjiurrOw+3FeWVPbZECFb3Ossn+me915W
EG6T2LWhVhtSKbCD8qs5Q1nczvvmTDCUsCZz1unsU+W7NmZKgON4ROEFdw7c8yVrp0eV15Vrnwde
WVfZmRZ+7UG489n/EDHcpANZlGM+S8TSBtVE5MOF8KujYQLWnLQC0L4waKeNCMn9ZNhhbQyty3Bc
BO5h2dclYTQkJtRojqqo7r0ZVbM4BhsQCOPqhNiYjuT6oGoI5r6Quccp1kbPcwYsdGxYfjelyKe6
2ZUxRRvCeLIlbX1BtVb2yWWH6JQuAdJ8073MkM164KqUV0HHLx8Kp0jkxczeddyTYVP63xIvTPR1
CG5iIPHXtcsjSKGKkrj7yjbSyPSB6c2lNrRRlg53ejaNJiBTBUKXNxnj1meThSvdQv1K5sIRVrEE
tjQveTTAgUDhOpunSZPHc47oNxrvfDxiUHnahMqf4D7hQCzzjuls8FdCnw7aTrLixN8a31mIb5xI
AqiJgPNoioQk35okWr5EnWkGf4OjMiqLvepNRbRr5VBtkOFGm9b9TjqLn/ywqKD91wKZq0W0mZa9
OG8Xh4e8ysU0pLdVKFO5nxpM9Y/smnlTwPfIsb1ue9mKByqZKtrx65mC1krwCjNXowiW6gJmvTWe
g1Fwxg1MT/RKuon07P1CJYWhbJUVKTw8b1GteyvRpifA+F3iwK0LArw5YLrvJuEod9X6ZA/X66Qf
Wre6SoO4jza+7YRttrZNUzvZpomMmclfbHRg/dEYe563khNBeyP8xe1httck28PZHOJB3eFSjgyj
vPHtli+WsJYc466EAG1Lb0aU7DeNaGkBOMly43X9YJ5bGRTcfNP3cvTWhmoseKYKKgzrCv5cIc9i
yyVmW7lNZi5De9Lmyq8XnGu9G9o1CSG8EoG9ry3mZMZTUzkjLBnPGwjaCPBR/FTkYHVXjYAmiHs0
T47ETbufdPyrNNGUlKt+yHDTiLn0fOeKfkw3/+AVtcHuRARZ+hTIJNutjB6mtty6bVijRKNdpUgG
bWxZdecBUxi59Qm4CY2V10snf4s3rgad3VTYDex94ywhOIVR07r7nkCs6c/cGifQNa2HEfS61xNM
KdkIUR6tfbtz+ukSQGaOe5q1I6nkTW57Y90+jC7NCGIz+6prixvW+QRQMdW38o/cWBz99nmlutoy
Z47rcvfI7YCaCf+LRPuFzhEW5CGFKyOHEO7V5FeGSFQVaeFlOz2GqRcBlTUmLjbGNdi8VnXnGkpG
0w3iyIOoFf2adZ8rOf8EYxpHxWPd2MDBBFkLsfDcGyalJM6vOFycjoHLOfsegPOlcGEBpFNVhRvw
h43jbha3moIvys5zf5OVgHR/LraBSr82riorMjAhST4oK559mgDuyChdAVMTUwkIVw2EjsvZQi09
Vq0YUeUPwfhidc6Cj1jQurQSlk7F149ds8t6S3n3c1KPhq5Az6kYtCU4CC8t3I3+RdozgZhTYx3B
45gxvcJdJ7Ne6vayVZjI8fLZUh8GHfjdkxtYSxPd9lSM+gXJI155ePjgWxqYL0xB29qp7KrcZa7m
5I3eaiPT/WJ8nDEr5foWxpqukSq38EtqtrEjexp72hRkytaYmsZQMVP2gZuDIM7Ix9nXxgU5P7Wq
bPEOIQdhywYdXRc7PcdBC+2/L1vV3vqzNQRfMjT+5rFbbE3xPBhgDi/SqAkzVeegIhc48ke/vw6L
ahrMJvQYimeWDdjxu1e3LKVrpR0NWF7kjREwNJoOsnDfMefRx8ttuDHn6Net4SyAZ0W/q8F8PP8K
A946ZAPdKGkY02L0j/V0NOEG3i+NY5IQv4BbjN9T9u8+mD/l4A7feA7gIzYYHdnDsLqI4YTbNpDn
oWo2AwwavS7tOmbcuppukb2F2Db6HJ+R7ID9bOmMW8HpzYO62vscT+GpHKc8xfWVgqtr1oy2Tn4f
w4CShyhVIqSo1gsSgiHbum5uJd+ME6k6PyRV0ZbL65jHzlI9Rcov+2VvZ01CBgKWyZiZzg+qFq5y
IEYvSnddYofFNi4ciMcFG60R2OBsLOCNsi8dMsLkgOcvqby5X6uyLAMFdiEgDB4qxjhfE1btylfL
LeKB2sgbmouqyerha8g4WXbTnNqctJXJWLoL/z/HdYAfYMQiL54TiekLuBNhvdCHHcitoQcWdhfY
58rBbK2hWsSVr0KfOCIXSfkAB7xOKBrZFLR5u7ZKenlfvanyAdx5o2rVPVT1uPzVx9Xcv4STFxUP
ZZ4Bva47lff9KkRDvDyk9J/h35JWWDVPaWEpU0E1aqlJAKQFCyWqJVPIf3WXQFLREICKGm4XK3W/
namTI3lmOaFe9Fki+XRnp9KlrtBvYP0XTvnYNgNWtD3zLrqZ3RS2uQNNEd6XEg9dGxFNu+2mKOq/
z7JhQj6zmdaDR5c618NFsmivuGhtmROvwDLnZH+ocvKSO2gZ+bTuJJC/lYxUVN0lZeIKva6zwHFf
5wkgJX6RLMnjVWjqLGZjXhS9h7SGnTIfNiDomnlGc9qIgdC0OKy+iVDQvmJ/4IYeOSH8/XTXFmaU
u4QgvCbAeO7kkdkFAGqPBo5qjjA00fJgoh8ED4FuLevPQAILr1t03ZKPigMsczS9KFVnHelDMKeD
6tH0kMhhcrAbgte6pGwKaPChbXmYJuNYV42ilK0wlssmuUoU0HnJSQf7rWOimkPMvSHBqEFGnVCq
BNuRriBLoIPUJ0FbjNID926FWSE81zo2zVnOTq97lpyCl5dxib6m3Hp+SSts46LWcYMvvBF1/H0c
BpbgdWGbOq5WYezTpz+bRahsYhwSexY+AH0CtyC8JyLdAEbVBBwFxi+jHSyKiHcyrU0Ws3dy8ReC
2PNCbUM7SIjRnIv2eG7jkwmF73M0KjzgDK+Xr6rv4TStwVPPMwlt8KXBSBRTIW8Ir4vrQ8RkNgMx
bbg1oDJkHA0vLJkBPmw5O50U2z7sFj0SdEp0ybmYc1r5kGBVM/+EFQl2cL2kfuYs+2WhnaXPujhu
7XFt/KSMpzUnLZJEFXqVKN/32cIOY1jPTWVI9kDvB5WOWttZpg7Ax9jVw86bSLds114ByTEmhGqq
l/zQhUPrLLeS+63qTafbWjgvQ5c1jsIGDd7ABlvlGEhG9ooYXQDYr4UnxX3aermcdlr7dtEcALT7
3RHnLHpt3WYBgbfFfcZr14mLZMAdGx54/QnD3lTSlyQ+R6UzB0O+9qg2PJIPkBV2S0LUZOTCqlt1
JTyHpeLeBkGhN1VrdQTCqyk8dmcB3fglsEwijxN3205UC8WZsB2n8b/mzJEW7TtdqGXpaKVXQ7Sc
x+PiWmBFOV8twp0748Yk/bDFuNFs7WzkTHw1jkrSgKVV0o4cdcXhQjQuaZZkXG6sYdJ+ex1j2dXx
146oov4Y94jkCs+4jWsw3xh/aCGUBcTbVeHWBtQQ/FEOPtkspNgkTvmT3TOvMbSkqgQy2w29ssDS
4/niM/A4JtmNE1sKSk5RlYGcV/bkxsvF0CGETXbJ0Pn9VdCFhtju2Zo6q9+6JG976nyW2nZ3weJR
RuHhHONjQTGGoLhpkwlQWHSCEwtIWxz60wAnZyK3O4e7k4vShfsHfZE6ISd4TB6moC5NuQ6qKm5H
CsZCMJY5w+uG4ZJEZZc0kcGN2b1wBWegfdMlXc/uL05p0wkIsFVkPcSdli6us/jILeHAJbGOYop8
RA4tqqQNr5bcHuLiIm51RKKSlVVH2nZT1031g/MX4z9r0SeyO8PqoPwbzakS890RBtHrVU/ghO4B
+fU+3LMCPgABP7xKVonJpqllfWhmsCoYS+CaSP4Gk4TTX3uWzeNEjOr1xTOyTk81O9YIPLzrTEAV
mjZSORHonbT0PE2TrBuImLLKUJElQRo6Vb1w4jJpzovc6pcHW9W693ZpmOf9pTUIxZ51MahuiUtE
ix3uIeJPNoCNzBmzLxHmKvOqkNiUMVvk/8XZeSw3rmRb9IsyIuGBKZ1IypZMuQmijC5cwiVcAl/f
i3dUl12UIjR40fGqo0kBRCZOnr3P2qSKEks1isqHM9WTgzv/6ouS9wWhl2U62ceOjMDGuu0TRT/r
sZwQg5YTqJ9kx+K7lnGj6wfyzvpxurWTmeLnAWqzZRf3jE04HQ1002t6fGGKVFof6K3EFZ1QznCj
C54ZtGXOxoszbblRHVJc/KDjKeiGV/x9ehh3YUJmVrzlJFrWnJmqyn9YTJI3t7PjFiQR1phJ5QaT
UJrlL2yH1nDDiYHO2Xowlagbdk+4GumT1DSeGOzSfa1I43Cboe63U2NXBE+b1nY9TUQJslkIdQ56
77El36NnSspGCBTtSyjd2gb8j/QTEWmfJngqbir8joCCoQsIB1ozbxa1Qb90FnMNnyRcvnZVqbOX
BK0AiSGBRR6pPWE+BbO5U981tvsoOJM03vUY4pwEYVN6cVuNQKY9WugNbNGW2GKfS7wdAj+rn5a2
NYCKNb+3sw/zsYd7utiJnz04AxOdRIyG/J3OPrUJTd0ytjDTn9XQ0eBtp5bXTE8ETbX2N38YB/Uz
GGqwCita7Zl+mSbw+qinUe5m47gGhVEYfCI9daw9brKcHcB9HJ2+V9V3nsLZZK+MvRI/8nmJomFC
zQOXVUA72QzokIYcucL1BwjVgSAGoN9knZZz/IkesraoToU38wgu6wS+KiZqhuPSYDpFGIUdFp2Q
tjgaSGQpwoXhHlOVNwRo9FAnxaZTeVUkKLVN4yKIBXVRSX3fx/bptNoMejEHI8o0S1ZdOFaY+VSl
nWraTYMY8ugBWzarR26pmkiR+BZNWTeR5AEyys9zkDFu65IaRiSgaXu5dlmkzkySRrrQM7zKlh5V
an2abCgg9U6mUKBqdJFn6pW8imiYCQONaydvb2qjeS/iEUsx06f1LMiiivhq4W5s4eQxUVQDfnHp
P5A3xBH1cSFhoQ/2iPu2H4PhKZbpE11TtxkfIAJNDCG7/ejU3d6w2hrO5FPqBkgqlG6ZIyEnLD6F
HsknLWEABAk49JtzK+3c4ZH4yiqEPjuOS97uHR/we/Vo0YYhLB3qQTmFvzQIzGB+PiG/U+cupYJ2
o4JDuxH084LR7kS+U72QJamC5AZxsijBUZ9yD6SdJlCyJESr1xFvDikqY1wGDqpLkKXCxqjEmwUp
BuHe/IiR8vjbKeWp0CYenIj0+RYD0qHrx47AoY6ay1+1pZoCeaeyfu4DkqEz6Px7LyDzQ78EvOq0
s4nSpeDFEk8eiVvI237a8mQC6G/XHUopB+vMp2NLrBkdfPoAaYWM/MPBKiPSw8gZiSC1BI9DUu9t
8lWaAjA91Np2x1G+apiCsHogjzilFit7WAaHCmoVdnrU8EIHvzplq/e+aYrpyQvo4OIDYdUv9yQu
9cVnJqB6HFgNawM9N6aqDp01UxyFmLbQYNt6+g4GP3Wqb7ZOFy/ZaEBUBaERFuc0tpjT/zctX7Kk
pm1croAE9P609korkz0ipDuTb0MFjs3ryklSL0+2vvb8WnxPSNhtyJvupqSC7zR0/hDAk6F5Uc6H
TDIKH2/6CVar2ugxqeRnR9voYZtpRGmJ7ueka132RGsgZsX8sobY74JwH9pCV/aNQ5sR2WHbnU4w
A831Mc5EQDwFh01t/1YB8lHx4jpOhr+ioEuaXFce3vU1YAk7xUY1O2HoXZEWHKER184I+emZyfqo
a4+jPdFPWmkvi4ipnEdcS0hHzPqPt4xzsKs96kBB8Np3zJidDENCDhHQprIugs+5M+cF9GblR7zW
0iWl5lkVJqM6vUKGQjA5dOA0GBosfA6kz0iE/RxsnKSz611V4eIpaP4UU3TDCQsswJqOSRVnvBLz
yqm2km2XIXVeTwi97mz5PGMTPF2zcqLSC794kHAjH3OIFVl31DaED26sBdDZk+SE1WSfcyPz6Dpl
cg2BLyPyIbhFxpfCIyrLx75HOAF+2j3s07ABl5N1CfYc44ZjanYjCv74yPx+EoQrDx4PBZnH+rTD
ZEU6YSwPeEUoW69UycYCTaBroIcELmWdsy0CK20PhjoubegWLLre835q53IBxj9goe22aG1L2awN
rd/wUxFrHBYnGJAw5XWLFqH0fkoiMkDviqz34vEp5thMOUAYXJeKETyC3TCOwpMxar7PptHd7Kel
RnIjJqmaiB5rIKhXnKl8ms/3Y08bV67DQXVEaDlu7VvPJVOlpPosih+qPuIHcQNA9jHIWEKx6HSN
4Z1gkCi5YzcoQZWu8z4rCUatI4S06jueCJXLm9ixHF7goOMHSYW3xAgg9icPMkF4Q9cpIM06c9jN
vyNmnIwN4Cmxd6w1hxqZfMsULu1wPdKJgruPLScEfMarQAwbf/EtK1qxzdvzC7GxdDo3NqcMY+P/
oLg/5nkYdj/sys2dn4PS7fy71QEJsr5x40Jdi15o4a5gBTqAUVSB1RzAnsyI21lZtJeyJ0nlzGG4
pvemPgc+oP4bdDjRHViVSfc9zUav+KxNO/gBwB5aYzlLRGTO7UT3A1KzHUvqeS+bWpeuNK8L8KtV
nTd3KUkjoljJ2onyr67VMOmzShxiFW7qFuYgSUCtP8R7F3TifAOUSOrj2CrBiTyzyPj5VvB8umIb
DJM0EdlQWeMKEusM9xe/OXj9dYXN8DRzS/vB2Qr4csPrmJmkfc1Lw4N5Vbg26jRuk7hUO1xSwivX
FrV8/iIYF6SWVE3d+PetZ7WcmnOmjOWwMZnOy2vLNnl1xBiehl+thjyGp24KEXuvEvqhwKOLpXQc
cqhhz4Xb1Ix6xA7XUa+/KOMXzqPJ1GLt0YDd8D5iFNV0SAhd0PwYpSup1VNoFCfa74Cd/ATSK5kR
g1prkodoJKoITUyoadqgBokccmBTRt6pgz0SkocQIRxiDwU12tViVXb2dSFlL/hFe5nu5BpCmyj6
Fb6zwb0uUMVIBYRooctjGMQ62tUciecb5NY++kQt4ZYWSquF+4EzQBNa21RAu8sPDfpH+o8R9LfI
s3CXJn1NQalljKiezEVrwanRGVcULrP3VBs6bYcBmAgRhWzmTXXMlVNIm1mfMe2slRu0UXfjz21E
RRLbEREatO1LNa7dIWtiIpczltXGLbp+ILsXx958oNTJq1swVWZ5JrsYhAGDpcYAowrRco+0q/ya
ZK6AKKNlHY3Gj74GymmTR0P8gN1DC4/bcYSWViBA0I/p+jusL3O2FWg1VKqnYgcoSTKr/qYI7MWB
OWn1/BxNqYlDAJi+zIA+U7TvgOiB0C9+TmqZmgeqF8FzNam0LhjWFYQirbtTEUvkfQHKfNuZKSLn
b2hcVb0yCDGN35VNUX3Kkw9C4j6ciMY3b0FN4GoL4gqEPokuaMzI+KWHd9BP0v6lZwCFEBz27FMO
3WKk2XUi05lAiIWgP64YACTV+ZQyRvMDsHTYufdk+44lrHPDsZIz4SCb4nqM8q7fd21fHK2lzlyy
f4rc86kU41zIh0i0iJxlK20iwCJ6v9NLVCxu9ILnn6TnNT90R58INRe3/MoizWH+NJ7cTZi3WodO
3IrlkhCOg5BBK7Rnq2T6ag4wyR3qVERZjrJMa4ccKYvorImvEt54X2F+PL1IQp0R89NY1CsHO6br
anZpbnomhRGQLVKedUY8Izooad0kjfQe7l32IGdS9ylvso4TyOgxkVtXvMyZojF6fKAz2srfga46
bpMfti4FNTGcTUniEcCxaNciwOfk6FKdFi/8L8buenZ8yuAVBNgUbm9MvsnW4cWWYdQTZe9DVAqF
MOl2nMk3oOwMiHC8c1OaZOm6o19Y3UZCphSfRUnLnjTDdpjNFwsyD1YtcpSdIl5XkQK3i8IaZlg3
krwevtPlDFPDUQEg0l66HqKj7adNf6iLkKPaVkiS5A5UQaZONw0h0bO3rx3P7p9tG7FpK4Tq25DC
lySdR156wBdXChOFBVJCGCLbTOSq+BnQYdG+QCdyu8Pcs+p7glJrArz706seEKIeMBTukkCqPjmB
9DvsshE8hv5Yn85gwypmOibfzkFrVV9khEb6lLZkuuwiWyQsnpkGF/WZN0wYk+cQE8A+mmhKrcEw
YxTyEt/ST7D4Zcu7V6qqaA9tNGj3S9KkfriFThQo5vdwYxzw/ScqWIVFDQl9z0ZZOj6qQlcGtzqr
4SKv7DG3E3SWokp/WkyAey3x0gHob7ICbAIPZnuQKeFCrgI5D9m24OkMlxhtnASYHPWBMCmkMk5t
dMHmW1xHybBztJrVvU0Ksr5GcevaL17YzYTVzKqc9x7uWXGXZDOBMXbZ+faXmsQ358ep2lqg7YVB
f+3GOKhv1dAnzk/VBPA1AX2M8nkUTZ2eTsWe+2Uaqsn/aeIcyiLbI7vHrppCwPawWdsQoUf6XQ7q
tJ3M6P9jW7Pn7Ry/iqIHIHlp8V3EOdvGyqeCTxjDnFSJg3WMygmgHjHF45EOohc9e6lPDPomiwt4
Y/Ra5gU8MD3V7Hla5iz6NC06yp/nwMkbsV0cMsblqrLJ4Xk1Uz8U36BigW6PyxMpM2s5d1Wb1vFM
XWEHpXEA1DpdJnl6TQhnXi/QpeuDnTlp+wui5xzTZfJh7HkYBIsCS9W0lIXn75zaCP2AtSMC1uu7
TC6jfOCgBr04C6Jw7hTkXIwQNcUV6YAT/DHQVEoM1n3fgm7k+GF/gV2d1C9+k3EcxJdl12GGbdb2
0JAaWL405EZ0gJLQ0rj9WgTx7CTkKFqLeq3Hslp++Wngo0/OM/q2qUoBVoMS0t9U+ITNj2aIp02d
QdGUfdM/5Vjk7a9azKa/Hyb/QU4qNEdRotRUUJFj8Xo62ky7xdGztfERi6IS/I09Tv5mgrKcXnlx
yvs6b9zaoroIOg+jVMRU28orOXb8busljIDwAvvDjzf5HJjJyNFAtg5s8nXlbU0IJvDY9I7XPRGX
kjDSTl976TbVktBRRkwM/fvoJOJ8CyaLrvYGE4UNSjjsiIfs1wO3pHrQRNtMhFRQ75FogcMQ1w2W
yLb8krDJfm6G0Pmp09JLb0c6kZOGHNbL5a5TA03aDcWe6OxN6nZ5+qyzOdPJJmdNk9hpnDY0D1oa
Wq87OXKY9q7zQdMk2fReEpSPbkXRNqxQeBgP2PRLxozEeqpwe2q4zssy/ao7RNK1zezIA05YIrqz
6ioISbz/jcsSe1fpkZ9EYo5DT+ZkukoYGMcu5LnLlSIjt/wdzqmQL33epf7XiuZNieN+LHEtotIW
Fn5hBeTsQD9+qL9RMStgzrTwsaftHAIGu4fOSoSMP4cI3JN5BBpqM8iMP9HSza6RmO7I180sVTTb
vjK183kkYczS29iZp+I1IEcZtTTNMhQV6hr6KD1IdSvmpVPhgk5wMtqlb8GX7TnJHC07VH7zyVUL
zbe1hddD3VpM+ch7rjJaLL7DGyWw2qybr/OAsJ9lP8EUp5PBNEKEHZkAwrolJb5v607d44717X+E
66R4BnBsEky16poiyNPbgnrYQR20y3jM72Mflz3hwb2KqodI52jVaxv3TXrHsAKZ772Lb6HZhoXE
Ugp8u3CIqEPOCfIrr4HCeSdZLqSqA3DvxWc7omV37Ymulz/CwuRd9i3xFy+eD7bPOhOP8+BiUCOt
vTG3/oAzunsZmY0Io8+jjSjAUIBCjkJDJjyVaQBtU75uhrCIh0/LEpf5QM9+chqCPWYBffOAk6nN
umuGhPriNZoKqcyOGOym35az5cTLvsET7hKzUnGacx7m1pv6DQkOAhhV5A1WwX9VOEvzmZNxT069
7HXqH0ndxIS1cQUQ0N9k62GrKrUxsl0xWaODr1mQVctT4AK7s9deX0xj+yOrY8LKdl6Yi3JhmCUR
zd1En0HdwQ92sg3uHdA5ayYXyy9dClrs25wFcXOjRBOZV44SfXdAgq8T4vNw/ac3ZYt18lcW8nYL
ViOZA9ODhaTHUvCxGWtyJYckqcRGa5UwVO+GRHX9nqmcHUk9HcPA5XmXHtdxmljhLVZE9CPQVJLY
dox7xUBzgck2ySJ/KZ9iHBTUOGGM//6rsoSO6tXiAVtKb5Yi76YXF7ByWWxkGDEsUPhx4dcQBqup
aG962lZ5/6vC+2Mlp5CqpMWiQWSM849dabzKJGs3npPeiCANx88diaP9vKYXqXN8khVSavZL0Ikd
o03T6+y3kzUVzGHmEVyDCZQG1SfsUYOsjsOYWwBLvY4wBFScsoC6d0UZ2apviiwL5WGhxnvT3LT2
gq0T9wmux+9OzSG3vcu143T51ZQqoM2rDnsRfWvkeTWLFwOR+yXMU5U+atBszhcxwS73KdjzaZzc
lZvSv28/AWajeQLKHexsxAw4wieDAE5b9gkHolCzpbmN7yf/RBQwjB9Alpzc5AYRS9mkcuBgdm5d
pSDqX7PzjjBy8R8FtMUdaZZPNK7iIdrZkRI/ZUTS+M9Qp218YzxrDr8XmgaHXI8ud/QbABNSs62O
Fh4GxpTTX0e2k233MKj9QZjvntc43qa08GCEG1I6Tkte+9bcXPch8XNw87uoHq8NqAq72GTwwZRH
1HdBEUNncyiHL3mkZ7JpSv40Qh3csUQfAf7g93LfpZO38DrHYFDfMwVZB7cz2ZXWs2WZrP1EtEeL
lRbBgTM0JyOUMCaSsTozKhNBsyw2OTRi2zmxx0m081pj7trkVBkMeKUKAqVb0VvfysnT/W1NJChd
3nS0zQv7RI3fzU6Q+V6m8jTgUQ84qk4TQZnJjpjXesKSZsH6uOdvkRO6A9un/924VAlkR6q67PMb
aSMkw4TC20T2OxNrvVMj+JmGwf6qaKLstSCRjk01bWZ3oYnDibs+jLB5CaymUCjyvRuwy3E/CGZX
846pogzPEI9A2F+NJKZ72zYwnIJddBuv5ZjdMD12O/RdklHz+W6Eo7yvQxYzzSzk3KsZ763bX+WK
+RUiKse5Y0IY7ZfuKsG6VhzrkzkEsjSDRE2Q588iVGFytJm+yuU9OJDBCY5DUpZJQYgwbl07/Rqx
zJZqtzBI7WMgk4gRSOoVomxDykDZpHRhMjer7eh6lr53mtudVYj9hsKJvI59VorT8Q+4B6nccF6G
yo+3DKQtpxjGxVvkK51RwgOuZh8P5k9ZQCYqYXPSaP8sSe4QPVsPw1cUcpr2JLCB2RmecJiTuzOS
9Nu9NjZ+P8VGY+zkWbpaMO7D7DwKFfJCFpBdI3O1GH8lVectG45kZtovgecLci0tQ81JIPekfbz6
rcj7QzjpJNhK5Tq8B8IkCZNph5pWU/nZ2sTTcxYHAwcfaN/us4zxDaKxcD+JXEWTtVKY6XWDLj8R
oWTWnj11rIC0NJjuViWZg3m3ZRI5Q7etYKfzdpntmI4zPX9d3jPA1TY3nl74+JNkldU4z+qK6aec
8Y+ZKROgxj+LDuvszhfRnH0p6D/h9nZqhS/nideWk+77dqjqL0mJ4PxP6XieOz/JQJkIVcFNM5Tx
NMkTGr+yxsxNjSg8NSPeaLJAxVZrxy43QTXa5A53KeKqesSERPvnt7FagkIOHGhCyfu+wQVcrnpy
qHiwrMryzHSlQ18JVDAk9eR3jzPPHLlRw1J9yUqYvVDm+4jmziN3NF7kNo/6kNayadxqMbfM1EbD
MUnw1tgUo+3i158EzRb7OLgykD96JkClc0MDuHJugLOIZVlltkfrVieQn/ZuXavmKvaW2n4pZuQI
oOCeFvo72TuTgzBYRhLv7qnlSsYGHsMuQLyo2Z4G7EB1Jw/MDllVsJIiWhwK5IXRAYaw6/4qG2ab
mNJ8Dm37R9wUJYnoUc8YyBbFDKNUOA4auVIUOnHC3ZAxQcQIaFv4vjngt/XrifyzCWDG2pSBoSFd
MzxVqF9K0bDHoKqCNCrWmRJGfNOoaequWaxGcbhKLIE5xCLqvH1yvLrT9apmLrSiX5Uv8GHqIDQe
cmwYyiYaj0zHOpa3ixDql2g/VYRrzRuf2czqGlkAog6UaKZMdg1xY7joXQpj1ltPDLy/SRkA0sTc
Mnw5f9N21NdfoTrbUbSyZlZigMTPhH59n/qk9BEZOYCHXk34DDGHFS2dKkRu1xkIaSagNenpRM05
zqnS8wwB4ZigB17qGbmpdUCebtazZph1D+OrSHVVQuBwxpzlVS7zWUSYify0V9t4ilXX33jUch6J
tMg13GZoQixvGptlEl0rWoWU777GHbDPO1XJmrAXgAv9r7ofdGWeUx3YGvS7qcXsYny0K2Yshol7
6t31gI7yeNPUI3M5d/FC0caEdUPi33qi5TBbGNiRKMa1l+KQbwhvn8rF3A343ezpH5fuSFkTFF5i
odi2fZMJQloxh1Hq7/yTdybGAxZ39o2MZ+mSBDaNyQhGn4rc0UPHUB+NfOdz0QgVTbdOoILWXDPY
6Q3B2u047kUb5GCOjddTRMc7W/PgLc4nA1Wfv4nc6aJSR2FJbapdSWNaZFej1oPD8KT2iBFd1Wx9
ZcMWFzY4RHkTcnx/wAs5t+5LcspNmaq1oBKDa7hNGUNUJKn0Q5KHzaPhWO2gp+OPRSM8TfDStmc4
17HTIPEYghRyJIRkmpg8+Cef0I9wPe+ZYpTaw5VeTDLPvgFomgMSaL2hcr9HFJNJwJASxoZitWTT
TMshMUJV11begIfbWN6EvJiL0C3EtnekLaodplTS9Pw1aWLE/wVbZF0kxIqxySom4BjiDerxVYGP
lZpghaFdzBojNQfI+ZmmdXqM8S1P6dFmr4gfxGwFS8WIZo6Q+KqjNuxeh7ZSHHCe3p6l/yvYwbL+
jYb6g5eRCrbMYTnletoWR8sN/1eGD2USu2O3ToNwdl6wvhbWvHn7+y7xW05/xx/fhyw2ohChzvDR
JyLSUJB0OEbS7a9L7UzyHZjKpa85/fsfX+N0uutcPxgOxZgGNl4ECTksmGi3bBOim+d3SAT/xpD+
H16B2+f893tw48zYX5poX8oGJSBNd+TIMbEZMeA+7Jo2OvZC3SYuzd3h1Hmeq63uo/1S9hwUNalm
5afBtd/ht15Cl53nYrhDKkK022gvu/q3Q/EyBNnO98hKlcMnVZq9qct/BuZLmyqkw4DPA4MQhg2k
b1ThtZsgE87ia5T1P97+tf+KaeD2nGFDjJ0ztmI70X605Quz48xgzeY9Eq916Uc+I4Sgpnk9g57q
oIi66PsV/QBMgZu+kwVxAbnI2mik10Jy013EKp6fZdZnZpc7bpR/wjq1RBhyCUD/KqWWYjgGaRa0
etN27H/EPIM3fAdAbZ3wMH95TOwzmIipIloYLCq8DvOypvD6mtJsxMhPrHAKdSBY6OXYO8zGPxOr
vhcOLXs77Md3VsOFn+HfoKA/VkOlPOeke5WHRerpt2xEhd/Pk537zqK+sInYZzSO0SdyktEVdUiL
dNm3DCJdp+mU7S3/xL4mMu+d5XbpOs43jwHHrIJJcCgip8eiPuT5ylWd9Q4S6dLHn/79j9tUWA6q
hq2sQ4M8l4F6aiwCYGKJlvT2crjwwNpnu4UrirbnjUiKZlpKa83DFi67YapcOi1xK2rrnbDSS99z
RinyRJ7azpi3B7/2TwPFCpPKtslMmm284tRQePtyLt2vs/U3+pqyZ1j0QdMIv4njlFYZR7ehegde
c+HzrbNVk9QIOUYKTVRyVV1ZfkisLZIMAtWH/v5/0T9//N5ZM/SFbpU+DJIclbuMOGP/0SCAiHc2
5EsXcLYuJqftNcWWPkS6ok+faphOqHccJT/2QP37WvrjCmBC1LnP0j50jkkp91C0VCo5oBVO98Gb
dHrG/vgKh1YJvgIrPkxNaj23nqt+LYlIdh/7CU537o9PbwmdV4TI9wcMq97nPGqa3+x78vHtT/+X
FfWXfdc6W3BeRAwOs7fDoWuh3Hitnz+UcM7yVZPE88/KYodVU13QlWjLlGRAc0Ky4F394L2z/3t1
wAZOzqMelpLvDa8h+bjFg/CSrPvQOodl+N/Pb4uW1iOq4bHK/NDde4yXFTe1VXVr6Pflt7dv4qWH
+OwdLonzmlNSUQ6MogiYDZhufoCqyN95Ai68O84xX4VoQ2bz+xENJ2fMoBiY03csdd/4NCjr5j3I
7mnP+MuTcI7zKrTppBlYinFXugzZxJw3ht8hPRgg+qEXMuw0YILZStpsYFDqSTl3kFJGSqK3b+Ol
P+AMxAXmx1LTUDIM7PtMWjAHm5XF1Yi1i9HcIUMgKomUFqK5RxcIl5cZoLJ86pOyrw9v/wUXfkh5
thvVnjfRVaKbzeE76A7VNMrqcW6T/j2I5N+/QJ4j3B16dkwP+/UxxD+oAeiQqYb1B4njnSs4/aV/
+xHP3v9dialwmtL4YMWp3gadlW68iGnF0QESUwdYF+lNv4fn/vvVWPJs42sEDheFEnrAvpURAwi0
xyvszdu/xV/pctb/RTP2I+yxdOrig1tiNIoyzaBL7ZBrNHfdTR8xiOEmLg2X6L2okAslgTzbCeH4
kGbP/OGxVbkJf0EsrqoN2QB58TBPYEreAT1eumlnOx5GjwHPvJseG62DkBkk0RLKNhnrnft26TLO
NqOqDBvc9216tBrmE/j7wyv8DfkGqJu+evunuXQJZ1UNyiBuKTdPjqhTRX9QlDX6CtydK9/5gr9f
g4xOO8Qf77x0IcwJ+3d0YBgApSHqO/uT8ZqS+HHRyi8fuQq8KP/9kjzEKjzOoznEocqOAz/6I3aI
+kOVMom6//10xPxyQXJrD8TcJs+Ldr1Xe5rk89t/+6UbdLbMvamic1w25qCI/7bpQNMEb0AZmXWD
8ePn21/y9/eOjE5f/sevYMcdYsiUZcclYmw48UDvKZppYf2zFdHD299x6ULOFl3E4VqqYiqPpVeN
egVCyDxR/UUtc35e/u3tL/n78woZ+78XQju07xSj/geVwl75bKOvqi8ob61476B96TLOFh3fAPPA
sstjTV7wuAIUrH96qTv/dlTovHMVfwdVWvI8lQOCY15zJO+OKHRiQvxhAER9RauHGnjjh5Fqb4VT
t820Ua3C9EUTt0vs+xwHRnMfYCyTWwDsZnnS0Nusna+ZOPpHL4XX/44qnE56leAO8V97XJ8qPQ4F
m8fniJFXbV2hilnph2p+GZ1tH5jU8pY9IycDFJzSmtC2DuhFlJcf+/zwbPcoB4bWfNJNjzo3zN82
XuOJ66DH7fKhLZam6n+fJyuwW0QGn4e25XgNhI6x3CJ4mfCYrT70xIZnuweThXkCQa08wo3R46a0
AzNtXai1HzuzyH/zY/9Y2wZSW9sBRDtiHJR3UxXR+wMgt337z7+wc4RnO4fC1YmBmD+/ChcmA2A/
OQtIfzxW99J13vkV/u2d/H+tI8+D0cBHSllNZmJ2OFuCh6HycjXtkiKdq9u4lic9npmotnxiLM/r
/E0pRTkeGCyGqbxCUJwSBtbpst+C7O/VIddYKn7h4E2XFUOXIhC7KbD94dESdeb/QMmT4pl17msf
Y5SZ5X114vx+gaNg3Psmj9EJUJ2ZObsJ0HI+2VIE1ovlkzLwzmHmwj4Wnm2WkCqTFlrsiF+WmaWd
nMfW2ROIMr9H5b/QhSNU9b9PdoW9vRhzVmI0tVYcrYMsQPHdhK2d2882qpLzKpZpDJ0NZng1/jOi
VYwPSxcFzF8z7GqlhxzX/lBg2O0Z5Hv7cbqwu4Znu+vc6AoD9pgf4W0xrTHAg6zhQOzRS4Z3nthL
t/ZsT2raLKKrP+fHJJ/2RYoGacGYeOdgc+HDz4PchDcMuUrb4igrTfJ3yRi/X6ftx16h50luDNIo
KceGADL67MxUeTYenW1g6rh1IVUFPeCvt3+HC9fhnz9/BughcN3ooEs32gFSsHYtzoqvb3/6hV85
ONvzFssGRmWD8WJYyFaPWIIm8dXHJpE/GDpa4Bfe/p4LV3GeFRzlrR9hxVLHoHDcdTWAkE8BEL7z
IF26itO//7GxBpyLvRlm1hEcTvLM4g+zPcQVy7tDBh8/f+wSTpf2x5dYxuscVSUQ1DEI3eIsjr4T
8VSqd+7QpWs4+50dZmixqKTFEXSF1xI4OY7/CMhq32MoH+/tNZd+hrOtBh5B7jbAg48RDl1o6WFr
qZVinuX5Y/fobNNgCE9jtK6bI1UTCXKqLrxnG8HzHcHi0j062zCYcyXFwp+qo4n5jyvtmKrb6AkY
yw3fbNzth67iPCjNXhjJzZu5Ocol7cWaSbuyPfYqkO+9Uy5cx3k4mhEnXMVSdseu87vxmDLB7nYb
qCFBBoSRW1fqd56qCz/4eTJaB7sr6/06PhAJkf/sATk+zq6c79++UZeu42xJQBfxsEtlDgM9WfWs
3ECfGpdB8WB5zmJ9bCM/TwvTaUwUAe7Pg7QX9cMfmPZdm6Xylg9+/tkzG8WYgJjd746hL+t9k7kn
HBOo04+lK0r/7KF16wkQGKDKA+4lC5sdRtX0KsowRX3scT0PAhN2TgMxrccj4yEkvZioYc4inXKG
3d/+mS88ROeZc45DHGSEI/5A2yS/Dlo3/R74lvpYS8A7ewWNaQ5mz3d9asEuMZxJoAvgS2DQa/Ox
P//s3C5gizPNKrg/c7t0a7DXzRdpkUn1zudfWAXe6d//eDHE+Mc9wCTTMQsq66dilPjzzIHwN7j/
4PXtS7j0FWcLDVOlCUmgJwOlbWrcc7X8bDFGeG+5/XuxeZd+5LP3Tw5wwORTOh9xlst2zfQjmEN8
S+Onty/h0uefvXpy4xI1US3LUdvMe1ACzP0RaBcml7c//9ItOlvGDNM3hsmL4FAVWefeBAnDX9VG
gGoe97i1jffBgsw7W89Uxfli4T/GlJdV9+TuQC5g9CN+70Iu3KjzlK5I0j3s+8EcDa6suwBqwr1I
g3cTRC59/Nk5OoVSUWHeMccJFGS2douFvJRIJOnh7d/h0uefLWenq6Hv6sw99oVlf4JAxwQlZBmw
ZR/7/LPVnEVMbUIXcY6RX8lm7WRpKlf/4+y8mtvW1Sj6izjDArZXFRfJsRUnTnvhJE7C3sDOX3+X
8uSDa4ozes2cI5gg8AEE9t7Ly0OsTpcbOP+h73zhCmU661ipe6I384+4vAr5KNPMJoFeOtNYRNva
7tP6oy450B9uU266iAG5rtlzf76pIgg9DFFhMT2Y+FL2TtEPeyNqTBRszbTNEkt+zvQsv7nc2MJk
Ecpkx6cJSykhXdVoORsgQCCt/wS4/E6FqKLrNmtCmfDsZmry3hP74GIDMm5cpG5oxpukHV8IOoFm
cflRlsabMu/JAiFJR0TzodEw6+9yK9b8W02zi+vwwpynKy/GJK0zC6R+iNoh1ZDa1egJ8L1m2e6q
J1CRVwFahUTXW+uQWrBPDkhWCB8NSWcv765rQJnylqW7VeYm+qGcyTTBXJMbL9IFRrIyY86/886M
UcV6fhtXboul/OQTFmATeTEgRR5ufNIuLblxzhGewZbv8agq73CixsTXeVqyisZcGMyWUhFIqhnb
ErvzobEq7U+EfzfeeOTg4Php8exc7sOlRpSq4ABQgINqOIfMDssny0UOu8HaUt20yAZfr2tDKQF5
O2o2/qPyybMm1/lk5ZxxeVgF86i8n/B6ASW43NDCnPk/eaCfDa1wZ+dAskge7v2QNGz8qNCar/t9
ZeobrhuYZatZp3kkZ/UpmsakOlQEN5Qr9WtBQaGrCj455V5szZl/IHGxk/o2c/tc+1oKh3zHjcxJ
+NlPlVOON8XoxeODp/mw3rjGTDEK7vjmEt3KuffSuFCqA7mRGUFqtjg0DuLbrRfhO721iInxbvBA
pel1U1hV6qUlKQ1JZroHcBYNUAendp7RkBZfrnphqhIvrKqENN3MOgyzRYqHMeSlJM2kLv9c/v2F
XlKVeFQdlPAGawFOyWYP4xRtS55Z4+3c4N+4blT/g+O9WUG7ChJJB2z5MM92mx3gryTf+iZLo9Pl
h1iYNaZSAqK082qnluxsmjH5VHqtD2iuMAhKuO73lekf5Hz45GXgHtBgZFiIS5LD9ty1h87uugaU
VX8YO1RGxJ2fQo3c0V2TeGG2j7rGXZn2S29ZmfbVOMDskWjjyQgoP5tCxzhkmJqXbPUQUcRKNy3s
z1SU4sAdXT2Yhn9KMUIZSCumdjun3hTsgrAg3mwAk0EubvDruk5TJjhuTotMMR/xuawNizyvKDXu
R9xh13FadVVO2AxDGLSgAg/aGPOJnXfG36a1iNtqCTpzVjrtvBa+s0SrmkIc3Z0GIto/ke/AmyDY
+aGe/IY9pdRv9Tmdrrst+ScBfzMHZaX1s0Ui96nHTER0RQk741bHZBWvjOGFt69KCwlliGLLnaLT
3Je2eEmIuiLyuoZbPXzDMxASN+WnaBfOaZtzSJDPVaPgn9b7zXNxG1Kxv4xSCBrnyOYU7dkjyXSE
1V73+8rc91Kc0K5WJsdiLnHxNO5s9z/YeXKldbmBpQGgzP3egLXhO1b3DS1jtQOB+DnFQ/Z7DhLM
r2FZrM3OhRrw75LrTUdZDmdpEAPnAyquBpdRMI23ABxcwlV11/x83cMoe34QkJNNonx8HAIjhD9G
ZrKsH71zWFe+mXq79PYZOb3tylXY+SW8N3mUEgBLXs5NVdrPejm7Rx3bZrPJ8r5co2Eu9JkqAsyh
DThaKYJD6eK33xLj5v2M2ilOth3kkLU3szACVORmWEif5NchPboW6IEuHUTyYfBGwr3iIRvJEe/R
ZF9+Pwsdpkr6CAlE2NiRI5kUTE4Br/uombH8dt2vnx/wzRATOWe/+qQR0Nv52Iw7b8w4B3CSaW0h
XuopZaH36s6ustYRz/gtQQiR3+wcsZMhiMSShh6yH4qi211+mKW2zl345mHOsu48QfRxyku8pwFR
8+5d6dhG+5nYKUk6DymZebf2pbbUmlIFzNQnC3227Od6sKKXcHDiO9sS7X0cxdEuyjv/um9/3fzv
UxFxkI/cLdm/B8kF75cyscg/3WgBrMlvok9Fe6UqRFcqQcwxceqRdnOQA+LFTWrGBCESbZ2TVisa
ggMuv6WziuWdCqArFWCopQF1e3J/cyXu3+ZzFeyTtijFZhxE+8fXUvyueD++AyuxiG1s2pXDtHcr
A5K889/zZnT0vWFpBZk/j+Sh+f1n4o4G+b3UNac/zoQ5r52Q/ztq+L/nox3lhCADL8ppaZi8mDFa
B+OclGL7TxCb/OnJtsjCe0W3VcR3ia9lzk5GkeGZCJdSm/B4TnaxmDaESO1ryIMECoGEnHY+FYCc
TV/aza05nF28t3Zj4PWEFDoACIrsyps3JDgY017ovcFFJLmoEX4pEwbmcCglcRZbVFFOeRcDO9bv
IXK1DVinXm8PVUIyGcgqQ58+idzu+8exq7TuE1GRMLCIRAj6+KF2JzdOsEASsnJP/Gdc7ruc8I2O
SLMk7v5cHhvvnn6gaFSGoN05hJ6gcD8gNxy+EDL7pyYfNwTu0ja/gtl9NbOpOUVTHVw5KM5bozeD
Qk+HsYIK2DwWALtwlKH1IXwRBmPlxJ+JohjN18tP9m61YFSc//1NQ6Pbp2Heg/XIXReUTGwQvfZ0
jlQcm9tczAJe7NzWRLevzLJ3lw3aU+ouGaYwGkSSHStjMD5njI8vLZlefy8/zdKvK5UWKktfBtIG
4sjJcbPz3aDrAXZ01orGeKm3lNqK3TKHWZ/Gf4h7s4N7cJppddNh6mteR7ie42d0T27/9bqHUQrs
HI+O42DrPkKlzF8r+LPudqqb6tfln3//fIVXoQxqMUTxlOtDeYwmsp/cTRdiQ8s3BFzwtZXPGHZv
XdK4tV3oB8mW8A2t+FkUljCeCL4Zr5Hz8kcoVTcscE8nmqyPeJaJw23IoYOvFmpy7YN4aeoq5dXx
CAifpQc4QQOgus969pNgE7pJNJuIvNXWufE1rbVOqVukZXuX6U43r3TxwnBU9YxtwkeyKCztXtZT
6H8ghnzmogfb8do91dLDKWUinWK4IDEeYAuM8daagjMDDdxeX9mwPloolKnjpp/l7MfXvS9V32i2
LREgU+3ekWoY/TKHHqogcUJee3d5VC51mVIfWOtJM+3t8MAKYw+7om7Z8un14F/lvKOUKyUi8vK8
MKO2PtZBP3pPNoiN8Smei6pYKd1LT6DUCFd4oLANWx478hwIljG5zHr0Ai0xf17uovfFhDyCUhi0
nLhL8ww75cYIFplHYMS24I6SrOuump+1iERpEu4am0hBCxyTXxOQb8guePLLXIe9UkPN2lz+Y5ae
Vpm/DfTXKmgC8y4MywTVF6mv5Y7kn/Hmqt9XJX5g53hBImqOedfI6gvHziB6jaAZou11DZyn1psF
kNQmMqPzqT365szFSdk7w40F3M28roNU9V0DlL7sq2C8y9pJ4o5LJUfZJOVFKxNyYUlSVXd6Hmtk
KPTt0RGYLiC7OfWtWdniU9LI8QZc5pqNbeFNu8rM7NNubo0mro9+lhhWs62TlDR88rwj2Z2uexfK
3GwTtogTNeWYgTXfdez5dqTNXHNshW9EnZdaKhDMVMOxDgNujwYfBnvPcdzK1mCpe5RJOWpgMDmP
6I/EPEI+J9FyIO2G/KWVcXRer97ZvrvKak3OuU2EQGj+qdM2J6Fv0v2PJjoXIgw7pttPkt59gKZt
MOZP3NDl4nHky2L4dvnNvHskR+cp01zUIXEsfjzeASvPzOQmEIb3xTMzi4sKV3aMiorPMuChceAL
f+WRzyPrnUdWTX02OfMe0yc46FVbyO+DxemcsQFZ7ut32sSe9M/lh1tqRykBQC2CuZKWcRSubz2X
yay/kAPVPifkY3y53MTC6FDlhnFGGmo+k2zrcxlf/fKgK+cPWWj4w+5yA0vPcC4Pb8pYaRPq74X5
eIRz0eD9wIJzFyWWYWwFCMCVxdk8D+b33si59TetcCJXToQrzsdggpwOPC6v2cZv6t5K5u9NEenm
S9RWdvsBamxdf4V4XxB3TWRr09a3ua1XztFvoLYQJtq0xvhC5TUyuQFfOtSkRqG4FsQBsvRbRPd2
8AxuuBMzWxuYYAkai0zZPobekadGZ98DAgx7b3+5/5Z2w45Se+SQVlUZZ+2ReND5bxiBHhv3tpFM
3SG2bTlsDGEVICzcQMj7kEzw9iY/O+xzMtRhzsuV97g0UJQqhSyL5JDYqo8EgkeAP7rUr3c5yNu1
c7ulgaLUKQ8WQQezZToaeUsZLMO6e9VHQKMkKJL+dOXUVaqVAJg2Q/qaj7aUfbWxs6H/VgQ2vICU
UrL2LEudpVSlTBYgausqOvYNtFo2i8Hccq5RVlcZDDDqqR8PWNlhNAf1MeAwMrhzktqef8gm7pqV
GbXwNlTZ5QjYLopbvTlWaeZw+BilWTx9mHWCLfd9Zpj9yhX2Qk+pAsypiPW07hndZ4g0WVJaSkRj
19by9+Xps/T7SvkRrlYRg5MavO9y+jbOdh4RBDs21y2uqvwy1EM/885AbYLHwvY+L/uhOsJZ0p2V
XeDSezg/15vCBuNZP/NvrGPtGv5nh0NhooRnrfs4SCteWQPOffFO8bSVqY0lj8Dpto9+Fedc+106
1K14Ig+usm+TLgGmANomX/uuXnogZZrDxgG0Ms7TERBVn2xqw2Nz2xJX/szJc9qtTPOl165M88ao
KzE3RfkweGFk3LIm8zC+MNKX64aVMsEdjGOBHfb6sfBrPmulnzqvOaznNa/EwitRdZhDXDt57ob9
01h2kfE9g/Ca7Ub+wfvjxbHIP3XE8bQr5zkLOzihbDOyNBvjIDbNWwJ4C4s7bDN6STVfPpB0SDyO
gW3meQbP/DRFnqA8R87N5V5cGAtCOSXwuj6VBPaNxzlyjRMnEfa8SeOuv417kK0rQ2GpkXMXv5lB
kkhCcotDnasnTf9C3Ce4F8c0mgNKN8DRl59kYbypus2gbSJIw7o4zqWs4i3BitLfNS6x3itPsdSA
UgcGO8JOMYeQ+SryxrHNOFOy1SCT1beXn2BhI62qMl0iO6c6inm/pMvvCUnuILeVHtSVgIsg8qLb
jzBpzN+XW1t6KUoVGBymTRPrBoaB1PqDKhhgm9NV7nPQjd5wZZ8pRSA/w4WCIq8fjMGSnwjzlPZG
zC7JjNc9hFIEEg3pBEzP5qHKPXgrTVd026rSwp+uG7X7y22c5+A7tVnVZ+ZDqwNoHNsHrbOH6qGC
r0I6u9NBdfngTWU0Pro20IhoO1l1pn+bCSguw5Uh8X6SH3dISmHwQAQ2c+fqt2wzvzRB5f4BDB9t
uqwgCsw0Sv1XnBlcd5eD85CMsvIgM6TJ13EMDGczZrF1r5NTzwZO9/LbyszneOe0Vm6tlI+FuqVK
P6PcA2JUoFlyA1+WH4U+B4TxtA5B6pB9rKqpsw2uiGbytxLbalbvsHrEghRSK4FjuDLKFoayqgAN
K/ZieeW5x7lPRAHDq0YNYPt8f5JQLT5dHgZLjZz//U0RgzGVcjvhigNMBZGKjYsBNLE2mMVhH20S
vei9taVz6RTPUkqNcGxoSrPwHnqzNXvCrgeo5O6O1MIJllcwkqNkbowwHASBrw0fO4++FRd8JmVV
a8qn2ZnmzIPOExJ5c4NQIYitlcmw1AvKRiVph9jFC9w/OGEHQHfLxaju35+jT0vADh3UxpUjmaWG
lPJkz37kVtSoB9cUfbhhkJW/sJDEPyFtW1cuTKqMFMRQ1xRTLR9cp/FeG6hN8U1kGfl3SG2BuTKH
F9YNS6lRKUjVzuic+aEU6Ig21shCmHrFqiBu4fdVbehcuRVpx/b8J6mynJ1iUkmYGL7rFSvvfKkB
pQY5eSz6WUuGhw6Ggveoh6CgTEBpAAfd3VWTSxWIkskUcH7lDA9xdc5BG8B0/7aDwB5hfcG8X6kT
Sw+i7ENcvtIBAHjRX6sDlfUk47iIf0nDIgj9usc4D+Y3NcJBcUYMQZyG8Gdq7su0bpr7O12Px/t2
Hhvn/rpmzs/3phnU22aSka6AHUwS/g1ntQlhdkcG+XFEApD9OoQrL2ZpAVLDIaNSO1NvrfRDwCZE
z75UBrCF+g58oebvnA5ebr+vrSECA5a3PYki2zD1gj/O2E7wgXyoi48B7Mn2byCwZN1kssedvSmb
1BDx1vM8F/h1HoarUo2FuvHveOpN3xBu6Dd6RQp/aIPqjrYtX26Gu00TYYNG8rqxFlc5R0m4UTY3
s9UR/5OOzoOXYEDfdg1RCY/95IRr73lpvCqVI/dhVNii1k6QKsSdrGQekSaT5vl1w1WVnnoNOCy0
GgHqmTpMTj0sgugkyf5q/c0Q0lHDdds0VX4awt5Fayzlg1MESPSMsbVPZOrFLjzWaC2GbaG3VO3p
YIZVhoiBRlxo9QxDGXo7iBBy9UZ1Ybejik+HyQ6LwM/lx3GqPaF/7QE1lXfhnFRBvodmWvd3UH2L
8mcxJF59i9sashtA0mpOeqgUgOqrvZ7COt7kunTM+tbTJyCLD3TNFEebii8jLQI4L6vyqyZS3UnB
HUxoth4mB2aqx+ZJs8L4wchieGE7OSU+bEc31dKBUhN6XQEruJrZlATSmQnkNzOT4LmiqjzHJG81
7wNr6/ktkeNcM3HpsTdJYHPLjWcYwCo2JhcE9sEaazv54LSVwx+qxakcfsQ+cZsHM6hrd49uONK4
DAtQWUXbAXRU8ZC29hksNoS6QPSZn7dKh8SRo7ZtvJiayJ4fwsXnMCMxqbuthJmJ7tbLylLvbgEE
5fJOmI2uQe71tek7eQTF9ODHTXMqyZLn9tqNzDb+3Y1yauutHrD0/I76vh4fHQsFitzqZYt8cWM1
BL1BlyetJHsBVhx4DDBRFM1D6cR2dAdkzIzuehg33EPEgeMZ4zYIdMs5SDJ7iw/m1LNzhWlBcpUz
k58jg+qVwKcztwPvajdxieY0NhDNLYKkOv+u5Q7KuW0nyjEBCUt4HkQp3qUG0pPE2f7VaZArN5t4
6pvIvtebBObip5TriWBNEG38W+ff+T5RhZ1+7Ns4H0rjIXOIkf91joJBqipyj095qOZhr4EbtHMX
NGPUVxanF8LT9uyPi+kHPi2PzwkJBof9SJkCMNlzYzgTcAmzKvbFdmQMuT8si2iCLybZgOJrC/LE
2wTktVgMKsY+MakVO4MYARcGAxiHadyPP2tZVRbp10NrmF+wBczjoavsJP8J5AST926y7KgKbslt
sMcYgHKHtH7XQoHleK2qXBfW3NgPRAlt6noOQWsmjd5b9w4+svxbG7PbbjZ+YFsy3UuQrM60twI7
bYO7PJ+b2NqMRtNoxs7rAsyt22msIUhsAfWR1Yi7ziqGv8ziZPwkRZfrwOeDqamHO7ORMXAmWOxj
9Jg1ekGiI9wOIfTdlP/7vNRMeNwf5WT14neiVeMIH4YbMCf/MGSBSVRHz2GHDV+1JvBEbDXePSc4
A4zpDlufb0Dq3AL24n/YlUC6p5+h5c9zeT/kWTxO2yDRUTnQo2Y5fE7C1qnzLcF2VeXvPDg/kBib
BrNDcD+CotQgcMWSGLc97EKG2A2A2jj6KEKKTHHIwbkkz0496v5DbnDU4z5mdTEKa2sNklvUrWkD
bIA9PQH/eoE46aTDDWjXvnwIIr3uXkhzkkzH0JhtexuaDZHl+POhkQJ6d6joXLjxNKFxY0TgvQl5
61wgChs5xlxx7hMvnecv8CqLfNw6UeYaw15yQ9INNy2f5+EfgXFv0HeeHJrqYdZntzQhvEK/uBnM
udD/BCTTFp/MKrLdU+3DZmFgpA7RCXdp3QkBfhRYkPnVEbqRnsZmLFKbIahhMdwSWhl5+j5qQBl5
O7M1cKAGbdTCbg8BNwm44zWQgSbYG5o5C66ZyD/1baxw9uhHe5zkWTzwx3DGb327ZtPmqeo2Pnc7
q9C7/lSMzplA5sB02WSJ3/weu35YufF/fw301Ohdn2tsjnBn4xRk1TDuulr21Kq0re+ueQjfUDa4
fk4eWojH88TxqMurkfqLGYbawxROa8KohVMw4/xobzZw+AdM3Z975wTJ0TllVMCdo+fdSw2H9Sbw
7Py3rwfmSn8t7BbVJOZ5aouJapQecewJeZOXkauhb5s841fsMzRWjkmWmlE+Zs1xsJLBTnU8S2Hx
2XBkA9c9c4UB7xdUYvZ6+e2cP8jeWQkMZUPaz0goMaW4H0Wbdu3nyoLPsZ+8pGfVY+1NiL2fc194
N6BAslTuqxDNhrxyM6lsVkHhhKUBPeSjLwZIkY+zpZlTvomd/jy8k9bRo5XefH+Q+6pfYrQmqU/F
PH1sfTcx762MeI8ZRkxqAAW63JMLL0x1MPhctRlmM9gn1AU6DPY20/eiNJsvkI6vvN/Tla/RQQxl
7ja9feoDP/bgaQoH6TUH8PAexxTt1JrHYOlhzv/+ZkZNRhd4oyuyjyzlmriJU8vMUHRiJb3PyXFe
uUZcmLe6Mm/TscphyLgmlwhZwFmp6/5GgSJenKgWNzNbVbrRHNOV6KGlIzI1Objgmp9z/kh/8j1X
O3gmeUMUJh0H7mx/D/wShDSHkDks78au0m1bGhXZlGX+RMRt9a1rKL8rNWTpwZXJ3aP+18OyBmtZ
1MaPGEzyDaKFfE+AYXaaStBbdsXSfHlgLo19ZYp3LNUZe4fpa5jBFN6YxHimLOeh8/fy7y+NFWUW
Z349ppoVFB/PRv3PGgfOKFRDuMjbzjT1+hp/CKzK8wfWmxEZwB2Az+V0JyfnqwV2Zm/8mrSuj/ax
JOVpZRKfJ9L/l0OC+P7bCgt6bxM90Z8cU2CkH6aiv4+g7L6M3pl7nbjRVYZ3nuc8NN48j5s7Y+iO
5vhVHzUBj90B/L07Hw5clfpNA0qt6CExSWIU5lPpRm60K8B/Y6sw+TJZ6av3x5Xnq+e6qQs/zO+t
Uy1nd9gldF5725mp3Vx1BOCpecCcNdiaZRf6SaBF+tIkzN1NE4juBaur+ePy4H1//fNU1bqbm1UG
THY6Zb4T/2V/2nM25vYI0JB/PETEV35F4uI/dlZtrmyIFuqQp4rUxQB1Vofoe4pj2xl/Wm46teHG
KrTBDjdICBE07X0bdM+9NfQc0G6IBk66l8nVk+YoWIBFtoUZGNif2LrJl8sdsfA21TTe3klGRL+l
cdIkn90GEglr65tAtFdGy8LMUsXrThxYwHGn6RQQDfYx7OvUhxrUEUif1732lHN7sSb0W3oUZWpx
jgK8dUryE6y+2NpqguN/jkMme03d9X7FI2r2v3O3KQIZz2kjTnZiu2D6wphTg0JPumIvoPRlt9e9
EmURJoJsBCdo66cu6ZrPWKic79hkrztg81TluhP4Ve4XlG0w2SY0zln6LekKvtUNMGEhI9q7y4/x
by/5TlFV83D1Nm3mibi80xxgafL3iOMik2Ck8x73D87sHM1fZonMyHaVVXMfeEcW7xgnN/0UaiA6
HJSTnJhYBpfpK6Px39fHe3+T+d9XSEnU0R7GySMQsTFKH6pi4hx8TOy03/U9njN3D3hNusMmjsnf
hSbJzdJ0ZLsKtXyDA7Pqn+oB8KW5j/uUbf9GdGkXdVvu4VIn38awWMq1Ab003pQVXCS619tjWX9t
rNKCtSfD6qulOfbrpIXVypZkqQ1lFfcTp2o8pwk/VBXRK+GmMixp/bQ1ME/QS0bDXNmFLUxOVYE/
zG4ubHOOH0d7Enwv21No3tpdiEX+8nBbKDRqzq7hQXQ1uy541kvuQe+xX+q2u+FUU2uyXVeMLfo+
qPJWvyImW2pPqTZmpwVlzSHkh95M6zIBEjzYgwsIsoiGbBvacpI/zChFCbAydhfelJqS1SQcWba5
nv+a/BRKKie3VjP9Skvm0amx4R+vvKmFpVG1AtRBmPVJOcsPmRdF2V/0jKNu7JLZcuSTZ7MZtjeR
l3LqRPJfbCYfssavtZXrqqVRopQ+c0SuW0I2etb93vth6vH0U7dK7dvlIbLQg+651Td7L85oOWj0
y/m5wwd+yLLUbTeua5T3fKl1a06QpXGhbI/iugpE00b6cy5q8TEoyvKTE03VPjK66GZqJud0+WGW
XpNSyVCCN9MUzTonkFY8Fa9gr93sk4fywP4ee+3UPpp572X+li9t4fwQopqsle+391EHuqe6CIxW
83KcA/0HosGM7JvWd1b2ESyrhdipIHx/+MFxbNPamy6qXTvbBr2XexD7+sTjKpL/mEDyTZ34k11t
8UYX7k1txWnQbro806wb4mbiodsaGXs/loi8dZJfSVFO3ryPwxhX+lc/cziPWKkcC6JtcrH/Oy6a
ULp1KCuCVIbY/gkoduSao/vc4kfohDx0tfYRUXm4c+r+WQbap8svcGE0qmlxmkWwaO3MbAHxUIqe
y9goKZ4GaxjIdimsZr653M7SnFIqfNHb0nHm2g83OIfS8oBPM9Y+e6K0s5XxsDDkVYcFzMTehema
fq2wXP6qu8z+yIFpI/Fxab63xXKiufurHkaFbOjndPC+na3nqB285j6NAvuvHVmiW+mshZeiOiyg
uckha6Pi06R3wYs3J+lfR8rhUwSfY20TstTGuRvflKEcPu4UhaN4ruKYg12kQvVzGY7mRyNFM3S5
n5baOP/7mzZwuNglx5XVJ92vZ2MHL7ssNlUWiYFcsL6/ipsJpkKpqFNXoaSMSgtmeT7fQyJsvoIP
8e8MrzL21dAl160LarS9kK49N1yif0qExoVcYwZRtekDJ1tZzK2l/lKqKcmgTVGZIv9qspoHR7xd
JV+E8OG1qN4a4I7CHVuxvEp3+eTp+hGMsgPUfJaFEe84zhLiltMcYSRwOgDBWNtWG73ouz80Ueps
e8k25PucNCSeb9HRht3nuDtjAm+CXtPc30z6bLR3ka53puBu0Y/abiNdArnlpuvRVdibseh9608w
Ya94dAljsR8rs2+DeZuIgavj7SQtvfd2hY7DKvpRjYEpq20f4x5tN/ysXdcg7J2AK8vLA+y8zXln
I61KHc0mq3OOf8QvjMN6+giKI5qjLSK+Nkh2wRzKut3E+dh4yS7HvjOvfVUstOsotRrnqeN1MrKe
dWNovw91Pe2mLAoeEm9wnry0DPdBnq8dVC6UTjWQu5tAYseANp6jeBifG3/UvW1eOeFaHvdC4VSN
IckgZdRGqf/MbdM8bjRPN05mI9jrT6U53ESNX/y+/LoWnkR1iDjOVBq+P6Xfh9KI291QI1P9a8e6
Pl/ZgLIdrpvA6epkDp6tkeSgTa1DqYZZ7k8rBzZLi7StVM0g1X0yoQf7xY9L2/VucW2wIdhUbh5b
IMw7t4vufEOkGRf56YgF7yN4dabL7djFXaBvTa02B23lLGehXKhOEsxphR5ITXsmwcz8VthcaNxb
FmkbT848lisbcXPppZ3//U0R70ojqKKstr4UwqlN/cQdVN6KPVdetrROFQkvZnvA2k6gqdu15dmg
UYWya4+uWbTfudHxqnFr1jXXtLtpHic3A1g02Un1AMU5LqpPbpbrkdx2QSe06ZbUUnc62Pj/ZLH1
HXceHnUHUVS4AankDF9RbJjNLughvXcbt+kGjQTNy8PzfbmMpyrykcHppk3x+FY4/A3brJf9KLdx
g/zhWfgQWYx7oeflLHZh007eJ0qsmOXd4LF9+nj5T1gaYELp7UjLbTuFSPETvVr7Ovu2vC0iTWQ4
Azzth65FxV+fGof3LDSmI96n0N40rb96XrLwtlVNP1prV6aNJunuqHDKb7bmROmd2/nddfJST7UO
TYVVjsC33OesiQgmc1k++s3c92sJp0vlTFlEfS90EQD6zosMcHHp26JNq/Ig3QxI6A5EFhdIaFXS
NVr8wlJgK0tB5zXmmCGXfZYRgu4yKjihkdLyngr4ah9wwmnNxpoqsTIdF96PmuY+ETCSjL1rPwsB
TvjGM2xPIGohdX3l3HuhAdVGZGihXuKksZ+RM2fVbvR0ZIhuLpvPl0f40u+fvyTflBN0N1niToP9
LNNY/LZKYme2Rjh0/cokXnj9qkHIkjpp91MgvxfUDPQsjumGiLDOqh3MBhW65urGmLAs/7r8PIsz
VlkSZAFBrpxE+J0jbM1LN+7sJ8ULRxPC/TKT8j8d+syqvOSjGeZDhafTGwAjVW3bug8Et7lG9Xz5
L1noWdV6gSfSSYYAtdnGIOqmODqpmftfJkO35PfLLSyMddU9YQ9B6I9GWb0OYxo7X81eiuSAZljD
1+ulWYj8So/iyjpkboqI+LqvCNUtoedzaSKGHV59ffbLD9Mcz8OfdArjHfcQ3EisDPyFgfNvU/5m
YIbO4MNk1qdXkgb7dJ9WvKY/HdAn3d/oGqvXkUw4DhR2l/tyqbnzW3zTHLctM4CVyXkN7TpPbvGY
hZqx0XMRuk8Oh9TuQ4b0aX69rjXrv60hLIsaY5zbVw4+9fpz3M+pCHeayaHNOdVlJNWDDHIflNPK
NFwaKuZ/G4yyKceGKOXvxrWEFm2jPM7PWrMB32CyJw9sMCfiD/I0/WkGhibWXHVL7Srl2AcXYdjx
5L8WVpD29W1RkKD23AII88a7PC260N/2IU9/duqPoxVc+bzK+UbQTnM0zxIFJZEOfnMji9JCL4sT
wbD3vcEoIjsgrdv096jzb7eXX+vC06pWitGJSfvpZPi7wrE0ajvYGLH7KLTYAAo0WN7ZiEWHN/kN
Lhg7WTP2L2w81fhtEzGDo8ez9ZpkXJ3d98Qkhik2zGbud6PG7eJa8PtSQ+fnfjNJJmGxw9MxyhJQ
x+m2gHIkbmSMdm5TSHtaMzIunGKqSdyYr7GLzHH2e3YaE21ymxcuF+Kmj/jevwl1C6/zQx3EafbB
Ml2BLOlsbJq0l8tvcaEUqEHdWdsHA2fq8k/qa47/CYBeFzsbT/ds/YVr7Z5lK8n9xFsZqgvrxL+N
/ptOdRuval1vjH8nY9gWG+GOKJ1gH0AAv/w8S29NKTZelGvC4ujw1Y0nGd7YvmW2m8aOWvMmbT0t
XnmOpW5TSkza5NloENrxin8kLlEiGcIu70O2FM63NEfLcBu7LUG4K80tdZtSWVjdQ0I/ivTPHCOi
/eDbkQEUpHAz8T/mvmRHdhzL8lcCuWcUJVFToTIXGkw2upv5/Hwj+ChKokhJ1Miv72MvoiszA4iK
7kUDDUQ44M/cJg3kveeeof0r1+Y/O3B/WETCqifSrgrx5RWYwz/XMzE8qkM+jiev7YY8/Z/Pz5+s
Gn+UUdSV7qaprcRnEzoyoDA9DpC6GlOK0I05WWUgXpkSFOkkPSivfyW9/LN3/UPhRwVrIOD1p89q
6hFsEHkSu3p4mKyVVGRTIr6RdSDF6aEgG2RgWtbL//xt/+S8/VFm0c9Wj2GIJ75QpM3zpVee0tDg
t81fLf1/VgH+UWYxLSsoubrLP4JQ9lxkKs9LiBoRV+/VCfxUmHZPhVdMPuQRFRibz51v6HBE7+5S
N2Gc5P70F7fen33Z65X1L/d2sdoyzEtdf14rwebMaA2TtCivvKH4i4nPn73D9d//5R2I1ZPVbvzh
02/9dcz4TO0ZvbIj+oL+xZ32Z5DDH1muQBsqX82Iso18XlNirnaOnUdPA1+L+mVpbNt1T2XohNVy
A8kWtjxkf/rVnvmjN5K070C6XzcINauGHq6q12oj5QuaGh5NAmKrJ2gFGjZEM4QffpEAnRyhRW29
QVtpHxSFHCPTolRZYj6vlgCLQw1j5SUhlBBdpkKsmL8BSv/xsfxn8aXOv2GV+h//hd8/VLtCycqH
P/z6j1P50Sutvof/uj7tv//s35/0jwfV4L8//sm/PQMv/PsbJ2/D27/9ksoBCUOX8atf7770KIaf
r46PeP3L/9MHf/n6+SoPa/v19799qFEO11crSiX/9vtDu8+//83y2RUh/49/fYffH755a/DMwyjf
ICfpf9lp8XaFEH972X957tebHvBCzPvVDa8kMo96jLlX1ev89dsj7q8OfDYd2w1tH4UkLkap+oH/
/W+M/epaPmQePh73bfuaWanV+PMh51cPL2IFluO4jIWQ3P3vz/hvJ+qfJ+4XDA7OqpSD/vvf3J+0
vH+Cz35o40LzIHVnmEH6KOT+sDF02G9sYlX9oztVd06/w6z6ZbBlkPHCtyKrEh+eW72TcIGJK2yI
OYNuBNcdjw2WuQhthsoov4jAZjGrwnvNcy+6ImEw9pSIcR/2GNGpre0u8Qw/xhS08iAy83o/IF55
U1TTmyvCV7wNTaYwIuh+Y0kkgt1NR5MQfiMF7462bnaMOSLyOvPEnMVO8x7YFrG63RjSeOyHEQRv
6JRna/1ommLNMDl9tHoQUkKtVWIN/gaEuzYO7L5OnDFyirU4Sm+8kKKJDQHpRMg6xGd+rWGnDICM
XUDkbuPZqt+u/7eePMyyrqLK0VPUdgjC0KWJUZyHKS9umgl/2yCSJsHkuI0rypNAPEt482WNT+sN
hcXYlBcr3ALaKZoN1oTKcXFwu7uyUg8y/OQWYuKN4gejuy6h7bMVehtah2/SfISFfO20muC93h8I
99R+wqu0vhFbPxDv1upcAvOj0FW2THwT8nwP34H30u+dKJDNMczpE+PdFBEU0oEyPzpj3su1hFCh
ux9DcUQ+OvzD+pKm0Pok3mJoNBH16hs7jMZenCY14EPn7LNHwGxkAxGNvLZuIh2wi9PoKoJfj4m8
ZkjzoP62g3w/LtzEdOiTpoJuBK40n6SBGWXp1u/MYTJGTGCkubov/Om0wLUg8suhg36uvG0YOUis
M5B3Vu/IaEmscn7Dm72XDdQwY2ttRVtskQd150/eFI+1v5X6YqnaSQFWsIzCkAYkkirt/DmPrRlJ
4j1GAQyqGV5O1rYxYC5L5KXGvqi+BadPbZXyoD9762THlKnzxKYnZdR7YVcsGc36bFuySVBrCJir
KR65XsM2iL3KpnCBr3+Ha81bzm33ChnnEmkhXxc7eK1tfmowlnZp80H6Jrb6lwoL0c/HQUJPA13s
5rW/l2sBJ6WhTbHzLRFqzM9iulufRjLasTORDws20Im79HewoMIFNZzoYIIo1MHWtPxztMihXqMK
TthNwUQUcO9hlOUn8SCx0r14JTYgG6mNjNwZZQrchW9mQmiqKRRhg9vHcBj4dD1hNpKwp5LlJglX
x4vbbqfGZUgnbJdxIYMbXzvbWuRjZJXaA4uq/qS47FjXIH9sKpEIEpq4aM+jQUj6VKijR9Yne7lr
+wlWFHUFOTLZ15ivRS5x74l3G4Y1T7BiRqZfXxqqznUIOk5j/xC2HDee4B5OEN/ONntf1tyF2G/W
26nIVI8zY+0741jHHPaHWxiRLoDmjetMaIn9W8z2LuVIZLQ4+gTTaxIZv9BJ1046tttwjXobZxJl
NvRzQF/gko4PYUvHT/2V7ojLBL5nPBR+t+9dfznouX2takAcnpzXLWTmh8UKx5RpyNZUpZPSjC/t
7GZ2OQYJGIDbwi13ql43reUFES/CjfI1cMiCJ0XdsqRd5KvOceIVRH8+fXQqea9xgKpOv0jUPAjE
vTFukUo5pYHXzEmei+OoeBVXdvPumOauhuUHyr9nOFx+MmCdSckcEmEX2QmNchjUQBohYETJzmxq
6M0oD7BwivLdl8Wh4WTP+/a+8eYfhDtJuEC1uA6P0JVfBll/2sp9sHzrkqvi09CLUqKI3UbVmzro
znUP7KP1g8ip7WjVzbhZEfbOGvte0QZe8TZoKqMzbrWaRUIgGdkgbWosK3mUYiVwp4QWrwGUHVV2
qfYY3NZExbVptkhojuze3SKSrUicQt5Da9vC7CcNIDjxdblxV+uysvpH4ZjUmcZba8LrsZ6mQSm/
3dbDWcaWhG85ZQyUHQjelyl2SfXulPQIH4LdlSgc5Q3BqlctKGub+URgzxnoOTJeSxNSSLX1veG2
M9Nd2QkvFsrK7IUtcTjmL2ODT5qrGn9oqoy3EBjPfQKZpIrDYVZJ0ElMrfsQfOOV3XtIxNrA+X5N
QWc8I/rxaEIsqgsmTpEb9AFSJiYeFU0hI4xdTyUbrGPVJCMMdWOIk7H84EB209xkP7AiqKiU8hLW
OHitq4sUKhboAitxhL8bNKRThV0qcONce0PSHK2iftd58VmF0AvaVGIdcPQtwU0lefeSL/JcY9Gb
i/nJuN7OYZcC63FLc53B9f91Ccsu6kSw6wbfxRdqEY1OFRjcdzn9Wt28jAUu0Dgn5XcesAyC0J3P
26Plj4lszbOzVLu0dYrq1pCr1grHv+6nXZFHDFLXCNpwjE2MzGobWwu/GwMEb9kFPvx1B7KRGhyj
XH4SyI5DGGuYsJCeaFNUkb34GU4bjVSAUyDz5Yn1ZcbBhUQWLP+cyvk0TfOZg09XWw1LBg8b5IQz
gCjPtsLqvyIyAasv63KIOOAhFSMpkZNUh7yJZ2RLZJZw3SRvf0hveMLOAEKY3b/UQfFOa/VaPwR0
Egmc6S44UkViY3SWWk0JjwAccGQtJNzBTuXgaaxGfVBDu4RyAEp4MdCkb3yESNheHJSrG+V1+KTK
APraQNGkXd1uz9r8eSBySaalaSBSB19rYcPBKQc3hSzUhcl3XAehSFzI+VEYyejq5pXUmEQlDIGp
MVwemkT4bmJZBA5E5UOrvDGays6JxHbo/CNohzpZbQS3YC2G5N3G/VaYjVfE1VTgdJq9C/fQpFj9
DwqmcFS70LiGZD6SYKWRB6kXtlLv22Xjb3Yz/w8ahz9tL/4/7B2uY8c/bxzuvtrxXZQfv6jvXwb+
9Uus4PX1r+3D9em/9w7Brx4LAyeEphZwgnXt/n/vHaxfUQE6IfJxMQ7x3St35PfewfnVp5gyI5QX
fh6Bi+f/d+9A3F+pHThXo3IbzGs81f2/aR7YbwrXf3YPAPHgQGwBmkIr4njXTubf+2kLfSISRtsN
sSHgLSxKLjnuO0Qaau9jqR4lG/ovz2llpFpk6o7GWTblOlYbOucvDnHpbesIrKEIe9nlCjp5+Ndu
ZH2surC98UugR4Fzs9QTuZmrGV44ab3W5CYMSxBng8bZhkWmxzOW4/0aOG1UIPfjHIIoswtAUgck
tHzz2kwx7BC+cyi4DyLQfdSD4ID6fNgi/DmBWNPDJ2GPekTgCoJFYCZD5kRXcgMlXb8Ja9pmPaBN
lDWeOegwqB87p9g1/RL8QFc/J75jZ23QNanxTcLa0nnxHbA3ioYtm6D3VeyMgu1Dv97Ni/psl2Lc
oT75oaep3MLQazO7fX0EP7S/9QZsUsjqNbGVL/e2PA9LDwG6X4DpRMUNn9kJosspBhp/mMIOe7Ch
KNolaq/OVgaTkC7PerBzN40kIrGUfh5kPkf12LeZsVcDor3gIOfTDCv1sgcjZ8osD+SEzoZpa4mS
e5ko6PHDGnVjMKHwzLfhKrAy1l7ilcy+N8ErX8c6dTnimVXxUNlE7aCIh0HfguU790vI0zFGtDTS
CJUTio1rYZ1pNEzdqU65IE8Dr4ZvO3wgS3dP2q7YlV5vNqqs3tkKIoDVYfODQwrZj16YKmu+dJ6o
ItKO8hBef/gMQEhJvfmmHOURul7nvYHRRFTMqGVY5bPDqOOwok4CppdBh7eFkjSPepTBD/5E6wTp
wnmEtbROECY50iA4rbW3PELKnxRsN0rOk9zjzb6Q1M+QMWQy0hQvkDBmYSE+e7neE3npBsdLS9W/
drJ4hXvYpvCQG9XbEOT7vdtGZGi3RdvsYDyOwO963Hu9i4CdSuURnOCPhI8qIhNFK6WoPlvI0kP5
WqI8xnHllkbI4rCEMakgWgLwxgbI9DyrxI4hZp5Qilay1kXslJ+2g7eEbROSvzQOgGP4vZo/4Ibw
Mczb3l+6S26j46XTDYJYoMJAeR+JWT2vIkwcx/tCr36GPcNL0VhHfxxlBN+4W79b92rgu86d78MO
cCcR9aXQqCbmttEwjJIpafSlXqcXSCS/yfSDa3GLiI2n3C3vMFN+nF1zRG39VLoiqYc3Sqv31VnO
yKcwiaAIPYDV4qm2l/Pq5R9+X72FXF9C1aKC2hvhPcFG24ra0FFJw/C2tvEuWDb6MoabzY+pocfG
ZZly7XgmLNp6oxeNOdoZ7G6e70QcDg/wC86MGNok8Opbf3JvvfCEkIwnUF0fhSc/u8G7eJ2zJLT8
EWh9DwBlzCrHPgae7DdU8eFOuDci12PkFmAw4z1hkKATUDC+ruGbkdCL3muXpOvsPTEh7cjG/u4j
EgtOK1UGb5rIGY2367Qd1X65IPmRnntDn8SybBgHFxY8jxuPQEGkixmSaqtfN7hlgLrY9lby1qRe
zQvoxuGOshJXJYTMK0rGZWeKSkestIE69MNjWa0qhhkrnFkcN5VcIWd0yubC+PCyDGG6UjZyV2rV
72b4lCSV1M9a4Ui5dL4Wj8sZPgxYhMnyDMohRxcZVgiRL0dcH8HbDDQjbjma79raaiyPUGpNY/nd
UtNG4ahqMJTnnbWayzJM5li1NbIvahEJC9OZwsLMdt2Ms+ucYOf44uWI8SvKjl+jpmBd4X+Lzv1W
orLT3vK3eqgfKm9lUTi1+3GyTOSGRR3PZm9YnRBnem+65QyeAI4HzBYiq0W/bFdYxBR/72F96y17
KVQbQ/z1zK5JQOX6aHnLaZj1HNcjtSMjr3WUcuLJ7t5rVONRW4xbfyry1LPVlKJQvcdt4G5aW9zD
2x/GOUt7RspFxsb5NVADAILm0UcyJgAyuPcOhd7OtNaRprvKndQG8AiLiG+XW+BLQVRUqAUdzpKr
qCHGgWsPmhSp6d0lU8UqoUDvSVzyqkZx2925/jol8Gx8FQp8bF+1qPNCCAtx7lYHZu3hulgJqekQ
w+VuSctW9dnYAPGdzfStc4ihkSjC4nw4wp7D+hauegHghuQ0+IpnCFIb7626/xFAGTAod4HkroSU
0GrfVh52oATXjwB0Eu25ZmOjW8qQToZCctm3wJUTi7OvwZmg92DNm6mWBQnnLr+b8j33yAZc1kfM
ZeCoMndoZdgFRjmvUlsknd3hU2JyFuvcYUdkacEthjQX3wcuAiXgvYEM6MxArI/gdYZURmBHlSTl
PpjyxGYAFAL4DZBguHfnEasgGCgR2PibhZTnGUyRyB+xi6KFvCy91aVN4U6Ru/ZdnDtVhS9Otjgt
DF7CWHSawNr7zTCfcAUWaDPgXHWN8urxsmVnYN3kpqtTR3DL36/lnC5LWaSEsPeqcbqIGs8kcBwv
4ob70FJ7z2BiYZTb8BviIvjF6vIbW6/qXZIOqc4SLLTSJSb2ivC712KBwU3xsgTojJZ8EKfxvSHW
fNdYPMtXli5DHzf+7MQzOog5+Bq7F9r8CFp0RlS4Jp5WfXA5rnxNux3G4eu25e15HdAs+GRKjOWn
swi2rQ0PUJSOr2CR6QwcAhHJfE1xNR1oQVOgZnmM9Bnr2hhy8GXLIHgrvIUl6zrQ1AmczIGDTga5
CNkOK4LcWA7FjbASZeAxCm/uJjKNegoHJRJmFxNwqPJL5JDFV+UU7hh8BwyoatuQr+/alptChh9l
iLzdPpnW8QWk8zkJQPNMzBBmRIJeANTcjzTO6Jkp/1wJE0YgO+t0ySDgACDqtHD519YVWt2s09jC
a9js7VLeVVV1j/oQ9nboxWI46eOE+eGL05X+1p/tPQKnvL03Ya+elmnbAIpeSrgHdyuIkF1xoATS
7mbMu2OxDfpJwd+1Djfekr/4yK1Lax9A2yDYq7OyNnZDaBYhNUhmIoIYnI9sWKZsGE0Ln3KK27wU
AXLu4EcFS5PppLi3XyxsdYhLarZdo+7xnU8zdPAxZ2BgdtxP5FR7EXL+6sMCP7HeDdNlRVNvKFSK
y63hYki8Pl+SKmiQ+OdxdOiQPCSd2AemJ2cAOZjlWxtCEcgE/6w+Ig149lp3/q4Mzb2oXgGqoyHu
AD3AmQiQugUT2xwgXBzUuAehMSqxfFlDGtieg0dHoHsw+9jb6/iAwL83zocKnk8MxRfl2PQDZ+f3
sDrsuINoP6wy00oPCxgcWy5JymHS2tbApFfET6YKZP0T7uYWsadT5fmo9kRaNWOfFit57V3PQdZX
cRuQbkiQXLtGzowk91a6uzmosOKnrB74D7nKJnJ1hcZh7TedxRLt1KgyKxpuAVjP0bhg5sUp9k2Z
32qUBLhCuxy+T2hbbb8KIpgPDYfO653ELON2QCT3nVitPp4H6B4QGA/sw3K3BeR3wIyqKu4aWWLo
6cqTC1gAhkHuI+WV2o/jEDE1QqpqBc9muh6OAdhnDXknDiSFSHJF+EYBQ/8yX+tMLwN6eHzAHLYm
W+RkVykpq2knZvfBOEd0GXkSTAHA0769u1oNbBuPvbFwesGe0sWmwK6nVvJVlliAIKUxh6BXMVLL
biawMbH8jTSZhRX7uG5OpAX+F3Bpp0ueTynYyMAEBdLqVlG9h7VfpyNWt4Rz52JKBEPaLVBBudgZ
WMjDaXYZjdsdRjroEbTKN0yT5iAslvbXs46MCBl3gc9S3ydYN+xPC2tAIqR1nNqGZz3IiNilrV0w
2vRgj8Vjbw18X6J4qRBcWEzCvm8taXZ4nygAnJzAADsjIl9vlG3mCB8Wdl2yCuIiMDc1t5xTwef5
buydY6MpMEF3AuS55lu+8LcpzLc27oIUaj0GcGdgkSz9KbOn+aj1WuyqoZBHJJW4GxpiAIu51og+
0t5AXmfvMUZvYjCfSTv0qQrgjAV/b4xdyuJj1RRHtIKnMEf8MAoT+U3LTuFObx9cGCmgqqyrZBFo
ZJd8ROABuV/MYt2CLtVuA3xCu1VR38rlHtflE2KEq4OnlotYKhutryz3hBb9TnV1HTO2bivfVA82
rExueG+djIF4vBH+/c8fVfDhuN3OZV5wR3rSpvA4QcbTZJ5h9cJ3C1SdaC5zc1yl3UZVnkdr2cGz
l2NDBiBwjzDd9haLkj7kpdXGwxxGvrQ3FP90LkKcyACc4oRfuxdOdzxsZAQEQt0gE8SG5mAEoD+u
j3M13glkhySup/I91E79ZvLaeSNaeZocd77FaO9+DeziZJq4swbwRHP/dgL6fYvrf7CsIara4BET
4/mCSIIbt6l3kMvRa1A4RgmVikGsH/Y5BNMRn0iX8UEuMRuInQgXhxk6qSFTrbXcrj15UME6Zdiu
sGXk3akVtn10K7iKQeNTbJGMKW552ZG4xmoaNcR7mhxLIScxPDmosXAVgIEOPSTwWAvblgPeYkLm
fsr0Wt13+Lb7nz8cobdICGN7XZY3M1QDRzJhU56tajeU0sIwRG0cGFjtLDGnWmEayIuhRLtrm8OC
nMYpdDGem9PBL9qTdIZvo8lw8bx+o8aAb4bVzhGcjPM5qnZXwKkxGZjQuIoBR4C/NCWDZuP55495
ae4FDR5npb5EqFVs0OEmbdUFiSc8c/PzxwzrvSyEKg3+F/gyCAKvIqg7gNqZYU7cqgiR90OmfXX9
Aft0C4OixU5WVsHTcmyQyzoSwLA5DfZjafqNqCsBfBqkdngp3qInbw2vnkcPCKqEJd5N0NLy+VqL
sQriLAGO5L29L4DH9OuoYYFIhqSfAOzSETXGEOTlE1Qme+pCyobYqDfQwsqY+qSLsQ+oHXNzkfR2
1d/DVb5JaN8ptC7UbMQEbguHzupVuh58PuGvUOf1d6vcbKhI8xb2dR/zchkzx8G+r7A47Jx+tTer
Z9cH4AIyLidxA806uwwuNhBZaj+2her2Y/+EzOfihYLhyErvRVBd7tb+qZyB4U9+nj+SQXtZ4KNL
+vkrcxnZNNQs6c9f+wE5SHk9x0gTy0F9CfSjjUFwhq/dpBwjpke9us22hW49+flr5ZTjbjGNwUdq
0E1P660lW3XsaufUggxYd/g0LEfFi25viOEn3MRh2YePuYdt3NTzErdkCBMxknbnoxJF2R5MG04w
M4VLvnXKUbYmEnmg2xHHAcCAhb7UQZ51EKw8sX0a8S4c75dgF2A/jNG3rBdteLklzlej2yZTxBtS
X1ORQQp4bsaaHetVqKTlAI6oBB7lArkaeWXtETWK/n/mKkPY5aOe0HRaM1AoZ1S46GWHintxAQSp
oNrZY4dWXSuyGz37aeHwxKdE6p1ymzkmwoyHMmdvYAjflu5S7Lt0kmN7mGE2InsD9mCPMa3v5izW
rt+lkvloDsDG2+m8vFfTWL86A7ldJS4hY4IuCRk5WStnWa2Bj8ErBRtXb2UVpdMjHNtpNDjSfx0a
c2lD6waiQQN/SZxamo/YEeCR88C7dr4O9Ha5yLEohC1ceWTz3vUoNRhG/dYCehcNNyD8o8ZzkB7q
uP0dNI37wfgXRwH5F/UXa8/z3E3fvhlevG/irNYNXex46vryWBM9RFMIH82m8qwTrGUrzOf5g8sC
+Y1JOEztwRdAWle9H/z50/Lc9mEVy7kk67ph0ITESug1s0dKM8Gri+MKksgiCDEXnTKcRiCbspxu
xrV+yitiH0mPfEPwaeD2SeCucl0lc+qkGEXme3sh7amGa+0eg5EtBu2gX8ANF/6s4a4ec34S+Bcl
ZpbqAKnvvJTVIXdHPwNb8cgV2OszDE2Two8DCJsA1Lhilw+UJItdYWGpC33q2FzErHGQFcbUdmiC
bmt3d8Ky+NFhud4t7rIBtXg9iJzuGzgoHtmMIVzdtWPstquNTXiYoLKqPWCUGAGrWhYRxMrz0UPZ
CHfbKrh3XXILnMw7igAVnoa36pwHYlO4uQ1ehsyjnC3LsSuCVH5SRdUFufJTCofNMR1Hw7erAk6q
+s/FGqc77sgUBqju1tfrDYXJd9QAhPtoXR4z06Re4zytfc33VgjTKUL4G0Wd9i4QS4MFWL9NOdxf
ECmHMG4h9GaxsPW3VwKnOwSnqlCQNLDCTmqJSVNgMegB7CIGIEKyifSfYz4dtJiA4hkAX9fkuMOM
jJrD6NXnHimJW1LfaiS6g2PYfC/UB6q0Yioz1CTi7QKQq+Q8tTQ72tgI33nFnlpzLH1wPDlijS4T
UzEoDpgb2v55kejkSNXuoJTaAJSie8Yrujdeavez2aFzHVHvwMdT3LQwwY4cn8JIf2yBqHfeDkWi
2qMnaWLEVd+DLbYHJ/EDDvvynHN4KEsLEJDxMZx1O3B9fLpsETStY2g7YpZTwJ41Urz6FTufJ/nW
AfgYmW62I6R3Pzu9hci8MMc0Wtvj0R71rq/hkIWwD3xR3843MsBaYpE1iJUFAzoQGNao4W2QqmGJ
RxiVJoVhVTI1RdZAxpIUFiyDO6Rz1HTbeW3+o8LdMmBgHZWFuAwVrjGr5ybTVVOmfsGdaJ6MOPpy
OhaTigdkmrVT4DzgaAb8pYSFbwaAYWnX6oiNZesUKEMcC2azvsZWZaNlGvy+31ZwglYz6zawMS7i
AAZUZ2pPArCSD7Nf/WANOT63XbaQIoKk7ffmkg/Fpkag+C3u4swZBrjZ2uWz21/9Zt/ycmabsJsd
dOz4/ms4pe7iX2CUgiFfB+sZ0NjRL3J/w2DfG8mxzOBgwc+sLsUGnl+35bWAza0gKS3+WgeVzMKF
x5iLN4ewWpOGDPOuVWs8GQjaxgolom/kWWibb/xAA7CTqKQ8C70dooU+c4N11hmbDhCgvPDGRtvP
i2Zj+X6VCIEWpSibxEiX3jjOCgoKhR9hmfdb7tIPEBVVVpXyQGsLdT+sWq8Ky5T1AyxHl2LDlT0e
MMjdVZadIcx7TIwQDI3gKBJvcgIIK6dmM+WgWtFyAAa6amgqByuzHPdmIahXl0mefD5+L4sGPaDL
Y2nngNq4N21KnkdgKp9yhcrAzPSBDLjyMAkA2i8zh+S3GKj0EVLZQB6bik+btHEdgu4E51pwUdHC
JFbjb1pqjRvD9XECrJ3BlvigdCn3P3/Ayga3cAhPpmASl2uCfAabSbkLsdzC1rhIRo7WiDM7g8g2
opaltpVdyZj31+iNcjkLUoCDgjlZhg9fR05bfHA5gohVIlG27FEtBACzTkvfllsLjt+AngDGwvml
iMfZBvOh6NH1iKO9X8Cv2fgCfe7qDnUE0vkzEKVui9azLKtbzuv5EmD2o65sLW31fuTl/qanIINp
kNOjcnZIMsggYs2CNR+1rD205LUWzxQKVFDpyscG1j1pF3YvrkKxBSs6N668usSJk0sqa3OmU6/T
YvSfagnQ2cLgAHQeSIwLkwdZHXhrRJYxj2wR8qTiEHsgdTLy1s6L1YyWfFlHmjbMeBsX/iY3YF0D
xTAexth1/1HA/x+QivMFGGO1YLI8wox90/fqKGFKF/UOmiX/uo/o/8XSeS1HimRh+ImIABJ7iyuv
knc3hKSW8N4k8PT71cReTMf27G63pILMc37rBNQLN8FUkjq2lskr5JtlOGHnuLDiaS0CDNGODzMX
oDpuL6b+iJy95c3cvru6vThOLf2Fy86Xjv23ct0elnL6bOp48zoubyvG/7QmlHoxrziVqUSUArU0
544Pok8rcJdcvZe6zmUoTpVwf7a8+k4LXLBbmX7MzHxIwOLMU/XLMA96JImr9UpLIKMoKsvvXAK6
1bLKvHICyTGr/iVLVQY+jfZALf4iIe5rWFNQfAQLobEiULHVUUSKGG6JxMbbLaH+otjJv7lduuNc
N3+3f7a4VQ6a89NDMvIDsGt/ix8cCrAuCgGPXslnFdL7jIu3Sjp+6+Y4eRs+ju2lsnMzcO3S9UjX
Oik4zXbGNt+NkJPP48hQOj5tOWrOfCM12yRqFaz1ztk4jPWUkYhpl63fOFhAJjGKOOK8V+bVZPYq
np9NcFG2eAERgj0gxyg9VRppWE1V4bV9wzmW3aaF6eQMxnxo4iL208W+YPP1UqoU0Fy5aujO28t/
X5dSdof8tgOmm3KOBwF53OelnznddiiWuAmXrPXW1h2ueVf4mzYOUKyESTJGPDO+3Y9b/9Qp82up
kf+hp+rRSWbLL+Y0GArzoJlTyDe6RTIn7sLM9ZMyAjwPCr/rM33f69Or0B3EK2uKDk8AaLdN2NtA
TuvtkpgIhjLz12LteCWbZ6K7SfRTLuaMzmtylrfUpOUjuxg1mHHvtvdmZt1yy9OZQ60ekbdNfonW
j0MNrN7eFarhBrV+nIXl7tDz/GvK7V1xrV0ztlM0Ge4nbVa8PG7HHNtVn2We/DUGw/LQxs8Fic9c
lhYwIhIu7s/0nggmf7F4uBfF/NWT6Um6ZkeHuU5ImPlqKQbf08i0HNuHkRjfc2N392U1kQebw1Gt
Bhe+Oo1vjtsjczftaBnmx0kl2MAd1zKSDVMMAphPocwW96hdhrre3ylDC2u6Os+DnIYTH3hLGsrO
GBlqx00PWe1quL7qYM9gQQbchc9SEDjSXqOlSWiITbhphPJqEqAHfRRbe+rjXtU+e9HvGxLoArVb
imgauh0J+JFtdPaxWSWEKFtvmpchNwDFVoVjBrai/5F+zLzHpWCKQfhFFQmrwFusZj2qG2Uj5bTV
+Np307xZnGBArTYOReYLVMOjjlyWNP+ogkxEjvo+aW4fqgrYMB29YXl1+uyjQdcXbc140vjHzrVz
QvVFlKO9K2pLP8uuuG9aO1xU4P9l6neDhgCP5oHNX3KN0CPKJyq2vBE7XYC8qdyLwf5M9HaGgm8O
izR2huP8S035nk2aVwjFBni2vplx650qqJdw1OlcGHlH9UMOoAnOCgZzMuJxoRUgNXnzs/xUztD5
Roea0N3SXdJZL93ard4kV9tbcycPsx06ReVSMfazJA5uX0admxY+S7jCsfnqaMV0Yg927fS507T4
DDDKwL4u0Vig7h0kD5Z+C65WNuovhuzPQD/hl4WaHnv0fecPVKZXy5q1wDA45aQGz16gWAwc26Jo
wqnbE9/EJ2T4c7WK66hUn3PVuJFR9rDHM1MkW57fD1sGBx//bA0vzLpQgLBiKsJ+keuRmHjSEa+2
KNZS3wHnMHPjH6XRAim0uAez92JTfVZTxuJEzeJwSJ3D6qrrwZrdV6WvrUNCuQtTenxHSZ4Vtqs8
qiUzfDZdlxEpctb2WTBmgMdxYsf72YBx6VFrV/tiRqoO/XEo21cxSgVkAh1rSj0GTIimQguyUeQF
m5Na52dFeWN7eShcXkK6+ApZRTjiskezNSzPZn1SuuXdnYf3fI1/8ixDgwf1TKDFgRSm06S7v6uC
prOk1oOYqROzZFILfxuobTBnEtGoJGAF516BmYVitwyBHFN7oihMBm6SQ0h5YTXbV3WhBEsZ0A2s
8UXvUxEmiwXhgDe1XfTm0FHtgOzZ6r0MJgEXCz7PlT+jA9k0CBvkMIzlpdbXA2bXwu8EAohZUVWw
K6sMqTuhCkLhI654OvMGDYUUY0hSEmf/1D8qjZi9rl2GCCUcGU2Yb3waQZ7qTe8D/YdTDn5vBDe5
xX/cJYbF1bWJb83gQy+zLzXuPiQingN3acK0oH1WnavsJ6gwY3LEydSzG+eQS7+MBZl9WyKDQs2m
sKgYH0vE5AeRr4fFYVgkfUgHjUoczyk0wmhvutC5M1c/j7ubOj23fKFzvxS2yMMyVcgNQM5A9I8M
k3k7IAOAaCnKFa3A1h9XK494rKajQuyM39qmfa5yVp1a0x9BY/gMtA2DkZYiNWHAivR+RylZ8cgb
iEL0WOYLTgmretQw73puWV3z24dhxQBHbVm4Ib0S6o7UrOSoDdPVvc1eal1pnt2MgGObzE7//VKO
y3ZU48gC4UX5gCAGFgklLFjlkoN7VTeQCc2AkufHysZpUUOGkVWQh/xhZmhWmeYDIMQvQ4ZMvBUc
C5Lt0raq1XcM9wXlV3k/DeZBhz2EO0F1nIC24GldDq2bXbVSmb27pnLytzGpzDs9fpm79oWuqfWa
juZDg/4oMLd+8YeqZZbWnfp1nBjOkMO7/n+/1Sd92Y2qrML/futQr4EidPlXl6MWTrbFmpZQbePI
7xsJwPVfiMNqGMrLove5bzWWDJRevhsMcQIbzyG13Z9Fnd6wzfEHaXV8UFKOCpWqVU1uu1jj+1Mc
JoBYWvZFV+r5dZqKE2/w+lDn2vxKKl2ctYw0GhUdBZEebPBFdl+vVWiPaCx4+WY72aUugiIbOmGX
pP2rhAbpWvncDsZPm6XPqaIlkbXKb+oljxsYT9c8Dy/wAtFSty4k3Paradr9TW08WMWJVkLenOIG
G7q0d4C6xtSwke1fQb7ALnfmcB37OlpSwzgo6uQP5OIQAwUXgqIVWXLSSZ9EG339iruj6ErbrxcN
NpPPd2PvURJjp9XcfBaYbbIsekS7Dyqy8b3WNpTKZHG5prb63VSwpRuHooJqhZ5lavNKbCP7oecw
Zzeq97or/bh1kkhyTcFdM6ZQ+BV06MSLqnjf8mxfLnQvWSQXiWkYwxH9Ntt9tVPmvEIR3X2AT34q
RXV0Nz3zNjKhPdnYLGN5sR+V5jlXfmv2GYhzN0VR0T+StHFwZEKruHteG6fymzH5yIrI1aYuxC8g
fNDC9q4QcE6U0vt98rRYLs4ho7D9GV21MotsxzEa1ra7Hcs+fxpyjR1wuLEzCdcz+Klfd6nh0dWg
oC1PqIswfouNygYjLouQnmuPmrkDQ3Lnky9fBQw6sW/rY0Cn1AmR9De1Kt+qPqaIW/D5tSLEJBIl
Tv/MaTOFY1gpnRvGOtLDwWBOr5YNxrVso7y2LvkiKRnvp9PgDL/tSnvc0tm/SU5Q9aRneaA7/Jjd
aXvI27YLlDRBCDigDKlfu9q8ArOrN4/kBEpvA8kqKCc6h12OKtiDaRof/GDYU+jywcXcMPzU24XF
zZWxODZZRbluAm2/1aK8DJq84n8S0GjTO4DcF8MC2oTW04rxlNGhaJmcE2UxrbxV/iA8ze72Cbq3
fmZjMFdHiVyq0k4ArBkS6j5gnr4T5iKjlsQlzylvmhVLRqqhG7ycwq+pX2B5Jd9KndpxJwYz8TA9
h/zoUQnqBVRDP2qo0FfpzWDphKGh4jQRcGxOtnmJ1X5u7c3T09XwEMoUmOlVt+q7cWmaIFVEFY1m
Fz9YVR1I0fT7wpzvKfm68b3pW7I0z6QOyyOZA3eT2d9C5GvLXxTOUF24AmGg+tuPFc6jZnq3DaZf
ZYoP6mzd6TNfwgKXDKXToHCPw1wZH5kmnlwlvmxKCfMfu+tzT7nslG6H2k5EAKNc014q8K4s8SNm
3WaXAvO10hi8fBBRQ97dHXADHUqCR3+MeXIzJoUp1Xw6s8pX124B/RUryEQVoIeAqH1YKzSTRjt/
9qyDtKYNXzQCGQAmaDStQC99XS0Vr8itu81IQpmL7xRFE1JhEtgSMQSU6j2bzr+pbpVgGmNrF5v2
kzka59Lu8l2Jysu38jt2+BddmI9SdcOkRyUJ25bxp49fCvsOzKt8LJ1/Wkxmn5qc+6wSHtPRGOmt
TRon6jD2W8PbbX2bcFvWOEMUxhCQfUwhVunTfPD4X0Z8OWMyoJTo7tbAZQwqpLQYn6iJAjAG1s3h
c71ccdgAGT2lap2kxieWWuU7Z7Lru7P8ZBHtF+TyUG2UxKoI891Gfceng4llMhEsFMk3WxkvqokD
0sguldxnmRX0mnidG7mjFq18SQo20fYp0zUUHclj0/i5lPicJtMIE7nvSrIm8wrQKinS7ChnBinH
RGJCpMTZHbP9WlQpK9D0M6/ojNG8gHXX2ltRqpLTC19FW7+a4BdVAUfeqhKhqb3d2+ujnRvPNvFy
l3WpEHy07X4B3c3sLdmhZeOQx2buOUmHyqH547tg2s+b9tg1fL5CPctYp8mqq7n3R+19WtUlXAkW
8LYFkGBYwkWaFgxu8VKOSbcfSxIMa7Y2s7rOveKGw4I7akmRbcZM8ORNgfTMGu6d/h3kwoWnz6+0
q0JD4qigogsswKggXFExmgMgeIcoJxmmJ2RYCAnRDuvdzh4XYzc767tloQjB/qYL7RVM5ofj/2I0
a7bL29XLmvilZZEmJdZ2h0OaNI/xX5/w3dQi+1Od6bTx7AajUN6Vyq3OY2k/l8K6bO58yg1wdBR2
we170XRUvYxLIkEYybIN1YfTZkFBydCFM9BQowZRlc6R4uHlTs4WC2Dpfjh2BtogmW6XCS53QCtL
w0Qx9ziNa8PT4EeA05oHV7xU6Oc9l7xvQJAzzzBuoALU0JKPxbjdgNn0OM4g5s5SXlV9iDBlGSEv
95uwo6FRp90iM4h5JTxjeRu9MqnawzhkPpSNuI+dhuKPJiGboUepnYhEeWxj22AJG55ypXsXdUXv
m/5Dh6QET0IZ2XHF4fAiCcYw92mcPk+zckM4HiY9LyKtEdwnK5bCYbZPojfxTar96Hfbou/TlHll
qY6kuoidlvq1djNBudU76qw8bFYspqN7N7jiWrh8NJqOM6o3Wk6w2y9oARMfVhgnrgnasuItJVp4
Oji961mJYR5ThBBBpeMnNWejPf73Cz+ABcFbltF4IRhdchNTmWxPqciJBtYydl9SPNhfm2Pc8oul
EZ6CuqeFd0wXBvmpjkYerMjS4xNGYqxqPbYl/7//SMo9aqBaxfCKEiegRlE/jkXB6InRPFBtlIZM
8k8wOY8ym7pjOZX//2W9/RZnbua1jsPUkivLzk7KuwJhjU9UZemLtQMNQ5dWHxA3BIDSIf7R4oCr
Rzu62gJg7bCP5c76b3FXTNAkrhLVw34up/VMz2A4CvZbvF5525ys7TFZfxEbdOGYyafETY9iJOyx
AjFdMhoFLPWaA7NsRnPIlDJCJnMyUY30hTn54HWV9qPU5sVJuwu67Ltt2M4jdXDsls2hjfXXhBAi
mdvHlrsPw+iMULS2zrb8SC3rkiyu54z9N0XDf4oF9d1wYSgWJqoMMzgJgKHyYRjjO7IlnmfBQVo4
JZtmEmUllJmOxcIvF/dh1hvOdNbehvYktxx3FRuty0NqCfHOI43mhq/YKvZ1m58X2FQePAPUKXvp
umJDv5W8Is/CFNggzm8V/tqEMFdM1wfGkS6SYxq4Aq1YbLGxbRfyXxlh2ZOFvLFGBs/FbUPs58gF
HNayLMiRgy988AB+l7qs65CmsR+HRXopN99Q72yCBvib1PuhG0+jgvNFMjp6iWPsxUx/g8qBI4rG
R7gJby+fylK9F2PZ+9R5HcqYOQo3xado5F60UBtMXQe0LKwziNYW8VwvKOQnxlWgtDcs8S94YQ4j
4S7eF3qm1yTmK841tmTdcH7UWd31xg5E+rRYgHFqm16VlAuu6nkBNF3eytuL+3x7Hqvlfmj5wYOa
I09VWtwjvbWzXFZ2uuYPupuibk/LAzzMj1vUHJoael01U273a32HLvS9yDHs5AAiOluTgYu25JOz
z7q5SyscG31l77sVdUksb395CtZtyPKXwMPMj4v+KWmTbx7N6xLX+7iPHxCwwV8KFlJAL0Cz57G1
fntXe1UT+1hnssHs3+w32qUwydxouJemYpAt+qMh4mcJUHn7H1fmeq2E7VFjeCR1Ft/KDSkdhtLL
RCB0ebbNgYvcQUN1wFD3UtbzE72Kv6q5vG4FWcALXAQbHY/kxBqgDQUJou45NxuYkqpG3+gGRTw/
DRxxFFrAO7bnlWA5j8Na59i/V4ox2ibnZyu54WwgAeqkOJiGFuVcdRiQdLcNMq6CGsY27Z4IcePe
H4+E8FK9ahhfond+askwsFkI+VMm0gFOoNKXs63Gz+xBwbRkLy4SK66+wTeougPMPVf1xmug3JDp
8dDnVHJa9NOFnXlYb8J72lrP7Wj8uk35SdPtQ82/q7LyG+O+Rwvl4Fcx/3m9n5DMEqvAVXQmDOlf
pigW9F+merhGj3leomWn7cfhNGW/UizZe92AaFAftvt0VF6tt7ms/y2YB7rSfViV9mwBCjS9PLM8
oxH1OQjvhiZNzq0qoqLmLHAGbQtlrHG+W+OTU/bnIZ6/bT07EeT83eklggWMMSoR0agEfCPjdcdz
/OTyBFZV+9TlDqyVnr2A9e3WxXgFO8oyhjtG3L5CMb8g2l/79SmZisSnQAV9F9H0c34k5hA5P5/j
Ym2Y1kmI8Ncsf6wG8dL15reyljB0VKp5LZr2WO0hgbObm4jA4WC17DgaVKIvtviT5EkD2E7jbWQU
cht6UAQydROeJR/Lg2PwipVrwbwfZEyCLYqhNGOUti0X0NjxBXwFcXY3szXfLrpM1Idr+6IN7MpF
+V6kNtcyd4Q9812kqAXMxdw5ChaYrt1WhNrjHVm6RHKgPO6sizT0AiCq56o3gK+SUj13Wn8aY5uh
KF8jqjIx+8NuJc6Mn3bqI3axt6Za7sxSQ9tEErTp8KG22u/Qa3/zBr5hSGSTingAVX8CyzjoeLMG
IvFsOb9mZXGtl+28Deqrss5nSF5v4ljcTQxtHiLdDP9q6bHePucbRhFd9cF7ESVgEy41Papc5wj5
+7muX5Y+3nc9uHtt5BGFE3seOaDFKrCBmZci3+t2va/+Cj60wZCAlJZihoYpSWQ1OIzQlCFWM4b7
uUNUOvd3sP4s54y1iFJGQ/EdGz81Bzd/CZeo2Tm/tFu82bM4OpTpBZmqzaHspq+4qN8Ntyto+Hws
Uuiz3v6iI5pIDfogoOC4dFcN7pqVQTfYB/TbX7ykzoPSz9yz3UFO/AuEXJg84u135I1VEO6PlhwP
mnHuB9QIQo5PbkwkFzJXU+Grn8wtJH0JWHKXTBtetYEHqY0f5vYryWvo0xiZ1c0QoIjimtgNDA0p
AWkW+5zKqE47jhVuCH4CVfJZa1jggMDRrzoFTPhmXFROpEHJXzJXPRjyK5t6bCP8d47NJd/8d+TY
2Z9dcOYsOY9I032txQL5Dd+cGRKtmH0hY7f2xkH1E2XxwWB47M29pvWPVgdptZULgmpt32lmFJvK
qauRGk/u+pqX6LONxj3mTbnrkODqEyJ107JOU4L2bLL1D5nED5PJEWG78atCI8edUuWXzkXyWDfT
XVGtVrTJGPa+vwzx9GiQpekpZpeFY/dAFPI5EYCC2I2eRsf6KabqUyO1mYLsD7LquI+l8RGr383N
pG2QMoCCqUTMyyWZJys6VPT7+JA4ztQZ1TY5JAlpNkvlvsNX0q+tqtKjOCZOVOVAhO0LVMSVoJ2M
XmMM6ni9fmWq3GVOzmI/d2EjnT+bKFO/0lQcV6Wxr+PqYdWSJGCsfh9ixGV0gXysUwm8kaAu1Qnf
cKeLc+t34pN/L8lbDerfvP0sdfbczXW+SGmSIHQF4hJDkBfBqVjQs2dQeuqNs6LAd+OHJ8lp29kO
W4OB6BXuBuU7Qy36Z9L5/QIkOE7tK1XID7ZaPc3asHpz2XtOXDICDO19M/Nxlwb4XZHp722hYILU
TramfZQut0ou5vyQdmJnMrlgIfjQRnc8GrkRAX2TZVXHE0iUNfpiRFsg1TgkXnYvhUj+5GrsyiLo
LH34JFn9dqS9ZFv3q8rh3RnrF7xuqlcJ9c3ikQ3Wab2nSfy0rJb6aMxDxMORsHU+WPGsMUwXfyJN
Nl8uhrvvl4NCxU64NmjTDc18qn3p0lteCYYOmWY0ARA9GZoti5XFlcaJy6C/KIRqTjZqkNzskRSV
/wgwYCnu9aDH26cU+jVttMiUDH1VQkXjTKGB7IarNaFOVJYmDttsPhmVwvVJdhpl7jY/tTwqiVv0
J2vG/uqGJLMUAOnc4dPMVW/cIjC2NZzUTnlAOEUgR/+E6AK9uBmfyZU+LQa3akL2J2hj1t9Dpb2A
DT3QBB1I01WOY4561EJW7JQvg/mYm9MXIgrtms+j6dfuGMWakZExw6eduvZ2yNRHq7F3daJpb2Nx
JJFZ3eua+JywLu+LrL5goCDcyUG0RLSVt9KffKGQ4F+6hRvnR9B3KH9A2NWwbZf7ydpe7IKlAG/W
WZYTazLxPeQ4zX998RdnjXLubREOw2Q+uJZzX6yW4+f96OCy/qVAvObBxSXYmX7rNHcqSQcje19k
DcalvBkPufQvGYofSWDRsVcp77v5HAb0txCHpItsWWMd8syn4J57qfjrlvFPucmdp8k9FnRJREOK
L63XuqAmQQYw/o4acK+jhdgfxuVJZTZuJT9B/LVj+ZZt6nTituHFvxmc+6GZo80q3jqO48LcKakK
YaqTi1eT6pSnI7i1a5mc7OZ1W8z45pp0DsvNidkV83nOtDnQa2I+EG2i3NNRbtXKkxAKziwGgArR
OjB60JvjN43vP03aorfkq+ooeYNselfSeIBWSbegiVHQ9XHFsuovqXYldf4q9Zq3V3NWX1TWTjWq
O0298vNVAnQiaZSjuBE9Zhu3TX1Tsy6pmsHE6ej1tfLEe301Mg4IczKqvd7k3BMdMyM8WXUSnBW6
ykw4zO4HyrKfGA8PKv9HR9fKJ5mcXTxAKMK0JRhaVG+WGYNPFSltC9bBTZV6t8byN42NU6UUQ0Ac
YuWbW464S39xUZF7XCLMO87CIBHvWUAfE/K3fHqx5qAYHmaSJ1ZtnlErxOp+Kt1wW7PycCv49POV
WO80btpTDIimRk7csTfV4hXlovVAWCfSLeS9vKYvriPRI6lteVbrrsXenn1V5fpr3tJzGSCOjdqu
EJ6M1OQ9BcViNbjWlD5QW97/KRn+iPBwH7VluCmEv2Y9FkE5wGMiMGE7npkfZiRcluJknKGJ5asA
FpiCuHXyzQ0NnICP4j6f9IRcAq5/LBF9BKb8UmjsB9o82Du1USoEA9a4r/J0OefEfjC0iNnvsSEw
8ZMBpAxOdnUQfwAR3ETWKStx5Mx8rYsLfmfMuRaMzQN5gw/qHN/T0jke//tly+1ns9fUvfabmZxq
AzIApDopuqSqRyM+07aCHiksnEUDyh2KUEAP+YVw/kro7800hqO1VVhbnOLGsPc8yncODOaxmdrn
iqpXglgKLn3nIS9g/4oFB9RcOoiCyVxgOoz7AOzgrkPnv88hYQ7KbXAf1uVTaPX6wuJ72CS2dwC2
81J27kOcmcl+s3nXILueaUh4K0Wln8v0STMXwcE1Io0SNWAoCrcJXhLZB5iA9uD2lRUNRpKFGZBZ
CtNG+cxK1SD977t2FovXqFp7wTSpssOTs2IgKbRyVUf6Vugngse/ZQdlq7IOYcwmsspEKrIr4/QG
j/HmtnqmeGu1xREKx80dLqscfbUu+tN6+8Vqy4SIBPStctCcOzl3LkdZenCWYTz996/c0dkEwEKG
xgmbQDCPK/gcJhjAxOWuF6f4Jnk1CKAZiyxa82TacWGpXlaOdljcuPSVIDTU4xsThYmkq3U5b1tC
qv+DOMbB3iJ7Oru21SFOskPKDeNwJU8g0QsI/HW9ZOQYHGJrGS5GLj3TGBuojnzycWSd3HL+shFD
sd64w9FphuugARs6FpkevUZKlCizqC/EW4od9Q6loAqM0rzO81iBjBfP6NLmYCAvEZek6WX3FoBE
IMF79+Ymgbltx7enYTlgjt3uXCHeltW8FoO73hkVsEbrEL0GSRsJBdWMjOs2EA1Cr6RKX03XKoCf
IuQoH9IZVAjm2Y1mSQQZiqpOy8qdU6tvca0CVPX5Tm8s02fPbElT9OhrWri08FTwjB3jGE5DlWMd
lkJ2EGC6te/m9NrKsTv1NPEcFqMIazULKjFBKrXt66jFOr5vhIjIToMOwZKfYL102+TFbGdscw04
WUEzD9dHvmGLt4sP7MUfBFK1D+mtFW/pmw8kjiZD3M5qV2gj5luZEa+YLcoVfa/4sURNI5r+6rZ1
e0j1JGxi1r7NyqKMIFF/y8WKVK4vF0wM/Ktt3Ssr6kcnRXNcLQlm6gbXk9uSMI3i8I309YqNIgeb
qz6M3v7OiPU5TGt90PRtvYhsC42mKHigBNaquIvmGnKgsbK7ZFCbnTvGbOKA2Srnwjs3xsrFWm47
dVDWd3tBQT76gzYKYkr5v/Wd+qR3Gvm+9k/bKeNr3SFiQP9wRWXDsm34XW31YZE2474te+OCc5r1
T+m6V3S95SldMGIX5taGpl2aSHg6qkLY7ZnCedvFSCeodNSDcGo7ECbvi1rpQdOxKfIjeGFlguxM
1d2axGJfjtXV2DZQ8fsB533Qx6ZzVQToUqflQZ0ZBk727OT08ts15HSfLnD0qr3vlW2DNMt+BsYP
rnJs9Xlqg33J4kRzBHBMuiKxZA1uFflUaEg4WF9wSbnLRcbjCzcchqBcp+p9ScKySH+59NS3IX7S
Jt7ZGuN2VLuQKrbeDKx3eCbcSkmItCA/oVd/kDL1DyxCWLFW90RKHdLjowG/eRmdOuq2pnshJfbV
reLuifS8BttqtgW6ftJYVF9mhBM37HTbo8VW56q7V4YckGaSaENreUgUJWYSRQU1xZTD5g15YMbg
N22xRDYlFvdFJl8yIhIcS6C1pcP5bjB++wTYvnH0/UAYoOI0NYqL9dyVqO4lPCE+0jSOZHDTgJIB
15PHl/Ja2Soz6fifDt2cP6oem8AWLxh9oeOSWwih1S/4lHBYKYiPI8jAJJzTSb9Ms+PsNdI6lb7U
yUYYxk8zAxBzzWynTUAYQ54GBKEgpRk5FJ0tORW96c/qMIFnSNZV7EybqT20KVmAZNB8Ds6u1Ef3
oRioqZ3128cA+ECuyt2QUeTebmA9zmpKprvtuYlzUiW49LCeHMiwxraZYk0sH0nG0880BunnYUQ4
5+hzvbPzZ01v/AV4I1Dsvoq4223Ywl1tkJ6ZtgkyYYnOa56yGwoIJGD0QV4tGjFF4NUkne7Xednp
m83CPoEYFZ34J4ka9EQFR++iF+s7h7ReU+/DcrAf9QV0C53zKVuJDqhjbQ3plvacbmkOsSpfSa07
DznzgmK3t1GU+LBGLy6E/rqeriPJILhD8wmjJDltGqjjHdujXs62b8tcQQjpCaPjkV/XOCJD+xZJ
vHm45FpyIUyWgW7Z5egbr5qjkh3J3dFYU3xPjkWxF85Ixo3sdxZwSeAqluFxa8sQntj0HeJG/axr
st241hYY682nqGJkIU8DMX1Orxuu8RodgKdXWsf1xfLAYyd2jSP8xTaaY1WWmUdq56kzSZORePeV
ectZ79CQUPmAs2abPiTJmE8EEDzwt8qnGC97gHoDUIw7O7jZFkUMToZl+5YqgKUYd5kex/CcDJDF
HJLaBlk9S9TLRnfCa/mRyXTATFb81T2xFgapThTHjXMI2R9ZoickkqA65r9DM3bTeVCMwyDXP7w7
rm+sK+SzZh1HgxM668ydoYD2avkAdAQOhOrZOgyE72Mvseq9O24no4D+lOiJdjZ5DEGspweJlzig
+vzV6HuxX5NlepgGUtpVXY0PtmRCHYsGnK/5H3Vnslw5sl3ZL4IMgKPz6e1bXvKyCZITGCPIQN85
Ggfw9bWQVVZ6kkkDDTV4+TIyk+QlGvfj5+y9tkGZGxvfXqTibZ+pEVPPEJyMajEDxuF2jrK/HGDY
G1zPvegWFEUXJc+ENbsfRfccujYKCJHRaAjrH4+B6EF5pbjlGvQ9bh6khsh1Zw2LqA+Mb5/ZEjBK
Cs8sLJi9dsmpISoYVWEynen/D6e5c79i4ac81ujUjXFYOlEtantGUR7ZXkXp7jpC9TZtl7zQL2Bd
CqITlVy4DjRXT9pctD6BCeTK6rvP5s9oindDJKEZIXsxpzo+Dk33xBuKAB+OWPPRGp61n9Bnb9Le
osvftOpkLH9xopke/z9/Vk3W5XiY4GzOQbDFd0IJ5RYYU/lL5HfMQF0TdbE9NQ80keKbNtXBGubh
FFBenLquuFALsNiFfBcjP47TZa5YdCtY5YyDOM5PQN+xh9TeTiKApl2bCbo1yCfM7eRTBheEKoFo
TD+RLSDEx6eToeJk3l+sy3rbo2g6e0zEyfF+EuOia62Sg1cwHzfHzDlRB55VSWVkz0Q8BNhH5rH5
NSgUf7RMIu4uObBx8FOhZh9KC3HsjEpWOONGhHG8i4wT7HBvnRquuupoMePIsdxgWs5xgpdflRGm
T47ZXOkFXzB3LE9q0XOkZKeJe5psQzuBfDApKBKrpcUhnbfMsHc5BCQrRbDuWmsmR/QZasUHGPK3
WsbmZgYMZAdFcW5iCF42wXL0DPQeHS9ZO4y7pyn4AUl0yhhW2JUjzlFAAz9Ism3b06pMkLGvZ5Uy
QM79j8HvMZeZxV9Vhz+YX7t1WDKHo5Z77Url8ybWYArZnbaNHe4ds4uuygX70QKNqFIGdlk0nBRK
kxW1KOPyOKMIi2d5HSa9YVhnsGR0Vx+h+FZn5nzqbLC3mQlVBWLAbjLJLmjs+c0wLLhcI4rEpsBq
OAww14Ak5ytF+YF9oEcM9dQJJJ8TPkBUXj3jNoFmhh1zmGLzaFpsorNGsaLqVy9ojVPQIoF2+lOC
CoUZZvI9Td95FuHFkWCnyowQg7xwd2hojmUKyrfUJaEwlMCGg6ygawHFu16EyuFXr3t5nu4YUszH
UFnBY5Oaf/JCxRh7na0ARnJOlXNCaZ68gHLzcGTCrNGVF7+MZK+rdmofcKHZK3O8ZEMpD5GKqpfM
V8iw3AG5eewy0mddeyZnOH5OHMTWk40VJI28VVT78c2rhm3SjsEe/mCCvX/LAvLZmMVjlotbhTp1
zTRoN+b22dRieh4p3mI8nc82pvsXJJAbT7fJpbFBTzqVQlZibWryPtd5jJVJAsrlbIZyjK4PHc/k
wHiUvUtOE0qtPt4zqz3BJL5VWlmn1lY/EUvlJnPibj0i9CRSEMWCWVg74lDMNZlzKNvLZD8Go4mr
v5JYv6L60KFUWw2k/WylWxev3ZC+2VEMXMz0A5D8rf8GcG7dZc4XvQGF5RVtxGBuOV/6UDLoCHR1
/cv9S5BNxkCJkrxrFIbTuDGJDTzqRs6/HTsY/4QKT3gY40sM6BfuLIElBL4B5bLkIaZLvAMLNe2s
Amlnz363MYNDFk8higFv3ZXGfKnS9BdKuAVLatGvBfa1FnX44GWueU6n+I8zRV9Nn+bXgIbdJtM1
vmua7Ir1oC1eZBw5d2w2xjn2kN6PZpS9TK2ukG3iWsrYudpc+K92oHE+V8nO7qf31ot48epabWZH
7/zO1nevE4fS9MZdb5G3QbEsXsI6YmbmAF1ZlP89tByIVHQtUFFCgsn2LLjpg6LlwZQi3Myxy4Lj
seEPNkVIxEVy3F8ict48a3QP45Q8NnH94vUy+xXZxXQYl/I7FJiTzaw8sNAy5Hfa59gt7iNcEoVa
bj85nlwL0VO7yeKYx8Ot0Kl3zD1yGmczMB6AQ8IHANngVH8FpwPOMRyhHAf6UjJqpjk5h17nH8uu
8DFFZNOrU/bjLUzADMR2cRNWY2zY29ByQByEDj7ugERL1Hv6WhvGidW3XKsZJhDq9/FachwREzYG
lxPI1o36b12P8yEdYx9TsG9vkN2OCHcbdwddBHZzNoh3WJWndJBP2sn962AyoCvS7N2Uv0PVGYdR
MN6RfT1sa8FZWTkuhIlaWGdr+kAlb9OzgoOWzwmfwD2GOq2es4KnELaC5SFldxxUdX5NGy+rKEys
KeF8mac3HGk9KD3O7YgpEO5k5/wAL2V4GCJrzYGE3cWsr+aAPcr3odzYtbZ+i9R8opifX9sxXBAd
8dZu+nabkJb6HnvtveoZ6Fs9YeYdRGnYG2Z0ZhJc7ZRv6tcgdEE/Gs22t8t5GzDKZs4zfAs2UZRb
462NBE5nmat7Ou2Ba2DMZnB4n4TgdsFcO4XW4JEIoGxeuU48FqFDFyLo5muUApoy6tcsTfRP0KBI
FEVuvWnVglWySRrFdjcdIAXQjm5dDM1h59/SCIMYbYDqK4UoRW5m9RPq8bOiMfqWw+yNJL3j0RrL
W9U5w34aIu/sVHNxGuzIP/RVNVxEcMkpjk66sOUmJe3gE+fKycoS9dohKV4FEMPPrfC9vetX2Cd6
3ezcxhP7PiZGIXPb8QWtQLIeGa2fyxAfHK02mi4OOhMj9Reau+0da+9Ze0UDRl0n+1p1VNoG2PhM
+9c2A46GbE+wffTDS1sEYCfZjz78rIX/n7/5poheG6f+aKm2n60YX+HyvtkzlhVbRf1XFq94bZ0v
RTrgtmfXOIWeMz6H0njH4hC//EPA/R9xgF/+y2iQ/5Al8t9CgP/Df7X/qZaIjvZ/QcqIgJf735OC
V1A/GeN9/SscePmK/wsHtoEDw9+1gsB3LXi+/58NbNv/JhjAuYErZQCcyCI85N9zRWzLZ0lxXQbR
pi2IHKET9k+uiPVvtmObnrQZCgeO73n/EzTwwv39dy6wz3eSpil8zLimsB3f+U+pIoWu+9IeeiZQ
nvgMTHnPEkFH0e8u/3JB/l+eyb/mlwh+o//8o3AFeuDTTMe1hfC8JQ/3XyJ9msmd6l5rjT7Pp0Df
lb3+hszeb+A00Niq/xCh/ZdMTQoJs/zRZbIqsnRAOwuZtJO8UCq9xnRA6POwiVuF9SuajX08KlRr
aKtohE5qjGgqhvXWYr5Ct6hKgbFTFuIE8O5e2yBWKeQN4CYyRD9bm9p6bxMs46WXgEEKy1OIeakZ
KKUyHxVfqGiBVk8zFS09SrRBSUN9wk5WmC+ZMJ+mzj3XhgUvcOqOHmdYPnH/nYAga4bA2dU5Pmtw
Ri+tJ/6IYWR0KnIcThUa2drwDpHlHFo7F6sCcigEK+819+0AJECAit+zXjTK1GMj9HvZDEACODfp
0D2z5xfrLh+P6KwOVZ991Kb7NwvdWyuRQKXImOjkv5OuxbG7Yo/0Rsato2VQly5sicq89CnlZ1t/
iag4aQOrQYF6rpBAO7zkZlrZa+KfwR+w9z0Ms/5tQ7BeCzOvMA1sGqciViYvmL4uXzGq6Zpr661Y
PpQSTgm1IPmMqx3ESWYviVMg2y+QjhBUNamjF4kv7c/EpZbHwkidlSnyzzqXxsq7Zq7d75M8xaBW
FT/SwQITGuZjNxQ4l5MFEz++66KK9viOPhTVENiT6g/OpreWWQbhb+VmUIm/dr3GXHtS7K9ewVzA
z5xx20DDM3RGKZB52bqN9Qr5UbseaxqOtXWRXg8/R1YGSfbhL5VCMipcseZ9pPQokAkun6F0M4yJ
06shu3eKQtD3A/F5RSH1zkbeVKcncELlqgmxezmz/mt1BgiOAkCht3Aa6plGJ5k2RDateqP7rVDG
VkVFZUzc5wYSBT9TbW1L848F5658mui6wJitSHRZqdzfy3Z+bdKU0wT7/LoDLpV48boJo5MZN3iS
ez8hRVqoDVCcU2rNwwp1FvEhyYlBKC05skDwTbWrR6co8eLzR5tCcuW6r3hJgOlZXbLu/BLoC4Av
osX7Ve3epolZE7rnEXPfiJwMWbifI3BBbk5/8Bkj5fsgo9eWmwOGhJaLfc7TaV2M+Z7kOrI3MwYY
QW/+9VXwYDVQHvz2eaTjsprRaYEei/AoD4w0awX2YawpwWOaAvhLnYAP4FTPjtd9VyMvdgac0mz5
G5uhFo/EvrbB4oZA0mgrchjQ7lvXtORUG9lT0ze3dkKOHJrdt921D+WAtrLJ0fgv+le6uDC2oPHN
Fn4eDNObNqJK6+p8b0S0w8gE56QOgTdgiqXvbjfshA6Y0hO2MAyDYqXRX5BR6k2nahwwk5tstV+/
Ul/9tYJyncusODA05CKlMQ6oMPyxs5Gum64ZMhpbE+djT+M4cjjZjbTjYGz7qzDEuFVYG221v4PB
eq2Yl08pbTsCJ55Y856qoT4KxzxDJShsOsRzhnW9isND7Ykbev69NT/TafyUfZrALpmftM4fh37f
K/kEu/461Xrf1PjZUQElKCnDERsvjEFVoQGq3X2EOQzhP2KVhtQgDy6fhgpKNY77qPKIA4qaZ0v7
mDnSfOc18H/ztG9BsjLnKnREaaIgSYDmQrfYM1kaa5S1ctj7sj+EpYaJ1lOvT014Na1rUZEG0oyo
U21pl4c5vPYhnQ68G2n46QqO2rn7CDLYi8ennkaK04tL7QyvZbzM5rq9pr9ay2hrDj1trWHH2ZGm
wVExziCGDpOPt3HD/jGrwq/Er0+5dIjVIdfFDD/cxtyOFJmciHamOf5uunKg9YsiakzPZioPMpC/
GniHnXMINI9KgL8XbxQNUND3nctg3I3Is6Kw3lhzw2rjdfR4+DBO09xK1n6W3vhMStNZB2x46eBj
RUfYFzNKiEmmNzDflFTXG6Y2MT5WIrgw8qbyOqny1lbw/bqQ09+2i8Qe9crVzZO9FyaXcBGqCBrh
CuZeBXXXrNg5mVWh2zT/gKyl42gZ67htEC9/MwlCRtQY38HMQjgV3q3jNWnSB8NMDxOCNLMV7pqF
Gr1dwkSlVt82fck4k59F92VOjH1qekMonGHd9CU8cep+yHPlV9e1B47hELzG+sELy+9exyvTkI9t
VX94yn5rjPHeaPVuQ0OM6vrIPkTI6sfQEbzzz0ZS70HVKJwQ9kPYBf1iBeIAnfyyEyRWbqu/9Wxv
Bsb9nm+/knO+tfjoqGI6nV6TzLjPXXUra+u3BU44j19HJU6J7G9KupeyCp5iqU5dzP/wFZpF/hg7
zRXKLf3ymEOJbWL3yb9j3HtzU14zL7yr+QEgLyMVec9Lj4wh9y1W6A37TVXjWa1dom3p/v1NNOYF
jw6PTuQHJ6XnwX5I/WaXVQRo4cl9t2f3PIyKkwmEby86x0m7n81xhW2SCWVyqX2O+777Zbsmtx3Q
L1SatmsOU4wExgt2qpUvpd1cZ5pLjH/1G3z/vTHbX20fXdKg+8T6gD5gtt7K+b0q7U9jLH/EaF3M
Ar48BJ28U3dXmaytyfReKNIuQX3vgtjZOmn2ivDjBd68VNYdT+ajERsv2qmfAv8B/9tLpOXvIMXO
amUtSbv5EwatTdE4xxCyqWOgDjdLxvhev89bZxc5qMbD+o+L+hE8vvxtNfLyLZ3iCaQDni5ToAPd
Jcb82dnm1bP1dqYEZN9Mt66aPkPsEXhULqZr/HgZ7bd5AR+RVWZTBA1TFBDEhO2yQH5Wxfl2CvzX
pCQEim4kUhDUbHVxQAZ+ALa5q9qXitaiSzdyAwmkoNHlXUsrepcRuFaGvDPgxUmj7p0R3IHhw4Eb
ISxkGRxlCUW13o1ZeWoapjdRe/WD+NaScdCb3i8VP6HLHBByKm7fMIUk50bnpA3Ij/MOWKre68nf
x9H4obP+kqiw3FDvvaPE2/tLOSLsB3JkDt5IOALN7r3HGpPJperD5qmy7CkQr5h2X1sdbME20bvu
XBo7ySePOcNHhuZWgRHQL9CnWK3eWKQH0RDM6+Dq2P6HBaXTtvUBG+vZMQfI8fMb4Vt8pcLhr51N
5aOO7/v72E/XyoWOmSQnd4lQH6KTMwUM0TWn9+QiMRUABE2Nl8gOrhHt8HSO2FWChOokuIN8IUrg
y8H2aDvjzRXtDtDwbo7a0/J6ksezLgubcpzJijHcfEZ5OaIWCXNI5d5rUdNnicKHoRw/fDPa69r4
E8YWDZHKeXR0ve/dHCUtGyYVRSCXcmS6TmTRWZ67NyNwNob7FLfTtZ4zug4Rzr73iVkAF9N25xOh
gO+c9NeDLR61qHcmOXJjAgNgyh57R28dYqaIWHyxfIOjB9PqIGUkAHwoNY6R6f8TX2GcZ3uGz/0H
mDyO4u3o2+vEBn8bVdtw3+S0VnPxATLlEPoVihRAw3Gyk7PYBJ8OmRk5Ogkl7C0ipbceSGEeDicE
lJs8o8PCLBXm/00BNw7z9MLMc+0Df7J1gTWuQEB+cTvzxHR/OzN1U+4D3eetMDNabYhn6NETBLxl
6HhSLIChLY+9SfNA7xMTMLcKL86S9gWndfl/G8+9ZnRQz8gvXNKQe1hNLIhDZV7hMaynSRxJNboE
yr8uH07x/PZut2eWtO4ZGTEQPC3/fKrXE97OschP4AEeg8o9o3l6W+5CQMVgZPFeEuJUN5qkiJZj
hzz4zrddxC9tLdA+DZuwCpFDjXtFRF+cVzvayYfQIUc19lbxmDyN2JlMaKs2+k8PwDJCWcPL9s1b
0kanwemuXuO/5YbxyCO5a6hMIs9gJ6j32lUnCTliYcw1g7MJyJlmeTosBE65tbBVenF6Wb5Lm7ef
k47+8kjZNULWhtizAca58BHzYw4Lil0eYgmMCGEKZP3bl5jfnXwnFHJKyj3VfGW7yNa7aT6ac3gP
KowFNQg/PNBg1W861mcGUWsitTeKi27zdLXlvGlByjld8mBnJ6ubeJCKrQBGVFJvLj9zhlu3Wu6x
1MzWW48lkuNUG5krwiq2SSKfWsQcscCpbnMH4RW0NeYXHhsxFrtyUblQhUJfr5zqqam7g8G8dOwk
+ZjJRSmLDSk8ogb1GT67Ij6XDfA+DhNcQ5EAFn+k370KRbXLpn4TNwAVsWb3nU/GFO/hcgqugodw
yt9isvVkb+IPnC70CTYVmDrd1pBGZ87p46Wj3uJsePUja4MDFtdPC4m/Ppqjc+tt72rLaWNBUC3z
5GghMXHw8PRiPBs070acmjmGGAARewVkxzXiPTsDkcVi3Ta7uqGJ20mqzfZaSXY2w0bRge2dFz+m
82/x5BQGRbxA3A3MeV7on++dtHdW91H6vBdg0eqNHfp0ByE0uuUBDQeWFOPRhUskLR77XJ67WF+W
59nvIU/wCSUd0baKDkQPAr9D06ggY+brgIxx9CsrkS7jendlD9NVjsGxsCEutzGbyg4OIUNXfc0i
ZxfU/j2YvCtD+GOHmNxWyAjRMcS9f0P4LV25aRIiOAz5VJYlu2IS0uZd3ARq2yTFU4CQckCYVFbT
acozPLsuclDB5MreAaTZh72AyYUIckqQdNlriWlq4PTjDEipTBq7PFvLemZxxNUJapKQwJ9U4X34
ndZQtKwWx4q/XS4E3ZodBu6DbS75mQEiGHJdtQmBrrKu0/zpDcWJsJ1DHMBo4lvFPu199uApblkn
/b3IzH2tYUx4kBlEfc8F0XA42lgLGyTNCqXjBG7RdpkzO8mVTsqTqOf3wCMJEGpUmHWvYSfx5Rf+
64i1vo0C8hmMe2cg6hJ7UeVAI9v00gUUirYjhmNMJo4eE16IqT54pTojWfqsS3nHJ/pW0shZmVOF
CW0K1xDNLm7vfaPOhjnXvFS4GVd5YTMzBPGHxADGZpvK41QOtI75d7410ZQ3HIjF2lxn4wtvF7yY
WfTrgR2h0Qj/PGZBmzAKfrlWVWEBEm+R8ZfQADhogUN7yEKtYS+AnLEAmpko415q8vJMUNT2yJmv
lXcaNH9nBDZWeUkYEa2wIrsra0YAmnCUwtFkNauZT6r2rpzfygp/bWV1e6tJ2q3P8SR1kcFHsYHK
yDOQV9K1a7oemejE9xkHuNBGsNXO4gM1VXnABLM3pficM1PterxbK2U+w/3960CEWVUzgvtqAtYh
chtEH8fzKcGR0jsk9xm8muumZWkzo3sUszK11t96Kn5m+nQIHJHGjqhD1pMvjgxrvgAvTrSEEmRs
eMrRCY0+GlRQbNFaaRSETonPDDP5g+8H+8qzB9aSel6L+VLkzcJ8hbgEbebmFh2eNXn37Zi9TOQ/
sc39d7V/t5aYdebkTNrpGeVe8ZcI1p2K+U1mxYXKq/iohvFv0/S3IeOGLPDkVR3z5awX6NoG+Yoz
+kYNmK4cLm8URZIJYPLuN8A8QMjBYOnEm4M4Y8TElWrxKafhRpjb3Xeyn16Ot0ZId0UME/qyqURK
m+4rs/vqiEUn34Fpf1GEL5Fjd0jNtzLqByJ/Op5GK3kosgdTmPV5zOxoZ1RfZdjea7cjeyiN/nQE
ROyUWdzL9OZRMK2iHgtzw9WGUX4wzeyPlGwCXpqc6OiWh9EDKwcRzV2piazbse/2EPBDVARsOWmw
GTkh1CNnPZ9fji7hSg9kuZr9W0LDjAsFVc2aOZG5fZ1sDR2DqpkI3dLvauCuW15J3EaNw+6JTAsq
uDpvtw0gOh05At2ap9Z+U6IDf50yQx6JBXpTBjAFo7lWvEH7Skx0FgagXBmScoRK3rsRkXRSFbI5
z72BpvprEkkNUIjfoC7cgFym+mz0zX7ERYgI+w/RIuVGqmavo0hs0z0M2Gmns+LaeXzsKAJLR4Xx
UpFKEnnN2QyNbQJYG68xUoqsKzdTKOudmJK/04xetfOfjIIap5XO0fEl74KLiiqCwmoGAMl1lX43
CcdmAPmvBYCyNYAOh3CFdEtr+PfkGp/oEgKL/3SOw56ADi4pII57EjORVzmlfccl66iTNolPlHEH
q7ZTE60T30SVQ7zDsJx/MVCvAaj1G2NHDsi9c/lzbnZo6nq+XEd4JyI9kS3FIXD24PEgsMao7eOn
XkAaFsY9CyLKqCeQqyUvXE1UNcZR9tTAHTZIRbdGQ18N/eLxn1vbhrrYuOCIvZhzTdPUP1ief8CM
3MB6deAluAxdCkxH9KCyFACRwczCc9uonTfj7/GAR3Lo0idYS3/M7OgX1DljxHq5rEqFXbc7XqYf
4SgW/cB5J9TIf4A2u15W5tFGH68Y8JttjkelJRQ7OOFemm8olPyT3Y/3yk2/ihLlGLgX4t0CFMtM
mslixbUHXnemanoCUfDpQlVcgUM4C97jyEk4KuXAGZef0nesCNXkfaaqXujUD4bmMzoUWGvRYyDA
MuNJFMexoGxoQJ2Gf0PGlivTwf1BztazKzm2153EVU+KTF6g/Gr+dNacrfvGOhf4GeyEb5a6LH2a
cUO5bBdS+QOo/h4Sc6k+a83dNS0WIjvi4XLgoKxIKBuR+9FynEsWls6HPzJ45b4I6GXmXX9Ai/Mn
YtK+Qlm5H4bxPATmyZhriC09GrK4+OnN+gfLOVei75ck3m1e8hbje9vZEGbXUJLXqBjLQ9XhpUMt
xxIXPtPmYCPrOBWNfbbXMrgBTHVJiM5xgXXiqZpTb4Ox914tY5OJdozG1jODd9j4FVfZl8uTivQn
7eUDxhKF/GL8iQPssIaJ3UMiNslE1O4AtK3cLh3Y/L3DIMVIw5wf7QXJZWrcH6vhMjXEF66bLt07
w/CM+4AVj9eHGfXDmGfXLtI3vwrubkaCWmLy2kEPLPGBjU/cj2w3J+C/Jid642xP3UHo1MJpheM6
RvWDXQL2m+J939kwFpvhV0Jv/6haunR67foxRKECSYzO/B/oMdRqU7ZD4OpzgBl/L2OvuaZdis0A
Q5rby5UckxL6K5NqHymyITirROzziFmAcDOVapPU+YAv8wLH9V2LAENxBOTBhUNIUseLjMwavt2Q
YAiCENa7Rks3o/3KwpphtnrB5bWwf7xFtISat5n/dDabd+iVPy3IQdZ6gTCCB8WrOjoSk/9rLpj/
jJA8drVPyUKQArtQUa0yI/hVRd4utdxjr1mkl8fEGaeba3vkaEGapLTj9nedGa2jOn7ojezFm/xq
5ZnGqpc2SoJJJdthyX/J7NvIFBODS3Gfjd/uktRuOaPcuI4znlz3H10ZiKi8hzNq6oFQDGtCZJCn
B92/ADlTlyCufjlIbhCPWe+GyAGChZ5eQ18nr2foEUqE49pTAGoi1f4O7dHYW4xMD73hP3U1VlAu
kXlJEoAJkXgG2jOSqVYk+7mAsCpFUZAmQx5TEtHUS+M22GXDcaI5snUJoNnEmkq4nkQGfrgZn6RG
5tEymNsQ4rvpast+gKDVP1lDUeOvpA1QLgzT2KIjInMslxFuM1X0pJEwLDGm7DuPIb4WIrtWff5u
zgNUyeLFn8eMjhPazjIB3yo4LVWe75zQh7sk8V0EzJ+VdiZq+JgwGCw2mzHoQJ0bxa7RYcIZoefM
04ILG5B+07dcFV2JsC+Jz93YAkX3wWHYiC035Ni9oNXVB+qxryKbrk7CkMC1wdw3TdGuOZm9Ifmh
o9yp4WCZ3T2eOCYbA8CkeCw5xiac4KsQJ9HABfQi/ZSWVbOO50DCPoeGITh3zEA2ncE7qIFuU1j5
FhvSuK7GAX1DgXG0ccEYoxFFgI0WzdTRo+06N69x3scMBGcqYepZSrwQCQD8hWJJzejxsib014l/
qCfQ+IPD4MwDz8Iy0KbzhVgYoKci3OW9tdNzjRoxm7lFHMV0/toN9MaAHxyLHKJBICdgYN1XOlvW
RfSMEh3UtCHxCTOJNNsolAEGH46c+cg8BF3Tm5K7mA6knyeHgSD3w9iyYdi4mo23mHbPOnqtRjRQ
92gurU1PzbEiLchYo6fiWk3Zeoiq5U3YRvb4QR006ebTyJPHqR4o5GowttZorIaqe3Wlto7x8BpU
o7XNDPOXaNVACnnLKpTN73K0vJ3oHfK6UYjkBkZhTTfVcPMvy2YyFIdusXf8r9CdcdVILG5J3L0L
pWEg0JobQtRC8xSAOclxWqmGB6INi53Z9Go9SBpPmeLEqFEhQSDgEBehQ4W+vefUs8yyKUpn+qha
sXUmRnaiwGzWE/j3gRb4umuBIQSsQYMJXQDOc79Juk0dIgUmgwg1Sol4J7RBvJrG+B7Otb/RRoeI
uE+vBrP0qhIt8+vmw4w9cS74aYwFeHqNOgrxzgULKEpe0/YydBVYwZ6EYKfjdIE5c2P135kH76eo
MQsEPII8TOrQetjpubKek2WHSuJoDdzia0i7YN+o8crWEx+Iae2FpGL1UImzfAi0ysMWTVxMJFQL
8C6xj8RdVmcjoD3p4xvkN4ah5lndwfPH99pN6QxHvDtz2jEngMQ21VQDNW1UM222uSIfJJQ/s5Wz
xWYQyrrmdzTk8y6oljlXZByFrR1ctVRL3nBGUzWBgezOud0+MXnBRlT8tdIOso6VLTfDXNul/Vz3
4HKYIXJI76rfk7wqzcRmlJbYYu16tNKhv0THrA2I4wqnC1w80HMR4iVkCQs0MdqFhvurC2oA1PYJ
LCdCSAd+atSn2QV/1XrYFnVWXhVnu60PF9iaxLai7tnEGbWCXSZH6cR31RC3wJHtUMXAzkF//kas
DNN9gh+bommqIuSL/iz0KUSFBByWnBJBv93Hcwf1xpZMpwHM1zjgVm4+/0pASiBj2DQVEsmy8R0s
JwmxxtPdaPBzSTv3dkZ2IDqBFcY3ne00jWKT4kQiYYKoIic6+UtIC79Lt+MXx4XAycaOw7WX1z6B
GsPWZ+fD5NNSBUHFIoTYBMFdbkJ0h9dwTu+RL27Sn5J135IUJrQ8uo3/Esc0nXU25mtUUBeiN32Q
trwLwai2iA5Qx+cmAXyYt8wRoM9suxByoj9pNpvb1CNsQVZvbKMIrIL9aDYBDQkyc/z0FywgCYJJ
+2+NqX/ZJPFuRWqB8yizdhdp3G5FNxHXbhcfQ18Yh2lmUQ8yYm9YE4nQZLkcqobWDakB9MeushnO
fUTxMQYKFXZsbj0zw3Jgu0fOzA9BwJwOPDmMuFyRW2FyrMxtf4azOF+wCPLjAn9YF0DgNp0XvGDh
ijcu+Lt1Fne30ANn10RVzJk3YRShxnOLj9CyMNgrnxkiA4WLhf1YFu3FGUEaWzW9fqIKsHal20gU
BK355YOkh7Et6bE6qflqt9gkEqLeNqbi75pYvUK1iPY+zYJm1CNuQroeMoiNTd3z3bKGLQvi7zUe
DWIxwmyrgoLIxRm7QaaYaNBPanfw2FCHumzwnemiPiL/UhnAQF0mOXvboj07te68qeXCpQumbaAa
xkoOIbGk426Vtygeu+jkhewVvOdLnyvcEELSL6fnVT2UqFwVMXoYG1AyhzDQMcQHw7RFegyQMTmE
RndMxwZz6IDnNugkrYqOkm/M6g+X3N3cjV7oRiIoav8Pe2eyGzuSZulXKeSeCRqNg3FRGx/oo+SS
a3JpQ2jkPM98+v4YDRSq0ehF72sRmYiMjHuv3EmzfzjnO6m1yjB/bB0bKNOAUqieoapRwhHQlz+6
AT60xNHjs2GUeyC+M2tJgkrHeN0u1XERw7Tw2xBkP9hYqOqKfWqLfSWZyo9EI2qEKcaXzyw5z+dm
pTTjBywNd3nu0n9RsdN0uQ1Nz4gR2igsxhSTtRkZr0L6uMOO8eI2EgdO0N9bpOINZiGfLHLBRBJ4
wdL3Fj57C6JknPVU3kXGPF57V3s2wOIwOWKdanojQnc3KBQpBsneivOzbTfPFM3Ssz6cGm66Md+r
cOaPpCdvKTAthOLA7/BC0KkiPsphq5dl9xsFWowSdvzskRr1Js6hADRckGnYPxIkQJJDkYiwZKO7
MB7y6VqTSruF+/mNMRjWFULvj9lKb47TjJ7VGYhkBO5qepn3Ef/Xyikh+zgO3PgapgnvxlUioVpl
ZtWubJt3DtXWpkKwS+wfCCCK9V06onfnwnsyyLREdoLUrMdj5wsAUWlUasw9+HfyIr+UgYbPJUjQ
UFG1Z4WTrhsa7fUEq49POgBxcUqC8ZDplntZoKkogV2v6U195ar42+waZwP57RJlCZmYNdHTmo6J
fnFr2UzWUL32TJKVdcrNkkBp96TnEueklpBsgWxgDQb+foyrSx8Tw6YH1gGQ708RV9Uehwnqmz4h
M1tG35WBpbGkqnEWIpuxTJgK7GiGjAitAXm4I5kbICm/R+iE/sFsHQRZTc0Cyve/mtS9kcHDYM/p
HwkSrQCgt7+BKtOtG5rNpm2nA9OT+25uroHimaz6Q4PDYzuL6U3vFgzcAvXGGbFIW0+2RTqonlEp
qvTB1BwfdzD148DoN7PDrWpLx4OtvHERdhxsmPl1Vm8Kw+SPG4qXeQh3zB38jQZDkv64+G3csD+0
CsKLmCZm5ltXgmjBrYyWIZCPwF5WjsU4mhJQkgdocgg0FE/z7O6R88VbkDF/g+EeiWv+BoJ9wwW9
FYuyhdML80XhqRSYXDwRQYAGcB9qwQCk77WMaraXHSE7uXmYXXZjZB/caYBKLdb0JlIpamYcQapO
/V1faWJta5naTiZ8+VlnO4EieFWP54FklJ3PaoPeP00Y4CiE/xMIx6rdJgU8JakUyJEp91BaGAyJ
fUaJofwYMxIGzTJ4TfvwlLYGjrAs+XWiPNikE/FaECFfJNjDNdlAJbg7G2PvL8rL/MjhuW+Gal/G
w7UpyRiZQj/fMhVdh6a50MaRDNEUgrpSxLsgMtumLLrIAOu2deK+WKb9IAVILCiKrZfgmsiztuez
zvpd3eovrfoac0c/BkLXtxbbUNv562IUyTbxACjYw4PeWtE6TrtpL8V8stiOSRC/XW2jw1JUfGio
TUYvgVr+349hCl9L1BgPhiqMGaHC0bVmGOruxlRcR2zaeq8O3jMtfNcpA1OoG2fbFPbyWduYPFov
Nj6ZD06EdOgSVTzYmSl2byXGPO6gCU6Sqt97gBXSRyBn2EMNtphI7tB9T+hPdzb2jw3B68lKRd06
58ZbCR/RVSRxhrj1g22xrELrBzWXAAeZHBiCbCtof9YY3WkJ0ZlQ3gEmR7jLcQWavDEMeZhcLDOM
kdqPezyCmT1DTkNwinSBafk60dOt3ikLFkr+IFlOVbbx4wY8UsBX2PeUj8x/MSMaoNZkReOhvQP5
ARkXkT2OJ+zZRgNIu3oRjOJkoF7jILpYjf9rcyEaxfsSrLTRg/IJSyPi8JllqOjUqZDa2iUAcak8
mAAEhac7M9GhJdwk4I1W1B8kv4ifDow75m2tT9wG9F6zc++4S1QQFafU6Wf1jlyXrpH7vkqWlZ12
MoRwt7nJ+69NmFLNtIs80WtsaScmDPFx0qt73cVhjH5qycxmtx66//xuU+98Z7U9EqewyCuoI4P2
21IxashWrmbKgtaHDUtYLNAHLBGa4Bo0uBKlS/qc2yHmC1heEijM9il36IkrlzAEfkue1K2uEcoU
5+KW25OnVdMVIxEXtlYWbBtm8IJ8LRihJCpB5B2sGHZ5DA+TpprsYkrDlazbN3qiEqPFcxBniOKC
hICckq6/DBjPjjCQXfGppMXYLe5PE+5rnDvVYg6vr2kLYqqu+GmTGN6Oj34s8mEuIlDag1lFlCDc
zayR/qE0/4utu4TKPAuvbHQvUZQWIvrONCitvuFcmVGc6TsYdQo0YEP+xnGFrWb+o9Ak8cew70m4
YGXVbseer51wYeHl26ohJ0n5kt32fJYEyIMINOnxSh+qWUoc1hhuOnxWK4t0KubgKPkGCUBIoDrk
0Tq1FR2TjCp7m/qcZM5E/GQKUk4OTB3joAF4kBLuxaGAdmk1YVgEGBzt9T59odB8SlznI2wQUDlx
dSOqfFrbfXVkhbaZ29BaR8ShIlId4b5RNksSLxSbirQHMtVhyAWhiClWxD7MaP8gsvFFb7XvmKXL
CusFn3GX7gNMrkhz+SkrWkEczI9Mh+C7ljO3A5rn4KcGYLspochtwyB6b+AXbKeZV5dmcTeCFKLh
B0SQEsvuFKSkuDFpNOgtMyvpWZo2FhuC6VLY8rXsJkoxMNuMRTNf54vGlIfpLdh2rfxrZ/fWxe5m
0uFJ+oo5YUt0uyvxfGkD6j6dqCQ6UWffD4ojs+xA/tbcjH6CtDjOf8wJQSJanWezCU6GvxkamSKA
ykpEEy4q9IThic2sl+kDAXsIy2VoPvbmJDZOAoCvT14QGK2NPtmWdXWXKwcCejvfwIrs0Myid7cJ
CteojXyyMHwYhJIBX2Y7d0k6/ljEXKZvduZ+aCFyOxMHPl36lLLzZEj0ho4pRJGOfi7mEVq3Geg9
xo30TeTSt0uusPs1zJU3ZVKRxebaq7wd2EH9lUhMtzpZfhPIbLypa7uLr0ZdLCnmBFcPqjpVyFSD
mQwItsj3CgFIJmBiSAIoCOo6G7obUj2oMy0hHqYKcPZQ3EB63AadOFHRflmEJipQhaVNjTEt/2NJ
ZzvX7WtA2vWW/frJr1CdGSVvhyqrtZoZDPMac9vqiUSBXv8oWxygBj76yFLDEoNVsfwZ9DgEG5Me
+9FH1hWTXBKx1NYZ1weUAIrJXVuh26hFT1HKSh3xR7AWeselR0+YFfkb26bnUJ9OVkzcKuOKPW0q
FWUYXnUSi1cYEhCw2A/gHAmhYC1IhtFdZ+YH3wy+YWkRSPhjdzgTujB5zppYZ+M+eVkkv5ypQg6p
B6+DDparMaf7aBzfAHUAzrOY8UyucTAhNG8agY94eLAXgQ2xNfA9YTBzZBpPtl5swHOtgABHa1tG
bzWwXpIE7dWBC/ErMzpzTSJCCFfX2gR5/24M4DVcyaJDmxc+FrEKWR295jikKpIYWUA4OCWa8zRR
NITpUeSusbKgoKSWfvD5McOIYNtM0pTQCIuyfa/t6bssyk9AoKAMIZbo86GZuoe8kQejGj7zjvqx
aTDbE7S40U9+i2aU/StKlt7/aAO2hVVzKnQ21EyRDBUhQde+EwKbOTRQUQFb+xLvFkVxWUNuT41b
EFDxJbASKDmsQ+9Mz61u3ykrBR3X4gMxiFNH5XUOXYjlaXHN5uQ00JW4+rOJypDd193g1HTV/s4W
5bdmNlcTMQeB3hbuaSazb0XPss8eYTGMn2KqLqalzrUyXux8IAcl/mJAVAkHSY7zVIn2Phf9rmK0
HiTNdaEa8uMSrzJ0TMdESAXa/4HNOwQOuNfUzzn4a+NpQo6tieyCooQiMrdvrE3v0WA+kl51blxw
hjj2h0aRWhtYCJiQitqV/dl3GNqQLVsrl1tJQCe2/DvDuuOdkat//mGMN4HtFq3DnvLoFRErpEaY
tuy/MQE0QbqNWsBPafQ7ayYeefvcR38Qau97IRsQpTzSkzW/a0m868xlycuFyXr6vrJaZOPxIaqp
GpuBPWYzfpYyybb//MjDEG9mun2wo4esFSkGOO0lI5Ct6P80c7rTg9bLcp1omLvJp5ibOxj6I+BL
yqn0KZs9EB1QMfMt33TA1ByYzbIhSAklp9bgYRSKfBh5rEaoi0ZMml9dekYVZrSQiB7H1t3LMjSp
DxlUBXQzlAz8svIDQS2yZc4NZfDELi3Z1HIJoktgHuKjqzWNP1ZZzAH0+EgUJkVBzkOEVOTDZ3i4
YvzzqSzo8qFqf/Q2XHLe79X46qRkrfkl+/SpNw95Z13hA2AmzWosL8sI0h2La5/uhPSyUH0AN9w6
NRj9PJx/ZWuikzZnss+ztym0fxpTsGsACFc5DJXJ9uRxTLkpy3obZyxuFVDlqJhgY2njF5sRYmZQ
VQ6MCuhG6DvMwH1OI/swjMuaqry4rniejPIrqhPeVoYcmPT/fDO+ZMp8b9kDkUKxaTDZrhOMOxxC
1l3YBQ8yeGpIUvDrqMb2XHNRdhpm/CG/SD+5TXFVMuDst6nQMMJ2CdtBo7pmRnUGAcITSZGFUh2s
f2qqtebQMFDswk6x0z/fAsuXMS+qrDsjivB3zOTj8vNdOiy7m6axqnXaxX8mDB8neiWD7adElJuZ
8VPnzt+s5bwBUhy3yEgX2/6U3CZ5mXlurtMxz0jPUW9tC4mBydhr4rbQoMge2pVZfVBgQEyQVEQ4
IdnUs7UN3lEmlbHT6uLNzeqFn8640iZZmAAVOLWE9RkGlWvcXmIF9LnBU7dyRt4kqTuIEZNdb9dE
GS37+lyxeY/e4Hq+0Cs9Sn7Z1AS7VDjhc44w3283y47Iss2Fr//ch/K1Dea9mF8GNNHI7wm7zK5Z
TU2pMuO37UFhiwj/lIaJqiAobNAuoZrvrCo44xexCY2bnwMIjtl8Utb40Tk6hrCGgTEq0QtA9m1V
ONir9ZC0Qro4FLNQY8sGpV5qMWgwqcvyKD2hoRXMTzRX/bhsbA+jW/LssCKPAD6U9hBu2onlRZea
d44E3QndM/EG07x3BceOZfYkEbTPkSnBu+JpIoj0M1TWFqryokvLeL5tkFV0tPdm7zjYwXxKS2fd
zVBmTcmf2cLdazEEWudO89M1CYvXsNuHzfiq6uXMQa65asP0hQj0g5m0y5uKy8XWkjOJOFsZVOes
DT3pMg4UdckVFzs8g3n8A7/vGZjXpmU7XFcu+GoX9mfRhNSN82vTvLtxfAJrC887eStliUasKD7M
LKbkm4iSSawHPGW3PLhIPfplbBMbzXfjjJ957gBJD88wnZgqo87OquQse/8+qRJtVdv+izWazqbu
Usp17ncAcTj4aSYSNV8YTB8dBg+rok+fKIdBPPso7unOIfnPPm/oLSWWmqufoUqpPQxF+O5YvtiQ
xfzcdXwio59BpQf+uO1cT9ohwhB3OGbMh9p62I1cTmgsHquAu6slZw8GZIHNshlfzCX+BQGK5xjN
a2gjErDYJ/EpFwx2aEfF1BhMr6ODPfc/yx9vBLk2deOvKEErTWV3Hy2FW9dReqArqmW4QD6a0qur
D1RIxck0uIQWS7Stg+rlZKxQt8/aQWWHwmF5jHhgCTWD51ZhbwgWl5KW9veZjnbMTHv/qDOcO8Ss
PHtb5qeArJqtP4JVjuzxJVBo30EhYiLw2YzqXSx2JJ7kY4eDgohSFjlYQ8Lkvpcm+Cy5DnXF+113
6EHGi6GN5rqI1pharwGOvg2z9GvTF1+9w/jUbpgW9PRVLD7JyKNLc03c7LysK+09Ic19wxCWIO2w
/tTq5KFm3B/b3SNqWguKlYdAwt3qR/RG4WEkSJb/4+Cs9YRPWFYz5HN3AGamNdY2MNW4DlFiAc/9
qswx2w6D/zX2GNaYHmmb0CCiTIDS3DrsEFXFpoABtMtrw5+9pHrUy+EU8+G6vRJMWfyzm2AwnROb
TFOln0sfRIqfa7mH33GZh3FVlPEVBdMlMVCzNRihwGoMCxrKIvjDdB5lTEss7fFsuGdEgMAac//U
G9SH+jROHmtQhgSMSTAPIIRx0j8r75jjgigzE+sGJhiFiMa9WjnSCwVszizPzgAxbkCBF918+wee
6LL8NQtO/3lJCA4KkK5qojukjcgXzUgNctJxE3R76sq9ckdPQoeqWM01qBEJWf5IBcWhqcpuQ/6d
J0ittttBrPJgKWwM7BayOUp33sWE+2TG5KHWQk1scMZXpQ2Nf7pn+3McGv1m0qWFVn9GMat3yc9U
sm3uSjhibRagIKLzplfaJOzSx0yMq8HgW4CFGW5tLgOYHt8ZEHCYgV/KN3+CzDjSUn3bjMzTMn7O
+hiuQYhAJrBu5Xgqlpy6gji2jixN8mM9w08fl98WnfZX0dK6Ze0FkxnqqGbYDtBpVwObD6tS60bs
hrmDoxiD6C8m8zvImVSV6VcRHdHhpTDOKNWMVL+1gXlaquba+NPm8MWJqm/SIq9BzN4XvejyZ6w1
4xd8mMaq7LFkgL1v4xfHZM/KhGkfwXNwrH7BwqO/MiRAchm1F43pOr4EWDm+T84GUPRAf4mZwAbl
9BzGzTfAiV2cG5u0UExgBK7BKsR4WrXgrQzjPI/yoUJxR/L4F6/wOkzTgzvod6xPYacHRwJnn4xs
qbJq9PLARe9GJkqFuY7L/tHPaMNCHocBPwjXa09yBLStWlX3ZVD8DcVw7uBlDUjuc5YOZJal3gyo
EgHV9IHB4otN5BaAHDTLgmxT88llIFC3jA9KrtZM4J7qbst/10Tf8nbvm4K54eyj1O4C0L8zzx8E
XEK7mttQuisdxctqFtpTwLYVybezKxqzIauMbZ9uwhAqVbZha3XNnWxEjQ+BipGwCO6Xn6Gu7yyd
freA/u6gC5rS7tI6/aupOIqsiMVRGX1TeWK2TU28cnVKqZINK8oOwpxT60qH8lVl9hWaISfVVOr0
v/DRoSK1QXjRM3WE0rcquO7RPFt7R8XI53RO0tqVSzjBnkibDHTJaK/SDjf20GRnPzSuchLnSBnP
KHZeJJZVTdT3XVVf0nGkkQBStfxEPQnu2RCe+nD+7gzSFq2XOC/PrH++wB4+ofo/FJl21/ePZjcd
eqW9N9N3pdeXVjNvjWLbblXmQxGqvTJQazLoh+OukDG5aLA7/x16/1JK4DH3IXinXXK1OTKZffQf
cePupi64I8r0o0SdD152oq5A9NLIdlPZ9ERBx2WiCvsu0kuvk/ZO+p+Og6ugmM4WO0G1PNPgkd/G
OoP+Fm5nx36AC8w+iyC92T32MN8H2gmfMsrWmwv7lkPZpij32Ps44z17dYEPDqphvQpF/TywU2oZ
3rdh8RDYJM9UETfs0qoT29FsoZCjk8VXGVI3ZZV2FiO6lKJnZo5I4ZLxV1MZhAE7+jlXbFgT+syN
HxkPZSuO6Ry/9UQkE6qATzLSH6IBERKbLfr27M4C7rVy0cNzbQMZ7PPyxol2GJPr3AzsueP3AfWO
yVfdVyYTHgt/2aNCHolY6Nnwt8VoXcoeyTYYaJJdtQHFwzggE7Ff46r4LCnY04hnZDBSzn/p7g02
yquSdaenUDjiAP/DdfUF2hnYdl1nm+krQlSyDqL+W0dllGJAd1NGWH6xIx+K+O0FSxYZ1VvG2LKz
JNNNBy17zHzW0zqs8QtVtkdIonevoxCCseUSNN4wZZQaUMfEeM4zC1z4dDSJqt2W2BZyg7o6IswV
zjTudSl/Yxp0n3N6y/B7XrtovsgZwWMCf18zrXU3Kn01lA1lAUk9ocReMOCKyGX+OPfJcpyQBQNP
dgoEN0NBkF5McI1EkiS7lN2TXe+Si9Ky4BgVnDRANRA6svl05Je/QMPxrOzJvJbreGkCQsn2N0pM
4L3xS+GK/b8WGsn/UFuep/L3P//1TeoJGurrbxAV+X9nsJggRv7f1JY17Jm6+L//jf9NbRH2v4W7
LC4s1ocKL4rxr/8Yfpv2P/+l/g2RxRYIjw1b6TYbp//Ctgj5bwpPdr7Chd1iCFv9F7ZF/JsmyjIh
vUCA0bnK3P8fbIstXLAx/53cIoUwHAF6w7Jd11ZCyv8Tp4LwKh0rMFeMr7nhKw8EB9YZM0o2hgRC
6C/LidFTMAK3BJw9+8ngodDapuDJExORix+aXyJQmHaJICO+1F9yTGEkZSwfAZyGCSB3ndRTo062
6ZJ/WhGECn/juVvWI8WSkZq6LD9bZBZmTeFECpJAbJE+FQ4QpZboimAgbXUIq5u+5K9OSxJrEzxl
Bj1hKsEGErh1L+GNsYEnv5WEupI416oPcqSDlKkEvbLyIxWzvAoL1WNhcksm2m9HNKy7ZMSOhBnp
OqMjf8mPDVICdgmULZPqPQCqTFo4WbMdobOs41tMMxhzyGEizjjaJ3N2qwiwImBs2MTlIotjMuKD
UfYQHa87Lc/3agLogq8p3buZWjmE4KaE4TKxIb8AdvySktsseblLpRY5NziYE329aeC1dFjCgPmd
wbPlc3FMFQndwkrW5pLHq1VHn3jeYh0uWb3pktqrLfm9qiRtLsYpIhhtHkIYb5HRXQLbxdZmLTGf
JCOnRfs0O9mD2fTwYpes4NpOTvhzEZ0L4oJnuDmkCmup79UvsiqwknM6EZ2XzV/uktWbFjHjHuc7
GqbnQTERYVDOkC3auSW5rQNxxi31gByHU61EcRsH8zB1TJ7rGeqrz1m9MYFEaHG1C0PjzUkhdghT
92m3WVrBSts5Rv+cIjljdK+jTO6/zQkeqeC4DrKcxT5l24NL9rWMosfMRDcXkIHrtA4dmdn/BDPY
OI2wakvTPgHMLIqpSJ75pCgYG57BYm3Y0Tux7Ms3on11pvNGRHuw1piboRLSGYR+TJKQ3Hxq/rRy
k7Kj4XuYN5Jdz5ocZTy9SUlVtlFTYRzHMX8LsSbugKm2ZBZgQgk1CJp5e8zMf8QY5b2IQiTSvjoJ
KzS8AkkJlP30UIxFhxmQZS7w3oNvkOqHpohR7tiejZHIEbTeI/O7zdw7dzN64hgZnQozzLL88rg9
UApkV1UGHrqkz7LMD0OgnWxnm9dqa+KwpCNEiVa/zMFsbm1yDVu7/irb9pR1xaGV6b6U8mrWUDqK
Y7Q8772zRN0SpUcByk0yPaHFtjHAxXLrN/iEfbwcxG2z+dHAg5IakVSjs3G83rLiw+hrlwpvpzON
8YZWetwEjQAHUnd8Jo2xjyYCygotfpxstAsmLULjhLUXI3tEP9mn62x2Kpbl2ldhxi+2Hxxs0WKP
sPz7Kg8ACPmcE775YMzBtZnKQ0oSZk82+vqfVFJpspB0nPtoap+QvlHsIVltaRuXkBcUOquZ7x1p
XFzueloGzFv6rksi1/NDIitb/i5ksLxDFRUX/XOu2kdKhvzKsm8fZ9L2YCBa62X+29fkXPAGGQcj
STyN7mwk5myTJ8/FGOxie4l/qsJjKI1TiF3Ba3t5SBgERY7xW8rZBSCOLmuoEN+VLsSDgJ+RxTwh
c5AImIoYPTuLGiHafsjklxreUTI8wEy5a+NOvzaGhnZzSL4rv38wSqSMmS7VsbcJOsYsvCgvG4Ie
3zrBOVW2w0mV9QnWLT5tw4Vi30Oin7o/MfUbm7f46Jb8E4uKGK00HpjsLqiJUDPJU9iVoVXg9efL
HAiC2mgC/36hU6E74cQtELBIELIDaqBh2WvN4UikV3E2w7LZ0pKNybOoHOuGosZay4CcCNGRBQni
7NQkdDYIqx/1RKvvG7YpXjIei6o+BUDpTmPsD1vMP9HRdpurLtlYFQUj3lHUiSfLqjhkfQJTEjGV
aBHLYfDRDk5uuvshMbu7ImtyL0in/jGHExQuIICCNxgigHWw9CRaZ86g74o5vQjIP+uorLHNTK38
SIHlJb2xNATG2WJMeK9N3378DUI2eZd19WKFJHAMA0lwKma5aDe82TN6jbqs6PtStn9JZ19Y52Zs
iILkIY3d14okVCvzmiG092JQL5ljv+pa+WFzl6HVrE9yLtUmddgNxWabwdphtFf1frjPFURHFUgB
UCv/0bTudWJDDh00R1IxocdyyPA26Y/HOWSCsTw5TWWvbZ1Y1zlcdwIzcx8gms2aq1AXW6G+YDpC
Y1xwxuTDeFcbxJS6JWQaevIa2fcO6/tzgCFRa8xrMkpWFjUbN+Tab1V4l9UvdHFsfVTz2geIuwLn
15nJQLN9j9gI1LX4NYKGmGVtueRiPNAjCB0HtAR2Eg9/HvSnOOIOI6E5H1LPigUEXMZdSvszS3HF
phrumE78TWF2jeslK52Nfd6HBxfzHd7dAWYTo6qiBhHOK+c3Ppvk/ACnVbKkYhqXRT1BgpyJVYP/
u8330jYuZk5w7aiRudPNyI6zF72Of1r3I5QhKVQLHZY5FCKxP2iHGwzIev2TjOq91qKb1qIeOQAz
ujYML5CnbXV/RBcHsvuAwd0tWO0ifMFWgibKcs5FB//ZdbSroeXIkCKDXUevfSX0WJ6WsWLJSOtz
eoQFEyEPVc6H4c70dYgiofmixi0CvM/RNQ3S79AEPI3byPTr1BOWczdmwb3tPDgK+nSSMjSKYnEg
pS4oj344fLEzgUFg9kcts7+c0IUkPDxZmcGpDVpLh4PHfu0hd/olz8S9awCVFw1bILO7ka+0nZLm
21Y9NysGD1y29qpNqmUUgsKKyRRKVcZxuV+sYk7mVa+CPyRkjLkUhymnhQ/vqzn2MYqFwuQ7ku7w
FFaMn4GgXDr0t3YtL/2UXxIwUigP2lPlLiqM4lMUFiJ6FF74lvAcKoHLECRMpTPDHPwR/7neHiGD
GVgmAOLW1JFGGzeLrCcG7zXcBRN/lzLD5zxF/NHGM4PIXpEcI5Ivkoiy/DsBQkwyPPRS3ry2xHCB
AolMNspVcc0T+xsKkrarHrFXaLspdYnN0zOeWiPGhd8cCQl46WUTI2hhUeI2r8C/l42BHPiPYzL7
v8ocrG08NTekZiCtxbQnYvHOVgxt6J5DzDKVscywEY5YH70VfLvUGdZnwV22IcQ04NRYAYP2F30V
wv6KhYxIrR00efgm03RrkVYWDaeCpYP/04bxHsC/1zjxhtR3SYFVvCFKuNUk0WYBK0mrZpXWk4eF
vJLps3EQyv404OfpdtFss34ZOVpkDHTBmz2aqwFCz2oQ9seU8zMZxRJxMD+MsthM8tEqxhuvJlEE
KeMLH3rRUOUIJyx4OFgX2NhGODezS5JzcYWx+hjse9HfAumfS5caduCz9Jw4f8Hg+6XjqCgiZzqO
RLq6FkUFWjFOVBGIr7bSiMiIvNTmvK7RbCD8cGYsUNMq2Fr58KkPOEAYTnIRq2dhpW9abH92cb1I
efWvhskI/gUDgRLwafvcTNBuAxD+K11jMZI1zH7y8ZrYqC7zJUAhAgtSxz57lZ5Q9tqe3zuzPCZk
RWCxnB5qrtl1wDJVyfRU/5PlWupPCE02tWDx1DnVBd2mgdeWhzqdVnlJ1kBpIhgzZTSchMR5K6Aq
j2ZZbmoH1ESVqYeeAVvp5gcZWkipakRkIkJzEZjfLZ/R2h3k72jpxzEBSYFKgkO9/AIymO3aUT4O
HUHsJV8ecGHucHFG+T+rZNdJ65ZyBW4KkspXdbUXTqKd0yY/pH0mYcOV+S4y2KrrOUU8Q4hZZTtq
t5eu0x+Ldo4Y5OUfsQAwNEXYmJqBtmEEqCzYdg0GbuYIz58WUkihFwGPNgy7uaDQUGnnYZUhgqUe
0k1a6+VOY/BHmFuBf2Pg/UHM+pvEunmSbYWZEEdXzTz9aBEU47WO/t07PjPf+Vy59egNqXpmeB8d
pN15BQLSVYzX9Vg31UPKBIuEugEnxMCCpGRnPYJGbFHJMDgZsBYPzmX5K7LkgMxgXFxdPkzjIDhN
qGJRznE2Zyki7yUBbcZaYBTtBfkgckB/cla5xquFUW7N5go3e5b+zo12DpNFndGNMYYovdkZo0JT
JW6slDvWNQWy824yaH34V9AzTQyFT7h922jq9nmJZMasy/vxua+DfgfyPFiPja+RDMNJR+KfR+p9
uo5Hi6Y0xPKWwlYpEuUZOPU3rV58GBoHSD5k3K2Xth21t7CP70q3e7Rd9US07ets8AWRuJp52iW1
HS5wqz9VSYe/37fPlcUdHCP9s8oWK86iMEramw/PxhqVuZkwV1lJ9wDTUQcIw+1XshmZCtUxvA+8
tmkPFdFjVyMQ+RX5fLKz6G/Qvs57dIfiuDhdOLQdVEvgwhXMm1VblPkDv4Zvhx+RlhX7wE5qj8Hd
gwS3lhDTRKdOEJDrFLd89oi+iSiQy33HZQO0HIYyyd6bvMwJiOUjN6pNHWd84m15zCrolFCCwlcJ
0wHFXh94iHYfdXWaC35qP6PrnwqHelwsueh1+pTiefDaHBpbnKQFaUuw9+bS7578nsxAVORnc/LP
RTpkLyy2l7mCxncdZy/IAute0Fobtu1hVEvww9TdAQRY4iWRfm5IySU8wWAJRUJXPNCKCfJWXDE8
tzLQae2jJ+ZGLlmiLttrfdrjqZy31GAf1oKmtEXE09kHZA1wbWVZ+MBxHbYQMmarBk6gBfZWkcxX
Oi0aHsPCFHONoupK+E57V6fDdWqmV8G0fC2hO63AxD6OKnut+tDeImXkkpYFOvIasmA+YQ2O6vSt
Z4kDS8wl2IHFYNEJro0Z72c1Tft6yfsemwu5qcGpxBABJTc8F3Vg3S3p84ZRPLiyeilxVlL8jBw6
cXCXJyNex9l/7+p0jRUCZEu6owROt3YoHoogDvc6OlmC7H2m3OlHaRQImGyiS9XOL7R7rFD2vpkl
9juTO1/52s4f++liImVZI0rjtHlilOLv8yCeN/jTiFjGxI1HAcYmhx67Cp07buM7fNDsYS9DmfBy
89zYkCZ5LB+o0BvWaa3AIcb8e5rPsTndjDq9+18cncly40qWRL8IZpgD2BIEZ1HUTGkDk1JPmOcI
TF9fB7XoZ91V1VlKkUDE9et+POr6hxb001Y41tmIImrkRnmYMrnzpjyM82o321q+LRPIVCm/ILco
bn5v4/AsCp+KrTanm87iq8tD03b/plZq1yyPf33rvx7a+lg05K968jsT4S89Nk9DrOha5JePm4Zm
hPvoaxSzdg58Sye/5I34g93BltEhPj6VnJpT1t3y0rgphfOXqjfKPzd06BXEprJfbWVG2u07+/JN
k3VPMc6ELX6V+kxLUbdelHtz9RKPl2SwAAuJWQYDKTIdxJzdPgLQpeMRh7hpTY8ksc/u6Ix44Gir
a71hJ7yOCw0BQzyXdxil36KIMZOo+guiQcw45VdBLMedQ1fvvh65FchsOhtVifNNt3+GRp16GCR5
m/02WvZMs8KE80g/5TJns0tZS004mfOj+jYD6ejJuXdgrE3DITd5D0eMIoaXmzueVP593cn3hr/T
rfQ/MRn93vG/OmoZqTrKifoN3b2LvAu9KvxIS/PWay0Vw5jNDWfiuqDfpGDoLFRiEPnbDlKejFqI
UzGO6eNs1W5oNWxdfRgmMWLhps44EueJq5zHfsFxFcK6Z57MMd533kStnUv7Vu03q30uSOb4QOJR
vBULTuM1P3EctQJHmyxBEafmE9QS42mx39aANKMx5Tpp+1XYXG5k1+E4t+prqYHQaM1bSu0H4ZPO
CZX6h5WA9Bz7BgwcuQ5dOaYLD7r9UutPManKU9TaiKVYgTeDw8qoa4V5yHDOLNpq4Frwq3bp8Fak
mTpAZual4sNnmmg/C5cRh9iU8fqJDTYvZY2tV0+iLed4vUUwPhZ1mh/s3j2Yg5hYieI3SCznJCgk
onCijSDwLo+FkNtJaMmO9+ixM0sDA0L33SoDBKhBsyOBSU5Qlqx4PcBMUOScUG1wm4nnAVKor5xe
INpo09xwieO6Elf0mBKeT+hoMTL9lLWEdwuAY0E5pj9EZe+TYIiO8+HcKBeuB23VHulgK1t2eosN
nHzznb7oMowAhx3MMrqWthD7xU/p5m25SFaFQ6FF9F8z2HVokDHhiOBZVKD2BcGfDdG9cO4LmAYp
dp28pLV8sEDlxqkMeQU9JyJmLAeWFMye+YPBuEIqDYSGTFiDHAjiyTpMpMFj7uuY5pios3YMuwXm
BzV5pU7xEZ2hXzBmCjgnmamJXRz1jzXtzgTw4AUTQ0ZxN8VpTPDWJPES4oExN60ikgEur9tUdcn7
b7C5qMz8iFhXX5gOH2KDaHhOmw6txZHYyDGFplo8Rgaku6UEa5G1lFY1j/TL+SZzzdpk5FjNb0eK
F2cEYdolKHN6VqvpjiESDnrJ1K/4aFsMha1gqAk1hoi1ZZL+IIBh5lEWtJuhp6gwbYwPf8Yv0xa/
wFiWk0WsOqaSnjmbaVx3xCaT4jCmkb7TI+PF4R5lxt7IE92mJ3BpaAdYwqIxlTstcllE5/3TvOAI
EvZkP0mq5tbEqW1V6rHUGAhp/3LwExfLRY5agoRFSfV80ROrCnrSnOR2n0i76HtAEg96Wp6sGYyO
m4893zSIgpSivvV1FH1WThd4ymZcK1uKZeksIi9OD+uQfmUY83aZNT7YFBuG9SRRYRBvdMrMgmm6
EH1+GXvaeno9e/MqUMyV5bdPcpRn3nFkyr3hkMbtY17iMm5b+Qrbh1bHmP9rnN13qm64Hhg4Z8Q8
421NXnrZ/zgKAFUraYqKL2QU73xIqidlETN27Os0PvrWeBhc5wbTe8POFOqXtQ5pagw6yI45V9Nj
WfvD1i9e00jrdr3OZcyEFuL17ZMD/8iI82eNVU7Q6s4Z6tKjC33P4k27tPYhy/N4m2vaMfPJjFSF
zvc2m5m8C9b4RXOROO72FLo5gXMmE/eLNMWMYIvdnJc2oqJPB5CRsxlnxk/sbiIRpQYQadVX2vKD
64L7huSRSnwQBo4FWmTQxBcxVHIZq93U8idQyJJamMYy+MjLgX1zUkJaGModv9mrjTYHaWF4gB/9
qWboABqgxcoiaaVJ8QUJBptI2qrQXuBmJCY2cx4U7v/Racx4jxGIPDWm1v3zTbo7tfa5Tuj7riu6
u3Tf5sYIBLRztF9mI/o7F+yFA2coWAVIEMMNDE6/14bcehGAD8jWU8TOaCI7bHyKHbmIi99sLLMd
vzOUPnM41eUhG7jIO56Ot6SP3Re3LJ5sWTy4qx3FKbU6oNY7CWwdhAo+BdJhs83FxSmh3lLhzsj6
IUYDz4jZnjMn/o2HH37/3VkVzdlkktv23YwH0CZZ51hR914OxVUj9nMGeYFXY0IycIFfNI6glNma
PYjOw5NKq+rozcaTV+S0BCxcIrxYrnEPLdDq/oOvDhp6t/qXUxpIyxrvQWzlIozJLAYREqN2KBoH
NPbCkNOxOOK6ztAq8+m/IYpn+qoJ+U27XpUnnCnZiQ0QEe9JWgHWiqsh3mZejbkYn7wKR4k1FUZg
tiUHVI6Y25OWJdG0qheLuYurdt67LPV8XayNXvorbokiwFTMFcEvX6AXxruEn42rAm19CZS8tm7E
ZYYPrmt8x6c4uQKnudoQAy+OE70zTqZY4/C0OXjZ+LvZFN2DyWrGJ+Tphj9jFltVedPZLJAco2I4
2ooD1edpxzqyHmkSrXSgHGCu9d/OKGhUbYZ9Detj46YdFLVMu3BP/S1tosKO6f/Hav7s8mm2UYcc
WNeIPSRViFvEczil3UqyUqFQJu6Smc3rIOgq5sEdSU4qB3K0mfGAS1AHFHEZe1yH/sZtseba1PHh
jXBi9Ktt2fMyy5fpLZp5O0zaIDZe1g+Hdh56hm3y1fl7YWbY+Hj+oKPZH67HfiTNIG4Lk8janzmC
ziy0SINDjo1EHcxcIIcbDgBYEp2dHgCJ1YJuoLx9WuyvVKEhkB4CTOjzIluiBN+y0Wx0wf9YS392
/flT1Gy4ejuhozoC72frHy2vAB3gASFPXD4uP5z2T3MGciVJnhwKRV8vfbcGf3W4J4Jl7qKtZlM6
wjcQRcTWpiNnqzspuNylecgSqjvc8nPqiy1VUID0K45CDwPivBKHWfd+WmBruJi1xa7VBv4yqJS6
LIYngVEfuQbVNSeXDzcAsLqW1R+U6tbbeiQibHj1Ufm3SaMYlbj1ORLLNUlJ/Bi5APfKdQQDzQjk
SWOgMet1L0deinzVkIIN0C7kHwuYyX6znXbSEepFYIsmO/hhkQoMbeAC0OMr6IoqlBCGgoIA+dnL
5H6oI1SINHvwBJ3X8FzKUOjUW9LkMoaeSURHOvWRcB3JnNp+SvEkmWsYdxEQhviM7YSCwszX6K8u
ZQuPT7K37P5oMfxKMozCLJKabdUaNAcIYjkpfFQxYo8q4XJoq5MZr+hvquc3KTH9aDiUYdqIM82U
fEKZ2reO9jJj/d2uLV9Bxzf5wDSE6xzqjwucBg6CsXPgyQBO8PVtYRGum3wuA55Wn5Zl8i7OFY3i
qRALcKdBgw1Qqr0A5hjWycHs9e5YqiRex+9jTF04N6X+wLSH3zPS7gMW8DhjUQmXNCURnxbBsqBM
2qTr65xcyDQpeqVL97UajZcE7BUuTbx6sg+gv+QHr6rfEHOLQEboR62aNt5A27iFtdmcJpAz5Tun
jOC/S8XcDxA39an6rb2VuhpBFSz4FPk7JEHTulSy4tfJHRIMFbDWDo+XgZ61VBB4Wai1h5YuzA3a
AlkP5ZUHr6OJQH5mo7EjQTU8aOUR9g4dFKkLjyJh5sjlmdSMRqA0SUK/hxoWWflt6JcRIVSxCCDQ
047GAbc0s1lZdvvImN8zPQVNJ23QEpQjbkXP2oj1+am1HI2KLX/ZjgqwGj01YooPg7neuNV5cLJi
2/WgqGZf3SEPyIa/0ZAKCvO4dyaqA6ib+O+YAv9zy0rbGXazhmOrk46aOeoSMA22j7zjqEY7vGfq
paSx5dDMLVtYwrZ8LmhyhDaSpmS/y7q/0G+OQO+yckl9i0bxNBVdalc0uJtsjDJ7HWWOTxZk5kBR
IK+K6nNsjJK+xQqgsIZlJBlvmjPy0SUdY8UXIOiX2U4OtpMe0+GxJgoFXm0HO2JrzN2JCtwTSjqs
rlMBtQB9GnlzGPlOcFUsm5ubii+7Y6D1d255Yrcm6pHoADJBSuNaM7L5RPbZgqK/5xHVca5LGrLy
fmqLfAewafbOCYXL45u52PfE5dsC7mGrYvehnR3OFPWvHJcfmAvoMab9isMxJjpQ/oHD3sFFvawq
a6/E1W5+28hLmY3Gk++zdUHq+UDdDHoLGlRNXxE14Vewlh6LygWHYMzzzk2jGO4DPjh4TMCqqlPP
uwft/5tbzRO+kaOa5GFdW6bl2idTzieV+DfE+MCf4RdkOIbdQly6dr7hBlbbKJtPPBHvhvHc4WJw
33FmtCy6iVpalIvq04OTDM+kvt9SKS5VOj5b3hHfB2Gjun/mshcmierJOzTPHFvUHEgNNqH5Esmf
mkqORP8vnl9RIoiPJ2T0+9QmunB2fAdKjb8hQCzBa8RIShU7UAaB5BV9Bhd2jNN1iba8t5EnCqCE
Mf9L25CkTSI2K6WufhiEhosssMOP8lY15hFYw48DeI2J2wECGL3UuJuNAmFZTDBFxogbSP4yt7zH
tJUi6I/ceRKEBK1rKaebXH/dQ355FiWVvjh1LRsUK2EC9dwjfLZwSWAxyqhPty0+cOH8G2fnuSso
tpOOy+uGkXPX1YchdXjhk9o1AbFuM7e8WbjzAehiNZL+PSmX99TRDok5faU6VZY9InuLKLQFrbCq
L7jy89zZtamnqGprQ73Tj9xn+TRV8cUf/IU/+473gpu1vFpC3kA58y63i+tMvFc30x+DAKoFwtYa
qDwRFgO32tvx+Ie29srDx+KNkObgj0c1RHet1G4T3zE9mXkjozZGf32i6UE/dOd29h4TN302bX4t
XTlzG+SJSHKg+EvC1cvL/1JbP3bFM73OzICq/KIZOcBr/9l6xWMXW8FAxayhUcxIlGDBHJ1w0HGf
dgwOGtiWIcdYUKFNshDhX8XPIMHekNJyAkq4kkPcOBdzzen29qjjnASzDc1o/Y3Y4j6ZxXdfLht/
LgEPuBhd42EtG8eKQGEIphmeSd0oWVGXTwVveLZyOieB+UsogjJpFtPgq6KWYDwKQUbwKFpzyf2R
O1ZoouQFeueDfvI5SMASYElV81tfJK9GjQSONZTlqqUD9OBsXcgLkgzbYGK9UcawRsrVRdblR4aj
c3FQJMBB3LiOb/EGwuFJ6MRQklfTFH0mhJkGhDr2rpiOh+avs+SRd905JToAULsLmii6UdaMNu5w
GylijkMKl2St/QOYK6hZlGWL/kLamh0fYcVWjhg0KDCcwRT2qr94dvNlOoSI3cX7jWK513VasQuq
jBfRWfzF0O5wofd1/ed3kGns/GgAQVYadcU6QdAZkBPaCAE6Czg+izg6bqwWJFEeXf2198+t+sfC
nI/0hMjPxeBq6nU3PhJWHzQY9oiHaPczurM7PCR9DyKp5ZLcdl8Zf85BzmxSZOW/c+i6CCgvsRpR
D2trCtUVmpl5YZZnK+Iz+xOOkf0yPUScInFEY5moOYhH/dsf52uW0kgV5Xi8tTrVD81EkSaeH5KR
SuKfis8dpV/EhbwiNIylY3G5ozrR3aMl0J0WAfCBjXboH+CHkTWGt98XOMlXbX1qf1FXCfiMOKLb
Lv0xodhuLDy75djfCn5equUQ3SdD3h1i0UJhjirMBDfS97LMl0kHKpvGqYfbOD/FBUOw5OwgSkJw
D+TYrHOBlvMPIGgyZab+L/ZzgoHuDMVNuK9lpxcBYElsYf7XnMDk4+bcb14HMxPQZ46tvRwrFBvP
yV+qJU2OWts84Napd5ZJzsNcQ+9MgT6U4DJ2i11fOY+iJPMSYxvZ2K78tnquOeAPMcvxZ+Fd61ps
mpjnH2rAFHs0XTYTSIgKIBfXZloD0hTbOFEGlgkPDkJxUMrFPEb42BB2Io83hZaXT/GIJ4zqNBbk
mvkPvMzvmrHIPH4QfeBxAkZlp+Z3uzqy3TZ/TXVCrDngCCPvXh2z2ZUqJzRMf2u5+N8ez7WRKAsc
q/NXQMTV3PZDr/U3N45OU4WVkuLi4oKfgBuaFr/59KLalbZaiHj+wdnMbC+tH6DQN864N4tRhsOW
4KKG8cKL+NRTS1DjITOaNbXVdBSzqbDOQGJPbefcgAXyNPKqNCG5+zO0bEERQZrhAs3J9G0kVQSD
k7AXtn2N3ytLy2QMEyd6GmsR5BwtcaQ6MkXoX8QkAkUYD5hkFuKFQ0HBcGXBWG2XheRaqh8XXf9h
g/hDUHfNIlCr6qTJe+UWxpEUfLVzWChsKDk0HnqjP5B4/iFZt+wXb5QBGIeDoS/Zu0DjZl2OYz66
Tl7kY6BVbxl4YU6aIdWOPBr0ksUbvWs/mzlBJlW1dap1TnNGpKaIMMg4Ov1GxItwKP8SSjRPEOvM
U6MlRqhXyW+mQeh1J3/vqfi/phy7jV6qPz11rxYM3p0N1G8nKta8sYmpFCMN3qHsTLkLH/O4TTzd
e2ATXIIZtGt4bfrepYn9UCIcoSx3Wy311ioPrlrrP2pwA4HqZ0wx7qtEH6pRUHaFPXMCzm15zJR9
61gwBym5gUBv3VNSxkehZR8LkW6KfI2aRGGxz4bGhNxm3mnqNg6shGJJNe3izdaD0Sz6zhER1fGd
8Vh2z6JlJaW5gT8FzVgAUWpI6mW+94/NyhuJPeTCZpsmmvdQlc3ax7X4D3pXPvUpFXOGRR6WM5Um
hEk7aVI/KjpWwmIFrqw9eTItjANfaEJnRf/XecvNjM4xgpXomrcWzTooCT5X3dvg5U+i74uDbc9f
ALRpfBEDErrVx7uJxkUJtaFdVspxYXp8NeVFmNc8Fncn9W9RBtrDRB214qDs5UNaWdsSWyhepc1k
lcyf+b8lce/8Fi6t7v5gJjxZzN0Mhz9e33CvMyVQbz3Z+qP2N3uw0jLsg+OExTAeFz/sjWIITMlO
s4m3piuQc/lHojl/vm78aulALNWGMTR3zWdOnTKRI/en8dFaxobtSB29eSo6WD7VOi4LDg+qCc98
rsJBl0dAdx8xd57KZEwaCgxP/d6bqBrD77BNaB/f1VHoCu0dRon18DRY2RNkpZ9YGfwIHizbhY0B
NuvftlitEBi1dwOAui5anowMwgHLMM5ZGO8kBV/bePhdtJpTBLRNQGEMJSB0GRREwwVWIReZWWWU
FqJzZfz1Uh+Gnld3G1EJKsT8U9yKq0HQ1Ag7fzrbgsu8oZnUshXU+HU4XyM6q+fKu8Kuo/NuKCBq
pQJDObO7FW0ha3EEvOZcz4i6RaukcMdNj8XxuNB4xZ15PrcOG8J3qHlvibuKrD3r08bwnxvRP1Oz
fVJWesWo+agWr+cLEj3F0rxDu4NruAyAO6M8SCM2sEU0nyO/+4g97WHyadQo0NQYSE1kqOjJdNUb
9QcqrOgodmWmrf6w06j9RGO//3+m2sMBduh99wxG6ysdpp3NfnXGQR2nvPwyLpnSH3l8GCAgyxM9
jV4ct79HaXEQXCDKOroXkRl2jbYtfYJiORN5RkYhaDBTpPQ7FMRfZrhRoQ3Vc6Mw6IUpWSNzxlhn
YUYWBk+6KIx7CwCdK5bqsnu62rPrJYzVk0kKcOvq7Phb1oJlcyyz8TH1apwu5pMTa7CBHMCSZXrN
V+A7JK5gsT2w3E0g8hq3MgeE1qf/vJFFp9D4Qttc5Atbq2jColymrPw/G7CWbPxfjP8Z1dnUxwAn
GzRWKSvYAXLfb1KQJ9OT/pB23ck6qdRgguh5mRRNyeZshaep8c3NlxXLN3zpdGM41gkw4T2t5F+M
owbLwLl2B1qaWDr1jTsE0dCdYDc1B22mVEWPtc+0J7Zt3iQdu/jRVbB+71GO0F11Atop8xvXjtIp
fyRnVSgq60huw4WBjKfO07ubnZsGq938PMzFgyX8ZI8H+CprC4IXJ5ri41m4w5l9DIQqYTSJO1B2
dkF7Ql2wj4IrklQJrEy9jja+a/l72HDoYxG+wpqVeIrZ/lS5jM5Ybw+qZC8UVUebVpLOyOii/Zp1
c95WLn2ziaP/OcmfCTYzk6S9dKLaQST6Lz3BNxM1NG3yWT0uHs2xWdHf6t+MBdRl6K5tTAtE5Mx3
HzQvFz/7RzcRx2u3Jr5hPztD8+y3zUdVZvZ5LIkJs23hoWBrFSCg+7sRWjYWDNJ8aGFM4+AQiYOi
+kWRteFRBdlACA9bIjIAh8wYzhkVsl4Ko8Sb5R9XPoxpuQI23RQ0WeXiBhbuUBStOMJpK6iKsKD0
8jWLDbD2IvrQSywDVq9cfCPTrlygFnRRgYHZh+W+yjK65EdX0YkaE6bSnliaKDIII+VyVHUldp7S
tHPSAe6TlbwkhlGHcUlo0OqSV6vBoGS1GXh6HGR7apITlEudiRWAnFTNvOWp/AL4snedCKGUsTUu
Mf5TAlJRhJd/dDTHBkM6/tEsGm0UhCKm8HpjS1RhD+R4vkiI8i3ex8mPCbvqtJ927W0sKQJcJA60
hJw74Q2YA4o2jtJOTxWy/8B4EaQ9sW2ZZ0fdG8TziA/QZ8dve90qsZK5w3mbTDHsWeSxJFP1ozuZ
7CKLcSupkcBp1h6K+In4Q7lfhPwdxgygrTK+Ynv8GVNToHlILCwmyh+ii0V7Lm56yizji1tY37ly
pnDCAhTo5MSnVHdPGTna2czu8dD9lq5190S9rWbDxvfYYTZ3bvPgb5mHgP6RBzbNiuTU8gEuvNw1
WC9U590BqlL8mTBXj/m7YwNwspvuDdJhQiSWSQuF72R1gGK6PmEHtIS5Sj75/dL34JE6//9/MHNx
ksZg1rw1JtQtNd7B9dYJqT/ZImUdSkP0QL6Xk+4tz8zoMOHZzXJJuyjPBF2gG1esyCW/9+44dtT6
aq13LqnT2cfu/JXlA/Y+3aMJhtOO1o2wwYe36SrvDHdi2jtvmKQV9iHa5FGMm6ndjRdfy/tLLsDT
TE1nBKPJDGckvrfFxBAmvU2/zLC3XCiAERTzTasRxV0SCGRVFMo8WoUT90GMUu47eGBz7rzZYAMO
lP1CMNah86MKXExX4x6tMeOmDsi6rPWZIXEeppDCgTxqX0bjUMaCNh8oqz1HU0bveJde6jj5D+PI
N3jxu/JdND6ikWb8IKPilX5GuUP2ppiiai+TX/HO5gtCccPO5CDqYiX2QxWtwfJtqQ0/Y4XDUTTz
Byk0AiAr/KLREQAMwvq8t1lbpaSyigL2i4e7Sx8cpmrbmbfYJpuwlcONYPdzB/pl28P33oADIQmv
sDWMLQBF4iZkPXG2udUSX+pq4IdFf+j4QwtMZNuKCC4D13zBVRmMWrpAbo1CahLmgxTY7UfMJ/iv
gD4oPXtWDRLWp1sP5cUu2eG3sBs3tmN+2+Z8N1JEbU8a28oE7e4K1kpof6ymqKqrFS8CLEqoYFmh
bwopNkrEIH9sQWDAkV6woqX8VlJ9nY1nkD/wlVQeYrr7L6Mez+xEfnSrz4T02pWWi6uqsqvZjQ7V
fsybXAKMo/EX14DR7IHvrz4acEJEh95G1D4Syc7pOdgtxfE3Ggnm82ndf5JjvclKIADiwIBo6akC
50otn5e6flDueOIZqfdo/vJYsdOXD7AH9t2gvVu99Z4urQy02Au1ZCC9u1TEaYGZT0va75kLWlzp
3Y1UGqzYwTtXtEOECU7AArwPDXvlzqs0SI2NwQyPMNMRpUpxIbrZ65D2nI0zHXnTW21bcse58QGe
TZS/otdgVTrAcH3dBRcc0f8FL3DrqpIuNWqcMPWl2HuoFhudNuHhsJ9dly6z5tJUhB95dTMfKL4s
YB/AytQdsUH+NIh4JNvYs2PaikCw2XzJXCIEid5CCLFaWsYRJRtejpgjELh5YvHiP3aRmI+VXzxn
QoUcpl+6MjY0T7PLS1m5dSp6WOrxVs7Dj+W4726mvsA8tyzN1W3wwqXj4mijr06C4KUxNY9CGWEc
C0qCtKjYllXyI+z2gDkSKK3uYm4evDs1v1wqqxfDbmFoT95LW1FXv0Br7Nucv1OVfDV+He/gDTyP
EN60of6l1fml86l5NJwT1VruVhU8ujMWtIxuLVeT53EEC+5rSBo1ApsPxArzQcrHkv1QsrS6BvV1
gmp29HoUBC74GMb+OMecIJlXZadhVA1wx+isuZMBZ4YepMS2bxnpTg4m8ZoLDEIdfrcatMdUof3r
Plukqqa1LyNIgjCD4auabJxl3y7XUkIBOWToogCPz0EjOu2/1nDcvUnGf1Zi2NkW9uMi1a5mE6Em
4nICKOZ7YQIZaom9lwH8CW8O+etOCGlOZm69Ets1URdnX87la28le4jxb6w1h3BAXawoEdoSTqIG
RRAQ4nVX7uzG/dTGJWUL/meMzZ8w7WU3vsCFFfs5WkDWSO9gDHiB6fMA3VRnj3LZc3azvcoe05FG
SMi1DyNAobydEb2SEf4ht4hcYnUphHnBDu9sVsPj2Hbfbul9N0mEPzrK3kyejZLvMvosF29ZFjiY
XErJxj7wGhNXBS+fyOdQZGjMU3p7YQYWXfSfrcqryKio9RWfYK89jtgOfCvb5340X1EDyW7iOQau
ke8wZB/JOeZskNjp+7T37mo2x0sZyYPmNM+uEHW4rq22TW2/CFquscjZPzZP+m5uyqui/Cw0Fv1r
xmtOE3TIzqs+M/d+VWz7h7kGZmesI+Rkn1IFgxUl6qHGJTla8cSqUNtGCYoP/hcfIhy2K32i57J4
wBgHmlPBKshnSpKT1bkMMgP+0VQHgh2PF5l3o5FvntGhhLP+hjr0QeDp2tD9i9JMjZXbcwAsjZRB
l6+Uk8x7LI2BvgbZN3tjxrdBS1HsrQ9AXwGVtXBrL4DGG3R1QiEbSeM13FOSZrA03GAEGuFw9cJC
zfbawRxv+5DncM+aNy1e/kW5Z4Fci9p9ns6h3Y8/Ns42tr5IDklfH7IGWHk8ljMdOPq4nyLrNdV0
bjF6MIFWvuZpAvehNXxayMxn4ylreY9gHf+pIgW7dLgkAnM5bgxMN8ll8JhCqjHmwk6ZXJAkPEPz
Mn3btXcfjYhSQe2JcTdBZB49tp1UrCnTDvuCNV8xk+wWcXYe2dyE2eC3xI8Q4/u8uqIH3mlg1hli
5UPjkeZauBQHknLFNO9OM45IgligGcnUvuTpZYkEGyAQSJjYBIoDpjh4zjFV0fWFvoR5Y3Ml2TFs
sJ59aiqQ415PuMO1AL701x7vLmYA5iwBeMefwceN+nlxxhHovtkF5RTNoeXMGjHV5BhlPHB+6lOT
VRaho9r5EVB7nR1o2tSCNp2ApoGKu+K1h6am026adSz5k84CmmT+t7Sze4oHNimRbsBJasWBbXpI
fk/ft9SibXOi3aRS7lbjeGcPjw+c0Minct7nQhLTmoDmhffH4mpAtFOSySC2Vx24d6d7Sh1xF2cf
gw4e0hQgkdm/lVF6d0fKTBfOGVSzZ0nIuqSAAaZuPGAOIooPjkcwp3ve0XDk5yA4lmCHQf0S37IX
78ziPrp09dcSkiBzDZnbplCs1ajWUPLPrdrsrMZ0T+X2sSZcgvJq23uDytF+4lsy5+NDCyJ9O+fD
bdAWB9SqZhzKgRCJodRj5UYWgjDzMaeJtiU2C+HPN0BkJ9g1jDbs+A3gk71meku8d+TJyc0F6Env
HQewoRuJhR8cIGNPPPNZQgsjFzIOPCkljguMAtVAzVraGrwdXIm6EZ/s2b5k7Oq6CGhlhegWJkVb
Ii3xD2ecjpHhJEeROf8NSYNDGXNVoWEJHhN6OhhuOU9KHd7cYr3XecYem87uzRL3PMGLe+kzZ9wS
kH+J7OrPRUrGTFm+NtanPXL7mlpo3bHNar9s++HUGtwM5zILbF/ASTWK33hud1A3yVTI3qdzEQfV
IkQZ2q0t9njM+LsuLIb0iCc7p0OAIBtgEDYvPSXW006Px3dlg0g3zCI/1gU4E6fscQJI5+YO4K2H
zP+nkQoPNQNjBG3ytFOmxU/TkWjTRI3QRAFsIuv2PI/Y5GzwUfseF0fkmiqM20zbkjsfXpKkOf2V
Q8UZzn9K1FiNsGjBHWtCr301hYJqRKsdN+X6Kx/nP2zvCHAFOSsqNqeruxa96nTf0mdbQJsynM9Y
Fb9LQvi+qoyvts62Xp7B+9Y5dWG+5hKvTpMtD8ZoPOr2c4XJc1tL+qBonNnNceqEDq04trFvdW5h
sMq+Pav9yTUvDscOV/rintRoPU4xuRQMXk6IZ5zyc2dNc1nuV1WIA1/ycz211cmx54OhpZQSxjQS
UqrsMoBafag8DC/SefdhYYRu3WohTXibbMnyPaaCBpNw9Oin2mmizywUi7p7GTuYXMPC3OD++JAO
DWqaA6TGXnjaenHxJY5og4qqs5uWv27cP6MG40fJ+dxG1I9Yb7BYXXJ6JXHomeeGZjZcr/chjTGQ
dQBtEgrYQEuglmi8JRWgom2vPWQjkWF+2wzeECxcqx32tGUQUxTWdTL57xzT5q4PHO1T0ezWX5Tk
ZcPw/eZMw7mKAXvw/5RTAGeIYHGMNmgSiE8ECF47BSfP7rlsk5gOvIkMh9Gn3ZYOUi54hDWBsECQ
WjmQsH8CnnO1n6T/r/bbX2HgyWstAO1WSrmCEz1XdJgw4kevlYDtNi7nRYKFtmL13BrFO84C9FLj
f+ydx3Lk3JpdX0XRY+EGgHPgBj1QestMMsmkmSDoCt6bA+DptVA3pL7dg47QXBMG/7+qWFmZwMFn
9l4b2r1JZnmMosRJDO3omNEtl9ly5MnVGRnpVMo9wh1Ysj462NWYMFmZEUWOffa9vdHRtAZjsGqC
4li51It+joxeS/IPPfB+mhjFKwEGIKw7tFSwjG/TILHN+pkL0WBTl0F+mPA9LVTyEZQILVOegkkd
v3gyOxIEG7FeR+k7uaxj0VRQeA0t5kESQmBJExRfZ2ed1mdADQZF8pgnqLpCF3m8h7qlJhuodpt+
iZJ8q7RyW8R4hoUN4h6m1KVyqh8zx9QwYG3iJEu2o2PpOycqCI0L/QbOEtdrNE4Ek8x5lRWZ9Esm
WulxYvveol10CzFtAnXu3VSx+yx30hgskgaKm5n2O7/L55UXkwmiz20bS29j8oFmnX3PdfIJxoGo
S7JS2bulZrJGnI1LOTQ2nYq1jc8VLrXxamPCSUjGSQb7TuGKrcy6O15JzhN8ET6bkSkhjxhMMs6y
MioJBQz/vT0KAorqJcNuc5PlU7wNdJN/I6ZCMPrMXT0DYqsJZKuEIBWmj9ah87lyclOH53fgBJmT
iA4Bs6Rb0Nb4LRPMGN1QXRyDtCg/O/GewY9EJaBHMXPAfk1/jNgeah7QLYbVwdh/5P20033iLYJZ
cGQmLwKVNCqzreoV/uBoYmOegsZNM/3StbaDStp74c6NbpI4HhQQE/4zzEjBGJIX5RnPGds58qTC
r4aYpEX2QliWtdZdcqgDXKB96px7z/ryQiYgycpxhmsm0y/UUfD6qz9BFqLssIebUXoH1cC/QTNJ
GQ7locADvxwSDttMYKn2IyxJUYQ6GjWYaoEvuJbYZVgYUaorwrQcBp2o0RHXsxeLsQCYJlhFe7y3
fgRnUd7h0JxEXLjsvqc5WNfeTILKUAb9UWuT1RhiIx7bT8YZ6tKUk7HLKegB9jvXkKITCkCHNjqA
Q1eIVet4+k64j7ZJlLCb6H+GwdnVkzYtNb/mXIjVW9V4JSSr+pF5gYsAMjrbo57uIkFcjNvSlenj
qfWLfeETQpnX7M0bd9LoSY0tfkVagDma2chS74HHpbfSMjIii0xenJiTsGDgvxyKY6mHH0HTbxJ7
qPdaOJEbbESbGkDYShrTxa1RdAICnk3YGIORYlSoWEBm8CDoMpvl98DJyTnXYrJaSqbWu6BiOGk2
oXksrK9con+B/LBxUCUcmkquCeerD1EAfDM1t+OQXOYRamY11jYZa3lEtqVGVcbMJBr7yBrG4Ym9
kAp1Q1AGwQ2LMbIh3UjeQ6ZEpW6cAccyPERYKaXJWFeV19Jz76lBCJWEADqpG0O8ZoEG4ZBod0cT
L1WaYQL4E5kDEh4K9jyt9tls3S7sCzmNB5JQ11pjXvmoP8ekZR4PTKUiJZRJVYrIv4I7HMpum3vx
F7n1vPnIGag56PW8BoOiociKLAdk1JUTH9H98IsdS0gj7D89hnatxi0Q8QO8ydRWNmk8CNNTsCuD
Ah0ChrSSDN3RVMb7ygSbGrdQg1sNXWgixx87+aja8jbg6X8CDSQYx0OKyIiLA7aJNLIam42COre1
dP3NqtNrWtMKksZKqaOBQ538LFpJ2PSLIjSJTxqsaG1gNiEL9ER4Lye7x2jJMQcfpRxylHp4jkM2
7pO1nW++dojIRYCngkUIIcFu8oLtCP8z6cdDQL3PfTy6rcL2yobKAASkmukKfBUmvmJsgkNaLcwM
3Hytdce0C16mjKrC02Hj1iFnHmxJVgr6vLbS+3CzvikxIBvmxmhFSFhp02hLfeSKd0oqSl02H2UQ
vQlGLnlibFp9N58O+RQ+dZJPJs3kq+dREcKs+cH2CToixoUTW6KGRUI6ioVR9KwhkA4aBqwU3XxS
uwKQ3MozRv9oZd0GDuJap+qh9g+fMkHitM7lbyh1o4zNF1WGObJb1oaN6LECPU5oF5mp43fjEw7n
kts5mbMtfkqeA+LYUb7Wb67hrDC+Ppjwb0jpfYnohcMe/Agu14m3FTHtHCyVdNs2lM/OwF/T46Qf
ZLvpfAw1ZbblQUw4dWbjRunyXahY/1sCzm8Y/Th98RJL+089aL/xPFYfKICPhU6m/FDFzamYiGLL
+haVUuGiztUR1RKC6nX0sZxoaH6ANlS5dkEm0KyVdcdAsa8DJGydzsfgih/H92gFbRz5TKsDiMqO
0cGvCq178J474F6r8m3yii3X9rzjENrK7ZvyGhst0X+ph0CLmM2iNppHUU5bozTjtWNx7JJSdQq0
Bjgt0UNiYgPb0ewvkN8ywpzWllmtESsxMVZBsdPp/Cx69oVlH6X8NJ3yfShd9KwawxvynisvfM1i
pE1CT9asv+99nyFqpk4cPETdzpFVygexG+s8FPeYT2GIJA0e48glrR93eHWPWRwyhMDBn1HfqYC2
XJEk5KE4fsa2uza6XlJK99XWEWjlhhHRkU6YZFI9Np1+6DTd3/Qu8wehkRvoIfkMfRLGMYkvFTPB
vW2xGOhSbiANRHGlh+cpx37aOx2ZjgHNo9F0LrR6BouRreJDktbceAzqW47XVBBiviDcctk5RHSB
k4qubh0hEaAC6ZmGLDFweQgjrHTlVq57LeCNM8jCr+HQtTtlRc9o1QVwKgCm5KUKrG2/yBc3fMQV
uleu/TEZPt2WyBAzguYmRLWVIHU3vNewWtj/bIHCy4OZqafB0LBZFc24KDqstX4/ntK4Zr6BR4gO
0YZ1FKEfJ9I7+TLH6EmOFeNpcNFUrJwyHl6EhrVizI7XSy5zXY2o9XcIEYDYPEaNGItZlWlUojk5
gh6yfKSK7UsUkFyuRdAN0kOmkl04wo2VrcOyRWDG5SELyu6d7EOCyUKWFTLdj3NekGdgOunoXygT
0PJXLKoYAPu30qQqJ9vd25d8Lo0EcMo5syEeoT8kNuoKX5J/o8/fpEqu5o0AoILhZajdGCsj/Sru
30d9XgjxIe6ciXlUSd7xgfCTtUnU0FKAu8QWE1SHhqLPsQn2HCmPH1LduRO/XRzBjOXLQztnNiWJ
Jtd6LC5tHk0L9rO4m+VX5Wjftl/x8wrrDtcLmXqMqgyzVGbY7oMxsp3qggvxXQmq3+oZEAlnms0/
03NzBu+xH2+LcXysECasCIyNuMRbfJFFWKN+PNYErGOfAwhnFexcNMv5U0raP7fEXz/lr3Zv7uso
ZMRBBMQ26uNrAAMcGBZuSGmJBxpZWDxowZCUIlRGcf5WuiU9pKdl7O4JcxlJVo14xiOHivfZyJ4s
L/6YDqXqSOg3R5N71ieI6wY2efgK5qIuh2snv/WQxs5RcsvGld2R3x5SMnBFT3xAVhVATdiVM8a0
+viilQwE5XSS/nBLWrYqhL+dWinTdWFcywnTeEWkEh+kftdcPdoMpPJGg3rxAmJvtfBhGOzTJKx8
wyoILVp8c8cQgSUelrVdIW+IChClTcfDjJl6sqSHiCOEalrNYC5PQDa/6AZKErwl+rJ0xWcAxYC3
J8ZZ5pH4OSiUcNAHeBRltcfZDFGlBJmQ4y1b+4CNFyMk7WBEkB9NZbJiGIOygyXb5KutDiV2YQQs
CeUwkuhj+fiGcrmzcKtsJ9N56BVtgVMY0R47qzrUQj66GrKvzhdnDwntzaolxFzio1Zk8qHUI4ll
07Tzat8p2RrbPjPehJ29JqNLazcWIZ8zMxGRjvShwIk0ax4nUaxjAsixUrUA1QcImIxYmLE5+RfR
MhLeUumeYo6Lx7BQ4CgG7drUw1vvYsIzNHBtHSclCgLz6LuZcSLTA3m+j1gjnBhrg3Zh4kaWg2ur
nmlPP2fjRk2+dcYa6S1y3XffKZA11MScFn5g70LHs9kxTfgimmpvgC7KVk4X/lFBn2DtQcSZS2BV
Y2mcyigWL2OfAlDDIM9QS+ynduxPY0Q6hB/BA0mn5kEUg/tYleKJAPTubhAzaRKo/CqEfbADOztr
sfepxTg+qOVgU9YuIXe2jwhOxe0yL3r8vUb2J9LVTiswxnZjx+4PU81ikgMNdjNE8TZldjg4TrpC
gWG+WKNxV1VqDMvcbqkKgeHcYogDe8bMTCrbnSf6YR1ojLZtsk7PcVBTcwbh2nK08p1MQib9Ijiz
e5A72ffXmrwbvgnfNUghiGOROWu1f8orr10lTVN9FZTdFLdG6+sXCRXicbBJowxUo4gnrCXLBklU
YIU7A/qIxkdiFNRKjsYImiMjXODNoTVkJLcAsJNfc2VyoGd5fuwncTTHxN7Fre8ujUReS7dwn3Tp
Nw9RTFRDbhosViNm7CJvDqR/My3ASnMQafHZIrd6zNFC4PCsLghgv42UIpn6kD7cNatLxPNniYSq
XwFewyZFsBoz1GCPEc9btQgI9lbvfHWaE1xDgIIrvSKSpEGRSASwXBPGYzAg4sus7B3r+EgKUAKL
Pfcekr//rJQcVbpKAsjgDZpnuxfuGgK4A+YUq+DAPOCWNP3EvmkWFYMak+PNNtU3omx0plV09+tO
eyijAozkBIjG8t0H5WGEs82seDB1nqJj8eTOqWNtT6kRRTtMFziLinaXy1o+iBkMJKPyVRdttk39
Tj5oZo4Gti1fjdq6kf1NWaARbRSE0PZM5ptuZKTbFO3Tq9mIx2FsT1oV17sh1bLrBOU8c/MHMxwE
C1I+qVJhOJhi19naLpYcy/9l8vDbjon2MkgdFgpK2fVg47lP/Wp6Qrv3RL02vkjASeCbQiM4CNez
jtmkczroyCRaVsQHCzYuUyEGOLJx60vmkPBIXRJ9BXV9CQnaFGgwXuMAl0oyxtPdirh9/LCJb5EP
NIiJiXfJO93a9LJ+cMlZPjpuTlXq1PWH7rW73pu639Gqt47lcFnm6UOb9f0zMllraWsQtCVdR0N0
zMVXynkkw0Ajhfvx7390Ah0ePOJL4WXPYZP0Nw78/tYIzGnwtsjpwRBRJCOyyv/zxYipS+L0kCS9
AvkVJpcARc4OV9rAJglQkdkHZ4tXvQ917ru/N58lo43IpTyiChYPmgc7+J/3SuNU+5wzAFOjDcdn
jB3nrHRWaVk0Xs2gGE5lOG0lRs5g1bJwwHWfooNel9jrANzNPoLcKk8agDqA8KhrRpF5MNj+y7fM
kI9x0di83pLRgrtoB7Yvnu6+T8RuLGIx8DCMqZMdO+2eurpMFsWt7zWYlva0T+MMkWiXXwIXQW2G
UNaNYOBrsbrGDVi+bPa0O9O3R11qIq00aCgWjmUT8c4CXs9QyGsTEz8yW32ip/Cmhs8I6B9SZt1w
ZVcidx81JNYwR3iI6Qy+KD4yY6tH1G294v+BMpoHMc2af1lLYFTV7sppHkAl0FED6SMAdb4USkiu
TKgrIsBG1YIIDHUAcYRNtuwLOGvT3ZTDj7AkqnV0NESMeXNvgBM3je1nlqYcIEk067o+Q+vJpBM/
Rr320rmY2e/YODY9TZ6uta9OQNEP1NYrSdqE2OLmvqQ7+kMaY/CaE/SQFGLNpZERSh0ih27n+WLt
Ry9ymPW26HZNx2yOPFTB1gXZjnkq9wlYEbdTbG67cfv3T7gBbs7ZZEfa7PwTUgnyt7CSHaS1uYGQ
dbEQhvJXDMWsA84HVFMOoJuQkfqUFIhQWqw5VgJ6sWkLjlF3/hk2zw3LGFb/8Qt/v/vnl7/69tT/
sCFD7KcMuposim4PP1Nn/mA1IyUqsZ+Hv98Zo8bRUfZcm7hsD13FGEdDJZEu/n7LYcT08APLf/RQ
ZwGQSTY8ijCFrT0CbLetct/33R9S+SQtYUj24YFKIj+YLE+2cWVu1eB0uwniXWmxO4lIsRk07P0J
ldVIp4XgZNeJ7pbaVIkDI0LejGRJGNixCDKiSs1qW2tKW6UJJglWuwuNfBcT237VYeGBf+lv0ENt
xQxQSPZB0N8SIilQH1RbptNbwnuZfpfTu2Eq8LdsmIYGqU+g0z+F6R3SFxsGBM5OKvNN1Y9A0kaT
gHiSkvGxoSUtyp3TeMxoC9Kgmuwn74Jbb7i/pHfvEx8x1VSwwQrighz4ODmzQDL2xDV81CTXpE3N
ZJALOafRZfwFkAUbp9bh26JT/czTgXirFTb4m88DETlve5R6j6B2av9k5HQo8P9ssmGfGMmqnQSe
3nJccK2hGfHba+LOwVXthGhquo8mVV44yY3ZUbIWyZM5SgoSW6IPesuRGyt9YIVb2RRftHdOZn38
9ezYkB7ziHPZ3SZhSQs5hReDaeJWJSaY5I5MbTJDuprs9Nba6NG0qc1Xxr9qAUT67BYGujv9Hor2
F+P9RaXNBnsEAsHQ+AAry9HEdtdy+iuUzZthz0bOoDjEqfMNI3PvhLgDDLFCNoZrl70rkH9ggkAH
C+sk3mq4Fn0zrpGzEO9ToHqup/690oYn1ptvVljj7I1JNwiwXVChB+fcAQBtuFHBlJGfGmaEL0XI
j9x4b3ZXy4CO5SIjX5CFojBq0AkeXDd9Ym/+SPvMtCqxPqSNDyfY6GG3cWY2jqXXcKimV971s5NB
1ILPGHlL/Ym4Cx1lTVc2b44st/Qi1A0a0Okc3K4GqjXyGAAU7LuD9JrA0zYQTmcjLYQfl8e3KWHA
rcgO5MIYQS5q/RKj0wkDHPavmLAHYf8iO7hqPb19lO1nt/kSdZdlzOVE8eYFiIDGLYi2fiFH9C3C
WTesdvKUL33LFgymMwecjnZJoeZVlrrKqn8Grwq9wC+/Blu029RmUJnHx2YEHE2AsyAnRbv4/klP
A3+FqSPDDt93LFmRSeoam72eTgbRFM8DvfL+qLJkchO/VIqZe1QDbS7Yh8Hy/vE4sQoFHbahdCwK
ZJxmoJ9wKw4u23QoHo7bb30dz41GOghPbJYkJhG1xk/P9vZCV/81TkW/RfpfgPrCUc+pQ4dpMjYo
q4fcQoVr5z0OO00BJGzrJyzq0PTHoaOhIkorjslULqKSlstwKVYscbY0otnxG7ApZlpfVcUBlCDh
zcUcJNR1dBMobFy3w5zg1pzDN+B8MGCqgiUyYTG++9g7xj2OMFCHTAEWLtPfJQ8rlNty2NU9KViK
aIw0nK5un+7GscYH7IcbVJvaKomByrBPuDhF9AK9CnfXzzSh9ApLHoCwvu5B8V2l7qvVD8MOrUuz
kqkrN838wNKC9AQVUeneWbeTlzLl9fmg9RbhAGHQhimTOu6vb3hwFNpN1WlkbFeobSwLpj5+nUh5
Wy+ApE5sKPPmuaAChcXUIJ/9rBd+0lfqup8mIZks8x9t1f3Ue9AqVNLJpR0r9Ipqh/auYSFlfVKk
cZz71d5KxjfJgepO3WoaI14OaDoiud7bcRNWBGxBIPTwnnCV24LthEGQ9KrS38uan2g3tdhW1rE0
Qy7PwfouG/fczxgmCy9MbteQdYOPsU+YHLTqMAgUKXX2UVXuahxnBMRo73pl3P0+u8xHoDbhIS3M
p4HtpBPrWHr/ytbLt0yUB1zUV1shWm0ofdSkfWrJ0bPsZ91zX42G3EQ0sJ1DFWaMH2Ga4zctu1uX
IStOcCQwkZ5gMDuE8YnWPYuIJshuf5PWPrdY7eEWTWgD6ri9GqScFHnenwK7P9sdLobM+m7xsTW1
8ZCjQyV9redp4m3K2N46VQLwXQRP+F+2Uxe9zGkFeidA8OwzGDMqOvGeX62s3HFXnKqmeVMzaybW
T0MesN6U3x1V36xJyy22lVSh5rLUEc5j/dCjgnbVgSYyjs1NuNqvUBTsnXn3p3c9IDS3zUHl6+uk
VRBgW4gGxDIuHfY0C5qiq/asrN7k3uWKQfqCzwM5eNGX26Z0vk3Le54iLsDEBZPX4A9ovEscVgf2
7z+2mILlFMABILT3kXAaNhczVzGfjJ9Yst9x2YZwnAjjIIlM2hNTtI7CcKXHSUGImFtTBDm4Pl0R
oHGzs4cm1oZtwVxqbap0zoYxq8OA9OmfX4L5P8Oxf2KPccPAPw/783Y1aFSNJOaJQ+Wi9WlzyLh/
C6RhLqSQAXFW//3WwnM2sNfeJCgznHDoV0HcAl6EDcM+yYvKg5y/RD5m817gfAoE0sKqOiqWRNzX
2BKkwcvK9Y72AcHq4e+XlGyeOcxdZ61HaZhEPkVLA0BudP0DTklUTxLNFCDOJd9Uh79fdDKImf16
JJzb1iUrtQeFo4RbKV7XSfFWNwTozVaKqhJb0NUHz7S/y2kwd61ewwesLbmqe0bgMJdXeiHQKpqA
ZVrtsZ33XIEfPneGpNvOaAXD6s3V0QxS3AFBtsQ3yV57qsw3kbU3T1AVkDahPbGZSRZRwmjNH7tw
HfaeAAYXz3o4PEUmjq03LeU4bQLEvXD0TWcDk+AVKzyzRU4jZ0gvDaMrZpDhIW4nahlbPZUguChm
wcGWJzLMHUTk7AJd8WJ2UfGou1ijc57tMV58T5uYccv7NDEdjAdFpLFDfmLqvSNA18w4PBFyi0uH
AyxApLNBLYMYF94G1d0kvXrFk4c/A/lcN7O97YnTMDGulvTMHLXHQblnq/Ge/dmF1QC/GBWxqgx4
j7Gv/TaBSVjAj4GyGDz/PpQ99vxliGUv9+A0F1a0DVt5ttX4bQjjzkD3x6I6cjqFNKWSWwzLW03b
1RFxtFrd3aZc0LqJeDeYpP9FEugwVNyl5FrHdwbsjSFnONTeRhvat5Hmio+ak5CH0FqmmCHrIdpj
BfPWtYkrhH9Lhy8na4NqF4b5ixeyL8yagfVfvYWrzH5q4KL0NUZznKyr3udfMwr9VBb2A1R/RCId
ZtjcTP80BrHlBR0XjxQ4314TcIFxuJD5MgyU4nankjO4pmd7fLIcPhGdaqBzgRMbTcWC7i6nqsGA
IaEY6oIfRUHv5NpAy6++7RSx0SBj9NNOcypdy131fbHX4jA6YHEgMzWlFNT6ndVZDHIU4eczUB56
MfvsVTfUN9WeYi/KXmqSoitD3CG2YmtnKxidlZWzy+UvkEnw1Y20g8CsOoCMyFKNKFv1GGJ4tCMY
U0QeB9OHw9gJSTviIQNdTlG67AOxrTGHWooKVUxb90TFpQK1Qn8rUkmJyfZmCmr7Iek18H1U6xZQ
/xG3EtoeAoJtNrSoz/S1VrN+O+IJn0UVaGcMRl+Vhg+jigBTF3pwKmP5YDU/RtQ9TUJH0p62n11N
/6BV3Om97q0NYRGfKV6smL+OKV7iVHiMyRUlD+/W4ibZtjmmwbb9YQf9bCOlWpkmLykgU6uPxdco
A0YT9oM/UfwgvA7chAWMZOEmITBXnxWjowWu8I8hoy/z00egvVt7yleJxW8sO4AsykrvE2hELPtE
ktdciRaVWjgi8JVGoB76UUKzxoqTDhXTuaLY5gaNEbb7w6Rp+copM5p1pe9FIze+743Po5YaG1fz
z8WobjjDn+IMlGBV/7SaQSpqT0Ew9bzmDuYieCPsFt0b8AzEDJ752/UhY0SNPaZh8omx3Wq2Rp48
5CJQB00Vz34Uvg7Kidex1V8ZG9Q7C8xaY1W4PzUBzGAg6IXxzIMML3WbUKeZFY/LMv9AWf0xumxh
hMVLKCswgN1crM+jLKJ+jJVrUoDE09hgIWG+2fBGT11JJgWx8pss4f0RhsA5SZlLwLdCEaFtCaam
B7IGhTKedHG3XtkT7hYUV/IoR1fb9BGxBBqpbbpT7cBQMIEtWyASltXzNrv5Wk9YB8uOqQYyBL34
hIX2RsqrWNSGwj8r0jMHLwEFUUbFqnxxAKqeDzSNIQWIqDBFxYLuVFry3dWaPShP5Mc9y25XN0EY
guddxTo5SQzYLlp2V33jMa+jVU0QhFvt8AiamMwBMwInFLFyU5XzW4ywLJBo/bZ1d6Rir5b/P3QN
01LLxf3fhq7Z/13m2v9Kvz7z6PNfQ9r4/f9MXDONf+i2Ky3XshzDhB3Ar/wzcc3w/mHiMjU9YTu6
bUmizvKibsN//zdp/sO2LdsAMmQjWRWO9X8D14T3D/6XQPnoccQ40jT/XwLXTH7Qv8atmUQsGLpu
20I3DUeQFvmf49bGFN0L1kpMmGl4NGX0q+PRTKFqTGM2E/dOQmRXTVc0KQzwWl/COI5+/QpKe2R/
tZIA83o8xXbwKHUCZj0CpTB12CcvuuNPe8tTYAQ2d+2yHaaPf3mLrwUtcJH/D1y7V9ZAbfPv/2Z4
DmF1//nVMznlYSVt1GCGLgVvbfn9+YQYfP79/3PC9uJxvNNGh9m7DATZDiyIHYhz8bhTuTgjk/OR
stEc52Tlcu+PxkpLqVcZuY9pcqh6UOc2yNlhIieqCx4d5vy5rn594sYA8C8JqWayGuDKawsKGT4u
Y5k0yd0lzfXQOj7rfDDzNTyOCmtpXvB0B7LJDjZ3VuxGv3nUV1t265D4Dedh1O0zWXpf0nAAjUnO
rDKRhFH0FeaNtP0I7Zmq72FiJr+Ih9kNyAe1hTBWk4bgAmTdkz00xZoZCGJPP98WQe8uITsNHPvX
zmXAWoWst5o4/qkMKJ6dGmBJWvV6ytwKeT0Voc5QDLoGRMKSzsX2yg+9OGU8NDZtkDO0cqhHaHZ5
hnDSjwHvTZXAa/Pj4ow4N1wnJcsJHzDqUvsiU7he9l3e8KbSPJPUhZKmw+EW+DeZFg8pLIWnIi/O
k6yfhlGsULzFPEfwHTpjvApMzE48hSTCtwp9rFUJ4IeUETIKcdMY5KqK6AB3LV0nc2oJbjH4qP45
hSZCF4tNA94sXTo+apsMoDrp+LLPgxzYkc0mHIDyxjbfy9n+zV4QmqfG5ncaa8gvG8+antoq8BZT
hSpDjM6RrX5ODc1TYf610qx3UmOyidkFVsu0S+rm6Afi7Of6b2I1jzGqGy7OXds0X3rCvA8b3LZp
0DkQsbMsbQjzgDvvuux+2gaftBfMMhVjGyRdBXpUe3YLlP69ekVgMsE5oROJkfGmYmd6GZOpjihn
gJQRjkg6BGfWTmIaIBxhYRVImW03e9OSYTsIYowr5u/BNB7sOfBUfWq682PUPBAi/xt95SfDkCcV
0Pw43ivRqfNmYao1/DbeJW2a16AbX+L+0CZIbIwpeh1Fshn8EL1ez0h/8GegrX4kAO1QFQgQY9yu
VtGf7IZZpKOYn1ZxdixA5buBcTEz40kMlAsRrxJLxLUbrGOsqjvyYtYqtUCciylzwKDTRuWHL1AT
C1v+AdJ3jhCnIJMWz+H0antdh91xbCC94dzX8+OgZZ9WHZ5GlEIauqPeSBEItenOLNUJYfYpMVIs
Wfe+8f+EyuAP04r8/TF5/Tg6CqKHtVal9lF16kMrafz6AoLMiIkvCtwIiG5zH9zs2JfxY8kgYNYF
maN+s1JKbLu+kqmiKVIe6sw6ZXXxrQUD2TmONeJCOruJXIoBXWdvK5jMRtsBLwWvKRTkxQIxW8ks
Q+VPbMtf02KOrEfBGZr9I7xBYAER1VvRtIvSxqaZDWCODPukOzr+bI+ZjN2D2uoxsjlmx6ZLvbiU
gRAv3Nlt/McOoTR1wtuHrvnZ1uUsLuYKUeUduuq2ymOUVfSE7M3g7B5V1TzqimRJYPc48aNN3Odn
18QaPdFYmPlsKuq4Ms0Ei1Q5eAugKGeZm4d+pFsIGsb4hUcr140XclJetbE9dg4kRSthwNXiOAo7
+ScfMSQFL6Ock1BU/Bhm1dZDi0OvPV7rrj70UfbVaNnB78NnK2VOGPnEPUbROa+11ypnKp0IXh57
rSEhaSF2Mmy6oQTsE2VrFHd4nUCAhjaYl5Ftam/H8c4y+tdSsOnD/9RMbj9X9zjPzHCb1/anmwRv
icT7F4XmSzXzG5FWrkKTD1bLumXHiJXCCePyNH6WQn/wM2tjsVpQjMrtJNjYuAJ4d7jixbHuweNW
DaIT2nCQc0az9cPwMJlohHXk+EfN8RtgKaJc98L+cTEcTFZtbVMPoxMV+HgINXNapXGyT5uqfIq0
p1jEcq8JvMV61C4h5mLz7pwPLe+f+6wR68EyHoVAGdDmT22MOaKriCe2AZsvCjwcNVk92tW3Wtzo
ybiCD5JE6QGy/GMxMazu/A5ZJGMA3upipfeEX7kJMlTTnyR1trnRTZTSdv2HHu0zj9Me3pkNiS8F
HT/pr2ngPYPPrg8gYdcq0aZj1Y4/jiK6WrCI4JEpTxrp3Afuy0+ncIg3xcPAvAk5XwjP1ZUhftEm
5bQtYmIHS4PUUo1B9kPUwyhwf4TiOIl1gOvOSxmDi7OGtsH6xZrA7Mi3mhUkbRxNq4asvrpTEDsF
TDyjMm/S6m+x3WwYN6JlAkx8aAkit8PQ2SXJCvUs+SowfBJnUxbBDCrqP4L+EsuNZUE9kaIUKMLw
XRZz4FIucSCC0F8UpvvlBfm0VoiyGTA1q3Dq6djSd8nqFxaeifExKRdyyn/8qkS9i9bLRz1quHQo
vfmY5NEFyd9gsPhuR/WreTYctKRbkuAE6FfHcZ9j0V5O3rYl4K0Sn/DdvUXjly8g7YHL/wkHtlZj
176XBasYUz1YpO84TfBTuj36J2OPHPBrYjm5oQfi7i3qd8LMW2bwm6qwDjaK3V53LsjozsqpHzrR
b6IiydeoSdM1f7fPcnTdStCNhWExd7ILmGG6+CNGMJ8F+3slDmqKP0O0icu04LUag/mGLZTh3kDz
EjTWOfHhhTB33zTAWfHRMCBIUntXtTGyxiqa5TbOU02xB4cLPatU7rvR1lcJ8nhZCyQCSPXJHc2s
NRbjfFV4+mNXiXXRau1mqggwBSG2LUZIJIDxdNdGF/e/KTuz5daRLMv+Slu/Iwvz0FadDwQIzqRI
kZpeYJou5skx4+t7ITKturIe2qrT0sLixpUokQDcj5+z99qptK1qncxP9YF1+VnTxg6lTOf3gdNf
p6S5dppx6mbnmLfGjaHwT6+Jn6EOr5w/WQfrbiX0/CZN2lusWw+lS4AaDDcHqz8QyBgjZ/jaq7AS
tRx5If03mhSQ0GUZnkxnQTbGBFvpSBLKcXExL0RZOvF3Syf+QdHQRWAQJNx28NI8u4s3K0Wa10Yg
XlKjM9mBOJoS831qB/kEVA9yDCtsXlZ4cProkPUD50wTxqn5yV2OUtaBHScpf/KCgelUCVr6kq8O
dD7VrvwhQZ1GiMH03qirTWdhvFCb6aeq67NQiOEqpmfMjIE7WQhVaYRgzYxJXx2EBXIkfjR1QPgg
M8+uJCXRNJrKVR9WA9PACCjsMzIRwmik3y0+KXDWqQ7sSo6AHhWDCSpEBSRNmHFhjn9E15AgBbcY
24hCFhwGcl0M2K0lcA0J8R4z9iA/CYEzzoGAjFSnmzaNybovMPEUjfqN33ppJxA/4OCSRM/wnCr5
20g5RDfNJP4hAeFjJF6nyfYhVgi6QDVgM/2ic0if1Y0N/SAcq3BJkZJ8o15HrYbJrm6CVZl2Fh0K
rmPhtBdZAJUBjLmmFcmESIKnmFirWsklH8Un3uLWQN8fnByzzk8mbGSZwKqqT19ZhaGRyq+4a8dV
m9Ign1Ma0AkTQ/PJyLLmwIe1i7K3vEngjmo/4KndEDk7FshZYpHG+A68j0kAUkzoLme8c+e0WE76
NmuJMe6YWZ6wSaPIIcHZedZKgh/Qpcuy+lWoHYEedv2jWyE2W/KwvBpBXZbTsu1sPg1iZ+l9e2kw
/Amq6TIF1l2wI7spIkSPstczqTvXJlgyqTE0QnrTBuA0rPiQnyM9m2AWtoPtXGX84jpVrKfOUb02
A+cXKNqdlQ7ZBYcOxdBpSy09dzJdwRalByXlvJM4LYB/FQD6CBMz0l7NwqDjSYMt1ckYSjhu9Hn9
laGi/McpElHPHuITyaPjqcrjj3AYlaPS9EDUHCgFSr7J4xQARpn9SkX9NBnSH0QKr8STmBl+Cbpe
+8zB9xPJC7mGTmFXGfeQ7ABauQrkECv1hDF/qoQC+JWSfo5yvK4cjPhquyPOD1p+S+PsPXk1MoTu
VdfujbZYnB79s9or38rYfS5NUkLLnjlOnJO2eW71AoX59N2m5g9xQlxImyAWpvdPppoiprShkTD7
8yTIHEnaPRwj2dQIDkOTtZKI3D9Z8K6nIHOmXH3FiLNSa7hv9XjVyZkGr1m1KLo00gd6bLmFcrfx
4Ft995uS2baKlxfBGggqxvqpYNZU/UEDuobRFAm+/hpoWrvuKvsr0Stt26Tdgr9Rn2bzAwTT6M4V
cA+jsCntomTPqPy5achaQeEZNRYYgUZn/XGIOzbME2SeT0cF81nXGd096zAk8aleHOYFVCN+fs1Z
Fgo23B910L8TbZ5ctY8vSt7u4tg4yJG+62FausulT7lJcSdB0kqUes8M/kRqNUI27Rxl0Vc40QsT
1Xb5ZWhSvtqmc65S0G/jXW6oUIVWvBFbFXoQnal8Fv6JXT+KlGHOYCKFg2L6E2LyMDpOhw6ptHYi
fpwoFDhCrJd44VXG2akrrc8hkhq/rQH946mSx7AAY2KB4C7/lKDltqJRS3DDuD31F30ikwxx+l7T
5jclSteCZGokTqM/NO2JGvhVAqC+HsvfIpBlLwnO+M+dXVAzybTzmY3I0jZyM9AFsOzD2HY/fcDK
moBhAtWw4M/QfGavY5V8I4HDOcQR2+A+8AWp0tQTWAAkbmpoMAwsEs9BJNV19i1C5YM/bc1KA2tT
Qw+paikZ9QGWI3qtEAFqJB5X+hy2V9Ezdgc2FTiz1DR1qHkafGmgIF89X8XwGvi3eRtbp/IDyXhf
cnnREIrEDcmS5/ICmchz9EtNp1LJ9d6sR8lFIQxyZdqZAkJdfqTxfMUBwoNtYIFV54CzwfQ8dcGG
/4jqR+upOB38HJB/QACxr9rxI47TD0d6rht86GqWPRuVXG0pvJuTUdSG33YJ2V+W0cO0KwjHiPNX
wenrEJvLUbLq4+MIXyYMeXisPOnf0yAJvYH2yWFK2AQB0N37OXm3nc1E0p4dVW+lXh9QLHyK1H6X
Yk56Vm/vVTlnC8oQPrRhfBPBW93m7w5dJY5YTCggWDKpRHAVxqilzPIzi8tNMv+j8Y8disckGW2A
BXLya+b9lSP5U0gmLGhLiw8weSsiS11lfHxVpuEQzB+G6IEO8MlGztC5rYJVVSplWvEFKe6QsfsW
bxL4ZguiS/LgIMTAGRlJJIevseDDbAIdEEH0CB28StgUeHJNnJ7MoxO5eNR4C+Na5kIPDKkMVb5U
YJBXnVmdQDzwdaFfCciwUUE0fbedKueF8NFtFxunxNYZI7/awOkxWh6Elh97EtLmWaaBno2/sCCG
XSIh/xrMDw2GbScVYq8OTuJP0SUr9eKYK/o2tuvkGA9F/JRyilmNeFwYSw6bBLEmNnjsy8Ug9bCW
AGfocCvHfKpcOpLguIeXKAgdhErqr8YqSCdolwmhe44FP8ERPyJ95atfYkQMjFCBHTMZYo1fzSpR
HLG+nRNKoLGSE8Z0+k5gIMvUGg49DE4M7uPC9wmrtTxy0Ar12rUQKLtzj2d9OuhGJ9bFMk0TkX5W
mCOi5Zg32hL3oPKrklkEvXZEnFYZFVsr4k/OZY/aQHw855OMHsF4JTRKp/fXXOBMw9tHFoTLY4xy
a60gGLGdb7tFud+BD/fRZtLaJ6ctNcLnsQWSzEdwThLjKsCGsEl2iIIB1MeUf0FYMSRGq+MoyDrE
wAVA5z0avFmR8bt1wUDA7rTOLSQGiFVMV8KgQQ8IBVy1KSpmtkJuEeI2F+jeV6YKJIr2cMegC4cB
JvlYCneyeQXC01AjLMo4gDWAPqLXln6cM3CfmgpSCDhJyFQs85aiimIGDvh+CMpDo0jg+ALoUFH4
lk82FTdpcm6XSbu8hfPOM/w2l1wnihHhYaAXCVQ+LMBQ8uMrzOxrQzu15lPRe+ki0vYpyTpEqikL
ipUzEp9H7SULOd2LZSodBuWxs4xdOHfr1Bxe+qjxlRpAZNJe0m58a+bwEysTkYjOHX83VOnhBb7J
W9oNW/xwhE/kyS9DFb/S1ceghofIjn8dfFoudmCwzIJKEX1ON6bPYy1OGkeYrhm2I/G9eEDUnTS0
l7E0bpACaXnpr11ymRol8lTwHa0tA+OWmZ827cax4qtD2A90Ul6t7dfOqB4d3cOyYm+rRS8fx4hJ
K6XzalNVdn/9bMkahRugm3Ezi8aLlrOx45SRKrYZycQOZjgaHmTrgQX1A3SjESEN6uQ7rVhg3w75
P+AqzhaaLkbQXtVruHEAeUbylhm2AGvEfZfqeO8Ka35OtdyrxHQ3YvnsZOOLrnScHav2ngzvsnid
pPmOG+TXSRTAKmNJthR6NeI1j7aj+Ckse5zVErcx/Y3UxLOJqH6lqfGhWowT0XzXdQx+k9EqyIdV
ngdgamsMQavBSnUvs7rDxOTAHfFgeQnjkJXcjG9Z2m6YLdReOvJZGX+SwtgjNlbXMgDpXSE91ZLB
YyPkBzVKsSFsGc03TtqpNykJQF5hAhFrzDWZV5FwIZiAyirZxqaR3ONipBsA1XqdVAGnlkWhhQOM
0T1DtQF9atmJo9R9Dbb5jNaZu1RXSGP4y9ScwgjKekEPZ6DH3MK/Cx3yH6eaBnNDWLys83ghU1w7
KFpouIyvsjmmqCRptQFqPGc1MEcU277oGPcWgf0kJBNGKnPfUebp3y+PmSq/qIG+a3RxnNEIsGjo
MIolzl9SeKppmch6u7HjxYnfHNVsfLPNWDuGl5ijb2NemfZz/Z1h09gdM2Y9AgET7sjdlM92pD+6
ELkl4RW/NMT3AQHixdJxCUBuTd6yQuRl98RMw5DpQopG2y0rhgyBdNWnElYvfrQV9SdVA4VCAtA1
FwhAseUwSZ+tZ7U9ByZPlx06V4kmAs9vGLlDMd8aZQI/FB60euEA6MtiVizYuFAnpRKhOb0fM6Em
lbIvkBx0kkAAKgNLsYXusnJ6+PmPHg/fDE+Ttbq5QLPB7WufyBC/MrpZoZ3/kGvu6bSRMR3y4xLj
PBfR1Zw1pB8zVaqqcXXa6VLRHVUljF+BgQPKgY5aWtKpzEq/V/u3CQctYJ0L9F13IOuAtrGDykij
eLbj3p1zE/YBXaP4F0PucZFJdRT+PFRQAMTArTKO0QF2wL10tJ2iTm+iCA+EHdBKCgl6Xsp2c0Oe
m7yHJb2N5vkd5lgLpiWlx18YHyRnLS/cxdx6K1PuoCCPtLCHbU14Iuld5yId8PmOBH1E0h3OLOac
ykczcRic4cWsCmzVci+zxXDEi8F5LLp8M9k4hYkXifN9zWLBDyS77Dnv7zCUvoYRnSARnNXUcxMa
X4FsfCmZ/AGuDrhrcwmLSz4kb1b/bkrG00hily5bH8y0QjJz2KqcpQVETOA1Iq5HRwuRpCvHpgIK
yH+3TH7ocieFLG9Dm/0GggUcGz/9geKl44lgT2FBwmXMJc+AEaRY39ThLbDCX9katg0Fv1uk0bWp
EBCM4TWThhdNbY4MUXaKInzEcnmAZJEtrORcMX+0jfzP324qdzL0tNEmaJI4S2jTkytNTLScyAD6
5vepobtlw19JRfxOF/WPZAJDMWTuXTO3zTUGOc7eBhiicKtARdvECdcZOfa+xHYaFmy9ybKScsoE
h6JoDz2gHZkkm6iSP9Auwio38u8p5WktuKAW5QrZvYGVPfAjCLW+TvZfKnSqABObBAmjEQwV+Ttw
4q2c8OpKCBswKSVSIOY3MzYRVmvZEkGSs8jh0jaMp0JZJD80Px0cw45OjJ6h+pL5DyQMGaGWjK1t
Cp9tVT1lDn/oAft7EjRKwgycZvp1gvkj7/jw+lmnhaxM+yLW2OP4ObVxm7G1k+vNELWRzFUf/bYh
LkxTY5Cj7bSgfmm5HRs3mNMv9q2TZorzcmV6mJ94/y7oom9sj4b2bsX9rp7FUSmjY16SueF06wob
3KJsZSa7JuLlpQST0RfTd4qkg/iGX8j2d6doSNoITlVnfgVkENFoNG84VsR6KMwv0epvPQ0Pbtrn
JI5OTSCIan9v23KtavoNfecrwTbbgcWSWKatFXC12njcdt30Mijxd9vrJ6Ojn2+Z4Sk2tRSBE+0O
DkpP6JlhRXfDsUjDkSej8Du53psVdwD6OOodtldMtH69CG5SjbwALTvKCn/NQoL+qyiI/2IHVDEL
0nG7EmjzlZqTQn81+k0IThTyIhpq1zl3tB7Ip5RxtNwPO9oUPZ7n5ghS6WjX3Dj13L+QUYAaqMqf
kj68ZQjZXc0o76KvXEWS70UM9jCb5LtVgrsDQmVasd9L6qYLuzXRQhhyLD67ZRVK0vidLny/WkLx
AMXCwZ7ME+mzaC2n+T4qxAIM8W/caTtHGDeGiW6UJ1eTtZL5Nr+qozGBEQ9MZ7fZIoMiwjsLoOfF
YcqFVnXXq6FfkEKiygtikUVgytSdY9xLw/CcgDA6XMsNUCm3lbHyS8aClmwvohjQSmos3BR9iTbd
CzO8B/VWaaJrzUZYtd2fmFdu4Eauu0S/Le8sg504j8YX8NoNIiHfzEl2MfjqmWfOMfrtqLFCLS9v
MEz34CN9CEM9jgYj9nzGLYIo3YdNP0tbCoObweAgMj4l2v7GGF+NJrlyGL5bhrSfbPo/8MlodnlT
/YWphlzdXr9pofHVinyJJuZAJ8+noO9f1In2cbw4IIeSoC9K07rmpkWCRPv9QxvHl+UT7ho+UcYL
bFQkjlNTjzzx1NtM5aPwEASkD6Q2sYklmbdhfiLIe/Zko2x9ERvOOtG9Bg6x1+fENCGBO+NNGdpF
ER+TxiwThEfoRedDNWXM0pjNCd9+7hshMWNQgyWy2oANFau/VBj/9j3+r/C3/KcMo/n7v/Pn75Ja
HX9m+1/++Pf7EqGT//vyPf/xNf/6HX8/xd94gcs/7f/zqza/5fkz/23+6xf9yyvz0//523mf7ee/
/GH9l5Ln2v2K6fYLu6H967fgfSxf+d/9y//x+9/RAymLXOff/vPr//P7ljfwv//nc1b2n+m/SoL+
+pZ/ioLUvxkIfBzbVDWT4D3V+g9RkPk3W7csHVKZpmmOrev/VxWE9EfWFN3RFV02FykPjIa/5ELW
3yzVVmRLN1T0RLgy/n80QZqu8NP/s66GgxCCIFNxdMOwbUVFY/QvuppqBqnbi4q4jJQCWQQk+IRw
OhEUm+dKke809BycWuqwryvhWnmmnnOUmyFA5yhtnTNeOcnPbGRyc4k3D03eHW2yeST0701Mdbwu
zZmeBXruLQ0FCruwac8NmtsI6+yhkCrbJTNP9TIGPheV10d2qDiIWLDJ2TPdtbaN7wrxomAJHVJC
dSRA1RjbO62mK4lRrtz5oM7sHf7jY5bxG4hpOBhS37uLLYptDtNygcxhNYwEX2QmjWqUffBr0uHZ
ks9kNMqbGBfOcpgqEIfgFwz2+eT8tjkthbSuU7o4t6xhDjIK9CSxnR6mudpmcviSBsVVz5KXsIl5
kYzEZFxZrqhDRkAMjGeWW0+o8FR7vnptIKpyW4gAhBHDWrCD7MT5/0iPC+YrmC7cSCOmO0l5XgZ2
EJHew6T7yeTpD97E704DWJRWcOOiLUmCkJ/Lk5q1ty7PD1k0HmqnfFh03pnl2C8Y4B5VY+3wQn9r
LY2hCTRalrXGehIjpR3lkYwZdkJvwDB+4PRHDgb9sYw+IkKZnLbf99jaNxwqla6cRc14Mh7BEMst
snkl6NeBAoBwnEitdbCDpjdb7y6qPj26IvRRI8BeEtBUg0tvs4+ZNkED1nsyEV1s1AjjkUbg1u6L
dZeVCNEL6QMMLfaRvHomjnGPecpalTGQn7nSfyF4m6dakvZKHz2nUeb44LAoy0cECDYTMx8qE6cE
c9KXJv4mN1TdywNap0wEyTYqzI2oqXEcrutQm/JWXfx3YaxLXtRhkhTA27AZhB6k+DvczvZFFySH
4W61DHGNQ+U5C3GqzRLZDyKjT99i1lYnY8WuoayCBgImcoLZmvNDWoyQ10Kn8Np+VLxJH4HZL3Hk
sYNZqqqaR1Zjs06Mlv07HL4DZN1EtNBkyhDURqFTe1JHJxPZ7zTYayKGXJ1CBilRDmw+jnI+Kt5I
DRFxEvQRjPgwEYRO9wt5Tt6gYSV/KaZnjYsXwl43AmPPgKoPMpNKuxhoPZX2h51YNkGpU+RhzPKL
oiV/shxRxrBNBUJZKyJg+EDXiplP+sinsNrEuViy1sJL0YK6SUIaOnBm2HFwRLi5DNR6CPZFkP1G
lnlNtJho3Cb6sUkc3g6JuBRLC21C2jPNClotoVUbLdXfGoD+K2ngupKVxmxUcENEON9PWjX6id4p
cIqrcb3MfYgNgkthhmyNTPlXelu91wk46mwieSFWKrA3bIchCGMpk8n4gC1hMc/EsvvTOxWwYKdh
cmqj7+CqPfGFXJM0+CRWAXsHGGo4IObv1HRY9NTPIiKkjEcB7w5eCVmlN6hJWuSXqkXMg1A3LOWp
m9CxLlt6GJB8VeaXY0evrqPsEBldbVVqtgrOuW1IkjDv4wu1Xed1yZKxqVqfmCvgFUQDA5A4WmAi
C6qO99Ml0W3KzGgdE1CI27IeN0oF5yfVetYy+ugbm8ZHvAB2hjUg2qOmFk/KzKGwl/qLNsP9nrBE
bUzo3hRvC8KnNQ9NCqfCCdKTZZnrUQNR7IhTbVI94elb6dO0V0n48/KpIN5yTe8fnRdnOhexRAhq
mlu2VkS9Mam9hoZbCZsEU2E7Qq0OK9AuiQ0SDFxXXM8zSAdUhZMD5oueG+ooYtychvE2S0hikzRU
KCz7w3QEo0HSzYc8NIZXazo1oIMdy0qvuRJjtwq4REEEpbvSbDqScXSpCRzZVnBd9pMmERiqIa5r
ZXlfFhiJlwZfHZKwPVCqLaF2hOO8J3XDGMC5ks888R+3IGScbWWk39qsk5TNMxmrke4VaQOoANcZ
ofZ4K3OiEIKrE5IjmgR4pVnNtQjVJzngki1eGwDCia4cxxYhZNPRAw7TcuGW0kHNiCAoiydM4YEf
dtSeFlQZqDtp4GtbTZlpwSsrm/0Vr/4IpEEZXNbPzJCJHRAp0yU0AWmk0nFMjpDhMMbI+lrofe6Z
5SzOVVXx9Ew1EV9YkAmS39f87zhAoC2tklZGjlmFBLNEH36k2MuTOAMwg2ZK4dXx5dLQicLoYpf5
bp6JxajCXCX4xdoZOEg3xqj8wCsCCjlAX1MAL7sF9lw08RELPzIYlB/MOWUoUAnc7cou6pXdp+zC
uubmHb0ZZRk8GwtAQNjjV8T7h0Q1eyMBFiwaaFJyoNL4Rr/bjERRIuQ9YQI8mTKiOFV5jQ4IhQBR
MCDgimyrV/G9gRGoOCgDi5i5iZLBC2kXGGgU67/MXvpV0hLzyVPnVpb4JKyOZE8MpWlofobtEuOd
59xYeBSCViLJibj0XgNVFmRyusnNJRAGYEtf4iIxREicj4U/Q5vCs8n08SCGVxxX+nW2Hyy1zgot
yhIp6iwhWTyrumlEa5LwWncmEs1TuH3NdKn64yElbIblgP6op2YBKrZKJF6cM/VxAiAHUk6ke0pp
hpA0LlZjO/9RCTqCFM5Gq67xhzgrgymzRw+I/im4W110Jk3YBiyAAF5cVeF06OsA2l+Mt5RxN2IZ
xpC2MuE7IU+PPDV7j7eAgYms3EXS/MQqUFY8/CC+SYYA+iXOBP3dAzNRcJSQj1raYemauHiYzgHk
+KH3Bc8wJ+VSEfFXS9OoRBaI9LZqngi42EfAX9OmWwag1TcTJsO1BM5cFDZfjIASmjF14kc8+UIe
f2TOS9tOUaZLbhjcui2HaD20JneOAiwvFaiWDM9PNqY8QPM5FMhHALvmW5gLKK/+soN21XBKSCDC
RE58TRGeJUiuWqW6ChPtUhSHKDQuiCsmDoiACfJpOFWJ9Zo5k9iBT4l4Zw7xPY1xnzQIPkoHLzT5
ZNYTei+Tkyd8tJM3q3SGyBzaVkr7YTGV6nt4UcGSXduHLBExMjXICQqiheRLjRFeEwEC9YIkdi+A
l0wqJhkyxtAwLVCJ9kXmxwIYolWvTXKEouEboj8TbNU6jIHxZ+6SdUpQA9qCxxgC0pByTPlxMzNE
rRu2tMldIpnh5rNHac6nWlpQPx2YUKZ1rbOW/if7jUP/HqfIGgo3g3SETQjsr7pJpWc3Xw2P3wcr
EA3A6CVwbsSWY/L/GO3XzFw+2gtlbiLrMAJQy97xzsFUrJAOG5cye0Jk8JVkn3b0Nogn4OKuxrIB
T4nUyIIdqa0o6BJg3PVnT5lDQhDT5u8qfFkSYBU6WtlPre4WMDaRNo6L80dRCY1JcWPZRNAj0pqP
YzccFgxxkaA2BaAjM0gehfU0Q2OVtBq/PkT9lNktM1x53pWVdsoyGlH2tLUGpgMgCAfnjZExpdY5
gSHJa6Tg02XsY30J5LJGloP3tYXzFx6aQl31eF/l3vbhHCIU6Dwr+cRTvaI28Yi4WMdo7GVsZ6by
ofWEEWys8CvpWLiUD4kOk9Ncgc24akzdVX7Z8ql2+m2tXOrbgK21bEGooRPt6wtpyK6ACcrc3m9R
6lr5o+hDhuRilXE8cXIfuWWvU4FCZzGl6MaV8lt0AEUIuSKTwNK1LmC0rVDPg2hIM1jEJqt62R6A
K+YPqwP5pOi4Ot8KCGlDNPK8+nX1R2bGH4/qDcusT9OOpOJoa7HRU95kRefxYgcChralkeyzRt0V
LTGrBHm0FHkRLUEb2FQhL9F8aLSkp5jBkoa8DHqL2z7pf0hXAPCJyjT5rhJC2NJ1O2xwbIXdkcYk
cUSLyp1JEmKpJfWZ1uy6RUVkYAPekR3F5J2V6QE7X6mXqk9TjrKJJGXFP9m6joxEgg+oEPGN1hOl
StZtmnQfmyCv16iwS2B1ydG+Fm/qtEb+P0hrJ7iEyskkSz6mkMMqQZaVvO2lT4X0dPks266t7hPd
rRs/2Q3mIUVhXSa7njW7WdskbUkW40V7Vb6AKsM2S3YgOyeEmQ3HD9rODELHWxldhumkzZA2rHuZ
7PPhWPM56cUe6IFQvJCoMDg40omCoIEcOSJlOPTjK0J2BrS+3T+M6s7SioAyynwCsOqUePQtuvWe
ncEzr0EKKZtBVvMV4sshrQDASHqkw0Y/uJh9e77I2X4OcUHgptgItunGr+sfcI+W/othjUZlgl0D
kKKKVu4SWJwlyE7axTfqxxZ03+wyhw5n0sPXwrzNKrNu2udIatKjONaf6t7GLfGcPfUX3JrinYU1
JoiZDZe8EKzZDNoWEyURFgeTgGxjWws3pLvOgQR2tezSFEzLNSuvM/to1iJzDYkHrp7l6VescUNN
vuzk6uN6dE647EDTWlCxEjQhh2beYoYlanxKduW0ntK9EewJ32Cf9gZlEyh7Gb+Lzvmlnrd5/T0Q
svdeXQijK2qgY6v+adJX+gOzvVbceUawfW7J3sa6ulhIaGmrR2s45M6zjHyMHxbK+MTVPbdVTdtW
2QxQp8qfxWnJ2mFf4+xZwzKQAh/iek3LbzU3b5lO2ru6565L26MOviXAKJI9qwo0MDxHq/YJcveS
IfLRoHyrORv53H88olH7xn2GhzVPdqNPmAhecADtQfGUF/EK56bEb1Mchnln2Qw8PYCUACiT8Rmj
Pa1mTk3p84xBInhqBsA+h85YvCUpigD+X2w04TkX45tELjSK9p5MFoMCB2Gnz5m2lTxK+EKsLWZG
vSe0m738kwX+Hac5AwPbYEDnlp8BgC3kufm6lHd2e5O+SRhy8veUnCzNXRS8tac9ZeM5fGHsJ8B+
7mvbTbjBLA9VcR2sS9Q0AaOnNRs0UdXEy042NibX7D55zrUWID9yx71WXJSQeKct8sgJ1ziO+xEw
OJ3QU4zg3r70KYi/laW6xXeb32xjL5K1Gl0E5MLeq4snYFeVw9SZ0aRbvdE6if+wdpQvORW+8ImX
VBQOMusQqDMoVTTYuJcwLWF/ZXnh6sc7Gu84T1s6xp+TuiGyCTznQr9WWNzH5mo4m7T1mRrEzpKn
gY7AdYx1F7vlmbfGtaWPDPVIURnr+/BCuu5odseh3JTVwRxj4vE2ifQgcpKmGoUrSnqgn9iIJ+NK
AHGU+nW2abWnnLcdkmO1Z4Y+yn7+yYUDs1ShjPDL1bBOb+Ho8RxJk1/0m7nZYrejujUleEubUHqu
+I2n4Dy1OE+kE5N3fEEqJMaGwSMBYhtT3afaHsn5JF4ce8fjbrZHVTnZ/TbdlOnaIaEhWtkk3Ug3
hbU6im/cP3VirjrpKWNUOY5AB15U9U64z0hsTxTau+YFqb6kelp61NXNQimONgBmyIjEjBR0R3YI
HlL6EOA4afMkzh7PtXiXMWp/1JqfTS8pZFDqPzRrGwjnaEQ12ZPk57z2g3IDsIVQG9CKnB92hFhw
QaxXZG0CM4DJWga6EL6sZ2w1FLjpKoMhdgFaaRY+nbWGPQZ7bK74eekOOK2HfUpxpRNE4YFkpnGS
we6kD6EeasNbIgRwOGJeZnXHzPyhkjJA8uBKbYFqnBgqRBfwwYKmFiUvYxhUGysqCZjTnBMMTraW
nzs/sFzI4kVN58B1Ey7tpFRayQTjvqbAUHVkggUl4Jb0LNSb06lXgXofAbGgh+a9S9KFYOnFD408
JPeR9ynmj2GQO4S7zOfjzUcPWI7Prhtdk+hJyD6hczk4YOgFerlh4Z2yHegpdWePLsppbHyMYVJs
8+t8jQuuwHFAmYLNZl5XwUUloGFkgr1nBJHof/pm12n7HDKO4RNs0yhXvEOlcqVCp9j1qvA71jc8
ZhKyCqm4cKGDHBzsM3tPw77crmkEcwZfRFAeNAer3cvyVi4PbL4S2x/Yi+A09J81Zqdsl0TQ7Y7N
a5ICxubv/V7sHPuSvgbylaxMHsJ1B+Rx52AJKM/LsdKcT4a5daAiMb4cEcwCbjjJyk7q9oKoYFa+
5DGxeBOtxCnpm0exQtZZghLIfTM5S5GPJ2d8Ne0DajDlzmcxCsxCrpU8lMkHZwqWnTekMDDvv5Cq
EUfBLZAjp0uBB1FtAxa5l+kuoL+F8ULZqMGaHZvde+gfiuTH4UnPKTcZxfm8JcLUR3tDQQNyyBJM
y3kC1lHiGwEL6akcXRoola/Om9bYGfBPyHqzTox0Gho5OskNLroUYNyc+93smz0XJlqL052AcRbU
xUoJ48Adj9mdLgyrE88NGy1PCBWConxrJuldwzmcTpV6o4pd5eazFB4N/o1eBIzlwtiCnB67VzPc
fQmbw6bbX6JhXNe0/lq63FAXs3LXGxfTPlb6tiaD5LkZVw1C0Pqho0NoniN+eHqZgYIY55B2A4sX
ndP1pO1t80A7hnLtW6lPRCyg7qW8ojbJ8NQutoktD07cXyr2gd+Qlbj+VVlRlV13qnz9g/IEFbHS
u3qHQGcf7EV4EMYxmQ9aC5nvVHB4VHe6dM45ldPUBEen7yNdX3OqrGhphccMwTqfMhBI5ZnMZxqb
EDq4R4wJNb+rtftJWucmXke60pzHOLWRHrPmE7WcLcl6ODjnv0oogSeOBS+vICF6Oh24LYysKP+I
2nXBl7GfEPkzMqpbxZ/YLhBkSUjClBfDOaHe6jWX+7j3oZk5LRv/vis2ebrVp1X8opO8BUsDAW2+
tpo3Klu+il8mv7FDi95VZG8JMUeHioaBzK6FaeFWGJL4DozDZ/VFpwd7hJSCIYUwzm+KzlGZ/tQx
8YJxrsMKYN9ALJ/5Dm0zgqEYDcoXWROdl6u+opNO5BEqFA2+kd2LvyoSu7nFn9PE58O1u5FEcCPx
MS48pJpvvNjsYjLj9sDoRXjPDJvPy3FRPuQXGs8kYB7o0bEnJsGlPlvfM2PXWxC7I91Pg+gZj2Hq
A/ktNKTpTMnIIaPcVPCo2UBGBHzlQQJQPVojJ8GbwhoyKzUlr+OHfbaziJj8P+ydSZPcyJWt/0pb
71EGOOAAfNFt1jFPGZFT5LSBJZlMzPOMX/8+lKr1SJbEallv3uJJK6mKRAQCcL9+7znfydt+lebl
2rWA+1EpeGG9B7fjIH9vsF8lldgPRBZxx8CC1a26M+l3ZZiOyLJPbuANstzfiqje+6kHXo7AHrhB
C6ee9oUkbFqzrtRfPhLtfc0RWC1s2PyL4sXsH7xpH09Lfjxlre8JXDQ+khfsoGm6FjfoZcOn0ThM
8YbiKYPPSVVLCHI8rxiptqbA5xiO36x7icL76NWDj0WNTiVMMZvNTyamECps7ghZmzbmtCDZmy3K
Ud5Fj5OJgNJBVsnKVKw1y4zkvHIzVBecp+phcueP5HogXFdjgU/VWkai5jwPIat7cLrnnH6jnMTO
EZ9trLb4/I9I1FZlezW6aPNkml/V0PCsseidw4zoMCLPxsrG13gci3VvXdzxfoKho3l3U/1aMZ7Q
byKeqGA1eBcUelNH0w+0S/bpYhEt6F6VjXZAwwFKGXOIA1tTMsvwk3S/0pFBtySG1Fp3Kt3q7AW8
sxPaGqCgaJjJ4W4HTDcrijmSC0fjS6vO4GQfUUQcGYciUaWMvFTJqaTQsBFc0Hk2jTu9C+5Mm9dH
D1cP4dkr0Fm7MahM9A2esXIAs8rpqMJ2TWd6347RySdw0kA338n2JIfqHpkNvte9ZLEeUvRvHmGV
+jKldcnBf5Of0YeCmPSHe72Jnf2gkCg7zb4Z932dmYy7oD+Vs6WR4FyKAwwz5oD0Qxftp2fU1SYZ
7hulNzCYvPswTYFB0gmTUntRwWuTQI/28ISfgLKumYPdVDbzBaYdQFg9nZcpA/3XJJ08DI29FzZz
WGKlbwrUuSc0udG6F7q2tCNRbPsw+hS4YDeq0N7tD8VaW0QCV2MXcmzCN+qEAw5CbM5Ve5u39Q6+
z7UZgfGPBpkB2Ug+NZt6nOnHCFwhGWe8cj4rTvmWNIxmWAupYkWxL+lf0uafyx8b+/ewMDTzGoWF
2E0BOihTddOGsdOaBp88TjatSnOMo2U+Fsx4wm+o5lk0ZXSN7USuzShgLxGEo4j0wRb+ra99VlF5
dSIseCahG+1N075IYBRtOyzhTJqgCmnndNBLW+WAdKuNswXcmTrRXvhBpm3a2KmX2ClMjjxMW5tM
HYrUprnoGYyX7Vlb43H8DB2W+TKniIrndIbOTtZlcOt1jVo7HaYCzB0R5F1qYcVu7Q4ZWIyvfWq7
K5s7wZAMo2b+EaDQuKuJ7wGyS+5sgxGFeMgrmcmroglzGA0EDxgQZUlR/AbEE2EpEYAEdvrMS/tl
0pfItAwNuEQzJcs8QQI0Je41KuiglhlUIGD2J8uhgjVUZW11iFa+tdIrde/0as8QgSwkO913lgOG
PQieVQAQYWB4xDlxHDlpVSnVeHdoRfRsOLgpRg1sdJQW/UrZjA1EimoytPRHWVuU3wCemC5V50m9
Fqb8mjbw162EExmAs+gEdkzByaJaVjgN6NERnuaZb0YsvyVZRuuKtjtDm+INgT5bCFh/ZrswGErR
7soCy7sVBMvWQwqKQBYrv4mhm3rNFF+k3+zSCGMvDGE6BwCb4KQAdozoZ2dBRIIn+ci4muEg1+km
CeInw8yvoU18p2uJBb10GMHDhJk1aDnKeTRYAU4v67x+cuO0WuY5OwbN0qJJg0Np1+znGo9z7z71
LqcFVfGala187V3SdEz9ix5STYwax8pc24Pg4xgkEf8z4NlkiTYRjBZBsLCNq39rw05aICmi1sBe
4wk6tkGEV1SP9KMrsS51hAlsvGZ4lDG4SZGOH0mVQGhr4gMocLGJDQdvC6HNcWKAuBvKdCHqYNN1
Y7HBQUtN0NIjyFwNiHXSXL2+cqkXAYDmxoszw7p0BjAbw1mPzXBK20as6ibJNn0/nAiXRKYxVG8T
gGmnitiL8fo2Lttc3KVPTovlMSXoUbHZ57MrHMvXing5wPiOOHvu+NmWnN5VnLAzM1W2e4TfyhkY
K3CzPJQKGvOHkQXFDhp4rlP6VmtXkcc7FrlPO6z2ZGhzsCNEZFkqVnYDNW7g4wJzumgLEfVxqCiT
q+hipcjUfN/eG4zO11aNn1ihu9LpSm+Svrt1k/EydDSZYodGLxt3CFNzZ94ZYfKkZfaFYOBg6420
aDxcTJyzh7Wpor3t5+mxMcYv+IS2vQSoL+gBys6nlTLGZ6cePoEZhqsGmXbd1vdyio4V6KzVaIQl
0jZCCVE5K0b63mg/NWJtzYmGyLfSNYJz3k4G+ou4p9XEW4i/N8HqJegWO467MdtbD8vGOgBZSYp5
eLTmKWY6js+epd0SDfHiRdDBqgl4l55TWasbUsU86rG6WnXkYcGeECFd8/CUuTH9HQPee1xC7K5q
IlMLCosA0CiYlg0zzw0Jp9Q+MniBTMOqbdTlQi+q6zTm20Z3FzhhHjSTZJ0AZxGla8zbLl1W1WQi
1I89UNj9ZfJs2rF99jQ1ksy6MXuqczDQLm2a1so3EUnypmUTVTnSOCIlEVo8Aw2oiwSXgYPtZbTW
S6glohqbFbiFB01pb8BWFoJTt0dJ0IbmIS7dGmu19QQT6dKbxmvQtO844g+RXu8ksI8lYIHOnLPi
rOhUQFbozedK0gGuAnOtlehx3YFE0TR7NZ2KXWjI3tqYpiSSjUMf1bcVsTJVjCszKoprEMuPd1fP
3owK+IJnvGZB6HM0V2yzBR6jmCN/RthH1lnJwqJQS3zaU9ieB6as5VYfO7kDuDUSAGeUKqJYAkGc
JacecgdbCKFlZv4l7dQVqrV2aKuboIE7p+eCxnVK7pitM222pO8yfA+I0MAGoFL8dKrLTrkZOmuF
tUOAtpXYlnUpKxw/abOSbnppJ21l5ka8H2z1JWsSuWN4m4dDvs776uvo9UTmWR1n6OiBOeRdP/pf
0eFrK+YnxqoUNHbneM2pcXBjmNPXNOjceai9Aq7d7g3Lf6qM2NgbYAfJPyVhOoqHM9mlEDY6zDWC
nN+AndSf2AMw+gC4KzAuevsqR/gkSvpYqd+dnbQmlI3Xx7KCau9YTPjgiN8aWXM7CbESgotKU2hb
H7MSkgg8SEz7/HoEZpobBOuVK7wFxKlPEkWEM+w6LwC0SPreoicjGV00rZnbUnhkgqf2m5dpd51p
bpuqePb96RuSCsGAhYEFuioXN/tYEoGN/RbvK2Me20D5kzRMPcrkAfUMLZIYQVNHaHA6WNZK83va
euOmkhgV3YbjBkP3E6lAH730UCHwTVD+4jkE2Aob0zZkv2gcQC9NACUylZ5Y2e7wqIh3Z/wlvvQB
sXzY8d9LxEXrOqdRXY89jvGaI1NNL7dOPUborG7Qdex1kY0d45PsKXF08D+yerTKzt8MWn6ecA4R
P/5Vz+JuzTaPfd+1ni3S+oIId9SAzR8pWtMe01Sd0Jzy6kBQWfQ9fMgeyeBcrzG3CYllnnDKgo8j
UtK7ti7sdvfTI1hsKoeTU2GpDTHWLQcCGrWgPhoOaPJ4audBbzMtu8DB10maL4MXU/pvSfYBvyZN
hnTvl9egzoO9Vs6pSEmBMpCov5ieJQpqVN0N23YlJfgCYQMwT9m/onobgXlAT7TLFcaTPoDaio8G
XQnuY0qjwN8mX6zWTld9mJG7GZI7Z+Bu0c13l3Ov0IxwPUy8u2Y866R8t2eE0pOKSdajCl6UUWK4
HyBlmAY/vm/qDBCtdp3R7CPO+TiepEsyO5Jhm9JI3Xpue+so32AW8mKNibFmMMrJ0vJwRtrnssFA
oEclGZ9XN6PdWjXNF3kHn4iTTFg/TYHUGB9eXGekRwovH9QrM3M92kTTzpSSJ3JoXmMLpoTuOTsz
YvxXlwbZI2AKxoJ+k1ldu6E+VXn2GofOpbeDE9Kkj1Jr1j38giQ7wlmd3Xd0SnzZPTVtHm5QHwDj
L19Ml2pyAv2+TOyXQnboeRialrRv0Z+BaAg8Zy07tm4t8jdjiK3aByKAEgrOvMPtqnn1oqpPUSGa
N3kGQ8LUaRUQ5MT7ruH/DfB6vxhRV+AbQuxVxE8BycMivfNHaL2+I5n/Y92k6EX1LOctPteTjYaP
O0VPuWxCWyddQmN0UldU7YoW5zQ9TtVwwu7VQN/k8ByF1ttg22sZkuIFY+KY5YSMAvKdGQPjVm/N
h3YEND7ZDgnx9PrbsHwgJ+BapM4hEBzZGothUSrqjbVOTFBEbpbra0srnl1oJgJpFQ8EUH+YkXee
r9t7stpXUme4UpXuEau7x6BlXGs5zaBi4ATdQ4ifcGUIezC3ppGtyOWOziAY2auCCgk/YxhpjodO
wz/m9vj2HUfzcErbu9RAIANgo1nV1fC1KR1viww4Y+6kmNKkRX2UfsexrFEOeRrTNzTsJDI4cm9k
QttpVfI+dYXCsl2uY1gwOvSnjW7gqvTSqkKbx70uK3BbZP5Vx3HA2T4RLNR2QXmxbViUjdkGtCGC
9rgAUZ5zPiOxmVi0faw7zjEGIGTl014CKlhbpObpUK12do/p2ZpuamOiw+p37wgPoZLWOCeCFkOO
2WvNsrZz4pcReGbgdE4+SHANhcGt1UbZTU+XzlXpGbhCfVC4zA6j3dNTyeUW7wZ5OIF/KFtGba79
FQG2f0h6bK3R6B4Ng1NIIBUAp9GjJJimB9DWajP4FNwBS/qyMIclytt615mlWvpEMR7ylkabsGKC
ERVnLRi1+gFJWptcfczMvjVEHO3kRIy8i9Mkj4KdTyuD2Gvr3rZGUqGyiYyBDvenk5F47ZPM4Cra
EmSD8hFqFhRXlzvdRNeZC2RT0RQnyInFOlfOxTOZ8DMI3xLGib9sfr5LlqUKCveS9bpc1x2log5u
79kQ5vb3S2SDqjYyZBzJ4dEESnrSTGui/RphKYqNeAMEYdiCtnvrCxGfi7r8bLzhHoGmZF1jW4pk
2m2MInaoeXMSZibmWEaZhLyVLFbCNrDB8SeZ6KAm0zEt6vW4H9PhEI+62mdOtWetLI/4AFd+O0qi
B9AeFk5BqUPc6c7u3PfSky2LVeRtwgItYI/NJ4/wlE8GTEV36ruTI7qdb2ecTzRwPX1f3qDMFjRl
mnxvdvG7m9K+hdzir/UWhalGzrfej/s8986+nBhFxlW0ETkZXR2YGStg1XPSYN9HfbLP5/NYN0tw
x8acDbFv2oDwAdIzzlaTaMxUeMYu7UlS7wOI6LWeE+Slho0scN5oo4uAN/GKVTYwRrOB+zxK2gep
ow5wNJv3ug23Ze9t7Vaz322TdgTslXf4aRQeaMZqO+wvUAbTY+FXDbcowyMZW8duBqdXmEo2Oe2l
BFLijkjkpenQ4u34G3ZJjRekn1z+v9B8HAe9e8BzukOnT9WaIHnhPf50RqbntfMpUKTvrGanY7Bb
mlHzxdbUs0rpEybCHdFVm49daX7tkdHGfbYtLN05ysE/sEaCPALEzE1EX1DmuDDd/rEiqmyLAOvS
IhLQ/Qg9SYOpphyztXBCCCyW0yzBwrsxtQpao3xRV/Gp8+JxAUKHDDtz+rTdTEHLwSFvthROeZt/
Bh5HxJFFb+PXeyvUnq0aj0qFknDt462bGj5v6Vjp0hPo/zvV7pqq9/fw101qf3B+MM/hy9MsoCEW
DnQaMutQwGHcJj0QbPIi4So4RLjwgT3yFaBxoU9ynOprHfDPOoXDGPMKBX6QBcs4aueDjA4rOLM2
TsxMW6cF4tfioDQ6zX6vqS3gsCMHZIBT5tGxwnGj0nTYNYoJSUSQOQshlnFRl2SyT0x5RYhBakQq
3MTIN5ha2yrvLq4/MEJhsFpZPFrKo7eREcc3yuS59pLdHFOjw4uCupOvEgKdltiRbydoQmTmyGeb
XgWllr1ziXQ3AnZum7mY19TeLrTfpT7ftJyUlNwnuiNtv9mhnuzJeC3TmI8/clgBb6N6b7wk2zSt
N7h1t9C5LMZ5IcmHNA8RrghnmVOn0ex3Eb94cXtKypIwCfNeKRSTWo+BqtSKve8SBWMBpABA6KAk
QNNd28G+obXnMB6EnA5jrdTp1OrJtMb7KHCHuQLBn0JnXGMy9ys0KL1FB6PPynVTTiVjQ7g/9jAd
Mh8vk58+sZltjXIAPpLZs/ZQz3aSc6pIcrkjeJNmY8apNLJ5Zp3+rjMGbGuTf6fc7o6/GpWwIXwG
ePUz+77/2NIl9xwOGe0qU763xS+QLfWEYWUyMBt1A+B51LTZUde9ZFvULBKNHsLq77KHId9gQ8hu
HXDatHpSMmbbF1UlMcN1P1h3FlO80gMAYlj1cx/QL48ROXKMw5o8RQ3ucFCxC6+yUPgXSOAwDlAb
kibPMGGpWT7tdCQkhAK+ho6NoqvS3oOWx5QsIG+RmNaV5WAspoajhm6uS0Ex6eYKJYGxlSlQ0DFi
l/BCCgdJxLgdhu2qcwBsz9l7maPfFyUHdXyKR/J+t8jGEbcmQ70J+SgJdqFdTc5kk48Ti2d6Xzme
RfsR8aoch2cnNcYtowP9qnU6gNmAGwZlYNraZjoSpIkPgYCLGTlSbpJ0qveJy1QhUJhe0H97m/9v
CPufGMLwSP1zO9h/zRVN+/5v79nHvy3eqy/txw+waP7st/e6+Y9/12zjN3xhDich0zGky4Hmv41h
mi1+My2HQtHGGKZTmRp/d4YZGMBmx5jCtPU3ZvTfvWGG/ZsyMXEp15VCmvwb/4o3TOE++84Zhh3M
xj3MOgZFhlOAYfLxvicu40RwU+Jvx9W4Hbf9ITqNh+SUnZxLcVIX7RKfg9v0nJ5RxZzLs3eYTv5x
2IdHZ5fuiBo6oFO6YRNd1TfJpbwpb4JLfsP89gYe3jG8qY7VEXLkztvw352/Hw7hPj1Nh/wUnMtT
fYrO7ak9Zef+ZC5pN560Q7/v98lu2BKRsMsOxP4dmhtxjC/FDeybS3bjX7wzERE3wY3cl0dgPMdx
+93v+If98XsK9T+4IQYEamN23pm48GYr3XcI6mSA1eTnAokvEu5YYMHizPu/u4T74yUMCm7csVzC
AS3fS7Rjbv43F+cPJs7vv4XxIwf899/V+P1LEBeIk1D8dA1y1LCAhzS7ZAj/IfuIm/QgDEviLYc+
29+UMnxPaYbhM4Ka0N82CmIQiVey+RqojIf97+/G/+SeuoZludKRgleAJ1r/8QvnoydqWp0TWahz
dk+8l5M8/voSf/q+XAKDoyOlYbq8Fz85HLWWDmflCWo/8semJttwOKbt5/5tMfzn9/VPj4fLXYLv
Lnhxdcu25s/x3eMhmiBsU2UynI8ykhWwxzfdc9D4u8SIcbGyYXOk79ANdqk8OD0egwgpTa1fzTh7
/fVXNsQMc/8bR33/8R//zo/MMmC60pK6i8kAMsCPH8YrXdK8Y15ec3I+Mrt+cJvyQZrZrTU5y0k/
+2B1Zw/cOaZZaqOxGVGxI4oFFWylt42j6E+FV1JZybYwUWPSw3U2FsEjRF9VmFCgfVMwWRui0b+U
fY2mlcEg5J2NWSMssaHIrJUKaAnFHNV1hhAR82qvBnTrqyd7nElEkQs7SM2MrAEmIOpbfXoZQv5e
o6wf5gMlr+K5BLqg3LvKgtcNouYGrywtCI+5PYyZDW3PJeQhZBiV+enBFqXhNb21wfilsUcqlYDP
S64vvwByQb1nrHOgl/2qJUhZnIravaMX55E2GhF2XnaLQXUPWLiIQ+RGZLk4lMHRh8eJmwtlwIAm
TKtep3xukY4x50nqNcJDGYKYH4JFfO2hgXetCrVGzOhbkl+4qJ2WpHAIv3MLPGstIkEMOMwR/0/v
cZWhpUsTOdP9PApLJmp3EEFwswfYPegntRoTmtv0dE4pSU2iJxYxrPmG81yeoKr1bOsO1J3uNlCA
y7RZd7xnC8asq7LjqGhW2bburYcsaDloh1fAt/xVdBSt1D0DsGO0OrV/sUz++X0ThsGrDCpAmGwe
Pz16YgiwIsU5qg6tfJUjVVmebAgE/Ytn/Hdn8o+P+I/X+SnPoPLjzHfr+TpZuMe+8Z42xLtZNpPu
cNeW0Z5k3GPdBrs2mE51Q6AMy4xK8hVGZxQnrzLfGh3Mek/ejogAnDF+V3ZyMGW4//XbOEcT/OmD
OixwjuB9BFr647uYE+XLVBXREMzZ7eTXBI/r10GB8HL0068v9Y/WIOk6iqAHRwnX/CklYdADtwD7
0q8EUXd1Ux6TXvzVJYx/9H2kshxKFmGTcfNTYZATRh7Wmux/30BMt7o0qroHygq0Xz0MenPsjObG
J21hKIYCJB3nnj7ah7S4nLi896n8HT/7NnHPWcWug0cPu3Dkbd29SafdIJB4mD+9VzprEhB2oHDu
GTLaXvKOQe3EDY5n0li+Yq7oqr5YtXKCY9pO665BxBcqGrJW8ojJ95KW1RErBNy64ujk8ETRFjcV
WWOtgdpgkYn+ebD4RAo1vwMfHP9qIculN+KwTuJ3bEkHHUlWVcEMGwdGA2rlpfWRzhJBZTDVOov0
UNBQKKJ5MVctmpyKtLIpA4aZP7hmsBQZURTzv2um8XthQicf0Zo4z9M4k5hRC8b5a4PUzB+11eCE
GIInHBM0BDoHeKodLG29WIZVgEQMHXu4D6H9zHdcR+AZFcaV8+1e93vQbKW/s+aRi7bWSTJSvX7t
bKZvhtZgNbcw2jFSqWL7drBb9BrGblLN0ZfBrrHVDWHDW+kV93GfHsKxuswH6EWWoh5q6guwtE0J
XmOI05cwv0AeKbph1bklYaKzCrWy1m1JL6rz2BHGFpmTTN9Gq1ilWrnuYPfUjX4KR3FNFbKS8Vxo
2aHXUZhqbvY6jf5+ZDI2cWcAyqCsYeAS7lgiv85PL+3fC+Rdjron2+S3jLEQSXFLfOUmKvvnep6i
1+Jq+wROCeNrXyMiRyYNt3gVRk8pVPdi0B44RtG0l+2zN5AR57pLv3RvOHYdk6G4T+hfE9J9b44L
TddPLh1CZfj7GItSkPC7F8mG/jO/gf/IPv0+r2l6694Cj7yp74AXqFZdsA3PZ7lj1gCkBKrk5tyP
iNT0q9GHcN+qIzdyo8Aal+N46qR+CpD20XAk5yqghRyi6ijuIdxsO6RWUZCjsuxXtsZv2/mPOJaI
js6SA3DYc2zyUxnQvoV5sLuOsRljKCtsn8uq2PfYmII91OqWfEwN7y8Q5a71j1qDhMRzbu3cvCbW
dMr4JTVilprpxC56jXzAwpHzEceZXNFk01dEZ4AHZOcxJOnlfAatM3EbW4BZDcz7Sc4PGh+sQJPc
HHSlib2a9HLOc6Di7/tnaLOIWsjJTFyegXFndf7DvMbqtfMm3O6bC2gtD5vfV+eYHR/EygNzmDu9
GFB2NNXRdkO69sjd+nHbxf1m/vW1GGGdlxxSIx4ImI6/hQXr/kAkZKdfUWJg7kfy391O3SlA2q3z
MC5sImXxWyE6qY9gsg+Nm371h/wD/aVlJe+xh9OhUxWhd8Z1LB9UWy3DBrzpQBsylrd0KXdoI44F
n9WHmFc1LXJ0IjpIE53fajnSWLN7mppB/mqq7OCauwZnG6TzkxlYt9MA6xfIUHSfzHK2vHjNIS0h
r0FvaIzFvV9nW9d7L61rU9y7oXWTBThvHVogy4iqXIUAjihcOy05tB3CuxlqMAQ9TRKsGVacbeZ/
w6n0k0fADUXRyhEoEJpoO/8Je/ZYG/at5qcHEmrnqGVEcdMpZMkacbdK7qnAdIB5dafF2dYx7S9G
hRAyoSTVqotTJV9V1xz76kuRkxAEjmreWWnPHAg5uFiOB/iqedZAp9uKWSfJrZ1NNoIA/mCcbA8m
PTOA2/kjMoR69KkCShQbFv35ygJPI6JvXV4fkc8x8OMtq6Pt2PP3eojGubmLlmXdrLzl/IY2bOGS
94HkkIvi4Un8P0rmP/Axf5xEfqLZ/PQ///OfMWl+gN38bwg4/w/Cbaje/n5em9E5P6Bt/mv6Vn15
D6P37Pu8K/7I31oYUv/NdJRj6gKrss6ZmH/Sf5ubG5b1G52qv4Ntfv8n/x14ZRCSRSVEGJarUz3o
lA9/wG1M9zfXtKShu7oJiYbuyL/SwDDns+P/rbscHkjd4CSmE8dluA6f8Me6a2yrwRF1l+KnZi32
QvQ55nhrlem8I0YuSisWEqOzWdF0zzsEdX80ZXRBAVDsxx6RujYi2U30Af+2xlNKKOxhak4mCcy0
CYv7skw7IvOcXSNxsZOkBZxLW1YEe97qcRkevIQEXiK3DsIfhr86xf9Y6c1fbsYAuQbDeUPZ4udT
PP54La5yZuOu5rw65XhGvrXQlXNuXPtdWJT7bvTk5ZQfonK+uiUL0oDXymxf1aS+ffdQ/PHqfN9S
MPmdv7/TJj+Z4hlQEliRq5SYP+x3R9+Ixm2h2D6Q6kQvHI9eazfH7FSc6lYiq2RwYlNMjEhf6qFH
BFxkDJu6GzuzP30aKavA8b7ojFoxZ9vgBadimQjkuuRxMAGz4RQ0KDhstszQ/QBq9kwXLFq3trlA
u4hdHIQq2tuVXYHNCmVzp01wzyIgJL2dPP/6q861+nfP1HyegdTEd9X5rsL+/dz93TdNO2nqmktI
r9FJ7yjQX28tnQMt1v00ZBoHyNE8MuT+9VX/dH/nqypw+JZlkhWn0w784f6OSWTVDIPXteHiA2LK
E9nYhSbEcb++0NzC+unr8dYiWGC4QIfg56OKkycCIz+5mWPX7TRoQuteC4dDhwlJ943oOLmDt/6X
Lyl513WuZitOjT89OzZVWmO0ubEup6g+amOFELtx7jit4j1RsgdFhXX519c0floa5p9RKpSSc1tT
cVN/OicZhangdYBgMS1LHhLvkAv72o2YMIvkOJnDBWrV1jc4g+etbax+ffV/8Awxc7RdvrJLd1f8
tC45RLlHvZcBtkld/AakiwPxmQ38cHQj85rb2p0P2Phfv6gFAVKn32YYnNt+fIQ0b6AFZkcjUPn6
4otHKfmyRJsggnsdOgxsqBn+8jbPrbWfHiebx9WxdRrSlvFzF0rRPzLjGqeqbTHhDf1z5QtMlMD6
yfDC+ZT2X602OLlwPVbMg21tl2bM/H79zf/By+Potu6yT7Hj8P78+M0LAeCkthN+awQO5B1F8Ax5
vvLw26+vM9/Bn76sw4U4dNOdN1kefryOiyhNn8YS6RdqioIYnNgJjla3m5/mAkCPQQusFH/RP5XW
n+6xxX9YgQULg2nyYP14WSgzzhhYJdgCi9OzmwckrGqgqIxLY1PJGhJFYmc4yHLjSzxkHzyROHWt
oMS503zR0jvu+ADCpjC3Q0YaifKuKbyQRe+b67TLPuCmXEUa3KD+mPYues2u1SiwGd7lvonFSNOv
9ntHRnotEZyNg/owCnGLaR7AksYB97EPMqxK8Ss95+fcmF761H8bovjiSsR/8aNfIrBzUuQfM8qj
4WxJ5Q3pGSG8M/PWksR4J2bqhvHohnzZpwgBbx4iKKzy9FYSHO3GXwP23cHnMOaGL0JLLioO78rB
OxcEz2L00ox0p5Jmb/T6PaOYR08fD00pdjP0SvPxcsjqbIXTWZ/ci8PfQd5M/VCZqEpwoFjliPr8
1Lo+yF8QVoZ/tiqFCcapbgps3BjPxogSOBSPfTWrjT3lbEis8IHElF8st5UHa9AexwYqumyi26EM
3I+gr3xUJzSouIco9I0jXUzjGHgTww6Wrn3idbgBiitdE8YgbnI32Gl+DE0XhjTB4SLOxq3lYvbP
wQ6fSp3OUm7Kz94822kR71KOd30N2bShPMCX7e/zoEseCuvJs9hYZe/3p8Y2j5Eya3gf3mc8T+CV
Odvh5mTeCacjNG/0MLQLBtNn/J8C/WYoSSAaUceMqpfkSEvcTOA085tg8pyzH3Xuqra9a9zvxTSh
OtcFIFdde7Aa0Z/wBayiDqZbFBV4oCzdO8hCe3H8disblRxQoiULBf7co8Fy7GPA3UEiiGmU2On9
iimRunR+kB/pCNyj4GYo1OCDE7a3CKnEFlJ2LScutecrm6Qr6j0K0OHYJMQcwrJ9USSXxjNofBjC
bRvUaPfwlZFEBrE9vi9U/2CK6zBozYNmNzsRfPiuQCCndG+tieHVmqzxIDNT3+pInpammejHYIbB
1GeY2wSCKrI7y87+LDNnOZLjjrpmgJChpkXrlvpCC1R3CY2N0oW348R+1pzoqdXw2U5K2iscNchi
PWcrfKwxWVjMeeYfVque4mpEChOb6JW6mBeVQoh3NQkbQi4nXrka4QfuyDk4ErKGcD36Y6ZMyIsw
3lUj/Y2eJ9OW5f0ykMAZmXcu0neo8RpZCLbE31tnm4RKh8y0AOlPrU+7PAGi04J8WmNB6VcExG4p
ceCvIJ5CR3Z2TcIpWG9HYhwNlOXh8ErE/L1HHOyqJEd15QFyWekKxgqOFo1n1qJeS3lGnbJAIWG1
B+zrTMrH8C52DfuYefHtWHTWttN7XJa9DnOATubJADSXjVNzU4UNdCOFs8D3DVLSUEbUe1IOXvQa
eAr0H7HVrOp1BJtMVMVd0hHvpOOD2zY3fVORLNp13wJZeiu7rt+Mvod8YRTtrhZkb0wRk66B92Ml
A+NexQOxXRSaaiDmuTYvKfZIPvGiQjrAidZ/PbsJVKoa1/3kNyMqTR9/M/HVfTyHwAZHLF8+2rHs
vm40dP6Q01vy8lbYFfBgwIMgxONTeGO67mp5n9hVsBXa0W9YlvUGBnwYZWixNFy+kZ9vbX2A5VTg
b9SFWspOe3OK5NYFKb4QDES4aMrErmr2CkXlaL0MaXIzZmAcPbJJCsJfPLTgudFyZBlf8gKRZTqB
hqrrOQM8vDS1xZusGeOy6xAA+wLRSsOYB+qBuw2N8ks2RJ9dXUS3VTAexVS/BW+WEHe+f+a5g40f
F48NWZsjfU9PHQUt13XjCmSc/4e9M1luHUmz9BMhDIBj3HKeRJGiBkobmKR7hXl0OKanrw8R2V2R
WV1pVtabXvQmzGK6okjQ/R/O+Y7TbN2yB+898KoiGPWLnkCdh5BT68nJdfRGnPlhkRF0ydgHt/84
LZuq/eAFFfs0JlTXHlBhOTqgCPjhA/pzLGm2iNx1SJuw/BMYOkaYprRgwk3eo5SchmwT2465iwMA
GaAiMRdN2pNvatouISooVICmOvb3RxM06WGEmlfju+lx8SLMLVeoiaqV91bUc4RhBadCmYDckwHL
EhhOSIHCezXDdtN7xhvWMvjGHHfgu3Hqu03TrVPT/a38/GgExcsocZL7AkFK3GQdKzH8CKLgCSAZ
hmFjQCbNCmlltuagYozqx+JITzwHeLFWAqHXfiM4fhjMX0jN2nMxlRuzsr9dUU2bqO3OKswvYYzz
J8gJt02qt74LtoYGIDPTflUJNIBCy85Ff6tTFGJTA6hJjtXRahN340Xd8xgxekSz9iaZCLL4c45w
vz+JWwdRl5ZvDT5clMs5yy1G4/s6w0EfJ9bFhCo8iVvcRgMBPYilWSWz43dBHLkV53end+Aaei6F
BHe55L8OLflhSf9otPJFoP/kMVlJy4lufeJcuyJ9MBvQDNDhcSpuNYAcY63pT3lgvrs9BKHSxSnk
u9nVDrhl66RZO1kGmI5bEiWoN3+hQdO26U/sdjtLyCNdxleKzomxPxFuSwWmy/Hr/iBClJFAUnoP
Xo/MHB4Zffwd9XMeqMLRKqF6LYrUfNbM0N79+9JQ/JeS39ZpGA3DQjpgYS+a//3f2kbfxY2agVvm
8lFgLlL/mjltt5k6MjCYaeIvUh1Tuob6YiBr9qDNM/Ya5tOosvHUj/on2V7lIuOZgyGG5zfr2l1b
qXHvJgTTBXpx8rSAgAl5n1QhbyqPvnI9g4xUPeEMW9VRlp2TcfztDBVO2SI4Ee71OSmcYGRMzbEy
2rAK2nofu412ru9//vr/o9na/83Y7J/mb//dkO7/wdna/Bj898M1rM+q+BX/fbI2/w9/jdaE/icb
GpGJyTjF0y069b9Ga6b3BxMWYTH0Ad0sXI8+5B+jNQ3ZkIHFljmBTxPvufOg4B+zNc36w3KYtvmO
55jsBn06wP+FtL781cb8NQ4Fof2Pv//7yAfpxDx0+M9+h8kT0hGHF8IfhbcNMck/P9O8gCYB1vha
eOTtJsxvatwnAuJ+01xL6adbLsb71GY3c0yDXWev3VA+CUT5QHBZBQTOUyVXQgtABbgCo0BfngQE
LTWnwnnazGcZyi+/JMpsCh/AAGorbEZfpZfvc4QqdYfWv8nTK3uFLVp6ZkG5x56knGZaZ7d1JmfE
iOO+DlX5GLaAM7sCt1tOru2YmMtEsGmg8jkSsyU3WcxKz7cNFKOeVaylGJ8NH96WV9gLUan0GO50
BPHU9t22KghNIiri2OYsGGr84jRGW4llYNFW8xy7MwTB7gp2napJWzBezUFsUgeJcpBuU6FjLMxi
ILrFdEGY0a+IOieLwjky4752unHT2VVYkSCeske5gKiX1BFC1NuaBY14NXoUuLYeLywLXqnEhI5w
A64AAtYgQlTQUg71DqhBmXoutpz+hDizP0huHnL0WFdJ400Y1gOjHqzyUVg9SMLMN6ov7MfOagCn
VezCgC8oEI5mVvhPDuIdiiqUvZkD6aMikWc03J8k0astj8h7CRDMa0JrPphfxiY8TUnIL2yaYCy4
rrfUvXjoIpzov5oqsLcDBMDEIeWOX3qndMgCaVEbiyhPIfJVlAMKzGKWwN3K9XDvWPjPK7ZdU+To
Kwv2js4g4SDrdhdgVV5nhEmtRljP1YjJE7Gj1ml47oi/IgUPuC5Xs55HcsVmfhkVxbbI5bNrkJnu
mpdeajEOkvFHjpiB82K4k+DLf0H3m4Ag74PfTqYd/F0SsFETiTzFTvaixdFXFCbnfuKZwiRIcDvw
wmyC/yZV9sGTJKG0lRy3E3p81Z7wsVyjAWS/D4FCJ/UNgsMcuqyDNwvaF3Zfj4K8HrPcxrMGp8LN
95OntH5R+t6S6FmM+IuDgG1aGBKp4Kk546bpt/28jwuo5ex4vI/mNHMzyLYdnT0k0M3kxpeeIIqN
LcPb5CfHYrTGjU00CMGNcu9O517L0Q7jJUA/65+tzntPguKJEGUSwl1QXA6Jxsm3n4K3MMhuGxoJ
4W4q1mJwsVk7otgFQ/LlkzjexMklTpGna1rUL0D0+Row10DTd3jfHijDrkxmnSXrWZSylf/dREl7
Li3QeromfwVsbaNUf6oZSy7coPjJ2g7JP+kgpNLWqzKXEC0a+ZGWBEPmHhqiLIiRVjuwaxBWcPth
cXUHme79Dg3NUAdYj2Qj10mqveU5j2FHkAhVGqdK6q7dGlCvRkQqLJj8rXI5B4i+ookHKanAz5td
81El2jX98QZLrtJ5c8c8kYzAxjEfc4yIo4IwC8ObOa94n2DVeLZ68cOIdhDGXkoPZPvYMSYZPyRa
s7SSn0HDwBXQopVD+CZjHyq+dgsGvAdmBo0hTK1t4STyse2waWFr9BNLbDyzOVL4BzejP8e5MBbV
nGFHJ1mYBFDU4t4y1VqAbV/ajq82VeyGaw/5Nk7qo6e7zcvgPLhxc6w9/eKMOMAwNfEq8JL6CsOV
5fnOsu5T4+DYKSpnmSMlNktOgKp6ITS8X+P6PxACNEN5XHAYNULlaUJO0OdkUhPqQnsAo8aIyE5p
xEFmAcs/OPS6DadNn9FdISS2pGOEkqUPoxk+6EOFa93yfpJAW5C4zeBlKB6zArqjMM7+FPdbVYLw
VlRoYeC/+kDkNKFfUqiH6Lt/O0n5OyD1EqJR9qas9CMe5clp5CUyUIpCbl241gwOGGgKzJTYRgi2
EV+JiiBvQqoFNqld2LgU5Fb0IMbiLj1tP5Lh5vIWLLRt4+SPtjE5zxUw8VavfyLmKDfDacRCHKJc
edsS+jFEJO866Ea7ifrpvbA+kzwEA2Em3hYb49lCK7kQxyAqUX+4+ACHjNVqfSoEHBJZPisWTrsI
P5Yx+D+pJHVNq8t+UdkWBz5KtoB5tKafk4YLpcvje96h1Bsi8IsCaKtjXDlp9q0ZohYDIIp7f1Hb
gJGo+ByUhdmjlmUR0vngU6iDU+t3Mg5f5wgRDrDmwFDsM8ZyuaigYC+NXBDdSpTUQlinuOs+hiiG
mTd246rGiho1ysTb8mM2NXNEHVvu4FRbek7SndDVTcSr0koyGcifXICTIyoQgAQE2cXNq8l0g1M+
BuOmAoraTL45uHTMzAx3tu0vzao65EHKw0QsTqK/hCnf2tF0lkVg5TvL21ea4b/o/iObPZdnb+p3
dPPHmqTRtrft7dQbG03nuzPBKHYNJCKd0jmFmcyU5mMRJB9TBk3fBMPO9wZ/OovCNcbO7oZxYabj
dNMKFM24mYJ0wBkN0cZdCafILnim10ZfONew9QiRGsKVMbotWKEC1Y7wTuacSg5Dt8Iya926kpC4
upU4u0sg4OYMVbS87O5k5NCm64LJ876p4d2YjE20nO4KJ/k2S2hN+0ldS1QK1Dnjmj56S8hTsWwL
Pj6jD3Z6p2+QAiO/TsNnn2yyFZPWdsAyZU/FI1lDGR/SkhniY0m2F7anGDa79oq+ZYKwB0XSm+4k
4dwLO/5lj9weljb+aBiy4wIsXVovclLul2kUbzwRejt9in4QlcBI8nCX4cPptqZXmNshvGsZLmY7
/a1TbZictmhn7PvI0IF9vblLCS/nwvNgNgzOlnfn6CvcCklW6+sSpdXCL4hOkkrDh1QHV4rWB0A1
+5IJUurHb+1gFNuwCLdCV89mn0H5UYSXmzoGZFtfVTZgxdRxgtU48HEavbchLBCqgAmiVgblxS94
0BjmvmCX43aoN5OR3AYe07GQJ3ZIr7YZYtxhak2czoD3+WZYvHDHo67UdHebw8nXYMU8qJxLc5qd
Q/jbIhOv9dDMI76vsBTReqKq3StUn4SA5Ksg0kYAnQn2rCTep37Enct4DPvTSxDPRpw4JUm0HElZ
hajW2OAt0vzTG9UlAZGOkLVuub4VZdE0QNSriyUB4xafjK7NG6lp44sIGWtzjEPDWLSTQ6BD5BPs
BBAQtoAPZ2UxGOW2h24/ki8Z+rG+VqnXbAfEZEWs64sI49zWnEz0OwwgY5RPrYxvWVwTeFiQTWHH
AiwKBZRtwY5wuwjdra3/1tN4X2bN1cNHRd32Z6B5tMJWnVKbctm2XAOrxIW4jbdFI4AEM5eHshVp
0dWGtCUby1+WlWdQejJILf2vVlR8oZCm6VbzBFUINquHKi/j8qm4R9I2lKQeCC6mkNRThnJMq+R3
J2CJhrVYGMi7PPk7NDFyGol6xuZ9tNPmltnNLZHliyECY8PvADfadW7QwgDVUdcYA2nLFN0rImnD
+c4XyyrftsoBcY4CiQuqO0FER9m8DKo+ezcNLgi78lBpN8CnBIhPzrNTMmI818F7bDVH/eIY0jZd
jQ6+i4/8KeuIleU5tGDeehkjOr2gUJ/IGUj9YR3q4bvvW7BzlXlidy5B7+fNLlZYmZTXXMg2KDYU
2gm1VLSROnwRzcdi15RvLWI91GjQ+FJyBpjE3ZArPPQ2mFqScLapC7ayLNtiXQkozZr64og4j44T
QpgFF6v71neRaiujH+65b3tbdHK4Rm3iKbRuIyyOPs8BHlFmHyH208AQ7TZ2cFuj2XkMsi9lxxsU
mHDRzFE9mBDAlspn9p6iGXL8d63D/G/F7ZPp5WDnA5JPsdVFUBPnLERWDgQOLKxOPYZ6xPJAi9hU
TN5seLoVXv3pKWZAjnmOyu45dDmKtBp4hlNcREPefKCkS4Elf/nk/ixGJwLZZ3a/CYv+1MpeHHG4
HcvONC8Nk2FAYPi92xKMKiG8THbhL2fM9hzSfIzepP0hroSLyntOdcXn6PjEn/4YQhHOMLXHMkcw
brrartTIuZEeYT3cHyuyCUg6EATpKPJvGnOZit+lBverVGQPOU0M7YZvJfOYbZBEYDP4aDoXsARG
W5aaALWNNd7RGPZjv9MZ8G/qADJmxZHflU/xEKG2m1cd4VScjUGAdTcFDtd27RYjuarNREjR1C+K
EPU4TKszw+1pOVZDC513aQzSpQoD1zh0+X5stOvoD4fM4JauYix9zpPXAMmuRvcZago1t02BgBiF
/UNKjEpXuIAe4UU3MYkbPkx5L47UyVXGKUleeiaOy8K2XtlFwGN3QeMSIHScqiY+axxitspAjqDz
HFoSsmsTSGZhc+4pucxTq11ZSb2vpsxdAYPC5+uA3pgRXpoyjlnS3eyk/rA6eRv66TESM3XJAD42
6iQ0o8o2bNDgehfsp9Yxj23S7PF15Esngi5hGvHdk0fRkf3Mp9uTfutdIg9uzJToF/xTB8tyzGWT
4uX0x4OjQFDgl/TWjUvorxz9SxSfXXwKK5dJXyxnxjIsbN3JVr6vjkq09xAffwyuuEZ2yPifWFm2
CyRo60Qz9fsoGy4p2kI3AvLqoWU18aEn5k9urkdV3lj37dox32uMfDGBAkUseEIaR+yHmj3fyKNY
2MTUmXwPR2JSHPq58SOLYfvz0ytqOaXHL1US/9JCAhoIicHf3LGPZ2puCvcaQnYrNXID6+5B0ysY
sjmmy448xU434Za61hqp0zdSGnaR+iGtypmwAHExId6mtvNn9IEhIPyOWPGqnbfxD7r0PmPEeqwq
72QjRKvkpRZute6S+NHI1CaxGeeYaTbw/RThpR6mYVFDqQxCUOOeVuy92vmm7tkZRvFe+rLblPao
Yy3x9DW3PhFJBCGAH85hwcNt5GkaEOerhZk7WwOjq6niDRsPnpInwzVOhsX13eExcYwG0TqbFtHE
26YXxRoKCF1d1RQbI63vhNNck9zd8DJw8zbn2pTg6ZJz0qZXmVAYWvJX0zHUJfdw55fGo2ySq5UQ
aA036qNum182dbb+6RBGTP6J8xROQFmC4TkvSNodf4k5+SKvQMQMIWql+iuIjJNmOlu9m34yEABh
P8GHyRile/0jGnn4DOlznhmnftb4WmAq2uzeOzXQvfSaNfpP0xK+wcTfZZnc6cR7/PknRB8yNe8e
pmwRO0jRBM6aRr4mwOYLvd9MSuME8Mn6q+E0SuB08fTd5lB+Ezs6F7q9mV+CBla6T0FVFNmHMdIn
W0UdLOub1BKyK2acusH4YVgiwUBoUsIPcJJLyFYlD0p6GiO/2zk/GGgDJv+zqw3PseNTfpo4Rjr7
2tnZubKjjy5lRIyRH9ZZNfMV5YsRVseuz66JzQ8VTtiuhHIoR7ap7C75RHpSOj5rHL5R82P5ydnr
OXuqAXgqk5QKoT+Jzb09QcD07Sez7p7n30ILCp5WijtZGYup6R5km19zQJ+eHAiXYr7ieK/19G3R
bpPQ+OKj5l3kIKIWgo/CTCHTmuU+LHAIURl+WGHNNzuAChFdFQQC0wg/g9RZdwiTVxqrt/n3bWY5
bhCf8zT9oAUmLNKkw44q/zOL440TnkJ7wCEcmHxGOnv1iuqcJSqD+S45MM3iC+fERDjrj6qFsmy/
jll9tBw5z3a4zvqQQ622PwMbDzrRaOcEQz7lWvk48M2KougczZI3y1LLRhqvoYlqe9RNuRzhpspB
XC2gQou2r16zjA/KBX4uJQEGev5lEn6bD+AvXUlQU9iRy1uedHM4ybH7kgMEGq9vjeU0opvnSCZB
cVyVLtkrbRCtQw0HUH6u/exK1PQvDABqOcNl4Kpny2ngdHcHjh6PyjSqWOKRwjX0NXC2Kh22QU5M
eco3Qgw/tGebdOierUISIxMfps/R4WY21QSd3zh1uv4zlMV3WsLbmDw0lT2ouEXYx2fydck4EckN
aNC5TmxuI96JropoDjmL655JX8CguOa2KKPeWKoxOliltuFew6hT/J4/PtcvvnrBu12l4cHy/W0j
qQQA6n20zCCDmLgCN2xfVdJUC77UbyKhXWU6MFXDI48iHsfOfOpZyE/ddGqRbRNgmH4EPfGltv0w
Lpo7Z9MA/hqBI7uoMWdnmB9r5bkfeEFC4hl8w0QzAgnhz9ep1DbX8X+ZOT+wFuoMwApHe/9TZQgs
9EGn2y9unj3eayt5AtzjENpcVltTAobU4BZrjGDg5mFIJ9uP7KvKea07Ark1Z3gb7aT6S3z3/zcz
z2NFNOc3pjiK5affYVz+k4TZZJnxbzYzv7MQr+bfNzPz//DXZsb5w9IF9TFtAg5rE7XZP/Yyf9iW
ZTg++g1PN/CasrH5x17GNv6wWf8JPKge8iqcgP97LWP5f+CT+5uI2vqfbGX+RYKmo+/FkIUO1/Rs
B4vyv2gpUVkMWZ07uEIyq1jmkXtOpb3um+w5EHA6Eutm0zct5WDv//b+/B/WQeKfl0HuXz8Z09+f
uyrdsv/lJ5MTV/aJZ0HF7i0QoVP6nGjJsx3JrTH90Kbss7w92RllRokGCbqf3o2fypoeh5DNhX/A
eBRGnDrYOLDQXlzRPx7lxVPhgyfPCvSKVff7UG1DAWBayAjEgVdcBoCA//4XIfj0X99EzLS4fy1h
YH3no7ZnjezfdrVqDAMHPTiQDMuf0ySSTTFPvJUzvSVdY2zQ5Hx1hbSW0u2II8ynvXQKbStL8U5o
4ldvegtrwMDmTKW5xMwROjsRpHekT5Dh3OGna3GZYLcy+HOBTPta/KDNac2i8nYRma8ESLif3Buz
PtJYWyJD9uX8Dn3BP4DXs1B9SvPtszurU4Y3Aw61oQVTM+r9R+dHDKqTteOFn2x08HM3QIS03Dxp
bvfCbF3c7eLa68W35XpzPqC/aBVjltBsQMBZvOC2RQZiNTHDFHeBfeuHA0+DfacdVdBf0KYeJ2Ul
r7Fo0kcrUY9Kfg3ovJag1GATygz2WA4VWbg3TxUeiPPyLCr/h68bIgLmuEUIYSmtIeF0zXutSCDS
PDYVTxbas1wCGiLKEuyqVx+krvql7LIHF5sqyC9yTSr9iArGXIW5YUMA67PHRCIe8DoCFzgI0M+E
82PPcc5EaDElqX+Im74/i6E4CBeMZ00KQ1NlOZE1RbzJ6Ijo3q2t4mpiq0BjrBH0x5uxt1MlV04d
k78Tajs/LtWZXhkIFvOvrZVbDMQEOM6KWxLBE1pPEySiOQVEXJBAF1HM1oAIsYJn91GBMaosWyzt
ZiQpB0x1FX/ZlKKzPOTm18i5Xeo+wk/MSxqRgSjRNjXMlBviotEM1ix+orPZkH9Q6m+QUJEHsd4l
O0+/xarFutp0BHxUa6iGGwFH6WTkWrCcPNK4wsg/isZlQNGB/UsG4jpVUO0soDRkp4KLGykTdaud
NUKMhnAbNkiN+um5GFoyBLz0imP2lIXhV5p672OofQQs0nA+VmvGPQjd7HFX2T9VjwIOgw6kE8fY
l015tUCH22611QZFE5yKM6CLkFngxAtos4sahj2g8GRjiegsq/CQi3hvB8FKTcOIOri+VTlDpMic
w5NcIPctU5yBpmqE0LBwH7OgvA+TY1Ak7UEHVmIei4Vs/OzOZVyuyJIyhuOogbxCDIWze5jSXSKb
6DGsnYcx92fDb0nWpUG6wmSZh2CcTp2mzeNRRHoNbVXLGnQXBvqmLYbuMmAmy5EO2wYxSeo99RK5
DiW+jjGJ3mKD+Kt+yD5BKlusS4Ay5qQUGPSTo6vfw5YcqqIwlqx291BTzSPQ8IfaLMx1L8p7abiP
g4slfrCxy2VY2qhqmRakg80cB0ifQxjnSneL94xQWss5wvek8/YZRJYGtu6mpKlkXpp49ckt42YZ
kSG844ZiFwVmHRQfXvMcEG1NNEAA22tbOs0NxNWalA18pMq3FnZpbUSpPBafGhsUDc3l/O1Ih3Lm
KTEWLkt6BEYvzgkRMmw9nweWSqekcx2PsnTPSjiKwK/iFuXBwS2CnylMmZZaoPNJUYUfST/ZRSSj
KryUCCWbrUD7uhmclgrcJsdrEDbTeLibPsUkZptFlUNURWlY4dqGNR8H8S2cCZloqhZB0UC50nrc
biya9JGWJxf7phtBfRETNsGGZTLvrY0RpLtntbgJ4+e+JDbYqQTFQwCwr6xWsBO+UoNZJ4Ag582o
eMZ+lSQdVhoj+yZvifLJ22FpSfUow+pLiOCdhFxx1cORAY4dyNXAsGlpHaxsehOgEpZNAoMp0q52
3H1p3mQ+odP4jBK+1knwElt8wLnr0VTjy91UjUPgS/XSaEQKtV3xCNb4Ie7DFtr9cNUtjTSbu+la
zOt8FquhWW5EzVtVoWvGTYg0INMiA6NcemeZAMaYCKDJNa7pWL7ZbmkSiOQZW7/Yj+Wxadnpa5F1
rJmU83Bh8ewN/zUXgFjLsfwcYqp/MO+EaYHjzvk5J2Whs6TnbFZoCMul4b1UKh+Wjh1mKwZzn4lh
vKqsYAeZYM8xhtoAVJlsq6kemZlV81603TBifioqF5pobSxRdjPgbMddVqIIyar3Bra6BLh9ao7F
BJ8IdnRDgr2OPbv+kQJyDFOVKYxtuueIOsHKn2rCS7MpeGfJIHa2quxtGnsrNQvkUk/76WP/nnBq
kMc60cROwT6vSrFF5TGRsUdsjTSZpUiyXga+h94UlIc6qJJZlpvAA3/3Dfdd6WhWvYjpoJZbe9WS
UtGmDgy7mpmKQL7gy3aZl91HmZcDFtToSni6t528+ATPxF3rWCrpvg5N/qBFLklIjC+J9Irf8OfP
JwGc4qoPNkkIiyElOIm13ZPeDz1fqHxjMsBbRJr4ipGFJSU5KO6cb8Bd7D1zVS5D8qjirNsXkDUs
MPrEniQE3FVWNeeHc8L27jZsLAQgnrgkfIIWLJCrRS+NGxZWL+MpiGbpCITfSjQSqrAl53KktWIi
qCSPUAk1bC3Kiz10wyJmvrMhbQG2GmkGnqt9tZEfQ6QiHRbixl0O7q0YvYgRbEHcHQzv7pV6jd+l
Glc2ezUHVsmKxY6/mWq5yr3uHPRhuK/L4Vq27JzTvHyJHA6SdmSA5U77rOG+5247q7pDYDxgMm/6
lN1rtMdsfDdS0pOTU9np7QNh8h+hblyagXMFu8V5KiVod5NZFUEI32GM2I33fNnX5HJL5r5nM09O
mkSfHghtE1nodUTR/mikvWkAO7j/tRTWNbHRO6/PifAoYWzIJGofunBrkj8w9ufaU6BDBvMFi/S0
yDEJQStM611PjPQS/eSwLTL3kS6YGjcaHxKRAwWZ2dvSXQVe+IxE8KY1Ffa2qHqtSiR/nGUL0ipf
XQVZcArsrx52J4ZyUkXtx7xzl/3Qfhsu1ivWICsVRgZSFva3GNI/7MF32e9Avu97n3ntZMDdBmtR
s0pwetbMTRoHy0Rj7o6QOXUh000gA4jolRY4Xlxy1AZ9+mTb/bpiabbtzPg8vxiE5IR40/fb+mtn
m4/KH/A/e+OuRsR9YX5MKTN53jrhwqJ0ESb4+WLZjFV4dLkht9LhHtORipbeROomyqkxki9S6MNB
gnXwSb7dZmOU7vTA25P4Nc7igKAnf2abCEgLEfzdGbkQbjqV3oc+dW5NvY01Ch+iNHqc/Y19swzQ
gvGQmA+cJLfECzmQjSBcERULr0hzNhTbKFx1tWmmlnvBqJ8jBEU7VQ3JA46KECjNFB1N/xcwPHQA
PiOBqY864ibRqCPWFOuGV7OQq2gi5hupHkIw2MWRt8GmiG7SEEzDBYh80Zq/zLjPXzBTyM5BRlR2
BLYBW99RoXYaGjZWpuqAJXyttU6xshpWP9og932bVatnKl7jmet6FrXzqJFie5oydoKFPT0rS2hv
Lsjc2LUkxvXcWzWJLzejo5odbxkpUanToObyIUUHtFJoolMigash9+YcoFe4TQj0WcLow1sbJf45
nlqxNvhpyIq+fDWxhA7q78RO/B3c8IYRZRC+i7z6ndZde8lSv8Z+7zxoqXnlvpvutayWKO3Yt1RF
su5wbSwZ7jhLpzXPeakPYO2s7Gj4DLs1HatFWspdEQz9ciRnBsGbR91XjitLrz91wqbp8JS3z1i7
LQfR34zBJcWqHDeh3RiItr2JeHfUQlrp0I/5vIGC/dcSKvcW//0UzyPzANV3GAuCEpET2aykE8P8
KD1zE08KiYQeuhiMUM/GbMegJhIEP2S9v7YQJ2AXZdyuzO+xt+SySkK1LFPvLixOp6puFfV88piX
0ZEmL9NCsuGSux3Y9rHIYAYLBl+RrucrCwzyw59/ASjYb3q8ImTQsarrdefSpQS3tRibeiJALTlC
MsJS0soRVSQhCXG88/XyJRuR1+RO67Foi2FhsezrRoP5PGK4NCBTYJq056Yiibux7E3qj8AwERBU
KkG/JK38OhpOeAjDAbU2P6dsUq65hLugB5hI1p8Ombls6rOtBy+InpynsWxeZOEcCMD+HthM7V3t
hCZ/IozS+dYyrp1QKxn7deQVZZY5cco3IaciTpZ8/KUhmVw0xN8u1RT7h65v/EM4uXeBtgeoxoQ4
u2/ehip+zGkBIORbm2FWjigbf5qfJmgrF+BqvI2ZEF+bKOWvtZSIqDqYs7HY7fWE2ZSBfykblmZG
rLjnTQbvKmWbK2N9i1flXQXRTzlSJZd9/Js+ruUYp1QoG+mvs26Y0wQ8tnw+Q3vZ46nKM9KXhlpb
Cqs6JxnY7LENuo1CiEBBOYFu8dxuq+nIDqE+AslyC3G0mXfjSdDu+hDVW1frjE0nRLNvIzwdXZzm
+7hhpadmiJPlgANJwOetq6lhy42gbJ0XiKdoMKsz208gLZ+ew0eqnJQIV90nEKUjf6ejM2nQz4CG
MFzAHiWCxu5N+uJi8p3EqR5dujAGO5dT2etOt8kFngSai7Pme8+i1pDBhV9GyGYCuk02BqAw/Tdj
jL+tidl1aVibCUGsSloSfb7rqubC1kZ9zzXIV5hR5BS0F80vo52X50d64oIowZDKvEbGrxCMEKi+
rrt9phOfOhbAHhSq28CMCUhpv1M+eFNFVHzds7Ck+0iJFzsm+60REVzLWNMntnmRjuLieMUnQOxo
2dk1JGPIoLe02/ckYtBf+4se9aFtT2ccMXe7beeSzTj5dbnr20jf5io7WbX7S5jw3kVO5WHXqFka
w8aaVOmHsJv2Q8eaU4s6/Zx2Dl4w6KubMh7FlsH8M9E84dGOK5/ccIzoIEuXbemjGKnUnMuaHfMs
0dmkUDHEcbUPyGN6z7eRw0XUecUNH+XOITYoHfpbF/VrS3FnR417qLDBPpQh1sA8Xwm43EsTBRxV
9t3rMiYiNeIfGjwLKfSc+EPSVxXmyVbLcOrMYOqpR/qgJTGBDHid4sj12a2hJXU15xiwluYg3bHe
/x0SCRFZEb1NU6M0rmlVvYKsk3a0eIeqZqdcSkkK6GbntQVdIWqheuB6wDJE6fAQSCimpXmrDdND
LJX82IH2bAwpzej8nbP9BgJ/KdFH7HUZsQxxQncbD351qGu20bgSHvPWRjBE4HhrACJTRhe+RJno
D3kNnt2MSkKXwsYhOrsli7AydlFd2sfaYXbfV9ZTIpxu/x/sncly3Ei2pp8I1+CYHNjGPDOCpERJ
G5gopTADjnl4+v4AplVlqvpWWu97E0YGKYoEHO7n/Ocf7AwXVZKIKP3T9hVBZ/DKiHvP91Rl397d
SrMZMVrJus1qTKSaCd+l+ZsKenoCxeDOMD5mytcpUnLzet9BMblhBbAOBGPegAngTmlEe8OfvydB
Vm9QpLpb1chXWXneuW3kRifM625kwjvWVrK3guozPBlSp5YX3/rcIIhbKxhbhjasXdNyD1FCPlXf
u/OgiQPESLtd2ol94ekdQhiLkXZX/tEn1ivuWUSIeXa9990SZx+klHrJCDackyNIkC7acWvYBPiU
XnSlfDGxcSi+KJOH3yalYjUWdfU0FM1ljNvL5A003mRYTrXx1embqw1ddu05Ha47gmM8iQi3o95B
Gelg0B3PVEJNQnEhJX3C+nmDmUqQlPemcn4VbfjJHmoyFBxSk/KG8d1k3tupnPZVoD9DiI9VW5B3
b/1MYHqvM/JQzOga6GB6BfbcEJhhLPn1eMgD0jEqiyLGnyuJ79JnUjc/4ZAecXd3EloLaM5FAw9s
rGnI/GIiRNPSdy6ZYNsAuuoqg8VHEpa5t7yeuANHSVhp2mYCJ0wz0D8rjfxzVHB2dYXE6jyBnwDX
QtvmTU7aaU4Qq60fIHji/d0lJJnSvlpMipn/jYgESaANs6pZSSPkFx/f+QpuWn2dQggKt8Y44NcA
jYbwxPZdGykT2rwnBj57xQQBo53cJou3TFqIy6bYOoaPSAE59dZD2jsO38H5efCoTVRFqK9nVM92
V/6wkGeAqRL0OORQ/8byB57t+8pQ3bka9ANDHqJXCrzQMJWyaz8nA5zOTWphhm5w2iWmCTJhGz9z
NYsPxU06qoaa7kIIkVhoJ+QUINSJ7mkQnwA49R0pTwgNOAbw24fhUGzPAnrGJgJJMnSiMVseY4vF
UwldI9Yc7IGkhe9VS0xqmjhs/v7zlOagXHqERzYubuyDT57pT6sURS4x79E9nMarHWMYrvrR3hux
RMCF+zGz488uJFbX694RymrO19iEkgiA/K0fBP6lShiM4dkNGWjGWGesQsSAZOxykavMAdxV2TpS
HTRIALimKTAOz2DAl7HrXhPRHNRQWmTbgUjm0owI2kX1XSh6hTRWh8bMj32dwDZVnBl4nW1tJ4aq
rccFi8s497AGCh9yISq0p4mGQnmZiakWfCurLC+u41DTt9ppKD6NYZid5MSFBofflC5yeExHuJPa
M1FhPraL6LsHVwNRxlup7jDFnIhACM1uG8eFTpFYHuOoQx+d+rDKLHcte+idUb1tcCEr6P2Guqx2
TtTvs+Ey2S6ATHAwoyB6tHr23EmI7fSdGKm73RmKbTMM731vIhqMiQwuanrHJBsPpiUOyGO/OWBj
aWizgQUJeZ3ED1DYQt42u26T9hHACr+vIt2BpiR4xTYy0tR7OLArePHwJAPmuS6BSIjkDKzDsF6b
bySG/ZQj3spKwk+JDIqtnshbmdYwYuxdnNmXIifN1iPNxQhzxqzOm8o8IjCYnydm6e/T9GLuoohw
PURLBPdUybVPUH/70j0WRfQFGb88OoPGg42rxliHpBNg4ifYdGLMoJAJlVFtneopeViOmz6KbLhp
eIEEjf1DlO0tjvN7TX6almMiE3qE72aUsFZ78EkOV+GokWfy02jscU8axoCtZXyq4PfQ/kjcwgT9
P/YCNFBhi11nwQ5ipEzYgaDXY0BgMhWjbEaGxFyqvq4J//bbH63I9q5msAuQ/ufR/HCiWyhLnO7e
TwydpZnIdaL1BAE5wwa2OpGHMfBQMsQz7Bo4e6ecaS2pzLhXDVPcTAsRGkTnQthrRiIbo3FvuWn+
iBp4SZrfQ6Ris65sRx1UjYealNTcheOQOJLBqM9cyAYkzcFlk7FYQe4pnLxf2Z6D1adPSg9Q767z
2w5GwdVhjLyuyOlYoxWHVcJ381jb0C9QzTuEqFw8CsE4ja4KF1cAwew96olA46B7wwRgDtDG+DAP
81kbTNQfxIp9iSgWd3Ruj6e/k97kVz0RjBOxvO4hmfT8okdcVi1snytzIhSbk6my3vSIRlY3a3aB
3PpVYa2iRQkafB25RRFwNLgxk6cO1jd82LcGy/2VLWK5GqwWcixourTafOMG44uU47b1S7a7Onqe
FRZrBnxsjdlkwrsuDhI4IPcIqCxYy2tPdt01C+q3nGgzikhuH9GEzG7FeiwPFXks66SHfGXb5DjG
QmQ7PSeEsmqfRlXdlBrCdWBNXx0j+wXH4HNVMcdx+niLdkgdDQjM0yzIIaXnzevF55aoNGY+9r7H
HQ3O2T5vmjekb7DgJvLX1MS0JhhegZAOTosfB0OOtYEdA9lnPg9jZxBnZLw4dvEpaW1tFZs/3ZAg
pHEM+31i6/d4bi6Kuu3JLfgspmw8Ddq09VBb5MSD2HatsEmjTQ4SsQbg1E6BVn0TEiPnaEzhC8JV
o+KhxoSbuWvgDV9xQtzROfWrUUakOFtEUGXNl0mJ8djq+tGf7P6A69BXPzLVpeUN1L8bd/a8U75G
2qPR3IuB9KuoF8nWMuL3Clv+jZAEp1lAxKNxTWw5nsy4P6Kxh+Qsa5u1BL7pRETiFqX2bXSQZfGD
TpG/hQmYcnqET31MXU76ibO3Zf/uyL47D9awaiyzBQ8JWsqL8JOWiJCA560pol+VEt6TlVsHs+e/
zobgpiUd45aCpCSYiQch9dckZle0AMIzzVtxFta71h1QBjIX8f22OruzZ2VEJCL2A1zoCNxuhRZx
w5kKPsRzy3gL6qVwmSK6xmksXPfcgPNwvKSAsdtQxZ+7YbophGo76ChftFJ5TzIf0NfbjBeDOL5i
/0tIqrKpfHRj64TDa4wLYFwZE4lcxXMehc9RR61v6NrGi6dXY6gENiqYE1PsvfsWZF9wEX6J4lMR
Dw6yDcyzOE9/5Y68jz4tXJAPXCg6+z6gAQl9RFmJ526pRQhDRBG/JqzvoWbVmke7MRROc5yg5rR1
cWl64OCe+dvKTlWyG2HuedA/t5GDDZTlZuI0Ul3EAQ9MCGNsU1Xmu1GWn3oxYws5DCKoZiyozDnh
7boZPDzhcTM/MFi4h1A1k4AE5T4m/zALUvi2bWccbA9+fBOhpKoJjodblQVBtFHlRcG83ZoSOK43
t9E0kt1UqbNoGixHBnDMqpEHP0pfALQSOW1tPSWZOsS5EqsO5EHxWZLxKbCk2TtyuHt9/slLYJdp
vjmQ+T6S8eXiNJuEFNiHbBhxYhza9eC2j45oGnKsPuFW/q4X1BrOQDS758QAoTDpVAp/i5wFPB6v
fmZqh9LEskXTYDYgQJlWWp0/s47fIzf41bY3r+AviMPJWBVEhxc4PxDmI6H2lcVZlamFLCot9nhe
uRvCIn7KtIKNB6mhbUxurFs8k2+qu83dIPFpO+X9mz4NalPhDcPZ06+GazVTRRuv/9yV5MxrmoTq
xsWXYfWzMIzXlDBSF6e4dTI6X8qRDQ2JOWIGDD1GUrFWXkrNgNm7thZJ/DmduvCYYyK1Giq451Ng
7HxG7TvUAyegeZASznYyVZt0H8SCAVjIPFva5lEODuYKEvqmG4tbKrQn7wsKUCY+qd/6WywjiQdJ
eO7pqEboTXW6aer6s0syih7zCyUtZAO9Gb5V2viSAUCtR6/13xDoAN2g2yg199kq4PAOunVyBoat
9IoKVSBZSpXp4Jmh8i8Io3Qqrk4wSxuHzzp08fUUVXt7CANYBeXOrrRPXU0al6XsbqtXsjp6Afp4
fL3bXHwv51N7YZP8f3rVP9CrhIQ087/zq25F1X8f/0qvWv7Bn8r32R8SEy3Xm70NYeFAJfpgWFn/
g+0hHmY4TRqmMHSBFdafDCsp/kfwD2aDL7z5HDDcfzGsbPk/2CugErOkQDfv4pT4/6B7X0Ie/q16
dyBYwdeCAEb2Bjp7/r+/s4Msqt8KgytSfS2cHGpQW3gaVkj1XBLMLGOS210dJQTbJ5TfzO6upNiV
XYj6lygwT8TpqaobJmLt5BB4Y3qvJCAxoErUMxNU7xW/li+O0v3r8rU8HG8kOO1TXRzxbsUdJR7n
4oWI20G2CcaIs5i6RQDcomMIfIKYCkBHplJ1fu+HKF37nRx3oNz1U6xRgPk1/OwhYSR4KkrLeWmN
7OKOXXhKrKQ9dgIZIenSfnhLRubBRt2CeedW9YCU2uDCFD/cXG/PdWdpWNdbkrG81XXGKZ4ISLTC
2CCRMLGOnmC/t5V99kXEpDKO+33v66+W7ZyQTf8UvQUrxS0uKETyux3dTP/eBCFgeqGfLXvSd7Zj
xV/bs24PWIFlBoR7tERWs0Vg3N1HQMENreYKVMt+EQhQ98oi5DjRg19/WZb/F1qb/Dutbb7bWCYI
HZTIgLtn6b/R2hLIv03Ra/GMtU+IrdJEf4phnSHhcvRd3QXF6d8voF0bo/C/K+R7F5t87ldR+5xb
Gw7pjHr2i0XBvRItJFT2UJoN5txDZ3YnnVikcw9/cLXcni52xEEzvPyg3Hy8GY4bH3LJ4eiocbzN
Eamnsar8sxN612QSw2FytRvlX/2gP68eJUWjlrNgjJDR71oZA3PHTIM/EBFmb+BZjZspDKCgQNLT
9buRTmPf56n60RgV5KXBCc94iBunigJg/iRuXbDSiPSkIauuAdOgi25q9XPvq4naCfNn2cv40mTy
0iwLo0C5sdN1QRC1YfwAZ0HoVDO6rih3oZ3XWXL77/cJZJLH7q+Ppa1jHonHikMwDixI7zczCihi
Jpx2ZWwyr/vmTGmFVHGPiyddX909VfMSHipCpxEqchIxC5cyyDDCiepLWLr5cXCmJ73KzU9kU5gr
tyzbs+gc4+PTiXimba5g/y4XuC6TZJeMA8oGy76bpUWB4eRE0k8BEx+kilHouLupKL4YCS3tBFzf
RpChQ4FiwyJi9e7W6NWI2mqPy792yWxd58DOn802ow/CACjxa743ivBHbvT46HbK2kdZ9YqrpLca
jVo/fFxqMk3SrS7i+uH64hRH0KCYgg078t3DF72Va8NTlHelGb5ELgNgO0n8jSDCHZbglP2otHbP
VKJ9S83vTCuyq4tL9oUB3rBx4neUwsUtj0W7xQkEuMrIilvrTc9DFZiUatalV7b+YmUaDo7TTvnM
OJcXrQ3mop8tgq0nd9pPPSVoI1yeoDQvmp1j4efXeKO8TlAwz4R0IGJCpB1i4dS4OS6RYYDJkzpg
SEh0yHwfLDlIBEF5t2684akiDfnm+Yhn9GL6BaesWZN0Ty72fJ/jlmxuxBdbH2DuJSjzq5tGACJd
m19zUUz7tH3Gm1geJhUjcq/Jdm8gsKAVNrR7WYT6Lu6R/rUoalB8kg4/e3H9gyelEOZ/LFjJetVp
3S3TwCrtt3NEn3Rv6LCv2uCHb1/bErm434T1Oc6c4i11vRNz6hV2qerrx40OnRSsD2bD1Y7ccgNr
UZyXl6kOjbPAbmNb6eN48EZg7IrHMc2i+GI5ufVpgNbf/DFEOfhhV+ew042g3sUiCq++6zP9CFP0
B5PrybMHy2TVzdqERiWuj5FVinxwhvy7H4rASihyiJqoLh8inLx7bQBkcnXylai68rh8WqTNcAxC
gOUgKEgpySokXVM/E7iC2EMzwSrBgJGdg77iq8wmjehEhjut51YH5VfUyR2J1VSf9ROOD2IjzKmn
E6lnu8h+nnrwlEYGI3hVzM7OLKoqAZ5Y7n3hNTQVLWTWzCigwhrKjHeS3+gO4kTMvaWTBMKLNpXB
RnWpvgeoJANnCPC30OQeM3K5h0IXfi4ccQs6b5c2RNWwuJINDd+pK8wL5vaMdVSbw/QbaxI2R9Tn
XmzfQn6rwGzNgxcGyWtueE9BUkdbZY0D4RbziamaPDiLavRffYCnMotR64lVCYK5Jae8vLVV4YEL
4gw3QtH2Lf3lH/ZJ/T+WneHRtNGBm7DXPRLE/l6+NGNRQsfTx23BLngu5puRWl5wxSQsRBMWTVtQ
T4T0zojtBXBRSR+KC2JOgENJrt8kyMNhRBv5ho/Fux8wF6vJ/asid+ZhWfLitMExCQHwq9wmgoVU
P0eivcwj6zXNMv287KAMjqd9XHWoH6oROnCGMCSVPnciwnNwQPbx1SX18Gzokzo7fv2WuDN93b7g
FUaEwdi8lIF/G0VnQt/BXC0sW+s+SJNJRu8xMPHts7Qn5K4s1lqgLWnLNthZoVE/maND95IMcBxC
2wQsUWqvUs08jhILuzaJzIMf4qxgyHI6Kv5qzjC2vZptb3kadUkwaoZLOEDAo3fKByVE/by8VMPS
8LyVjpnsezHYLxSGxUmrL0Sl4qcIMPBJIGU51yRIzWpgwpYM8ZpIj1ngSPoghpbM3x2pEzzvCNPY
St9Q+9YpnzU/HrbwZpPXyG5Y1nJ0v6NUOWZ6cyLP/qDLyXqNGO2vtDgenvu2HjbLRzkMiP++hty/
++miL6D8dQwHG2zBeav/XhNB7gnAUGZqeq2R4FxHuEMsu5YvQBZmbnhi2sd2MuJtGGnVo3E1jQ1+
xpZdoKzBrMSlmR/CKSM0RYunEdIH7zkzOXC59nbaJ1c3LDuMZwoaOMWzCzMxORex6b0beuVudZQC
u9LBixTT0ha/0xhl5Uy6xYCbILNabACL8JhrsvoJItI+753uIgrrZkftSAhI8tcXbQJxbFolCTbX
YEfFzig2HcPnomXBLAcZ6/cHVtV/LOPPZt4QkbHDggyTp5G6VJ/PqLhCurY8564xmfssafsXDh1Y
mM2ZPz86CyJI9yMWdi4p5/M55T/kaA0khAwN97RurySTY2+a53dcXRUrJhOHqmqO+G5mT0ltVvca
jveUiGjTWVOzqgpZrLV0ah56nrv7hnHePxxUvwWJLXebogrVpmGb2IrN3dhf1RBe4PhTYzli644Q
oFL4enTP7ZZz5aUb0+rcAohA0sutoy2IQnGb+Bfkc/MSV3b3mnsGtpAqJGUrCFC2MT/OJxxc9a4F
S4OJ2Vwbsl5ZUs5WRpzLpvqeiVD7EorxykC3Xxks908jaUTbojW+/feV/JvSg+rec4RLYJCUunQk
Jp5//9sEVSsToljfKbtnODFTevQuAm0bJov4XFUx9Zvf7OLR3sSWzxGdTpwqo3bxxAglaiKdzNDQ
RkAV1DPP+Hinhhl1DpKjbpjOi26BPuTEObeWt6rmmmcpfBKt5XuGsYh3RVtWt7AZAaXcjh/k6mRX
sSwO9eD2FLB9n9wKRXyrH7MbEErLBHK2b+51y3zrK7O6YOPaXpfNbkB6LzLy7oVvte9+ilmQaJNv
gznZW07+fv8PV/D3shuCjymkSxIUS8N2vdmc+i9ambDxMSjECwAGRZyTh10N13xy5pSSPByupJfZ
ezsIfoQ2CDXUyPLEZsBcH1+xfQ6iFVdwsLvUFSdTh2/HEqlksmm5YeBvYXmtfQ9ZY9preBkB3SJB
kF9nthxTlugaue24cSZr1wfF+A1ldrMdwBuPNa0kIFoYXDUlOGFwgTgmClu3Yhxa0FK3vxp5jjsP
a4O+qkeMkFY/B9ivpB2yf5b+K+1PczEIXf34NEpj4x+unDE3JH9rWEzBHAuuvEAhaBm/5zfIWJNh
Ukr7ozzo5WRT7XLNRmpAim/pl39M0TN/tfXLtjJc7MxHGKv90uY5sdlfbHe4m+YR2ov2jLjEfhlr
E2JKQsIykOepcab3MXV16BUJVW5VUrIEZr76hwXw+2FACWGyMwieHw4k8fsjRKxjnjgdJmtT1eob
2loJ958X+18fLZ9aed9gUFxkpH0O1t3v/H6/tD5GYE5wjMdxRz1MWaSnr45yUn8FH3M11Q5WLLGW
8qTAxGG+9FQL1Z+XJuGjUyDwaSaJfWzSoZ/rz5Cp0zXmVu72483CMNWhKynlBhxrd9XYQktm7jww
mVzVwvqUz+IT780IdQMWC+XgVEoMo9Ns8w/X6j8eFkquJeSSvUYHVvjtYWHSyhPQZ2ilk0m7BngK
PNgWP9lKjV9cGz4yzq5gxXulRPLGAwdL1eweeBI9V45iEmFk2MlHu6pppxelGdEZlj7jWaP6umwp
S1fldco9e2a1aX2vepBw/8p6x/WKfJ9Oa6tLHTfRCeHYFlsoKGFy5ATvcdZYpU1qvxhBNFxLLXkp
5pqVErUrmvitadHeII598yr/Wqbhy9JYDfA5kOuaNqwjBUisWYju//sVM/7z9BFggUAvxEMYHvvZ
b1q8vHBzTRa5RmFm/Vi6eIcThqce07FA6fahp1xdUazGOOskT0t5OIrZr6vJ4ORA7sg/em9TMqHk
f/moPJZ2PIkKa09gZ7qyc938NHlPORXP69L2ozpivUpvl8vSfjChaJ4bF8LyxwXjqTaZbcrqYaaR
vY09+00UYriaXlvuS2Ll87SMDpEFSVaVRfPsNJG1yQY3vBSVwexnjKerDNB1ZxqdQY4f3ejiMt+G
On2KNj2z7XlrffQeXW1Q7maVDQw+t4JSYUSQJOXs8RKYn3Baia45fs9ymOAuWngNBr549ifnFs+1
beimGFL3L8wMegyz53td2FW/7kdrC9NjEpul7x7qUq2D4VcQh97naZAw3pcqRpuZAkHXVqext8MT
2NsO1uW6i93sXmN5AV06UFvAlM9/NvtpbR2qovPPan6RcSN3ta2Mg6UMfRtH8ZMQkf4I2hzWVWK+
Vam6Sfp66zjZEV3D3PGNadqdzXjCJyUans0qPEg4ltflpcz6w0cnOf+s5UdokZZvM6cqsaHKb52r
fjqu7W3BQeWNzDLd2cfDIPa6NcG67LCeWlLBGoeqe7ZedpHIbVxby30G6hC6bGxSxkRu4CWBHs01
XRtqDt5f2amBeYM3SgogWVCklUY/7MYKz3DhG+GTNnbFWUSfF0SS6tDc9gs4Go4TqQSMVC7oy/RL
SuYBzSR46dx8py3+Z0ab2dsGIdXVsUoiT6axx0ARJ7gNDhf7MPGdn2Lq3/V+thnr2i+hQV6erY/G
XcWes4Pcr5jwzeBkYgevWR/1DfXJ1IEVwHY255ZHRhcfN7xbFdk4EPbWeFhKTMtBvopJ2mdboaeb
m8C8iklw1vrHx3MEG5oxaF9dAoJ4tv4g5Q4eqk/UARITW5nT6QOaWBZRMEBBbDMfCEwv+59pbrq7
EdMYTvTOfDODONlPdJ0pCE6kFM2ldIB7ENz1B0tAjjHyqT+YcZ5vyTRvtvz7/kr/QcBBgs+cKVP4
jXYebuqxeuuULGHX8QSYI3N3mqHbUifafJYI1fK72j7UBYFF/tKzLi86RNNzUI3FPxzl1rwJ/e0o
ByBG1+0yGUAk8B9FkGXgTFBZA2znDF+s1iyKnRz1eLfsJFoe/fnpclGlQZefsvPOsQ3a0MsdXOTv
CGkgHy3vcdDx4dCY0SWckuhSZwz6keWslKdmE9ugxcmrYuY4aRRCzfwpbkEwt5pSg7b0XkJKvwoS
qmDM0SUF47d2mM5ZUpkY9IUnVBPNM3zUT51KiLKSptxUNREZRpViye6PHsJqmRmAwj5ceTdM9zhJ
FjcMUMWH9cD/mpfM5OY/rxv5X+zrJkp1x/o9ksYNHSh2Xic3xImSzqKZ8hrh/b2VQ8Po2rHLa1Ax
pO+BrRwb5mOe2OQg1P7NofWCm9tdlGH4PPUtw9+egWlZuSwsv0DN2te9u9GGxj52qkQQM1f1MDb+
kB19IXKYXH/BiBLNrWMJVIWR3KsR5GbSiyfdKLx7ZmWXxMmNex/SSRNhsior+Q0+2nAkNkU94aFY
UlvX9QZDj9lBhU7RaqR9Ckxlf9x5gSOojrL7vtz4+TNs0L27AT057JK7PSdGUus8x52HUGt+EUr+
jPOu2MXSQmQiRv3r8myZYX8HHiO0Ev3l/qPQZ4/cLH/+ckWWl9DtnrII6NRtyWKM9WT61jpfcrtj
cO6UONjOV5icCXlFSBGcenzYerP8guNK/XBUWu2LLLUPXlA3L1OC3Soc59rXn5eXzJ6GtQ8PbN8V
JUcM54DeVtFT6o2PORHszOyck3isZ5VnDBikkPhxtlnvrUJd18WNDsOICYeV6eOJoEkQMLt48dxU
vZgWZs+Vh3PX8p6o0+g0E+tJAuOrGN3DMMlTxDJF/Dmfm6UpZ+vDUSvWVq072yBFpZhTXrSvdJnz
FscURE8YEuFcxDxLhKLd4ekDqOlWWyOpSkJF6bGdSZ1YXLelEO3KqH0yC++me1P3KnPGSV6OOKf1
zXUwldp9KYk+ygoAgumplISi9qQF39sOL1xvKp56hd1e202Pal4OYZ90T7nnDfcIsiOWXEWzRT9H
0hHmV8Qihn++JAD3iMKjC1P5amXHyXBIhqx+oJDDSBSZ1bJ+QvysED65xWHZViY3/F5p2rWPM+8Z
/J/5elNc4BEYnyC1GbvAg26pWrM9a3MwTungU13jnX3XxOdlXNBId5ZMcIDTujmAbHOf+6+PlvdQ
GaORi8Tbxxdr8zRUyLPIL4FnYvQc1nHTHjVYBatoEtZzav/oyzB/1f0qRVES/0hDDym+h64y46lV
zrvrw6Ppqih4Ch0oSpu+jruTDZy0m2riEGywHCZFXsO9bLtdk6Flwyom2SgfzLGyCA0YzTeVz5KE
z8XUyety65B9vcRzVNxyWqJOTy2xEr79U0L3PgJmvfdzZ8Vu5u5siOGnDGCHnzlDzV4aflfw8Ffw
9vJ7mxPbI/X+D9ArGkQmEG3U5q8IyLZuSAcWpcV9mbbSniG/cOW0qQjmvJGW0N/8YITB2UNQcGze
mt8nY9Te5W0TwxTq7UMz5ZRcA9lKdm3cYXlmRwlJa6NsKJ4UJNlrX6rxqFfYyRRanx8/6qoaeiOl
R80UtgPG7ESG7XVt26/KI57Qp4ZEouptNDuoH6HhzaT37tHN9b8pu4wCxSNwPNHjUyJc6CTz6G75
KHdD42TkPMp1GVJYNkQSIJaOx9nnVzOYXDJEmWCcbNkR5YgeOg0+uYH2UMUPc54/BB7ObsuLoYzp
RFIq1CRGUcvvyvRBYNo47wHVww+xUtBljQ968jRYKvs5f1DQSBzCrKdSjytczMvcb7F2a7LN0KCh
0e3iAfbvP3KLxB6Rw+fAZsB/VF6uPRrVwdMJN1WkGxc/6qezm5blLtA6UoYSog7HLBrZNSvjkmjO
MZ7I2g60mqXKaPngxvYzgSNgkDhfrhK3hjeuZ9Op93rnOP9qfpYW62T2C/j3S2jTETlYCuyW97pE
7MMM0/rBrA84lA5bJg7jF/w+IPEHdfxUidJ5MZzh2JVS4c84+OvWaUFIvvYmHXOXRslpDOzy5NGd
741E+HfbfY+jr9TdMztuaj9/fITNAXm7GfNzcpkA0Zqdh6nYscknCIxz1by8tJLWEXaYkdb5cRmz
wNapsf+cZy8LxL0MQuwJ3XQvTOdu21wlswhfCKap9hNionXe5erYTK4EsOWupI5M7tLpJkQdmXWz
CtJ0J3KZenx8nxI2XIY/mKDqjnrEfWc9i5lmLzIeHY2GB4V+SqAVh5znn5ePitGHGrx0Hn3fc2pL
Lb9lQO4e+9O5hkS2qqU93lApTJsS5hzMaJpRsJKdtCV650hwjvv1ABxJWUJMCnxGzG3lJ7yWggvq
I/TRIL3bulUe8rdKHat6DDZhZPe4rZRUAvPqz9AYNrK3kquuBeYJLQGE7sp6IOTEFSOoyNlmOIEi
un8tqfmeDGYM54/r6LVau43DUexz4oq2eEKLuxJFuvd6N8QtUD1gjFYXu7Sv0g9erXn5Li8Za3YM
UNUY81tdx6DXMINuV3n9bBTZP3/MR+124MdAsb8SaSCvPb4XkJjgpkkH6nZJWt4aEoG9y4S45W3x
DqDQ2ytSwuF82CMstCRFefEx/KqkdNAKuJ2/yyzdOzXzEFoErtqlqp4dp5dmJrAvmhbMaAyqw6kx
EPljfP2dolw7WGMx+wsEwufwBeaOlHhB3lKcnMYs1rbescUE5SlyoX1SuhfXYoSsXyRedZB5CLNM
eUAOGXQ89EX4c0C86/p3bTLB5uYXqZuvKd7wRxVCKl0GLZaA3czkC/sB/L29KPgaNb3kWMR8lomq
c4gh8j3MqPqiwQZ8drC9PmM4k83yP/0fEBvzt9wW0G+gOTFDW6TIknMwZ238Fd+sAaYGt0FrFWb1
Hh4wkjxB42vrBTYxM9qpWbifWiGD1REjhcrqHgRe9VdmFwF2sOTP2E0Qbbvabx6YMkdkAn6Z8Fdd
F62V78kfm3Y8N+O19vB3YbTVhaW6qyiH9BE7e4LpmQEnZXEzovwP1FfJMSkh2tht9+dUeKES6SOG
DFYJ2Ms0kSPFsCwIqCO0h8p+jqBYbT76NDMejJ09d4SGP/W3Rvjo2T2oSFaZ7X3bt06VPHSVhHue
FM3GH2CE1A6c/AUNcBhSWmXD4WBiHH1I7OliptkBLkF1FE1HFcbYhNorUE95gxTVIgD2zwKsh9H9
RSkCwNE14WCyzI1EAF8d+M9/1gLnV92X2Q+dc05DgSExXBgjwsoVLEP46CbuAoxOAGO7+pFEmXHI
B2NbMzW8DJ570XPXv2gqv+KZHr3AuE1IhdiEM3lhZHPYhj0TwGXitOA+uZ49MASeNmJk6lxgaORB
PlA58FVmubt/V4+dlwEMiNG+ZlYXbDvcH2m/NUJ+veQa1DCFg0aF18DTIRcwDytKD8trlCjrgk77
/xB2Xstta1nXfSJUIYdb5ixSoiRLNygFGzlvYAN4+m8AOn+f7vNXdd/AJEjbEgnssNacY24w75F5
kgnJRj+K6P8N3q5wYerDemFFNpKzrma6fp0PRmCh7nfdy9+nYFBjeeqMZCdEaPy8zY37bkPYowpb
3SZSrOl+Ay7tzzjltE3YY4hK4FReTHWy5Ifhxpxqi63Ij3Vh+HdMlc1OsQgLMKsB1NwYPWk0dnEi
pO3enFhAfBChNYz7UKNdJ1Cj3IUorFt0nqeOeQkMFk37a2BgEZhAJQ8usrLNhZhWHFSLO5TBCIz7
lH6+1+ugPpvRnFag5hpUJkkXMXUoRZNbHc/Lhlp2sXINyWZu8GH9EEhwTyLn2pepvYPVHu8qSXnH
J64TKXt/Vklmhs2J5ywXBpnnlFaiLu42jZMxg/TOnzywXIBPDRfBNPn46Hl3nRmfotSOjqP5Hk6a
M3/Qs+sghg8iFN2VDMN2Oxeu5oMxUBpFDXLVLHlTUSzvW0G2kkI9a5tHKTuZrFfgv2ZNseV2Cj6V
uH9m+ow+mQQW6JOGN9eRZyVXMK8XGGvm/23+f+eDDnu6HItg+zPkyy5X9iy998bQmpcywtBIwqF5
8dMSx0gnqzc7JcBEDWBwBJ0SHBw9MAmoDVm4PFdI0M8U4GPEhvqYHw1A24J64C9Hb39b/G3A856x
b3sibpUUp7mVKx4pdPmwLpvqEOg9Ic0e+ZCh0pgrz1a2VqQTcsJv1PlO9wQf4AObUfRZxx0wk1Ie
+GQ/ZeiicQ9kclI8QDid5XnbWXKojnq7qfDuLS2sfYUJZSHLjPEE1F5fcdOGh8EuKM0II7UPuWMG
Zxy89Lh+eqwWBNV5VeYgwziIVuOLM8NX9uH40BOImEOZ3QnCtOSqt8INrMoQ62E9HBpBPGQRFcRb
1F27zzw20DtNgvMBO4uCUJTqKpQGGGXWDzSVVRBnRlBWGNvL4VhanxE3DNqPcqMGOkSkvsjudebK
E+LuTV7m8iX2OvJ6x8csHypyCv7f/Dw/cjpvH5tmfEDw80tDHbY2Y4ICYt1+RDA3PHV5a2P9qRvE
4mF+/O81cuufEkWSdV3HtBxqUHyTqGD/c4qi4NboeUUcB18gy68WNTQpjdlXUGrr1omqN0UL1bWp
qsrBtFOWjnGCbU2wrnD7UG40p0ofojxIHyiRpw9JYpJIl0nE89PT+ZxGHMZ6XkDSHTeJW+BrcxGR
sF6v6UH8SRRAY24TJufQCodV3EfaiiSJbh1oFT3qaT70hcWAPc8jMurg2Yx6ugIbEUO+JbPvZ+kC
/q1cSoOVW9YwWEQKCSGsbqx1pgS7ttYKzITEZUTTTq0qi+xnvPrvH+c/QuNtSBWGpk3KLBCKLmFt
/9BlBZ1BXk9bm7CT9WIVWi19ORIulnaQbVPUnVfgB4tORNXWThTsvf+S1+JD2vjCE7daxxMdi079
TFo/OCjsNs9qlRJm6RcNpgHdhMqYXZD5HGgsGid7QM5vdJ59UfJNNO2rXU+c3B4iBnEd4//qqfxT
AcSaRtNZ0gDKU11Ts6eO3r+1bIHZG0QsILVIqpDWyaSArJs6p8NCE67wXIRwMnA2Q+8M+4hsqCc/
qx0AGq22xXaTbjMbhYTW0XrpIW1FrnHsk8E/RINK6xorwQ0Ax6rq/O7B0ySWtcLQ/4fa0/3nJU+Z
lZ6jabgUW21yxv4hYgqEFyiyLLtVg37wqCck//n4v3cEO3417XAnY947z2WS7MWMpbPU+s66jY6+
c0tbvYaJboKAUA+GUoUvJtbmvamwKu68otmqNbWa1sUKA2k62qKlko9ByPqcPRwIss69zs/igRyy
Tp1GsvAllr5xrsbCPM+PrKAivCuhO804WZ3keMbagHmUK+pn+dVoKAuSkJmnl+Zo2YtYo6kVO8I5
d1GdHT23pWMdYggKymNR9vq1afsPy40kvDhDPxsuKpWA4kgHfGPbpwxkTSH3w1TU6oXNsrvTjj9D
0+Day9ETH96oo1IS72Qe+qt+bJRLUJASEJMC7qkkL2AQAWSJwfogOz15ICfzZf7nLIN8jKGKWIti
1Rk6vbqqSMhe/vtdN190/15CnxT9tsEKG8W1QcvwH3ed44nKSlD3Ecy0j10HCKj2nddhqiyrDv5R
pRLiwIKnQXrK6NVndPP7SPlLA2taEMqg5lwNu/9tIta4djqGP9OFAIIdGL283z5lWo470cqLByGH
vZdIZdnBMd0GpWI+ZYl4kChZ9uG0pte7cv0zTeGGMrY1gPbTT/esBAc/iwjngy7wGMoBYzrlsrdZ
8IXatIBlbr52lEqXRk0qLHY3NB/ToakLdzvk/TeS2nod6uKotRXAF1Yy8dpnP4p/OB8v6YiLLCJn
at5kjVH1WLvCJSrEpZZJNkF7TiapnBWY/sZukTr+9+/i/5tQGAHZ9XgMDS4ODG60/xwgkkqx2As0
XMJmiRhvKp0xequLRt0HTlg+uKjSN6ATygdpwfiK4/pZxqqPyj2TIdswD6VoQrUZYsTKVVWW0Lk+
IUYlMrAo6A5wsupbadX9KjFMwGt07daTeQNMpC1/RRM9IMfYGNOzgLdjIbh0IpNCDQetROlLR7JD
FFpWx4z03blLR+4rFC3NfKpLr/9V+PZhoOG/tBzlX/JZoSHxs9EKBqqBUcpU13kqn7QE3PS8jyUV
zP0fnyToIT6q/7yskXdMQkuPNoej/TMisTJLT03a2EdtMMjjKM2ampiDABCjYxaXL51Ce0+YxsFR
4oyC89TGi6XqLLugLy7zfpMOAY7EylOAZcjbjxAg9s4/fQwrejfmLbpLl+wUF5DKW/+xRMC7++kE
2k289dFZnWytoL+dmgRMBNAK3Lxrdrj/AubtSG0JIEfZNdoQ6vWBWUFN8VH/3ZeQSMPXfqCzmcXf
Mis4jZplJExHd5sa493unezBmAQUjYQhTzzBxjWwe1FKldvKSPrFrJuby1QkY2vrHK35BqdIvHfs
Fq5t26unxCPqxzMi5hLTv/+UW7Bx3lEWF4tSDxLoJg5dFuzty58FQy57bOxT56QXEJDaDsJLND01
e6oaP7dsbYtvorkBI9YoguarJZ2eJprxQPUJAEJqN8/M2at52dxogdhbwNp/1ubs11Y2qTz6wurc
4VAmRC8HproHnAFiZRqQOsMqVrNiVXNaNk5Ue6laaezitbTYhJ1FNnr+Mm8qW6D7m/ma/HHOaHZn
7DuqKZ5vsn0GBqFuNT/8jJz0FSSXIHiFrUpsvP73G3y6iafx9D8uTCRvtuq6FpILh0XjP2ZQPRts
mbSArn6uuQ7LEt3IYJggvwuNHEM04sSmhzbuSPwLF70Kg6WYLsou9Z5jaF+WiBg2YQOobsTKssLQ
EEpb2c2N5NhLyYGZFeR8e2+aG+zmKzoT3mdp5QQymFmwaMamvPet6Eh8T5J9Y8W/VZAxu6Qtoo1s
iy8SSKwHP0++jEILL8jMdy4orptVd5cxUsNPJ4MvKNvkoCctWJeEYYEgoKcJoDF1n8cOMGPRKss+
1MtXVJOAI2yR70kuQvROMUEspJKFk+UesqmVHhs7865AHoEquW19KbqPxFGtZ1pZ8op44N46wU3r
ivK5NMELx2EuDqnv+BR1SnCTmfXjM7FchIKS2sGavfDzXNahiESmaY1ehS1d1vbikZKw+cA9iuiD
sd0ukvIkB4HLMQ1emYrLJ1Y916BqWRtHBWrkqThUSDdau1UNXIFbqAY3es8sTTlW5UjkOy2kZVv4
2RFT0vCumMhqce92G3htzUarQveQ62Qr5B6Q12Eg9HnVMiSofQGBCZ7PKpkEQD0gEsSsdDSJ2dOQ
SOvlFb2vti4VuFdugrTK6Bx91XqBddcnmkAUecW7D3xv1O3mj1E8UGLQhtr51PjNllhBKUF2UbVD
iNzsoApQBpz3ZIPuXr1Qw8eW5lcCrYzX3GSpX9Z4c6ReA/Aqw9Kfe4m7KnF2USy0dQXkFWONoz70
ROYuNFwo1SQvKCO4GtZoo9w0vyoySNwFhKSPuSam8i2cCoZ+oNDtQYmbA3In6vilc9FyuN6poTaH
ebE4P+VDPoLMo+89feTzKSn8lSOU6OA5VfWUR8197q067HFWJWTDo9M4FfwAsFVmP2g7hnjScaZG
ex3DbQlT97c3KUVnueh8yFzvg2bLUeoMw7P6KIFIvygc9ti5lpydCMBS5fApsCSloj/9KHYJpisX
IShVbHeXvw+JEt7RkUI4cmkYZqWPOwGhiXvyAC7/1RKvfbrOsyIlj12GJVMCy0obGyUpjZY8qfnk
8X8/OoN3jBNZvsJZhAelRO4DorUHJQyMSzw1qFxsv4PfQS+FwGCtdLsyX5XSWEa5YzyYQIJX1ECC
syXqbmuaZUx1zFI+PTq5i58iZKzXLyOGstuspvfAlwPqJY8aGkm05B6iL17YD7Pwqc+Mqyf8I/Y2
vFCVFz6FSh8vjbbQ0UBHTz4z56vWS+rU9vmvIqVaBw+zXwUXJJsPpxh2WgVkqm/DahNpVnYFLhzv
Igzz6NaS/tYQm/KAvJAm2Gg+KRRuXuiVP8zuqCqDAZAMo4HxDwuJa/r2xXImVOlYUYOOYaP5bVm8
ZETyJGlSvcVVG66KSmnoFtPDC8Oo/EsyNgFXtxFl7lPcE/A0LeCi0f1Wkth48ikh0woIF6M67EfX
ar8QA35TrXF+IW+CHFE6ypFCTcYMHwNQ6TFkYHFLHpOyCo6DJ+7VpLear6xZjUzWBBFExFXt2Gsn
N+0N0QyBOrMkLlQ8dMhM3vOKQIzI3uZHyWjsLVB3C3YgZLnrXBZZF/f+xkoq5OuB7C56YYUY/XH8
UDV7r41Ym8LqevoDcMgsIZUXnxdl43iHnPCfRapV2gknnnoC6PcUOxM5IIZKu0+T5DhMjcIBkM8y
6oAU2ETxHslzeSvipD1UEP4w/gucY7r4ggbarCFBBZufmi7KCHp9Z6rx8jRMJnb8NuBSY5aGMFPz
IJd3xeSaRL8G9YU1CKzNJPim8FHtREY84uBNZKwUhUgbB9qyMS262vioNk6tUcJ0ZLtOVCpC80o1
4dYxJWhoo87epQlYXYW1DG9UtA+9GGitORM8qHHuahn96QfX33h9W67nBgeprnLT2QGtSr8yXtG9
5otJh3TyoZ4kqjVJUOONCJRnDd++v6gx33x11HOOZCIzuJYWjsZedzETkB3D4mSngFtYoRuuSdnE
teTGxm8zgSsJB8Y9BoVKLXrSbtoET+3mSglL7pKpWyFGzyVgocoQnhkp2H1UgrphxbcMZ2Y5OM3x
p7pfDcNX0Mvyba72Sr6iI5VAdFyeCC5qMEYrD2Cr3ej2t9t3r8DLuHOK4DrmXXwD0XhkSKBL1SKL
PyipBEcps9efmg39ODTuLVlGU20+LQ4U4c66GZANl2RfI+tQ1fdwQpje04+6SylOWes/5M0oz93o
ikute6y40tP830dqdlcqXfvryqa7c5kHn8QYgnMPiH0eYmSo/cmhP+NPRjvP0pavvUxxUVNOfvHV
1rzH3h9LGclrmSpVSqSlayGbAaTyEJ4QxBbJJgPrMA2tOZJ133yQkkYz4r1Nhb0pdAlRTYt7boPt
dN1gmY3lCfJIv5F99MUqX9k0+njRqLkSmIxGGjvEXiO+UouJojXhj6xgR7s5FZkuYH3ugRLtreZP
m4BCH5X6TZJdlJDdAdNGpYvgCuiIyfh7VPmJR3OLqg/VOhEMgIUSyBJNu0ZHOi6BW2AT7PMTIT/u
siFkaz1kZLclso42g0EBW0fjTLtTS5BTTOGYsKoB5xWY2Cj+R9aZ1um2bGW8Uz2YZWETUqgH3byt
NNhdWlAc46a+EOsnEVQre98m99L0X8aukgvatt5C+a4T+NQs0MNNH3ULKoQfKWnXucx+K23Lfvgj
sINrHulbre13HrIfpTQfqLJWSvVhZ8pZLeXv0oFSHCRXzQmO3oS2zvYtvl7Pl8fWDu+mO5BwMorP
MUH2n40stHSRkuY1Lv1cAyQhS1j5FZ06LVtlENUWjG+HdCLzVwhz+bxtMkCDkxKEn7mPKZswNDgV
+iJvEVoWvcN0IC+9hoCU9CXAZfCNevvbZweJFZUoJQAeS9SVU/29SDdKR59QJVcWpA4bX+BgZmOR
dAvyHn5zuHRNA5idCVYxQ4IGbjFrzWCtCy3eQsT97ht9T9sJv8xodY9pOt60sTqXdnhiB/mm5BVN
/2Ab2wkOB+xqIRfNmAjCKEQLY4XM+V596TvSpdAloNUhEdtbEV2EEbeAqTK0p4hcLkMk+0DVDnbi
vA1GxT6c39/3rWU9gGGtWbih8fV+ow9dMlYFSFSZm2IDlyf8vGgh0ncTkCzfpkJ2ZpPQKOQT80d9
NZJiFWJZqSbIpcxfe37NQfFOjlp9j+iUPGxaC0uy9y678KXSimpjmslubOFeGUMTLAcQPUOFRkhN
of8Jp0SpNtxQiL/GhiAkKnDvVph91HmaQG016brjlVuETfZBw/XGnnRtDpCcUn3XEOKqFvlKTs5C
G6MhPKqAHRt7CRdGYZnCg8vM5FRewcA+kToO/I/pZAy9OwEN9WLfWzSrXZMU96iC+Asv2wBuuOJO
OQY02rZCB/cohzJYpaP24WInFSZp5aFOmgfewGCJXZ3hVnp/OhDAngD2har41uX6N57l17Q9eNaj
jg9socMSZhIpBVvZCuS8QQpWrqB9IJi9mYSRJfmSmb7o2FHT7kDIpxPDtdaiutw1gTiFijJsC0V9
72ZkgEf/PHUHRjN6XuWF3Te3UvmCJf7W5vGXrlmgtjSYmvFwTBQ0ewwKlG1CoFkVa5a+7Z7LJkhx
e9ufcUwCr68esVFVtHeNQ6EuJUCpZPQvRtzygWYg/Cq7fHDMlu9/oIJXCsqVvngMPP0NHyx8ydg6
+1rgcylgQm+AZPjtpUlRw+DCizZw5pa53QP79fuj7+j1wSQBY+OF0bDW5EgxopPPSKAJIRXR7yhU
tlptL7TS38M53gtnyk9PE3CE/JLw8lCQWMgJA+Lo+R6wldGLKIeTBAPP7FpNDKz4FFI8mq6FmihD
qPHZsM6xbJY18Hu9Sj6dKn6FK7rRaP0vtc5P12kRXxNo5bvWLu9GEqGe6J80ft01/Cx7UUQKkhzU
3Ipq8AuHGPktZVdXsFVD71fQZzhSCKUPk3rlQYJYpeawzGx6twWOnNz0/ggLFl9QjxpeY0q6Xlw+
8SdRryPUNgw89xH1XWpFW6IFJLhZ2qV0dE6ZlYI1HjaVm7qrlBULqwjQGD6l3BH0lT+kj2zCi4Nb
aO3CN/x4LVyv3wRwk6i1hHodHgTvVa2UoKPAcaE0Dqcu5MEQY14wBlDRFtRUo0NDY4QUYsPyuRiL
dZHlchnkAzHu1pduwo61IkzjWRYrB+2rAlG9EJYT733NcpYt2/iF4bvD0qxUZ2HU1p3gQpbjbKB2
hZ+ucuWgYm/f1k6UbXNsn4UvMy7gyDiPRvRqD/BDWIHmu86O2m1baf0Ko1B4qO+Jld7zSs+fbWW4
xyEjS2UXJDezIDKE1W2Z+PElJl+NJ4dzOsjfCPSqFeKyeBlpvLHLrJVJ6gWXSm6vpWWDW/PqAyo2
1CaCeGIcsO3SIFfSZ6uyhPbIoBCyWXBs3V3xqYP218FPwuSAmZETJpwbUN28ZOD/L+NVzy+TQXpf
YezNF7YXE+9bQbkmN9Y0qz+aH2UI1VJKxcQNuXxVBHoLB25lZx5ob06cqmJHpZsoJhLwPLy9066d
WqcqmgXZSDV8z9IhM8DcgVZFwFBGBTZ8dWuHCblRsLQ8LWl2mY1Swzck1b4EbhWYFmVUP0MVYXgK
SJ1S0R/LCr5GjzwIs73LSj1ZSoaDA9qACJ+H1Fm6ef+YNfodJCuDnxlu3YjgiFDPHnF8p5gnUfNI
09izOyMaW6b6h44v0tVj5VnaDMKoXw5ECuRw+BC32dCrqYtZ79EgsnUYQljRk+DW9GbwitqLWggh
R0C3xo1dVO8ZP8zGt4xPSqDrmh9/NVKbxuKPFFwfoAqGJ7yAn6HAN5D0T61PZbwrAWXlQ8cN1/9i
21icqjzkk/fuHuaLC6sKZzVkSPFKDeWFqSnLXCe+yEhKdsI5eSq5+9h1hDzWxGRQEoEpafLbXPTp
kNAIX40qdwWjo3f2Sjc8dFV4mp+NAxmTcST3bRg7O5XLNmD7vcpYWC7tnDaVLzsEP3ymnsMAxH5n
Lbi490oUpUcMAUNGkxhU3jn3bXwkDPUI34mhLRGO9qX22U38hxZDhCaxV4iW5mQb2u/CSj8BgdHO
KbN1GjobRGN6VXwBiSV3SZOEg3qTLFwR76MHprlP1N0QyJ3MyDzuzXZnejkSRou9kJaRAE3PpTnX
YXOf/WlYfaNtniv6xpgkJSNpU8ijAcyV1jNbP+1swh6kIBPbz60YqnPtgvyaX62thnpA0BI/Qpoe
bMPeYbdnGIfAhadmu7X1AVr3EIBOflFojOw6J6DdBJfhVw2JWvS29VEPE/EH/dTJG9Xw1rPuWdTT
C9AA/+SELT+aSepSN4bDN58f2yv1wB5cElZ+G0XUogr73y6KsaP0FUGNzCa6OqWbkNr0YQzwGUyI
BHisYpskK7NhkUet/Tlvx+ZqV81LFhjdqwAztk88wqLDsexeTbcuVy2zy76YXs2a6qmWinMVlTDv
DajD+S+N6CdPusOcNf8l1I7QFyEIAFOrQ9SzMrx1Y1ZfgPOvcFSHN5+w1Nt8fow/FH2kBPqvM5FR
PbiiTU6e7oOTJmedYaDMEEyHGjEERjDe5oMt0j+dEfYHm73TzyldB7OKBRFsLe+az0d0bVzymi9/
n1KKRR+J4qjAh2AV3L4hQzWWoESKnT6mYm9jB+HHH7CsDWHG7l6jy6LmnzpCvJWdNtG5cwGOD/Gk
cWPw+syd4JRiDXxRBfIZxPomXnx/fNEUWpvTGwgIS5YiK9e6kSjnrFLVHUh5Y9d1anMNCc5YKnrg
vBeetcWB1G6HIlPZBaBDa+VoncdmVF8FZTxWga+gjzqa6yawaS9VXx2gflAPe28d2Gq/skot2uEM
QoY/CmLibSnYP6Y5ZlVyMtw6EXevsY1roKbb1lflmSsc+6AxHENSH98ZDQ3qfbV9gJSi3XVPP8/n
gVYxGJC8CBpcy+6eUB74pxs26Qkacb/JliQgjG9jXN+bIogoQnubOCQjAdX8wE0eJB/B0JlQ6VyB
87iAqq7XxiV1ZYfdpQMLzCpfTrAKQ6FuEzNGUsbIxBkIg7LBHuldXGLPN0QOyKtTRAifarfeJxRc
T2aOZ4iIwuq7ieH764byRxdwfVV9OAl1sJa+pNIiUr+mdiPJINWE92TVdrvSKsK3ShIvt0Qn1Juo
VihLqi3JAbjS97KwnFMa9v2m0NzoZik9oeZ2rT/0oUdS3gSktkwn/9WnjrsuOqjRBTT1X61WPVl6
81637a50Wu0+qpqySKshOZAYwGcqcuw/tZNt5lejjJwQeqSUJxLtFnpdu3K70Htiiu+XgRuVL5Yq
TJxQyMibAX+ej4Jua5O5smmrcjPIwn9ld1c54rNuKmcaQo1jxFryaiQoK+cXgIaAmdGsZ/Zr1gqo
+VX3DBOcfOc+d0l95XXtE8YvhOYqqm81ReoDBZ1+ndeWeM81mlzTOyiGgQLGLX+Wim2i6B1heb/4
gchuw2A3CFZTEGsUutCLsfWDyZToQXArMDxdFdqo52yE8tZoyrVJhI8uo3gxe9t4EJshzmoolirI
69Gs77rMPPJSyODalGPfkpToKtvMYqiaHGVG1iksFVyN34SnJBShl5eTmUwZonibJ+Ov+YUcQscw
GLh9cF6elOlgCotQ4OkguOgI7HbdaW2ZdQTbi3BHD/dZToySKavg5zDTSpQIadSi05LkYCCDnt8y
s0z+ft98rhXZUeny7KXGfIpsegyJ9PogLxKmvNKsPX2ArOxF6rLJC3pDnlrtgQTp32C+H7tcrT7d
sfhWXKu+DEQbrBJ/AD5PmqFtU+bgqu1OcsuGT5zmx3BcO+ax6XQZp0G7iIMBf1gOmXo+aZDkdqRr
vOtiMs8Dqdpol8opL3F6WCehcQrNd6tChha2kr4FkUdOKqurKyZeh17/mVOQRs/C71QmxuPg6uFx
fsf8XhSMyTZnb7GMAlcp1wU0UqhS4QUjlAvwp9aJ7lOw/GqQz0tm1EtfNPmq1OrwveOb1lms/DYK
+5WqqXyhrELvI0OGkKqorMxOV9hEedEvxRsf5rfaCqCuMgXe23Kd25FVn+kIOyvD6NlNWlQLM7hA
v3L+aXI67K8e8yDmd8/DCVLhNxKwjwgXDe5lQJdsfgty6lPqRPRlgGUBXZb0ZbNOndDIDaEZ5Q4Z
mP+CbOlIXqX5TCIq6uSoyzcidvKP8oSjXXykVhht/C6v942kmtuF+dmezvc5UXnG6OJdVoz6ajUq
jW+UpLRN+FRwCJHbbIp+DTO0Ij2g4AOeDi2F4IT27YNRqsZjVDn9jkxvNeqw13LR5I1S3KlNF3dh
YEHwrKf5SU+s6AKL5rtbatV+SO0QxkocQTEsSMGbH84HO24iqKzkWPc2vZlAS8/zQbj+X4/mp7j4
tmbuJYe0tAFGVNnAvGbQx4idFsCtmXfPbCK8ZRFU7kbJSZ5PvcJgjaE4y4Al9Bt7gWIRDK7xoEx7
nVgxb3QVCH2DbHtoKZ4cVI14iYBgqKtTrdmocoMI2qkISdNmHzSNdp0PMvZRGGs92iEv0ZEqp1F4
yivqZh2SX9PyPsbMUgHQcaBzSsVnOhhWP2akHHASE1i/sUTw9Pdb5kfz++a/of395vn5P16en84H
TALJutTxIXQooa5sn7FvimhDIFtx9WUfe+xjDWKyA9hQ2MGK6/wK4UFQxqz2ND+bz89/v0V5v7D1
KATdwD8X4yK82i1FqzSqn+dTf/+FNEb4WAnU8fM5xeifMB4gQ3aB0mZqfR0LCs9ZCCIc6ei+9qgE
KUH3nEUU/7u++24Tp/pltubCU1CBGZ73XArExCUrH0VPhgt6LmPVAl/EYGt8110DqModPmDV5ztr
tKplVJmfcqxTRnZfP6ZJ6j/1hEagJZ/M5Ihvn1KzY0pvIFGxlfFEVD9VlV49sftoKZf1tDymp9Ho
P3pA/DZlrVPq9fPuyW66Y+hDKgHmqa0SU9nqdauc8Od+y0A/6n4Rf3k0QQFjg5/Hh1fsmtSRQKyi
egeBIH6EkEYzhf3zMxDJt6ikUtnX/i8TvfCWdIN2GxVj9gYebuFlSfohLKGu0RMT85SSoloQwvns
F/Ki0pX+cHRyj1GxstnDXHBV8rHixxw/UDZqT0mjP4p6YL0qsK+L5F2LK/s98jWSGe2S1WpREgc2
KN3d6kNY60Y1rKsYt+UIu/hQN9OvLFV1VadMnp2aikc1Hb+z0iyP87NExXBqUXaflWDzqaBrRnyN
1UPVUTGgWlbc5GDnN+yF2saVtbEMDVJici/bw1gMN5GRqEdRhFMzcHpInQ1/qFm5R3w+3+2QB1+t
U/6q6XHfU/ZMO5KYnK0WR+mzl43P8xtcFZB0JIviaeA+2XupEQBTxlfpZt657/XgK67tZkHZyL0F
Onrtrh6gVYTwIFuDCtL0n9hJxeVtEYVCuaBOLRs+nQ55zED+oEi/uJFrky6bNE6eMf2sI0JZjvMh
1I1ho4n0Dc63RfTctJkhBijBbpASjBNamrd2qoktCq9510TDM/Na8uSlzUeQeuVSywd8Uvo9Vlo5
3Z85t/8AhjKchv2EaanpK+UZ5DxXQxxE323uIXce8Qa7SAtCsAiIC7NnWeAh8CiRJYanUY9i32h4
X/qYMU01sM0a0z5GqPRZMmSokEfxFtqQTVI0QpvIM5q3RFMOIwKnu3DL9FzYhAXM59mRPnmoEYZR
Kx8y9I8/hz6ISOZNB28D6AvvlVCI443E8DAfqoA6TEOU4Zo5dt8Af3mMLek9VgWcii7H3Jq+d5Xl
3aRj6Ac1c/4kuvBu84EGudzAT4lXf5/DTnWARHcHbUUHCCT8qrT7dk907gXbJRs8HaWCk+TOxqPT
D3E8u4aCSAqjVO4UJra1avbrwCB0hV3psLPq9lfdqOElJE5DXbQp6wAjS86dYNffhV9MGQ3l1KG5
zI+06REYh2AB4kdbBb3yGDiiv3gi7i8A3fvL/DTq2ppyBbBIuLsLAOvywaIn8NAQsflgk8a+Grou
5fvg6Xyur5U/mmejOqakZeXon1zKzzenb6wzKT2Hxqr8W2bU9p7OKglC0scMo7jtucAZuEvM2pvA
deU+GDHtDmGiHTy8AHvFIXBabVt6WKOlUaoOcR+V7FMVPTZY6Y3xrcwLayVN8UWcWHaph/53GsfR
M8Ux9kC5wKE6Vp8a1o8l1NmybrVL6VtPrLRd/vWCGLlBEF5iVAHu7RCbCGx5mkKqb5qrtG8RdaXK
DgJdfm5L+e+HuhrfO8TvlabV6VYxK2ett66+wBKIOC01LAhT88Nh9N0T1t+yVSdIeVQ+4fCwjvzw
x4bIjovRWf2jmkhS0VT3jzIWOTh7B21229XjNg/NgjIenl1BgU+AEF3rFIGwSnJQjBKnQ8tCwaTZ
vppfmM8JNqJ8ytPL8xtFoJbAF6bnvpEiHKX0cEOE0+/KINfPOr44+pDGlJ3Q6+f5nA2i769H0zmZ
kknSZKaxHgfFZHyZTv4fW+e13DYWZdEvQhUuMl5JkGAWKSvZLyjL7UbO6QJfPwtQd7lnal5gMZiU
GC7OPWfvtf/cp2QvpzZCPf15gK9HWe5GhJY8iZxhzJ//ut66HtIJ/IM76MF/nvzPrevjMbgdN4GM
+/36jP/nOdY7a3AmmgDu2XppvZsKmAxYGLCqY1FOX38LmqwRPTNbPLNu3b3R1sa165bVI46eTJTf
p5xxyZzflFE/2wFiq5Ct70HogbUrZD9iOiPvudFo5jPGijbabKUnGbbqIyP61o+BS83zYn8oWWsC
xe6voOnf2FTZUUl/c7VA1o9cdT97V3kfjBgpQ5IRuyyrJNg3i6/bjp2bIWR8mgMREPGGTYkxTh77
fBkmNtFE0eXB7wFo9pOKoe2xHgzItl3d1xerBt+PUGTSwuGZAVxxwbX91jhq/+za2MV0t7uKZPxl
yuSHAsLjUJmWuC/YgsoATCRy3TrbvTH6Elz3Xk8urHXxR99XzkkjMZ6EjpTABneOFzWih6sMKYU0
T21bNjtWO30rtDZ7UgyGYlVksjcZbJ5veDRNXW/LpifYVfbWjczClwDqQ98LY4kG4H1qOvFuJ68J
DiuVv9st0+5UQbM6srH3tSXVUhG0SA118ro5LME+EIUkkU+hJG43dsv3F1oKTZF6m5Ou/oz1Qe7q
jD5JqjnKi92GLnReo/XcugpfUbgbJ3Q1Fntlbq2aEnxgXXzEy6UmbYJHRhTXelsfO8jzpLn0EWRJ
tq0+/9Z0vdp9XdTWK1NW3tN6+M9lTJ8s9sstQ9zXpz8XLTtZ8mGWWwKDzDO9JzJrcLvouZzN6LkC
jkOzpb3ny6UMRPSF7e3Xbeu9osabHUAAAXq3r0MYaCTm9Phi/1y3/oQzYLwUzfif691+sm/2eljC
iadSaxhB/PtIsQzJfs9NxPI4rZnChvUjHFCexGMh8FGr5bl417M22K2fvKGu4wd+66c0l09olIKf
Ufs+68ZAHUL7fNZt0zMlw20IHeWOHggjTDipwGyr55iu6HGSyW/d7h8MFaxHgCXnkcgQbKJFnjxF
Fmk80/RgtDfRt+wjH+dAusnHyW+dqoDIyXcSxulCy8A+kU+xc60qvIk9Voe6LJ7mOCgvdtygnCcd
BEEexhu7LLvMW69UJ/Wfm60siakgo8gE8kfu2fJf/hzWhwGenKRF/KIC20iqGSceZzwf8lXsO1U0
f0dwwH7UppdhAaMFNL1EZ3N9kjD0VQJooboRo0CEu3dJDDRaoXjNMSb6vYLfciwhHWoZaOOa6a82
TsNGrbIRqgSDCbeo5xNRc9g/+3uvFdpuEnSyy1BM75Jm3GbuRp0hVDHhDvAXKs4beUQ2YADSAdd7
mQQ5+Ujh5S5f/lMcuqSup8MIRib4FKnW7t1Aad8USfOxc/Zs8uS1/ZS6Kj8gPIZncwR+mtvC+ugs
PdwirgJUCVnxdXFIFAhUDnRMKh9xrnsIyALblJ2jR8yynPYwljYKk3SAHZ8goy46wQBiOeR1uGtT
HThLo/xzlTMKcWmKi2vmlboh5zW61fP4rUP1cewBLCH9ct2C2T+O423G3hqBBvf5c8hqosHShE9O
ZdbiZAeqmqPoWI6qzAXr+3L1uuFcD6agxISTwiBdhwlkgkXw9bTX3nHr4cqJ8wz6etK8M+Farw5C
Ksguy6+rsS22CIIGTYWeavG5IdFMn1Z3m8m0lDFEe/8/1xe5YWEd/s/dUxQntEubU5EQjosudz6v
P7lTBPSiz9A6Tfk5qP69fkx0eYalX8XKJ+1IpPV6+Nso5s8o5MNV5+mbNaSVF1WOToRcEnDiSA6a
0yfvbTZ+JK1Kok41d1fWwQ6rMS/8+pNqlZK+sqSlMPTlOZddvPA1GcwR99RpMbjP3mDtj+r8Go4s
/Ab1ET2+adjWscMkNnS5LiojdMu8c0mkEtKcAzz6+nFOrBvY2Zzl4jBRetDaLEkimIFwJoKVfCDE
EFBf77HUH1ulkhvHsrInDaQcVbzzAAvxM4jBxWduiwlLTNBEDKb7tMVPuZXvKejEEUCRvAxqJS/r
T+tBLhe/rivHfOsG2AwxiNAUgj/oXtjb/3PAjeReMh39mZtkJM3WYM5x1k3AZK3AvkdJ7dzxPAbH
spZ/J8ul9foiB+YsFNzACafWKbYfcP+uqj27u74nFrWsCaul8rXplTMZUNNmPKVgbThPbHTIZPei
6v+OamGSQ8WLrDezCyJieqmn3DljgPlOKWgIXWev/xMbQXpMTO1jjGV2Mc1Ooec78XFyh2OOur5W
FfXYZLGfltqroIV+KnHinCojINyHTc/oEDYZt+RKqqNFmuLUM4B3O7GRGDMEUvaNZBBYGAwrm4bw
5zrWEI2EQXaMoEeJ8FvUqPJIjt2BHvd0sIkegq/lJZGIt2avfY5D8m1MHCDYQPQwgh31tqy2RqVe
+FyA7yPA2+Hclt+wai2SHj6K+NyQ5NiO2M+Ws4sF9uxZh4AkFOElCjl9eRJvmsDVtpOlCSR7nyV1
IJ63R1dAziDDokwImhg7bKWcHzwtpUAoHAxrDXnt5ctYKfI6W21JpRP+TpuyO8LzaTdmS2pyF2LW
1eQSrtzQJCQ6GFyKN6HCn/g+JaGdb6LIelFDae/6cPR7Qtq9bHGm56N7jEbO2gr2421IQTyl9J5H
hiiOdN4yk7xhNc/vgFi7jRq31laPk9hrqY42GeKGXbAAYhJwRK6TcEoM3PNUT7T4BFYtehRPdanO
nhsX1zbRzY1WvuHYHvcarIC8oPma5GAxrEp8dGnF6L0h0SS2wm0tsucSnbLHgb/RBKskB8UPp9Da
4bkx34r01VGXHjgqbuLrqv4hw/7qghtJdQjjDqaUW0mqcNsV7xVTRyq1PGW0z8Vu0p87tPHX6C83
drQj2qRNHxlHjA3fpAt4aBwJHnX796QlGY2x5zbPEUXmtiqZF6tX0y3CYwWAR4ebb800DGShUSo3
YXcIIxunYkvpSoQI8dbuzp1bqMQwpxgsoHDNaM1MBQ5d1wbJmvcEfuCB2WajQeRAgdTVFs5zFvcX
NaH7PzS519Vs6x2Ag33XvuphWW/rVMKDT5kFMPFCy8oo4gzLeDvhzc7jNjvVkfGXHRLKSkmOua4m
yhGtst+Stpz2v2mBH2W5mUKpXosy+FtlSLMpGf8DN5K7VtDVgaS+TSsGxfEE16bJlrQ8dH4q0Quk
FDJssqqRnsWI6rsqkeGrxvTSSb0BaklyFOFgFsXshpcG5Ak5PRTB41sTuQomoOQwRbpyS3Q6b+Ym
tba4PCbctRhie4cTcqy0qFAHJUFeHD6IZlT2OvLBzXpG6vXhoHcd4zDHaQmnbctnfo/Y/VZOrrWt
6mHyhpj9kO2gCUvagxbOzdNkQXyHkSAZMxzF4OL7MqJvtMmY/Rp7ErO2EoPReVKYQipVlG0So/vR
U9/pMrlZs2WeFZeVCtHepSDekVoGXUqFIjAwiZWBwkVgkBJ4FIIvbH9vgTmBph77njTAejoFxJa0
ZcEOPMHninVlg6vGPWJd/imVxSolp71pIHIkHJWxZ8sWogz6Yp+p9uCbhvgsGK5c3ZE/aNbVaJ/i
7Xqhso1VZFwuSIek3kR1q5ztWdwwsMqnmDFgkG3cnm5qp2TlI0ua4okp4FaT5q5gEPGUlXhzRANh
N2DKVlQdCQ2yNz2no8JrOqL2wjH5ybiwu5q1bPeGsrjBoum1s+jq6DlcPflN52OxCDanS5yX80Um
UdPTNv338vrTMKeKB8mOeMrlhlFBv0xsW72lqhAeXCooGnN7FHrstw2cUbQfIF9b0GQIb28BS8XF
ISzcotV1UnoLi5Rr+IIWzjFHLIDudpPLdKBhzDhUC8XLhE656p14wxqP886g+QDHOM/sY5CqjOc5
1+8mTkaQMetPO2ewKvUl9txdBjQWYiWMCy0JbcPongyr2q+OgqJxftUtGRcWeLRNUKUY3SEeZgQ8
sgYEAWDvCRHGuPTH0pqpVUNKcNCVu6ZIimvhNM3d1TLdC4LG8JSwsWGfZPcSkRNyira9zWJ+auLG
3IQ4d7eFohgXzYF/oYS0eZvo2Masgarlxt9Z3n3woth4BF91uISDyveDORXC9J5JGTpu34i6A+T1
6poN9lOspCpGLWRZbc43uV6g/IEtmqcgaa8T9zqki7Yjz2IdV8XgVaz7M31wpOlt5s94syANuiyR
IYsvysjMACWDwxRTrfnRoh1EW9OX+FOR+fRMEL56NXIehl1Ts0eo1a6+gOurL5oa/MI0hU5CD9mr
RcZLBFvJZ5SEApSzKXM9i8WENSRFvq1QB82IgLr8pEhB+Ajr54AePVeKX2C5VCCrVrmbQnSg9MkR
+mL4xbN/Kt0fFaPGPR0KXjLCnTc126VTr1R/BUFusydxO6ZbrnubzeJ3L8brRGP/QbceESfipk0P
PsLLA5n96DrzGeJwQlSKw1ujN/ozi1qzLQKRHSJY5A+dfVvoWvfYrB5G1AiMgZoCLR0ZD8ZG+u1q
bJ6mFl7JcslqxvqpkzD9If32myYkW2RQWnThkY16qZ7DrW0bP4ouZDuURX6tTU99menX9dA0g35V
mqra9sLNd1iH/rnBYtTGTGC5I+Gc+8Cmyl3v/Of/rj/pNY3URJ/v/+9/jSBMIVwvSq/vTR07JpLx
rwddH8setFttdcNx/c//eUq+1BpoK8tr6/B3XBTjjoJhF/b9/BNkVbrREGh8dG5Jzw2PNN2KwdlK
bTSeMTjGOxEZ+V0btG7fzyr9lXBWfBDniyyrfUUSL88qsOGMa/H5vI+x7SwIG3o6k7oJCmZ9+CRu
6IEoPkTUPEV8DToynU61kbu8+1n+PS8MhN9oEM9andDAwiffZnthRvO3Sc3oznSjeaor9QwZyn2q
RlV7YUirIpRtlNN6sQKH4eGAjPz1Ym0p+QGxAejhPpYHdRF8hphHL1aT/2Y+P77Qhdeezdwvo+cp
dbKXcTlUVvq30yrDZb2q1dVulwo129tm+KhBGuRWm9PiG/7Wo+TY2yahkHWYkYXzFxRFRmqADjwA
YmJHfah6St/d23q0TwQnbfWyEQ8lUc4Z6Q87KI7Zxqrb/J5cCZwjitaNpQ9FyHmQe2vv60LhlFtg
kYpgrRBq/gmhxt2kSTX45UBxNjT+ArwMa+3HKJqSfTpfm7EzblnV7TObFDw4au0mzCufwAaR90en
tX462AU3lh2+2UR/5mDYkDMGjKfRStYV4KzcNr+XLqkjjXPQtah/ysJufDVDBMs2Q0z0/ZGf2fNh
7lPSi8pR8+oK80AzUvoHFL3vYKPuBqhkEi+QoZfXwsifmRQ95X3jy7lm3zwckr72EhxKZQp1WUTv
Vhv8EIIKSJQK+dpwCNrxlio7YubQME9Ejjd4Q3K93OPqvScg7Zj3Pkj8e63d8t6EzzPN0xYO5naG
rNrbMZHLZfvkhNlD0049X+d2sv+GDnjk7fvsKZDzRid93WUtaeER2u2hoAOUjTrmhju23b1aKaes
wQE9P4ti9phGHe0AQLHcq7nEfTYxHE8DlFLR8EA5Qj1Aq77jTZy1i/KM4hXFHt6TNAeY1I6kiU9s
DdRrnEfVpnSqQ6JZP2ug7OGgfishzm8YKyHGHSy/Toq97oibbId7TUfSzeYfYRdc5l+Eo7JbML+b
+jOs4YMVa4jcS4uvnGBjJbaGREdkd3tltEiMGtxf6nxFrn6sM+0VqfF7H0M3xNyyL3PEc332PTSN
uxjkifH2m8GCuWxOEPlc4niZ29X7oit2NbZaR2nv8AktuJ6V+wySG+j5pSKdlfy6u60pR3opG7PB
hNmaTyr8oAE8LH1kyRTO6p7weTiyehSk/Lij/AZJ/k5NhDcvoJSv99mk3EeWfkP16UvjjbRnnAvZ
aYyr15GaK2iCHQx64zdZfie+5Cc4A7vR7Z/UhClVVG5UnE8MquP8o6RwRlz1bYBYv8EtwrojONWM
6sICQSKimD9qg9GCMcD3Yk8lSamal3HlIn0GigeTUH2zC0bG3dIMXF4vukDtJuNrtSlV4y8Mz7Bj
fhY5DKe6QPRmsfowWN4pBRsE2aHIp8wdO/z0Wdz+nFT3mIt4Z1IBjjFQiUWkupUWai0qm4Q1MbXa
U4XVNmffHmbCZymFwA+oWZt2pj0dyUckaSLFfRIGJ+fHKK0jQwDFmp9nN/9sDfkGHOCICm6bBvle
TsYVw+KuYgQe9oy+wNrxZnqu2fvId/fxZDGZMJj7NB4m/kM+4WAe1WuZyIdq010fI1omOjbu/oWT
CGG/wdUZfzChnbetyq411kSJoObgDMknFsAd9MSb3XKrXZkIVmi8YnliOSfmPbJ2TZ898TX/lfcs
XBnjtDhiVJdcMzV+2HxcbMv1AAM9NaH7MUgSgmK2r0V5P/TqxtSbo9SHS18bRyGUQ6klF9uBBU40
z9iVWztFCzR1Pwsr189C+6tSfpgoBQ+VYG1sCFrTNODb4lenic/aSdk74a2csz0K0WfSxYn/mjBd
DsPZtbLvTCsQWeohwv3oKi31hTp7bwnFr1tYxKNA8R8r8vvc4+3S0BrRNP5AeARvYig+kaMfK4sv
bd2gvbSZjesIooP9tAgNMYFubPPN1lBqhHC3x3h+6Z3yE2WYwKMyUxGAa/kO2Q9cYXgu3fJs/sJG
RB7EeBOcmHB+5VmEk4LvpVQ6lEeXspCMFBTP6Mis0NLxY6pnNKGlrxfuDR/N3YRRzad1kZwkvibj
M3KWvQMQNgz3+TjfrMCIsZKlvBHRqejMi1rjRrBDThJgD2IAGoN8AazHzpNp5ej8iuZogd7fZpfO
q/y7oFKaA3vbNe/IKvpzEYa/tSDYpzIFbi5C363lzSQkCBBTIS20EXzeOlobQ01wDlIag+2rowiM
/PmOjHHo7TsLlQTyYNhqfFUI2MEVCP6UjeBZDONPtiwITUS36+ag9LoouRulchr1/ihhSC9nGzUN
PoTSeU6ONcZW3yYDx5FN587K9HLDucWHeXULtRQbnNJ8DIQ2T/YLcq2HKoW7r/WndDA/dXB45gAs
ARjOpopSfB/N9zILHolFCYGIY6e3ZBe5iP5nDR2Tkbc/YvJKKxRx+PqznYZHWuFsB7llQ+PgWEAY
m/WfBvxma2ywU7b2M6EFW0EE/FHt4g8tk7CIOb1vi47GlWHepTF+RwxAt5DWWaS1z5MhPsziwibY
2WDpDnGf5Aed0JDNQFMkZthNoN/NsMw7wohdWYxnhGvY1ztYSXR6tZLGIOirz8SHreA3VLbUVdUP
xUk/HgQhFVtTEWy7kB/ag2p4rcGJy3Gynyn+TnplN+ypb01R/D0H8d2JYdOwyaAS0K1Xo8HmXPSE
/rVGs7HhORTxLVaZGg7sE5vS3TUEVhyImCCbIyFmgfxFtimBR7DhTSNlSwZmSq8x/V1E7atq76Fz
RHRqKKhw0tzUWI9xUsy+Zak/1SoEcqPtUBtuY+wyJsV4yLQiSDeWonkh9Wf33UzIP0GhqI80UlKk
0RAWpqHeCcibwzhsMSTooboL0go0n7prZeS3cbvvE4atGKNSOyTZI90jHTayfcrDJjzQDL9Hb0gS
bom71whLbZJjSj55btASn7ZthJpfMAyHfdsydk9Nm4kHtJ82RwXeIWUpfLrV6QyVzOAE21Ye6j84
nsLDwuvrRgtjsDv0tr5rh5x3ivxhzUfruhdl4Ef2Z8HeKUYDbSGLlpCxtEK9dDrxOvErz31JoUkx
8NmryrSbZPhgZTxNsFmmMlvwwX4gdL+j6WLT0GrHaS8dxLaxva+Sch+y960639A4nbWOp5fTLi3l
UcvsQ4Zzd6CNkSfi0fPsQjf2EfoAnGxgunGvN8qhNZHvtC8FvdyJ00eANp2m8DFMB8b8NHc6ApA5
g5e6vRtTNrwyPjBL2KmlgWA03oXVbWAKEozJsVNJNJrFMVgaDXgHQtwbbPP2ZIcioxjRW6howHkD
GTeGPAJMfpHHx8Ia97EWHyvHPI9WhURs8IXdeUYy7ZXY2hawRKIi3Uo+4BONqIaugV0/uXwPZD3v
6RTusDftJ7QXJnvliRZw29o0hYlWqqydbOQBfMa+0RBUgLsqNeOgBA40p21lzksw9M6wLCAI33Q7
ucV5u5sBpZSahcrYPij9vLMTjX8xJkOTLZBI0Z7G0DzvDJUNWJb6YRhTqy9M3RG9h/rNgSS03F7a
ivesxKWnFlusOcdMwfCcTV6lZNc0sI9s4PzSsvFWzy9h7y1WbqGf1U4/LCbcRTU1eMvvY0fJgaEi
iNPJi3rDT6vyaAA1STuE+bN5CF3DY4N+GuwMVn0MAW9b6LDnknpfDiU7hvYcLuERgwG6LT6EOFfC
Qv9VsrcSfHgjdfJ70/StTHrUjNO8gyGwt1tnlyqqF4fRraVXC93hqCTqgbwRr1aOOSEZqvkrTScv
XYLsFfNEOgFdP+fI99cb1UOrNKeYIM6UV8eRlHXOJtX/koumJev3BVVnOVpeilFXM8v3tmwvuJvD
+oe0enpkFpw0sSOKFa68wDGlkGNt8p66jb8YNuiRz2bLm97j81ZLxA/rARflQSkzBl0DutklQzPp
8ui4ckFhlYU+M64fS3bfplEqdQcpxibkZon+ZYZ67ZDkraz5HAz8gWH7tTGn57EdvjM0wmGzkNjW
FJj10AjzK8e1U+bokuEUafO0+hjHQ9PT5c9Q+/cWc5GOSc15NtF59FVm79pApOcIRxX+gILWqqgV
9rpT8wALSG0WNOLU6DDXZHHW8p/o9v7JjR2mID2Z2fyJuXD6QbNeeXIit/SECgRBCRe/CT2AYx4p
bHS68bMEipGEEr6Ze4sWjt8K81sRfHhNsL4uZF23DGrWe1e9qAAGLjCF3+ux0l9N2trOwqEVWpjs
sWKpl5Uvt/K614sGUsalUITHrECbW/iumZheAKk3jK2W5BaruzIKbc/j+ioUVZNCkJzmPQXjXzkD
jksorZTPkBuje2JZw9CQX4w4Uk/CmF1OFz0dmTzyKTblnti+yVuxNDpu+AML1A48uLwXBVlpIB0o
wMu42LL66BsC2Rx/zZe34ZTQ2l+yMxEsccoh5235YxUnF/xB7ba1M++L6tNGaopWNUh9tuBPlcL+
BjdC72NGNFgqGOIHtOy/HivTEljybr1li4/xoJMkSSwHHMfosAeG8SzVGSAbo9tWdKuJoP73UIxk
fQZ2JtP3bGQTT7LAas5Ov4U5DJmpP6z5OYY+ZMvJrmVY7QICU4Le2WZKRLESZO3TSh0rVM76X7/Q
NFCKR90pENPvKK/MW4LxclhzSOjZRMfOABS2BOumS6bS+tN66GpyaZhySXgQtqDxMBBuq2bNUXOb
/unrhZGN89u0Xx3izoiAVBIqGQ7Gg139cNWy8ACNJDivBznVwbmw458yns19Jxb6Ubzcqt1Umnk3
c0mhWA+dwTLB7OW0XqoXAVNVWDcDz+lh5cUoC52oQtcJKy782WVarXuPL/JFNInvtWuTqbAkVolZ
VRiGpQZ7J56pWZ/0z6/0ddnp1QXVLcP9esv6OxG295AjAikJ9h11+ETVEVatQ+BdNxGcHP8eAPof
plFfJqUqanm9NVFIuqqysxbs+ooPq+vsuSE857heskLjV1TXI46+TmIY1GuvWZhYg2G8Nrw4B6Db
7mWw6r9ybSr89dJ6MEVXN976I5ZyMgFKUlucCWtAUunvkzEQICw13zHD4WFoj7GR2s01GbUCIxou
qPTZUGhVjdMy3AQhbfz1en73oxpgFZS0rcWUTE/R0CBB/V9kHj6b7GI1hIi4G7DxWlqznwLXMvC7
GyiIlsNohMwousRE6YUMBtdw0HlRrembhIyt83qoR6wKGupSL08yiG1CX9Kbanrh+bzk4wF4gXkF
iz/kjs9lGr6kRfSidBFcPk07DPTCfeS3+C+rhemzLD5NivjKHujDgQrmi6pI47A8Ngqd4Ri4A4Mf
Vx5oMcSvTc4abKB9+opqBAXfYN2hPdTz4tyZiiZ7A/LXpln++DhAS+8QJr+80zO88RsI3PKGYduv
SpE/FzOigWoIFdwNZevpgYAV1mfbfmkDazIxrkxv9Kuhyr8WBz59s/El6jCiWpTqh36EI9BoNo3l
av1UvhIeqe0ZENHCh2c3tfroV0ofdEedM8Xio3JOZfQWRIaD8D15Ftpw6sU8nWI952NfFzn6eXLK
gyF9itmwH83F8Ksvh7EO2WYntTZvzKjMvUzQHzaWysZVC1gFJa5vOfMkegpPfGXNd/RsL2NuMO1H
TNTq0VlbYsuI3kGWE0lfuD2bNxL3kNTZ5y9ClqVlxIE3PXuOpqCvpo7BS9uDM2DyIRETx7DflhzZ
fhqsQxfn7y4CZXXh4ekaY1hY59mbHjk3OkyNNcdXbNL1teBDfm2xXZ3TDmlKW6rllZ4LMH4aqpvc
rS51BC6PKDzVX3R0l6onW67TaK0gObUjvqqG3nT0iDQZ7fAbuNgrSCZkU0NH0qrh57LHr3+1Xq+j
f7BXBpCTIvh3GuPvegKfMrVkoiRdCHqqmUmc6yV/es7L5quFUZyrtnJfe2dBVerui80WKdTVwdds
XT10CCC90QUWRaBY6jVDpqM1tRxfFaLbFhKv6gpcxrtx5+VK6L2hDFbSewzhcAlIcY32Eapmf0Ky
Re5saqCXWy4WnKKvGi0ymwpIre7TKO3j8hsn1S6amggxGvwDrTboS+rJN043qO3aTimZObW273il
VtpHUsOda7yc9vUltCOnNkMR7eB1z7rwlELlWQOnm4K5OtujpbPFpyRzfjp2+Xtq3dZf348+y8rD
AC+L1mYSHUEs9oek5S3QkLe0Acrk9V2MRMMQZmlOTcmnGDvq+OXhwgQYol5Fw5VPI9hto6xOmorb
A8FDdvl6syCpFqc6CMlSDca9HNNTmDrB0WxFD0u2UofdBBRiY8lldj3XyJ0x+Z7Xn1q3YyzIwFHT
hnGjtgop8U2a16ey009rubIeqmVMR7L5u9Evn2w3dn1t6L6VSMxw7hc0QGvHesR5oG/MvO8OhDHA
UAOyXafFdLRVpohruWJkLm5MRhoZxeB2xXaKQRiMVCffzuwEbRnBNaK2UgyTQCor2/qd4FLE0gZO
y2SCuNQIoxU4J2MMwYRNz0El3ifZJE9qpe5bZyLZJNRdkx7uZLNFGg4r8MopbfFDpQ96A5Nb/yB+
lNTLjk5SU6envocOb9jluMPSi4LRISUqjYL4uTOoK5lRoN/GXTenB2Es4tf8vh5WkvIiWeiAgrta
/CsTAi2BPvQ+1s/pVmfApNdF+GtBVUGhbkWGXmRdTyWwPkUbkdWNzfT1eR5NN/fbwsXzrY0wUZc6
BTjhb6XDMaW0qn51lwMCxOJiD8pwHwUis3Vp+OKwVRbCMtQm+p2cJP6cEm5IrZXGVxAdmYPaMSWh
tHLq+4o9aJEvwTJalkGlMoersA5q26Q30Zg6ATVYlojdtZ5dwwZSQPrFiShJ6zkIEAewxt0jJmwe
htLsILJcu4VYp/DTAn0Mpz5iuv1R8+X4NgCSyN202WcZUn+Tec+uT4BzpHRZvRkZny+m9DupKf2R
2+Q1ZS59gGg7uZ9owsJvajHGDyspkR+SLwxpLNz0eadPm1CJtCugQOs8jWhMFmaDPdKiRDwQ781E
ca/rdS6QwatMyEcqI/NlLd8i2OdsximsARUcEpaR2kHPtL5tTZyhRbdoC7KtL5vTGsJn6bp9w663
sFIjR/sg3oBY5qWECUH0qEToHU1aVE8qZeXeSBrE2cYwRjtzLlos4AwoBqLc/72yocOjwbRNAYCs
K5e5XNMoJqcgjB0PscQZwb61PDNCmsVIEOlKVobeV+U9IWCSAbGXtvXyJ/O+jy13K2sGYPEECX8L
MeHYWZp9aogK+Mq7qmwaKXbeIB3Bs/nSmL9w9HS7gaAdLyZ97wmin3od0nRrxtTYEGPTjT6Pxs5c
jFHH9bnWW6Bg58gZT72GLWtTQ8fjRFsHJxEzepNVCv9ZUb+pFfGpWpwYd7sTv6OYEcJhNMBckiem
39EQ49AnmHjhs1HagGN0gtY3O+0Z6HbgGxOC+jXsA05TT1hHa5HpkROSQhSncaQv9FiLj9jESjWY
w7yLaoIa8cURcqj0TL/G4pHT8NjPE6pKdQ5MajudqcSyfHXj2OyJLzXw/NU9siX4PPOEkMdxQ/LH
06z2CEdsaD2BRSe9Sb+QTWDfNROtmSbdgvNkbwE7gcfiBB5M2ghmC4kTCwKvY7RwxCb6hBA4vq3L
g1FFv9Y3L2po/XaREe4pRN27kn40acng06IY7rLuzFT+DZgNO4iwvpuaYtw17e94BqSy5NZOtOTN
bOAEvf7ChZaJcw0wBEQgfThrLOhyDW8rZc9OFlj8mOHhiptzoQYv+vJqA/fdVnxsrTgUS1Ti5xps
ZakuiTwRyl0+HBBzQDjx1eBQdkTPd20SH7vU6olw0R9zVPW+sW4cScvTSnG3E5y0X++PbBBIk9z7
SEmS2JsigvW6BFRHMUA8rUM7WtjkTAycRajKs7eyxzE01vO8SZXhrbGC5EWoI3dX5VYbsREUaenh
JlEeYfQrWjK4agYdJzLTzzgg1JsxZ4pHEmRwRWUJFpJQyTXyWtolzioRXsuhTRh3mM5bmI4PFCzz
c5SYXh668U8Wjb5Uv62b4EhPHLo8S7RThUYRtdH0w1JFRmMuLs5tDzddN1KPBM/sLTT+h6vzWm4b
abvuFaEKqYHGKXMUJUqWbJ2gLNuDnDOu/l9oznyu/z1hkfLYI4lE4wl7rz2h03+nujV+WBioMKmw
KdPIxXESUkIrWV9Gp/6mW15B6vg0HXCEfVhV9mFFHgnelfWhIcBcxfEszn7ATr1Z6kl1o5WVwd3T
al6i5WxTBxxuDPIImCasDTSk1yD3zMM4jAy9NdI2MkphkJ7ZjgT0Q2NwFbgJ+XloyE/c8sSAUaT/
nNEhHEzDiG/gXVH6+QXGI17lXR2eLKy3KQyCJxm3jMqE+zx6rcstzsfCX/j6VxbauD+G7NJQ9762
b306BsBkqvzZLeN10kKqMV/HLihA/1XFtQfT//iLTebCdV2OxcwJATqYvBVVOOtPfuUiIJQ9Gj3I
D5vA1H5oeg+1JPge6gQgWAa+nAwczyFE/n90St84kk2T89OGPlwvHoycrVw+pQGx1rmLat9PXrNc
iDvqGefeFBlYpxFsRL7cv1C0nnzpsCOQ1a+iiqJv0kvkcxnbB0TR0bfYGJaqjhKNmyC7vVC8g+dc
luXih3qVy9KCBiobYkr4Q2FAbyfTMV55do77BdFRUOFg+nvS6hjhMSqPxF9XcuPV81cH2iu1/qRh
dy86VEfEcNkL/5q6A4YOy5RLP0OvoXXFGoaZ+1BOgI2Z0zHHp2oOJ2xk+nIGzKyDCIs7VtFgIi3s
CNjs224XiFC7e1ytqt5pg/rTmzzr3gDG2Hrs2LbqZWqSfmoPbPkAOnn7yMs+Ul0+V1k1XbkuxNs4
e1/xlNTXLinD7QR5eu/UkjcPJ8V5Qi18sNs4X/s9CXuin96QlGRsremM8L4uGKGIBXiQXppobLZO
kGOXmXtSPvtv9ZiWF/AFZ3gy9T5ZxkGT+MWRwL0nxfGUBVr6FKGv6Eetf6oN7yBEZhy4e7P0Ewzf
RRS++bHIXpLU+i6G0kfJ6wZHXXOnDxmyd5JsnX1zqtdiGUf6dmtemJGBW9X6A9k95mr2J9RwYuIv
xYfabLfsZNDph/th6NOVnJs/fMPyBQNltq/CpNhGAsmrOsAD19S/2NC6cKkd6NBMhZEC66C7UzOr
jrwxDBmnLLnM2IT2VtyiVibhE4W9WexM5m+HzNQK5tNNg1oE1SxA4OjEYVgBisjI54DUycjgFos4
ozvDltqh2HHqyPpAb4wbdSkUexk5t7pBB8za5U9R9oe0afvnOckAGnfsU2ir3HWtpdXRHGI2O6n1
1IXh2ZqpsdXnwnDAEvvL6A7I7baeCVoxGGcjdA7JQ/kTO7G5L3Q/35v88vDvgaeBUB2tM1P80xRT
cS7nvD7Mvi7OZj692yQ+veRgYnYGdB7wO/Z5DPqe2o2qJzC5PfjgJDs/Q91i2S9W6SbooaDbRZb9
k8KivhAZ0FzUM82JyQCpdXPthnxs4hRjo7fYyhHd4ofWb/zd2aDrC33Qt2E5E4jWXmztA8reVs6l
eVWFsOP2WPCYO5tL02Yt7agckxgSMPMg3c3nb41JefY4OmzBLzWAPsfuJPiQTBFWeWCyS8v0P2pg
6TTVocPfyzy5Yt/YtvJGbOHYklaW+g5vSSO0/TDChaiHOd6UESCgMdYIE0qtRp6w8HRksX8AbbVO
8LmeLYJlHuDvYYGEZ4ZZo2of5Zo60VtJJERPAyD1ba9n/iMcti66YWu0Ybce6Gua3WAO+k51FVbh
FjtiB2OUlEN81ro8pt1ms8hkFKUwx+6YEKvCNfKnm7xfigRvNUDGMp1CcnafbM9/L6QNF193432N
DS0C9b3VPTKZfPJ/CRkGqqEeomVGxZT8K88JATGhvT3n+FXwIvQJ7Ejqgyhjhp2zMNqICpWtqo1p
Ypg3lKDwYdEfkgEXo2cQY6oS/6I2vUehAzoYxL66345Z/Rupfn+zRgONdGP7+y6A8C7qDm11Dbsg
JidlnfkUdJtBK0IO1kKuzdyqbylokCVoLU2kd0GAyn3OLOO42coC5QJ5RgSrJhzYdVP0h6AbL60m
LqwQKLut/h5U7luNaBw+nrz0+C/DDe2xQM7pHOzqV2K7QDK9Ak8op6aBHJ6EijGjl9UdAYegN0eQ
Hi/hMLKnq/sXar8PNTNw8N0e7KF/lYiBBt7dZ6uUwz0hzm12Pf2dIr7ZtOlAz+r9F7qLUVZCHnSw
3Eprb6ex8SaYTp3spXyr8+JAYH2xrWbMG4YZvZrU7MeqxYWKTal9XAN8ejjbdctZq39WpfrKyfzz
GBeYY/E9jXrq6DEfAfvOOUBFZDZm6wzveRU+lyx2T2aRwIKkzNv6sc4mo4zwFs7FOXXTn727AC6r
bNlkdv4xEg3QLLO+x20bPQc15qelBS1Thn4tE4aVNtSwaSV24ErT2KI6NOK+FkQn5g3Gi9HqfK2s
r6RC6SdYc2tV6PWFbI8OlP96rMUr3l4Um5G1Ggm525l18+Xl5AfU2C+aXh/WMeAKFqjlcG0syXiI
bLUDtE7WDVm9ZTfifwKx/AqpfAyDFYkXFB80m39SbrWraZ6t0xSN1lMQW892GzVkKsdyW9l0BjDe
EOcu5e5cdRdGxda3ytecpzh9QXHcrbI21Z7TmXlNrSHENUqsPHk5gUXsRu3JSYKNdMS31pBzj/Uj
fzUyk6xwt4++Jy5NNsBAeZItTt8JBGjolsX6MUwKM7TgQjKsMmvNJynRg9icxsGRxCYIjX23uDhw
ZcyD8YvlavZmaFpx7QIh98QVDUeRIxJJ5hT+TJg/A8VBKhLhmm4NXNM291Uf1Z40ik8zz6L74/+J
EG+rFx4cVPi+5xDWxI36O/m2oBLNIr+qStlIUnCRY55s+nQTjYgXNB0rp+puirxut5qlS7Y3zDLd
iKxEm7Zso142nX1LuuS3kwHqlK7mXNu5aV+QUv7jHauN1rcFFXbavpuKaQ+hCHuD/QFYGhTC8gQU
NIET86VNLO1qFJY3I49gLdSGDuQ5Osbgy116cnU5BFmVwl9YBnNWkWOzSAgUJrv1Ezus8xv9C5Qo
Id/cqRE7ZJPT06ObXObZNRhsmJLusHok0nRgcD/mXA/XM8iKe5aSHRlQnQl/+K4+nUaYsGXK5bhX
IdlJ29SUtlP5eKnSs4MSPHYx8gOVGHb47bxZsb+1O0zqiRw++DfjU8y8ZOdzXp7CKP5JNkW7JuyC
CNClNydyyLtR+Lcr4YliD29zbp5sO6KnJh3By8NrTU96q6yICZoz/o5LU5yRhoaviUfAI7dyhjPa
PerC+hfssDspkvWviSdDHNXrhpC1OC8DKB8BPnPNIVLQmZlajPPKEq31jcUtejlH52taOwJuGjZG
R1+GJEuNK0RL5zfju1/LYTbOhs18Qj3jV0hqS5R/kfiJyM5GEfJ3ZzwkeYkFCwKQXolxM4kMy39N
LkYYKLRf+DwJrSAEAaR8naDEyhMcsssITk3f4hFVzqqx5xHbS9ZjJicuReaNc9DAvJ6nVs/B3AuG
zxOT84JMMGKbsm2NHRWRq1Yx8CIHbrlASkGoYYeo/BBPJRZLgzypVeJaZ9sfs8OEXQCSOrtZh/Zd
XZplWeeLVsXDRyf6C8woeGTcgodLCRmceLtzY5lY13SDhKj/Pl1qUTI3FHGljEBFLqGZKGz4mMMa
X+MDizZRWXbtKorHP4PDyaO6Z2pFuaK3qvZdYuQ7HYvPJvReAWpZv6I3BEvit8QsFZFiIMzY2ctE
2K8OfI+zWbZwo5cMGCjEBTl14PTSGTM3dg2kqmoHB47paMTlH6yf9ZuuG2t2SfJFveJ2MwNtAI6n
Xs4NYz0AVvoWERy5yBbDH2BEzQvWEXEQDmPpQMQ92Tu24UCE6SyAVA5hIf/d29QzduzYAdSBOOqQ
vxri2FXnREXZXjryPdWXHg+IqNZt15PH4Gju+e+Dk5Qo5Jvqg7I65AfmlfrDTv8p5h+qZtHzADy6
p5HpPNr+SXWo+KOjc40SVLWqIPHwyFKnb0wozJfcz6pd0if5a1n0DOP5INhHy4j6tVp5/X2IkmaT
hoD/hU69BoV31elm9L2sQB40Oqb0pDXt29iYAv9CRGYnmafU2qCiyH/z2yW6W8NgSGeyvNdAm0PY
HqG5DR2d0HfT+tAH2RwBKG6Qa0/opiW0q3asn+NwbG999Pz3K+rL84BVqhi5MTLZ7zdWxB6tNmg5
2IggaraEfXCGTt/ZpWcfPLRZm0S0ICJcBAEWPp4NnB8oj0UMUa4bjOxmvLBLbR4B9PXyrHar7Oa8
JrntXnMkgQNQjU2O8RjFC8pjhmT2NdSA28SOM38WDvVxIBr/ZGm+AT0ZvYBSSJA3k3BLSLOK+Y3b
VgeDzvvgRW79gkM6341ZEG/4qCFiiYN2P6eSuUgXUDeEPlil5WNdF6G9cULH2jElFK+NzWemsoMv
75u6VGyiSIwdh3iATr0PCd/MihcpynUhIKKrO2Yr2fAWLng5YkbwZQ7xVRtI+DS0onona32C07ka
GyYBtrDEaymY5gHpAfLl6IJFfDGWrA97eTGTTAJjJJPn78uohB5LXICxhr1EqM4jF5esmqOa5lf8
1CcYUk+gzOpLE4/lBZH/PMT7IgYh+Qjz1Qbe9DBMDeapXXNTjZvrjf1Pt9Ap5VvvabQ6nOHLYdMt
h0/noIbtm5L1me+AXK0cvKqicFlhiviOhwuCaEva2vLKqXxwnsFZHVWN+ieWh5QRIF42OJPqDyY2
J5hn9fDPSBz4mtlCu2mLPOafXeLoc0yRnNpc6b30MbyLHPuYbN+l2WXsTrBt1YV1hwnMICie0YPX
frIdGyCxztxdEsHQJ3XZzs1MrSgtWFgaPW1+03TxU8HuEncn3mDYQJRdgCZCos0zWr6wgYKN7vPv
GDyN5h9F+6Oy+Q2qSFp9Kj9RKY3nNBbt1e98xnAJUjKGA2Rr1TqFxNS+ByGjpKB/UpHAuqkjhIgg
ldPtwf0Xxi2K9PheoRTxsumli6f0QPgT6+/IRNVG23Ut3IZg4MCptl7QmDfb7D/II8fxkvXltcuS
V8e1ZjSA93hZ5DBHrG75DXG0x4/MDACF9/mhmVrKpALuNUmIP1oTMZdoyXwK1SkqrOqni+O9Dk2H
6Sw5fGOMPN4yG5zmZfFtGScWbjC+sR7s11NjfKEQQS+iDqoRiRAJ4gOxTVy74bXqXqmvYDXO9jHu
/T+ku0aPDtMnTAeIHar8gJuLUnwFMepjCDv2dW57wG8J6wRtkpjI2IbmDvIF2RKjas9VwLdiv/5b
cLE3Iz0bRMfyn3G7bXd5zfYcBCdhk+rAzw03eRnjuTyaJMiu/LRIj/bCMFAz6xKT9TrLk2itvmYu
P/I0s/YcDCF3aoKvZRjKQm2ihl6M+yTKHuvW0fdx3T3C6FTjSa2fYZsqta2nI44b0PvfjYChBDgW
iB0uaPfKzL7SQoOQ3zHs8tGJ9kuC5TwH0AyzqN3aic2tuwnNs3qWpt3MtionH5ntyqVnbBFZ7aEl
7o80AREZhx5pdJ6WN3/Zz6gZC/+lZAsfE0oFDdRnV24mT1lRvqrPnQmYfRUEQ7dKl+gvGssDV8JA
h8UrP+yI9iiBoCoRSODLYp9E87vu1sWTbjW4e4qyREyepODIEhYaBmuLGAzsyld6Fhc7pnpWWviF
fcvbkxzi4C4t7YPMdarGXjwVlTvf0SSAeJyukI3JpLSj8qPG37/z7QyxvJ8BTnDziUA+5BrqIXIM
A7rdbG3+fi3Eieza00ZtKZKj7nLE6jM8ecPX4zMc44xUX40Jh1/HBLFFMfZv/kC99HyGJNRESsHn
QS7mHMDD0YsTjk7YQ8uDZJX0eKZeOlb2A4SCt//7dT90knU8a+l+ajGx41j291R3J2px/2QDlDrD
faYLIJ2AEOG0XE8i+dQb2T6pK2t5JQjMO7tW99g6TYsSyyk9TnwNgK02hglceARg2KGCAzTIt3YS
ebjxQwTLM+6UqEeX77Aou7Cmqc7q2G6ImFkboAjxwixnYG8ODHD78hCwREV6yf9xP2Cz3ynhYVNx
pe9BvVTbKrfrl9E4NX5EgOyS/eQnbJ+DJnGvkxvc3JGIEd7PaEq7d0wB5Vnm8qC6D1e+2nFfEr8n
XqEOW2fhpsGz03bhBcmzvSpLu4cm5Mf41wgsKy2EB03dwahJkt99DEIZwI2AAQvjeVmDRAEWFeAd
w7FjrH4uDfyvIWzz1SSq4QAtM2cCyUNeeMapZ5yeyfGujhFANPcYzXMEr/MqK5/NX2CRroueN9i5
KkS2lhERQiZq1pLupWWq1r5FiRddVNEaTGAUYs9YqyhOzcMHU/K5mFCkXkur3wdhKcE4XwOz9t5U
LpSd6P90y4XckpRy9Osesbadt4fYsZO9MCN5b93BTq6zTSk7jmV5NW2tBHNhuJ9jGXxAfb6pD7HW
ejckQ8lqHK5+mEzfZZ6bx3jGBDoErv6D7+od/c7vOpI43P8/SeDjUxI7ZIkSZyjzkEFyF03fpyj9
o95KpyqYq6Z2c9Aj37lpQk9h/lXyBPpbrBkcTGd2MLgRNyAoipe8qBcOkYGXcuiIQqOuIbKj+jL9
Of/ZD29MB40vTPI0z4mTMCOK5yeRhUBoaceeyFbxD+ra0i2sA7IhCUu9FEvlDlnsZfJNIDIkoqxs
YwhvY0YC56onReaccsuutNrdh7DEVxCyuGOm5e/lSQNi4pnTJFq5XVIdGmLD12QLzTjwiN4roujY
6IH2R/6SdozeZdD+LF8TKG9Wji2iV7TMh4R7xIsNSJNDv1xiDUhp8GsuQPVWdhYxDbFt/0OFl4Nr
+ROACVrlz37IbHydRiMlCWiDTeGEv0iqFT/8POceByIAcka/fwTjNSK7VY6Be7nlNy3Ljv2RTHZR
lcCDsXBUGSFn/sAnE5wxhihtuJr+IkEKBliCbGpO6PgioB4jA5ssREmvFeIUD253Kj0CwRvAMp7J
N1mJ+BTmVfXumy0iBbyk7EKSa8N1dxOl77MWt/5wLnSHqHCxeC1rwNQ0XCzhIZcTmbl0UvIJM52+
EVqS33tcjN2iN1A3VzXXKCEYbQ3wQ7z9Wn2c7eFFI/One3QzEJ2qNNY/fdPSbo1m3TQj8bamrNnJ
0ZmlxdT/LLMpN5mHtPnPIRNL5o8uijvng/mowl2gERfDEWTI+b+DMn4PcKacQosZISVY+4IMMV8u
/vknGUn5KrNZvUWR/0+IifnVH5cdhcMtWcl46CuUQHrGB3fVtRELXkP22YTaj5G39VFIb9oODqy6
edFRUy/jAeHuY4tiTbKE8+Yz9X5+tEsq/1uyZw6QQE32Cj6ps58DVrMytKwtmWAcQoWP4KiAsdga
2GWDkhWSZpjerZvXsUdrVXGGrQbZTx99G5R7SKt449vRXKvbEImq/96Q/t6kXGRkethctYoRrdaF
w87QYIetTBl458cRDmMoegiD4Qnjm5vA6CdVcJ3GiKy4gGQZNa4AIOZepYWVZBleqK0ZYtBPLynF
/qEydrLi6GlAgI0QLAsbwGTvRFGIZsH+3U9de8pIOF15gPFK1jHkjdiR2PkFRQ1D6+4Z7hBWUxZl
T4+PMwiDaD8nKJvyWIr3ekBr5+rhdFBNT8apvyo6bNo5KRoFabTvODCSdRgl1kuikZODBJeEIHKx
jKXiqFpgbg5q7yXzlo4UitMmrwhhj2XTHWkbnJUndYjZuYelM3h5tAl8S+TrMfF/Rt8SPIc/1cka
10l5YqCCABGFyfMwh/4mXchmfTa7J+RrHHwaSgGnx49WK0VXlQF3nnOcc7rHyN51RHPHRypvPokb
Fpqp3mbMxxp0Jt22ZEcgAYzAUIqtb6QgPId0u/AjXJJNsmHBT7mg45B4MXFSbwdGZ3tfEFLykIL3
Vb/V9KLd1XOj3+Plx2WvndXok9mDEsltVptK4jzFnnEWbZVcdAhYAFv9gzCsX+0cVljyRrzdTAD6
ix7So91lmDyXkVETNhFiiiUpxyoLeYmnLr36UavTgyflZ0RiRipzskjD4VP9mIuR/0aCzi5pq2n9
eG9Zh9jljMw67BkFL+OrdqL3liVpFX4kv3utnX2P9fzg2uRFVX6nbx6/oYf62/ZS8GNSw6hod8j8
NGZRo9LlmHm9Vsskc9koqWf/89Jr+c4JLP0EEAnqR4oY/7Jp5Vu1w0tD8pNcm2nVX4W0tsjQyZo8
Bv1QXUfaRvL8zAp4h9T4GPCealEobqZDrPNS8DsJcWS9N2F1yf1ymwHd2Igl59xdHsq4+2iqCnu4
Rbg1foX8xJJmzRgRnwA+jkeJ9j835LEEVLHtWr3euUba7fs8EsfHb+Rxlxgbaonl90it8NKJOj3j
Rb9q2pi8BVN0B3Y9fQxD+StjG+yF/WuxrCSqwV/cuYTN2FjwlDwIrLr77M/4lyHVkBa8SIYC2w8w
kqY/lMDjr/uDLXayr4hjy+OuflSL8+LQGiwH4ZD1rCTFOvIT+D2YcAYv7dblLGy0xnfVAMdedXAF
7AzYE7cEzP3NboW3zguXrqGsXkw/ji/k7xGLHJUFcTQAGxobi4oq+wyLxFqA9wCjzCK02DBjSC5l
/WUmVQEGtWMzZ3vNppiTmWKsc/l4aRJlRX0c5jTb9wIHlyvBEKcmMuNlAWU6CEwdi+o1LiwN1xsQ
HdDEhIMV9h1Kcvs0dcwGGmq3nIi4OMkwCusJkN3l/H+M6stAboXeU78R2neZRENmRPlTK/3s7tu6
uAwLm3xgn/vv7CyqWQJ15QwCpYqIwOXsWiuNtp357p5zyTqOI2/b7ObiFVuHt8lSa9itNTmS4TyK
7FdMNnYNurQtGv3JwlEOUi5gYqbVVbtRc0nYBVufuxLLakTfKzWY7OerRB2QXJkyopqqPHT6Q0r7
vig/WcStmZRv8577r1GV96KyzGvlpD+ItSl/sEdD0eOg/msa9KNJSvHqyvZO+6t/evMVrfsi2wJ8
q+6jTtw1dw65JB1+FT6+3SDvyo9sbLiqjdw7JLnhnx8nF4LF71EyPzsapRfjDrBSJskfHUxp4Aco
08ZsP1JoOidrIDuEPlXZePoeM844mdm6TzjBd43Fht0udJPIVDwDLG7/cbXu6ol2eiFxlFC/KfwW
DpNxQt+eXHNt8X0YNajNZcRe9Y5NfzH+sPMR/7lXMIbL0C2vZojm6NMEyGwnabYDlqi1s1zUmjNO
+5npCqZpXiZNdgGMjAsdPM1lxDC/ttlVslhmG+mA2nzWfQgCRHbzby6dR7fcU7+79Uwsqith3FQE
ZXZz9IsdJQCR//sSqKbzAF8TlVudkQ/iD8yvKiJTyd06PvqPEJJQ3LMFTl0oy2qnEM9oENi05Taj
9bL3EMSxAG4gkORg9jD+lVotL00Y/eNxwL/NPplqNTjiArX7W5GkZPIGwUld/fGwUEN6IgWM2n1r
0BafHhcIoh6U9rRdYABPc5G6b2ogApOCYLbodQg5Kw2SXYi0a5ieCx0G/hgN+7m1o2fN1f3bY2s9
2rE4KIvETM0HxNC2CeLR2UvmerBztDp+jAfkMiP4n0EBbcjLY14ZWq48IkO42fPgv6gH/nt3XxEC
BWZ4wJ6m9mo9n/uVsvRx7USrDPDNycv+UYvkpuf2XGMPr3o+L0PenoDAs10ah3pLijqtaWS8hnqR
HGQc53BHiaXN2+moyg0bTwKcXZSYfkxMTu5xDuS02SlVFHi5oX7cktVIXz3wSavIj6YoVOWGIOWM
i5JN22OyPWrDcx9A7cKSLIbFiKCjUsehP26V7W7d0/qxfum+CId+10l8nu2kv6Rj1pA/OuwhK64e
0h8n507c49GfSkIwoRi8s6XD67SsDfGqWQDJCjY7y8YnmN121eh4vnCBfc9Dp78OFbJbrSB12G40
ShDA2gAHxmlENh6FW315z9RDk1BrMkuHjLN83n3Nip6B04ZMwthaAYhi7eRb8SpdOk+j18qL5h85
otwTRlD3pJ6pB88Y/31peBpM8uVP1dfKgkBft2y8TV6HKZZ3GNanx6zK7UH72npOStZyYSEjw9yd
42kmntM5xWV4nksbv8fAvjNuEexYk2vsG0PGkLNRWD12QCJLkda7BpSdWP+F9/DRJGhpWj3laXtR
Z1vqbhDDkZxikoyat5R/vQ99MErQLT+etjFNRQtrZtOH2kF0gIT+PkCnoUHXsaZYWV9xe3HxJ9KJ
jJb8hMfPcRAY0ScCk+7YtCnRvr4wNnB1xmKfu0dhvnlmP31xOsZBzJ2AiRwtl0FKnKcnu8Jt46tL
MsmG4nX6soaN04w/A26tB6Wo+LvWml2kIZGH3N9vATfrHtc1Wq3+oyFSY0a3dm8oO1/rMCNgNvYO
j/rTIWcI03wfXJUm1iqa1yLgnp4snrwMAMOjwSDoCNfBIqL1AlfbVh3cjcHsXmpzwB+n09F4BYpY
n2Hhau6teF8Cs1cr2d7mHekSUrvmImY0y8x6O5tmcI5szFvq2bi8nBinHkLPOqiv4/33ievk5k9G
uWXsUUoNDEGgv5SF2VxUCV9kzLCdvNk8atu4mCtCdTDG8zdcPHjef5bgZbxtZEct67elzBKknMzT
lKg7t1k4xDP2Pt4danforGBI0DfGhfP5uDpSDzspOQnq4lKXWWxbZDinEasSfuUHinSG20xy1nky
WBcq5GsWOTVb0pFJHDl+4urE3w0kHJi30Q4H8GAlgOi/PZgJCjL1RX+MpvoP5oZpp0y2WB0AOyzF
Q28V8Vrt38tIeLeIPA+W2Way1kvxCmE+wlGL1lTFlrTQdi7kzD8x4+oCgDdgtxGnagedtnmb9MiD
THLAMe3RgzBJJEcOXJOa2Tky/cJuVR5t9iB74p3YoapNS+MSXGj542pMh+k7Z/KHJ9loptpMFlxK
io3eZ85mdkN+amNRRz3uA+inX1WpqW47eEMpuilIHIvkXbVhVPtGfxI94Rr1wFodFrpTG/VLGZnv
GMmTYzNX5nEYMawFQZPf1EgGoVhF9T5dLXByn5aNykrLZfjas0XcxbXoQSAs2o5sxOjqNv1b5gGG
92y6wL6pngNBVCXvTXP1ZUhCTlLBUErcYosiqFkLrS+IMAfMSSAsAj0sJ1D1OjlO32PyOZd3ZsXx
zKqwkwRnNiHhnkZ/bNJ++gzM8JcXe9nFypPH2PjvZFi0PUM1x6+IYsWzRcM9w/5+Qxh2qMY+vMKw
QvbPBnddj3n5AcQTcCWun/3oQurFEYWqS7fxgcBnks1MmnoSc78v5DHQqvI5sUf42DmefK9uZ9Q+
+K3+bX8ZBOw03ej3s0ADR/XBZlDWqzyL27c8MzdGbJQnfB7Zc5HSnj9quCmbeRNZbeaWV+2dyS43
fpP8LAi8hQOoZc+2Y/GuRS2FotTIF26oxl3QAncBT4KChFGFupDsuKg2o5UTk4YB4q3NGgLSWcyA
8WCEEVTD78oCB6FmgaXufK9iuiAUAnO+Qze41qAXXBoDGW9gdv1OOCg91MuiNWzEUPGqjSjt1VJ2
Tgv3ZcmjV304Oh/MkqbxpO7zcwLHmaUpugU6d4OgiHTRybZhNm44dSGOIR0hPKLftVUHyaESJFI3
QXyxFz1fZjfdwZhZ6W2MYKNEdUMlOvwChXVpphFhwDIcj8ySKKD8U/O04lAtpw6MQfeqhMDhchxp
HQxE/J0/1de9C7yhGsYtukEHy8Di+qcXSNe5FCcrQ5mkfqEkiTV4lOuDjRzn3wp7Cl7NADR2mOLn
rMJJu05RixCpJS306rqjC5epoXOAt78tSVa7qP25WqdXxdSuXXoNMJt4XhoJdBopY380SxsDokgF
mC4DJNfyrav1oDpJE7f50HP3zQmj5qJnXchyo8Bo7o3trnCc8V5MekmuWFD+GIX177PH10Y73IWm
KQDtztM5p6hyYw+HGYIRNkqfXPTBBuilex5GxDOBHnx/FHZjkTdL9tu4CblVXMhC6LdRyP6hWdYS
koyWfcxhtx4hfzJtW7RthZdZazWxkH0wU9SEASo8/4OcqPRbjybftTP5HZsNABYBBnmoG+sqSP1b
GVUWvC5yaGhy5U94PuGNNYn+HuAbRgtpInEcqzeZxHjUS6AwDBjPrceaDlD2yi8I9/IWgUEf1v6J
92+vMaS/agwhAGO0IFpKRIv/91BG8t+XAfqcHZIHc6MzVyZEjUik3oWBp24oWCfHLQPDfO1hP9tW
CaQs/Oaze3ADtJLKMCMBcXIIuOB2a+eOX7bO9Fe1t4gDTPeoRzadARl2yUy8NkXn6htm3EsYuY3R
y+rC19kMvNXDFN+YaCjHieFabMGdzeQrwt+BqWtEQZV52BqH2u2uUMtHN7b2WkrqWpr3yyoAht++
wiO0noy4eRkqz3twO4q6fsVwT9haWdFkL8wBeo/kno2IjZA4ePMAlpPRlnpoFvPwZDrYBRY3LvPa
CjduG2wfoyFq2BNYcwrhMRY4VixktuqlFM10eLcilJpKro4kbVXZoDoevYQbDvVe0rbyLg3Fuery
T69yruoW3PceQbHMi1vaIqydyY7fK7rCMRxQGxBzpAojVQ+pZ27GfX0YZb+ymnbVmj8kk/1Pj1HW
dtI6cez0jDyXCLQgiSv1jouGWQ8JX5sZnyOCXYgn0/Chbrjqg+yGbrYlQyZaJYRIstM07Z+lpCmN
55fBMs90G9lbOc3uRbjZL6duwys78XBbSQEz0mp7ANDpmtVRQEhkz6FULCgbnzDaGoWUYJG8XOd5
2XxpmmRktbyqZYUiPo27XQfKEzu/T+OyuMc5y7ZFKY5K+cC+JHq3GFatAw1udyPRVdJBnGcSYh6T
oZRX2G1NWH6HByyECaBDdgdpPrImiWUZuyaOlE9t90fNCNVDIYJrTOIamsIyOxZ6VJ7jfq5BZPQ/
VdHoOVZzLgfxy+ciXD9KUM5fltQ4U9YEMjtPjP+3JCMuPtKgAFvBBaae/X0wsYuTjIS1Scsn67mF
HrYmE1DuokUY3Bgs7HHgjgy7/isrxdya36yZLnj8Z/Dz6UWDG3OIpE7qUpN/6H0PO5T++GIJADBz
ZhTnNnK/DXVvntKM6HbfpLtB+vsD0xFdpm78DkMm4lHDmsIiiOzoEh1/D4h20xY6J/ZtUjiqiBEc
EIZVkMy8Icu2JdAZwSrXjuOCWGNboN/7qSiepWev1auMSdPFN8zyoM4dJ2cMblcAlfAlP/EL389V
aR7VEGq0auOiaAHqZXd6fDYMNG7KLloRsLBpJyZQ48SlvO29Lt0EUmAcjcKKDGat/EG4g73xuDMe
+4xI4uD/cXVmy00sXbd9ooqovrlVL0uWbdkGzE0FYMjq+/7p/5FZfJsT52IrJAEbLFVlrlxrzjED
zDvrPoMa/su/sz4RP2W9ie36c0BqdmwsDGm5KX7X0tmqHqJk0h/UABKrPdIkCJpJo71P2RAdehMY
bOdM+9Fo/RcdUTBdkSr7K1wudW2jBW7wUdkxrZ64Cj9GTz8bZQsOr42vDbT49376sU7vdEQI5eJ2
f1rg43pA21qrKu2RSB7kysbsPrXxF1XIQRqPTh6ZTJt6dAMc++mpsRGs1rSuYFjAcsvzrercsXrS
oJKh2pzRg5G1uQdCdy9yAUohYRfL+2yvj2goJcHEkacMRVJZJriBiw32oEvRGgo7RZKg7rba39tG
8BGnYwWndzT209RMxxHt2aMI8+CRqGkmleCevNqsMdw04pIhBOFQjh5FmPl4Vm4NFk0yTiwaDxYl
SDDm35qxst69ujprwnS/xp53FaHlfGJnvhZtTy6T6e0GkTS7Kf8KdXpn4yN71OW/KfJArDipz9BJ
vkz1QWqedmooGXQdUj7slVdfWzq4E9l8pv/u1G753lhM+NqxfzZJJMM35vprU6ZLUR3FBl01ZKtQ
dNAuqAfVHVdDKnrC+yjSz8RyVaDEDTACWlAd1zOEa3KlxaSrn2rTtFC/SVs2R56NMrkSb2ESpcIn
m0cI4/8OJmhb4J9Li+fBDpp95JC1uV7yZbkcUY7C8ZEitNixipvbMJeeA2IWZfuXPZgft8S0NDZP
EARB6RAHd8v0qjt5UlGcX4TlwVeWwmI31dhBY4wyoVSHOGTLk1oy09HORt/cAyOl5GxM9LdDzfxm
sSCwRgGQOxKW6oHjMHSDCUCxbTbu1Wi6B4P200nJlf+pl9Napy/j2zGbpJUIPuvQ360fjTaOiKy9
hEz5aOwvQdUZh7UMcmcwKUylslPpyICkaS5w0QWd9kop027/n1kuydmk8dFkQVcsLuZk2E/qoXZm
FN8GzHb1csDblbtudZ0ViYQqjzyNxPsaLhV25w7x6KmwnyvdtI//GhLqWYVFbmPMaMpUp1fNDHRO
QPXE36fkmBNnm/1a8Wmunmz//b4shXURevlZXStRyj+9NYiAacDotCGyb9tK07dac3ddTI3ZsslD
u6M5rtOJ+6qepd3Q4CkkwGiUhvBZN1A6epb1rB6sAVRrVoSh8y02MrHTMjdjelh9RQ0M6sY2kug6
xF10HVP7TwYSy9j1md5cdHwN24B664UMS+tNjT38Gn0OS8ml9rPyUDqFeUk6GdFAP45WifnViaLu
PU1jjixTbL6l7fTWSw0ibahhn4qRYwwh9NHW14Dxla2oL34dBf42T30I5D7CW6MSd+kHvzH+y9+S
4l60oNcLMxy+jRZK0Rny1vpMvUendtiM8r31mZ7uRgN8MWzXhPTY6zpFRdRK1CYdMg7RScgxxBwI
vo/Dx2Zw7A25ZWSYa6K/tpP/1kL6OXdmZEAa/5/TVj1zCGqlrAQoa5K+JKJ+eG0JR3124np95VpF
veWkNM/IXNjrEH+k4ElV57BpsY3PJhIcdQSqO+4bRijhTl2n9lxSdsrfcy2NqdAyZOraLUhqcJgd
CiGE47/1ziu+tKiqOSP1M9PQ+bdR1HC3pHu8D2FydAuVfT1gfITnkdAKWqpdlS5flwA9OwK56q5H
yCOihJhSj24HU1eU0kyFxaGZULd5lmB+JpcIr7W+d+ryYNcHF7dAKt7EnWhxIlC1NaQQWC0DQSUB
TASCJbWPt5ZdPBSg+yHzLmV+wniHlZYt2AaQc7bs3PVWLAqWL9golvmtG52K2bmkc0Oi5DfOlDMs
SSfTn6yH9WMRPZMCKuD5kNewCY2uNg+LsGt/kzi2c2uqX/iBYiYxbfxcyWdtQLCEm28cYZgHNcKZ
gcRspA7uahmhtesSBBd/6mZA/ujUxKfKgy16R8JolFTKWGBdJ95wzHLyY9sYJP8/qlyjTR5+C5yG
5G0y9RDnQeYMN3OSXgpkqzSOe/5V7fKTuSsdpSaavqVEI0RTcl5XgJXMYOIgp6gdOmKnYX3FPQBM
pnzvbGHzrqw67TZMhnNMPX/PNil5Wyhl1UOe4Bdp4bif7eZbW3Lis2Wzyxcu+cHqiEidw8kkqgjh
LufvksPXEEm4zWY/35n/TRqiNCq3Sxp5x6o2McbWjg25u56Y3PTvkWV8aIk3Pbuj+8katuGXp1eO
hQznIkJhWqJbhCamV10s9gPhFPeKvsVl8IYXNYytZZ6UepbWR2YDOKOwmw++jsgv0i5qVh3PTrRN
SCtauxnksJ7KZHTgoQBjGouWgmNc4KmnNdQwZsZSnWVaffeoXgVkC6KNliomTJ/WdgyKAjaYR/kq
T3xF5xNeIeYDc9nncfaqj9gWLtlJBCc5Nuuk0jwLY4CJRMxcmqekl6hhi+8FwdW0/CswmPK7q9tk
8wjQ07Vtglunv3kWEo7p6s1X08VGvVIWE+276ty19PTBWmlbVWibs5M8lz39hrG/FX3UflZme9MZ
sH0zfAS6frJVk8pKT6tTzVSPfZZ+8JQY0y6Uav3Ei+2NUViPtSVozdh2UgGiNdsnK/dPk+9w5BPJ
56o8AcMFcyBpH1a5fVD/6knfvE3NOda06PqPtQYWZ7xyCwXHYJleqXNbovkIVS+dkuFSa+CzM4Wg
OIVUMxseeeO89e/91LzOcVAfaBZNe8ck4lajbb7zkVB+Vp2enpnwjicjyb6WYnHvMUlDe7PPkH5R
P4TcbpS2rRn6H/Rc4e4Osf+Bjxf5V0N5OievbTouR6MDrmsy3AYy45/LBcWBkegXhvmg5vupu6tO
cAIHjPnTNma+87j4oARij+JXc/kSqoza0DMkPN6bvhQR5BuJROmNamCeCwcUg4PAfdYtrwNf8nNk
uHtCG5bXKOStSoqAxIL5HDBQw3bbxFfBen76/56NEykCYyVJY12kM27EU9VjRr8kEWHFmUujrdUH
7ypL9LZ2+z9Me4+0EkmBw2p4sCcPTyUov6+6ifSmxgPxawz8g5XE2nevSOabupqDmX5yX3KomnvA
LK7h2g8jVqYNSqf6qXd0Z1uPJenraqy86DZGRKnU6Qw6QFGYOifVMogm761CvbcdzKY/L447PnqA
5MbO/2kV9PW472wRhLsUZvYlauDQVhoOvDpEYa/nX0ha+NaO3s0fpl/q/NCX5FvnxSzlhBS9iCwk
g7thuMrtd8tmeOT/LVu9y8VFWkW99Q2SMbokrF7bZmi3iYZ+XUOurgZ/+CPy8+j9dLDVElli2g+i
pgvsmYUD/NO1wM2AolDDy5xdnoHLBQP53afgWiUpULIcNNvdcNQimFNVUOk7MY71h03NwlDiXfez
5qKWTDRKCbFq/rCPfgQeOm7VxE9BqOyrCDEsPiNmJbb2SBh8mG5nmgOHIenqnYWA/27YVoduvTTe
i7lHKo70GH5cJUzSw5PJfrIbmtbF4KSbdMwwHdB/xqBBE6vJXrkknDPe4PZ53pEwEwBvAGed4fZn
XhocgYWv3EYh4Cpwp35r5tTCpB1jTWJbRWY3fBmtxXr2ewuaRpli3+HPrFUvKXOkFPKjqZe9Xw8P
SM4umh2HGOHdD7V8qraFJVOS6vq4APnGgAcFK6w5J1i2WR06Igc3tu2e07kiiMII6AH+5y9yPE6H
Pc0kNS/LDeNzCkrn0If+TSmI43L+htHDe4livLkSrjDMHeePaF7n87BmEdnk3XufCtnfjiXiFDbL
0Bh/i9B4gG8s8ulreVXXBSD1p8r3ip2HLfvN1Jp7JIbfaeJIiCS1GMVQB+Yh/0UruJ++L/kIEvhP
PoaHzu091vLy1kQkBNHh2QRtCo6hN2pI8HJR7QP3dTTLF0fVYRAWiFGK5KoP+yUuwhvT2RhPgYVR
JvbSY2ZrJ/918VINMPvUfk71iKWlM5jZlqmVgozS3p2hf4szMzz7XQ8MzElgZqs6w045U3PWCC+c
yPDvJcajejD6NqQLnBEemorls+L/92hn3niOevE597NDgh3Hb0vM+S/Q506TE3cQM0ExcGQAIxUI
kP28ODWW+RsxU3/79756ibn3vdBSYCJSOqUe7HT5Mpe2tr4Vup21rTryqcRYZCRaF9nBFh1d8lFz
4iMwAFT/dDwjrwTiTsGhRmzRD2LvH/LYp5elKj+qeudqpw6NUsiMovxmkQB2lP220XU6UOa25Mrx
bAQHcab4xGyN+YxADDQyTTfgao0hUxT9TzNPuWxKQ5zMef62nnvVpl3aVrkTYv5aml79k4xHVfQY
lU18xDLDQJeH+jYCruG2AL3IDjEPXH7datL/d3hLEi88tG3xWC9TdXEL74JB/Tz0QCANjSYRvACm
aING9OLIMo/ljh5HU2flLqiiO+r+5lGXjXcbzZaR0jgZfGGxzJjkAxTuZ5dOH+wd2GUC2LrqptOd
eHk0yHWBwowGTvlhoWWlaPL46qX2PQDclAZ/WsZvcqrT3QPIJyjSo5PlJ5oMmUnetDp+1qNmwtbW
Ih3Qtfk6kNq5URXHMKC9BRVHh6qn6sUflp8Zt5Vbut3GoTANfecGtJ/A5SRbfdacY+Ll8xUp1s6F
m3BDQfKFkyZiWSGDMjn8IpzC1nGC1FZvdZeyuG+dD7seR7nMEynh6bTPFSZSH83uVuqY2DuD9HAW
tlcE4ozFqpwupcQq+FifNxzvv6EWxYg/PM0SRJcNYGTB4fl7AnSm13II1sEaRoVzQkDnGe95vINq
50pFSwldBKXsYmsYrmcmIk4gbgOtwzOBGOyto2ec8JWL0yr3pWl16mdy9dQWFS+cAg2grKcMli7M
1DS798XyYvUmRr8MU19SmE8m3fELo2J8KQ6JYqnh/mxjM8ZBx86lBnFjqJuXzs4uY2PvV0XTWNHB
GWJnuhVG4+5CF3VsRTyHKvDixt/W7tR9CbPswYwq7xiM1bxTBTrnz+1oYUHn+vr0jemxKKzlk7Zv
+bMV1p+OwdtFTTGQdFgP1eSWG41osE0bj7+CXjJuzOqlpl3/qASHIdhm5BTd9JwYJLmrAcBUACYy
EEzubAu2atSVp5ArUJlffIwfD7AJoHdY7gieO7EOQj4rdO5hJRnP0Nhu+8ALTpOTxS+FSydLHppQ
dr8pVlLD+KJwiuwCXs7Z6GlsE+zkZOe4satTVnnE/jREqa4NGsqMbWnYBOCUen5Q6/6coNjGw2ND
CBA6C1Li7vQW76kfIxwQObBMwqufOYhE+LP14UH5sVA5ojOLocjbvneEYxz9HBJ9QfU+tsc5HFj8
PbP/zZrw5FUlYrGoKPa5Bonz3yKA9BTZy7KEuxIzz94nGeMUW5DisSTM32d6b7aD5whthrlPuVof
i6CpNs5Ay5vrNDnrg9VtQsRtJxN7ETMlicEdEZfXFM/U5hGnCgBDSj5XuqK9rELYGc183xE+RvPI
vrccQTghdt+XmTVhq4dIzxsI/0euVs40WkTjA+XONZMBgBG5cVe3zphgTGR1yVdWCKvK9Ui3x0z0
XFpt9HPuBn+Dlax7CMrlcXWmi/w7oAv8tGQa/ZVmN6n5lDdkEU7e/GCmhMBZSjCljVP9qiWWiRqv
6Z9XtK7qXRiIyhu8zEdryHua+kb2ip37pSwMspca87W3O4ohaZ0YgSwnkmfDeUXnzi35WdRL+aCe
9WCq9rGGxi4qjPRFKyx/w0+QfObdT7OtowubB4IKiWOfszC9ek3fYN+Qii7icb446IX3saWL9eO1
CrFdP906CKebCG/1wHgiKasRcDhCFWOYUCuWyXsR6eAyIN4YYkBTIscRijiJ5pDiU5BFJA37TcT4
Oa4mb9VCMgsuH4ai+6a+S8OoZRg0wseNx/1/EuzOeB4k3dBf3HGXIPjmcsMJzb64Xd+z0SM2SFGe
XCAaChCfnWmzhoehqqK3MbPyzRwmv8nIi9+GXqf7rCPc39ci+r4e/4jwDff8v052mRr4j5gRD2LE
0aNOV5p7xdoCYnMklscbuNO3iV4fq460vdYxwwttmOIN6CrR6iEWxCJOrlFPhpmJdZdhSj1fiGF4
Qk+1MIUCh/3XVd0T0bpUgfVAuwKPsU173+/Svzri1EiPrZxtCpxqO4f4r61ql609M+hcAEAYI5t4
CHtN5JuuSTqCBnnQkjy8IuI7uVJrpt5akuUTKIKBNCt9UtsZ09bkWb3KIMmuYzdUPuM616yEYPAs
IzCU0aMumYYW2VxyG2AddHq6qUkb6nc1TtJd8duKtPjUhKV7y3JhYvjiB83d4TXwEJubwxc/tYKb
0sayJARP2TB+rSrctph8g82qZ6N75Fxb7RqG1bIKqv+25IOlv5SoJehRLtmvrjKOjL6yR20K++sw
OPeJdJXfNpScsBveuMORSdTDB+Si4riMELqitDhqzcSmwLe7MUczfZkrdyZLyz2p7VU9jHGCoqbC
9ZmWP+bOaDaqjEBwhOpS6akTrjIlStUz7PDk7frjtunQ3im5A98h81NKv00UG1DEZJNTPagv0TDo
AVa6UZMXh596iA2AM4qjkPVo4hRQVz2YU4AdPSk/RjuFuSqlNR4iiluEAcpDNLvT9ByrUxLD/dfi
+DAVdIeUYRdKHTkn6iju6Um9o0cXp/PDOmmjRUxcDDLrEiLQKgSJugzvMKB5TlUSvS2x5OrBI94K
ijntwKHq/ghJ+kmiRCOhbZ4PgST9lEv3K7J2Tum0ODsQ7zsAjfceeyHINT/a+zUdobwD5wEzkX9o
E3jX2CF7rqsKjvIijX8u7fJeH0XaZj/Kvv3FEKL6sYTVrQ9+K23J2MXZxc5jCRoMjGviCc4zWoCJ
eBX4VHOxs/CoXISWO4/au5IoqAclaSHwFHGrR/RdCV53l8zCf6FZj9WYnG8sYeztqKJfiapc2Clm
bvcyuJRTFpNyrV/JVrG/1Jn4NbriyYr97qrTxj7Hy/Sp5ObqvBYRl7Yx0TKclWiktUoXU00/7BpY
9Uq/hGAhPCZAlTaxJ5KfgqBZJL0SYgNnrM6QRjj9LnVJsrS05TomqfUsBn3BiJP/QqnoXEqRPypX
x5LfVQM5Zaynh19ZXOdjK891hseuWFl5sfYxjZCkmtShJ676AwGaGeQDRbihUgVFxdrbQvrZqWrf
Siv9WB5p58+vpumBQ4u9e58Pp74KxN2ojfBh7KMcGlIZ761gbri4iADJR05xYh5/IPYHM6PVP6ZU
XJKxBq0gJ/bl7BjEQVLhq6KpoFu7QUXfIZ4iLmrVlZmVf1dzGdvGeAMhiOGsU20M1N5X0S8ZXnCp
yGlxVhSpbV8rOiVHP6lxqqhBitC7i9kN9HjBZJARlcWnYqzdLS0jg7iyyXmYFvLIMDsAG8hZtuoZ
4T0KOhkENCcvC0M2nN6td25FX1/qAHP7Rj0VMmgmH2w6OTnxRBs9T36ysdDrIbaoCUkVYmnQvth2
z9F9pLeoXsY+n7BHlKIra3EqBrTjV/UDInT6zMI52Q+ovVbrnS3pcmtHlOzqYTc6xFx5+vwUhrb8
iaIkJAwZ6JiqLTIDOPVco+2DQiaxh0JrQUCakXVAw5vuVT3aEZUagi7aBLTXT+pyLCeaLevfsniN
sffJy5Ud6kRLwxdjQQLtuu6vnAyJl0hbWmndCHYk7QX7oU0XPncLvV9dPc1ZiVXGXk4x4q9TG+gl
WD8Cr4SJ4iwYcBGqBx9d7Prs33ue/NV0xJRRQZLa/fsF8FUnchov3TSXeAXc+6i0A3FGHSBfqvUY
KCaensxlccQ6fwPaV/r4yVnqG9/6MViFdjfgRm0KQ2fY6OTPkKVAgObUKprrUKtO+I9LklavRaIj
xIjr90WeXxEr6RI/ilBfvjQ4LDR+0tDNrWc6yoTuQA/dip40BXOpflGOjweRt+kXlHIpUMQU6EBp
agy2QIrPh/Hkzk39mUqNi4GOZoN+8wApzvlWmPAT1ZTS6/PmsGSIVKrZRlFLZXGKum55z3DT/hq6
jlZKGGBtxeiUREZ7X4aYoTJo9AcTZfw2MhmrB2QgYMhyUURSXD3W04PqFAKnNq9l7n5R7cywbT/L
0PNkGhXTs2oIn0ufrWxoOFnYU+Od8zknxIj+XeQLIA+LMz1Dhqwf2jjNNpoFhZ5WzEua8/GCvzkb
nblhqDZ8ODrI7HBuBpSzAO7UCkLBaF1DtEIvPTzFTdN3PgdpxqBqaepKRlVZGt3/zXiqkS1n1NLp
INx0enQiFD+Dma6CJpmg8qRDIbW7qUe2HEzHpffea1/rj6vtD4/744CA92m0q0tWNeGregCvc0d6
HN3UKw2WALhJQEhdkGivNbiVv6pON0n6jdF53kuF9V3Lguojx2Pz914swYa2xHXVbFNiRPvIpaOR
lyT3nYYBZOKD4jIA5u0yvH3fpxpkY0eodd57B6UH/4dbaDqEmKt4DKzC9wS815tJEHBr6/PfVSkn
5fWfnkE9oxNQl8HVcYhZ0RPI9aKPm9fWgLHXzIhymtqsX5MAK3IVaG+6b/v3HJak1MPVNRmONiaa
tS2M4LM9DFSnOwLIJFG2M45LnJyW1gy+Cw0sIsftYlOZzQjwUzo6mzheDk2NJoG4QuzVeu1h5NaN
U14UPSemsGCgXUTHoA+mm0+DEvV3TJ0lvWJLIaO2yMHK7LFbNjH34sZq2uxYRAhuc2pjBELSbkTr
bkRrEc0b0NDVE1IWakrgxgp4PHlMgfsWxxdK07LYzr/sqpnvWTjdCa55XYVsPWnAVT3eATgQkTYy
oiaR+e7S6HrROnpXa28+tTtSpkOnu+ii+GJqPp0Vxyu2+YjezcuFvY84L77ARhaQyDRCWP0uJ0OL
v+8aec0PZ26Ko3qlBzodnDyjA6teDwQn7npomVt6dPNV/bKNrdyRsvj56i2ec4yZbSZ5fqpi+zQs
ZyIiwUsbgekflrBJd6ps7lttFxXOAbQ3XC1zFrsIvOw5DYh6mq0nb2DswYk3qy89njd1OlbT7n8P
6r0ROgJo7uau3i/lpKCtFu3BbDl3ZT0jltof0n1rMwnYRL2LrT+Adrq+zpPx19Smf8KCtLa1IuJf
+eZ6vfkQlW7zUNR1dCXZg/NMX9k4xK1411r9F5Y789Vx0+8N/rNNjm3uqgT5loWyPvkfcdCJ6GK5
CwBbaYk1Hf+zNBcSuhli7KLQgrBLkfi2FqdDxVW6hO5Rd3OA37iyH6zQam8Z5pAdUKKIeCa9J2NR
OLsFWesl7jOCd1OyUNfGh9AaDuxm6m7Yyn/1wfAx11m6d6wwAFjb3QRRXq/eEvvHUSdjgBDgB2EY
7leCPM6JnVuPIziWf0YWXYMrPeX3UWZ5LIz0+K+6MXLEh6JqijDByupjmHKk0TPQQJGaBnIMpSsS
hNFNsbW1s4qQLt/7ypaprUzBf/ocxMdsE/2SI2OQd43Xk7ZiC/iurld/QoOj/LG1xdwqYNH6ezqQ
hpjJqv1Yg8RmoGB9tbwIn4XwDp1vWU9ZfYX6sIHhnlAck6zWbQar6q/rUx0m5cY4C58T16oAMN08
5HuVk14dN7iat4aD5j3QjgERSwPRs7TgEPh0clRISgBN79Smsbu+dGVmCixbHN9YdfdennxkHdrI
owWJ56SgkQha6amrHBentl59bdauE7SGO/yHn40yPshUc+wMZ28atqsIlZyEhXhfRHiMGVA/EehW
HRKd8xCjVaqUboq2ymRmWgLPkHqaVNquJ9zrNg+gx8GbAzFV4uLw+9qwahqiRGD+PIXTAEDHFuUd
aVt5o2d4Vq8W+VYiuNpEWF5KZ/gdsQd3Ni0/ebKrvCrb1MZk8s9xmVZWZKHkQ+RA2cKvQaiJegh9
rOPEWDn7f+/Rk05Jp8AbMvhOuesRiJ1aegT79RxWC6aKo4NUszZAT5Xpd+XoG+vM3bYe+O4CodBj
kS84GpAUvxeIPxI3ep6Mp3UXRSdyTM10ui1Tz9S9zrNbmgCc52N6MObOPxTLkj84qP3OFonPykeL
LIJ8RgDz0E7k2jwnWnwkIJtJqR34T4GFADMKBBem9LMWGfyRwAntB3txWKb1liaA1LtGQlt2TkoA
HFfGpx2SRaKuIqQ/l6xv3X0ZTuTQSs+wUcoMbjfrcTunyH4LM3gwDQ5odhO0ZLam+l7iUWmNGeiS
5LNysa9JXhn7rIKaQW/afEb8C5YQWONmZjb7ERf5c+5NR3VflfFsokSW6jo95KSAzIPtEi5Moo1v
lpvrL7Gg98SlvBjpdwIpvV00u2DorU8lqEbEdehrTHiVJSz4aJKwMNnjc+JhOVFA7iDAqJto16zF
+bzeo3wZ/UZV+iEx1Bd3Jgu7nnKSs+nFDk4c/0ymDhVoeiCX4kkMCTFBSp7fZJjKivE2+U3wyCC/
vAGqvQH+LJ81Gt77f8+0sUNAb0OwWmUtgcmcNuhrQsArSz9OLtmiStRVm+h41wUqy2QGvRs5V7/3
4FwGlvswc2p6dtClMZFx7klQds+0hLvnEJrVOWOt23gUe0rR4QHvOqG38fZF2U1rsUdDE4zwEsTE
vOhE9DrOJ/g4dpyxD597q3zTktrhQJ/Pp1JfvgE2qA81Qi0SdAux90OWFM0AQqFMYWGbI4wLIKdU
eXEQGY54MvtuwZJ8FWOsvWBszo9Rpc83y4A2jIXgp4ftdYPAmYsVpwZ+SZazAQvzHD3rdfrJRoVQ
wZmdN5Dr45bmbwZDW3Pexo31wy2LdzWUd3S/O7JWhseublkp4YufcqZIh7XDgwyd2U0WnOBtTh9G
bL+2blWl5KqiT6ljGoPo39NiIU/JmLQ9lMPpArQars/SPuXiO82Y5qgmCoH5il8MOprJuUO1dz0S
Yzp7YKrWDNZjQ71Cjiu358VEDlD/PdoIT/wp/Dx/KjH6uaNBwCEGLzzT9hivJhGfWzRoxCHvA+ex
A43wUtnQJmEAf1mXk1iQcCJtFOqiHmtEAwyt6lPtE1CIYtXij0fjhdiSfJvKDIOR4xVZyvO9sjRm
JXICaTAZf+j4DAmT4TTOECI7Bm6b4ocJuks81sgbBo9W+gKjiQsgOY7QHtGBEqscyUB7DlaRRh50
3zyLWPvwpeKmYDB28BZRndIk52Q9LsNFHcHqnxUYsm0gV2LWHedVS5GtGI0dkHtSk+W8mMwr3b7Z
mhmGmbZcesy+GZ5jvxvbR0bNLZSigtaBdVYv1NucBo1DPQD582TfQ43sDUNDfotNWL0VW/XLtGBw
mkiPOHchlAjXuRQF7Em3Qjk7SgXgvwcTUNmG0Vt+tG0p54FacVYtuxws2KGtR2srCJXYIA0jvyys
wifKsv4adfmBsbhBNqnp7JyQxFBdNsBSmT/RgVNFuApKYFgIOSUR67CqjW0DEdTsf9fdeDytuzW5
PZhzwycn0iEdck7eqb+dmBy0BuquUi0izUH1pjAGhUmwT93NBizQ8q3s61Hw+ZLYrHyhf40RTSK2
hrvYlPsCiGtAxChnDBxag6W7/8PS2GAgcMCYmNmdt6JkmVUXF60tSRZG2Ehs0rxllc5e7Mm/063Q
3mRtSUm6qSTDhjjRin4qP7s2TNWTelYvCI/s8dilRrN6e5TBp4PcAVu7/rZiXynKE4r+av5mpmjK
aHkcQAwazwLCxYY/Of+KMGKufXq+lHqKXqul1w4kYW6whi+axf3LTOdViIFyerpifpheOmGEWKsX
rvlShmYTh6Q+ssAn807BOJhJk+kIFwXO5yCOk/SCenhazqwKlEtzmG8kb+JBp3gfsla7rdXGRHtx
wmcxdAR9KjGeejDg0x/gYeGGaXX3odcMUACzG33UTYUYoA7+iszzNmqe8kyfd3oRentaxWc0wzD6
euAHwAEyji4agSfyLS+Ie+YNchinTdbwXObcHChw4zPIIegjtNmriORk+liPqvMeOcAP1ssr1txZ
goqL3TLpLimsUAxoVYFZCGhtP5LqLAO8KPKbB9cd/qy9MEOzg0N2hVajb0CezqRa9Mlvp2jMTdf5
9g0XpH2zworYtolYRGVy9OzsZ2p0CbrPMeToP/40IAPfCyJSxAYrzoxElv5xUZPFYMQLjJsSwb3R
40dS26SlDX8NwYzQ4F9ZwV/+VDiwvQCB2qruLcGoVGNIa4+KCTe7bkB7rijpxbJigw+OEZoNxVHN
yqm3gFqqO0ajblr/D6mMexpqhjY+HmXOLqb/bGjgF5V6p+NTOcN4fI9k914nB2Vlp+QN0sDJJ2St
Gea32vIkITH1SYVT5wSp0Z0XC1WUmurPtO1vyUL5NkIALkv/Sc1P3AbJaewmCCHkTCX2hnvB4eti
dL55rAPb3PB2vEso19NDQsbvNg+MN6t2wsfO6vM3whUBjwfjfYCXhtuEGb6ScS0cs0gNWp7bpKO4
bPPpFOpzchOpfVfLoenjqqBLAu5G1ji9ppNZSt7uLuSA/khqYM8990Lt5x2iyjUuGQ6dC10CzCrq
08OjdDJljFLAoYEFwoCCWpkXX6urDZLBRkbbMekvxx9TSyA8t8uzahG3gIFxZQKgqbV9OjklVoOm
foiNgbqaeAYCkgZQgX5r3SeRjUi/hkcvwukb2iam6jHHwLKqTINyeiIqQBOG92yGCCd6Qt0f4qSE
Fj5kN92D39OY1sIMeip3mvZHQ/hFDJzzc10xOihJ8ltPD11fiSvnzdMsbHEeHQZhKkWDVPFhVXCl
UqXCJ2yv8cuh9qtntv/eNN4jsuf+RfiL/l4HX0L6SOf1+yfqOzyubd1hzE5q3TUAdV6IRo52jee5
O7X2qoDvoRovqhHk4lvdDONHaWbRIYjd9mHRBRwScH1bjab/HfIRKJS88HbqZTCRzs7IvOazTABY
y+9SHRvhkszHnKLoMdtW+Gc/0AvH5woNzt4JrfxVXxYwOoFJgIfj79SgASPwGQU1duOqgNsEGX7r
Smd2s9jTWTHOjEUH5JM2b/3kQtWYGOLFfvN1qQ3rcaYKQgp6c9CBHCEpTxv1Uj1oNvC9BDGEmc3z
2QN3dYxqfz6A4QWhUc/5pqyM5NPlOCjmbvzQST9iivFUzMRIT7JQHeSD5ybTg1kNX2NZwC5FFF4H
/BvOf4Yp5Z+yvZhZJaLGuCqyF4YXP1S7z1g6CW4PrjQJ3VOhj94pZkx4KEpyv5sZZ0nsLXfPqthn
wJIoh5FbeU+xwRl3CTgGq966bk9Ed6p9r0vpcboz3M+uZpeA8rERH/RZA3fjRnos81dg/aGs/JpP
4MpqyNkHM0aQTyiosF37VtLPOLR0rKWSudrGjXYt6Y9/9n35OkUBkLEqhv5vE3GTm3CoYjwHcVhU
ty4StLQs370GphneIWDeSY76P8LOZEduZNuyv3Jxx0UUexof6tXA+z46hULShFDLvu/59bXMXAVl
6j4oB0m4RyQUEXTSeOycvdfOvxpL+RZv7rN8QmNwZJYffaTzTyj3rJsZu/Oqkrlvi+4MazA5n5Jw
rjdqSi807POdFT53LRdeZiyfMRVWmykSBLVOmbm5P5JNIw62ajKZDiRU9DG6Ljmn9GdreoAeu2pI
4lnX0lFHPnh+7NTbcHqzIrrEs1yfMgDIWGB7bR/ayYh5rDkq62+Kz3dV5/5y05ZqSwbyx7zEJUpa
0KcF5XPcxc96PzwArDGR+VF4uIxtZQhVeM1bpo0kbrc7FawwWCmp5GEObMoH3s+sxDhHfVIdPLs8
D25oHu0aH6ykftUZkCdSWcyTMy8r17WtH2nSPCmNLJwQuJaF5x8LzwXllZn6A8ZscuawkaastQcV
9VI0AM+7qNB3yIuNlUUg6spQ2gGS26t96YVkIlY1j/t52Tbt4O7G2NqoOrm2aVCDLHdQL9EpA4f7
6kPbWLlaXjPd6alMQiRYAKvgioXOTFZeSuvf4esOXUy3MZqnsYWk0zoJBB3w2RuyrrqjRaWepCna
kJxmcOnQave1/Mm3NFK7LMHoV49IafTIujOltnoaBmLf5ds5CFICwCh2aD00zbFJynLjxC4CefGu
iTO6iAaaPJncqvUC3UQVRAxMvOiLS6BHFQAD7js65sot7BAltC7x/ksnqGUH5TM5oGjnQwCXBiFs
bxnF9EEP6B8hBAvf3IhKUjI6wxbuaDGTmTW5YErhxiaH1Hbw80CM1NZD2Rs8p9gzV3F3lFd/maRM
fWbLuGVaQ1hdiDE+CUd/B0m5281a9W007FswkHwETwMrUAD5cmV4ZMMUHqaEfJgovXoobc1L03Zi
c5813oGLOKwy5NxTcQJhM+9sr3rWRjvmN1oSes9Rt05n8j5cfuGNjTFkO9TTwl2IasQnVHZzf9x4
RlG9iia4FA7zIjdboFJIYCtm82hlL6n2McrLXbLY3jvgQtMxmBDB9TbXgCFMYnYT2YZMXpres474
t/at1PcKOwBlWVrRptbZH9DAIR8KUc81wrt7CsP8g8INTQX/R+MVZKFKWUg9O3QDJhYylqGL3kAQ
GSg67jTkzOvSXeH70yOKNOR742vg2HLW1tcPWE7yTyn4CzWijexk3imSoc5ADJgZsnzXr2jFmzHu
EqPq177Lvy+5OFjdVgtZKH4BnUzNp9u6GU55ZssNzNScyqFKdkW90NsvcyS86KRd5F6PtLOzC7us
z4q4hG7UXrlxQy1aWCNxkuOXKMn3y5KIawMo5jyUXEKzPvbPdg3zCBpgcGhj8iqHLAxW6i5zotBa
d05crfTSfcMX6H6jlDtq2vKZST1qCwLKj01tiW0hAdJamm6cZrlWjk5YkJjMY4RIeV17+ffBHsxX
xCfYVRomokNIjJzbZBSPUqCeFyzxGPI/3ZWMQ89GiuyIh7abrvehJxrRfhtM/qbNg+hUxHO/Rkyx
U6tnnplfvCW6lWPrvIOpVuw7gM0b9TbpR7C24IdWnWD+4ieC8yGxJGrkiX8zBG5us5lz4mRvTgwQ
yya0gcFE3ZmGIulAJLo+hVZ+LkYNKYl8F1ddyR9MSiXoOsvUZbygxLiIYLy5pYfwy3deZivUn5Qt
LdXY7cbJkn/VkH4PAD1Ifr+qSFpwu8uV2Tm2cm4NkfXtq3rVTvbyGC2sXbY39yut6LR17H5NrCXc
u+5ckZIlZ/ZzQcK7KmSZqavoqg6EzwF4G+FvqO23ZtqSpmybNFJab9yGaecdfCNZXhDIPlvRON1G
M8Ojktsnj+H4tdKFQWEkZ3kTjvvDPaaZ+UZcrrhaUbyRmrcxJ4jyAZfKPqKPMyYRYVLywkU+WdFi
IwBWczAiyDlL0RIMFw59ekZLgNPbdC6e7j+EGFsew2SpmbDB1k8c6CLqKk3Iutiyl3+tyRM4ZRka
YXKI26unW++4JxmbdOMXEv6M5ypC649c1iUuGQwAfMeYz2BqdP0VxEG/VdoF+CXhzuqKcROXlbgG
1M8QkIbk7JGvlbQMwtVzodKCk7MAfQ1HTNQegWPrIrMeLXjoH3rvrEcj3AlgKqcgrr/kkpI4orZ0
hhNzuQEK3014I/tcyzS5uhdt49Gm3d0li03T8mAckmPaQsaWL0K9ZGwyj4/UcTYVtE2CYu/d0gne
dlf7txJX4UaLJortihHfGacdAwY2BKtWUYs0UdOyXKZNmZHZo1xI0Mc6wDfiApBUxh7jVVIawbph
xqD6f5qR5yfb1aOVp+nLq9FmhEJqV71/EO5Qnmq6HLdyRnoPJGOdmMX4ql6hOEMiMwEkSg0jvozN
9HTXyWiJnl+KPMJgo4vkQdOKfdhZA+trkT7IOY++SJLP7Ln1LsMEtB60HFVltWmcYvwqyojgj0Cy
0NuJG05MT8mCeSmwQndNmy7dx/UcvAAH2N5HlQGK82G4prXRf2Qp1faMcTLYv+LGKouqeyyqA+QN
xpZheFQlbKvTKAp41u/j2T+D/TWZGDKmsgoagxSOGmVtg0NgJOxd+VAn4KbUL+adGQYV+2UwO6l/
Nh7NlAJe5sHpEDPRqfhDx7YdwF/Vk2Tae/ELjcN0a5eYqvqueiHG2/qh0fviv4IItYwBs5bajxop
4ytT2NXHKvKyrYBdfFRNfh4+kEwcCDheRylqO/WTS8TwJleTGZaAiS1v+Bi44ftJ0sGgJDfrBjzs
CFbm2LpkEGm1aawqJFQKYTbLCDHLdlu0A+amnZtgUw0F8vbee75XLCVgOY2ckBQp8lWIj33CPzk0
cwynkq7k0gNm4IEar+Kc3ZWHc/Blpo6kpFs+0xly8BSR6CGbrpfA9+JVq+XzqZaWf1kTnPR2/uxU
Lu450i1Ua2DsvPYha9nwDK0NdV5WwiIpixuM4g1EMHrRTmyeNW+pEGSixk5IYOReXF46124eCkZi
G4Jwl2090EErq4+Og3YpNw17E3dd9ui07zBqgvWo2xk3GEMJ32xeNcZu+4YknFQMSMCH4uLNenCK
SEFbmbZouDKAjCvDRiGy9v42WZ4TMk0e7+iKIvS3fZAgLGqNbS/h93JZiIaSInYWH+NZtIhqjXGj
DXmI3rs505nQrlnRd8+lh5LOHcIL/hN9PyzzN1oqeoZlQE6F7qYJWfClXZGfptQKHsamOQlrzawp
T1cIPNu+Mz/Xcf2+lwSsehjPrWN4L3VQoVZ2D+NcMYyXY/rMyPYBjsJ1aw31JRVNdWZiKnbEG+jb
DhoP8oSpvQT92K0HaUc14EKD69oYc5G8Ga7x3mf89LWffCQc4AOLzLnEsosTyoOYSWzUCnNTRmho
K9HaD03ET13S8BNUInd/X+0w23f7eoRcQBsikxTG5JkCIO9b/ZCjT8BTTnPXy2Pr1Q7ofqAYvwyS
vudVNBrVledZb4tXPAUiqyGfyz4GZks66nkFwUA6xMJGd06xp91S45U2hveoQBOjjkWlzamHJq1p
93QTkdOpMbmeQ70eijUZLek+lZqU5LuHU3w3DViC7z/CjYnUmpaCFqpMFB4Kuz+kQfNBAcYGGsLQ
WItpW41WjUhzAErmVkjfJKOujiMdrpJ1QB/YPGmwabda1c5ogIDu3nlVZYZMvc7OWOv7Q9gAJPHt
5g05OpI6jPcgN3s6DfXIQ8u200Pr+O/DPv+ubGeGaZHMIEqHBpRPiz9ERBqZz3VAtLKnoVBnUtUD
FUUHJxzSNIIqLa6ZId5Mzf2i1JVNLnY16r8aMdyxZhJCq9nxH9Q6gVq226BQy5msFLSP0Yywlhbv
LJsk6qRmOC03jwvijDtXMXPDin4bvKhOw32BfkRZYcdRRs7lCIqarvsMq4/kP9Lu77gjVCeMHLCw
5tbEFFJuQeXB0KK1y734PrC9VXYNW8P77Gk8Qfu0QQaIp31l4ki1VlnIwqWb8GDryJo/NJ3xtvDb
FRpGNGOHi2a53lvRniPCZy6R/CfjnHm5kJgc+4uO3JTNjDSkmq23Dok4vJpNzSTX6i96bOxrnD4d
0kQzZszV+uuIanGaPxjOZK3+/a///X//z9fpv8LvJfS+OSyLfxU9IL+46Nr//rdh2v/+V3X/+vHb
f/8bbxOKCcfSPUf3bNtwXcH3v35+jotQ/u//S4swzBQDcLe8beaTOn8Z5sVj5JqPfV99r2m+PrdB
lR9yi9I4qgewVlTO55YL+Ci8ATYGQ1kScdxrbKEajJx2APJFB+62yMNZN2Lv/tLOF4wPyrntJM57
InGCvelI4Jk3WG9RMR1M2h56Ho4Qo8P6MaDAIeONUj43n5aZpm2aGHD2JBnZHLkSrZwsoh5HyN5y
cFCqKsPta3aQmFyYtppIdpeppnIpWf0CgjfQ+uC4csuvZWPZEAOEQVpxsfcDyfeU3aNAQ4key3hR
J6mcp9jpf6RuRDsllfjq2QJBN8ZQefHsPWYAP5/G8SxAVYD+yJ7VBK9FMXNLy/LkCbLFmMmNN3aA
MHPVTmPugx1zR9BKpZHdZ4zVHF2jutKwl6KrVYVqrLMNNRIX6ZqEJrbhgJ6CJeqjJW7jYMCKdjq2
G3Lorw7CEO0WosMz2gJzh7+2P0Hbyg4T0birLGlQ60v/Dr7JalWGSCJ0Yr5fKM7VRika3L0z4jPI
fci/GBTYL2d+uYuW+qGp/OnDUGynGOFdacbFe8r/8DlIX5th22rtOSBY+wEfmvPSgkP4h+vT9n+7
PH3L1g1Pd11HuK5uOe7fL08BkZL0WkTC49h95eoMXmy79Y+B43mrOa61F+q87iX3NhMaoWY9EomM
SpvOBkY1C2RGIPa20GlulW37hKK2eaJVgSba9I5YAfPnpoyNnYv8kVbJQv6xwLmkSAMEHZT3U44o
QGyY3awqw2nfjNbdq9INVEt+8JmDQBadMpg6hTg5VVEcyhIwLIFHy0kkoUsLCEfcwJ5KdhXcCV6X
rxXT8Q4rrv2xRH4VLFtKrW8pzuDHP9/g8vz89faW548aTucWR4Tp6Prfz5+JwFIDNOICwKKIWQJ8
1TPONLp1s8NA4uuff5opV4v/+HG+7pu27+iWacmP8y+ribuMJoNGXIH3gRVNo6/xXMlsPpvQEMte
HsaZ9pDmvmMOxuPaDSVpO9uXWIB27eae1QSKBjhcUl3SMv8O/iw5qHkQXNB3ywgvSb0zUfY7IlpW
c8RCvuTx/NiYYbvNaqJg//xXeeZ//FVcLJAtEKFYBs00uYb+5a9aoDUvbW4Fa5Bh9kkJlwgKmc/q
lUDwsHEdYJfKgCSyjekL/zEbUHKLKWo28KCCG8UOONao6tBv8rY0iLDKMxig/xOI3icpdFVXtdZs
54kq4Bcxf7LNH6h02rOWFQ0OhsJew7LFJ6UZPmhpHmSon0lDtbTjfRBilXtD1qGjZp2JDF6Ag7iv
DqIZ2ZbCj6752coOEXeqFrk6pOHnUslofP8Nqne2Bh+a7O+xWWMd03eZ6kPofmGkkOr7ushiMve+
RikThsbR6h1zOgP2i5T1CNizayMlJVTJ9PsQgREN+fqs3qpXc/sPV7xj/PZpOYYJOdM3dCpP1+Mj
+/unZWvMourWSWHVxqdJSymBPE4BRRr9OHY7beMXZ3RpXxZdTOc5tKKr00YfsCz4N1MCLpL6QS3C
6sDYem0PubgI/BV7MfGsV2lV6oBxNXqYayvZ4T1g96tAPnOUn6ulwpZKKmp+LgMz3cOrMOEVSBmM
a5kD1EAIULNnniTi+1MVjf4m8oKeXBIj3DalzXCYbs+agI4iHvWtKgMVQRZe3nCJOLW6nP5zocR0
VWYPSAy7hz9f9vbvNzMn0rBcwzN9Nnue7v229nZMuB09LLPt3AXP2oALvsYIjPGeV3Hbf8+MsN6r
L6lvOj65wcxI2dSPi3H+dWgBbx5TJ8BJL3d4wLeOqlPbR8FNsR/Vwcm7rdDjDAe3sE9YMrQrdGdr
3xpMiw2HGD6n2rVBkIGgLxp75RT+fEox4x9FbwRr5ejog9DZ1m3WbtltHiFE608ITsTG7RL/Ka0K
e2OwtXkuevRvo9cNzyN0/I2x0Pz/h3Mn19W/LoTc75btCcvh3FFb2b8tGekE+jgegLBlgYtnc/Dr
Jye0xpUv9Z9guo9TMsP+q/HCqr17zBhrNsfkXCxNe7GvI8EAJCXGX9ol+OA5Sb1zsgg0EO8E2bVr
aA+EAiHQwEfdZZQZiGBW9JRpX0gco9mXyabqq2CbTD2tFpMFRQ+ml0j2+5c5o9tG2Cyw2g/aILrT
iGiP+sQNLqEfNhQu5dOfz4f4vcxUdaan26bnC5NNglxi/7KEpnRUO9sgLOfeAHJxyazzWksvQZRQ
WstRRm0zfomgZiM5j+pHu50DFIWgYpesOEH2forlxjJd9jROfLjJshxybG88lI1hk14EB5r42GQd
1yJ+MBervzqah5WNnn2UNeH7JZ7yNVN0uhbyFbm3Lu2JFo2flJ/YAFWIhT4u5Ds9ov9FFlTp/t5s
W+asVYzKB4vzkOFTnsuu3kV9EO/apNqGc4GzsWPA5OZPQ+zpzy0qvMA03BtJZ5tMwxoRBs/kW1XX
VkS0cKBrE/7l7KIkJOfEz9/NVeGsi46ulNzBOSYZVJU7aJu6HIIzD0P6aBifRFlfFV4kCLQvEOSm
Y0q+6kr1+7Ux76Fb5U+ThciSgJDgoKrNZixkPIVbksu28YzgU1yH4gaITWz+/Pn+Z53mmLrjStCO
aTv0TH/7fLWZgsyKCDZj1+q7J3zj9RV1dHAIlhae7WelMlGHGHwojBosflxqA1I177TETXyKCIFY
ZZk2PXCBS1SPY20tEjMP40LXT2thx4YNMai9g3Umw6tx06CiI4QlziaYrorI13VlzgDFP6ZaO22n
wNVf/QYBa2KMhPKATt/GQpvWXHPLOV+W9x5XyY0ss1tl8NEUWKz5HOaPHTDyjcXGl3smTLZRGBkX
J3xrlzJ87BnP/8PNca9if1stWC9cX0cX6WLo/e3slV1U4vyiWXq/Oxg8frqLd1Lu0rIxEc1YFfRh
ewRPmSS+TukxXmoHdyrEmHRjj1p/6t2C655gH73LVjANsm0QuhmgDL16myaKhBGl8WnReuk+na7q
YJTwFTQDbhaumJUAY7VSSJUuj09uJdy3hEnttiTl2IhQr98hU1NpPd23r6GmxW/OslgYT5kHsuEp
P8KiyjltHy0e7/yacUFujaHVp7D7uUHTacoMtfAvaZ2+ugQA73/JAGKb7AKrzsDJR+tOhGcLiJC1
ccmTGArnrFDkeRKV5wBGqBZ5aEdAXtXbPl3ImLUs76YOizWhRKmklzvVXAFfBHT11An6SP1C9/6z
KpWUdSDzwletDx60LG9J3+qjd2nSEnxCzIBqVS+G4dF9zrekJx4yBh8RT7LvlsCDRujhTVSeuwr0
AuEz+aqvLkmC5JkGyaoYMRqu/WnmY+i7r/fJPlVxs1bTmTmplsswWedWiPwT4LNwjVne3xlBZ0Cg
RzNHDC6JjFUx3vuBU/KOvul4c0b7G0w87bBg6Nj5GlyjSQ/0Vd9O2hfod5s81vIbitpp07v9Z4st
7hP25uXB9bxlZVWucejv2cElNHANX+heD7TdVHqv42i57+/9WCMz5xeivH86qaLeOGqmw0YU0uux
IwF9G2In30Tu9KBap2p4z7NwW+NWxhxmFneleWPiANEmJKlhFj8YNpMqFpBs7+XmYww7jod6G9DI
GpmuKI9o7RMIraH1vrDx/GYmU/4uC8tyG3KBrcq8W278kh+y2shgkYzZWf2AIB7InMtFiTR4Ss8V
ZitRs+nrKoibmR1ib64kmYfHI2Qe6yzi5D3wd+uWWZS4ssGs3vEhfKji0j77CzZCT1vIVyBADhR2
W52w5/dHLYmZ2Nh+/BG98ycPu7wVCQ2RACKR2ZyiHeo57T2Lrr2ew/p9m6MbqLyMsT07/nMRoDWx
ex36EgPguODLLu23Pb2S4FiT545NBnk8y8cHGP3Y+SgpARV0F6NHMGs/5g2paWSgGrufrkJ7+nav
1Pt++QhaZvjijaue9MYvLTD8bWfXw3lBeYMCVQzBrmqQD04eKFQyB6VBExGkeitswkaGOS72TZyf
lJAlnaI3z1h6YOAVeWA6evK7SV1M3kWJQfRUUEG0cAmjOSpvMxlsFIbraKjqs2KZav3/f6W+5iWQ
6H5uSvIBxnFcRVvMve0OaEb/fP+OA7LqEEiuVr5E5uEuWMMYljyLdChAwBBegSRVJiv8qonbbsHq
rO5WdBznVPSom+v8q9kETx3ttCZwxEkDIuAgqyXQSfIzci/CYipfNTVeAC3VSZHQTQcy39LulfQn
qCVBybIozDiu4ZCinfSK9Ho/EZ3jPFeTw+ZiKAkTsKTYAY7XyvoUBpBy+qg5WU7lAbbqx3qtRCNp
rNFJcEp9r8bZCTmp9C0ifS9M+vt3sQElb73y6eMdgnzaN7IEuKerIwP9KrgknXzIt0oJrWQwKGaK
n7IPslVYNLE9n8e+IAFem6513l/bAGocTjbj5qVzyIpI7G2N6CIfDf1ItkDGfZIK6NUzF2Qdhzx7
41Cc1FpvjUBYZNPVFRVaMxu8mNKvlOP0QSFv/qGM+H3L4YNno3xwHBt9gU418fcyMRGAOV1BosO9
jGhhgqmuXCpRM+qVOhQz/0ui9fPKhGWvGqi/nmkWzMiVR0d6qyApI8GOG1ouD77MpF8AJhFcGhFc
noa7IE4Z9Duudbove9bSPashM/TATd7a3tU3WLbIwj53TNAptmDGRQsDv2Am5mFw0/esvc5ZVCME
NZE+GVNcUz7AKXAwqq6hyXrrkhXvqXdhQbmoH9S72TXyh384db9X2I7pGqZPGabbFjXE7zuOLJME
70CMXI821rBGGge6FJFG3/vooIT7xUNUeBb9jMeoR2TXjBjCfEIvM7qlx6jgxOiOPR78OY7PBIl9
dyqxNbyYOLXSQVBIr3frpwm59lMoMJpUUOJmnrOZm3Tv3HHEZoCV3XG2YNqGsxfnd8U6vQZ793tC
PNZX/WAbsXPCiNGvBJamPcmFtrvqpgoEz5zvCz6SS2Y63j9szQznfzhTFAU6ACDDdixD/Nbydkn1
dDWbuJyfmnGNH5v3n8MMthjiYftBHZAOOQ+Wb37Ar47gUP8YDUZJGkzquQif4heYz+wWWrmLEyQU
Jz64YVPHdlNExcdE2POOzUnEONQD7Vz1T5HREdxUYyEoYJj2mX1QYtgksN0dPHNGC0UH39ke174z
4Nerm/ah6QHjuVr5xJa2WgeW1z6ZmS/2UerbKD8X44rrMrqZGrkRbuuRRYl3QKmIwZCsewYazyoy
i5igE8P++RGSobMZ8tE+qUMbOfYJ1fCnwKnnY95W01pDjrQqps7aWzQglArCXxjkQsEviKX0v456
M97MsakemyqpV6H77X7vxBPBINbQPzeefSgBve3CKROnkgKDhB/SMZnP4pq6AHcyNksFveDmxCJd
9xKIoR6LYaqfaZkgbp5pbs1dzEUg1UwjfYIA4un6V7MgJfvq/mNLr/MuithyvzbjdnzruhRwge72
u0R46atAiy0CCuBAi6H9F2Z+dvUiPQufHZhPKsyGfXx1vEujmgzVkDqFIVupuIMiZODYIksLRcCk
mSB7cqt+AaWUHtzGrQ9VJNJDYTGMjMQI892EIReYZK+OPc+yvAro3/s8kzZxS0KfNu6jmK3gr6dX
0QbrtDLMG3+rs84gGOzUPlDP8aT0ybPvk3LZ4Ec++TLiWwthvhdjStKMJz5EjrkTDRtZwT9Ia41S
Rr2t7erbn9cX9/dOPOuL5Ti0dT3Dt7l3fusGzfU8D/Pgs77oqKZ7r+8urldAkYUIR0ABOvMmLLZD
RBSKeht5lb6eLBjraF3k5qVCUdaChb9MOoLNBcUWTJkeC0ZjYb/xgBiINOzXpYG1w6lKCLt6tXZ9
RkrlXOiHSeolRmYxN51tLyERTA7z+AhEZe1IfWaHSBe//PLqp417TSUvvW2w2t8hSZMDuXH2pg9W
V08HLdgWOv+wurwH0LYbTZCuE3pwb/1quap5+Oi559qZe1gsZnPUm/y9elyMdEzhvViv5jK5svEq
LumkiTfjFA9sFUySaroAdlTZSCcoQ+yPNQqUVadVEUE/y2OHmOMfljT1WPzr/tHzABUKYTq25Qja
7r99NiJvmLbWBhSQCtfEoe6Z5MmmxmC/ohxAcF4X7qnl6bAOUMy/jlkZrcGKeG+FznMR0kpW1cY5
kYc+6QwM08+5yWNOJVlbONTWSb69K6JoNp7vzmDPnf11SE4qn70uBhzDQ0RTKg/Ya91TMjrMemHj
xT970X1otvewAK3yaGFmIbc/boSMS4r4nSqbzQMaWOu1ndwHgBz+pqp8dEZidm8zFB+xSQLaBp0u
0V0JO2P1nSCn1A19ACc2qZjdwHhbFNQX6GisAodg+10NeBOVbig75HiHgIRkHvRE0X/5811iqNvg
94/CsnxdyHGBbeiyO/2XRpcVjwKksR1sUxIhVr4MoQ1k9KyQB88KH3CqmUf19Qiq8S1LWyIoQbbu
Ur+BYIKM6jhjdT1bTpAelDXdCPMfEev4IQwnKCA6cjpV7TSz36w9N+02SZGlITbpUN/OeD8CrHEr
N8eIpiKcW/vTvXitGPRup9wAfVFSnrJ+Ozs9H38MnZ6fhQUl1QrpA/pptgGnteyjoRHvzQi7AAEJ
vTHnm9AZfUJrtLN6di0VZj6ytG5YVrdtAKIk1SxxrJdZ2ythERN0Jo/iw9D0pHIZQbCJ4qo82SjI
iRA/+F0/GIfCJUgQbo0+fBuccb74iLutPhsQatcC0q5kCuXdxwInxQbqJpNxKrbv6pt0ssY7xkOx
PJKpyO99wT6f08vgYNHz3U6u4ATLBVUDgDPNmXBq082mE3POIzxzSmpYu7kLXTEo8WYFOpQ/w90F
UgLcMq7eFmoV98a03HdtSiBpF7SwCGzGKS1oaJGZ7s62oKgzF2PGnFMrt5XbI6zt/Ye8y9JrO8zb
mNbYQzQj6a4HSgqyMcetUY67ttXHOx8dcXYD61pquH0xHHysFdgt0J4VA9rqtp/2QzNmj4xKwxNV
efUxI7vwouYUmh+mNB1mtttyk0oQs/Hh3qRpF8LRl2metjl22IfZ88ZTUrcm3mxmD+bU01ySMPV2
9p41Y8yOtkaz1Y1SFPFxq33NymmNDR8PQDOX/DqGQ0OvGXf0s7/dvc267i/bP99IpuX91kH3hCts
jwXN1IXH8vXbmtYPGc6kspt3UTAAz0FNmSOTWQflEh2LyPpgapZ7DAhjQJPB3FmD1FugnHxUvWR0
VjvDIRjVkaNX9ofTdbC40aiK3c/mjyBPN8ww7R9IN68NsIxPC5foahnSs1NKiqVXYD00tH4bDZ7N
ZhF3DO5XWqt0nPZ3Y0yLYKh0AbQpWBDGqPF0v1YZ+k2HWe0FK5zv67RxfGrBPNmXcZZt1PC4R494
vGvU20iAzIHcuit7zFt5i9UjCEPj2ak6JDgEKJ8Ny7PPAHwQTnXReVBjJJG6N8Zgmyi8alD8j30b
t48Gcj2v04e92zIxqKRAxR4x72Vp94hbg8HDglBd5uTok0P94ujvVNa0PhFfblDnsWNw+3d1j+g8
0Yv+FpVxul2I7ZChq1pS9XtFdNcGQJ7IH+2d6sIPKXnMqqmhijm9cG5qfdAgYJ4aWcgyKQ1PShJc
NTIHu7ILFFg55ewyi0cCr7YVUd0H1Zb7lbvWkUy6Yzc18yAaxep+Y3Q9XT2p722yhmxYEz66N+UX
zTPSF4IFk5VY7B9+aNRIGnSmSXVfQinx3qCXaTezAUdA32abmFO2ifzCvQbx55bB7LsCEwFkfBJK
0vG7CvcMqqRbzwWBK2pcNYRdt+mbEoowSVecRoRoSksYV/Rl7p+9O0zdKh4zsRsmH8ivVIjpPnqL
++/uuEy1+6B/NDQQPLY0bdtJ8egV7SWJjXzVF2jVRkVXblNLHBDfcOpaLK1JZ8HqTKgNrQhGj5Is
jaSnI5SqVy2uK3DpJU97NbglgZO9Z9AVxxHoxZOwOkITlj75lrB42o67hTKz6jsg7lseEslq8EL7
kCDDO927KORPA7ezXNibdvXFrKpihUJchQHmYUX3XSpZJrdBLgHaTKnKED6SlFzPkCxk94YiboBO
EB+ZwOzjsL8qRTaPdO0KsrR1oeR1ctiRxbN9wat/TQDU3/sqTtwcnU7f23PEXZtgkaUZ2e2ToS/P
LKU/DxhmiNsjqltuYeltLTkYeBUbXbfg6JKmPRAXBI+ntaInnYynszfHxzyckrODfnpTu9Pzfdmz
J/NhKe3sRGqkdcuj0r78eSmz/qOpYQNnsWzmInyiLvfq30uCPrenikxRgNuJZV905qSIFn7oOJJ3
VUWgSZwm4bnMGTQ3Sxqs/CIYHqwJax04ZqxWQ9Oteqn/ovsN188vxUG9lWyqiO701unG4Gx55jWy
452a9ueeVty4P1bQwn52JyCklO+WJIt3jpVdloKYIc/yBpbyeYf4rHuMEjfeVm7bPQPwATbIDO4f
ylRD/MeaDhfUFwZbb53wFvoVfz8Twho64hHcanf/qBP0ALtI/2pViNB9aH9bo3effBkxqbQU4USL
2zOmgWw6xDPVXAmCZhtP3yEt7td4RM2tqoRETS6jqggIY013KvSuFnV+vv+cWiNKM/J6cbYdVNa+
FpTXkonwPTlExofMZMWVxOl0pV/d9Nacr1WnMbvKV2zBV3qco5ihtbNTiLRfO1b1qgraQ+sBg26p
JCjC2HbS8Zk2d/NIlRFjjSmBAkEtBriOb4X5WWBF34EMmVAB4FFPe/KqBuyuq6Hxl12eGeZGhc7G
bG+v5UIDKq9itpDP9zs01HAKFcLrH4VvgFVxqIYJnAR1IyHpkydTb7OJEcAEQ+rONEO1Vt4xL2a9
qZkaXRUrqF+ag5JFlLDdHu9YIWdhm6vEnRFbTztu1nKedgEjKH7qQNhEE1Q96vHKhUi//rX2x05+
NZL4Y47b6SnQNPb4qf1WG/neNVKcz8YugCtNeChmyhLNXTC22n4qJO1ALXv/j70z240b2br0q/yo
e1YzOAfQ578gmXMqNVqWfEPIssx5nvn0/TFd56Ds6q7qvm+gIJRtKZUDGbFj77W+VbXi48daSTAD
DWvE9IwKoxHB/I/2apOksJavjdWuib1rt65xhuI4Kww9V2sR8qDpsHIMCNyoSZ77Tiespn+nqfi+
UPjZTqR75qpzBhbd7qpsEXsTYJEXFvr5GpqoKBVGFuSW3D9z7EWSOtT/kaS4du6v33ONWBztatj8
SAm2WQOOlRLuVCfGlmymZ0aWlzKrHq+zESFxWNa4dvd5nvhTmNiXK4yhEsTDM7gjovJQ/7H0kxoa
byns3mZJ6Ni4DqubZMwP4brjzLXyFsGq2f5oyw44Lzhjr58+aTlXuHJIX3gzkzAZgqM70wPTdmJp
oS3M/t8vbM6vShuG+g53sw7CQJjiLyIHq8plF1VV6znkcj1WeQDro42KWzYq5ZTY4istc2WrBQtQ
1x7t91IuJyOe4/002C+N3lUsynZ50irCCGx90vZ1u6Ka6Xd0S8FJnDJ4cNBZXd96M+yaTefcWrWT
31a13uzKDJ96GUSofPBH7rtJyW8gAwxcLjGw0zq9i2bk5Rhx8vcOItMI0esLjrt3THHhniMngwqH
9FO04fByg/KY2faeXleM+2XUnjSYz57iMEHtyureCtJH9sV+A+0zOlyxNNpkHopyMN4ICfhC6d3d
2nlFVyPP6ayGscVQn3ia01CVlucgGvBFUOjuWgWdSlV+JcIE4kSSKhspaRiPdRBeKmTYl+v/aYxj
Npqp9t4VpKnVwd1sDM1xGeTgs1eTjs3VoOf1499/qOZfditTSD5KVUO9Yqnqr4JgvZX2nJBU6MXa
Yrs/pMizkUEyGI0NFzxhwlZtfJ6XjmgqYcDjjtrhZCqd+ZiW8y6lfLsb9QgDWkYsORSugYE0uThJ
xgS/Wedj0cA4BZAOupR1etY746vjzNPt9R/b8NhHSvKcGAtI0Gih365w66QRUWhyNY7qk5dF6kuW
f1znH3230rfaXl19x4krpQUNgdxsSH296ZZGNIOgVcj+KnWSF2zF8A052S9mLk5OiX3c0DGK63sg
386l1KFlzpRaX4oBv/aU9B+lvTxVpNrs/v5dtn7dCZEACmmhbUUMI+Ho/domKHITAfoy+D+KkKjq
iZKlW8Qhyxgerl+USShuA9J0f/0jSVbLXaE9j8shNlRiII2Qe25FNYG7v0GJXLhFS++pVaPL9cso
G2MHbCb3DV2pz+UE/8nJbbkZ8Y7e/PhiygHVGs6+KWdY9mPcBn50+ZEOgR+CpSellSvaTm5azRiJ
wGRPSGMo/2WdxC7Qk+ZLqtY3RHmeitJoLzCLq8+ivNjqkj9by10+F+NdX6yvb83vXuoRe5CgmCsq
2ZynEjG/hlufoa/WsMhO+V0bRsjklqai/kXgDIJ6G1Fxnue0bSGks02ZfbsXXXn4+w/FNn85ckrD
0VHLClOlPAE28kt5QvC3g5sCPjj7L2mXVYtmZBk+QZkCq0q0GWIGCiNtinfqimpKGqL+BhvJNGIF
WkL5Ex3g4F6xAtdehDcqIrld4BbcBI2B8TrtjjmGhOP1/65fDNCou6FPcugloDZC6g1CYPlSWfKP
/4stPDFquoinMCH7PDokmV2dza40DuEgKYGnvL4Ted8fLDsy9uifQxfalwN8mGjC1oG8ct3IOzW6
UTqY/Bozz22n0VcLjejZXCFL12EilNxeLg/hwKybxGS6mMUUHnOSyxZ7CQivjd+ArdAAcJoGAdPV
vQCrbeXqLQkWd0KaNZvTsIpP2cvaRG5mrSRxmhg0OkAz5N1+vielTR7jIK3+qbL8tTktLVvYkr6a
gdiOHvUvIx2ZJ4xj465lzsqw0rTHkcJNLS9DhRlsBiH+3I1m5gaGnd8uxL1tahX1dji185nwdJue
fgwLusPqxMJY7x2lJtW7rcUNOU+kYOj7v7/StL9caTxfx7YE66xkcPbr821IYUGNw+6eF5yn4o6G
J9fJOGnK5fqHacyt22buqkNToIHu6nmjto55ogON7kXi6u1zfYcdMmUrioLj9Yuj6tkxQopyPR6b
cY4yZZitjRIXFi7jmGgwNRD/II7W/lIE8FIkPRpOGqbFCeeXm0YGemUrodV6Warf2+ji3KsxRh+0
NzMNiU+ojkGwShOqoAL9pI6fQrFGdoVJ/t47B6wK+dclrMk072mCJqkUh6ST1uXa3FUscRPXhI39
/fuv/+X9X5vljHa4XBgzG79qhDOlngUtVdIE8AquKCOCxUg10Yx5f517q9nyTRtS45B35tEsAmMv
Y2XZ9URBbMp6GlzbCIpLbCZff5z7me1krlOBF8dpEvkjWbVYvCVq2fZ6p0z54o05/ZKshdt7RYSj
QHhLB+dZhkCt52hZ86H+nVKLi6+5o5oi7uAfXvivulTJC7ctTqMWch2OYr98WmzOiKQGmAeJ1Xxc
X6qZaI956SznOiPVpjHVbsdHNZ7M5smwwa6k2dbSqTdLC+nzkKrLibVrjcJr8q0WTdl9HtbjJhnD
LZFK47mPo30RAYFgcm4dbShzuG9S+3mIp3sjgGRRhTsNxlPECTNsfmyr/+MnP1N79Te9l9VMoFfU
/fLH/34qc/77n+vP/Od7fv6J/76J3/F7lN+7v/2u3Ud5ecs/2l+/6adH5rf/8ez8t+7tpz9sig6i
yX3/AfD4o+2z7t++rPU7/2//8b8+ro+CBvTjX7+9AzLv1kcL47L47Y9/utq4+Bj/Y/taH/6Pf1uf
/79+85P4a9l38a8/8fHWdv/6zdB/N4TDkVzqCA8dOhS//RcNrvVfxO+INimAuHuKsumi1T/2O2Yc
dg2TtQsjr8ovJgP9+k/q7xg/qGpsnZVNMlj/7d8v+O7HgOTHJ/W/N6b9XB9xoQtLCl3nOr0O6a/a
9D+NUQTliGIrOoNbxbqYi0rC2cT/lJbu2hHz59L8pyX553Xsj99o06SByYEGxVqXjD/9RtpdVuKY
BBxJPaFX346ad92arT75XpBV4CtyhDtC9APkNELGSBUhK9DFSZ5xssDqp5WYuisWrnUuqIt5txC3
Oss58FQRfoez+U/mvZ8XsfUZI6jG6SA1tLDyL/p8R1XweZcjz0baFz03LqE0LhPP4E8Xyx8fzZ89
gtL49RcZ/Cq8V3yumpCCX/nzW8PEI440xGNuSk3g9SIeN9auJ9avMxLDUxUVfHQ4mt6gJX5XnvPW
hnZs9wD7k/LYK/Wu1zDzd3r2DWKST8xtcJRy4figTJG7hEW3uuIRS6rlrUIookurChUYxMaiaZFI
N+fcrFu0lFsFDKBr1319KPp7s2FePg9kqVU6yUuGQkdLdtKrNZZnBUVbz8HBn5NXjWRvjwyxrVZa
3U4rFrLikWzJQuuOBmK9HdgLfP9ZmtyESNLJ4YpxDRNwlUckWLZB8o6XVmzYmU5FVCV+a9VfZsAm
bpfSXTHSqN0mgap4egPDCfcxRukSD95ClE9FnknkaLqbqgdUNjjR4fYtDeoF/PLOJnEInsEkE7wr
Vu6zz93nHa9FDvOXqy/IJErkttHOErxeFgXU0QIFKqJEeGEc4tyQfdMlWgZckrOUR40ciDaSuZsY
seoSbpf4hV2PLq6Be23InuH7QCnmeF0DnXVVp2WaCJN4F+VfkULcFW0THgyqjBj1GQzn0E9ykqGc
+j3XomQLB4POhaL4Zd5i6KpTbeeoeXBTjAPzpgyLJNzjTel0MONhF/sjAio3MKuLEVQ+gH5EyQRw
3TRRehdrgbJpZ/05DMw3KbJvKmBlFK93HZPqI4HV5r43KF/py95EeJ0PVgzbDGqzoyU7JVch7tTK
PkG+vUsiLfZVzBS7VOkYIirFPgDBYSqVcg8jw2ZnByOoo/ZiWDauhyWZH9pZU15CnMqDcILnzMys
kyWjxTPXb4P+kRLB3prnIhvUT6gboXHN4Wuch92+Q/nLM+fHk0yunM/wXgV+epeS0Hj966znKBq3
zUTbgAezwslv1KW/aYx85lphlNKp08ZC9ufNM04NkSabpq6/zbEzbUh+KTxwLnusfJcSTiJjQNYY
AhmfOrP+rAfhRldmwMGKRmShdWsOOVy7he4/SblP1bw8Z36e04Rq0gYTiN6v61MK4D12Tm3PgPC6
rEW8vZpMvocp4vIyfyTvTHctIhKSutC8xk4IAhwIblpK9VlbV7W1r9wU4Tmn3bCKaL47k3kRExBv
IqF1DpWjzdIweCLINwm/jn4ZPJw8/G52Ia6GVPcdkRZEGnY8fEQ3SMlQBqwtujBnfDE7vFC4qA3Y
TvRU+jE1rdzr1E4jlqCF2g+mZ2ZKDGZtMPczDSBfnbbxAlk8ZZtnQak17/pudZXxaKZl410X48CJ
38qiw6vBe6gVXbU1HXR9Sm3se5MO4EQoOk8Swonmitx+vr7XYNIvfaqrbgVDJZ7i7+vrpSalV4wd
HxuHG3bROU3se70ELbMu+NdfDUGNuzwbW39IxA47gSDbS94qtiRUApovsXxMgXTes94EnLw+apPz
7siOp3T9+6T7StP54/psf/xF1ZM31yr0ptGTB7VfOP33urAvymhdEsGbZnAWc5HTPBOj+mwwvyeh
t3aRCF83SORc2p7r2r2+bwRk8raT9ayvTzRSnzNb3BrW8AmE5gF2CYKy9cMo609hFXzh1Xy9Srxh
Aq1sqCLz00A5LPjp9ix979NUwm1CQ6vpqIihhYEjMOnXWWh25Ng4fgX+1ndyQhcMKJ/8UXlj+eFa
ttgHi/XSzoyq2sqEa0Igg+bU0J3gOhSASPi4dIuhWR9tNWED/W7eyA5Dxg9jAuYRzSNMvF5s0PSG
sAwBW8nv1Aw6cRDxS7XevoniKMEjVd6PKtYZQkJGSzulyUDK9ECOHAU4PLLleSqsp4mVkP2TntKz
6Uyf8U/fj4iaSdnjKfptlBh7qyaCyrYe+jzCzhiL0UPtcm9Pyjms4tsFpSneMMJ6Gccq2bm0hbmH
r4PdcAmZkeX665gzzUfvvWKTHBhx4iiL+TxgskYNBpyIYTch1i0vZ8q+V5UWMkWDPzOKPeYnipEs
HPwylo+A9sxtWJlHFgGGKA3vwvUtjirtWzaO+NlREwz5sCMuIPOKZnhde9pJ3Nbg9rl0I2w57urD
yEeowKbOzG3a9QqXWTgqmReAwSiFa7bO12gGW5mVMcFOM9spkyevpovkWXVFJo5yuC4kgUWRpDnD
S6lg4pfRw/VRrr8uSkCiWt0Dc3FuZdJ3DMGlMLcQxJzeLazYgGHJ52+m4BsUU32OkBanSMSAC9Bf
6dP+a5F+QrCyTSOktsuUyl1djgR8tGjHCuTqZQ0Q0qgPook+kqrCToamtlzdfmFYHI20f3dEzC7T
RQ/XvyVF0DdKFYXMYieunjnEiNgv2aox0WavZNTkG6spLqwAwiWK8NZlsgxV1e/M+X5s1nh4k/Vn
zAjArYYTtFww3+oY+mk3fkka9XVY5croM4HUJcM+D3sdnGJfbfNCNfcQ1wyQqGHlJnyiRS4z+lz9
expG/XY9pG5U9YsFm+tRocEHt7g8qkkP/qsQOhzNu7q5NMWE+Im5tqoJXMVwbXyqERrBI3apUtPO
XUiviLxWBzm7JBxw0rykDwHQ6Qs+sX6Id4E9P2tTzZ3FSuhrNDc9VBi3VZvJc/9lDMrPqqp6Xa3G
Oy0PN6PON9D3733WCRbLuVZ3PRaDsl2S21W8PjiRccyjD8MquSrqAR83t7NqJ5DmKaBgUNVH4ax7
QDs8WHrXnEfoouAlMT8HMUjLIOWjWN/168Jlr/cZWIR3WMx360KsJeyQ6boMLkhhvPgT8RlvAZG6
Li4c/TBnzYjbbfU7CqF41yVeCNIdh5E40bjblQ0zTVLX1oWel69FylM/QCaSjsKss2q1Yx2Fh8Yg
0VBo9U2uoophRt77MNx+PBwqiBexgK8mYEX69fSKthoZWjxv5pGnhQ3cVbTQ3F635VlrvVry9kKe
8NOcqB1IxQ+g1AMiMlauR9+Oj05gTGemf2/2YoyPRsvoRxfB7IcUo4bw8A28Lu1ggtyGxTLHWUxN
Cf0h0yfrTNsVNYrWfmYRP3cDTaquHQ6gPLZdYTaEtuBRBNGse6jcb+BRvtJn3Vnhwzh0oRc20Xfk
GpnfTNOnOrLNndWNB/h0JXG7rgqDP6dX4hJa/wlgZeXXo+WZVfCt11CoTvU3uMbpKYvmWw6NiieX
HdQX+9jkOnv+nFJThntLZZXWUfD7umhOfWs+6uQReWGHCUxgrXI6kmQrgxoWmn2y7RVdeJbVT2jD
fJmSaJlYOnYkUZzrJ5PidwvEm4TzUmF2RJqsilLo1MQ3HUPBjUqgadRUrwop0zvNZmcAl4WFcoS2
rekFec9czdIAi1cCEdJZuPAggwBD/FeW8/wQIOCN6pS2TNIiuIk3JFlnWDYQeZTAzuQUDU/YOom8
/ljMMQfgyaUbxdmG2ougc13lOGSHN2odNH6RLdkjAvAXXinDarWr8FRMfjA2q2KIYIvlkxYQXZqO
xDp0zM3gtaGiDthKNk5pOQ/C8azMrMggHaItscoLQ4thV4xsC2SPtGjzj1a7rjdhLLxGtRkS2Zl9
syz0LuuKvr7h1DfgFLbWJL/0nRgP0tIKnNG88bqXajSPe9BvrjUgSrU15gxYAMeHcWZZXZo49RWt
EgSJZcVBSgqfgQnyUcxYJ6O4nvwhYlHKOhgORLTEHqC115bEsVcZG5+dPv6ONte+NZYLpybwnoMK
TtfgSEVrz95AxAQwrcekKvTd9yGOHgoL6VEGEqtt9Y8xLJDDRCPpujZaamzQojE7osdBQ9QtyuCc
EelW0VN7H5IWeFTsF0iU9q2mEzbSOsJ5ZME7pTQmPQIs9GO2JIclnbULy/MuXnpia1PLH6yAyXO/
m5xAnoJ6mHyhdUCIoFayqmNPK8S8N/J8Osdha23Je+MGzLMbwh3np6R+T4LAdDtDEjjZyxu5CxoA
iQALGYU09VYyPLxjHBNuY9TPLI6Bz3W0CwQwQWRJz0S9oKXNMx8UOHVDTWRsDvzPj0OpEMuaAM+F
hqrC6qDhHjxbc+oc1JXQDUgOjbJ9VrVgZhSaJowRklclUPKTCOTkOYFTgpsfb41qbLerJ3jCFYMl
jy96Sa8dP9xlxDzDoRnwaBIFFjhwwriXFheXWg1HQ3aUVUN/rDWjPzqI+yFWgQspe6S5i5YeWj2b
j4JJfYy6/Gg503QSGZBbFNsDgq1pOKLZhM3LCBbgDoH1hVqJk2xV9TjGUAhR8XH2Nl/yOrxpTEIP
xoqonVkhWT1jtRyfdQa1Hs3yHkhgvceP6hcGiIOIOEXKpn0Shg+VLGfIPYu4BU0UX+r2e9uQ0te2
YO1GHBl1sC2z6aZdasvtF8blcyFpvw7sO7L4dO2G/P8W4z+0GK+m5P9zj/ExK4ePIn77c4/x+iM/
mozC+t0ybOhSju4wXZM2/b4fTUah/86RWV2FQZpqIWD/T6/RsH53kM2gFhLMSXVrxbL80Ws0zN8N
HPRorEEr6DSs9P+XXqMw7Z/nR7aqwUVFoubw5BgLOL92uOTEldkWJos996sfAO5OVBFA1AubrZGB
W8hQts0DUh5KOyZKrSFcNHnNbUMsIvgx2IC5Obgxg1EvLtrHpAlQo2CATruLPUbJ2UD54jStYKpu
Iuez+50dFW+NVlHci+wgaXTjMGRTnWJiCnp02nGvKLj4I2as+YTGrygV36ChE05EZFAckCMCVrqI
07PVYZYALs56S5E06P24ru4c+xLVOI1LjP8dzh6C8P4KIfIn06aBVkT7lAMl7SdioftCktWE9x7l
FkWHztokBvStM5FJpPZx+qRgt0141bj3CTFztnaVIuGxs8wdBgj7Vkavtive1r6wZ6vic9ROrZ8Y
2SYcun0cmR9j1eabCQUkAR/9dlaNiBIHLYwO0KMdIZvVo77PoUlv6qXMaV7Uxka3gsltUrPeFhHt
xy45INZyGGCXhSuqTZTCVndCm6qpqF/aIbgsVa+sDRZ0n4xg3Kqvb6RsHhSAhx4qo9zTFohWHIBz
vYP1rvNZwOzas4DDfgpHr+tAiYxp07pZtECVVGA9a6BcPKYfWEwiQuTp3FDiGqWLWy10LToI8IJx
jpUhEu3RAnOCQ7nw1QUICWstrR7zpU4IYRQ0ABDuuPDoXjs1Xugd1E+TE2PZTbEujwBZNSX8rHTF
RzEivitw7fqmSSQ0aY60mC2gVmn7hAB1OybO4pHCl5EETa6YgInutJXwnYksyKocLkNr4gqNKYUV
DRFGmemcioLRz9g63SLL97xETvQ1lXfX9Zlb4ZtAVPcs6JsBw6yISgl5ynPz2eJgP0D9RthYezEO
0ZEREsjSpDlEq5TXocIyeryOdVHujMxUNtbYvpIeKYWpuRjSIzg8HG9E59zYgvdv7tqYCBKNGyV4
6arROYbJZAPkJZi1SRoKSQP4WZx9LvLWQ3PnO9JZDyzKJxUBWSYGST2z3BBZJ7kqps6TlXMJNNKd
hsjeEWhmwnch/TUHgcLHZpPdyAl2QXSo8MmgUJkSC3dLGHMfkMSLNSeuuBYzvxMLUD8dJ0pWgEoT
U3mM5mrH5f+s5Oltr1IXWbnBfH2CKc8QjL0mbbbzpD13mLLcqSi42pX8CDc2dnGuc2BRNrTuCZiq
ubSc/FNck++18Nl2pUnz0Vr8CpfZXhNE43UJCbeczWhQs5IIJDO71uw9gk2djeYUrzi6ezrL5J2g
t9nh8eTSrbDBBuPkxR22wQR7J3XcBP3OQv87k1FDP/+9YdLpEXRZee3qTlycM1ZRVGp6i81tJjpq
0PwxlPcOD0sdzsljytOnVNNqEKD9TDuLSq4dlCNho82mjnsLkKJAeFlqQABwYwM+DgfG54zLNX/S
uB4NnCVuZXMIDulyMu7fEi3BESbcFUK8jyzyu85q9llODaiZ3IM9rg5Pq+PNnHDXmiseU2FO2s0G
9zeTBCSMzn0FyskXWcTqJgBgRNaLcR3aFgM8XMeLxzFlKLEeGOWsbnou75bCrlwOYevAdIx4Y1I7
x6I2ZwcKIelVzaL55Cva7mRrB82wWF0TG+fuyjpNsDMipi4glwUa+biZoM/5bVLz1oeA28C94qPM
KwvEMr0s3VkqF74PenFsFLBldK9FYkLqFcsMo6x7O4w/d+UNUN1ilzrte7coLyUYgsHuWHly5ZTh
g3gICw4CSrHsl1x9T+TyVALUvS6V5DGZvG5em9GeB+zuIxA3KLKPC0FBm1hE4Fiv0QES84rztR+s
bGeQPDlayO3C4LOFmGCbRREl9tBsAtCwHYOK1vxiJhuO6xjDJMlMWEe+6kP7LXT0ydUDtcW2JkG1
Yp45rgEymsjue5gpLih7QpGQVMO+yNa2VaT68RLfNQIze3tKVd4J7tQn2xkJnM84FZ8IGHjsAPNV
hkk0c5J+k6zTCP3K0G+o+N14YAciWMoq3osljl1TG84KSex6LNNdprSfcy6hdazrppqBsh33S09f
bD+RZ2KnA+eqjD0PkajhxRE3YKMG1b7CS6iPBt4f9dv6GNr8ELYkYAsGKhUN5u2IL++SK0nHQSfd
1TqK8ciq7s0c52WE+PNk9pz2SB6+swWIU52WzELOGj3pNN/0c/iUIzPhZke524kW208gU3QE5VPK
uZh+J50LVLnEsgB7zTkE0GN12dQ6plTwHlJVmF6VGjdI2b6qKGXv8F2IPj1mPb5sY8iQTzgYKKO8
PtfBM0XCrrNlsi1HlQkQbRD6eDGmR3poycK8gyQyDHeXXoDCbchyV0bu/aA7VyKPIY4uX5jhcLCf
OENUFpJzrA0a0OywKE81bva9OYnIJd/A9B1TfzRYDfzJUh4cGdFAapxLDp17wwR0R8Nv9jSjfMuS
yWRwZZIRgKHfC+DicogNmbpwqsbVfJnp9VhCb9wpnR+jLHnJO9U1IoiacsrBf2U6nVUE372zZH6Y
2ejGHG4/CM9rKPXglmlpbhiKE28cgCoQad+hh0LOi65tHpl3EWe4izOW5hnfVoAhoDeQgOJWvSmq
jIiUgNqEdl0wcjQZNJo3WggLCxdju/TdqU9AEEFdPvc5qAEbeWdCwHGSsdbXTsWVpS+jb63qjjhT
sec2Nckc1vja6aQ3qRaQt5GkMcaf88bAIwMxciSCrrLhS1l5fhfT2nOVrvTYlzZJ5ZCo1ffr8MV0
21h/j4aw9cF/+FoonN2gkbVjFW5pt08ix9+KoQCK9oTfbeQaousBrxzq87iE6O4m6aJ1CrdV0kC+
wXFmV1myajPZaSQ4YQKAPGcdOulpqTx0eEVoRKG7GTP5SmqpgGbrg5oIYqYWteXPC0Gu5Nfrx9kO
B3glI80t0hhnuswklbV4DpeKUFjGARvCe2hdbGJ7BQsvyeeRjsMnCM2sfo78QrDo4E0anT0Sj8at
YTR3w0IW8zIQl1E10AAmPOBeUpce4eEty6Gtb4h0rDdaJ2YaF+lHpTv4i3Ky3ALE6qmFis1RVpAQ
ggumvXq4NxZmyFoht3Zg3OsF1Hqm5D29JTiMRghDu9l3BpQCdTRIYkebE3U2bCf7YQ7kg2mHTyhu
pktjxsxPwcT6aQqa0YCt4IrooM8cyaHCcRmZgD0D0iUHZ2+3KTPH2Zx37dhLZkGmRn8spVR1lj0/
Cfc4L3gK1vTJzvqFAJaArXA65goB5S39LvSDVUqJWeOyj/DAp1S/RCtZJAsW72WXOPRZVhguWTQs
8RaTwpSOFQa93F1iOblWp3xHaQEIQL7XYGD8OZzPo5oLAkLGe6WhFlcXjFxGQk1ZOc4uGRna9RrK
xVTaCwLeNdEkxnnFd+pAPjAyReWh5FGaULQ+xL7AtUZC2CLHkd5E82hTAd/xF3pmFQwDf5l1VMyD
xpxV9Gc6hXKl+X3NwhpjOxySjmwqX5SPscSeEZnmlnI8px/Mco4GT/qNNuFLqkkuC1/MhDrQXKIX
jWgIRt7pM8v2JVfnm65aiFPr6huz3gQR1VINLMQVatJsm/k2hFfOJDd+aP06REvWM9ZgnqJlNMEx
YOwXQ1KTVAlvwZpIIFNrhd86Bwe9I5eFVC8Nt4EpL/pitAdaxZ1fD/J7CsSeUqb5XFsLqcWQzKT+
1CqKseviDEoBdAw9KdfUHdQdDC3MO6hvlHhSqWCQDukXfYRPk48g7pZwfMvi/hw6BPVCLWaObqT3
ph7e9z0boMI0r4y7bVnzwaKDUDeVNjWeisoZ4fwTgKBnZhWOP47GQ5hA30CGFmV57GJIgE/WQ7WS
feIamVMcUb8THUfqLyTuLz3zp2IU1rq8Il/uzX0ecVOL8qRM5KW3AQleYlI92/ycTfFmNOR4mpWc
ZFZs2y287C21BOte2tbeoJb7vjIoZYBArg3TwZ8bGZ31SYH/EYy5R8dtB2DlFOgUiZrzsADGDeKV
Fgb9zwUkdJNRgt8hS930tc39pHP6rSseO2ooFCb5CWrRjazVG21gecvpQ9PiChkmMna/GQNCidWu
vjithfasZk8AtIfDQScsr1xGpns1BUypT9+gucFP5jbS5+CdsChnr/EJn+Gh7Ct+dmAZYRwHzIFV
R0MjgZJBhrDOawwTStPPm5aAiFJOqsvxTrrKVM7nLhko7zHiuuOUFHuG1lyzU2Ug8y03aYC7I1UI
sIN5RD6P4uuJed82hz4otCddvMLyZvCuS7Lj5HA3pCaeI6jU+0mwEMExeoiGQhyFgjChVL7NRSGP
uUkQNjSVfVxOvR8tkeE2kyNPcT28BjXsis5R8KwueModtRg3WRce2zXoMdbKbVZDGCIXSWwUVT0j
TJC7PJtR6cbxXtQkAJUqnPWpijjHThAlYlI2m3B2oHm3x0HGB6zE5yiTj+SQZO6sam8RuvLDBCuT
7XLd/4obnO5ExdoejbnZTxhPeizqqatr3aqGnk6mjZCGyDEaGFN21mPjMYQ3sHXyOXLxFLC2QZUE
ZQbEu1TUpxRopds3HaaWtL9LhxkqjxpFW2K/MtfezWY/3uAsp27HZXqq5Lwp+2k4UF171gRQU1tX
4Hb4COCz7ZRsPM9hvGsM7vUMttIJBBvcQ86xon/ActCSTDB8YrKWHooR6O5syhN547wFNvgTVfOl
HZLyYRA/QeqiPw547Bix4iXVmYhMuWpuhnb+Rqxag/wr3iw6hZ1RQfHOp+AtyMEqKWqxCRrlDfvh
upI+cBCC2lHaJzY3yWDrYEGQcK3VGZoJm0fhbkdotMl0xiy50sy0PR3gKu89c+2dhmsRlaz0Tf1B
1VPtgKV7GTW5MyuWHzwDPUfokkSdCX3Uku/muAH0I5lJiMrut0uYRvRNAs4eGJHpFY+bPKX4o7WU
tL1yLpLwU9Kxw6joO3bTLOWpG2nsiwSiS+oQDqjQJtu0+tQjSG8eCPoNsZ+zrdDpYIMpTArOPME+
0aAZnROO7iY1RqNOJ420HqY7a2KPxunKGaqTno3f0Tpnm2ZKzZMSccZCDIGffZyCbZq95IbjEuZI
pFtTH4Ghg45LfAZNm2p2PjK816AyccgHM2gEredDNdWg3CrNrVME+ZHn7Ncz9YmijTkp8817Lqf7
JvgIuuHdyTlTNwkNLiGDTTR5JJayUhsvfdN8Ghudnh6qqoBZPRvOxklxhJR5iiWoVEmPqcVeBhnG
MPGOQY/BZacUGz1UpG808Se8EyQSZd/wWVZs7claj5Tg7bvjOA4tzLQeMA/9mAXkKPuN4i/AWpia
dn6Q9/FOQfEW6716IMVQZ0ygYS5UXtq8Szf2gQsIERgmXjNijsYRnL7hWxFprwL4CeHSdgrW2eZK
sBr6SIF5H1aVuasQ6edKdjepQGT0iIijjKHEfqQiOzs60dwErM/4CDdggApq+Ilw8pmVQY6S2tzA
uuz8L/bOYzluJUvDT4QOuITZVgHli2QVSZHiBiGSEkzCJLx5+vmgnhizGLefDaN1b4uXLJg857c+
dkGNOLVeKIKcGjq5SSggqwCNg+gZZ5wODkpu2aGfYsevd1qNwHcSc4Cyu9yC09uPb4SJvS1xnwX9
WvdKcM+0r8r1AeedpVF9eyhUsfO50Jemcx7pukvhEDBdSePOuir4np+m13ubQouO2RQfJ1OdpDG9
NfTZEaJCesmGQf4Xc5S/LWKq1iijO6f+eGXAebIn1CNR3wa9qZ+1VP+hHOvQl0yBTtXZKEeiXbdi
nWn54dKlt85BaJdgKhLvXdV0f9f2zPugiQ70c874/wce1NF9TDTdQdcGAiuAmRYVO4zflBhO0w99
yq5u5T2MTaJTpfrDdpcnMl/kJlrFLTgng7xl8NE5iTawafSLuaPk0ZvuS9Kj//NusT2Sy0Ars/ea
mKQ+LscFyOjIp0Gwc3NojfxSZFqGRyZ+J9qIDenk9qt4zFu/G67hjY1hq8Jihe3BRN7IK1ADTi1J
k55sJn9rvDuN9e7N2YNZWH8Qx/Nm0cKSTLNWpA92HT+bGMEnmdxIejAwVst3N9Wgbgdakqo8fSLJ
k64BIoYoC3en5cnp0UaKqDS2mEI+Sl5YF1HYf1j6BUQUQce+aW1GnwCAWvW/dDsNXNlx1/LAcdbz
juRz/jSI2HEck/FUfPdu/CuZ8GKmTn/3eYT2ZBzT66tnxjo77A0h7a1tThEFYby4Yqfe82yy47rd
VbcLMJrSvfUWAn26uLRNUVkvY9m94qxC5Sj70JuUjt0dZyuG6nhbVYQtqLH60+AG8zT1OPB2v/px
eaR16KWS6Rddj95WDur3YrYNNxqZmzRnFiztBYbKIn3JNcHkLdYqWu8mJLyWnEBbUWx0Ycn9vbE7
HsrENEliSEvsJdkvx2FHgw2eNdSxs5s+DzWpFPMp8a0S4rTROCtBB+2cUkxCYU5TrdNM6AG8LVZ2
yPxXUFUY8RJIBXfiLpka1kt6tre0Te6prvg598WZf6NRdjOOQeb2IGApwZTSX0W6Vcz0MnfzXtXZ
XWlZT0LdYobUaGySkT/RkEMkJP15amrWihrN2KsqezFW+YDdX7TaqrZLnmPmix7RCxPQU4Igeuqp
9PSf9E199h2ImKXWzJh1GdbXzNiufWEDwuoyIen8C3MhJz4MzOnbWABJ+r6qQc+XMK2M29A233mO
yJbWB1h2h09jssZvmZ/cBJ9UvqgE+RbZYm5GJSe6L2d1MHkIbyT8UtCiOdpmrXxThvPaclk3Ilqz
7uXowCi8AgzmWITY2t1qOGRZuhVtae3tftzORhcYvfaCvQ3FiH+xerd78bNw0g7aOPBa6FzwGmBO
drwO+Z4/3ADaT3HJUYerDjjGkTsCtVUAv8tWMI67ZXTJICVjweh/JnH8Rco8uQPDc+QKbZNXBuWy
wEkuaqZNMameeWb1rjo5t5fJc51o1j1X4qBYrDejh6hxYDRM3YnfmWci1ed5wzjwQvos6ICD0pi4
kY95sQF325bEv7wJDYKAeqW/22ZOZGucsXkQBz7UfXPNEwvMdw3ogLniPkajKDkBClMuYW+YZBSw
HwRwV9wbFeEfgny7gqC0vUTeIUHeA8Oa0X409rve28Mu1ywbgQPwyBT/AsKG/anagzPPDZI5MIRa
z/6+XEEL1ygsp3rQe/Nx1M0MYyH5cAyx8YZ8BvRncUXG5sLFSTt9y227StBi0ThHLT3n2awHPqq3
IDZM3jvttz9UxIg7xG3EVv2G/+VfS0j+n/L9nyhfXHT/NeO7ge79TyaUtQzkn2yv9Q9PGDC6ngl7
S0TWan/7J9ur4yghYIR/xRGju5a5BsH/u7cEI4qFgwykUJBgiRHlX/le5x8mFgQfXwabPnnlwvy/
8L0mmWf/yenpmj4/hbW6GlxMYDg+Vj74P5g9Mlo7m4o93BLxfBbZENFvs6q+E29Brt7+zNZKvpbB
7CHLHfMBoJl51zsMduYfbdd8qZkHj6VRuQinmrzeViX4jJjsV6eO4yu1lP25YW92tb64kipvX8B1
loVuu79f6F5E4OrklzLS/StI3V7jf5woPwUAiZbfUvoVzaidewIB3NJEKy6xqcTFG4f3eEqM/d8/
/f3nsiScpaMAhvGskWee5Z8AYRRR4dmncY2dkc/gffTGhxE8EAsxYyp+A9bTqCXjoHBayqymV0TZ
eeBlwGgJ+rsN2hIXsrG5pqKJA29gyBzyzj0jfMP/Nng1+71XnXWZq3Pf0fmXLPEhmbL0jGDrZ9T4
7T4qzOya6KR9JYbce+ufRmKXOBOcbM+PTqFtRSehYEUnuI0dukBYCyC43BYmfhJBewYNds6gk79m
JdKTVbgnNZjzaThWHUIbPwn0dJwumUkV3Gzfu5K2p67oyzARl8ZS3c4e5JOYkYN0KvFPiBLeqiZJ
jlhVC65MFL3ULfCpw7JBfgbyGS9LgggBktfsjLyInqs8+y2irj5VJXxk5u41a/hiFQpbNHwbmyvI
8TE2gID+Z8e4s3UJZ2TvT+iLzP5gGThUnp3tCicBXvUvwK/orCaIPzW0j4Mwxp/LnIWaEX/L2vlT
VeONap7VZPOVCj0Ls9psUP/gNoJ9L8PeQwTMvFdvjTpGCwcF7k22f/Q79+gsEun1moYDJsXpQT8s
sUfjaXCwN6La3yRRTTPXrHrW3eSnbs4vRCOieqza/JjWxdGuo+9I5U+STKXAV4DvuWgO1UQdMbPL
Xni3lITLc4r7gxbyZ5d0612Dv29OlAUKlFzbtdwR7LkgqmeqI1KUUJQ/DtLd9frBocMqFGMH5uV2
5rkd8nMtOFjNgfw5Wi6uf79ovv/TnCdn28SdHhD5yOF5ttnkmb2Kxz6m66YwPQBi/8tupbEz3fjd
ZGyBCuRLtUz3thr6nWi66kQmy8rvtiuZCHa/1OUPB5hxl6v4WzT4Zbqi+MT1YLQjxkzJRdTrGbti
rBP33dsJgm4VZl1yQjX9x6QzjvYYK94u1sHSJLSyngtqm0jsccsYDByJvj7OAUsP4fXitcyyGPLD
3hll/YqVbwzaWq/JtMeNFOtnNC3lJhOjjhKTCm5NJITxCwSUaKZKDumLqdf2RjJGBXXpFWekCjXE
LQlcHNfjXgjne4mUG+oC5VQaj/aG1W6hHFOYCcG/yv5Be+s7PzXURzzyTyYbb0ijh6WEQ0zdZT8Y
uYD5NCk5NIhfT9uS7cQvghKcPuhlfsOb7IStTww6ozPMVjpvmzrKAigpmrgQVhUFtrd0GshUIEbm
srz0ijAWPYuvtdb3lK03RuCCCW890YbCRaAqypfSbE59zTxc6xHE70+WsFMfL3uj19Xe8eeDTssD
cHEM/zRUW/SlLNZYuYiLXcpN4nMldYXxLlXTk5aySBCoQc2kWf4cbeNuwU3A5FYf9JCrAFR/o6+J
l2bRyk2j0dmRZYVifOVVAAm6bYki2nqspRWFCjug2nxL6V+115O+CuzC5T+vl4elTY/E9+ohvmqo
sQ79tqugres59relmYd6nkcHaTh/JrvxA8fmvzhU7ntNp8feI8KKexa8OuaXsEiAIuJN22qOJnbU
7e5KIeWGfgMMWz0SCSqTtnZS20EuzQuXSAIY1kecxrdkBIBL8d+annovPG0IdRtXz2g8DUTQgcHv
I5lMezgUi3bLCAVDEX+yWLG62qZz2pUzboqpXsZQWsXzUK3gE2ph5W69FArZIJZa6Q95vEbRgqGF
PvO+njIew8BlGzn4PCQgQIPpY/xiSekLeH/Ry3dpuWlA5XG9FYJW6YIQD5nb5GpPSeDO+EEmg7DW
evBKpLwWViD5ETcW0knyEYZ1d0gMZvSlKz6RS2/7aEyCqvQU9Gp+gLKajw5vxZRiiuFPny/ggEWQ
4kzbpnIKxo5Ai0SyLFeW9UygEiMzJM8koKlychYoFrwkOP/txuRV6SzP8LQcR1FR7jJ6Lp9bw9m7
ns0CPnVg2guEOp+1tiMU1GvGkr0qvVeAfBvSFu+z5Js4q+GwTtEhq0dUQLCRRnovUg4p6fZoUOmQ
bJDKODjJSuq3wySPHzKA9NjCVsqtdkwRKQBJgojr6tWqjXLLYToGM0icwToPY2QHVsFOZ/XTeMLA
zyscvHq0JQ0beHcwYleBnBHFuPOTGims5g4595NRHhN7oEs3nsIksqArYBGo4E60jbLb/Yg/9dgW
2m4e6wYkcMLtKOvHzK3pDzCNACdG2NlfUYccSBFHtS9TirHJcF0/Fa7aPF3FZO4p53YIZJOXelJ3
mQAVZvlUHshKQZeq5jYEUXyh/GvYxiZompPJ/E3Ew540iEBLim+AoD6cB0BlP4uBb+2ByhGztkKH
rdOqU+5GL6n2mQnI5ELagEjt5hhOqlYEE+qGuzdwk2yyuEA2kZq7jBwgc4rPca8/rIFYweLXgHRy
kY9ZbofgIt4t+SqqrtwVOrIVihjKPU3l1Ni22SU2OgpFqSHlmn3VA4tbMSINH4juLXyKVYpVE7Em
giNT7b1kvuNyYxj7IrbQomba/kpj5RzTSKHIqi6uRl+oSeMyLQXl2VEPxEL/Eiq+Zsocw8glj1I4
qJ/8iYAEtG956I/2Dg0yN12b2vCl2Y19fN51bv3aE9eYdAWGVfKrd1I3X5XLlR3k9Ka3HA3mYtnc
jOCDetrXocx+WyaUSoEzyhAjRaOcdQEWwN+Y7UmEA9zSifR4QDsBTrnkBxvSltSjChjdqKaNn8df
BNTREUg59D4f6IryEj3HJfnI9CMuiDCfgPCz25LpKKkWZ9jNK7uo0GUlQ0GlhwWLbCHy43VSvLsL
bY19m4dZRCawMMuXTvY8rdm497wS+GQ+24Yut07Kq3xulk9/aV5JpUV5IcXPJE/lzh5rI7C1isQA
y7tmiNZgE/UfVTE+F5Ee74vI/qwKI94L2Ha7SwilLiyJrFhsMgyLaIXlCfokZrNHApcruZvYPMI0
JhFuEQetQWvSePWN5okbZM2bLXMcK9GHajn/K2LBNq4ISTkyDpNUH3JqgnGmdJ0Jm5wmZACASw+N
yTyzSP1kk3019QJvVBXvo6jHFlOPaM3A04HFBnaDIXlJOu+h9pBJ2LojEW5lCxnAeLzSZrnQljIx
h2KT0erF3GOZOLZNT79ew2xsdKGLNSpqsvhGsBp/AwPS1bUwoo1MHrpQAV1hzZaXO5XB4lItfXqQ
OUNDi8qGH7pCWUfAMmePBa02sbc48fxKw3B364uUphv1xLvHfIz67qGKcU+oCK7Mqu3fCTTJUVkS
JUBm3yJKabejjf/eN230Ud1L7fNs9twAAVOUc7PqARyCvJdt18fXxJVB6jn1Ol0EQnr3tk+uiMBx
lSbOUexaQ8NoFyMy69t5p6KId0HzA6O9cUPZgQyzu3l99J2ZbhBF0KPz3H8mFmALtcFtVlknv1dk
QcZg+mVdv+ZpeTYlMaCsTaHVuDZ4bnrHbwvwN3hNKOGggb1H1D1WBJ+nxRtv4F8SQMVxMKUe5ETx
UM7LPtLR4EVl+bX0o3e0IlQNpeTjpWnbTgZScUQb8KD/bkf7aVRNw1KC8r3BhOHww+xzu/kstC4/
aUQio587+agPYN3SLZTVHNhdTeV2Ck3uQAdNSTE/mNGEBmtxj6lTLYBntM50BSXx0xf2DRRNiAYC
En72TAVvqbcQ92q42zUtCcFw9966qdwmFb+wru5TBSMJL4DhYqBZGNOCwsRORtFK/7WEW7VtfqmX
5WnuZLWLynva6sY1aUcRwDsc+kE1z365vHZCm79j56nnqJUwpmjREMHF67DQVsAvuoxDU8NZ3s9E
LJcZhLq79q+R+QieZ6prFvfNa5SoAi1U2X7UcbmloposF4jszaATpdKwtD7MrFcXP8H8tPoe22I4
MAI4DwmhSg/Z3y/owzZU6DHWWDN17xYF9+uXOTHIG9JM3A+GMT8k5WLu7CI2N/Z20TXz0GiIljVw
xBt5zwdvMO9c6DRQhmuwwFCE1BfleJqz+lI64xvpx3ul1hgxnHREVKrHSXw0VZTt2HCXQ6E5TH3U
wqGhYzfO5J9JQ9vK3/zsKxQ4+I+GxnjJUqSVZMrZfQS6LDuUJOB8RGs+oAw2AqL6/a1L5jMDpPvu
6JM66MhgiDQ652pxzl60qml67MrMCHWeL3vkXKhupi8U5+8MGNc+h6J3xuiFNGttY47Et862wPuE
uFZRVWwyxjQUZ/sCwpDfX65aNI65cato0d4Skj8HY4UmwZx2jiQcoKnco4GqznCHU1/O12l25MYx
taPTDDS3iwxpao6uoiyi9ogjTifHn2WMgVYWzsWz5wnZ0F5JsGJpGITRFv7BrJC0+UVdHdrefq9z
7GJOdlC2Ph6FCefWMTZNehdYif0DxMe8EzOsiGNvTx7VZWZNRxNqUNx5HewUecehxru65P31pumc
7rt5Jo6MuDjF4ksyU9d+kUIYnzuqbUONjDgR//RwV551gZ6Adql3K7o56dVp1Zmin13hoSJCdB0g
/Ki2BTphlYiC3zVCrgf22I0ttzj+xamL03MvfFRsVvvRyEc5j0QUFQgrYkaNVqOy3bOImZt9HDGY
+HHcSvJYl4jdwCPmvvLZa1YlrwutPJXahaS/lMItC4Tdh2ZXMUdGZjXaHhlZux0M/bMUlYHOry+R
uSoCL+ux2cvYb0KnH7Pj4OhoBeaCrq4mPs8O+4jiSdzk43eL5eHmRzikEVDi1VQHQOijFU8Pg94y
wFIBjDBVP8tVQ0DrGnM83UvGAGBOrMqxG8iTMshFiJolD9scV5oNFOXJEjodA2vjIvtZhjv+h/E2
ueXItsuuFdWClLO5JfPf5ps/9JSseoyhRQUqkSSXwsteS/x/mzEm9qBY5lA0fCB9Jx/nSv+Zq6o7
QpP0od6y2lDFuOMn8teadiZ5P+9wUkGfty79qPWMMIJxN5qffas9jf4vkfJ/rRUvXE8Rqj0gOzYz
bPu5adDnYZs7zeD6CvmRGeOyk9V08vCDb6zG/ENlysficWZXn226jhZGA1XyqTKoPst0eeXm0asR
Obj8q5fcmH8KI7r02AjMYjolGo3NvkJfQMfLYZm/vK4/53I4xpJvT3jKhPMQUfki0oSwiUzbljHq
+DbyLiifzrKwMTl1XPm1VHAY/CmQ/aozFOSx5j0QNwwPEg/N32t8spfCptlralZtGi7TaiEmKhWD
Sw1m+uQU194iEhozFLRMBASUzowKjt8wpbVih2iaN/RU/1BWgq6FaqUw+5tfFQ+b2epPY4O8ejub
2X2kFI3BtAjTaDpZTCebeBiPtdRfuUM08xe0rh64VvdaNvqwNR3jYZCHPLWxvy3ZrZw9nVUcdYnQ
y2fy84FXICIL+5kiEYBACoYqFJCrXrW381UW6AniLk+Ujl76JrtNVX1Z786oKn7wNP0WU7odqCTu
mcMcgYta73lyrIwMZ36EYei+MjdoKBUhz82Y9qaGhIusB6Teyx/XVo9Z7D3hVLjPBCznQ/xWC+CY
uhcPa3FtLKs/WYLsb7aaz2aqnwmPD/tpJm1UbBLLUmcCbTG3CYL0caih/5nO+O8Z3owHxg/sCOB8
JhVcSf3bQooYWBFKdQKrf0cjIS1/7dElEOpQL5LwhvKAmNDasTTAa+jttUNx40Ag0994yMovkiF+
cCTs7daNDqPV3MfJeS6mSX9TI0VLNtHpsd02j5FWN1RHkfleNTdAxfHQJczWRnxDyfoESHE1wDC3
ha3VRxv3eNCkxhPSvXxXxFztqrTpboAAjhIbQ9JcYJFThvXqQNMQqACfXvhUuKXam712CTp6r++c
eogRGiMwqwYuZpa/YRQ14FgG3DNJOVwj2V+H0XyNiOIGYNQEJtuZjkSwZh2f7wFd7MmPf2IfBo6o
1XlGZJdwKmYkbM/pV67X1qPQyCpIp19LqVMf2UT3hdGlN9NTk+QP+ITYwjueSePcZAw1fuPQbmkN
d78maI24nX1qDvcJOFeTyGVJ2cZ6PTpH39ZeGkQnMkIAamvBpIwPU/Fajf30RatAl8v2DZ/UMTLW
FcYDjKCl5ywYZ6POuBud+ZFGBcLOWV5dX7BCTidTf3DS/txX5hJapQ93bHnP/cKo3ACOiQo8Zkqi
y4jqn1b47mfhHWsbmrakUqwgj2criUCS4wRJ7FNNWhgHKIZ5R1bBdbaQYMzxzW/bdNti0dk0jbrm
5oIWIwcWSPqDMQC8t3l3dytEpXSYnk0eiZp0gA1xBh1BQuK5nxE4jhRXLtMTuWseLyNOnuFcTBmg
3e9YDic6Oh4M+2ffSzpxDf5eV5k0RAFQ4cFQ3XMMXmWQQbbJGsPbuEW+E2vNwTxRDch+/q2LOxoJ
kyVjedQaCiL4/eutPfN7usZsbQgs3qYqe5Wd9YV777BM6cMyGn8srT0hVX8GkA1jLkhm0m3JIf6B
QP610JHelZifkxlyorVFYM3mEE7mlaW9OQxoiLvKlVtzrL8945W9mFHX+ZU1CHEJoE6F80z6Eq/C
HsdGj0RTauSCW83OJDFKKfI9RIzdrsZa5dvveHRqjKX7zEXgvoyfHkyql3+mNvkqTqGfHTFd3VPm
vVvyh1173aZxkvsS+RAseXWdTd6tkjfkJpIFkqN0/tQxAinECL34jmFgjJhlJbObbMvluLSNGbYE
DWx0+kzcusYKb4NGmvW91aOnRdVcTF0LYmm8jsP0OTavvTGOZyrDmSGzCo1mELkRbL7tf2MFeCet
/5BmIzkIOqGj8jCgsvZqTrouGtCyN2cM6Jw4c8cTaWnPTTR/aERxc1dZYdJPJ7n092x2TbYoxNUG
MCzBBVsj95jKnfyO4RwpO55w7ELk8mgzc293QQt+ahXCTQp6nP1CV4yTVW/GkjBMNNFjg/G/Ba7Y
eDmvBoKnH4a/8eHtd6P7T0NWIDq13rQ2vmSaf5t7bwpcYXJG2OZLnh3iAViEYsQKy/30tBR2INES
kr3eoyLHx0E5pctxAG1smR99Pz8PuUzCwat4V2rcRJLOWyTBJcTSdnLKT88bjgu8Bl6pOMWJU6V8
m+42Co08N//ZQBvSZc55QeaDN8M9FqlD2raYXjFRhXpdYNHsCLY1ZWec8LMfh1Y7EVV4HBunDIl1
oS+aegy03i1r10gZyFctEbyOkpe+5lT3LCdIpG6MDWrz55zIGpwR4pmMiSCj23HTr4Kjvo/PzaQf
Ms0KCkEwqen2ydaP1iiGJn8G0EIaZIR9QqGmtZ7+Q5oGw6A/1178XWdevFXtHFSyfy9twp/4wEhw
mWS6jZrmYPe5EQjI1COhvqFbWjScJ71OWUm7z7Lyw/GY8bJKoyx1eSwkD4SKkw9sFJjgkgnxlJ+f
kMMeDPNXh3EDnVhXhLXjfZkLt1WqsVsk9hrTQj3yLAeUkRgAVqA9cS5IHWjIIYTGyOwt4KC56c1t
3qXg7grCQEzLNw4H/JZBrxC8FrRSy9x4HAbzFRyyG4nkynSne1p8uIt2btiXQQf8MaXdqMjX+Byq
vpFNaBs/K85jOmHIjY0jctTupqMTtK0vRKvd0cG9BxfGoxl34DJkdAwlqDRtnGbPEy/N9I85pvrO
6EhAaSbj2hvlr6XLzXBg0aQfIzva+El4TOzmnhjRe0n+0tuYhAzcAC4ZPwCS+ZGhuPhocssmeb4s
92OOLYdYuYVnNP+Z+2O3wyCgE6KtdeeygPdrplP7RJYuecCzvmztfCYN1GhYZCAGUKigP+zaruME
BkfuLfiTcVVHqmKkpUO7jT1CeLsuUTV52YVAr36VeTOrYgqbluxiuQxaailGBCpwcHoasdTOubeG
muz4dicut45Rz88eIlUs9BrRF1SVGLpIeCjvWczCbuls+XFX/CE75u7MI44xfEkdCQwgP+hf+wg2
xy0rel9Hq9svUbLrWzF9ilQBlFJY/ZCRoEYT1Pojdx52xpnqaSxBcOf8IDYYZ1Hg20VDfK2T7ABP
qUJBlea29dWZY/5sDJg5m6oGX/coB1ND1xxIeLORgbqbofX6t9EjPJxWKtjNJHlt6GcgJiKPrswG
cbhkCBZ7Z8rel1ZedS9nEkTbdTM0XoitbW9hi+uz4QDGYdPgActxXtjjtzFHDeq4xMSJzHfuzXo6
t110zCkOv3QlSLAwmQ4RFZ0zI39vzSLbrWHpISTbd2L616Ej9AHfL0U/Zv00J4WAH+VLVeis11h+
zDin+RHTD4MI2L+Ze+Lk5vS52PTZtranTolXDav91COGZSHRwEU6XqWDHi4EPRDPMZw8ExqOaHZt
22pF4FJjSzRMZuwIxQkHNWhcMlXuaqq1gkTzEc1L61kpg9gxf2l3UfFaaoBKCxI65NMItuWMKC49
16NNCMYEGcOJ/+Epqutdo/Ixv8BO0uOwhKKcmIaXaWR90TBwFDnYRQoCgB6JHDLCH2fa2OP8Ba+B
HyIlutp++chlmR+sMm4CNgrBXdGzO891cVl073MUOJl89L1LSY+uoqECHSNRYIBK/naYqrde1Z9z
zu05DXGEWAM5parYgBvR2LCZNNkaozUeROwBnDPxYI9tL6rBzutT5+eC+m8IblI/4sliz1Ljr0Ju
7SZP9vn65nWVcMFdxTV1qJsz+5cxn57nQYOoFTdjYu9O1zQZ4c7Ypgy4ptzUdnXnfNY1wCxt2cjW
0upuL5jTUPwfPXYQOCuQRSwb26JxiflAWsD7uZHdCQ8eBV2uy4jdAQZWM16+zLpYhjGe/MYCFXFw
upl42+x2KVmXEEmlSC32VWU//k1vrh33Vjs6wrIlUTvHzJ8FeoyTkjPWKZutRci5PRAHAyMPfZqk
rQgMpIYJ7ekIVI6UT8XIAuG0y+kEQ/sWRUkENDx/NkvbXKr8hYxADW5jCnvNizZQrGfsNT+HPGd0
UsVeLLW2I51MEngzhXoRPyRjLDYLCUihy2KnITXkubagJ90/aWuuq3Wa8Lvau8Z35lNWOghZ5Mbv
yimoiWgLRyCgjeUqFrjKqVDTUn1KxRfawYhW2oBaZusw8N53HNJTRmMxYGtrHgKghUBrCQhMKtGc
WAnHkM3pM17b5f5+adLcPBiGTuNXFW8tF44uNY3kXIwauNCybPh8sSw7BXriWD50CXkif7+Y3QBx
lrfBbLTvqgTt7ARsS1ziJJn07GwjJ6fcVoEV/P1z0R9qROmnrphgOycDvxDzyCZLbRqBR0QamYJ/
Ht2JGB5SLllhOTYaHrdNjFQZ6Qv5Y5OZU1I9iYPVI7j2oLQcxv6aANKu1wK0IGui5vTULdNrLgyK
vfLqZxpdTY2aSysFbzLz3Wzgcdnw8+Kw16cuKEiHOtX6dKiq2N4bbTKcrPVLtea8/P3i6AETwLHV
h/kQWcZyiuhhrWhS0Y2iXOvYQQ/12aG2fGr2oKestw5gwEmD/TjZ3DFhbng9e2LkH9CX7EsBumSn
zg+tMZ7z2bks4/rfQ57fOB0iH5wLSAqaQFhgo2rqs1utjIvT+06IHzdjj4qoIdCfFF4IKVhCELQU
lwQ2Sm/mJzoddovHO6pDc7DEGrrWpLkpwCKcme3LaKNZWTznh+vgAjCSlA+/XtVMLmT+TDSqhSOC
RtUUP5rhyHvcMIzrymU3njjn/fqpEM3n0sXTZkSYDRtzoKPr2bA4hfC6numSxGE/4Uy35/SuGm+/
IDTnVeb8oi8X2JjOPwuRlPWDzIfXutN2vEx/A6lYcP5xA0L229fY6KGyFOmz0TYyzG+vgsYhKPZJ
r7Ing45lK8F3na4+yqIicEAQ70/sRVxoX22aHHM8cQS9rfZNlhrXxkMWzzp9Nta3p0EoCV2+Tr33
5sP7e9rn2OZMU74gNw/xaEwu2EbDdCR/5VZ1lBOfp5tmf0gUgxH2b0yNr/pEcmoWR12Q938hmuhY
uYra05qnAH6KZhOcTP7ypBnqseyZ7sh7v+dlss88eEQBcwIEhdDUDM0c/1hMHV0nmXxz0lDS0Xic
/OWdaVdv3a9Jop7BJQaWmOJgJYUa/9PyZFkS+Uz+WqhDUsibxZS0sVrnB9kkEakm3CElT8OSNWQV
kU6lFwTxleXB7cf3znB+jL7+LNIU5ssPuuRPVapDw5MDBEdiMJoa378SrPArNuAchOad6wtKnh+t
V5+KKuM3YGQNTZ/yo8QlsUg0m9SqnIOtyU+iRdRZSrRajgcBVHEozdWj5bOS4wmlACFBLM7vrG3z
ASlJVaTDgUADijnJ7hQIb2erCNQkp3D21pE4R6Y15cest364abKHxyYBpbNEOK5q1+Saeljoo2d9
sP+sHohZ8ZR56DbQ8SxMPTAStQ3mCQT0gemZSVWjXCOan5whohnLi1+yAV1iUyV3kRYibHzt7NoW
1tYO107qZvj/29BwSIEwMx4x4syCvAZ4qUgwrRWP/v/HJv1vktkZI/87Ee31V/6dDr/b/xib9Pev
/FNI61r/cMncsyCnhW+5/yajdc1/Ie28euTGuTT8i/RBOdxWrurqZLdD941gu8fKOevX78Pexa5L
JZQw3sFgMIABU2SRh4fnvOE/uJOgouTIhmppurCc+x8UrfUfBJMMALYyMnw4y1j8UfXfCu2S/B+U
dwxE2g3V0EHomvK/wtEql2YCls74OsPzKaoNvtqcWHSC+iyQAgvkDfIX+zp7TtEQbrLPYY7wlktZ
H0P5KD8YwPX/WKMZRXJF/MVZPCDrI9Tu/3tgTVYUW2aW+E+ID/sDvptGVl+kLShBWkwI9aGdmZwN
n8rPB7MHMYFKgodtwITHvasi7lEAViyDQhbkmtrbR85p4YvmlgJTeVMBuswSi1W/+CIZylUJym/D
r7MaVXrGDngKXzvhHYGEibRRRfe190/J0+2R1dmRdfI7yDLkMerkR3B4duX6yFrQedtH6gnNvUNP
hq4OqDN09hdX+m0rxj2iFfdItm1TVT+ZJszUvL4jlftu6QONB/CL+aYG0m87C44TE2Wtjz3C80Um
Z7ZNzbQnnydpTgt5sKHcx8XXf9awnkDkCdlEOPdDeqayvx0xRLy9KLM7E50x3TSRTlWBjV/+HHlk
dbjWMGpkI7We+Nu6bXkJP8X694wKnu+0u8rYO25/9/8b2JzsTNORHJ5rNNbydtyPFJ2hfNaPMQ1f
xMUgha+7vH+Qdfuld/zt7bGvDoWtiEVWTEUlKJiqsFT441CglYpcuS+hnaSH6w/BfThhLsSbCv3M
/99Qk91u1gVssZqhyhpyONqZKrqesF93NNsWfkpi3OVRZ1acGdXUAQ+I3XQ5qzaXkTyCz7bpEXqO
aDuB3N3EWrxg0qlM7B9063Ice/LD2W2jOQEmTxS2PPqqVA6N+IB+5N0I69VTydzihlYeWhsjxC7d
+Xx7Ra+OiRhexSRUt8DvwnG4nKahkx5bZcoxUfY2MEOzRQdk8PaeiR4iqBmC6Dqh4Xh7VAW2xfXq
/jHsZHX91o0dGjIEj1Os9CsJlQigobKxKgE416hhqHm20hWUi0HnNUuHRUzqIoyLSWuyppjEB00z
JmtuhprUGRq/rWt9x4BnbaraoR5QrFSlLe7L29w8uVL6w07ecKI168NQoYuqVUeL44v03AEbsTs4
pQtrMvtT6JbumJRNMcmZfhXbMQ9qdkJV/WzJuGrhES7ph6rgIReNp6I/UjhvUEsNKCBHB0fXTw3V
sTFGZ9xInlrbuMelIFDuEu3L33wbN7jGBY463TSuAZWhnedz44pfSntNsm8pzx0zH/YqkvYBaEIj
R+WZGpdNox3A8ehW6wHMicOSBTyaEHfZju8lDZLbX6bO7SQ83R0+CmcleD+XG7iR4p6HiADuU6/s
XVECGPbt+NUDyJDZzR3vljMOIy9s6k/I7957Kx9EbSqVVHJNpOeNA0ihM8f0i3o31O0jsknn5N/e
Rew3DZ1HNNewrrSm+80u3LFLkdbalLG0tap6jYCWYANvyxx3c4HMidR7TV/aUBOy0Udo0UnGkLG0
PxKwy6Wh0IhQC1Q2OrBQZXquA0Eu6ZptA+2tzNKz6rRbr/JPjVUdlWJ8oKt6rznu13Bpb89tbRPW
FUQqsMq6I770jyvC7AzXyNoW2Tm3xISz2qMu9cl067vAVn4FOLxR9GHc21vj+jJm2bGc4mbSuZoQ
27wcNUHAAFNbzCAVCcw8GIvcfXGIqgk3I6KLdNH8lYLYjl/VjwtDz+1KS0ZkifwDKVFrMuE2bjHh
w9h8oyM00zYUdAdMkFFLHIgulnNsefSZ1dEs0q34Amr+C+diNsJaijCzV1WRLU8Ce2HChrd8d9zY
KfgFGxhmMuwlFWyiOR6RcVH7u1IBJcTowGIc6fvCCsxtPgsraCRULRJlZbICMYi7PLEZfxySQ30c
vn5A6zEx72G4WEn/4Nj9owtFpU8bmAv5OZCaVZGWS7+EOP/TWG/RdULnVSF2TbcevAaki8GAbHTX
22uNf6JJcLBG6WwrPvqc7rmKY6CAybmH476wBsKf6GpsW1M485oKgmcSm3JL7gzQokTNzKZahrE2
JUEdMwgd1H6OCZxbHg20v1QLHqAi7CjRHZAWdsLc2cNjS4fCSJzTplsRrcBSTjN+iJA2UpeAcLPV
U+DFG1ATe4UvQdpFpy56e+4TH62P2MNTUJXhQDr4OBuXZ09Ojb5zKN/DJILoQ06qytK2BBMp3iKd
FCwkhor4+6ZLjcavwrNQ4TXy4S77R4TxwVapMIFJQmm8BUig6MnBqu+y1N1Rb3lB3dyWDWQgUc5A
x8NwzqrnvGDr+qTlS58yl9HZhk1VAwoqr1TzcuoI81RG5ijjpteFNjxuLslTlav3duV9SvLqUe56
nF5eoiZFjj883l73DwfBq4Vgw6tcOPxXuKr9GWqVeJR6SoEjCjH4NGA+oJn60U5+oW37XKj9L0+H
tFwijpOMZ9mWfgxh+1NqFn79udDL0cfLVNYQS8a47fIrQmiUgMIxIwdJGmIxZSC96wgNA5RbKzWG
ZmEg9drvUzlZLSyAmOBkAS6GngQeWh6I9SSkrzV0JZHSQrrZ+mazN90nPdHu1dE4tal3HyigfXqs
b5qX2kGZINDuy9D5rCuLVYOZE8hSqDIptmLJxOPLxUDXJvXkLvqfBxLiHZUTHcpSv0/5mYACfa4S
8x5tqBNKFRAlKkEjOFS6tHOHaO0azV4XYDeFb2t523eLyfhMiNRt0POcHT4Tetbl9yHw0Y6JxfdV
RQfDwgApGYMEHTeR4/82va3ZYpzVIWO/eEnMjmwzpKZRbuKuvBzZGzRwSGXKZi39TyZAwqh2d4qE
kKcgRToVBJZ6/bsvq1+3N8lc1qhzI/Cz6JZsGIIN/ucpUX3AF3qsDxuaCqIrjz1Uu+tyBEKNcI1Q
70EywmeD+9sownXlmeiRPFZDB4gIHIwsHvG/86J7kNT650jvEx20ZlihoLn0UhHfMdnMBnU4DrNG
cY3/u/xOrP948TYoX8Fo0cqS9pFojhTKG3iA12i0kBu1GFwZXjq4lLoFkrlf2r8z29eQNUu1VQUP
T77i8hvGKoekrZNG1TrrISdwU4LnNnUP7tAcaIjDk1BP6DMtpa+zc+fMMG0ZtuD05lZi1UTnlqSR
jh0WKuZO/lEp+il2VApJKOpoA3AhzPzQzhFmhyg9LeUOM/c3JTWRPgru+tX9rVVVRxs655CW3q5o
4kNHa8AppHPcxYehu1Np+LK5gGohecM7A7zaJ8lrFkK6OvsZOF9SidUsxxb6BBebNRsV37ENLpTC
XusFbhqKsQ2VUqAnDMwYxuGLBS4LQTVMabwfFYRhHOVXCuqjthK+NZ5HHw5hd+h7uX+KZeddShFD
VVUpg95Cr75YSDnmbmNR7lUoFVMsVafJn0Fxlv4/ctqID34unO5cGbQq6gIKeme+m9FwL41fwij1
wC4GIK9jNHdGKKDJXag9xJK5vn3cr+u2VBoVmgpYNNsKj5DJnRAaEV0gLLY3Cm5xXTlAy0we4yhC
u1sB3F9LxQ+vae6UVLtPHHRzbdS6/GHYmDGv11indwN4Pqj+Zoezu3QOuIJ6w/Su7sKCJ6PnkZoF
0CZUfYRlpUMOtO0d3fOdXXDqaz5y9PJnOt9IzkcHT05+L6zOTO5EuQFdCmrpVO6nNaAIlb6hGNjm
fpEcCi1Bsyt/slLnxXSRV/kcjjpCoBLi7k7+I4zsz6g5nJ1IA6DifUdWYCHmzRRnEOEg2uDbQISe
3kZxE7iqA/1lYwXlkxm222S03wXBVqURKMJNkcm/bq/A3JAab2RRzKZaPB2yRqe7i1TBUtEplls0
Hana0rHnkO31ATgEAe72iHNlP9r3mMwiVkKe/PHnf+SrZe7kWuP1XECK9d330amnDY/D377Kead7
IK8L6dlTgLR3rH5le0tHVGz56c2C5oljGLZMrcmaVG0LG/RxXfIBFbznFQ3Gb32BZqd4LUfSGVrA
QTeD50xHtFAHS4h0eoNogGwqz/3r7bWYu19oC2EFLAquV4czyxQVpq+EEGG8znPMruT2LrXQArAf
oOb3MuwSyiW3x5xdfwqesIN4mIlffRJTA3WQYouLNSD/AqH0qNT6EQTrSius3zboJ4M8SPYFCazf
L4w9k6FSGLA+nmPoylw9zR3khM0RIGVoI/z4uzPsz1ndgvnq7lrLOPj4v1l0SuiYkIkBOa2LR7/W
D5k0rNDIusulp4UPmnmxGKZhoEhDuUi4olwuhodaWto5CqX0NjzJLbhjtXrUVW/fx+WjGVaPaY5q
/ZAcUzU6KMG4ZPR7tRV5JtJJEk1D00IV53L4MOwgpXkCWFo0a499MMYnw3M/w8p//RHJLroLh4UZ
X+cWDGmjMgkxBh+H6YxjE8DbEKoDtsHVD5U+5qryQHOad+Wg8VA7waDeqbYEp1G7oyp8DjBe/YtP
0Dl9XJKIDCE+dDlrmxJQ48Yx1ExXO4jIq/XfuqQGbjuibCCMuKrHHgM44M5rHbZGFy890q7zCvEm
MXXVpoXKJTS5FUdPKyExUYegGrcXya7V1eiUirpudBAvNB3DsPGU5u8FsOnERPAYdsztZbiuE6jI
MVEoU/nhSfQmv30qW3iJORlWX4kwB0Ey1oueAwcOVi4EctuFsHd99FSZpJBbjjI76bSIRX+E3Sbq
lIpUu+dBSmWsjzdF1e8xnFsplCduz2xhKH1yqBAy9vwyZygVvVJ95DLJn0BzrmVsCG6PNPPmZ1Y6
VQ+LZIvnzGQohI8To1IZSnEbtm35bA/Wri21bJUW3B6UROS1XOVAlumFgkxH2d/AOdJ8kDz37fa3
XAdzPsVghSl+GDaVn8sFppqQkBdaNI+C7Jw61RExhBecqO/9T3n7ZnneVo4Wa3wzp5nkSabKy2OO
mudkE1VZhTJkjPFdFcDZaNlIGobFlXQu9HY7Nu6urINDK33D5g0KBxjHwf1ye9piWpe3KaGE5ohJ
okkclSf7KuOVrtSJ0W8afHeQkiBn9KPvnfqt5vqyh8UZzxxdlVubfI3aKggI43KZ9aoog7QABev6
qOdY/gl+zmc9pNL2D8jfA161u8FKUV+0X0oTeKiWflKLpW73zG/NrHmPMGFaadPWC4IdptZlUofy
oLSVNe9T3HZ3EO02CqSoCodwYwhe6a3d317rmZAhVNls0YkieZom82nR1L0WFt0G8PZao09Y5Ma6
1JotrLeVWXsLEWpultRFuCNYcdOalgrazHGHyulRS7HBcvLgtHx0VEwwxUCp0+Quo2erFNHSDXV9
J6siAwaUQ9OIUuLkTI9pTokiTDqwfQhA9C/gytdjiKJZDpgXJRh/5cmfcC9fqdVfBEmVd6+MHZms
4dc4OU6OlcB+yHT0twOybTWGQFpDHfERCYoW2t9zi2sQhgV2gPfZtK+IjKKjY2kPDRZr3UyL8THW
72U5OFZjj1oOUjadeWj8fiHjmIuYgBVkm33kMMtpbaF00hCUudVtHP0ft7VYxGhX4A/g+9lbQDMg
s35oAYh4y8Ok3vncKeBZFPvl9kaeCxogJkTMojFxlYSMRRV4eobOuQcyHEDxqsWmPoD65WJ8MzoS
ujZLRZXZ9daBNIgTK87sZdxQQx0hamSANx2pr0dvNscFOmqeQ93bGBbNSW2Tx83CTTiTbKsqF7ym
U6EX+ouTDYXyudbRiMcyER0lGw8P1AGqg4spSiTtI1Gbj/K15znnuCUDCNTq+O8X2iTDJOdji6kC
tXZx67cWkvUqCy1EoOV1zrWEeNgurb2NedejV3x7uLkARV3RIbMCW3EVF0fNqGpESwhQ+KMVSKNF
oXpvyV/8hKIMDZfbo83U2lldg7U1ufpo+k8SSdPwbbkxZI5rP+ztwjoU/yij+YMaLsL+uwGBxcJ5
xod84aa/2r2OOK9oxvFKl80PKODFogYZbasMxFGp4K8Q4EiA9cWg13cmQux11m3pe/3bmX4Miaes
ytrqPBgvf0ej84JGK9BhBRaBdkNS7qWsv0OeDYMgQK62eXaLsdwUvYv+R78ElVGufleGJxrybheg
He6ey+HlIsD8q6M8gCLEulPD1+LBcWCcF1zG69xMfg999RMF0idEiqJE+obT77teYEuoxSolSgM+
d/9NRT7u9rJ8PFYukg/xXaQe+FEqIN6m5YtKMqOOOAKGR3Xe/Vj6LDX7oakPho8zkS6VNipP9bBR
ghztcDtDbR+BoPAxtUx79Q0WkBN/jVuU2jv/Gb+2X5YMdb5Q6nuoqoeAFp4rc9ON0CtWVYR9ejgi
6G6dUoy6uS+X+jdziwxHkB+ZOoyCo9vlIjdeqHeoqIGCCTtoXaBGEqStofb1cowMe7cUm+bHs0T1
TaRT02dYrZfmIMulvAlr7LDwsQ/GH5n/WXTLRZM0Vaoj+scPafwS4zGCNQYukBApKoSwe+8F59Gv
saksZDjX9VN+UXJnmexGAJWmMrFeMFRW07MIkfwCD1t2UORKznz9XQDtSu32tdfsdOgQpqvd48rR
F81WAWO5VDe9SjPFd2g08HmcA2mcBm6pNYa6dmme54FyVjrI51Vy77rVT4IpbpwoT5rtnWMEr1Vj
f2krkDaxjBrLQvgWsr2X2bX4DJ3rmjIBaI7pudfqpu0UQ2A5tfjORqyoyMKzgXoTBkYrVfG+NJ33
KXDKEzKJ2ySXnqFRUFGGZz+027qnT8MDBDnqjWk5n+CLbeDsfuq84f5HOLpfSoM2SmsvZDaqeD1P
TqXAPnDHsnzX6BOjT/JcwgoVjxrpzmMPCeemL74efCsrFDWLKMXIDknClibtGpoR3E0MhAy8gXxy
+loCFtDbZy1P3gz+sMyan3HTI3ooWdtydNEDiqUnp+XypKp+O6BcY0eACthwHLkwqZkT7y7PoKfl
ua3HNAR1G8XNwn61cHhR8nujRiGwjl6zVD0iYb920LgNAvml1BexOyKWXq6eJQPfFdAByhM8MC4/
YSiQ5sfbQNTnpC9qzYWNC7rblMek635WMEub6NxpZ6iYd7Q+IhRTF9ZADDD9AAFXJ5wqVKGnGaLZ
qpKWaHQIg0H/bIO2G9Oz4XYPUffNliEyZ+SqPca45vvtga+vVfJBDj8JmiI2++SOq32r0uWWifuq
fl/VdCJ96RyZP2u0CkX1WxsWIaizUwWURQlWM69hKnUXFS0GEzT4fPVXrfZnu5BRwEuf/CF7zfEo
GrvHztAPg4lL3+3ZXkdfS2VMhLX5h/rFZKfpvZG2QYyeU8H7zcX/o26QZQ0NxM1wZgSWdnu4mZ3N
6jJNdjd3DK6Xl9vK9XLMqCw6LqrnvtdclbpcrbMCcePYBCQGTrpp1GPoR89ax6Vd1++8vX8sfMTs
eguwioUoOXi4yd4uwqjp7ARRthzWu+la28KNz0ONP9y96yO3EdXH7A4C96fb44qdM93R3KlgcRSE
yAHPXs59kBTJ0Fxr2DQlQZsuZo2CV2L9AHmwuz3SdUoq0hCQOIZ4WjHeJOEeereIZdG27lywq1YF
3AQO989Uf8yEnTJsrRYJhcx/5dd/vT32zI7C1JtEnxyRnTUt7KORVfc1Igsbz0CeSaNlX5PFKL9l
IHBKYS6k+s7cmjokD4CcuKinUQI5NkdCWJ4iLmAqwX4oqJAnVXPn9O5ZdA7JJO+bpb70XIwgPNJC
YAtfPxy1NOxHZSRGhG5Gq1f5laKVhKIMYf1r7iqbKt+FXfXd7+ODiVaF17vbugP91rfkc8+qggo4
jnnrBiWrf7/4Do95OlsaDddp0SKSKthuEYrUCf2Mrqsfu049xMWDQbreNEtVsLnFB8TB3WpSqyAp
v9zQfqsNQZ/StrMyPNHQppX0+9zNd5mDxLfhrCLZPxbAbG7PcS6G0EPmAYJFsMhRJ+eoZzfLssQO
M/XwhAfqUcr8TT9AjQwMwTWxv/Whe4AlSWVqLJ7QJKJ9ECwc5rkjBmCG7IycSJy0yeQTWoKFW8Oe
q0v/M2bg/5TemzL4z8kQ7ixtJyMXH4X4mNam+mthAWbWnaKjQfSicaBdlVuHkLpQFYZseiQgO9Sa
tL7fo3sBvfLBc7RDbPY/o9j9JqD1bhK/ZUX9j5DeM2uH32g8+1V49DrjbPZPgg208HVXhTOBOaCW
BFpCcTTeppe7IgPmNKYOexC82aHMV10b/YPUy4AkQf3YW/kpCVC8MJExMtIBMI0TbG5/wUwEAiyi
8SantwcEcnKDy6UKOzfDnLBK5IfEst+RbsHbase1vo1GaWEjzER1EgXqKiAcZAD6k91YtG4Ph5Xm
maebXwyjPsZR/yCFCE+FylLVTL2OdnSrqB2J8ApRYTKWD566qxTGqpUntN3OAtfpwd3ME/o22NsR
kzZaDPseXV0fXcWlpGxu40G/c4jrcA3Bql3+tGEeZEnl8ZStCv3gU1XvS30/4pLpDri1Vv1Dne00
2hq3f8+ZUVUQ9FQKKV6BZ52ctB55BbQ34I/1SfWI+2lnfNYkb+d43V2vvrpNtO5HZ+H1MHe8P6h1
NFH492oTSV4FjLFo+o2PtH2DDqDnSy9S292XyalWEBD7ZGIyHGKVsvqL2cIWoNJN/HbsyfvbTLu2
LX16SRo6mGPzvc9PIyqivacfcgQ88Lv8yxSUajdsHHgcpPvThMHVMdCSNH5ZBCqlaDy6lf/SNu1W
0ctjdCzdbw3CI3AZjrcnO3ORqtSRAJmxoblEJke1U8paQ2uBUN6FJ0T4kCpotzkajcrY4OAarSTd
WFjf+V8WwIUtuDQUOCatGwV75qDsW7QG1BDpA2/PeC9Bqq01oIdlDXEv1Hda8B5hxfgXs/1j5Mls
e01OsN8mMoY8QMPxm02HDhm1KjawYkSnCUP32wPOREKqvewiOKJ0eKfxovdwVDE7WtwGqo5a25wM
1HuMsdyhtvPgaQt59UwkpKZvAyIAVAFkcnJOg6FUAtkSiBYUDbIexB6Yzl56cqtmf3teH9txkkpT
BrRhBto2P+S0J4TLgJGipEIglAOMGxCgges24uEd7vsy6DZyOZwQWhD0uf5sWP3aRL+iMBAh9cv2
oDT57z4fV0ae2diiYaGdjf+6SUZSCmIQtBtvK95Xk1CNy0uEpwuLEaraiYR4D/p871IugRu8gyv6
F89ljOMFNdoARWxNgyROkUEcCziRF3q7wBA6O+kbPtBvSnnuTRqz/q4av449j6rbv8XcEabbzGXA
U0oFKHt5J6h2Ulg4OZJyWsZHGbonbAidawsN8EBCEgye1e0h5y4EbEi5CXWd8ogz2WgtciAdEsfD
Rmu7FVqNByXfW7gLpMNb3+cUTJBuhqx5e9C5eZrQzqFqKpR6p3UBr/CLwQC0stGE3KsdHyIUR2Os
XVLVXdtN/2DxA98ecjZUCaASVSBTvy5hlUVdorXL+a3xnsGjcYvP9UlqKMb03xQPn70Qqp2FHmhu
Lww9t8SAs8D9UmfnoTP5Vce0CT19RKQ2HKO9iY/9YIj2GOrq+Ga0KGwV/so1FjoacwGEHgp8OWQF
KDZO42NetVaI4fmmzYOTKPyS7qyiTNv8RYuV7cPTAerpB2lxWvfoxwafKY2hugxsM4gqhKhWHrUW
tXIXov7sUjIQL34okiAOLw9IXHZd2A8cEAEVkOGN5k13J56GA9r8LD6/nvd90Jby0rlnksor8H/H
VS/HRdJNHmOJV4IWntENwigQgSAbOd3HQefYJEBL07tB+Bk9Cv7h7a07e1qQ8yVb/PCCm4Q/BK7k
0MZaaVO0ydkJu21VO0JW+YxujDrSWKDTenvE+cMC+EMwzWZgCW0buWPbcLu2A6zOXMFpN/LQpCgf
4847+pZ2hKG/rdz0Tcv/Kl2keA1eQLwDiEqXiz1GlSpZbUnVsINDHe7wOtjn6biPjgmiME3ercJ7
iKYLb61rGoXYxnRrAA7Dc7oqFGtS3KIVCYIs1zCaaXmNogo7bl1MRbXiXnIlOuuNem8k6i+DboXn
N8c+TjaiczE0abmqBnePCTv2EP7G7iqE8fC8WOeWXq00xd3pzRITd25fwEuisMq2gPMyWSe/EJpV
EI82Fm5UuScjLZZs2rHbB2X6ZFgbVV0iYs6OSNdQ4Kot0Qa//GU80OyO06j9Rm68HSrt2xQ2fU0m
YLRvOoOnwRJtYS7romLu8MPQbOfCuByx0vrK9U3cf0OYl3opPygVgn2D9eIHysFd3ASzE0SQRQb1
BYpw2iOydW3sOr2jFh4Yp6Zujk6ZntEAejT2Rhpt8ctdyPNm58cJYyxaY/B3LudX1qNjIb3Vb0rn
vnQdjLYwkEWcIR0f43EJJDkXPUko0TcRqjdXEH2qySFUIDaM78NfVOojmmKr0PxRVSpQnEc5sXZI
If3F7Sc2p2h000Ca3g6uW8fCyIJf0ICWrnqf/DLYyAh6Kq68zRDHT0r1WYKGdDuEzc3VpnzHr0jb
gyB2ubCI+g1V5TMswozboIieJSAvfjfsBUs+jeI3iCVm4i6E6tmLAigboYReC02+ybWLF6FnRArD
Bmi25hUSjz/j8bOiwhiEpQ55ka5HG1sr9L7XOE3cnvPc7nVIqHSd4gnv+8mcsQmIwlTmIs5/daOx
63SPUOBQNAY7iQFN2i+x8ucW2QEUQque1u5Vvxk1Wl2tdZfZArotsTXMwwPFnftC1k6J9KWPrFWP
6+TtWc5eTtSGZF5F7Ctzmj0C34AH7QHLVIb6GKpQXEAZJxkUUD/ejHJzDOP4TbH/SdAlXRj6uodM
pvzH0OI4/wG5jRLs5QfhNzDCB4oGfCERpxywp3a3sRXxa5tbfA9r8iDNO0aStw2h3i18g8hxpu81
GhGgvWj7GFeCUbbRqrKHxh0qSSPDaCfDTY48t623SDAsyGzLL/XoPUmL7Ov5lYeQRUlSSFVNk8pB
L2toYiBDM+shyhrUTfqvZSN/K8riCCDjlAIJxrOjXRE+vy1MW0T6q2mDqaebqM0hg3KFxGD0gH4M
7ud0SJ8Eu0ikfp6M0UT+jX7uY+ivXe29x/WY4/k+BBV8hHJhD8wcMiK1wF591NCm2clQ+Ubk1j1Q
aIO2QEWnJEnPqeceCideB/To82IJgzWTyzMkKZFodkGdFJ/0x66THbUowK6QYJNv9JF7Fpr+9UOY
VoeFRRbXzWSRqUZCIREtIPlKaCH2GsdB6pwL3oIq6sY8/seVXkmrEckTT8r3ao/CO+IGiDsvrOs1
jJG8S0bQXhWNIIp2k6s+cJBf1HOFWerYvyD5C/QMB5lTl8v/9L394gzvWeAdY9v/BFrquW7znWv/
vL0AsytNEUSgooTGyeR8O2aIPKrDBq8U/zuCOk58n7XRgy5pv28PNLuLRNMUXQ2du3FyT9SJrUi9
SQzLdLddSRRk5dZBq3lA2bcOKbEgqqmZAAhvDyu+/8/fl0xDdKahDKj0PK5keVo5Vb1W7dCrVlBn
cHn0fq+QnEseS5wabg81naEYCu0BoiXlIgoak9IgkiwuNE+n5q7Hsql/1xKapXg2280hSAqeTuNf
DEhHmMydngkU7MmSZp2mVmPEgH30ZnuPvfnq+RvPPIgcJ/x6e3JXkVDMjq4l0+Ldy684eYhqDtLt
cWLXiHd9fyvdZ6d5T+pTBPCWCnqzSZvX2wNOb9qP8WgFCc49VRNtsjF9+F0YYVj1Ri/eg/5Tg6a/
zH6Bt5wWK0Q6K3fhOTSzU2ARGgKVjrQU8eAy5oRGW8eJiVsyUqHrIMWpB+XqoXH32niMxk+3Z3d1
9pme4MsJiAoogquKWzEgjZyXESL79Laghe9TTJfDpjyYaHw44c7tMQqAdjsa9l0SNA/9fas//c03
EHx4woB0uipK1YmMwbYXths/+NTV57Z3gUvLezzL9gZeDKMT7dC63SHXf1eugP2q0cKrW2zQyeHU
0LdxiL0aPMrpBtYlqlJlGDabMk1XRfyzzr/6xaexW4q0cz8tSRvpA8gRIEmTvZvqpaag4tRsYtCU
XpUcS+0Lcr67JM12WfV5YVlndq7orwmANgni1SvVBdXUG4nWbIoS2msFKQ7WpduvxurZRDB4xD/a
fQUchWP1q6G/IS217UABqlgl8At0h8551dWltuYViltsONUGlIS0CW2w6S0edUaKRXPbbHrjXcm6
T4Nj4fLzbkfWHb7tq7yp0KwrIWt+HZRg4aabiYwXY0/WH6xelSsDQRiXmoMp13urxd1H/aLU+a4v
yzcvLv59aGREsBvwqnTkJ7XLw4xzal40btlsqKKvhF6Ko2E0DKzZac8o2K/qRXjz/ByBcXOjiyt9
Eq+0Urdbh2bFRve7PT/w2Hyhs7BvJRSrcIp2+39ub7PZXWb/33jie/5IkYYwLCuzbJrNiNMsYIo1
BYWVAy5EVsJt9o4B965Pf9wec+4SAJlDkZU3iELRfhIjawc75TLD/SFVeVNqPxMsdmU3WhvlL0nT
dp25NYTOcKAeFgYWd+c0UhAqBFSHsiRo0svZpmVrW6maYpSbPzqlt+4ksjXlzde2cXZMepw3WyiO
iMa334Uq216LHgbtuPARc0vO9AUHgTN0xfztIg1b5jxpNlb/VKo4vlQBDZlsZX6NVJcXgr6R80+m
ufVJZWLkwfmgVdJj6QJ+xjzYTbnyimyVDAs7YS6KAiWhkMe30T+brE1MmdZzc27mQHmJE+yiwmZN
xrv2MPRYWAFxUK9+Bh5iAOnBVIJyvPwZFAxQ0zZG6bvLfgW/we8gN/8YRt2KjiRa7EaGgrz8qe9e
bo/7EaCvx6WWAquKxqsy2XcOpJKg97gocGBvMsp+nKdNbBzU7piap+a1+WUMqzzbS/Lb0D5kwY6r
23lxkI+XT765sRfi2QcI5Op7qP5TohP5yTSZLYPIMFM9aIC5n9JWWSneE0XLlSS9dO7XSj0POHfH
2usYHtr6y9i94Y/QFN/d7J66ZSM/583z1zbDyBVHzWQv5whpBw86vnW3l+2q0SliPqFeaFRQoiHX
uPy5JHQ0AR14DTLCdz0UIXnVAL/OFf8cp/IhsJ5UdPUq56fpjLsWe4nYvqvadeRSOZG2Tr4Do7bw
RWLEq4UTYsegzGxy5ckGqjNuqNjNufELb10BATb74twTwXjs4pmJ65OMK7fypewCyme4dkvJKY4x
Rx+dhd9wNgNjC5N78CxwgC1cLk7lq2ZMFs/ioDnWe9VG9jBPT7EoTzBEqDBaQABFitY2t0ejIOBz
yr2Fk3uVl9DgoO7K9QTiEqnHSQynDZ1gLD7UOE8iQwPtJQWjkejRGo5Ms5BrXc9XDEaHlQYvwQJK
wOV8B6+uvCIe603qo+tFNfKbU/1TuCcHJ1cQ0cGmAuZJxwzKsSwvLPbH7Xfxu08Gn9zHKj13r7YY
3FZOTfD8YgHdwngLh2z/82jdj/66MNp1yWpLO8gJgXzf2ds8Xmnxs2yvR1Q+Q0rwrzWsEstbWSpv
Dnct0VlMf6oREh82zuS2cgCaslP9p3x8LOoX7AmEGX2jN2CE0YrJXmQNDRIZg0+uydTHw2fM18rw
rCRbz9rG9qve4LpE9mnU7abTVh4vcHz+QPn6u1I+ee17gHeIEVnb1j1EuAGHp4xuQPJYRdHCgl1d
NawXMVZAcA3izBQciVNQIgVpXW/q8ItNeSnOpG0KZM/BH6sJ1hZxLjG3C4dT7IDJj8T9ykmgHiCE
Pic7BNexJgwllPwdXGHgx64EBNCCkptb8UZvVhm2qEiiD96rbyy8RWbmi5IAMxZSAiZ52+XmTPGS
GJwMiwQoM4rmrSrzRXd+S1ioWOvePzbREghXBJqruf4x4GRDymnJWzZwqk1GJhHI3Ji1sSZaoi0b
rj0JFxuOBZ1OqDoLP+1HWedqaIcsEdUgsgh5EgOd2Eu5R5lrjlCJ5d0lGQIGCJUZNhYkAbol6u+Y
xTdMZNy6dCUUNsu+2xZL+czsmv/xHZOsvES2w8k0vsMd001ObVMAIvKu3Q6ysaqgR0QDkq8LIe9K
eP6DiY1kjgh6XJ7TmDdUmlykgYlSRvFaV59L51BHL26M7+Fnyd7bzT9tgJcchkB1sDH2Fd6aBeo6
u6jY42yRpj/kRc7a9W1OrZE6A4QVavqkyZPsQnXy0eliPon7WCkPlnVwhjuz3NnK9/wAg47OZoQb
AEagzRGJD81+gHCW4TH4LdPOxt7q1nG2Lt6NDi++T1p8vH0sP15m0/3yx+d9JOV/ZPpZqWsA7amE
hP6mwFEr2UXJqnzCnrN8LIe1zRuqwMqTc3lOzjKwt0rnxN6N2WFMj2dMkSINJ6xNLW99ZTNm64Oi
3jnds2ItxI8PcOHVhxKrcJfQoGfLk+ssCcPYHRXWURn0rc2q+ZTnnTj4OkbJe+h1CHf1ydGR/e34
X5ydV4/cyNKm/8pi7wnQmwX2hsUyXe3VLdc3hHQ0oveev36f7DPfjopFNHHOXAxGEDDJShMZGfEa
DNVru96Pg3qTOh3+hUP9LQkqN1ewUPN/11Dl5/JrkjT7qifTN6THxPyNet23xDqlsMHM+zKqdngU
RrJ9socCuwiEyP0ElFSe7TrVOeR+fgLhcmMZz+QAO0l9azGJovxXpz+a8nNS6U+RLB8quuxUfCPk
4VpJ+UEt2JXzV5VPbL/EiVfhZBR2n+McriDEEtI4417PjkMAPl26C6Vq32He58tPgfy7054iNrLT
ewkdRgzQOx+3Yh4mhTV/DovkkGr1jZZi7mqCMtpCUplXqZXYxRQeBf4S0tUyehuOH4xjoXJliK88
ND+C2+oZtZKy9CZux9u4O83hsde8AIsr85hrXjfth3EHd3wIdgjHV+pZaXZO94Tl+lmOcdNWWnfO
f7HB94YBs/KA4C2nT3tW7tu37DC1xKa9w/X8G+runSQ9UNiNMU7QPQqC1D9U41jGtyhi+fbBxOHm
k/JQHZynEL1xs/syFV4fHz8+K6bYYldbEG4OmS3qrVcUBr2ShkCr9NabumKff+vyJztxi5/Bo/S9
4ZR0FPnNHz7FlpFN9ZzZt0p9gzeknp4q7Ii7B6u9McwvYfEtdQ4VBjelvwNtqY+lW0Z4Nx+lfD8F
6g7Ry2PfYoqLY/mjau7R+PPIZ2b9IJw7VeVLaBysBsWdaBe8AJozHq34Fw6teQfEfpd9zsrvqjPs
Ely5quABee1dmBACsRbDaeRR88EhliimofTS/YLmdhcFxUYmvjZRAjxL7xCC3NULZpLVwrdVLLBz
IwMh1XEkgz069YGbN28SL8iPF2ZtOKrG5NrIpfFoEpv3jxiWZJoSS1ZONTcc91zuRWeehJJ7Yv3W
Ypr/iboxoLGyEQybpoaDM4JO6f9yQKdPQmmQ09YrZ3jt5ZszBPs223rPbI2yiHgj2NmqmBlFxaTL
1527eXyblC2mzJUAorgzyYzg+NHFuy48ZABTgjIN6Sx0n8s0hrlJfCKM4nt2VJLxNptfneCxh8cu
WpTKFOyxP34o22Cv1zzkUIv8eDWvmv58ECVOMkSYUzRGl4BvbKeHGAxt4/EKJ7gMqn2WQqpC9s80
/hb2qsejMoDKVDl4ZLfPG6Ov5G6MjgrGu/wrse5ybX2SZjOM8aCKh8oVuVuLIv40F67q//ZBUKXh
7Alt0aJ++XjklYyJ+g9Qc5iWdOyWm6obnKyPY2qXdiSU/wNXhdWeaPnO1Kpd8cvxjK7fmuq1HyvI
tDRCgR9dTXUydRl5VNx4TY3+RPgZ2Q/XwT5R5KpShJcK5S6OgOv37UaIWFtlAVeFjQMQWUABL+c5
gqstZxlD28nX0viVYizefBbzbMWvcvtoAz7IpdQTEjpYLm6MvvI2pqJFy59/KPktUTTmZJgjNeva
Cx0fBxf0PqkyVfiP9m+GVW0Mdl3YhP2HlifVegDX6B4scuFyaiU7ibEZFIBrq85OagUyCFHT/NG3
pEODzhgZ2E54YXy8pdZHpiivvavIUNu6nOQ0sZyhc6za04p+Z/ZvfWNgKJHyGgdv/abjd5wqbwHy
Mhvjqvx/Fzclm+mfccXf/xGRC71WO1mxeYE7eGTWv1odiYCjY7x1CptJ+P8w7xFSEmA8g3RL03Ul
cMJ9I+sGqssVdFUHgrsx4O9R05Y1b9oJdsrw3R+jrR8pdujyR+qwQ+itC4ORJR0mT6KcKNISKfQv
U/fJoCKKxi40mNzrdRBKMQW4ztXU9tEcDTcPgkM72tgof9qYbO3qOxRaT5S9oJbhKKEvF1kCv6RM
ZglTRaOmFWHh3FE0/1qQrdvNsyi69SA/HR3+Ie8wQ/IGa2MurmMXn4DwCqhsiG3Mx+V6G35RWKmt
l8ifjK4GflcopVZoE/QReZ9kADONznO6wb66PsWXoy5a1Imp1ElU8cOxkzg1s5Dk9XBMP4HxvKvK
/Gljnq+DpSA9QUQXWpS0fhbzrNhJloWJX3k+BrJWxDOpVnZ9o7pCcyBGJ7wR+HN4UKRXG0OvLLFg
8AkUr+DX2YtHpNGNDdGKDtrsnE2DBrxBiSrzOjW7yxHntXDrHpVur7MFYwRRHegnJgDSj7/iOs0i
5f3nI5bHKimjMoyNsPZkOfAqiPJ9ZJzkkJR0DiHoS3BHtrb29UmGwEiLHiwlKmtkW5f7quqrNtcU
GHyVUuyTIPMGEzUWrb0RsnKqnrslwkKlZLikaW6hYt8+5E9tmp5CyFNavDEBK295PofZZ/n5D15C
l59D3jMkNX70Xm+E9CPwYepj72eac7ozAlmDLCbP4wBtVqM/mGhmiXu05yo3rXZfodKdZY9Dae46
M+e1irGHqe1U47EAdQ87OMxzjzrRx4v2brF2GaX4VI2KLPg+otSyq5INtj2B7Kuw0othIZkucjHe
TOGhYAUdW0i3B25tIntgd/tgBoskP1m8MyLcSX/o8wNG6q7dvo69vqu6cxwkWIqSl1C9qcPwjLwQ
1qrVjWRvKQhe95SxmabkSC8I1gVCMyL8/nGHVF1Tq72VVOTvbz7ZvDnq7oAoShe9CX8ksznOcwzH
WBQt//MCHqAtaB70EWRy0OW9qbRjZ0oaZroVcUwkgcKYIpkNRIiPwjUxRkQSIsrBbDZC2koh/XLk
xRaz+rmjw1lXaItY7CiyQCRChYSWGN3SsZnm15OF8qeo6Q9qBPPm18dbZmXm6Z5w7uiIcrOBH7uc
+c7Uaqmt+9LTBly6xHMAo3h404eiS04yxUSdWnqbTMdE9/fG68bo12GW0YUcnNC9E7r2l6P3SZEX
VqwS1SUTYtjJeJJmxRVZeJzcd/7Jpg7TlFsA5+vgdjnqYrelzRxH5qSU9BBY5e6++YsjohjNTVok
Xmdt0IlWst/L4RZTPETqqEGMKL1ZDV0QJO4UHuQh2k34SfQ63nblMQ9w4EpYZmSIgPJszLK4rC7D
Ah/wnraANTYBC13OchXns8QRKL2At2sTv6rBQU5wMUyxEdAOIQIZtlAdhF0sUzXeGFxM5keDL95Y
bTTFPqIybDC6LQoAg+go7Fccn952JlElIZqLZQ4k7Zw28Lkz9WzXaH1VW+FxJUNmHkBICQNXlCmW
5VkriJKob6fSC+dkp2LTOn8u5h5BgPw04O4YtK9h1hAKt1BDV311QUsUSgC6DReDqubl/IvABy00
L7w5qI71/NccOkhCOK6pTRsl3pWdzdNOPKc1wPvkq5cjhVZRtF3cFl5tTa4a1bup0pFLoutVHils
npP558byruwt8doRKrRCa0Vb7C2ztIKqTMcCxtEIpzfzMlM+jv3DiFCQOcEJHKmD0UgPD0Vvf/54
8JVfi/CEoN8KpQduvctfm9W+kgFagGTkByf0Ku9DH+bQLnRmdygi/GL++ni8la0sZLKBjwDvQ9hx
OZ6upoGW2bknk/3Kk+G1+HF+PMT7Ci2OCwg6oPKg0wHULft1A1dCbOd14Uk6oo3o1rSxcR/mxr1V
Focp/dpqyBorA0LV9ud2Glwzs1+iEXWdovjp6P2vKglwh5FM3fMTfA0d66W3HwIblxijdbNuPkyh
8+oP/c/OyJJdU8Un6Mi1a+tBDsnSPkSxFOwiVX3uw399/NNW2lWQDgSdxTKo210J9oZSnHfWkOVe
FJro6vd7rFLKkjI+tzp1U5E/NVhGwqWm7p5Cf3gC/OYO6o+N71g5jrg2UwMj6bAgfCwiEnJevZPh
+eVJJdIGbXYK/eClrqKzOfS3dfo4Db1rK91OGrO7LjBwXe33wjylMbEs5p1jqc3Gqq9ODZgUm/iA
WwqlzcudHMPRAzNXFt6EvoLwXk1HMv4JG4KBbACzrATZd3mmmxbnrohVIVWpbFKPgfy3U/q/xv8T
/FU8/Xur/a+8y54K2r7N//3fa1GSxu0/37J4+vh6qIZKWRSeeOSWI4kjAk1NTVIWpnfCrDEgOkfw
RuxgExa0dsJ4cJlEEqH7qC+WhvQZBkkaFe9M4ykLDno+HIa+Ie8/ic51oUt7/XsRGGTbqOVzVeRj
eZjlYGtBxFFeHkMai0J6TRjiGouQXYyWrc/TlIPQaneZcUurlRI+CPPRoMVE1oCkzmzi05LJyKmT
3Y+njV269gXEVB2LCIHpWDLpgzlV5rEpcm+QHy1qCkIzV6gjT0buSpRR/KQ/GGMAeSY4qidD2qrr
r50SCEoIQIOpBdQoluqPlFzJIKJoiUFUCGlia5NbdcYp5s3SxqX38W+9HooSDvAVXees45e9iKtD
LZWt7Fe556vyjWWHR6cYDloTcIttrOt17QLrWionGj0dvGKX5ea5lGOrjXW8qnTZTSf7AXrBvWP9
Sv3bJstdWYufhj77zwEzjCqEgKD/wERZKgFxXdNua5UMTOzoOfp4nMPqliZSJuGWHp2dvMauvT/G
ebb32+hek4ybqBs2fvpK7Z9VBJWO2wyVBZihlwtaJIGV97hwoleoeF3+K26MG55DnkYzMofrA7Og
lKZPtpLeaHOyR3daUuRjZ8+unc6nIsq+frzqK4EGlRd2NoIgNJDAD1x+UI6kgpTLcuY5TXcmyfCq
uEC7TH+vSDe1zq7LqUgP7jzJx4/HXttxwiGAF4ducgMsYhwaIYVVziowCS6cQSFLcZ4soSUQRBuV
pOs3OQmDUFFXeNsCl1o+bfOm7hJpKmMMUOu7KRyfJ1+6rYc8oY+e2vu5nJ9stbIPVS3/0APnUQN3
qRlukiaHrhhPjlZ+0kJyjhwFxX01Wc+hVUUon+LZKxfqsW6KL/W5B80Ue+nganDoPp6qyyQLIgpI
BtrA/Arq2hyaxSoV+TRNVStFXgQA/SWSXjpQdApyxkTNnR1bG7HA0C4i7/V4i/IXhnJGOdp+5A1Z
QxN4/iwkb4egrN2RvE5F321W51t5RvHI8Sm35EX/ySyBdvjAOtBs9wI5+IQR/bNWaeVubI5x8HlA
hWsE8Tnb/l7YUHYhiRPy/QXqbTjyWnMPVx2XtNI4W+hfZrPKJW+/BOPXyaq/mmP4PX5okeHtJBji
Qfp90FukplvFw3Eiocrbv/Ywr1wlgnXU5PWPjmJZV5s7oFXIjFW3fcPX9t0WlUa/WhtheyCU7xDB
UjhDYpv/EaNngHigJ1Auc3LnUFbhwUJ0hpIYEOJdbj0yUftx7sEe1LdlqNyFmv7w2hJZuqF8HGQL
lITVfTbkyXWy7HkMevAH8MdiihEhPmSK+VIG02MMSTSqXf1gAa/oFEHJz3bT+Bu7OCOTbkMpvw/b
+lbx83sN/2qc5G5bCodKhXZzaR2r4qa3igN9ttMwKYdJPY3atBHbLo8zewbuEry390hCLF1yz/Qx
1jtHYs8EM8+dAF7E9JzJv+zu18dnYSF08O+BuI0FlxCvSopVlxOu2b3eYxPJYW4og551BZGzAbRj
3iBCHH1yprtJtR9b/Gpq23kxpeTNof3/NtoPEi4CWbobIu1c+bbmFhrwwUEhuUyeP/7IRTL5Px9J
qw/miHItPFclrW7OYxJ7IZUTOW6/mk31kqVzCCVwcnUsgAszdfXuAS28jod2nhx8uXzwpWqjtLZA
W//9Jehq8eSFQnHV96sLNaOslceYi/lu1w33WV6/zFL9tYqH+wHasdpZ5zFwzpJdPvVD9clQ1EdN
ReZFewl7XrCDepD9HPGK8j7W1TsVOTlFoRq/MWOXZai/v1MoYqFpxwNvqV1gGqgpJ3oRU+q8j/Sz
Yv+s63Nl3XTGXx1pgR8CF3/9eMyFmPX1mCIO/nF2tTKQxk6MKeexW0XlQ14YR+dfaVEcZKm/p0Jg
ludSzW9TQnqUVkJ5+SGcP83K/TiR8qUhIiLKAde+oxLdQ5DHKva3kaiQb8YnCqYff661MkUADHkz
oYEHx+v97//83AaH1sJnKatqfJL06tAomKOWL4Ne/pXJxm3p6A96HtxY1O+mSXNFEZX2ylEb7Jus
0+679i2dvxRDDdrHetAm5etU7bpJ3SnogfV6C6ZdvQX3savrFvhLBzo38QC8y4XxXdW6JzlBdCDI
dtroUB4NjnYwnVQ0/vQodeeeGZS8wv5eD7tGoq2sSHuj089lUp6NCZth/sxjYa9kXyRb2s+hsleH
2LOQrKxLAPWdp0A4KDX6CE3yLNf1p6qrnkV/Zx6s7+rcPwV4kAVT+lLEwJa04c3pNyo3i2Lw+37A
mh7RFhwPQZssH/62nmDHbLIfqmF24/DOkXYzD76h22vVXQQYoZifYgQW/Ve5AMa6pfF+lRmj8i3U
O/i3sBJatjvSWlFtf1J7T4rkoxDv8k1k3dN+r1sJmPr4ONE6kFEQ+XhfXRdH38elz0ZVjoz8qmUh
G52txzJm6G20D4QdNA23oIpcvWIDmQ0VrFfp2DQlMtDtLqTtsvEB+kW+gQgMH0BZEKQHziTX+Vkt
D9h+9gAAzQy3ouKhCEboFxENexBU8at5k1cJ+Q49AEqmk0KbNX02SRI+/ozLm/zvr+ALKGKx+FdK
cnUkq5Id4QlfmcNe4pmXooBQy81N0ww3SmUcKoTFPh7yOv8Wv5yCFrkDPRdAxJcRaNDixilqu/fi
JDqL5+UEcDkJbtEt3aXyyY4/sy6cpa3y+9pWoxKEShv1F5ABi+ceeTCiuCozPuLTrtFPnFsEkTTF
tXz/wR5QhNaaG6SANkLYZZLw9xRTUWOT85hAgmDxc/0qyC0MSTy1Ns5GiL113jy2zc+wU7dUO6/e
7swsvXlBheU9e6UgpsZRoVXpNHgjTwxHgQHclUdcxV9tHFUL9VcxyLdZ0t2CnXjUhuYuqTalCS/j
9b9/7buvtcLeFgCry18rtUlda9MwePmvIBlOYuBaRVREkV/V7kUtzcYt9Hst/LKxqS7T97/HRYGP
2K6BIDUWKSnbVI/yGtObAKRzDL54SCuEYdM7uYXF5BwhZe1ktd0Z6DWbopWdqjvkbzZO9doWQ/jo
/3+FdfnrE9Xuw1hthnfP6HezLuC5RTLcFATYAAnwppAOwhli49evzjrqWxTCYdpcJeQJlsalNtaD
J6Jngs+K2uFJNlLgNNtDkSW3SLi6oTQe5TTf2HQrP1kTcDJISPjLX0l/yaXUDImBJ4kBLKNuz7kf
7UAgayfHfDW4ydDl2KhriEm8qJGhbowSITYFXFoUdhcvw9lqQGUY4QByj87yrN/Dy80mrlfL2QOZ
2AhXq6Mp6IuR0oJiW+ZogIk0yS9539St4Y4D2BudxnB+V8lfSmfLm3V1MumjC8AP5gtLDdEuUssw
CAiNndrdCIWeCgjkaNGzwxN+hMii+NU3m/f2x/tHlGCuZhTaCsKOaExd0diVAhyqUfFUEAY0iWLc
NIXCwm1haNciP7hLHgeALg2KIItSUCwpUKhks/f0JDi8u47Rlaus6JzE6C4ZOBEY7a6WJH6ytLGM
qzNLVVNHoxp43DIu+VM8F2UCtF0Ef797S1CNS4vsDkvGjB+b2NhkRdLh43lduV0pMHLLU89E5GJZ
9pOcQOrxthg8AVXCdvfcRq+W2d1g2yesYZz/KquAIMciMiitV23xUMwQayn8OuE1rvV7gR4JWu1U
RcVTPN61+pHX+FFFOTTipreSjgSrQjr7lFfWhuLT6i//4zsW18Boh1GC1N2/TcHy/Js2fgmV4BC3
X0Yqy7T6P57oRRb7Hv7RvhB3Hg2ya5m7OK/RoTE5pUY83gqZux5dbOFUlOxoQT8VUrhrw+wY69im
JMWTX6efE3MLsr2WVFIEQFaZusiKo15fDoHRGSSVbRwdc4Pqjg0wPjf3aiF5MwV0P5b2EbBXIHwV
PntdsDEPa7uc8qKN2B+QJtSOLu8fUlrwodQKeGIIEthAcx1tqWYnK18jEJEpve/c3ooea4MKpyge
Z6J9uGzz22WgV/nc9Z6mUNRE7yhEEMc+8hjrlQxvnPtkmDdyqmtiMHeAhqaKhfAQtUFzsc9ntWrk
uOfWQX33aSqQGqpPVawCKB4AEr+O9QstwV1a7q3UuhEdPtkcjyUmL6Flu0F9Lzr9ePBt7PprVIv4
LMpiZNO4vFCpuZx/O8uw/YgMJFg6fLPsG8jlXXyr971bljiz8qKR3wTamFrORuaxduD+GHlp9ysX
MC7NiORWcOCEh3MV/OVHP0P1LRCl93rz/bKScrAAQmaGNyP6RIutFkJ0SqIBWpYZ6SdtuBUP727g
+YRERRt+8qevGXXTLttyB127j1HToXcBqlqY4V1OsZ4G0VBnPZovHQZF1UANCc08Uqrabz8pib8R
wleHo1SvcTsSxq/ujS4e1WGEThtxlDUJJq5OL0V9NvIUyZEtucfV0XC0NbAvIZVfvkqToM7UruDH
ZXF4lFoIOTCZZpzRBVBmVLawj2snV+xV6KriX8s1tKaqUCfa0l7eA/GiMC2kOqf2O905V8IWLDD8
fVluyUuunhIBZiZMAb8iblwuYQzqTjIGBYqycQi0Vz/cyeEvJzR45kp7bqUxLY6yfhwbZ6OnsJqA
GOSoeMkhWQQX5XLkzndqXQE4SXMTWUlFP8V+cyOqDXPs32lvY1N7egsI0d7yyF45nqTlNOGosIDH
WUJxyG/gQDZSB3eNprpBj6sJz41cod8tcGf6eQC38vGduLKXWFPRQ2VDgTwSL6Y/Kmd21UY0eHCR
NRQqXhjjqXW8D9u7RDJpQ27dfStbCWgTNy/sazxZlgE5D/SxaXMDCo2ExmwIYlOkF7G5U8r+Vjui
BUsNP934iauDmvC/hBo+N+/iJ1pdkk0OZgbevQX4VY0olqQzaDPJq+mXx1J1+PXxnK5tIDjP71Kd
NI6pJFxOag12ciSz6ZHMv+nNn4JfHnKVaCGwBe01ll9BmhwxM/hvhsXLAJQ9vlZXwdYP9F4bA06M
3BOBEHkWmt3+kN6N8VcpvUWL1RXKupb5H0tXUqbS6b4BDxG6U1csFie2W6m1iUiKChi7LlB58NSh
p76KDHt8ZzvolHxv++rYJlvmVmtxQmB28CjmlkdlbJFETmpuz7nM8hYVZAOS2T4xeJZ8daRsT+uT
TtEouK4xJhlqupW7rx0fgYiiYw1G9Yp5IbXaqNY6oMisTvaKlp+5YW+j6EevgsBP5i1M7sp1KjAf
gvgpgBfLaw0kIlwOGidI4aVeGTigXHAIwvBPmdGn+QUgS4mm4zxs2veKHbt4+wlBakvcOCC39UVI
NCb0VbCwpU0EzkXwskSVO8GhAeVu17DwAaThCepHBCmr2xx+9XeDdOFxDYOI6Hh5oKhZjKZU1+xs
zUAPw9xFA4YGJPBG+BUJddgu0BDiYI8X6EYZYe3NABrsn6EXGYya02AtcVzxcpDpIeV/x/4+dIVr
QPOY2+o8yjcmJhJ2cejIcLTuVseScuNgi2zlavYN4Cca8DShpXL58yenqypdz9hlqg6CH6SRlB/7
6KCn7aMeRcjWe2F2FgLqZmyezcr+3BX+jV1s6RCvRVIYeryPBQ6GSuXldyjYDfalXiBwFvfPhdUf
bN6N43SynXnnYEgeVe3Ol7YAOKvhVOCwhV4HVbvlA3nUtCTNnbaDVgNj+13GIh1/F03u6Q5iCRx7
OWxv5mQrjIvIsZh2tjrFf4FLoe+22HWwGBLA6WiPxYCLBLSxxh+1Ml8CxCejyG3Z8z9otNPGT0+Z
vFURXvvZF8Mvdp7WFshlmEitTYlxlku8f7AtA3Hfy/XBGR5FdzToGhc2x9ZFsrLfGBl5N2xseaFc
82scqxwaCmYRutpljpcpF+UMFLnaWyYesIC7Bkk64Mmwj8rX4SWTnqV5y/RYbKbl7IteD8VwhD/Z
9ZebLY36aK5jHyW/+Idt/w5BlcHS3G1HFzGPVwOp9A0pFpKSLLeXHQ0omdLu9CSW2aZE6PvRuSkC
T7XgynOoDI7Zxole21oK5nwAGakEAPe8/HFSXstkJGhSOmW4NwDQmSM/TdVP/WS/Dt/GnQVPP4dm
Escn8reXjeFX4il4H2hM4s0CtmlxkO0kmcw05SAn0rDP68dgcj4VRYOBb1UiSQInqOY/wNXtBnNz
8JUogn472QKoI57ly/dEnUIlT3oGr/rwWwh1pJPi72OUP1uV80kQTNok3/ez78pS/uQ77W2WOXcK
tOBgVihXG7upaG9DR693Wvep4NG1MTnXdzo1OFB4EKDFi+5qP1SBPvS133gmy2DrO4Bpu6QJj74d
fOpCuq668dK3+Zvv4+Vm2i/JlPN3/yrT+aENpC8i/NJi2XiUXG9S0mZyZ9EiQlRseQXIOBlnI0K4
Xl187wgCQzgcuvE1yN5UKznH2SbQdnVArFEAeoui5NIBbJjYo44yvksVRcp3kNrQr4Rxh5E/9+ou
HzKRfHizi5WUi8QxEDChd4w0RnTqAOvo3I8bC3MdlsTT4Z9PWuxaBbXmyB8QbiobHRNa09XVjrcv
tL8KZpjV77OmuuHp/wkwgGt+i5GlEJrdqZmdNr7k+vygVgWxF5ExihqoIF8e3yCZlRKEVe0ZJRzI
DHW5stvFsO/sZtgXUX8oi/Km8aM9QfSwMfZ1KibGhojIq5hUaFm8bfPZlNpWrVEZfTTkp66/w3Ab
QbA6UsgNJlcO7/LoL8nZckG+PrYGgF9uYFwQBO53MfvBBBcGXbXac5zYFby8uqA6VvP7+0fBnhYS
UuXwvPFrr7cho9Ku4zqi7QAIZjHTbWEqjZ7VaBGY7kxrTqhblLgeDdoh0U6GP7uWHr3vgv/x1BLU
PM1pdnZPOK/w2QrCvdZuXU8rZVzKA8KlGWI3pNAl5kSXJeiifoCWLMlnlVFMBrfXynCb++AsHj6C
ay3GtYrk9N6lsb5vTM71geABg6DwO5X/ui8Pm9+Y1MjBVBbXgqjFRuyMBqtavIlPyXB175XkXWsL
aMx7niScC6Q82ToO4gV9eYNCUQS5LAITyflSMMJJ6nZoKg1ZAVSC4uYV7SEoCTRYkbD2d2MeuIIp
+BIne935zu75eBqu4zWjExF5aQMAujZXkzukFhMo/qGJbwKFzeaHOtYPFvjcCKjEx4Mt8Guih8Bo
JlQibi661+/P0T8KJilQn3KKooatX7/bjQnUv7AdA/NzFMvvKGfpHu3WMq53iWCOWOmdkqpbwVAc
t8Wc470pQAoU5ehxLmoMtjHpRTFhr/kWJvOThI2soNHWFkp9APyasX0UKALBvxYpjBX3qPlJ+z6l
mdV5vzcmReRiVx8j6kfCkAVA7iJTtlHXSVClqpBDqkAlsQQPMFfdLP1iB39ZJfyfqnJTXovlTYAQ
Qd25qhuXW5HxOqkymIt/vmIRK4Ze4v6deH803d2UJhjQvPXTJ3bmSx2f5fy5tnEykQzIS7GXQdv4
eBJW4qOAegLg0OguUfK+jFRT7itzr1iIH7T1TpR89HB6b6NlkbFTW9Zm7A+++vm/GBXhH8NU8P6B
yXc5ajYFcV60BqzB6JiO/V4sfg4V/V1OD/9OCWpObW5081cexZRbKGwxoOhjLWHjdtlL4BOIfbb1
rToFP6ME2tTZARQJT2jXFr+mEuXITwk6Ip1ibUz02hEEDUYpgvsIo93l84T7x4CPWXL7QtPCam8a
XxEYF4mAeA9ODd27MvOwAhpoxE9mtJOp91k82j6e+tVZYK+D7SUKX98AAzzOSIvT+h1II5p4bb/L
uYVLlMVJco8CJCYuSNHIs6vMK0vKjfVWoXyBY32PSAjmiEaSzo1EcnC5BWInzU1nRJKhUGAlOMAy
2x0+PflTGT9amEeb/ska/lUkkmuwFnn1Bb056FkP7RtqZYNmge98hSQJ8GVrpcSBW4QFUmkhUYGp
DUFqUbcY9SyVbByCIWlBDpvf1ONsA24s3khba2WLyPoOpF4OR4JIOKRSQp64iEK00KWhVIrKG/rq
MXFm2hMy0nxpbf1UJ/1fArAYqP++o0WOkHETNWrOc2PcS4l1lxUTSZVP1QTk88ZWWUkYxXuCJzWy
YABhFp+W220pZ6NaebU2H4eh24kzKgrfQttI6DLo7bEfendAj2Fj6JXYLJqgYMJRAZbZrJfbQ+kq
ax7VuaKyj87da1zgT1lyE1ClndB1Eg/PUYfciHumQ0VDbNYYfTYO+E1eftr4mJV5EGVakScAdrgi
xY7OBNIS7DBUwnE/pC9zM7qpAqdanx4Em1ECfRRV+Z1pbPmhLtDx78dEdBxwR6FSTYd7MQ/ouTcI
dxOfVWReUbBHQPyc5m4TBrilUBue4p0MTreiXSfAOxS6d1YBrmb8pJnJ3iTJtEaalz+lwPSyFC5m
NbhUj7aCysq9TkQRtn+klA4KH5fLRXrbqPhAlp6Dlxs9LldrBjcMQATYT20n7ScdTRv4dHL00Jv1
DWjmM6+ivYHSTkzHaNK1rQroSpZ58UXi4vsj4zGjsc+yyRbEdOiW1H6kYmen59x5M3n9tAZtawKe
mCuO9WS+NSSfSvHf7GNk7sALgufi2b3cx7UcZ5ofcbu39be5fJZaL+nfVFSUGyLJ2Lc7sZPFqgko
biWlJwGeaULKGMpWorG2RlSl4HWzj4EqLbaSPPhZEsshSiZ6wq3rfK5JeuM0fyi6x1x1buQx+iq+
ZOrRG4reBI7G9iHwIaIvLEWDzfq4CPGLyAcRkruYQEt2uhT5noxoCOcChRI13OkonGc2Jm2p6tMH
Oda6/6nEYLQwf/emE7llsEs3XmkrcZ4SOa8zQi/PkGU1qyP9VlCWLd8poEI0IkCprcLJLNarvZ5o
XrhpA7h2+XKxCDFbNgPSLOJN8seubJB/kmZNK71IJ3BZP6yg2QnU1oBuRQm7yS5TLMTvhrBA4La6
YTYB72+JZ6z8cId4RkjhqF7H1j6b60GNncIrhcx3fAw7EPLuhBqMA/wOAcgaAzmaArvEJC3Tu70A
EAsLcz/OadX8wmXhRvHbrdtm5cTyWcJQDfIgNg6LGNLQ24SzHXBi8/amtT5TbTxXg+lJCrehQ3WP
KkVbRuiXfu519d3VT0hibgfdtVUSuBs2pUAQOEtLv7oJ2lFKasQ9pminte1OsrJjc5zq5FTo7b7s
PpVAbfJp2CeOeo7otTtbD6WVs8En0J5ks0CLWqpOqHMxkuynpaervVvn2UlkarMPuBeXigoLRTOC
tu1Ih6juHnKQbiU+XR9feyvxgjInJqPk6aKfIP7+j73qFJQ7yzxClgHqsI+IT4iczig1O3Xawrit
7cg/h1okGqjrWb6VMpTTfa2D4F4Abqqw2wlhUCEV0Mxf/9PfZsr0BAW8B0ghNbHL35ZAksJjRyk8
UQYTLqeqIh0KLT1tnrbrWRQjifgveqAAbS5HinpdznrLQE83YxG7N9H/w8x4J8VbB2h1JOrioseF
BOcSMaBKZZIgVVJ4OUEkVNXzNIP7pzqvD1vFi5UuD79KVJDob6HkthSsS/VST5scleABaVXysWaE
PmSk5xI4ms+lIRq69PJRV5bcj1duc+jFtjTHaJzkbii8pqnfDWrnguJ7DT5O/mGgcdVoqVsozi4g
ZGwMLbbh5YXFrxZWEGhtII7yzrP940RUpRErfYWkBEewOQipkAzCZzYCZ761YgeXg4ehPSZ1/2Cg
NyFwTXaUnTK0zeIi3G9cXyulPPqZArbNHQZE3RQp9B9fI0vgmwYZCRzAGu1Y7YY2u5OiYzdoJ/Gi
fFenNCZPyFOOVe7mm+0gUaxZTgfFZIFUg07Acbr8AHTMWtvvfA7R+OJQvK4mTiw3SJy8QiEDCktz
CEHUkmg1dJuS2muDw4PkKhXbcAnKMUIdtx/HRpYn4QQjZdfwTqWa6MocsI11F7fy8oeCWidxEmB5
2vmLH5qEzqCCxvR8ARZg10vNWfCZGvV2oiojEkk/oGKhEK3sncKLaIw3DPCuDjeMd9q5gCioVvE8
XYSRiSsAUhVQnKQP9iGTLAoHtPAVHgAf/9qrl5cYSWgq8e4C0b4s0ZkpnGQtNnOvMaBBttmTHrQ3
WEptJOhXhSeGQQvQBBUinE+WDxt5pFk3ZgwzjvQqw/wmMu1dqoXPvezcCVBMlSv4229hHt8bsBdr
KcalDiSElVQhTne5lkMTlGHVWLmXSfoZcfASH0FMHCITOiOpt0TZXZWlfYWSs6IG5yHsbv8fZ+ex
HMeSpelXKbv76A4txrpqESmRCU0Q4OUmjASB8NBaPv18jq7pYopB9q0SCxpIeAgP9+P/+QUV/Ero
3b6ZLnXLT/Y9eTGEQjsSfWSrP4JDFYGMzMaVfJmH9x4qsZzFOsx/FATNZA//ixLr3Lv9fbyjba/P
OKiEXsDNN48yIEqml7CbLKtg2qgJd82n6jQt2nXceTjXysaYIPIwWRnFhWl2WmRx78DfsCPQDzAL
jvb8yiiKpB1Zx63Y9I2SUOic0Y02ftCkjXHX4go0pVsMvClueu1+6sU+VaWNduxdWNjPfVzSPwkg
lnnPzDicE3Vc58BR7JwxJ9Ymj1YMTvVvLfrCvHDbF4b6yJP4bdGG+zKZXd0XTG1lJU35OhpQEuuO
L9YDp+4k8gnD1uaWwLdP2vVV7nZj3OB7peOsX2fKqmNitTKmYyLv28y/REn1yMKyVDLjmTRPdxF8
S6bpWwa7fxbKwrHFhbL2ZAOVV+Sxh4KvAf4eOyMKLfCsOWfLUvG0ldSkrov/nDrn14zW2gkvoSfn
5xhdD4l0AnFbRztUJ5o87vqYTUKXcaHRqmzbq6IM10R2ryo2jqEA5Wbued6XvMOZ3R58/RJ99HSj
5q5tFRIUpy2oYMdLXYQAxw5sygZF+S6VVkG9bsbZl6u4WyHZU+EfIYkPrWtrxBhC+/L5gn5aMek8
AZ0DP0U8/IVjjL9JosJyBsy5Jq27KrX2amycwJ9lJhzqUDO462iC1QHhE2J+/nzsU5gXXqXOf3j8
8BxP1Hs6bRSl6PHabepX6Y7+UdnDlsCkfq0r/TqWWiG1W6eIlKRCCjAG6v1KShnzvoMNRjeIDxH0
a9tX37PQ9ovh7fNrPOViflwjFv7Qp+XElAfT377JBIB6zFXM2iTEGczRSvVQGsInUTjwTIq5wBh5
LXW7poV7a3dpSTg3PzCa0cHiob/K7+Nw/HQuKrdpeUZj9FUmO0mQU9qWxnO3TlA36B9GWZC6A7FR
3QelztafP4Ez2wJ9ETS1OGDjpWQahxfQimRKSsvhArDKpyf5YKqBb+jppQaM3F6O9t6DcY4etD5F
odrKccAYZPSDIUU1OH/FA25fuAw2XiwpaqTSLD7gBu3Sfnv2VUvogxYoBousi4d3asB4EKLErCqh
vVetinTVGWtph9u6lHOAySL7NdgzFoCXTNXPLPx0upBIIySVRuPy579Nsqq1zN6qGLkS2lodxDZN
MDukDsnrS8m9Z6oK+uvY8lsqDZYT2qupW0QcGhbreqTeScg+BDnhhMbnznYPnBHlF4q50yYGnxBW
v66kvuGSqR+92TmYJ0dU2ADpVbHoyX+UdqBOb+wyh9cL9VUHWpV9ZlOb2WUDgJNoJynlsJ4lFTLC
Cbe9ZN9/psQ8uKij1X82RZFaE9MtAEVqRlyIp6cPDCNj42HLtb1w7V0Ktz232h6MevSijaTMrFk+
ikIlJ4zYMInpzS8a8UgBOZgA9zi3Ygn9l1nW8hVQSars9NKR7Ki2S/JE68IRy4FK/Z5r1ofloZQL
mIO1dWhMBOZz7wo0L5c4JWfXePQuMv1Veg8YR8/Zrs3ODhVGnumhS89lEtzTiKWUWlqm1QkW8RYn
KWcSq1blMFFrON5d2UiqPo5N6IB7YW4tqA9N1C8K7AFl4+LzNU6Xi9jx4vP7VR69F91s48Q0FPJs
nB909Qp1q486KEHvW5hAuzSRAktftlf6RAxsotLzfF6EmDfL2SpjJiCvjsp7ke3lnJU65Tm+UB2d
K9hYnKRVCRgxPeKj1amckD12VkTgW42xFg9zhi3rYgBlz8pKHqcjmCp4hS0lUUjgyyUZTNPIl2Xw
5dEgyiPlwrnz//PYwOlxPuLijs9LmZkJUbhJvnS/Em64MW3aFlAvCWKUTCp5gfLTVo1+TaotjoNE
R0NsUtmubbGRRsRSoxdW9qK2bisr+bN1ASsHNVjp7V+u4kl75XQD0QvQ9kRmoJZG5SS2QVZmfQ28
vDTNYm0av0zvkjTndH1lIMek26UTZHXiJ1sp+Tha3hwtnVQlraBbqhj7iTjdTjVNg3kxBJc8Fs/M
DFA2jfYRUAt3dyy+tGLb7eiUREtogTcRtL1It5c9mVdhNRHJ5wTPcWneulH3JanzBw84pM0HvMbF
Qnmacm1Vz5fkfGeWfAn8YVIMKILLzHF8h543YhRJxiU5NPMmdZWUYjPN5TOGXg/pKLPEk20q8mvQ
wEkj5UGrfwQi/IK92muo+8EEROdeqrXPvBrgBOl6ThMTmeHRIlhhuVMMBvm0Bll1IiDmTc0W2vjY
Vi3eqytTuTTg2TcD4ioPsbweuOeH+3rXO2MX93G0ZHFB8Tf7masKifvFq9GOYRPFARAH2W7wnFrH
WpkSHrWt/hcMcoCP0Fhr4Y0z9JdqrdOazgGRsyi66fhJo/Kj6+IooeiWIrDNKHdqY77EmvraVy9t
mK+KuH2KqmqtZsWu4eAxDW/wcf/0ZPrI0L8W019f2JAZqbLewhJHXs/hxcAEagwMVgV+u8xMUd9m
SrNhQmOfvDBnUS7M0mVfJKnV1l6+4ll5NeuxijMv3QaMGjccHC8RQ88sbFwTJuEAMBYY4kcW5m8F
WUeHZcDGUqA/7a9StfWn2luFlf5SJxi5tEnIt53VkEZb3RfTtdnP30yPuOFCy1dksF0NdXDXmFeN
4T7bHKdrFTK1YnCuRv0A5pnosJ0vEfDPTG/4GBzpdc6ykBaPnmPfq6Pahy7XXBrXnTdxJpq/Tlqw
G3QI6ZHxipnlTsuMd88UD2mVbo0HEWn7ts5pxk+/2qZOF8WEu14dWJvP99czwBrqTxwogA1pPwCn
HL7jqGvbLMEcYdkH2nUR6TePlarfJuH4FZHKi+EhfcINKiLGSR/NDXEBf2bm1aBWb73z15V94HvS
ksiTegEDdtvhtRCCnkZKM464bXlfo0Y84oL2bJnS+unOqY1rNSaOgjApSw0eJdXqwqOQv/6w1GB4
KTfi3I8I5Fh3plupp+ZlPC4NnFgxJcISKV70urguaR4m0buDc05E8IuqxetJZm17yXXttj87S1xS
7cuz48mlgCI6FucODiBHCyLgKgqSNhw/XBMC1E692141tniM5/xeNYEAPHHrCpC3fFKeLzwH+ctP
BvfoEUmOKwXE0bkyhEql0qEYP+yhnAHgAcZpo+MQnnRrKjFRmeyZT5FF4KVx4SWc+VRgfZOtjhkC
+9TxFFCrKLaVzOnRA3OqC9PruSCMI+9XSUyypszwgnN44X5PGiJMOwhC0iUJTNc8xhFBuUu1iBQ8
qgANpC9Kkk+baMQeK8Tr2UPH6qwlmsGs3GbKhRs+AyMwOgQlWeRixn58tu1MYgI6Sx1Q5xjsQEFZ
o3JwCNDpsq3ZYQ2YdvbSjEi10tTqh5pJs4ic/v90YSU4PXZJHEMDRpURcTjiHH58fROPipXZw9IN
inuoLg+DDEcM8lXo1jsd9A2aJ4R/q76wy5xypXj8NC5oJ0iKC0fcw4FBcIxaVdzhg+gkfWn1pFiV
2U0CqhsaBvnx8Xsjoi96R1Vqe4/tPCMDpXkj2re81BdKSPxro0d8Cv1GKeLnKu1/WsZ4K021Pp8q
52anJ53iAHykXdDRQq4pVTe7ijcstZozEavDEMW7HkOJ1GaSRgsrvmRhegq98nB+G/GoTuHoaNTQ
LrDRMiH4grwRirAI7VcXUrgsx//y/bF3QuQATpPG90ej2a2tjPi4w6Uh7KjQTbLYvcee8Pq+2+Dq
fG2yFn8+4rnp/8Esp6PNYQVKz+Hbb+NsHrR2Hpdh89PADKlPNLb2CHlnv8u+ayFlV6rfEfmw783i
kb7Z++cXIG/paLGDxk1rGNcWnLdV+QJ+qydcBT23nmvsOUW0ozbbhxbkHafcplj1fj7UmdnDIRHm
FIovOMXHnf6syps5nXQW9QJna/hzBWnBJC4tk7q6rwc++0us4TNnfAS05JtSu4ESUuse3p2qj7Po
R56uh2IppSXkVFd54uaLPsTTsTB2WmhtC8J8k6SlxFCeR6zZyIDufGa4P4L2ziVZuxH5LMuk84PM
tFZ1EbZ+6L799YeDYQ+FiIRUTxp8Ip+6EmeXYel0IyHA5lbrjZsK6CFskp0D1p552qVi8szHxX6P
pgErV0c/aRCHMvxCsVl5SnPecGS+rlqcUsfET4J0LUzz0q4ul4fjuYbHiHQvoHKFWXj4NoTajq2a
9xQYxnMeO+tcb68GvV0bOEMVU38bXVnDVztbFLm6SGeMoxXVnyIO3ijQL6y6ZyBVgn8QVoOcS9PP
41CFtnTVnCiNcTlN8S5TitvUeG7C9GF0r/QmgJ2qryrT2XhK+zNBa/b5yz730WENiP//B9h5DHr1
fW2FhUOFUWjxTtpyzAoB5PWV2VwSSnx4WR4/czJkIArixUXxfdQkLMc+KpqWmtJJ8nuvGve1bWJJ
XX+VYIdCaqDuxY+xFm2NUVzpRX9DxO+dxQ5rJusiLZ6cJrhtEKC18a9STS9w+s5NwN8u7jjsBGon
6XfBMC6bgShst1sHUQSrVoExny2dPL4wAc/NPxkuBr6MqO9E10mSCThVhddMppCeAV80cMwFovML
4NO5twvcAecCE1kkQ0dLelynZdWMWAaCuk2OSS+G+Dr60i3t2b8+j34f6ejlYt8gsrilWpRaUakC
8+xupVvRQrcuPLpza/dvIx03gJOQM8FQMlJfoEfHUWzQMOU1esgcIGto8iecWz+/uTNtUIjkEqiS
x290d0eLt5mVdCYTvNskf0UieAVJXZbWrWPd21RoCNz3cfrwl8wnSDTszdUlm5ezMwZ8RFrxAm8e
+yIR2KZpXowdk1yBQyjpI3mbCk2Az2/13HeAWOB/hjmaMV1X5G1mYBIncedOvHXJM3woMNR1dLGZ
dKbOld4iSEtxJ4VQfVTn1lko+tbBL0f2OCQZ36FplFbkeBo3La7w0mHK+zf8UGGKUDTiXaOhpz3R
TnkdHgNjj2tNlPV706YtKAn+U7c3ovy7ErVLL8wXSm/u9N59+vzpnsP8oI6z/kGU4L/HVQAS+KAO
IptblqYSaAloUkqJa5/Wpd99xSfpMS7f6yR9aLzhJXPMDpkO4Urjm6JMexCpZ2Em34TuXjj7nHkV
lJmgS5IK51GGHe6H+Fw7VT5y4E5psOXe9OAq1ym2C1VsPSXDixMHxFNfSv8+ndKSPE1JTS4YkSvH
wp0k6EBhYkyodK9fm86zzlo/5X+9b0hfDbUa50IUa/iYHN6aFatjoJhmB93xsRsevRbbQfUlMS90
8E4/HIaBCct8kufXY5h/UgzYvrrWLWEk+I1S+2XxSiu2HG8qAlcvTKNTUELCgKw5tjymQmo7vKfC
1crBnStcsqf4Vk2JIQm769ELMDX81TkAZ4Xnt9GzDnHj85FPNxQGBrnHHACoFseyw4Fzw6nGoMcQ
qCsD31agWREZaKbr9CK8eKYswv5NfqTS2koycA6HMlNIgwr+UkudyafSfBxLFdL2ezqA1xOShikN
UHGEu5OzDNC8fn6jp7uMHF2eROR6e9Jt1pu0IXlOjl7Gvp0+59pX4b1AgGnT29i41PM8+fwoBTh0
s1EDoyJmPQKZGlz+sSyg4RyJ5oqD7UvuTO943yy7plf81nGj1TAXlxigp53Wo2GPzvsaIKeayGZ+
ltDGDc1yl+nJ7eDWiY8NxLL3mmsMFPeDiym3Mq4/f8Kna+HH6MwnWXxKf6HDFxxbeqxbNY23sr2q
2vIqm4qfeTSulSB/JWhja5E6Fd8kuvhTQ1pL0va+Lurr2SbLwU/L712RPX5+RSfvXF4Q7SGgNhBP
PFqOLihtam2KaMOKsd5p097rwHlTZC1kxfdqQdaadeFzOvvefxtR/vy3I28xNJZdlbS49eoWms+T
4qTPSv06BMz4NL4J6y915bx8fpfn3/q/Bj1my3STlmbFzG029jLiXBNl02ZKwmVBgofilIs+itZt
LG5cL7xwu+dfORMd5zS+K04ch/fbJ4nlBL2gP5uOG7vIVkPTXlfZvLIiF8GWvUuyfJ3q9aIpC9wl
XN9xpqVRPntd8QsbsltiRL8YxSUm7Qe54uBkwosHa5alCH1N/Th5y7XGJFACFsvRUq7DqBd+gpQ3
sO/D0isXZd7kmzmiH1ZAU4aXHlXeVRVc16HA7DNcznX4EoU2PlVB0ZInW3xt5s5Glpde0bb5NcfK
YtKbu6i7RFiQH8jpZcu6HrMWSac/fJpuRTyMkofF0gva5eh+LTsfa90Qf04n6xf28LMc21tHo/m+
T3ApiKEJpML7eWE6nWC2Hw/vX1dxVDqIpC2oKaDg2uhMeF/+t+YhwOuxSSY/hyTkRPMKa+VbNYwv
rSAnu5EcmuhgCip6JhDzDh9A4oxuWhVwuitCMupNGlrvnTqFvhMWd2GXXg2Gtx5Ud6WGDSnC40ug
emtBREzzVWMJb/ML68fZL0syR3AQktzMk16BljdRE0FJqlPcahgsTVDl6ZnYVCGrl1c+pbV3P3Su
8A1LXDjrnRQgPAwqKdJaOKSwoh6tXpMZebboyEYMsS+tXVXxzbLZzVa79pLm1nALcaEKObdc8tpx
NQa3YL08+ph1dXCM2jXyZT8adygu14XdfQks6wbx91aZpkdSlq4+n2zn7/FfQx61yFCrGc6EVgGi
DN9eLNYdsV8kaKyApNbA1xce6SkkKp8pPQHpCq8hDDraonA8HMvG03JCda0r2Jn+DBNL7bW9IOHS
z3ECSprCR+bzXuNVk0xp7Asx1Bce9Ic/89GHLptxUsTMTD+xm2zJzMh0JChLC/JCanQbR4lv+qIh
j86OtqmB0L7LCEpMn7s22sal+HMyuhfsTDACQGUhFO21UlH2RBRuQW1Wy6RKG8y+52cnrdaO0boQ
xKNvsfVt1K21U3brfhq+5YRG+GPmDsBP03XpmNnGacRTmsbGomnycFmN9XUcm5s0GxZGmW5xRbqH
njb6n7/007aEQf0umaXcOhSB48NJgKx7GMZUZvSK7zfR7Dy7cbaxGw8uq+p2RLRUuu9Of8Z9u9fC
YZt0+qrXw6tGpLPPc20W8WPZZqB5VFUBhrfbbAi36jhsPr/Qk/MMdTFoDusRZI7Tk0YPNa2KKlhN
hv5sYpQputZXimb1+Sinq4wcBhcoEHqpLfz4+W9FQ4M7Mj7iZbKcnGaXtC0asWY5TmTgpf1jLn2L
9U7SB28aTftyYeyTFVfKtoiali1hVppjrLIWrVplU5wshYHTSTztYz3ZjanzLcq1O8vKblwOWqRY
7rFdXyh2utSM5KYa+zvSRbfCCTAGERdjZU72QS5KpZlPsgpXdOKTGURzqSuJFi8nY9o0akNXJnmc
hXGX5nXlG2rzLf+paBVpW8l7OFU/bSP8MSFVnKNL4piTJVFeCcgCuzEdDHw1DjekKO1a0yWYaukM
HnkZ3VVr6HfwCn21qxbVnOyaIPir5045pAuVygGuh5J7tP3qQSD6PidoMxjDJbmoQVGvs75dJ268
tb1LU/zcDeK1wRZjQgsghuTwBmMd092oVwml075nttTFtb4+P3vtXf9jaN/+ndkGKZLOAGoHqrPD
0fQ+C2u8sBOMR9Nd1NxOmFSoPbSSzl3FgbXVZ+Iygup6Mj3fI9Ag9RA4T+N9qpIr6EzlwhsvZVec
HkvlFwB+xLPmsMZ+e3hNTpOlAsURVkIqsSR2fa3o48Y12ich7PtZDBsnUBHjaxCw5z2thEsOfaeL
DPkdtK44FdNHYv89HD8vNYujItGtI6rIYi5XSnBvDeqFReb0O0faheKBqChMuyHGHo4yTp5V6jhV
LtXyuSsfS5dT6HyDsml94RWfIBkQ4LDMZhVGDoul2lHVotaKKWgvR2jWsY8G3c+U53oIfBdNSe0H
7cq5bwNxYdTTWcygkuVmsadLSeLh3RVaH1uF6kSY+06o4htJZ/BVJdvS4tlnpuOTOPr5fcrndbCD
y9sEMgExwaX7RCEx5UakFiEZnTBXrqTZpaKXD3owrzM7usn64MKWeWaPAA6m7vhvMueJYqahKV1Y
aRAvYcVwJIEybJPuNaj31eCsJj6h1qtWnkk0bKFbz5/f62nVxM1CipFsZpYkduzDxztDI+iS2ibU
qglocOAFEah3aoKTZzVfC1e/0+0GYum8j/TEnytclfUuuYBjn5ys5TUALxJfx9w6QY/UqM/DXOUa
xFT5NSvv5HZf3NS+dSJ3hWzrZ+KND0l9oWA8N6oL8xhjQDqnJ9ByWvMDtWYxBiRcljj0VqP+gqr3
SyvcZSnU+yybn/vg/fMHfnZUKb2RNnynbgtFpxuCNUMmmr5bQb2K8vFZ08eHOHMxbhkf8bW5Fc6F
FeLcNwRczNJAISL9jQ5fsrCNynIDHnBXu2st9ZZjPz+7HEQzhRdrdl+d+Ofnt3nahaHykHQkNBK2
Lq0Ajob0EsruyoiXqEN2SefdQNCLZUExYs56ZbT906Q2m8HbtmHy3qtshpoYHvL639gDIMZq3DxG
kMRUHCNXcBIy0cY6e4DMhFTHh3q2f9lFcqMYw4PoVTxpzFsm+9dRi3+M3iW15Zk9iPFltAFAPfYL
xyis7jZs0ANlxpyUC8ua8b/f5oG77v0qCDZliXUAPDEbmScal0tLy2m1hdmiIY0fsObEI/3oTJTh
w1aXGlVuQvk5JONDmVx7qPkjO73RQuNOi9x1potl2zkrvssbNcCsunbWioiW/8aEgCcI/RQXBYnw
H04Ii6xXRxQThZ86bWke56XYAjvd6rDGavIak05dyO9d5NV1WHjPM7LYktPi55dxSu1gXhJvRy1A
fwFx5tETaQQ04FBI4uZcr4x0ukfvvCxpbkvTlSSatk02f0kC+0+D7BC/6at1be9Ld2FU4dIs0Euo
r1aqfjf1HMq1ZSwSfkU3zxfWprOXCa+OnhcnSVkuHz4tXRFpPaILWTbRsFPK4B2m18Jssm99Ztcr
a5i+d7Cv9dHe1W62boORVCx7lUEuDttuK/9vJDiGpZVu41ttXpclorMCqdelODZDfshHu6VOPYtx
mVQHsE8fXulURRntQhKO7cq7qyLrIcqG+0a3b/twvBWN7ieDHvqpEEsr11S8ISyc1Jw29guvfnUb
1TfrYs/5BWuJsrnrlfJ2iMrHOMtvcq9BOhquppF5eee1waOiFW9mFzgEBGd7zcYgzLU7PxPmk011
sFK65DbX6eY6BQqOyLuk4j6zjLJ2QnWVMuNTPyMNBBhLYdjvaYmV55AtqpAIc2SUdb0ORtzmtUud
jTOlCJQnun00IPGOPNbIhJDU89wFO+iKt6lIHmzW0KqOHznQ3g+zcwGxOaX3y49DJgfSqAKsO160
U3NIEjSZaD1C46FPmx+ONxLM2G0Lg4RkPqhF3JmbFll6iGq6mPKnsdUrMFYtJZ0buSjfUI084/Nv
9syWCb7P1Xj0HSFHHO1eUREUseugQEk0hfnzPcnKnZLVKxm7XPQ12Wzluo43nw9qyC/seF6DWErj
E4yccUg8nNdD3jYC4DBa9tOt6gz3LsooLw7qRTBp6t5Iv4NgfiWbp7lpq8Dwx9r7OjkwG2pLFavO
80Y/VCAEJeXS8Z7GuRMr0SnBEn80/o6KHrRwktmPjKGVoV673JWMBcj0SWBkO2+OY99r519ONq2n
XN8W1cvn93duLuOK7UneGC1u9Wg5rqKk1iC5MbO4N8HWsLSS+cXMsuekK/bK0LBZDvb680HPlboQ
Mv416tGRFB+uymgKzLDp/6KSvIdBvFOIcRzLxSADaJDoO+WFtfTcHvj7mEdLaazMMWovVDJYKd5E
iQKUEF4oYM+tgXylnLUpY6l4jjYViMFN5YbS45s2fKhr34s2k3Zyj0Fb//cG9p+v4/8J34r7/56B
zT/+iz+/FuVU43zdHv3xHzfRa100xXv7X/Kf/c9fO/xH/9i8Fbc/srfm07/0VGT87/ivHPxaRv/n
1S1/tD8O/rDK26idHrq3enp8a7q0/bgE7kP+zf/tD//29vFbnqby7e9/vBZd3srfFkZF/sc/f3T1
6+9/SHr5f/7+6//5M3mLf//Df0t/1F1z/A/efjTt3/8w9P9gAYU5CmeMgDTKrT/+NrzJn+jGf0h7
djkl4ZJLkO6Pv+VF3Yq//2HZ/IjTJk4GgFQwrXnnTdF9/Ej7D7iWJDNA75FOVzgj/b8LO3h//3qf
f8u77L6IWDL+/oeDr87hUoNXAp1MS0e/IU13IC0dLjWVB0IeMc6y8FU9GxFqfxFl5twE3XSHCSWw
2GCGW1edU6IgyWBI9dc5Gjx/cOaC1lWyb/VS24y912LlW+v7dK4WQSS+B0Zt+Jk1tusy8nt3/KLU
rrO3BmXrusqXNmjv08m2lq73SNugXwTGFPhZLnxcAfZTI3vpjanhvaP8xDOhXYX5T73TduNM0E6h
tBtvCpyl3RTFQh2dL83cwn0saBEPZQTOqRuB75UoJ02jw7GUU7qtZzbRBPpKGVxaTVrzAolQQEdI
/EBznguwDX/I2mrVVnnr19MULBLVvDPC77mUE7S0rMi9/FU9oHWm69gUpDJGLI1WvDHcIdggehvi
leZQNWRdtZzs9ldlxV+nurkf8p+D3Wmg/yuIBC0dHb1ZiaFYAQSQp2xoKxpjOMKj4216PCo7bKVm
+vn+nKX0DcedYc7ruM+eW9uO1m5jYNrjIO81N6FQS39MjBT7tpkgOK1cAbXuQoJhFv38mtiFH3vu
WxTgW9pXjbkQau0TwtVCJIqC8Gooixf5RtI0eDdhEvjwjmO/NaNdHXaBHzrDd9Pd46mukpwEs2F+
/6YqrUkDBQeTHIuJCfeaYnjXRitbjF19h8fPfe3ao1/q92gRhrUtje89pb4u1JXTBtWmEmXl52kG
S6gc988AkM0q1/pmMSGqnRzlaR5r/Cn8rtRbeMWWtpgGvFQce3hBXvc4FsFeQDJamurcL9xmfMqz
eRtHduuP/EU/VwxiO/MFIezXIptWyDR+iCDptmZd7aLJ0nwsYfaeO/SLckSY7sTKvYE1zgqaOZ4l
Y+hnIbtBYO1CI6aEzdybIGjuw1ncGkrkbca7YoZaq9QR7ohRDc16CN1NE8WvZeDyQtXUB2X+qbjh
XcZZgyxLy7lui+xnadkoIMR9PkAkbysH8nw1lEviXcPliDIBWqdzPQpG17V2wye3q5wwWnRZ4S0C
T7h+aqaLxhhyf1AS9CQdR+hcXYmI7y4V1p9G4H7TmG2445JpNiupD/Xnh4ZpmV/Hr52GEWz8a6xD
okrM8GvtwgyP8+hJE62HhNJQmC/udeTpme/SnV6Fg+WtRG9S2scik4Yua3oJcjrN3UMj2q2SOtlC
d4diUU7PmoXmvI6k2MxNNVJANsLkq8dgdF41har7vbBw3lSj18pqxdrqoob0M1VfK5P9CvLp7j1v
1vf298mJzOu+G8Zd3uWrQOv126oxoO7MircuJnWpDpVxx75dxKW6AXWdFpkwQFid6sEU69Ymo7iu
p2Jl9kO8LHJtYbSjdj1rZJKQnLiyyjhfxCTbLNpBTIumtR7Moar9mWVAoENZV5PxpNrTsFFyYa1C
0lvUxdDYxl3XUy8llbfHvWourHyVle9JEwZ3+aSRnxfbt3rSQHIyXyw4Dau+6fYQ8cJ9ASA6zdPA
IcH9OrW4fJuF9TPCa3pHfNTKMPGbT/ThW+nl9h5DNWvPkt8sgW9wxRKDsm+Nzt0yYa/qPoYCMXjj
boq1pYUR8DIxzHpJfmjiq16jL60w2imJ8gAXodjNxObeeXW1FnoYb3SoG26MITtKAsX3nFFdtPO7
VWkzNjXjEncwscyDuFtXw01dBJVvFVW8Slt8OhTRhktR6tWi7JKXSk7dPKqerUn5EYbl7Odzvm8o
jiHld9dBH5c+iMwir6nc42xYqXZaryuLw2ESt5tIq5+EuW5UW+p+MJ3tHiwKsDUvxFCLBRLetwGC
8qJPDdsvLXpWllfPC1cEa42/sWyd8lbXhEOYgYtLGL729lgSLaeN7mIujW+uV6dM+DnYrFHYh/sw
zp6okKq1Vu8cj5U7tayKahP/11m81iikYYzNL0NcswBmBQc3vrchvCpGS/imG5krghmvDLNwkC9h
1d4PXbMw0mJa6/X3KK7wUAjpJZlu94LK9WWqzGaFMoyKskkXAF5Yv1c6n7RnLFSo+jgZ1i/qUPIM
vGpdxYQdiBzpcsEKW2rGM+r9aB+0zSJ1hXXD5ndb9Hr5OKU/CVzOFsJJh1t0MY9DpOwyXi3KBH92
M4Jdsto3fpaOEW6a2XI3Q1xxDYoyLNDZdlcYzW2Rcd9VHVwVDFt+RemqN0bnyuVVO0qX3WSBh1cD
wT1mEXiwl8EjBLAQ/OryLiNChHNW8lw1HJlDyGD7yjC2TcHp05uybmn97AFmFwHfRj738KFi/pRt
vDI2HrQ+/5Y6o7OOO2/feLW7sryUDYIFyJynZtHF9CTwS77R9dzZWFZx3zlluy0wSWpid1p7Cg6T
wTStxsYaf2bIWVPkDV4NJWlMzU2SZ18yrSk2sWNuqmAO2XrB6mu3ADFuyBgy9PC67OvyqvhO5k29
H7R+ERppdlcFFbksurodi0lfdF7/YAZhdt95zcbxUg16DOYl5iReh74PF5rivgHXBwst7XZGWeqb
Pu+2ehA7mxriWVCXsFPL8YH9jQw4AwZN3uFrhOGSApCTtKvBVRdhIxrOWeqaHRnGhcYuTLbZddPw
AVcY9DtJdTVqw1sZC860k9M+zZXxOMgbQj+bbcKwHhdU53dqZGk3uQNuodriW9w1y0LY65QtBfEj
UKOWivcZqMId0u+9rl33EXuyk+O+U1rFziv74iazUcu7sbvDQ4cQTKGNqybJ6AMYqVhWevDqKhz/
0s7p90GeV4tmKMJ1LtSFFuq/WO/+rAPVXDVZAeMuaDQfHFt3WnsZBNW2ytPnoi7Mq6qqyr0TTjto
qN3tEIt2Y+Dr66utoS0bMzaXXdh80wbW6CJKxkUGwrRUctpISBFwa66uBLnMWpSa9+4Ie9Wbs4Cn
EENk6HEPq0ZpWtyU6apEl4P7CScgrzMEwBjzr5AhK9Ht0BvgQP+Xo/NYjltJougXIQLebGHb0ztt
ECT1BFMoeP/1c3oWs5l4kshuoCrzWrszA0tRH1LoF39sRB8p9n6cKKDYxNrxnE8yElug2dOj2EV2
qAcv1GYGO5zWTCOm/o9KzenobephKodYMev1aDqyomPKWuMx77owBbXj5s2Hk6Z4OnlbyML23YH6
VG3yQ06VMRskn2yveGm2OHPIk0RqsxXTxn2v/5N3qZG3d1tsqk81SfiR7kqKIWy6e8QsvidjRalT
qjLOymnC39WiolrpK3CznijBZT/MchF0EE8l55FxXNsHYkTkA8OZ7dfibhAqD3utictqVHG798PF
y9SIesCCF6S8qkZBN2pV5I+LbQXId+nsMPPh3DRu7EqRn3Z22GTtTQfwQyeDNHcoVpwI7HKdLbK6
jQtyHn+HDIytUjQSVOh0Qc9VBFo3lH4LeegrI/SCxdFUNYX0jX2bj3v7unHPB7Vz0OdaxEbNMLj2
a7ztXeXb9xumWs1/nbI8LqK+ZL394DXSt2ZxG9L2Z5nMKqJiw56+F+HsEa/4UTFy9CiOdUw96fB1
fbrlFQo/PRTqwleMHXxs7mK4goN1MMIqL8AHRU5hFj3zfXpU0A740/q9p6tEXMrSjh43qqFBfTNd
oqrb/1RaMZ/XV3PrAHDLjlSbyXqyWy1qXaJC3N0UyKq3p8WBbIb6GGD0Tk1mPWfbuMVgO3jWpgnM
tFh++qbNAyLAltgYPYF+tIYtXqsANzcMzTiD1UgtTEcKjLp5/OyhuX2jHvV4KZ2A4oyC6cVF0+E5
h3VoDzluMKUwZ7KjJ0Rtue1dRVLPWRpWQ7uSsdM9EgtYPGrDYAe23MZwZjSWiluf1obsvjHTNiIM
mEOLu2a6cfVrkUmapqsyHlc3Mty2hzWgymQflOIiveyo5FYJEErGRF9N3Mi67oOYYZXI64fJ2o1Y
nYvI2XuHnM/UTNpMLCExgVmy8sT1FhLtuWipJNm8UDWIn9/nYiOnL7/t7nop1g4AHADY7+dxumal
wLa7xxtqDcA3h6fD6f70aSn9tOrToHC9mz4TPtLrbR9IHrXacXa8+GhWhSZ/LWc/EYaq+eVCB9+U
GNUguULvsXk1bThjq4G5CZI6TOWlsJqPFKsbKXXwAfskfsoB8x0Rqhy7oxMI6UTGyBpW0lxM282b
tNQ6ztzF8N3VIPWMvQCPqtOFrGOiddCEIrlB52GKLEmHjenP1c5IMKNu75bnffcwQVGLNHa6RigS
CYWVN370rivp/ci/px6zucnjKOtOOYxkKbH75SaBauOrbNT16NWPdj80B+avcMg13gsdXbp8tVg6
QnNHNQ46diMi5am1PVIRh971ZwUPoxLPBYoIyU7v71tHVQHvfS1P1pp96D1iVkGnQGQb7MBZTtCK
iplKqNWDahKBtRKchL4iIW5IhiScs8W68qCldmILY/AnWbxRYsk3PjTBojt/FYuIZKvBlqVtHlIk
8eXMY5hm+wta7s8xpexEa69b3caKLi6krnBw7q+mlyLm2vpgysdnDBZsdwoPD7lnm03Iv956mZ/W
N4/EqMxGPVRb3ceQGaSsOEpiL2UyUBwebFuTRn2Yla2IrZkxW0wvBb7qYCY9Idym3AsMWWbx4rJ/
FfIsjNwMOZbSQKm8yOUuLCvjVLlZznvqaH6WASBWBv3G7vaZun0Z6sPCfF1ZvPIu5EEI0m1G1ma+
S298R4sJHLEY+4mB8dhgoQo62okbRdNxgXhFKMvmeywVOk/q1Q4942iucvLdUvGzWXKlaOtbu2+G
bzQ6H+gsP2xXPHPsfJJqky+e6mvL/OGwYfDbFd5BnZ1T48pfXiEWrpauRqOq/PtAf/j/f90QBwi2
waNaqNM96YiwBq9o2qs7c/1VDhFhwzTxJzjPWM5x3JSijY7z5JF/PSxdsKpEPimzx2JYeL625iwm
xcrZsZSMhrvrBUPzaqos5LnrLP6aDlcgMJ9sb3mjq2PknTU/1anoj7IZ/mpuZ5LiAwg0LO1hqfs8
pg1eP5hifuFgSazZtJJia4Gpd+tpIPklGYhbCu5N3o3Jv8RdMN/+o0KDMJRlexzJcK5K5Wq5IqqX
bL1oU3lWyteZ0tCoIF3GLw1KK42ZX9NRmmQszQfVZh3MK9eiPntGqVmZT6pXJ1WPoW6c5F8osynQ
iuLU9ESYKXRY5MvI1EvS7yi7p6Ybanp4x6cB/XekSvFkLPLRc4lH0Ec+gYWbpcw1XBoTEdZdyyGG
p7yoqwPxUmG9jAMiRcP1yRr6aoUnDwqTW6zS3uJPuvdfa49GsGt9E6z3OuutnzVatf4WwnNvu6Id
LCEyNNTXYeYG3I3iT9qTejoa2aWa6quYdn/V8RoZTfkq2fD8JWN52vKrppU3MtnelNpRwlx4b/ug
JzCLKifMxCDEHD21sQCyCQhII2OidDy/1strSQBhJfUsUDONDDDqgHlHxlLjcNyqKmiV+jWrtX8z
VCZJMb4pmoRB8tyz0+/T/MXbIaPd7KCHm0RIEw91b0nUSho42rez0c40ii7OtNF+EOLcrqUvZs2O
+hJpp94f+q4Kcg3iY90eWA1DYhrJliZsziMbD11VUHtzHVT6zD5hRo01PxlpasZmSUWNcI9mTh9K
b3AemZULMuY6aPiPjUp1WDFGViMLv8c8SShbuCxkkOO5syc21ZGHE683/oTLphx3uaXYoPkhKCDP
lqoPlE4bQt1toK5YxAvzPYU1cgEeD44YPmjvkT6TK8VoRNcEMpscnPI5cwIQWFlJCmyzkpVdrer7
Gp2Bw90vG60WgCnuEwtsfjNNIBRzGfvYbrJHtyiaG6TzuZpk9bAo/VNF/s1ma/Z1TxHw6kzQZ9va
j6qO4lLrWXtEE2fL1SikG3STONhWiZGFQZK/rg+K3VooU/by87R6PMpyTsbJU4M1pTrH2ie+vKL/
mcSwx6vLpVQ5+reTyvXFWvMAOxRlk0tnhojGbvMojKjtTdqchnSNxrJWwPYMgiK27aEsZenrcLjk
tKTNFcA28wct1zg66spf1eXb6dLHuS6VeADcBRKWoz/PBUM5s4kz2N95V8+Xajy7Kx4o/b1tMYYO
9vqwTB1/i2XIe9S4DEsbq0i/uempct6Bt+erbuWfUucRtXTliRBWsstM+ahxLfJzugG5nhaeXT78
idh5zwAvEcQ+RNtuH8Q6QMdLnohZZFdXvU7r3pzrzXsHUe79cQZ8q1ol4MPNj7hxr42tImMq722w
VB8ZTlscJHJ0UQ03NGROVOzpiY/JftD4Kfcp02Onz7p43gtW63r55kT2Tt62HxBU0ow4VHW0c0tg
weS60geX9cNcztU9ZbnMdA8+EllB3a1criWdzWkORJjZhK2su0MNbIYD2uIrtcXA3MzjdGuV7JzP
YBwrb0eyutp3QyFQxo8T8oi98IfT0DMzNoxlIzoenxYG8dWKit5IbDnuf5RB3tRevnS2UK6Eu4Ci
9nlgeZMaQ4A9z/kMCuzNVMnJpBeWF6vkdoIndVMEdHx2nHa4WaZ87cY3VXVgIhzl3MxKcSgk1YGK
oR9qmZ43aBvqSu0+TJHKiLYxKSuSWbSL722mj0AUrR4W3SYCnRsYhUQbu7u7n3cti/mFhquqMmAT
rVUkeD33aHMmAoT6PpiJE7qm5mhFu34yFG17TFcNkTA4pJ2uJ2ve80DfdW4xtjb8Mq7vFSk+pDl/
d7URcqJZj0s1TI9pY7LRjVYw1M2jxyQR0ErSBvZoESfoMk0XUzLdS13cKiMQygAsGwrYj91Kn/RV
feqeenNajgpYYVmvlI6pNcmPi87nqWZUfmh/vWF5ddmJq8X4pzDsyHRfrsT/U/NMEGpLj2E6e+f+
vrTOHd9+hwnKcar5tPXrj7J2z/CRVihzhaGUFu6kN5XnjdQqf+yJ57HBfOJB/6wJ8w63VYLu2QRz
ShJfwr5AdZL2Yoj0+lWvVWqsjMdMRzjbGPqxNhWO4hWErSdusCoQgVYozNViF3Rp1m60lq86YWvH
R2tjDGbNesj74rmS2XmuRjZ/Y75pLL1B2zqfsp3/DaC3vlVRYAqYziUGOmBuxXA0MmEEtVLpHERl
GbrzCHRW5MVBQ1Uf7ubO9rir+amvbVwPSJMituhAEXDaTTW8rY62Bgv7bS+Na79Mz0Va6LEurJuO
3zrEQEB+prkRn5suatyKSot1gupW8dTPhKkYrX1yq+aPayyMYy1gI/feHveee2qrlESKESlfUyoX
O7NAkJaO83kfg73uE0a5maNvJH7VTkFUmS42t37uIWmsRTciipqGqB26A6fcf9WoE55zKmw993Mv
LUmJZ3IjY28OF7EzElruJyAUC6BGj2nnOkmxYPc3DT/fcy3xOn7dIezGzY4s0RvBZPwKVypH/h2z
NkRie6e+guDATVKA7nv1wTKz/tAt5Z9Mo7xudtqTzUDDnej9lgOZ4Mw811mObSLtBqO53TL9VTzp
VbHcWh3pdV24aey1Nq0OMO2xognu/07kcVtzEUJqXet8xF9W0PG6eB0vhRqbmtDQhP+dVOmx8KZ9
aGS+UsxuQMVNGpVz9l3gkF5r8Mf13lRQIwSp/BE5qMlvqDLLsKP4RfFv3f+W2u/Q/Djun2H7Yl4S
8mZnH91YOzjnQeHqoeX+7PnZPUUkovpwRPHdp5kbGgYiNatgiV310rqo6v6BJvRpLgwt7q3+LxYW
3bekRzWXlSF8cuy3xuP9VisbiSxJGRVcC786r3RjcF4NhhH3Ur94syoSl/0hG8+Zsx602v52hvm3
teo/qzVOgTPpn/ZulPF/46I/TNvWX0vPgL2o6yxY6awAFZtbmpLaL63YlydPfLZ12QSKRsSlwBp5
0Is62TLFOTlNEZWtloK36z+7gc2ZU89IZF8ljPV/tFXt42JxWDzWv+7I0CxtY7lUZdpChvZEl7Wt
EcOOcHQvubyuRRtNm/7BE8eN1TsUVfTlV/kNzOP3g/WEzuAX6I7PwfyzTeVHNs2+V64rQY75UVv5
8cgmPNl75hx3PpGsaaoLx0nQsBS8TF0e107xUuuyvAx5l52mPu8CL1NuAOhwL1n2plfivKkmyng3
/9fldp1YKK6adUCqtcxamCu7mjjd+F/TD8/IzW611bzh67H9athaeEcvkhiFTkYnn6t77nXbZv/A
x18ZjY24qaFmXJOTbZ+9wzC5BndAe+V3fFIYkEOEsrGsHVBq4uQoKRHxQJziebQhvkB8M2HWvxl0
YyPay7qm3cnCgrojhQTrephbCwBf2JGhDAT16qwyc8MQYabI/T1ACaCFSV3eRm9zruSd1sSfjIx6
atNf58IEjlBSK5r3jv3T+qmqfYbMabdzJaBxa3TgoaeQs4rRvVn0e2R+zXs3SB1SLEelnkWLdKvX
Goz1dR3s51H3DvUd0tDzpQgUoJQzH0rYr731ooBcnDG0JVW9bUFDrae5ml7UDFxja0FJn9l9T55w
nlI9WyDVWM16u6puxPFeK+e1dszsOkjRn8a9fhCKqx4xWV7niWG7tLglI21CWDR3NFWBiciVg/AP
YMtFa2Rijprf8LdOprgsxbvNJzixWtj1GFd5m5Cg+JMvxHiv2TFfgQkhjVaMBQh16jRyys+qepeg
xJ3+nE/GBc4gbIxnE1AYHZNUdH/qaHpg4vJHizjCnJGFtt9ycyAq30X2M9CzojDw3m/CFiZWg6WX
1Ez1D2n9tdh/GkX4WS1uaDgSLRMvK1/qbNiHvQdb5iI97Ll+UjTlTRpLoBLP0SmlHk8EPYKHA49q
WwrlBV2OXZn4A+vmzFo8l90jUX4bb9rOdWaF3NFftWv/Iy6x8YWT3P8/DW59AVYcmicaUo5jhbtf
7a75Otwcb+yIcbWSzdhhMf4bMdi4lUkEYeUv819vo9IgR8YO1wD16+Nl9ktXfRrWnIYF/T6HvDbG
o11bSSs4Ps3sd9v+dQYug+zfUP+pALRKD8VG1iTN/FnOF5UKJjUH2c0EST1c3yipfV35Uzfpp0V1
3LCVPmQ1UNm7BjyNnIKu8xPqiGUmsGSlKqw1SElCRVJXgQN8I6htEktOwZ7KQZr6PCqBYhnJ4MBN
IMAVv/p0aiXFnO6R5/Vx3bL3zS0Sj2SDrSlvQ8t6qABFgkhmkYq6s2TJ6T9M6Mqx/qw9+nshXzqt
PqrDEDjt5osaxqb7N3VrOI0HXZ/ft5xnHDFwWbFu2Ccopdja9HfouJJtFvoEnifL+3ie9HATIrad
NW4yNWi69TXXxYdmZQOAmtzAWyp/03h3W6D79HFTn4y69aVxyDNjTNpu8sGewmbgfPGWpxGwxxy+
epiMPM+D1njYqIGQWXo27lGBfcqJVoEBajFC/JQKdJcFQHuzsV3C6JyE3ib900bqdKY+Gu09CCDy
4Cvb7uzNr4bOQzzyqSLxNr6spfWX+tPtnqRTRpNDc7HSJSpxqJP9vPRKoDKNOPx81DAlFkn1OyEK
tvsooDRYInwP0FEx01AlgxffAP/p7jd1c9TE78jsxTsdm9a3tfT+RDha7agvE85xHZRwPM2aFyna
p1oH6JEA/heyssinrUkM0KqLXe6+iVazKN+gPqJioQ0W2YQtVUyz/+5UgQ3CnVmDrw7zGwMwTCRf
B1bSnqh9T+CVkiyZhGym16V5xoT/O7GQ8IdeFwT+hSLOoq7PaE5y/UvT+OMwGW7UaM8scUtR+QKF
Uk4qSZ6PT63B8ijTqzQz82XgTnytU+VV7UR/a2vXDfdB8GOt+rXlGZkQ2h+HkVR4MdRtJDuvP1bT
vD0BgFH30IzGUYjqUtpLcTOpXTh25Zzs849MQ936k2bfuxz+DxLsEznM3nGra2AVBAltoqr3WvDq
rPdMEt2SNgGINz/u2uVJvqsXJiYYBYTQtNmaf4p1hd9SxWcD1BQUGTO2lakc7qMFxpK7T4qXAbPv
aI3sZo3aFOtxRTaFwgNDcuk/Zy8fFgD0OOtYx3d88W3nlqeO02RCUpM32Xl4oy3+r6j249p/G6SI
kqEfSqP7nWaN44ZnBRNWxsWk0x6qnQs5EEuE6y+sljS2OW65ZLggDHIMW22Ly1V805oIJoX0ctk3
QtxNsNnus0rnJJWSROr6KG2FbL2J/unCAlGVZ+mwQJWPRj6Bw4gwrd+qD3e3nvvNvhfHzxevHiH8
RsGG4vimzfamQFbgynK51Ike5SRxksEj/7zYDWryHH9wjCfYPBz/RrCCC9mGmuSzcixW52N1MvQG
hQJnrF8Vee4Zexc1P7DC/rRkK7re5jtC41Faz3PaxlO+nSbPCu12+RkAiqmAOm+ufBz69b/5BBH7
3vbi3ZZDApJHAxIyBGLHAiYDmf/M9IP50z2Qt0EdSlYAGbHOik73bXXdxGqyAzoMUGQrGrVV+uas
XWDeaybMOz/kXSEK7vonJrwV8ktPKseNs1wP+Vp910EL035MNN0723psFYXJtnpiLr9pLA9W+2OO
iDY257tred9WafIpLkxwOc20sv4aZYloTIa2q92GrHxqnDKWHYFlzTSxJHr1MTfGN+LE493i0eJF
N7chVkvjryq/m6L51nf7R73vo4sDmDRGlbuaVHxZQ5yn6udqIgFx7C6UWeOnBEhZ3MGGl54dovVo
SJsuUzFrhAu68N7j0vltZX7UivvSddqVstLxTGU7FEL1WIjNS/aeJRpns6UpfJU4ObpC+5B9P5wR
/ttBZ0WbAP+kmtOajSxWh1rnWBOfVrbRjKU/yKrS3usW9Cd/1T3FPs0V86I+QSLlOyRd5ZHz4bKI
KXNJ0EgzsAzM6C5mVFMVyEHs9VaUN9xlS/08TEepH8EgAzr9Mnencxhdm/e03nXjgnp1deDvsIdn
UzHejVTPT91SjJe6bvHrF11UdunqKymvSV9aZUjacuPngofDCEXBqVpdJPjNYIoHu0AhtGzHRXNg
/s1g6YdQlUjC+Le75cMy29A1RZIW5ZOx/Rg6NYOmEmPBxuhcBItTMfnLJa7ICl1X+9j1n8NnUTyr
/bVacHIogW1gF9qDyYZa8wI4na094cyM9fHD2Q/D7IV0YaJ5KxMXmVE2Xbf5q5z6OGMAqxw1Jpz7
Pucks/blrjNqLiaIPxujYW9S/lXqFKerO9yCGt5lbUPlBJO7JgvQL0tkyuhJ7lprXyZJhLiXbYet
0j0IejVa7BSOJZW/E4wEVhWD5cSuTl07eVSFMBIOw7eiO+8VBtt0F36/MbcqY9aeVmjwyNyyW11R
Z1yvp2yYA6/OXitc8ErTKKBzlXtqNvGrIciMjE7lWbELen+Hrzbd7GCprZvN+3bqHcUN9M5aI7l6
oZy0y1KVN9cxHrfeevaG6jVL96Tf9KuDAqhudojvsTjraWcnU/mncZsT6OeXzqTdeQnZAwmNeYHJ
s+Xy/RKSP9g71U0qXcBVkleP+uQcEGBd78tnehPNTzNcVivQGmI7uNDaibvnk9SWQz2npw1rlemO
8bKOzw08GZf5rjkv5vhWUgSV0dxBYHc04IBLi9f+Loyr/6lT+iCyPdLu6ba2HkjB8qptuBzSaFb2
aJ8RLhK6urV1ZHcvqtJfPfi9UTPfWm7VrSD+GbQsaBdGr+Z3LYYIhDP23MdmPiuz+1DUCDhKsPnp
p4VIYMqIdypNtR2yc2yRvX6OPHJV9mwrjySuJiqJJOpKut8MzLHn3KvjoZ0h8t48aiOLrifZq4am
tuEE+6SYNy5OnFsyUsekvyfvI/9spkRvXzipfKLyYNLXUM2skDl0yabEVLKETAuAcgM1XH7YGCr6
vPQZ8fk7Un9E6zUXLPXYbtsaEGVdMKQooU21gtMfxNJFCw8J5GfQozNg93LiVfRILaN+ijpUgCio
lgKGgxG9d96y7tJBLN2HL3TL9WAcalUcS0f4jK1BXvaP7Vw9ZPYVpB/+Ybi4an9A/Rzlu51k0JVt
dZxN52V2ugBVZmRD16ZAbzInqW5WkrH7KjZ4QeShnf2fLLR4U+ZgrGHMSE5lcRb7CeYsqoS4whTZ
sNQMp9JCnlOZ/1XKehrWB+ZjUKr6YmZeweTlhWXB6rarZNXRS35niNv2ufLWeFraW1NqKINLjKSc
jLv2IiYaJon36UJ3QVFZj5Zf5P1DmQPSFr8Fd2drdOHQoXXwruX+mKG59E3rOmKgGmrB211FRIzR
SHoHI4zEaZboDkuL5py7XizIYuzr8TAs47XrPzYL1mdGV0vNKEBnftJ2ES1pj8PPMvzFKjbi4Kcz
tiGGq5S+WqPXLkqDfpeL82+Fz9hsy1tlua+poVzYNHDLkITiRUOFCIFKUibVdYbOQRtXpc6bB5FG
jwglFb3Gj/ktdURH5OU8Cuwj1G+GVdf67aCFHhrLsk8RN2VhS4StNx94uWjmvIie6aJe/tElnoJH
uhTKlOqlGWpet545oMYRPG5ZNAxlwV/Z/2fq+W8r9mcSzItoJ/glaB0Yj4NVuv/ydriUELlxruTv
qUmpk9J/7p3yMKfic9eaI3IF4jIBDJTSOi3r0B/Mobv7Ti9tDsXOo5/NNpzPPDwPaG+irHizZ5a2
zMFfP2xuF+7aSZlaK9ZVpLYFvY/+rEtwPW9FMAzlmaqx64mXrEcb6ckPb/7jVZ9ODheM1kR4gH/L
hdM63pAodi73+hBYGSSO6D9F6UQd9KSev1P3GiIAvqJBu0vJHOVxgnc46LneRpWKznSbNHTY41WC
NKdDf5bZ8Fq54AoqSW/h2P0a0yRPw8LYSG9IOQwZK5l3LMv9ZzZNTjx8xkCK5ZPY3b/5+G7tremv
tvK8C0nl/HerXroG1SSVacX2F1E/T7x5392UsHe6hAT+d30AhHbbPxrlrcLsDhg8fbsvYeJ+V8d4
q6RIrL2CcVjKuPH+WwpqPetmZMDUbk7mAMfilBRQdRkf+t1LVskr4HqGZsY7aEJEm7Ym2uK8CC37
2eazKFP1gEbs1OVd2JdsldVaJZSPVFvxAA8EIYzW0V2yy55uzqHwtkdFFZQfpFN2VjSe1FGc9kxj
tVc5wtblQFsQuTzpW+8pJhFE5cmsWc/UXCE9T4C92DIhSRzkLtdfOW8/s5WsRjclzmxZlMeW7kLf
QoU1jmbASARSkp+XZjzX9a773dI/5Zkl/LJtr6wYR102z52Zo2gYVn8Y5IGyni/FMFmbtd9q5MJP
7660ov9U7/hJtcaGpZ3dnPgzYezReivq5Zhl+ss6bYdc3RKja+OiQRGw62icijOyZ7+bjNBBY4Ne
6qveuo+lqyLsp2qokAZHItPrtNdHgxx0sh1++3FMnNF4439MPlNNG5AdQTaGcHqnAWbH13TELY3d
oL10uh99maszktjn0VMjt2W8SXOinYo/u+fSBUbeKTPzxd7/unaRhq7SP+DpedBEavpYbh75WhO7
VMNiny87AtBYwGCodJDwR0kW3Q04pWVtyDvItLNm1RQReJc+b7/mfCcPzWrPQCavWV4BjjoPo9Qw
otgPbTufazTGjXmHX1tYCpg5rxP3JO5FQQCyjt7TvmC9WcznQvygBwhLZwW2zMRff9fHpDbRfjak
rq15zJR9QxaMUmswzpnL6WpZc4U8XDnbs/EkZXPRLS8pi7+i7aMGqqBX3zdk0vOoB47O18/CqOah
btrRZLYvjdo/7+1yW6GYTRbn0Uuf7U7zkYXiIgrJHo1HMrnMYj2UHg5WesyqLn02GMbWdj8p/Q8i
qXl+9QhU3+0l7nWX7YKxUVjfrsQpzqJobGNg7HyA1ocBAiQBhA0lg9unCmi+GtOlbKvAsLPQy8l3
M4pzo+SnweSF5I+c0FAMjJbpG2H6Ny9bkoHrQ+gX14HEC4SSkqJrHQdI3dZYj8wzj8ZmXEaT57VX
x7jAZspNKEoMoLJNXBzrrVM8ZDqQILly4zxE/WK8toaLpMB8zlGS56t6LPK3EkVcwGkwOqeCSaRV
USRgeErrf91o3XbQoO0+Rtrmcw1eFWl7cyy296owj9moOclWWwdT+9lTnCnbAhZnucOpJOhqy+Ms
M+24NqyzouevM3GkyEqhKOuZCC5E536WFk9KRtVU+aS64qtkLpjz5kVfxk9tKi6avTdxO+3V075h
g1jp6YFuydT94KbeayaUMHWAFTYks7mpRtlLuiJQKqFezK1/36B8oxJiP1XO/fSrjkqczp8IjmIP
5kDLlaQhb8Bel2CquZ/sIZTFkEw9ribUv/s+fjuykz7KxhNvNSBP0R7Ypc92OcdI0cYQb+O5BtFz
Mv20mVZ6TldqA+12/PRGOy6QGQ7SSsAUxmTkP5mJJM1HI168af2sJvc0jdhmTVEjJ1+Z2wj0PLaq
nQLSypOyvu13yHT49TC4eGxCtlte0grpXyvOUlrPnZef5qF6zt+xq5699KNdG/YzHC4ZZqtVq++r
78JK/T+Ozmu3dSQIol80AHN4FZWjZVlOL4R9bXOYyWHm1+/RAovNN1gmZ7qrq04Pxr/Wx75ANGsH
5KFaFIO/6lh/UBn8PdU16arZ7hYQO59M/2D5GCaXYbWqxulEmVljrMaMxtyPFQOdEMvI9e48I2n4
ZOlUBxWerVVot6tO+AJOC9JU6yJI2sau1fVNERePAMWDOjlHj40RN/cBu+BxZbr8M0xWYIUZrC3b
3zdJzwPcmftudr8nL/qXgwhiWSMOTW681nCqlY79BP8slSPOv7lnkDKu/Eye/JKBkmdbiLcc7p57
5DNhvhHexlK3AxOksYWDJ03lu27gUJwd4IYOg8tFNm/0sUrpltNuJ2GrUNPhKXMC7LYBcLxtnscP
MYTHUBSBGeFQMqxu5erRuHKremkQTVmZJt0ew99lN7d7u3XGZ6+q72483lMPewTwSCoESZ+KGz5s
Mvq2aq7ZxTm/hBgrXYfdSCMWQMe0vzk/7n1C+Kr6HB1v1Yc0XzlgikSyLGoIKnSiknhgMInsGxs8
69EoWD2xcjuXRjipuGQaJtGe/AHtyVEuP4qyhGoG0zmMsGdLXpOJYty/FIyajaFCKKNOqSzjaDr+
cyiirZtvxugm93me7v3MPzUWASfKydBor5ONemayyTNP7pVjnKf0pXGHW9gi9qtxoZeU+n0Y9EO1
nlrtoDMGhoRwr4a7csFJjLvIs58GO1r7RfLqiSlnhOVtLdEcVaZfulG/pNQajSlhGXT12uM8cqNv
2zrJUqdJ/QU0HsSZ2ozGb5rvJxzcjsdU3WJ0MtwFNgHF2AmqcgBPJ6BNr+nsnUwLYhEjCiFPFWx2
jv3UChJN4c01XxJT3VMj/whz/2gwm9FK4wSTNGdIw5hC1unKS7pzPemEkMLXKHt2BnfnpumSC3Mn
m/CnTLA6uPrS7JiPmemN7h9DTvIyiKZblHE2wmEnJcHMZZPXCq+TdtIbZ5MSFOqvUnj7Ohl/F96F
wCg+sMl5E8hDg4J+LbE2pL19FK5ikclUXhrN3EKuvpR2+aJBOp6aeDvW9s3R042f4NSUJjzXup4x
dDvbtnXRLeoyejhpclZyItXp5iHxxhDs4zfsaFzPGWYiFn+tWz1mNyLbW23rqHvJIcp1olP5azQg
UGgQlZnvv6GZHp3G/sphaOGBX7Wt9hxqEHAlEiodNwfOVm8zZqlOg1kli5Y5ig936gpr+JpW9xSx
9lwZOMpM95/UaS/HIr1pAF8yY9yRLtra1DqN+HJjniYOJh74ywCjpXOQeAdGFbwaevGKysiDn72w
zYSyP5Qrk3YCZNN6tPu13rhIvR+ZnL5TtTFmnVOulv8QbtjTB9+lGv9USA8QS+hj2UOUbcOXRi+v
fd0Gomr++mQ+AVl+njAPYsrYQOZ7GSktukRstCrm0ikPrMIJcv3DjAgM1V68S/RiHyWsUvOifhsa
no5Js/7GEfyFUWNtK4Z7NnEAEdPsit58RjkxVLWP4uyzyYZ50aX1bUy5zHJGg+lQ/EZd+h5W2a/l
lX/eqD6skNhi07hEMDjKm+icDIxBmmcpYSa0DLhiYod5hHpP3MMgk/SQznN928UIs7J8y22xj7MB
/yzfJ+TevLBpAgx7MSRiK8gTLJNC3wgnxuDQ8NawxfrcRsPfFDrfJqOkpn8YqUvtBl55r1qElzQ8
Wq7xHlpdgyw+fcRpeZwYAA6x2hfE4wgMP9Y6b8ykXc6muYi5bgh5BwM3TILwJlmY4L/l5bgn40dG
l+Y3m2lhU+0QGnCnUA9Jjhny6j4MvHgvFZ8xPLtDj60lilzeK0RpxgklEcbpJaPik+UuBF1URj+G
y3S4hALTMFj5mpFAG0GJjicP/F6eacvSa6uFocwf10FWt7Uc+O/N1yttObC/0TU5YiliVZPCbo6O
6AKvyIKB6qkXjYjomBH0HvKgKNeD1nzVJr43f5tHYiGybKshmpSVuLqDt0y8ZFNn04rx0XPq5nf8
G7e01NasKMImWeBbL9YlszZltbTSLoytsn5WaXrVxfSW7jxVse+kqU/JmOxi9x/pyn1lhc+VJbOV
8RgpldzWkbjhgNnOYOHYCdzL1WTX2OQVJD/jo5Y8UygMW3syV1gI2f2W24fa3dpl9Y/UypncGm6V
rPqir7qx1aVctdGjqLabQPnhP6UigKzhde5+GuwFy6HwdQprlCu/5s0k2eUX/r2J+9Mks2Dsyzwg
9Yw/Ng5/8BIHejd/uGn41SCr2RWjH1zjV7LJiqx3SM4HjBrZLvNEqOkYT96vi2xBThPjrBP6B7d4
LaiGa3/c1LYfBblXvzZOgoKXBAbAaO2jk+ZjEsbLyaMcueW28Y13w7HxqjO6FWmxau3xylKXCwH5
fepjg5mKQD3w/xaKRdTKle5N97Bb5b3BGJnQy2yV99HGVtcYMl5EsY0Ftya+M4cMpkbvxaDyIafu
vtcMLmDHYgCN/z9Nf9rpX+Hn2PRr9gNVOy6rL4PlTDLNKEJLtvMWK4wSuzrHBFlFW0o3pQvMat2d
hNlz5aLXgF/ae413j8x7KJKLP7v5Isfn3DIltMtvr2IGhv0zN2Z6C33tPlbVROGwHuujnw03S4fi
5JWbIud2zFiEp+qgw/9bGOFLTK9BtPjmJe2JSDsRlYbXwMSLpcQ6agGxDCl2X107zmZ0VhleR+C7
mUnY2rzGLMukl0IRDhcJkdjIwp5Pvnabi3RfOIlJrCT91MRnjHRd2/kmNr+Y7R3GgTWA6B6Yj/aZ
Two1svjA1dVR2J5M9/IowyxtUeMU9935DWFZKQTuOdl1kk9xyvchNW+leYi/tgb/u1wCqD5Xkjmd
1zXfsZCBNGECps1LzHe20WTgVM7N9fgZ4umYG6/1fCMPEWiMEZWNDUKIl8jgi7atH+aX8KAqb02U
luhhDmm3n5huZBiyjbVUVqABdidmQjCuxVqeaUy+Y0bbnEp1lwSALm/CfK9M44X9dgtMMcua/EuW
Id0aU7KT80MefWw769ZT5n20Pp900T2TDl+XrO8OExEtiyhZxhmRn/acFcCMmoTBJHOf2bdQpqfq
qnXVaiDPLVGew45KtGrSwAYdHsQv2ZDsWELB/Gd6Idr53RbOesC4m4zxZdbbaxntuXNR6vMnDbXH
sXocCuMqsj3sPz4qOr44HT6FL3c1gcQQq4E9NzxLLt75bqGtU/A3NuERRn9IPeFJkE9o4pxMNBlt
C4JayV4//drMT5ZtbIfOPBj4qMSp838yVlyq0ac8U2v3gSgQKAOYK0yFwTcjsDx5DEbVxtFrAsXu
lzJMLoxrXKm7bWrv3YxC7ITdpq4+ZBYupoc51ao69M/hCEFgT33yQKu622TMXkxk7M7pn7twr5dP
dm482625Ym/LUj0s4pJIvYGH0uD77M3rLu/Oo8L1YJ+F6ewAkPxjzLzOWyR2SnIL44iVw2yt+6e6
oh2aIVxA9CzUb9uiGicPRlw1HROzWluPGWoWvRQWvvqBPDdNuTka7L1DXgsmzd0wpPsqNQeWMt5n
VztSIdwggrGkoqu+PAponUFnE7/PuR50FXpvN0b+w0j8hQFSp1MLhrY/Y8uVQZY4KKbkLCaxrGWx
TqitdI0hxNSviqwE6FdBAZHHSXO0jWVLGj0rRjKLnufOPWUj5JtJfOgWQ3k1HMJQfxG0oH50jud8
lxak8aZ/nbLeG9s+jjjkkshjgJ7ar7XBsZ8pMBrMREj3bbh2tp2HMd4JD4Wzj6p7xVXRhYq5RLEs
XYbchnno+zZoG5ZQZ9ZWTRgop8G/m23MaVsfJkoNWZor4h5bR6xjDTtIOCXrCKOKkR9VWv/Vlnjz
TaYwMIpENOwda952tF5p9FglTLkzKXXisA5aD8k+Bd+o+9Md4uqnlU9PFfqF4KWRRn7JuBDLRuxS
v2J+1u9k2CNCUz9VAys3IUFeDcTMMEJbTUqEqnruB1wbol1ZXhYiYuCRGTXWExjGdiSxQq9Lil0f
twPGhix2rkN/LXTCHmnjI5BmR8XBaDZE5DMSRthhrYHHsJiepMi+SFO+z5MEHPD40tCKpmLmiXKs
T6fLiTNv8nJajCyIodhOmMhOlY4eHhWnRoijZ0UL3fxQ0btfU8sk+ZdvPCgQ3UFN1TLWjE2NRM0Z
NX8Xjn6ZGn895ius3UGpH8OhX+fInZmRLWLH+2FfKlqswcFfePo1bmaM9A2yiuq2oZOtDTeTgZvo
JAtq/8wj0nMQNMzozU9TaGYQVrgIErkNNUDBRWozKLbjVcpYPbrRNaxZ4Ab3JXzSerGVtK5ppFMw
6t4tk/lGJMB1eo9r/YELERMqVYOW9JaPybUNSczjNiLcUJFON5p/aJ7zYnrgcpj8Pg7g3ALXLTYd
ArCQ1ollEXviJ3v8pVsP+4DMWCkU10+h94tvDQE8WxLaoaj0QOW9pXBl444Am7VkvNoyy5u0P33C
1R/GR9VavAw+fX+01fQ3zxoJ2uCfSjZIuTiLMEdlQSiZxqcPQ2b0NCKz11gHFso3X5PaWVKB2epV
8lPP5THJ/uUhPNEt443fmJKpSMubRt0bx/MuyotNMuYXbX5KJnjovfwRwgwwnAZD175HltqT8DQm
HDFFYYMl0ahJHgbDQnsFCfKUlv45TcEpWxXotSmouQSFwFoeGZ/RpFa888fOrFZO/BE1+5GcZ8gV
V5AcJoYjE5sFgS8upVKOfoSK328Yk1AC9ouJBEdfiuA5Ju+Ozy1A4Fj5fbp3RieIc+vQshCjbJr9
hGva64tdrPMyMe4Kw98s7zZ+l2OX+tHINOXRs6v+RqRTwO+LhDC9re9Tb756fv+kqZXhlNso/PO7
jmvWRZvm7m3WJkjuBNxeulK8VmgukRNh1SIqkej8fDer/xCTCCLVbGtOGFV+mpkG+OdZl/XdSR/1
pn0RKUG+dJs0CuQE9kc94w21bJ/mzt+ZuEkWctDOTaxhZc5XhcbZZWXg35KRrLQp833POgymWcfG
s1Zu0S81RYQtPvMhAnLAc+R/MsA45+Orlp4irmTxiATzZjjpTWAQGqyBzgQFy+zBUvUrEAXbZHh5
nIKxu2C1wRSYIrm62Q8XPCGKcd5Ow19eFhvBqLfP/2pjxB9QLccyfTGrJzch0foXM+80zBG3yqEs
nlta70T79pwtqINAWrfWLja6rxbcjRQwL054TTCYczsFOktiHHkfLHSh6ULNbTCJVXW0VtxC2GIN
hTyAl9FUebrOBo3qSJJ76YvmG3PhR9Q5/J/K2xixc+O+CdprYzM/jxNy81k1vSVF/2c4hrsgttIt
wZ9kMN961tBn/+i8ojToyVSgRuBrZc7Wtp8GKOv7MHpnqAWbnkjb0R0IDw6ddpZleQWuzD7kqH5X
vXSWkZ17r309/eh1NGIzJiUWxv7S0cmygbbZefYl7ezwRiKjI4fBZ2to1seczb8JoBkpWn5CQTXW
kFJCeZQbVRjYOtyiXBW8vJANdaQdO9sVhu7sRgQyBJX+n0bIfOFMWrN1y2d4QtVTnr0wbZ/WjCgx
zNZK2xpVk8NWuNscrlP4PXAAQq0o3X9o0+X8qfqtqH+NFPDcbsB+nft3A5PiVNAOh/kaGHSgI1+E
vrsotL/MeO+mYo1apjQapiJw/J1iayOLRKGO2NXXzMHfM1aZcNBSR/JANisXlM68xkDFSLjFmlla
GBv52COHRcTvpBMB6hsJJI764sCXCBEhy+vA0yxMsZtsIMjGpmJAwCGUQZ5Hu5ItHqdyTZiXQumq
BtTBS0NjX9u/eIqthNE9sXCnv+MU9fG5gpgw0jmY8UhY94KAnxPuVAFYKYIEMawaB/+5+k2wh8Sz
2hAeDWz/T4luXYM9SPHM5RWjrIbn9ndkPceDYeZsLclbrq0V2z8fPjiFM/vR0UYcx9h8Rv83GU6G
vLfsuqrifSV/WvUkam9ped/jsEr6W4oaTKZkj2SU+JgAdaAAHsvfwpdQHeowg2FgBeX8XHUmBgUN
AeYQDTuP8zdXe9Iry6E5JYRsOkDc7bmbn2T/W+sH/7efaHj1PW9KIJJdWb3nlcKCFR8LJnllkxxa
de7RfsLurcCGZrDyPOk5RUEa1esChnmGFEmvvqihKYTaG0C8hVt9KLKcYmKF+dGn7Lbiet2i29uy
XyK2BA8vgc6k2qHVLZ3nqkbfwDquFkBRAyM6Z+G5q/ylr3+APAAKs4h445mUkTH02OFg0bQYCZ6g
Kmi//n9yEDPCgWShVm70nKrBewTKtw7LEiN0mxKAfVwuCXQOSJ1tSXBef3bsz6jxloO18WGPzSnv
AReSP19oJMDkVebR0TeWc01vFmlE2KxBSwEyJ3sAR2QTZu78IOmSneCWZnjoEz4mfMWMHFoOM0Z8
XTY+v702E/bmo8mJ1kykt5sZ7wFrv4zEYD+FWKTlu/MI8IYv/oj4i5AWUY8m5VvJYmwPGCmkbZ8y
UcmrdI+F1hzdhh6u5qwUgew/Wj5li0vK4JCq+OtAVq9zrxEYzqmE9OUuOq3ZeZiJiuoNmx+ai9ee
exzkuf2FUyDUuCFqqs4BklhMypeARwoDYqg3Bop+PICU3oRUkbW1bSoGTnhgaBJBrxGxc3gYru1w
Z9MU5h4P0O9PUXa7jJjBYH+qeI/vZTvYyTaaGxjzmE0wjuKHgYASQSiJ1wXTz8cDYy09B6m43HaM
mIjVBrH95fKpVeC9q+lLYxt4Nz8XylqAM1BNt+2se8+dPCY8M/0fNk2cJlhwGTIxByo4rhJGpE6P
15pJpcEYFRg+OBYQiBOIonbv9iAXmePPI8aqGH/5tPJAeD/uRWiPePzoExkwT1RphIoMRGkpSUfg
bvPLl1IWL0p/PNfESu2CIkRPtaAvsP8xreG91vgtpOKlkCCFhihlwO5JxCuj+26FAxBkmp8GA8Gw
XM7olxXDnQr+vjBuNjwvxhFryrtYrfywIodShwWEJMyWeWdaIJ2I6hSpWkJZfiiRCK6hxGJgyZFF
uO2DtTHl5qZOUiJRfKFMCZaCJVxFLDZ1FD1ZMYuxBg1SPJKPjIpihR97eINTTOCz+VdmFXW7qKtl
mdrxOe601/AWVmbHaCPRXqO0wfWXZC8dbdbBdvubiRuZ/b+LB0wlcVAuHSa8uGYxB9hqoGB9S22J
I1jn3ksQjhCd8XP3swDsd9STS9FbmPLdjck3tmMGR8+HVFQFkzeuoFbtZgZWHCZYIXv2PV2r/r0j
yBgaZ7P8IRm3iE5d+IoTfa/JFA5KswtRcUy8YVx1K3YZgZ8nNqjZ+ZupQwbJXZke//+TyaA3Hdki
ZdHA6UzJfZP8sVZafykbAVlKgUM40pSEbKh/R0PUr23WrIRRCAHJHvxnzbGp7mP149PyLbqC7T+6
0V8f5RnjgU0S9VpgtpAzRA2txPAxvKZlvDZr+eSaKVV58pE6+Cwqi6Aj4TsSzJ254jHuTrmPguSy
lOMzgV6lYioed5mOxEEido3cVMFiwpKbwyX31LICK3qaKgZGmuIFbFE33Ym0gAZWyn1EE+qJw6LJ
2dVZ2oANe+KOc/Em5/B9aKdjmRs/A4/vqyC7CUUu2kxOFh9EVT0laWO9ufWQryyRHqEjUQ1sBp6n
BIMPmX+whA+k5TRnWJ33XUcsSCO51SwbrFq8w745HVJLR3jjRC7lqZ3rG5jcp5q63GbhyKI76hqQ
NpykmvTegd/oxHR0lp/nXcAKs9sfo62zNj+rIj0VeeTBdmy+p/Dg1ONnO/XrOguv0uxOhc33kkWF
q95lWuj5vzh32kWE2a5MzWNtSueBOblktvVKYPRa09hZHA1DCaNSP/VUDC1fFEvbGA1trREHNlkS
DfKb1IaPsW++DTvBKtuyQZCtMkQ9CEZjV2ASw8Ma5cPB6O1bIU2oj18Npsq65l/3XPwohY34VVZ3
7emxR7LiLYn3ghuDexrV+DdPvkT5PGnPcXsOVbzONIeLLNrp1Uvhfnc4DGuv3GVaDyt6R87BjG41
oQYSf0tbJuAFjaDJT3rKbAIfdRVhxCoZEmHbrJZs9V34fEG1nV5jLmmSUxAv7hnaoj8h6GnMpySW
xBaD0YYar+SQf5jeveJ9aFD/2+7VFL+j9TZH/KYAIDnaO8jwICksmpsf3vJ9KU3sasXmNae3mVJ9
o0iT2Cq+55NaT8mw7sOfIq1XeUutMqXJ+lH3y3UYNetE2rua267IprMJMmFRDubayuyvJH42dXpQ
7scIB6RR4WBIkce7dN6OXKvDRKh2AkQEoaSe2n2maSs2YnGSu5sOdDd2TPsjdsfnYqy2uoXDqrbD
f2VbsKyif0lce1GrEwPNZY93qfKS19I46DUqKH2CFWvLkZljjZmv/pjCD1UWH702Bq7IbyqEVOMx
5CPcg0q0LK4Q+wHURIHPosoZIbSynOeedpyZKQza69xAi0vbeh8SQFX6a5yo99iGz+VMi5bD2wWL
UX/7OUs/jeJSl84ejk1QpnScFKwC2cuMSRF7HYpCT9Hg4mCOyApjQhhcRPd+HcU7KfpLksLBm5Za
SHNhWGeFmGUxlrdIeHrR2Wk4uvRhVaSkarulisRryOTDqKttSUMsAVD5jrt08VN0AmmBdk9DvcMp
ncHYAZx8iq2rXTSbWWfm1C0z/hDyMvis4S3XXSF4VMDdNmT6mpaCSv/oScyVzUC2Y2O3iE0gNRvu
dsPuP3trCpINfAqu7X6Z+S4EX/oSIyQpjH23cKzXlG9AQRtrqwcwiZGv8AMxT1h7+02qJSeTJpw2
SUTOMgcW36vmlRLfF5KP5JAbDY9Vu3/M35OeIaSB/Nz3VApZSDqhAStDDmb+maZfppn7VAtxfpw0
vd/Gf38yMfnB3ATNHQYBm8oYsJfmMcdKWlkHKQxoujxs2EiyvlrJ6MfuhtVUoIxBpZqSO+f/ovGi
E07xjza5DRklCD5Gsh9PIT2LY4xPHeqAlTpXeK8rdnFgjw4Jp1OvTyVDVxwZituxCwXeEKalRvrx
sD11mr5zXPY8iOoYJsXTIz6ZhtcKwmPJWTYofYeFlr1joJ60ryKd+HUx6Wpifol7joN52IPme9cp
hRKBZ8JknKm569rIN4UviJQ3zyOEOe6UevQXyE3IJA0DLlOi2WmHh0tak98jFAGnp7eR9dUDk9FP
wHrMa0kwgIzCbgOAcOmP3T9ZqNujtNIxnAQy7HY1+RtfdLjDq2iB635pGA7r6nQGiBYA6YOBXbeN
vB2HC88NwEQR8qNz3v/+AEOHDXoxqAR8h/JQ2piDIKOUnrXLa3tj42emx1Sd+hMYBpO2OaSGfmvo
BabwFBUXD5LrqGVf1VysrZ9RXqym3Xljdy4KWIfEkwiSDrxxcDWY2eALM6adZotnqx8PzNmODeGK
rKkhihkLM0xaKu9yVwxbLq2Lq1uXVqOh7QCQjjdzBo+Q9t6vpImNuzfHVpyV6Ro21J0cxTbGKNE2
6xFh1KaJdPwfYVXwnphcimc0vcI314VR3ZNh2g7/StPduASAiOHuHMPno06nbeOAiXTVR+ejxcxM
a15HbctKgX1u1Qepl9A4zHWsrsnovSVTeapN9oI/vj9wkS1vb3uvIWXlqM8X95GUecx0eD089C2m
JoVoLywjWWbeuyw31vybTfm6Z1rhSCAMSf6bdMWLycMvSDc8tjSodKdpUFLwRksQN+nUbCZtxkPd
7fUWg1Yr/sFUfQKo1Ap5EymBMGvY6x0eGjCYeh9vewtTbZ+d28zZ6gyjI2yrBEBOJTqlU+LKZeqd
8PnUa1OKFzkAILL7TW8ZxMGIBFkZtnwZ6MVT3qEZNtmaCBJzLvgIe51LwPyNhgdeYmHSmjsiXKXJ
nQyhZ7rbtIJQREbFDeWLP/gb9sGc++qfp1CyJK8+7UENb6dPdwb6V0RFa7bPbVVfgDfTjXYrp4GJ
ouuLzJwuuZ689/NFIdSXxq/q7ql04NWkDx8CZ+rGkNW+tVq4cRUehRGDLPc1fl52SGwL+pK0in6i
gsqa4sfP57doPru59murNeDrTRbPuMNe7d4CWI5j+RuDBgCh8GnOOnDP4U8C/aRUH0X+HTN9I57M
Np5lHxcXCZ/0gEK/baM8SGp892saqYIMdFy9DvoVuBSAVcY1uI+M6MOdHg1XtHK+RdpuOqA/Gr6y
KOs2dsyvrX9S8n3W1OgEHwn4QA8n+1ggdebooejYzPy4is7ljOgrpgXOvdxqEbc/Uwu2Xv5plORK
E/dNcyFpTu8q/G0KfdnSOIft1m++02rciI6iWtOeqVJ1Bk1wuHeu84ZRa61Kxvws3ygpe8v0WKrr
7GbPwrkNnvgSzlM2disG94uowxjj/qWFfYRUsyBdWdXRV4FN1uiSlVYJYMKAtcWwmDikwvnP4Jof
s5094t0B2kO5vamtv0kKUqdi5xCjy427Wb4ArITiJ3DChuAZGdaCdoRJhL2w3PX0oXDXcJ8n68d4
vicJ4tfnR8zN0fWVyWEm8S5nLNb2Jnh0TfIlDWj0+fCcR0lguxiLGECIah0OjBQm4nXOrSm43bwn
M7Ovj9xSwerZmJn7CBJCK5u1HddbMDD78TesAFV2gDfisVlGRBI6Wy01bHQLhpFwZ6w1Vq5dGmlI
fcO/GFAGvR5ZZOWnOAtBlEMU3Cb9SbN26s6gRVCAZtv+yu80nLXDeB5JBbvJU5xdMYJjPxW1jRzz
GspL0gPC+9FQ3KI1mu3gv0jWjM6bIT3Gkrzb0v30yweM66PEmNcp5p5GvRKKk24PvXBnctI4f8bo
ry3m6xYE/4Yby5uOvd4FDojlnn0l+UXGj2G9f3MKBKkxPTK9nFRyqC1/A37v4DXoSfYPdgAeHvz3
PuWBMBe9QpRsnCvvFPVxz3slN2wXQKBpLlb/VwgN18bJ4k6DiUXvYd6lLvvFoC6sVGij5uByodcj
UdkhMMSlZbvy2Iqzd0jauwPEIzXuEbrmlLs7vPpuvge4uExyndHRQTFyzBmJeueWX31U4z/NzMXG
lkZzKcfPPIJzJsbojE2iWApQZU6n/EU7JId+UsY+ll3C94cupcCOB72Lqt3FkDBl9krDwdJPU/sa
8TshW4s8Dxlq6pY90hCcIHwcaZIbW30oXlwf77BWxywpU8VljhrtiqtuGc4K9gaRm5WdVP4qSnVI
iZZnMZJFH2l0aFcpKfGlh6UA/0og/GLlNzi488wm7w8bawK8ddeqDZnXFgA4J0LjucZ+1KNz54Af
G6G0cWQLNl2xkPerxXnH5D1/N3T2LTb2DrZOvA6l+cdM6KvriuRUQKXmwI/2Gnj0YwhJkeGdT9cI
cB13wz4G8HVowadhEa+qkxR2zh6KJmOsQ5trhn30Zls9LEC4RJv//7FxQY7FfoUz9PFfyQZs9WQy
n9ndkL/ga3eo7BvMM/+SEi8A+yinC+gn55C2Fp5oUfD+2Ohg9mNlh9sW15Q+ZUcuRvP2Uq+ci5dC
42rbOVkX9oxZ2Sn15dzO3qac2Fg/FZ59QAL+ia0JepzpfepsaaC8GtiFbmri0FQSCCLrtIOabRTw
xfQEFkptfw8q0w4to6UDK6X/CkCZ66bT8mWnJ5hH54GUJ7Qm0l/+uFUVXcRkzM12mJjljX5vb303
f/LHqeYXtWGUsuBo3dsg+TvWIu8M3I3+AwrQ91WN61alB6dJKpIOlYvyYop91nWCL7C/KnMs13nT
s/IZwKN8aHOaB1o1aydjH2WFs1Xg6NJcOAeX7MLUQU4uXfuQY5PlMWye6kKWhH3JT1KPgp6JhwvQ
YW/fKtTvUGOzlmcb1iaXUXyU8dkeZv1Qdq+x51RHEIxGF+OaMc2OfCs6mV4AxXb1GN0hnLG+dXW9
K6ItNDnSQISN1lbRfPpxD16VC9dJwEZaUaxYJcaDrTGLfJq7Kx+cfdBUMMax2s08wBA6IeobHsIz
rqcsK+yTrf3BN+EQK6sPbOYzDhjx1ADfpASMmOx1hredXa4hwkGnmdDOLNapHv4btQoOZksvKath
L62Uo7wqP2OsViclwq0+q3wXOeXvMKHI49eGGBTGh2YUe8cl5OeEdblKDGtVwF5d0aoiq4ks3bR5
v+dqu7UQcUQIM0NqjM5kn8oDgz2YN2BwfDN87aaSNGfa0deyEYvFXZOPK2ozh124bQUVe2kd6tmG
bU/qjUm8jQsrD6kMRowQ4PrGOX3YCqEaSJXtJBkZYl/DiZw0gSd6hnqnMnQwq/iPuPPYkVzJtuwP
FQtGYWbk1LV7aJ0REyJEBrWmUX39W6yqBvo18AaNHjRwRylueLo7zY7Ye+113J5gNhw1xo48EFhE
2MTP1bRswDoJMYdYX+4idpUn7YDfKfR7v1K8/dXC6C3Ns7SaFaUzuMep6V58FzNbWtR30P1YG1ST
gHNceteyfOmgY58HhXCTAeOxyhmvVeAXmwqMXuTd5IbMwVoyQXIHSLFw4MlN4BYl4YKzqvDYv1oA
UpeFqkgZIBETgFNopgd2b+BQ53hiamcjA03QkjeoMkMvbN8UBc1JxHI3rkbYxNDsZUWyhnqwuo2m
6tbJVxEMR7KITXzQo2Puhrgb7pAVf3ttmp0X0BxR6dwULRyXYpgJXktQeSVcWX5+v/Bl2KDTCrbF
goy3S+AKBpX/LR1O9Cy2184xolQqCNMpNLRq4EOsZNV6OuTPrSlewbax2cQ238T9dPCdEf+9jgnv
sMY3J04VzPZMHALzXCeiuXXj5K+XeclR4C1F1WrpXWckQLaMQYWogACYRJ9mjCsvBLJuAz0uO8eq
cJsm6jGwWKK568iiD16TrlV7xzM/TT6wjx4EYTonxK/F1s1suRNIx8oC/z6osuQwkfpB7RTw+BbG
2ovc+iGxgXGBg5cQWEWCsh5BSjcLgLAhRLbZ9f84pscuBGT8HCq8sYz6NunFAsp1zSB91xoWOEEJ
5NDrnRcvVrgygnHaSDH92IkLMS4pFWru8mWhCcsZ1EI14rMqo/ZoLTd2Qbs21kj1oDThwib3xzUB
NvwaOum/mPalaa7qePr0O51jGqc9aV3kq8VqDl2q8Wc0UXXDrrm6Se3fKZr8S2hP6lgv+t6esuyi
FShby6TXVtswB7Ld/Qw8fJMssHwHFnBUxri4zTyeoUGSzz4yn0SMEKIOCTvxFDP6Pgd9tm1rDO41
oJ6N94V5yd+s3/EmHH8yy/62KvviRms+c6fq88KOOkMrFGXyCemHzOCTxxozkLLmR0Rl3kPQfMyR
c2KO52H+hPkWTfRsJrbVJnXaPU6sEepjG+6b1bweTVxNpjjabq+A3YkLn5nYB6LMdz5z9r6pbsO6
QbXO5bLXrM8dl94lLgwxV/CYkxFZMNQzj0agHS6xgn1RIFrT6RIcojyADe9ZOMoBx7hZVpGTMHXb
JBs3sSIyji/57SLBdlkMtlClkV3sPzaWG50sFG26Bu5fZRy+uXWNGvTd1zWj5TzYLlGd3zCKHLZu
cJcEMr9q7JCF5Nw0GBZI92gFrATrjcjMS1FWPnYrzV0Q9UcwzbQCltkH8xiCnCtqutrWxyBioGxq
hza8QtsUaNGf8wCtYP/R19q78SpyajoUa6GubxvfSXErU5hxP1U7FlAF8/go2udWbV2KMHmX9oDT
N+fkTKzVLlY58PFY5bRT/xH3/W8uNRV06QEELruTmKksLBxIe5DrmQOOrAu6SxGh0rajLiE0urny
yjg+CFf9rSP9lrbOnt+Ot5z5/jEUqN7ygvDGhvUsLtL3vPXHq6X3HxHgSexr8EaVH4BYlzxLZlD4
EFEABg2/3rO+nP2ayxMnoxdKtWmyCVwFNA58Krjlfb+j/4ubHwZKD1m+ApSmSJ5MgXUts2oP5oKu
mSnicI0hkH7PsLdWT01bIJGMs/F+MHV/jDPnuaszeVMSqQDiBiEsvGzBSIgd4z26/BvQ1u5LGLF5
HSUAZNN5XzCp7HPV4S6flii4WVYZ9kjzIAfnlNeheyVR6aT8jOsa5cnW488T1zL3p5l7E1ly8QqU
sDg0MH9xpEV3ooH8uGQLH00NT9fpvkRg/YnSgbIGAqCqmhY9BHPItpkOjYt/I+0RRTK3ADJtfCD5
CVRheuZukP0jW4ezTSAWFqbgEqcA+N0E2hftPuhZWsddU6gRvvJkHVpfrvA291qgCWHT2m+gxtBJ
a/vMW4j4rGdNrpMESGSh4p2aQhyvGd8eYL8YAL07m/nJJsmTbMXPFgc7v2ub2ntpfZhsFYDVxLHS
/Uz58ycTH7GcpndG9xapAjtRIT9r86G59CVqCc9xXjEFPDXUlXdLllwkvcMtYPxbNj/DgVLtBbU8
SW4OOqyq4xXVsz4sCjUAYG6geUp3PFqKHUB3M7jV9SKxU8zgV7daKJteNHdRRVvMY8PF/YCp+jnN
b0M/qZs+1f2O2r1unJ9yKsTNjIjBlqwvpYhuoEd0VxIil60a5NaVAvpBY5BMyY32WT7KPLiyhfUe
Tqj2aDKZJdqrISF4mU2xjghH6Ipz9siYh8GmaK61CuEiwosDth5c6kicB4u+BR2y2Ts5N9GYuVfT
1Gd3bFq3jRW+15DV0ePsFwVLb4ROtRkCC51zgloODlswBEwrSMW718uAwj2J3scxLK6D+YFkwggd
yRqMopk0FTTkaRY4O6/tcc5a8XBO/HzngcRC53WNWQCOjz28Y4A/z0nuHrpw/imFJY86uRpIuSo9
Fjm9726MVKzVS/NLvAqeloQp04DOt1RIdhKD8pePDziE01wXMFfxTobjNnPbj9H3aDCqENBZ9OH4
8wt357GjGT+pmbNrNCDR3J7wN/KPEZ/38EudAYPr2NXWTcvWsJyyCca1OuftzImFqFf4y5Oyq+Cu
mJwduETNBT4D4u0Z5gMsIfKJqiUqW0RMcK0Q+ObnwvirNiJ5jw0h1RqBU23FANtaez7hXYNQ4o6v
dY8pM/GAy5SrztG3p7OfAt4t/WI8sZP46QUDfQQiYKpTW+0yzD123D2yAQSaBCjyNPJB48EvOt1f
69Ac3ISXS/jAjWccc1yMTFH7Bkho0no+WUVoY+t0WZhIaj6+yoSvCfdYmvRQO0+o3VGQoIHdZE32
hVCcDb1Fem5UBHetzJ7iFpmqyyGzi1VOdEErQAZOEAAd3ZqjH8gfR7aMMWPisHUTXJOZqcmvy3ak
0i+7SRH3wDTzKnL7+j1Bk5cFTUsTkFeIAIJ7x7Lwwp8nC5ND34ODWchkmloUhUxidwnP86YoV3JV
Fv+ScgS7JEWktGiYvRNu3HHsjhrdXeN6t/XUvYrIIt2njh+UhzYxi0jHlmh2ez2Nbz6k/R4O7Bix
T6EJItfC7ibsVvF4QCuNvbdsrzuDfsVR3dle1G8LwW0XLbjaGezsomAYyLKkVZkms5mCxtnTzyDj
TK/GuYe9E1e3QCFDIAvHbCYsvcOzidP9m+yuAJZhdcX3xD38Q5BZQMbPEO1j+9G29HWNPRHr3K7F
YLTTS48uJrl4rRkPI6fkqUJe1kFp30UzQkp4M/0OHfK0zZfg9I8qTx2gOt6yg3NA6HZAUVFrINYS
TLlCf4sjtdeopbPkvbQe6xBhSpWQyzw5z0GoxtO/wkv/E6P630JCv/+nkFfUcfz3fyaz/re81/+3
HNj11fzvP/0/r+7/a8irJhr1f055ffrbfiWf/y3kdf0L/055ddx/CqEFGarSZljKI/+/Ul5t/5++
7dvr72iWLb5HPO9/Ul499U87wDIS+J72bHKnSJnt/p3y6jn/dFzliMBXASWZJgz7/yLl1QXcTYrr
v+N81/xa7fAShI/dAV0H+w5brr///fnIJUAqrP0P05ty4YvTbHVwA/4OUrRxGF0TP0NSWrPr8/jK
aLIgnIInsWY32TI1lSimMSTSaFXWfLAWNJAFGDFVTLi26/YHjzP+7wSncm4zLBlAFC5rHRon6s2f
OfWXNCqp4fAbj5iV2uQRPLyzD659wOONM0xnzP54+5liBy6HTbuGk7TqKUipln0yMYC+j1umVda2
Q/1QeIxw4+xjmSjobappbMn4fqPwr+zTFykGs49DQCOrkZcDmRI39G+K1F9OElYwiJHbcGKHxTlO
i6QZitfo3CfRPgaFLrZwApatEzo7C5EsCu3sOS/FslcR0bjWWBPVyfiMlY7DQU9nrJjb+xI1SJno
Kw+K4LY60U/BtRPY6G29YiXKUO9BueEcBOCXZ5GhY6BgY9ieLcGRgzHYywJURlH+rVjbtJamw3VA
5CwKa5ZfEqLLTblPDC3kYiYW3XUOa3REXkyI5zWGEFYJajSHcbaSfbg0f9tsthAkmxOTiPwoygsr
IOLe0rdgerWSf8H8rughfjL+4Fp3f4ZWy/2ZqY+8QbdQeWQO9Vl+ASKE824NJRsICPSKfj/1sJxG
L7z125HcGz4glAXoBCiXRutpRBLErmvN7cYwtrFVeFJ1gKGlZ28ZoB0s3OoLgCBKIebiay5vMw2A
zdk9eURAtBoDmOqhoifrcLQIP0NJAVw+9YbgJbcreMMTrFi4osxoH32WSpGcb6DEh7Y45WD4zUCl
wbt1dtEaeRz5JUpq8HgNJFlr+RT8H4C+stUIs3MSDk+zM97WBTiR9e9FeXpc5PKepkOPIRYd4lDa
t2Pyi0jlWiBxsnrrZ3TXHVW+56vcbKOK4FNm4GvSmft6RoYGU4E07W2NDxCDHoMbV96Eln/TDyyd
wp2KAt4+Y0hbbBR6muV19gKsuZ2fbtYQHm5wXIvgZMrooZT+rbb9PxIQNwqh4g4PwLYbPa7xluKR
mQ4ZMcMZl+0vldl5ImvRrxcEl+s/2SvMY7sCf+zh2Nr9rXL1U2vrc+/8smH7Utl8V+byBQ8qoW/d
nWt9KjUfR+Jytq6M3xSakHm6SINiS3aP2q4JySRyD+iWSfMbUl0Zmbx4kM94864AhTz2TXI2w3UR
Is4rYFaTwtQ6u06omzaxnyOlzlmIHjbGUwDH0fnTtNEjH/XWedeq/nLw321yoEgUdta362OhAq0K
HgVT8JXBPIcGI/yAYzgC8OvYo15ZZcL4AqMm8UnkpjXjJ3Tdcz+b+yS1z26L8kUgoFXtpzXY30zb
35Gbsr5DHlxzJAVS3deVcw6s5VSHkYv07qIivoyuMNdxYaG+HhZQHPrKEdkrhvNtqxgRxTkTA4dE
YSZD03uB8QTGOf5Dx7A+mbKvE2JCxTe1/5Ok+VvAyBQOBkrPCZHi4D0lucIbbYaUgTgxseNDa7sz
Dpkh3k2Bc25JhCbiAa9tPE1vxA/c4lti+iGiVzUjVMsT92uKSWPsUqA6gG4blaNMrtIfNM5OT74v
EwHL826CIoMzjeBNSP+ewSAmCpzAKo4fzcK+OkdqFWSozA0HP3lEz2VVviVjoCBAjnf0NWhPbAzZ
tZLD2hR8uFQ7G72yyEr/FHX2MW0JP9RVhN4G3paTXI2Cf1QuMeiTI3UTNtlDoOxzZ8yPiy4FiZnX
IRwh7qciFntbR+iTGtyGHbuFCBjg3rWHV9vPvxLFosEeo2QvUPr2rX6Y/K9o/cU8cP50QfMndNy3
eeogtPLjmSmQftbLa23VR7O+Bh8AgrZ4bPuGzU9vPww+1iBMxfi3O3bZU/7YQExRqKqEjD7YY8wc
x9g5bcLB81UWW7ir1Jqw2u57XlyMlw1Tu2GETyCXt6FGFcU+B8thhhO2S5u3eSEAceom/qVouBPn
BQ/dR7u8BdZNnk8/YaRuvMzdWwZD4mKfgS1D0ScCICmwH4cINlS//CF4HK3SglkSjF4PXTWpkhc/
mz9HDxoGoNSHhIPZmSwLianPoUP03mZyg7c4K1j1wVpgrbSTXXRVa/9ZzoQvVmn5k8Uw2MKKBR0K
iutxJC7H69UpazR0N+QdJFlgdDPg/gn+g4wkVml1GuzMEvwZeveXdQd4yIqtA+OONYicmTYekRnj
kXJfhxW8F3aSnRI+NaXLB/y1rwPkuo0KjN6TiY3cE8p3nzjHBXcs6GKd75MoeW96z8Kg4ENrj358
CxUhJuvYSVDW0kbz9NJXqHIXZ9xtrslPuYTinbF840G1vgmof9FLeHZoAhlmk5boWWhxhwqQlI9S
zzNnxMQL4orpPmVDsRE9AIR2zHaaWYJR6Qy+pfmTkITITkB/OHbzZA/5y0R0xxJMqBaHtZtrL1OJ
cN+kUbcFT0ZuHQwUf86PRcgtiFMA3FVDD+sxCxf2CCkFZBmrI4DXNLubQRiS2AYn3pn86Nchpw83
59YDGYSK+7ojTZLjzWJ6tc/kBKVxwMpcEyPWx/6WOeTtgLoZ4a/zq7vpJHT9NqG4ciJi1sJcXYM2
fSwtSTBd8k1sFfzQThxwWNp4ugqXtPXwS1iIbflfBztJZYDtxj9hwUq5QM2qcWRo3TY2kkfYCln7
2EUNNccMwLJIhytRAfGMA5YXU7Bv4K7G9UJVwP51E6frjRk+W9CPN4wJ3qwJlPlcJQzMU2RZjZsf
LUFugorpk90CyWtaCW5TUzGZLmLMCOIxZcePo/EP9VAGFDC29+WQX5gVUfO1UIf8RW6JddoTqQf2
uTVm6yKCjVBmbJaAezxYa83J9W4stGvkhZO2hzGqivpvoA/LViIIsC1iGvPw2+vCv1z7ZxKN9sa2
BtDf+Qz1rLtlm3nhW8xANzrhNk0ObRFz5zQQnp0QAqTdttZVCgfUacDBiLbeacLccLBwiNEvb9sh
wBoPjFTMX7Hkw8d7uv60fhrPNRAaCoKBcGWbhFGQgC6RRgC6nW1EPjE15BWpdaSzLATbZ3n7hKgs
3A15+87qFRvoLxkpd0sbvk5R8R3F8k6n2FyC6VmuXy7IFx1mlvhD2/fToN2DNaHC01WLx0+d65Kp
7jzJnzQBcd/X912BKt8F4s4O3dquN2GZ8rFA7c1PBYbsOWPBXFpQsCSKSMYX3q50yXAfSvUdxPZr
jGE+qOUL33yIFrJFLFLXD2yInusCTOJI8timsdubPi8+Rdn2MFYxUDInBfeMbKecObPiZHhuouye
Boqv38rKyfzXZlLfrSRwkX57P3CbXlLPRrQFFiZORoiMvOZ27G+DrnFPxUSWn4NdYWqWx2WeoaUu
ICVxja9Jj8UvMSY3vc6x0a4BJamNanho2f3Er/bqJkIr9KEBdk9cvjuvRDMWtHBGyB3Ci1lw7RYR
GRFLitylnW0sWwLjgQPHZ19G+kDqRbgFHIzOoQMWFNdMT7y0g42DqXPWhBzaMYKmbAGFofL62E3V
Nwnk1C9IItsfoGo+ZjcKgB5NpJpxrLS1Bl7RlCUU5XrY9HXuEpESZtuyd4npHb30SKw4QpGgfghS
4XOHZCV2nLY8zdE7gLtw77sRlnCLg4Pk3+jUOfOup9A+2gl2K+r4QwHhZyvK5EpmyK8bCbMQiCQ1
YYUaYWqxDIBowNC3HrOUzDFuuinh2xTVI79c/p0QOdaE9ky9i+0jFt9yIgUaR1TH4awf6UEtdmbX
AtjAwRTuT1lXp2C0D0ZhIIfuB1KPVQPu0HkLIIseUppfO5GUNhazPKciSbDJvDeFEKtjONYqtjyB
g6GIUgliAf6Ds7WXZByTF9WxcF3/gcDZGZ+Syt6T3MgbV1ZjuHWJBA/UlqXI317i650h4QL3eCfX
CVClax2HeSEIEFHnnoXUcW61xHZSsiol6nxf7zFKQBeS7YnNfggKibyggEVWYNEd2qmAVSbfhUIQ
IcsShWD8UberoRC2OJra9Gnu7OdFpOVGdWSjGURlrv4jRpc4HgcCMeiM4+DY8cXB1Ji0GUrWpbqN
4hECxmM2ptUTsQGMurLuokWJ0b1A7DmS/NkSKLdx0MJJq7oXtcvRMPU/XeCh5o010U5r2Kgj7ibu
WKw5GIJSh8xzlTo2hvZwTdCod2Hl+9daN9z3YlQXL5/eBfburZo9fSB4kAtl7T7s0GIey9lO8Y09
MTenJiYNaomR5yMYuUoLCxlvJfSFEe0dhBUYgPoq1lV1jpz5aRYVKscUVfZsW6s4EnITW3cI3olG
UEOEDHZW1ivWI2OIFB42/evSlFc2loUmDmj1sCQ7miCxeXyN/Rzqe80sQsBc2YwDaYN2wIrCGxFb
Fx7/X5BSwEx8zmSr02cTNXtnopRovOqi1ujfukTPKdxdVXALBpI44jHBV19yMCknycnmccnlkVKg
JXmJ8RWvaRAUEWusHo1ScTISkpBAR1fwqG2HHtjItDiQ6S0eTCgFPC7ifh6yxzCXB2p8b9eQFNUk
JMUUWBInK7e2vl/729iMN1bqO/vUp49Xbn5pkdgNZJHuQs8ShNu4Nz458oB7QDLJ7rks8J2KVtVb
365+ZwM/YlhJdBbkGGxR08bIEdaw7Z4qruWtHQxq38TWK9CfeuXnxIK6ZU4IXOlzjmc2xaOv2Ljl
GUBIH7BPo1FV2TQ/9LRIayOOpFAzx1/QbtcWWJwe4EU+IN3xRQuIeaoIvvTr4cCo/E+h6Sx9G/BV
pTFmzsNLbjHqbHDpypkgPk2qwzbjdWmbnkmCpchoqbdS4QEBv+RVBIF4EE60+tNO3rHk7zpxxJUe
E1HGbbmFzw+he0E8Cm4FhEkNx9QaoNsyMkgD9m4C3JTVU3RigXmYMvvvSDwR9ruJlU9yyEKA4LNS
JQsn1MK+aa+60L3HkTC0pMpN9a8Ar8E0upr3tdNDH8EPwDSJVVG6WoXVe465s5jlpWheVTBgewyJ
gcghiPiyuk3rKYcnxwo/r51Vn0mkRh5/UpZVZcheEQMVMJHwO5XYdXIsh55LjZ07CB5NfO8J/fyv
oUT/L7c3iKJG0cT0rYXAtoZzi4EEihJJFi9+kcb7fFEMlck+h9XPj0xsKFuchwdVOxfiHx+ctvpL
srUW1YmjliWORAgiB2bSJsyuBoNNkCFXUGdoOkef8YAm/KbvXt1kZhmQm2ynEAAF2d84Hi3aDsiL
rYCXRyDXRseLvXGD6FP410OYIgd4g24ZcysFL3bWf8+2Db6J53+DUerQxt1HB6JkF4yR2sS7xmII
IyqgVBaBh4xlQH+pXPHzSmKlHrh7eeTt8M1gTxet/S1mMIu5BbVDiB+g0biOEJ8Eq9srdVC62jzT
rYEG2FYnhN5r8jiNC+o2jE78LQ20lqqGs4pAZXTn8jgUktTBssW1voQfQVPtRuU8+lX+4Tbeu5s9
9Iv3RpGucT62P2Pavtj53MF8TF5YG7eu5KAopr9J0f/R1ISoLlHV981TbNQd8ozf3hFfYwYOef3J
SVx+OwiYyxJtt0vitONEGMVxN7u9/PYih0pJPC9o+gy2mKSilE/L8FQ1AlmAIqBJYhLXDR7fqnvy
XYSzLe7af/25uSi/Wo8kHc73jfb9QymgGwTGHzcpxIxppIhxLNPS/HgnP6XhqiyCLxGIFXuWm5qo
zjPjzk2f9gGMhazaJkOKNC3l64CbYt95uzo20G8ZpqBsXBKO+TDiYsXeWaY9ongwqlydu6FqXpuk
P2JNa1A945RM+MJTG9qHPlqgzvt0C4Pc6+qtCbsY2AcLwWJ8yJwsZMWK8RxfXZpHX6JXH7V070YM
h3XHElZWmPEE551Ft7eZ0roi+8RZB6zzVdF9i5IorWqICJKS2XdCazFH/tMy2k9BBZxuGOh3LRbc
oWAqN62aYmfIdyT4+Vd+uvdD53vouo/VPrppF0iIcUgHn5vkYs8M18oZw2wn2YIqsiNn84VzPmOt
gnrLa0gO0+51y4Ql6siehTLD5ox3txnbc11Et4h0xRoLjxCJMf+hXn9fWuIrhL7ozMia+voUi/Lo
NzrYmAkXoW0ksVopS/Ng2VEFsfoMvd+Rz0Fy1wdsihD5pWx7ipe4816KvpVbvMH8QtL9Ae7MfQGT
EGd+9d76KVr4z6Uf/xi5N6XhSSLRmSRE5DgWE+gxVs+VSKEX+PZlshQTQQc6qhtxdXoCZ2CJK6Jq
ecrj4Devis+mGy7QVRkjI6oaYj6M2TUgU92vBqXd1rE5glEwgEhHAuuiELIzvJ0R9JoRC7vTO1jn
2/KB4PI/KBo3qMMUYyZxV9tBf2YTyPq1nDGmB5fFheUgA0wKNPnvvRcd/JAe202h/7rUyrOlV/5w
fde3PXIoA/FVX2c9uJuS632rMTkOGfAPy836bZbglegxxpv4Zw6SV9PxYocerRQmsmxt4eOzrAQQ
unqc9nZ3ZRkUfSGJjUffcOJUFaorpGrQHb37JRXRgSEMs0YGF/XAtqDp+08rVw+5jvuLHcJQWkjQ
8XMs1HNpftKJoRHSf1z+LQ67qhYfXqVeNEE5IOE6AOfsW4mrpM+eCmoOP7nL254KL7sRoYsSafDb
fZtNt244h9sOTFThr6VeFT6IgY8fXeTtDLISbgL7k+4Nwc7jlDFncRpbbHnPeQKI0WvKaluNGaT2
oSTtgxqKbuEoJAnqmDm92bIg9cCqqctboaMGZWTaHPhC7Sbycbe5Pb+pxEbJiSZxF2ak8STQkSzJ
Hdxp765GiLcBd1PthzR+y2swp6EHdA7UiceBtaUMfu/t7DNyZ3s/LdZLL9mH1G7fb0Nfu7x2gHh2
TAzZhMa+EA9T11IvK6RDBo8PdXUGpd19ZVyBbMRcWH7HWzif5OfF5abWYtgmSFaPpoIGZksEEjWK
szX9WDZDfagGYnz1YHEoLeihVSvzXewGp17Jv26EyTfrYCs5Bb2iH+MiceYSkBlYvnqgdO4apJwu
tLtZ08mU9gA5QU6rq6h5FS3ugKzjvQ/DZrlS1g8s1GPplNSlPVMABwK364+KwIf8vg/6r4TNWsNS
K86ZH85xqZkrVC1iOlXsBzG/zZlqD3kPmUmO497LUfRHs0XCEJ2ktOuLU+DCyCAHJ+YmG+E+hGFB
mgdrEsVsB4AAlN1BVT+h9dlm98mhGdZYNg/DkJ2SQaCdnYlCRIOlB/1FJQ5JgBAM3JuOOA64EeHP
sujbxlqgcmVvfdMg70gmJt1QoaQLi4vsz+uSKT3tJfQjxwKKr2cyfhQWDGkaRJaR/QE89TgbppKo
MFaNQ/acWrgHrfFlHNVr1ot1x4Z1g9nMFqkjudxZOh0wBmSJW1xWxMRMapen97DbMOq4NRVhk36H
kA9E+A65+Q+W9hdXBgzDWvd3CvsvOxRwoPxq51YLwW0RJz4qb7RboAqRTQfXpGgiW5+HN49Sl9LB
exibFXW1fr1lyxKqC3vqEporCLUGCByjkrTX57ppN0SBy60XKGKT8gSwrXkARUHU8axLbNIVS9G6
I7HrUk4U4hj9IO2kKM7m8FIm8LqilniVdiov6CAOsQkC7J7fQT2/+xNkbQsdHntQprGpI46+FyQ7
DILnoVI96ovilqP516mBrIvwA0gN8A1kFZvFmL/Ub3ZNcDSXlL2Nou5zqQd6i8I8Z038N1vG05SV
7+josRNH0AVrj+kKcez7AePVdYaM3IzvOJPJtQGMe5kW/KMRVrk6tklmDeCuL4jAveEqHTVK9uQD
7nxE25LxRqkeGwiMRKhLySUhlouNZuHQNxQTAsBiX3kDfE//Yrs9pnMNseOq5NBuBe9WORIOQFVO
rCbF1JwV6IxnpBnT/A5bBt1eSYS0Xwbct45zRczyc7bEf4MgwayVdJTVNQ9dq1jiACH6Sj32Ht0o
3rgRR2Sg/PClFPcQYODpLt5psdLPkFsNXmPxu7hMtmERM9DpfMXIDt+ScRvrWM7trZ4JCuxohauB
nzLI4EETjrfxsogb05lPpomAm44KJd14V4fBdV2S/YN5DzgH0wfG484jTGsS/BqpdgZ2R9x9KytA
7Bzc54NiyIPny2HNpYA4DNGNJeZyb9jl7uN8uJkW9Ro1MOBCuvegI1OCcFyz0ZJkktDlm4WyhEku
+VQg+Pqto3pmgIva2Y7/ETrZW2OG5Lau21fo4sQg+mrrJ2itqDTeM2n/9SruEGovbmLuN2zbl3ws
xt3M9UtHRkDtEt8ZXagLd+OxjOnCTAHjmJnV4Agm7AKOKYZZxp3evnfbBI1+euXnRMaAsqWpg8+7
J86MB6HJfwrf/8ArW5eMDhEWymJxr12XN0pmptin+fBRNcgNmdL1XvXXLsh9nyIGyw1WxAet1cg3
aWiv6VM3vZnNPg2nRxPFX6Qns4hHgxtoD4+uC+RAIu0/hC4GD8eyqU6TdcO47bLuT9ri26l0/uKW
TLK6ZiC6us0p+QXuASAuOYF00Z0CGO94oXU7EZ82USbu63Xm5WAX2yMMS8hIgx9LespjQwxu3BND
UXk18CJRXgmYLwVyPw4R59DA/nS87KEKS/2QkvEEcboS8lou86NWdnGkX82XtQ1zviQH/iGNmXFF
M1rTbKaT7izqllGtMZJ9/4PYi6dHjj54dXWDTQ79db5SG7sJoT8x3sj+mks8IP4dwup2CpfbSOCS
LXIYJEEomU9OOlwuONK+/JJcqkJb7yOBPTFZQKR4dJAbdfqB+V80IFITwqQBz6XsaYaczf48YsWn
Dd6nsPRV310DWfGvORk3gxzRG9f6jBSi2mk+rF0+OsNeBDj+SdVx1Iu9OnHaLnmsLUUgWr/Jq6ci
MPFurFktttN4iIKI7WVEtDaZPbgRJqYJuJH2UW4xTpEekZdI1sljNKc8muHMhZIsLKCPtKFMY40h
gKSanIcsgfcQmBzMSkI6FP+scR/AK9nFEwX9aMMcwsCQ4Dy7H0YjOTuhYo3KvNDmA3Hprl0JhqlC
EbpZankUAQJMhyeMHRaQI5/cdzZbO+OWn7mFD6MgfTj0iFkyhJhH7mvuoyRExHWlrTE7pqmzSUau
M79gCqzUcs6q9BWuGakEhrbI03iPRpB2OyfwP2rlj9dc8BuozwhEzNwykWn0TdYnH8qREHUE4tOh
RRqI9L0sUqJxBYWOlNkxL+S5BYBCovSYAjyXV7V00OTk6i0hxjvSWFKWWJ+HvGfxsep1fW8OdovB
H+hISD4RUas6J+CSduYYLB11AAOxKNo6fTOQJ7rQTnndb8bGbDEVcRxEhLP5LV7sAIoDqRu08j1G
EqeA+xIHfAj2hPjHaYDau60hhLzclbFYnvTq2kbp8xo0MAkcUd/+F3tnstw2k3bpW+noPf5IIIEE
sOiNOIEUSVHU7A1Csv1hnmdcfT9wVUfYKrcdf697U1+FZZkgkMjhfc95Tu/nF+Y9MGgLawolpVJD
STGtOlS69VA2PAo5V//YhpGtrNz2BjFgvJu8fEYYPrmIQYIC7gH/5trnqL3WtaXRa4vSEzJ9zjr6
lI3Sv4K+pZdbiTuzrp4T9r9rmdqe1s3o7EbnaEQMx9xqgN7MfKOG8ts2c2qvrm3npsow2WokdlNE
ZTnr7efcYcbVfO2pEGO/QoOv3wxr1ALNkTi3FLuRm8LNPzTtKNmB+PEDGuijUNpdlQJymbJp37vE
u0gLeEY6fIWlubIiPz2UwusJ1qCHuktDiq3NCOVAtfdh0QBt5dg06uQUt4OC+TNB/3PIB5hqmsAV
trG46MhB0lg5bY3EXRSC9/0YBSt2gwPvCX4LPWnebPwVcA9hUE3MI21anth2fbOedR/ChG8iDS7r
l1bR27FY64GXuudJMRm4psVuysYj0vrvhnKYKAY4s/AA1/kYfZSt+y1xsn8iC6BzDdi50OQ2tcaX
LhtpgfNWQYegJc10sx5E8i2g/6VF83e/gbTZMW2veyweMjMv8HjN20QOl2Gk/dm11mLQnD9CzqlO
QaEFv+elGmLWoUQHA9XSsp6cenlpfV7aEBkkjiyaoXmwTdl33ZAJHx17mX31q5Z0Lr0neaF2ILI6
736uv2d1O69khzFfvKDkwlmNbwxE+Fhzi5ZuZRckHu/z0syEoFnTRPfmIdnOlaQ3HOEjiofkmnaw
EBqCvlkxz5lg4THy1t+5Ytvj0aM8hmrF0fV3tkY03+eJsoQ3GoDf3Ynevg3ip2YGrDiL0rZFpuyn
wC0TvFjCB0Vbu696Ua7bglzIPqag2aCBgR5igx9oBGeSJEAz29G1BBA+SqrN9WNVWM5K0CNfGSMG
tbIcTM/yrx2iugC02NhBxghUN5+M4odfBa9sd+4DEwmPerAL4Q318FqA2Fo7BsDoGmdU2nuzPyPQ
w2Y1+tNDl+v/CHaJjh/f9ZLmb1BF92ldPFURNglZc6qPku409HrrMTGdRAwbKe8p7I7WyhEElSIP
erZC4Hx6Mm7o5dPjPxOq/W3CDEszi79RumQgZDHZ66kGnYDyTEXrRE96wmq6CR+VNKqD9ixQ9u7t
AjSYlRQ0arNp23JAjGv9u90A0ZqM6l6VaGJ1w1ec48ZNPLaHbFhKuVorV5mP086Hr7bhwEPmClai
yc25f5yO3crHH0slltRUfEbwmIFymRwrFlVSOHUlEbPMynJ8MGlUxsFXZcRfStwuFE3hNgc+/K6A
QlTf+TlZTpwSx67ZGH1UXa0YxXmefpcuoAMzm6923olvFrg5O83fGtbo+5S9JDvnIT+6hPIGo9i0
TXChj1B4EacOhq7NAbQpy+c2kntTOM8GqOn9hLVoK4b8UAdT/F5p6f2Yc2BXJfC8wsIsWI2WhHWz
oqeP2zO95Dgeb3GffiBVgyftWAfaEKxvU/g9Gi0QsnZ9XuRlvvzik/FzU8wcp8auf3fK8SW39QQA
xgCRndl016jFc9maT4GaOGyUVHaamfc3Kh2xZ0Z+sfpS27px94gpG+ggk/fe5w0c/Sa5i+jQx6C8
1/VUU3ghrG5FScS2e30TuIlB7ZB01yLo3nWf8yy9XocMAtFVaPND3O2m1vLOQQHOOhy/ftNUGzXg
Ey7p0+5X8KP7M0jcS6oU0SGOmG7niIodnOX3Bn7eTWj63yJf/tMZ1fMyk8WFN01C3+oyMpCppB9I
ALqqp8TO5ouC9jbBD0wncIKZ1RA3YcEGdvimbnqCa6yw7lfvdkEHKBLO5AEExNdcz7tqVqRN990b
DKGAdS/Oz0Zv7mrL2lGS+JobsEmJfcYr161oYRB0jobboagAUh+kp6oISOzfESstPV26eN3CPWky
MsZ1zLNIdbgRKS3jmekqkNG5wXQ/a35NaiFQpQLSCV195onYi2YF37pwkCjl2TktK2dXq5ykleHJ
FKmHDpFBHkj2c+zosGNTR6+fTBaBmzqbJDqd4FoEcKUsoovA3okCtR37zeMSCVqxB5tL6RklBWC3
HOc1bHWUK6jzjp1FuCmU6Tms7a2jao1SFFu5SKuODuxSULaEdrC0AcWlDJtMJCzHFHAtm56VNkaH
0XXJDamMgxNh7wJmivt56Qgs+sAA5Igu6K5XFieIuseeodXXKkHw0lHecQShPHZo33cAC1LNPpmD
gJE0bkRjnxrp71ldptuGXMu6QrLkIxaCNbY1VOlwuCYDAx0z+ogi/NZ3Xt3dp3Fyyig5agIt0Jg4
9wmPuQqojMSUOyp6G/giOUcHj2Oym9gCoEDp+Fc0jCXYuN8Rgur71vwaly3GxSGhdQWTseJsMAzd
kxFjfDfGb8tF+riilJ1c0lJ/kab/QBzX44SKlAV3X4YzmQLhIzaWp950jmoK9gVpxElOrJv5jzt1
HuEgVzOankY9fJap/5Q11sNIOpg5vgSVc06JxsIAf/TbB8oNe5zTF193AJTUJErJW6DKtxR/gVTR
lbA5T9TKC7vkIpYlxeBCh4a8pQwL4LUmaNShsqDV5Z0WuJCFkldNGfAsDOhQtH0zWOED1t780KfU
1con304+jAzkGSrAnkqtpNPC+xdVHFlDzCiT2V0L6Vkx3UwsShTECvCGDVmUbLMf5Rjs2prKczqt
epjndsp3Zb9rIH+kAERCyPxaA3Meze5hgS8uEwINyUonUqbflulHnPpfWFP+UYSRrQaze1ZRcIdA
hKaDnSMcKm5NKthJwMsqeUMqMR/Gcjo1E/YKsmbzathU094iQskxG5LrIrwiJ3Zxqv4YrFstkK9a
2Z1NDOIYVTYarHw8Kjt8WavQQeQXNeQmSjLBqcj2Mj85gXbkxJaY+iU1uy+xmx5UHb4U5QyCZz72
I+7YavzHto2PWumnBv+VFckHttb1DFxg9ALBbwbFLQZYwknM79ai1NRIDnBiKtPjC3yZK5bNA9/N
XCsSlkoNJlXSwqZap+K1j8SF1JAlGUi9+Un4Epbte9ISNzVcEcy8Z5z3khjVcZlc57d5zr/nRXmH
bXwMqApAApbcFF7BjQOJnER2/ptvCjd4nnDnTHF/jUr3kJXRve2I3QzyCA9oHgRbWBLlQq6/Fnq0
i/x91XanubSPqgX35k5eYOAxxreJcGuFSoHw13ubTVQLL0R2NTqTGUIBNQYSBaKlLf0uYLCzEm4E
WHbCrEABhe8TxQBI92ojLOg6tf5Ci/9S+C2V9PkB1O8mSXWvmvqHWDcuTaU9EXRKJAVtYGd+cazp
xeEQpvEYx7F/IkXVnQjJmOSLzgu5vIBo1e46o9koAzu7318Ne3oho/Eyqn/93EUs5R+6NjviHH+z
7jozuHfz/JJP8bWPh+cmic59UuwxmT9wGlkNxg8cyLHWmwf0eNcwn5/S1r+faFc05lnDdjUi/M1F
96Ql4kXEG1N1JxGIi4DVTJWANo06pmN0nUIufurP6LjOEZ0s2TXbvtYeOhlew9o9C4JQlmnEwTtb
Ym9brn7sVmkZPUVDeF1mEhdqlC5XJmQ29TqUl6BOngcrO0A/7JxVM7ZPzT+zi8hkWgW8GuyD0+E8
FZdG709o653mAgCBQ8xpwFJcU3VK1Dgj2aHkUG9HYmFESec0iS9jF+ORJnJnQtQHl6cI9Euok/nW
OYCYWQxL/Fom7xQtyPCi3aXz1tbl2umm6zLNLX+V3tYjHaAn2fdPFdKQdMCY2wbXqskuNG6uSkRX
hWIs6IPnsn4douGsK2bGNnqhg3zpevucptFz7GKMrr5BEDmHYX7p7emSS+3HFyPQ4yo180kv6P9q
5+V63OV+gqiCD1fkw0OT5gfZ02Ya0stQPKR+eJRwkqb60MJ7DJvoWcbBOWuYo/koi28QK7UpyvM8
xydoAS8WXLc2JGCSB7D8+5lsID3ulAyuKIkAiFNFl+NLFUXHkYWOzL9XOQXPo0JrzKr3JVLqzbKG
h2VE6b1zGu2vU5leODRf28y8I9v+6qCwd7OMXWB/5fDP4QPVEYMvEuVNTJ3a9sd76XRX4fBZnTov
P0tN36vq97rL0S5Hz1M0v6TFfL98qdmMLhzfGqPayWm+p+X4GHfdAwrdtx+LjrDfDGNgC0tjOHxG
GvoQ2fYb6TxXq95YsrtMXfGR13DMSIqsB2MXOv1Gp3JN9W9yh43Qqi8hiIak+iYJ/cxcQOFx+Lhc
QpakntPCWfLfljeKe3XWO/2l74dHiF9xH58Nfbotq/tG9g9DbX7YUX5hJ/VAb+BqzTEpKYIM9OLy
Y9iI/mkZvYE1gp1HvkAF1zG1W7dsH9D0vM5zf401QYa1eissdq8QaqrUfEOusRtja8vIZIEg4Xjy
n4wiu2S8oMs6OZjZbvEnJLyRZTzc+23/CDDvagXfe6ZkUwbPpmYdHLBzy6/R+PyxvOZJ8NiJ9jzU
wFELk2iOANBI8mHK5Ev94sz1vb/1Y9KaM9Lh+js2ug/mqN2HfnOOBj7d6p5oHp4XcR+NraackGfn
uI77B2HErx2vHKCCYz3ddW7/pNUjlvNDQaMtBPfMNmS5rB+P0UUN2iz8L5RlKGv5fH7g+s8/rlMZ
B61/DGbxLayCKwUE9nkw0rKLavNXZuB7Ux1c+J008R/GIHiMzeTVCMVLxqCoR4Xau3tqOx/DyHw7
IJmBM940Txjn78ioOVdLgzGZ3IfREbdZuEXg7jk1v2Gzx5IK1Ui+FfzYLp7MIHxaFi/DWE5ZG1nn
Hy0oaB0wKQ7gi+JERfMoeJaZte2YQQOpXZsxB0YCJRZmkMWskzWkvcwn21UQV8SpImGUqDMvziNo
W2BMOLHHVofRWXtEWLHPCCCk/XG09HkLYGRFkiG7yuR+WdlrN/PcuPkadmT0RPZuUMGzriGa0uAt
+kAVgzI7SXtxsrTFZYBWG+vfulRjn2QwLZaPo5l/WPX4nEn7ezNAZUnvRs29wiPYCSVBHoKBNZht
E+dYSmdnFjr2cSpTwdVayJlECfnK9uwqJb+g8OZq3BMFfohQVmagABGc4z/T3RKv69oeKXl1pPki
LkLHsoPCf+wzfgGpk51P64pQn/WEvDLyJ+YGc5W73XFO8wuxi5S+1BED8yko2iMxW7WNXXi27gSN
vDHdhhcWiehMAdVL/e6I2ec42v2mpVDdittIwKIOLQSq30qgUCLqr6n1wlsf3VXR1mQ/3KBNcVRw
NIOKkJMeITToAVHtBITLELEMkZiUtTj7Tc8B+KWBzDsqdedF/uc7hI4TKan7NJCNDLUU3sV0XZP9
kNF6xbQ3BGxh0HoKAZsrEocRvUWJwrNIxu1yn5cdJbJE4QZHdO2HAteMgYObzt3B6pNzwJ7DsT5i
t7mqLrp28XSP2QDJa7lzLeY0GuF9eZdCrIXDsscfRjNnRtUZciUBrQR0EtC2EBL1XwNGkREzI3X9
U9H2DxLQQBqDN3abRdBsUPWI7wOCwyo+LnnNJi3jYeDj0qJdOU6nPsy92UQhdme/RcCdEqe8rSht
jcr9bjb5waI2oSx9N1FAKzAkue43m/Cihh56QAPa2RlMZ734HjfOcVFXtvYudk+GhTRHhXtYdauU
JiU6DUoJPnTHcGs0oF+Xq+TPqy5bwupvKmIojHJc9/19RxIDfmxie8G+w9ZYLiZYcrGNp9yZUA2B
2Uejq3HWtzMqY8Gw5V9dqS10iK301T6aIkrYDvGluRfq86mneOs3zh6T1DitmsnYGLa5bScsQQmV
GR/0zEIpau7KuN84EaBdf1qbtGh8kBl2oK1KKDeB5ZP0DCIg6fdFJu4wiB3mIdvLCqTeVK11C2gp
Bv9WLzbmtO1Q76Ew3SSYwNm1rGkNmWDSagNfDshotqSD+OZwBrd4gXq+kt+ycn+TSFxRCjBOkbq6
cuNMV8c8LXeA/7fsl5enkAUmxf963U7zmpbe1bHHZy3B5+6Kk+v6m2IzCvcAJ25LVQF7fBpd+wG2
osx3nPrf8nA5qoX3WWK+xf6VcMuFi3WwO+NlvPPt8YKy/82nYM4pqyTfonO2tri1ePXnYjrVzfiI
luzoBNmlR11QwnFOype0Svdx3OyWUZAK7cR8E2MR+jooSjWWgS7HnO4RyNOk5sizdEbVYh2Z1sv4
dtlyEoB0WBa8Fg1mMPmbYLT3NRCBYNC2g1/vakZhWF+dpFySg7JToLPygZUWTXS2nWRheH31hUtj
eTroXHWBW1HatJhJaomtdY21Ree4SvKRh8MDz+0dMKEHGiYXkBNMgeJklQMiVUJETNSszE4Sx86y
Na0CChzzFrfxabCs7fJjVnRyTZy93S1cDgdXMLMpSPQJB8Y0mDgIOSgsiPRM3/k1jzEftn1rbhTh
UaZ24kRyQ3qHv8lIiUMVcR7VvENHvanLcetPrscKtJG9BmF5s7iEcA/D4E3XGizf5Y9nbrZm+zte
zTO99J7JYJGcq+lj0VRMCBnxBe+WhZDwt3uIPpepMY9jYW1HN7wFsKGF91QESDy/C3rEggUS/sY5
ZyYZfHp5F8XyznDqnQC5EocPJR1csLIkPuOg27QUrMisHfy7eeI0aJW7SZt3aq7eShnclyx7YOWS
0Doi8KSCNnEOdva5FuxqftSUJ4O7qsBJajBbLUAbek+KIOyIHmGojOt1o9U7gCYQQ9VR0RgfMiKV
k2FjaASpChSsIzF53AJ3wDM9eQqSFra95zLmwbHBi5DIL6c5Tizr2LXhZWYv0ZwQeolS5GMZVE7l
HioE0YYFBjk7TWG0M5GjxJP6HhMTIWjOjcZG5LDTR3jEy+nQbB8CjjJJKl8rcNBtFO40/c33w71J
+mtpUcczjhNDJeeQSOA1U/w7Yb2npqMDVKenVOVetReJvFgGDmRIJvJHaEm/5Rczb2gxrTHt2MRO
o2ba25m7yyoH4vWwav+Jz6m20WxuHlkeeA1/3HI+qwHp4NOUo7ZIrDE7BXDRXOSkISCO3R0VhxvG
ypeOP5NJuBuxVFKg3vpwkvKeTQD/jWF8GwP4tOItlWTqFA6cjeDeMCU51ebWCfv7SOuOFZ5DKmQr
5lY6COY2Mk3WuCdtRokRQpcOCw+VDNwMLHmdoJRQbpeJue96DwoHZ0juSQUdlLla8NBdQo6p7uWj
taU0v+lCNLTl2uxA/Mdk3Rf5dlDh0SKGw+yjnWarPSHGnuOgUIpgh/filhz7cwKbLzH6p5I2XELW
hm10xNr5B0z6LNfGLbRZFMPuzoed7ZNWhyecCAGLbE7ngFbx2EQ96WTzt5YUS5eEh2qKXpaRnDRQ
YcbibganNZTavXLZa8FLi1GuNHV4nHsGXW5s6F17KMZu9KC8NZpXY6BV1Tc7YrfWWfhhc66DPJAK
fx07t3lJClRV76gkrZcHXdlIN6LMm6z8kN7P7EmS9DEoySe3zDuhgUzrOEjVzq4s+nNupwdYA149
iZ0f4VUDLgMb4Laq6juk3Xd+eqqL4gKSZw/CCkTW+FAmHHpK8AMRgVNmukcve8wAH8WST0JkM+Pr
XJhNgscwokk1ZsebQNhZbLmd+dhOxX6aMX43KaotszK/pUYsdyiMiriEx0SdLLcuNSFhaPn9Jwlo
iRO2bLa3/uiEpL6WNIgzTgI+mvr/jw+Bd9NOj1P5/X/9z68FVpp6un4PoiL/hQYi/0QPuXlnPXr/
9r0JP//OvwAirvFfypZKCcN2JOQe3fg/ABHH+S/qzFJalq1D0xGKn/wbIGKo/0J45wIVsXXBXkNC
9fg3QMQQ/2XZpus6Dhp0F/THf4cfootf6SGmcl1XGsricyhg49b4lR6SYfJRoeZGcExBgLZV9JTE
2G5tbSMnFhzXj02k6eOI88Cmi+SEzr8GFRCY4HvxbyTN/0CkfCmivF2IJNzMn/klpi3AzVomnnPb
0aXjfrqCnGCcps8XkqoP84P99SaL6vC+JcOM7h4ys3xCkaw5TNP03vBRtP1aStu8GRsLXrOuffz0
9H5zQfBc/uN6uOe67kjHcXEC/npHDM6bHVuywDNIq92SqlTjP4HSmOjV3rHtD2GyCeo63A9//lzd
/s8Phggn8c6Yggeulgv7CeSS9/U0ozeOPDBDMWtFVg+QoU0NdpCLFXbIHmU7kM9CVR61pVf2AxBz
mlM0rQhR6bUHMlluoeD2Tw9/vjJ7eQQ/IWYcC/KEiynSMH5c3+crK0E/8XSZMxNXvvQ2DkdLZeJY
+uaSwNiuewojFIZZBzmZdVh9XPdo+Xj0ZOY/htDrNmmtkpUotRRjFxAKeBjk0xeYpfOAnDP68RgR
FE1ZcE1w6thartTcnCii5LcqfPDxb9+axNNynGoRfCpixEw/UgfOvb1uaReoTClFsCndKI2UY9RO
AsUJFgoKxARlWljE3CZiS0s8WYw32QbY7xa0n2le3Q+K0nbYosHH+e3sk4YjFftG9YwwbgsPFbUs
EE1SwIqjZF24ofWP5DBnj65Xg3lGUOmVUdlfYn85vhfpWYuch1rT8ORGQ7foxNxtbCSYGBzUrNYo
PHbWdo35/c+P6RMI6F9PybaUWjS7As/Ir+NH6wfsqFqYekGNutHGEK86k7vu2MNNHynvz58Gwejz
mNCFLoShS+WazCO/fppjJXY38hteFc10M7o+IylesCPy+2TrKyR1s2TrwpWyCjfB396WTy/L8mV1
NPW6YTF96MqA1/Tzy2KPyD3nmo+XGcyIsXoeJnPDteJnMvFqOjQh//x9F87Tf3xhXZnKFLoL0cn4
9IWlywyetnnmpUMfH2eyDS28J6tZTN2eujTtIA7DRyup8EmFfgBRAkl7YZJCwgG+uhqa683rnRr0
+lAmwzZTY3s0Wh1xAh2HuESXZmiIQid3LN+IdLCuhSsRZomsuvFdk+QB8984sP/71Gv95itZus7y
ZCGC1n+gpX6acbQB7nO/xEB0RbqCAoTeppUVpTLTPPic6gMjrfda3KBTCnl1i8BCxt9xdMr1lP31
RBA7Yr+VC7Z28+e7rS/P79OUA8pKKdPFciSEA1vr5+drZCpRRuiUngzlvSSx2R60o9lgtXHdekcn
PLu98dLJGraao6d/+/TlX//86cpRy+pKo9NVnz49d6KqAdFbem1VAybq2H4XprzlKbh52O4gTxHQ
hVB88bgbFfUJG8hjPtQlh0hMi0DCw7+sDsbvnhWwL0PZrsXisMDGfr4hFSeb2RoUVK3cxTbEhi/u
HQ2RpUPwZP9K88U50gnt6tHmvADcZrRTn3Di+6BNj3Y+0C2sJIke+mGG3XswuiHaVYM7ISdPOCYu
Jys5T8eSVqBJEbmr/bu/PNLf3VRb6pZtObal2+an+WluSH/r2Tx7WGwVqz3b+qkNiE9DIIS4rUDl
GdDQXYm4Lg5mDj+TI2hwNCh6rP06AWKYivu/XNPnl5p13hHLHAJFjfH/eZhBK54HQu9q0gr6JyTz
QFMGzCeKLSKQUmjISZp/JUsqmLAxZcHsnlv5BSByuymDgHMQ7sMwpHFfOicymlpLd7Z/vkL5eZ5l
V8g90+HIcajhf5cN3E/vaDL0lt8pvfKqof9Oq6haMzrSlYVabx+Uhlf4xIVq07Ae5aQ81yrlxfaj
jhjE9ZA9w9F+SabO3mHIJ1mqvqdX33psCnnmoRqOOOHBlkc2qCGOU0Pcjpu2SvBVWdYr5/K8EgA+
HQ2ESpktWCLNg0PUUGQi2bkr++LMgGTxJ2taX5BEiS0eYixCfxn8n3epznIT2HywIaYEz+T76SZE
hcU2PhXcBCfEdYrbAwrqdqrerYrE35adhpOiFPOd8q1CqX348zPQf/fuCQaHxOZrKvvHu/nTMwAw
mgeyaWBog6271aMvZB9c7EGJO/wC2XrM63gXpdEuVDaSqrkH9uQ3BDAXtJULvLlc3HV20r+8UD+W
2E+zlAAhqEAMSl03P++cEbIUJP/6iVe3eUpCsrL3QRHjOQQUiyhPJ1oO6FF7MAyf46hrZmzUpmBb
tqHtTVTU1joNh1ogd7apJeZpmK4KV0QwS5u7Sg8gachk01pviQOuCF6wDKj8ywm+BPiBIZgutZlB
VjVrGyE5nrukhm7pzqcxK1/TsL51B2JsXRspt2HIaZc5zVMZqmRPeAdZ8jESKTsidq4EIDdOXbrt
Z6PaKnp7orLJSSKJeQRhe8GlTFkoL5sd6AjE7zMzR4Z4/9aR2K2FKM0N1XmaxjHbRoEDVQoUI06I
bchNKzbKU7QJsj55CwcXh0Ff+KeUauke4IXxl4VDLoeDnx8JA9WxEPNaNuczYVrLTvqnkaLVrdP2
LVjQsCzjre70412rACWVXYy+r9mFdVyeyw4k/AQ1KQ8c86pm+zYgiugGsJOJaLqBqoGZgHBaCpCu
Ux40tKH7XiZP5TB92BAU0X+95jK2do6uNa8R6EfsyKu2qII3S1g7aXauR87GziS2OMxb9h4Svc9f
3onfzeYuPj5eS1cJ9Cu/flPAN1IswhOvXuDKmrRhtjSAZPpcI1W5pXtEPEmERMWNYN5byxEOUCSV
LM43rpkCY8PkOGvOX67r84S+7AtdiBLwNR1lc6j99bJKvcHUMjgkP+QRG8+xCddlnu0X8rnI6pe8
S1/9wa7+Mkv/5lON5Riro4KBxWl8mp8yV9bWnIUl60T5RFtLh/acZAjXNXedqJjXaUREHRCn+pen
8JttsCHYwhm6afK9Pz+FlMkGxPvADm740NBxIcoA3a7SyjzoAemzS2rKltG1I6uTHg/ZfKuw6dhL
MpMHAR0VXbQEq3IqWYkFMgm1+y9X+Hn94oFwPOKNMG3XZR37dGtqvKsQedvaa7Tm4jclaHMdW6Dg
ULsaeuF6GRiQR7NpbmH8k/tFO7Y12nk/9v3tkObymCjrnBS6sy/InruxjbrfFFkQrQdNvf/5Wn9z
gKK6arm8JLoOhvHTDl9j3ytbJnMvTehQT6M4hKW+Acu2G3pcx3/+sB+VlZ+niuXGLFOFsFxlGO7n
kdpLEgvbBBZL7YTtqpum2ssHHD4a4pXcfowS7c4p7gdqINs5L2lag0qo0q7/ywOyfjOEJEUp3WAp
4UD349zz05RVWCKOKjcD8RNSZphN8cQFb4xiII6IsQQKU3ud4EqUjMDXfhiqXenXZGSa7Su4v/F5
LGiLEkQ8ph1MWbcMEC5UlC+IJ/oIZVjRDoa/RrXG8KSJLp/UT2Qf+sEuwviEUY1MQdOhjz9U9s7S
gI269IvXtLRRERuJcS2SICbWyv2A0s8yD8NJ9YpchoS4IpDbHULmyKYTCFJ/Ji0ixLlWJq65NUfE
cnkUnRKTE0ttw1pi2r8xjubc7Kay0vaFXW5dC/gzucbEzzuR9+dH/Ns765iG7YLmVfaPO//TnYVo
XyVGTh+UvAtEqblmrNFTAZYaGuXFGUlgc578Za/y4+D7aVhJE8Co4mMlhcJlqvrpQ4sQ2eo8QWyS
TjB94J2AAuP75QMmt2ZbUQpI2kBnJYXOHpdazwECGtCi18VG9dK1+gS517bwUgUrqMDpMxFa9IXi
vl+OBdiIK6M4hs7xv3+nuGKXsiaTqOMuy+pPF92JmeMdGVceECBy+1pfO8qupEVHgu5KFXASsATO
fxn5+m9mbamYOKG6SXvZRP36qTIx1VJFyLwqGTC1sc1eNy7xkq07vcbW9zmo8vMUgvcBCjrtZ8Xw
pzmLUTt6GQWidIlE+ZCXbH2Q2B8MiRIiyXBE/vne6L9ZaaWyFsq07tr/eUp3NbZDo7AzD86ZdbKz
L8qsutskndC/dst5SdOw5AAnsiDCbKuAhHjsmw/gnR8F5YeTHrj7/5dLouxD5QIAhvy8H5+Jew+h
8GVe3up0nxsCYVykWhkkXDkt3mKB8J4GWIS4139jEX51ZBF7plWCOioeqHdf/nxF9ueNF7Op5PyG
lIkXzqUi9OuzDCx8mmB1luYrApG60NvNPFb51dbacN2glzn1HcpuDAMAhlJlf0Wmv+JI6qUo/L7l
Lq0Z8ZCMdXtsJRvWybaMA44W6fUu2/k4qs9t4AdeKtNxbZFAgrrfdlAV+PC2e/YUVLefcPknRQ5a
TLg+Rty23ockuKxmnXjqIsI3k7YmmnZat16qL3Tgity0OcXTHIb4TCDBmdsRfxvnXhgqWQSbrgyj
5FYY2YtuFJQ5/RiwW6v1B42m3Zgnw4EZZDi4PjjDwAcSogfgX8di1yxSHiu3tO2okO6bnFNWdWM6
28nKjLupjg6TTsxQrqY7CIL5us2ovSf5eLZyc8B9aKDPx7nvTSEdXO2vxbTPRf+lfGcKVj9rKbAI
4Om/Pi6pRNOaOXwjwl2MjVurg2mZhxp38sZpBXlAFTgq0EdvSdBfQgq+2HplS+obweVBCCr7z8Pn
NzPBUpZgGjAY0Ozbf70cm1I/wZhIEomfAOPYz8+YDIj10TG3uAR/Bu5XV5B89udP/c3WyGKos0ul
b0At89P8g+EEe6QxAUOfs0XpMd+rSX5MZnlXK/eubek32xqOQDGyDv/5o63//MYmxXxKC5RilKTQ
9es3RpKoDWL0ay+sSNf0AQyuKrr60xTGBNtPb3iJ6TXPybvZdPG6nsm9smKJMmwAzQEDCFZik5C1
5oK43QYizL4QxAaJSNnp2WAfw+Iiml1JQNiN6Sty0XSI2iZ82uuEp/OmWbJ1M7LBn2d1GORXC9y8
Kqk4BINN2FLjgzSspL9xdbh6TqIcth+xOjmV/2LFdQYriv4uM8EF9spFzVq6TROhMJrlzr0Zg/Iu
BW4JA+dKEw3lC0VY2eY3mSj4O3oce4MBmcnI9+BTsYN28tufb++P8fvrKgz7f6msCkOwL1KfBlRl
ToB/qIl4Wq9e6qmrqU3HGD9czePMhCOyybuLWNrV7E+sPrvvc7PYFTT3104BF6lpyNGo8/9N2Hks
R4+kyfaJYAYE9DYFUlPrDYxF8kcgoFVAPP09mNWd1Sy6F91lRTITiPiE+3Fsx6QmumcJeANZWXAh
w/KhZEByIvDP2Dq9C9t3GvxI4HxCxawTNFj1lbk83VjQfU12dlvK4T6BM75xtIqJEsM6tUJJDhLQ
bmyTfFRRVO68ND8NphFsJJsJyCVmB9YFMUzr9iRVG5+N4xhXopFucdARTej9n+svl+kuz9z//tB8
17UEXATXtFm6rBfh/1cFhAvZLUliVUdgkhOMkbB+yHv62gUHwlg8h5ObYjcojXuMfZxmTX02UcBu
ejZnr2H8OYfhxlWd/2Zrl6hOACIwgMgITgYZH53R6u6S8Z54H5OWgnHEPE6fiihN0H0MrljUgC16
y0KomqRxX5L0owG38FD9gWdFDNiU4d5LTL0HRPCrRhZK0BI2PgQbXKztpfZjci8tf88mDWh2hRpW
jETBhfIYEF7AMP2GZ2e+kKP5ZY/B1pgqthTE9tqTjsF7qlstG+6GHMVxbIHbm7uXNlyW/WBlr42Z
v0yV/cDE7imENoUEFU963YinAKJl0hIFozDfaHdFEbj4DI33uA6Sa1yP/5JSLhswFlFfwpyBtg7b
wmbab2W4+zNsm1mz/NUGfEHbTGCtpc1IAhb8Nezw/y3mBNqeIEuIBemxU4DURuU9AeAAGAX0Sv62
BLzukqn9N+fGT0yGm+HGh0zm/2pf/gNx0KJDwClrNd2uhJcD0gzdZ6bIawEvCLPMKq5NHRa75rvO
SvLKiuBPxdZz7BdYRTJyb8f40YkrsaE3JBebXnrbm/bz4DokjJHuDSyEfWPnvdoBZqRkXOR+wVgM
FK3Z62GBcfNnOzRxDFarPd9tUJIShi/Z3Ka9++zL6QSF584Jhres9rrNAoCNMTM1c+AgYK7yOIf/
mMJ3rA6aE2ylRSN3DcaPxJ9hmpG2Ts1xTSvxSq2/7y0iMePFwAWqQmgVnr3zNFtNz/R+U12Qk23g
1CEpA2hsB26foSdKRMbyrdFkKFv5vmurHNHL9ZsEYHS6cjGacBl2Y4zMc4UuB0iiZrW40AagD5Ez
go2++ekIxjmLKb1kPlQcn4aIWHIAT8RJjL0Cjw3AilUaKtlE7LFjjahQrO4Bp0PYZu11SnR/Snrv
OqoUPqO3EFUzt6cgd8XD7IbXJSnKcwee7YYIDgwMMoJ9gXSW8sA4V5Vd70u7OibS+mcjZkAQO6v9
ZDfg6gylLxMzhqOtw7OlJvsQlM27YRCTGKA42PQWBM7OFjl2aeul6dGY0UyBuij7nTWNP3ZVfww1
SmO3h1lByQkYcw4KPKIGyLRiCEm2hIKD3GogpKAecLqmo0UvWDS/TisuMZSijZk8jpNpHMm67rb5
rMmgh2Pnp80dNAciKVImhpjnZloel9EUK50apasZQETQPpEU3iEOyt/EptZTCzfNWPar+W8GgYQc
0vfu7JpvMzEg+c2gcuAFbGbnJfewJacwm3iM1CG0wTkxBoFgiL6uniUBhU33oFrWlnYrHr1k+POD
5pp3013Tz5+WxA5ltX0Ea6OKkvGNOjXqG/Xq27UHBvBqdOTrTeOQHCwfNVWcwAsuOrQBxVEm4puZ
aXoac3KtxEcmZ/ukZ9ZVAo0XtLuCDZX8KeZhgYPXW+imGQ3hmm2D+D70F/7XEjQe5g6Yl91p7qBx
d3lwAdp5LwMyxBcXOXzjAyF2qlM7xP3FApVhkxU6+WV3sajrXKcWbN9zDzOr++xmqX9jswV0gTBo
z+LdCXsfc2TgRuBp7oebN2HiF3IZd1ZnvkA1hELuGwnE6nbDBQsuqyPOxDXj0yJAG2TV+CDq9fFe
uqvn6bu0az/sCTEoROEFZJKdJ/CTm+HHAuKKYRXQxmRcKbnAjnpwcdX6LS36IbaXD/LDoXWX6icg
WWsDovkEguJRppGU9rY3MLthPtlK/PB+jbxQGFfL+S+cuFo4s/9rBSeyAsYdad2nW8XwaOsTPok5
p/ucbXEVALlpYjOU7Q7xFa3QOM0nJM/URppYK6gLjKOOCdM96pbq5hXwbLgIsah3TnuGd/0xrwif
TBxch28rtaq/0HV/YMBv/SV94Gp6cAKgG/Rpr5gD6uR1mfnWidLxQnHXreHi9GjFjqyzl6UdL2ZG
8aOX7FfZ6VY4PgS4ighwy9UnYiuKU79QD7Rwa6ww+Byd/DmzvRc6aQJTrYdkZLg9ULjPGmMxzdOG
WfrGZHknTYzAFWONpvhZzLTZjqsxRlbVC62T2pna5Q3NqEEUG9cdOKbXMBH6qF1E6gH4DX998jBx
nmFDEB/ZFVfd1FwJc0ikR7yD3WNz6+DuM0nY3HRZS5SP/Td7zg9+DyCm+sVoFJ/9es5pWFCkGu1H
kxvDdNMrupL5sGTiqOziAu2D2O7yA/Yw+XyUY0P6KAdtcnulLkesz1YEHXw14FUCr2JYEJkIC9+u
n3QVE1lf4PZaRfXlQgxi3owv9VC80byQPEjIblqLjVOCHJnoglFe/HhWeuQQWDnP7Yvr8h0iB/9K
CTJsa//GFOhrDNUB5wlEAH7zejYvAQf+2EzIBuMB3v6lncGjyKn7ip0OqWRwMroq3XSh/FzAIHnq
Qa2xmHadPU9jDq+oNk+ur+7cNcNhvWMhEnRYodkwwjQX075pvKOD4HlMxW/jexHYja1fW1RTaSjR
Otkv5FgyVbb4p2LO8PGOsO3gahN7wdNLIaAJdygsih07yOUhtbNjaVnyCj0MwhKqAeSkR6cTt6aa
3gZrfOU9XLMb5UG309XIYPEO5iMGnGMHsxIDB7DypPonSgwPI4VcbXFTYt3pTDVsYbriKUC3Pdvt
TTo2eS0J9JBCDhHpx852jhGRi+xNViCkWSx7W9w8mNeJ5/T6Q9CTWafl+4CeYh/zOm1GV4ysIpqn
EDIRaCHM4IE1/jpEwzQLwQpT8qq8JD/MuWTipQHOkJ/H3tGbAdEutNmSvGzuCu4LST7JlACoDWtZ
bJ0x/TUn9k1Z7NM9zeexZM6WWf2ImjTAcjyeIE6eRV9b/LNZv6kDSCfm5J+B0RwGQRihKzgzIRXg
zIBFWPbDdvDLYFt5zIFXOJcTvtYGknvwCVD7hY/rZ5FgHx3y6uRdHLTvS0CSQYPYfJvO7zTZT8sy
EVERps1B98xLAf4kW3jKxC0QUN/3RRuBUbzvvAa8IG5g5S/ngJiPbO6jseboLdT8H/gZMrlLPNdB
TRQA6J12F6gq3A6CErzhjoiqBRdC7f8BLslX1Txq4xEdamlSbGWwIiU24UqH9q4MfLVNYAK6IRE2
E/tIHKmcsF2YjjuX2OJbEijzOruvjIjvAm+8Vdni7E3uFylnviuvHA+aXPgUrzJ4Bqo1Pp2TaVMc
ZOisrHkij8syyYWasj1hXBW4JEzanh8/jEUst8yP0pM32ttsLXwbqyOEAXW/MHOmydMECSRRDy3Y
+61d1NizwFDA8zFWuGZ5A/k7Xtbiqq+ORYjNqcs0i0pKHIoxO2jqxxbCGwNp+IOEKjwxRBt3DDMJ
lK87aoCGKNVe7Zqakhoqes29aZ68DuZw3pasznL/UsHpdeuM1SiQegMZpqVJJAIjCtm+RgHg0G17
yUMPm2IzcHiP8wGVQHtpofY3vLZlor9cBs+XpVoFMz33ZEiWADa6g+Pp6Tja4je1aaA7tQtGmJWT
579jG6Dp0iUum8QGI2D8woSCZGfDGfmqdBW1ZhpjeitxyvbWRhjlk6eKiIkaVbVLtiOAt3IAaDA+
9uks941rnIY+/wz1txoolCAMvEoBFYWzNZJkQsz8bmx6IMfwepipvIcVd/LDat/BU+1YxG+olv9W
2JtdtBew+t4+ecAVPjlteGEzg7PeM1/4Th3JxZIsv/EIzCYBc9QhEXfptkIS4fOxoXxW4LSckdq1
XcRNh5Jta0Dat9/zhVzaGv/kUF76oTV2CzJrBhXzDlAHigmTE4wEzqY2X5hfU10q+2vIm8huxo88
wMBju7+D5ZbY8gEUt1xMk+P+pibBFnG5z4fiAkxqD014X/jZsVLNfYJkhCSt8jMJwma1hcOJhC7m
ZIdySX9iq3zl4ySibB2FkKKdVf2dcpsnXYFy8ZqSLOaFAKlw6Agiy9UtzbHLLTGME9lbLMFt1ke2
eAyM8q/voTfUoZz3AtbjHCcPuuMsYzwD2wQMAqEmjGZZjnvWW6ecR+I5D6KmjvSM4dksDADHGixb
lkKYrzOTWVxwDtck+pZahPDXmF+PgYauz4FhvM7VYYr9+0ZojAhASswF92FZ3+uSdb2z/AZTfDbn
lNja3oY6jdGPVj+iKLh1yWxsrMp4x7e7NUCP70g2/U+O7vOCW3Oz+Owxwvp3xvxFiLi99QKuBiP8
hJWXn5qYtIRMhuaO37zgj3ta7MAHGEPmAd3FuNeZ8vceNU5ZLhFkkwFv1yHwOGB5oaFOLpEVyqch
yAzyt+gW+t77C/wUcb5PGLgkJDT1l0uoCYwnHcgIN8x2QCyiZGbAFNwv3ppl1528ofuLLcR/uSVv
dh38w/QCfEkhI74PvbBmitLA5Mak3dZdfG1zG4QxMtnMbq8GvV6mvaOoi+XqAFgMkXVFM6cyPzuh
uAydC0PvcusoxSQLF87Fw8Bhd+77kvCe1Ip7b4QlVDpbOPlHFK3Wwe/pQQ3sbd2fMzjfdo65tV49
D1b6EoT8q6s5eS/jzNmRvku5tLXb5z6GMd/FhFW4ynu3yhQiv/uC04OcEEZlG0vDdy1b78dY3F9y
dUiUmbPVdej/KRwUlTINcqYac9em0IvaLsTvRnKsCUME7JXpii46GUZfsOZtmNLXximZE0Z9hHQd
4Ntj7GxXx2JQ3WJlzwDr1fvocym2+SfXZbQs1bNb7sjcdgFng8J2FAWI1ZG+NfMowdxA+OnumKLR
vHKabMC+X8OaQ8kiDiAEmLsjWfg1c4aGfnH+Zq6bHpKMAExM7NhrgUrNHm7W/qloxa1wwZLmMVQd
nWFib1wX7/1AQHpGTLHX94eMskMSN6Uyd19m4XdDG7lLmt7acTg91gljBJ+RUz3RpM1pckTGDErI
8EmomEaS1NGI4ovewJR5T3svibxr2c2Qz1Paaz+TP4Sc/7E3aZGX1tR3BPQUvR31gflCOh8+XIdQ
m3kmzr2OSxHF4efYjFdsMxin11Uuw5tuhRQX3IPqJOYg3IGQX7bKJe+s6dTzVMkJcNHUbkhXBnam
03TTJurJR6N6t4jyIytan+h5t9mmpnvhkiUUgXyNkbD2k9kSzlDCOmoH8bfYHhBieme06tjXVuAD
jt0kyLOoZ6e7FupUBAFlgSRvvG2xlnVt12K5oUmjodqxmAZ0SVcTxYboLkF3F8NLuHMDzl6Zk7cM
yRYK4ZS/4579Jyw+vqmcDgY54/uEdMAoHE02xQThFUgF8CmRgq4W5wKXnzIVUyc/dHkYOK1pz+3d
3GNMTee96nMC30veMauWv5aSiJgHmkGVwpy3kbwfsulKF1Sfa6d5yOFj7RO85zxKorqzZfEs2qp7
Sqsf3ZeYdVoIaAkctsWFsyGN8ViaAHEcAzSILfVDUeblKdZ1uC0777kc6XlMY9xJNHlbL4WexyGc
X/KCPyKmIVS+9ywZHTGBImei61BCubZmBEMfmG2LJ+mXDoUFcSppVivIZZIJmckzG+ogeJ77AbP1
5GFUJcEeQt9zDOMJLxOACp4QZdmU+QhZkapRPiKaL7Q4K4GalLVdAozY+sWn/V+zWI9jXhDxblXq
3qyR+shSHvqgazZfeSpOMwl65FwE1RlCmPca+P28T+j3IrCIW1qxZePwnG0CZT3OeUve4+BEgAEW
eIGEPlbJFPkcXPVoMzux5nPXUfVIHwts+iJTuDFl4W6N0Q93asQHkibc4XELoy1obHfPdrhcwmKr
p14xHyNezeR7QNX/Fxj12So1AKd05ppq82NsuM41rxo+aznKvV9k7aPXOUcG0clZUN0BedlqPVT7
JibjymwTh7EuOCATEpLIiyvXMfqUQX0SyU1mzjJflMQUjD7+hRdvuhvzFx1OTFVXreokw9fFNxko
h6dCKRZ1vffI7JogCY7VlVCYYuqOX+XYvPksnLEgM3A0BvJRWqtEOqa+KovD3iXOY9tAqiW3kqK2
gnNETOtNZI1FyGWd3moQNGXWH2SpXnBATPuppZQIauswCTp2O7S2GdF1kZwZxjpdNe06At5rJ8Fc
4nTPeRqiofMFfrzEpp8p6YRDemwSvTeudrCGeh0kB1M+BCExTcXU7QZZkabn14DXTVoEOw5bZpf1
Uz0HEI5FInatJNw3n3ovEoQpSjPKyBCNBp9IC1yQ0PAgZJuruMBV8bntNTMMthIJmlM84vZVDsiX
GVKvkkHLO06KhwOlU/jEEbxXZoyUiob2NJ2YGWF1jTfVZFWvhijvq6neIrrDHTrHz0GJnBfL193U
D5fEyWgqGd5a9nCtNPJeV8zOTebmJUwmAJRNf9Ie0W3jjDFD5RD1rTAPsFuS0Zp+0AJAHkYlWSTw
innpvo2p5zAX8Yy2LOTBIQA3DSwSdZNiZD9SI/4bwFdZ8xtUoDsrAJqa5ZO/RcoUuUgzzpwYZ/Zq
9p6sm5dlWY6Isl7M/r6S3RnzrDgk9C2ZP9KPwaJKvEeqMlQKmF4vQZvfTEa6KbkdpDEDdAafgDaS
nI8uvZRINpjRTjxEIAXJjJTdtZfT2YS4UDNjajsqLELJ+50S3kdRqflZqH3qKGZNTfkWtmQQdC51
+pK/1bDurs6AFMeCraZLrAlg/f3et88+YBWx+jqpXqFcE5yTentdLoclJ9yxJ8uReqpFtuz49wMd
rl8ZUQwl8xoYBzZVQJpolDfwU4AxoL8RVV4crdlmVOauAVP+/NVaUu5V2VRkmCLcEUzt3bQY9xSC
zxBRSOic+zeNYR7LPYNOz35oiC4S09eUayPyc30ff2aFg/EfQUxkDYt6SI1sOHm589egv2RHA30V
1DZsM8ZVBg6aLaiAgvnU3rR5qoVF5tvcuMeEgXqjZXL0B95t+ItvdcX8o9N1G1nkSBzBI2O5FcEt
JHRr23vzwoneJCeMWtxt7KvpxBLaEHzfagyPTcKPCJbx0+m8lAyuIPIkDIulZeU7Jwu8YtHcJXH7
BkG7c9PhMa3891ryxRCncS+8WJ9bo+bY81/nAvP1FMBcllWanroGUHTf1ixhhLVv8FWRPQ3is5En
Hcfm3gf/UA64FeCSM+7LLkPmrzER8nGIsRRXOI5Np8E6VBjZhX78EOYGNU8BBDZ1ly/25/uwotQn
LfuWEAUW+ZJiMejrXTNWXHxyiXQZ3FUrukCU3RndPHW4FvFx7Kr3xHKLS1mgJmNdabSkTJcZARtB
uRrXkzZyOwDSoxGfPIqmXQIZCEfVYj4MJJS4ygo2C/KES5b11smMyWoNkM5FQBxIuUWCg550guWU
Tt9mXvyx3A4iEkO907pD9gkyuHlWrK+kdfNB459YdP49+LN1cwUmxwa0Mfmf1GxoScDBsQcrequ7
QXPqbm3hOds6nPct3w7brMgjfPPQThZTuxQmqtEl+zYFUmfQUDZBjZuXZRdrjUd/aq4uQZGSSadv
TclZh+suzGMsyeoFrgt/zEE67sPstdVBdKSC+TyIDEuIfOxLr9vr1Ol2dsls3aM1Iza7vDPkaj4b
uEkpYt7C2yI1HMZJlXt3nDctJ9hqgav3o1s+DHE9RCSMt0TJME7XTBAXXuUMVSwBifZLV5Tfrb+Q
qCNGCqNY0Q6zNw30/dgG9+4AOIGYOhzenoSwkLOHTu8TWc8n20g+ECJVUaqYPAa5DRVMmtOuxWqS
uuW/WKblLh/UGorGGFiK+boU/g2dV4xDDq2AEVTg3uSor0tNBYZJ4zpZc4oAUq4Uzf4hsLlNx6FY
V8CkEWGk3pIlbEeJokRbWp8xVOl7oFHH6cb6brqVpfsMGZK2kZQ3i7Cw+//5r9nMs3uwg/kE5KEn
6lDly463z3pKAr+5h6DzweajuLkhE7eGCLooN2G4kL3BtN42D6nRg02wXIn1AsUcMiRWgwllPH0B
a8YlAFnVs+apyH0aunBnqh74sbbmaK7YmdM3uYURnpVsWIAOcNKJ9UBcUv8QnZSjsjOoiGLovyaP
3WpmGksflm3IOqoVDA3tqrBOrCx3hl8cwqq2TxRS20ZOXtSC5SX/rwUy2nF0rEhEY3BfU7YBrKmM
56RPIIa29pkdkXhtf52uBZDiTRbzVSPZ4xXpRHCu8p41eDbdGrVc8hCokulIn+tuEQ/mLEkFIdVv
Dv1o9rvhYnDwEYE5nmt/XWSP7hry9M6zzt0UtEdB2MLeWhCBoSHY5rvRrp4miKobcldBylRciuCd
2VU1GZ9UaRDoGP4zuxC6jj7oargh83Svsf2oGf4dppTxbxASBzDDRD1A0GLi1Th0TuX8Ra12XYCq
bOy2/eEPIGnVUMdxrtvTmA1vikH7WcEgDkoUTnpES2yYFDOJQ/Ba5zT2GeXxOavru9Q1iJ0sbEHJ
U0axCLnRUFhSAzaXwQ7rfVdlzDIUP5bRT2qIq2IlUKfLoyrKf4K7gCAXKXbFtHbV+YWZ2pPTkKDS
d8M1SK0FQZzzxZ5gm5jQNqC59IyCvTcPegNW4p0P6+458YFwJG0lorGdz55jjJu+6vd0oTh5/Le0
AFA2wimi5eNEXYiUs5X1Mtax2CdO+IFwcN8k4bRP1UrvXvhj+lItkWtQabYliNpRRGndW/zrvXDf
dz12b/ZARu4DkBrs+0Liq7CAdDPIR3jkEPOCWpMQlND+TUD6on30NzJo/F1ReR/EtpCUSU269SXp
wjRqG6i0wxpNc4Jzzaa0qT99/yWfiX5NDNJ7w8o4E1396OfDdFAuwS3lEu+GML75Cu8RQul522Y8
XAlVu6HK5wrFbhc0Z0uETwhOtlUR+nfd8GdX4W8Qs8L9zFsUfSq4FTWlAbUDgPTizqwkA5SSFUXO
yULDsA+Vc22N5Z0vD4D4NH6IJX1qM5eukpHhZq4JbCeqbJSMZIpxOZt981TW7PUL9nntqujzm+yt
XcFYcRueZ62izK4+aHdfVCoail8pNnWrbkhvn0wv0Y95zVpWlIcR083G8Lt5tW8TwqcCH8AlxLIk
p5svK4t2sA924UTTkZfveoHkNOV3XQPELhMSr2nGpNuu9rVhWTuYjdR8ukqvbU+QceXf89vXC1FR
dn4ErGaCHeKAZkd4ZR8l950DvVzJ9t0bsYYFTnqVbH9cqJXbxkDHVS3ua5uIjWBRd9EU6NVS3OnU
vQipQFlB54nHR9WCbWJ+iFOoXl4hueuNbuZHCKSHlugbuwPgXMcNWQzqWrK73ZT+YPCDxutcoiNG
xsusGMSmxw+0+5GZeF5/jrV4jz2Q2qMf/LYAh7QQw9kRY7vvGchpKK3nOTXfRntc/+3uAzqiZF85
8YVgUzw8fvxSoPPudexvytwaAL2kh9z+9z+/Hu8+NEQOJu7l8GEokVbAEwlf2CJh4YNt61FphERg
8dmlzw1o5qj3H+emjwwNxJmYYuMABP17sQnHTkrjAhRkiRo7YP3o1OYhy/xPNmUsmLz42MRkyaqX
BKv1XsaCXUkFj0cAhF7VJwaupiT/MSeSbFAWf5j5maIXiBkmQ0zovFUWXTNaBLDTweKnO43+rxef
XO3+tvP1vzgP+4vtkuXWBI+zyRjPJvdz5OUpGk1YGl/uNBEOie1EF8hkCrOE/OS65aGtxWvGipLF
vF6JdX3yGQcFHjmhznJxoQINTIwbZiL5t6WbS+GVfyLN3Es7kq+Al+ic53m9MergmznmQpAxqbof
pTbCqIPGzv2bPjE76hgp8ILUTvpb5r174f9aRwKIfJwSo0aA9Z1h13Zg/gb5nQni4DHoUYJiNzur
dGqj0oOq7jvtoUgqFM0jWb7rfnGxfmpiljau6zzwGbtA/p5HaImOBujc46TJF+KRBuEfPBDL1ZS+
ggu+xW3/JxUTuMDM/1hoAVOc2ffB3OR6plDO55itPmG/SpDB7Hr7orL/JmMPF6CsYh050HAiq9Kn
sjYf81xfksBbE8jbFxR0r9jtMLe1JBVMDaOWyQN0XX0XeVPtbVG+MNmEw9ORfUfWsRDMWkN6djRa
H2nxMvGasnT74ET70miKuG9gTxuVPriduBtq3tc0kf8s68u0aPc7zu0N0+oW5RO1tDYIELGts4Pk
aYYqh1y4am6phn02dg6LrHH6MEp9y93u0MT5P0UYDB2ZuR8zogi6OHlXwVLtAjoTxh/zsgkh0OQN
Lq2kVRN7hWlfBBka0LJioeQ2vLMmG1r1GBTDs++mkWd/N2wwLtOAjzRAgBOG+aYb+w9npJSvvQwG
kiqRhWlGSizCqWA930dzyMCYFTbdw5Ids3bSiLH5rMeu3lcmMaIde8gCjvaiyJr0Jakyjiasj9WJ
IfWavvjQKGXducI6yUocp5keXCe+QbqxJPqoueBdIF2+wQmYge1nIjyauxkyPm9u/FyEMcso50Nr
I4uqZ20KHlXEaFRnMESQioxwfSo7acBIdk+2YD2t8jVLEdbEtpANcYFsrQmEi6Mlxelu0uplhmQt
7Wes8KANTJhdcSmT5bsq0QYyuXYJBDZXx5HjKkn3JZyd3WOvIDsLfp1zLUSgWecuT16T83DwbdJY
vWkHPVEeFvpa13nAUp2dy9LHHJcSxVxSIggSsOMlRBJ0L3tJxqNH6NrGSA2PAHqEfElJwGK3ECRW
YOgBQR+iLGg+mSAcuFbtPZt53qZs6XbLUnzH4KQI3eEBDN9UffZJmDxaL3NuEf7V2+5WSajDIOKP
uLHBoynxXFaQPEnG0+b0XZsC2VKXffUTAgg5UYpjpmB3oo3nekG8Hg7DOahyokNbCg6veHWb4aXk
MNk3yuZ3Ec5f7pjPbtsg8yY3x7b6Hfzb4GAVbYX0UxwcZ+Z77ZJHrfO3tvaI+Egakni9FAlgMFyh
zRzmxGByh8BLtgG5YvOr6Xi0It7Snhy3++myNTCXCX9N+NEUPrgxJ2wYz+IitOADJW+prtOXXnaR
yNob0x+eeQ2CFA9t5QcOkzyQYgwxisgO1MnhlsPzoe8b1d9xsV8wQzGg8dkFL+RtcWWQyTs0f7MD
fa8TxY3Ynerg9nZP+AFUJjn1HDkZJbEXfjWStV3qpxkisum1HQmPC9w7w7VdkOWKdyJP803ZER6m
OCZEnLV7k+45SmXLaWBS18ucEN526LYzWUrbXgHTZ3DHG/yeu8faQyQxD71LkQUqtSSLFDmeApXt
kBfrL3PGxrh/te0Z1puPjpAZAS5GRseroNDerv9hw9VuhBvqc8kREYek+UIeaHSHOpBgEVbRCGD5
7p9dktek7ZFnhJUi6ONL44XuEY5XeiyuPuU4913zoPFEE4XHbYn85jnNrTvuyl3Zo771mWFLeqqi
UDd7CT7kaL0b6EIoBXNKhPo/MdFX9iwdm25ZU629azq2acT1R7V6QwFTEfAyXkgSns7WdOaFJUtX
8XUaBuY0qTnZrdj7EjGqZ+ckXOcuoTtO40fh9wjCfAaetWEw1PAB+tbsCDr5mLvMlGeRUGu+1M1y
VyvjghmE8KDwbiDy11Ex+o0mjgy53luDf5XQmPO24HZgP553UF4Gh7tRmBk6kDTeiqZEptL+5sgJ
NzGACUI7OUsG4DERlHIa7dDv974Xb2FG/+FExPdm992ePPRXwvLyDTgdnO5Vn0DFs7aCT4XLrOY1
Jwe8iLMDcyF7L3L5g7zco5ZvmigwSNQujeDXNZDP24a/m1J+Oi91ehLiz88sCqxyEJvvNOvtExlS
YeK12zT+IXrsI2gryn3TK+Be7JsqEFvDccFOqmJX644pH3JjE4jEBtb9uBmYkeqQ0b5ZZpfeIARm
IMH4xEYMetzAb+TkOckrJJ4aORxbs3B2cwm5ujS6i9nDop94HrKG9bu8a+r1Oo3JdCC7SJvdHajw
VfE5fWl7vg8r55j6JdD24SZ08otF3mNfbgIVgsGIlqRECd5+aV9/OSDlMr8gLgFRLR/JCEnQ2XeL
8zJ3FTImP7M3Zl8gq0v8h7bzEdoZLH88Z+BwNG+OogMvY3KytKUjW4W/zVxGSSMoKtH2VRVTo87x
WGwBAO7cD1nja27q+DB35jlPnAPTMBKzdbcTSLoprvdTWH+5UEB9m9Y0n8MfNfL4m0VHFBradgTV
cLaK+T4RyyvaWlJMyoLoCPHdDGCT/YncIYNBhIWdsS0ZrdckfTrTYXCBMHeMVX0yXimXPzTFOEPI
ke/U2iBC8aLBNcttyeg8cnWGqQ0iaZ9dLa+9VQQSschLPkwM/bVh/1odmz9LsaI0Q7LeWALX1fhs
DxOXhR62DhqHXuuvxuS6qa2LRzaBi1CYUQxpuS0Tcu3uFiHeYqfeQ93PN22WPOYSaG5StXyg2u42
BWqqOWdouDDOKd2ZSBJCEY7K42/2kXV2SXY/KAYjfd+/zGsyrottYa3WezKtDFG5TLHQM7mJ++rE
gF6tbN8U7o9Qa8TSAJS2mB/+H0nnsdw4sgXRL0IECh5bEvRGjnK9QbTUEmzBF1DA17/DeRtFz8SM
1CKJqmsyT8JTboBlYBgo84FbsSDr0tHJk5EjDUKD80AFZnB5NW+t8pgoK/3epfa3XQ7vbYEJwjKa
aZWGIW1cDzB1ZgMHeIVRo5VdkiKtWVIt1z6Nc3rXmVtw6X+7ssWVEU8HBBwUJCBdtr5Znl3p7RXR
e+i6UMDBr2zXeGAarzyw8OG84P46zFb6Dq+QbOJObTUattZGlE/s8L8iZPplDPwro2CckHaCtI8R
88agP/rlnFZ+hrJueJoWYQHm8jmVmNzNrY2nx20ug+6/Mvyb626bZq6NZ4H4BgvgsOkTvo5ffOsS
zYWMCTAsRoEPmCAbCQF2S65SE1EP8kqkYlsFpt4ODYM+z9lNS/s+dlYVSTRX6X3+VozBvIMZsB5j
9hPzG+83cQ+x5UWjn+IiSqpvJ3ftne2BUJuRim8DUZ0bQ8HgJ+zJmvMj2vOrztDkxg4NJxwrOyYc
nWhuFHU7XEI0bfCnTRImKhsd8zDOZzbcFR+47sUW1l0mK6iZF/mo6gJYN1MllCj9RnQlAcaJw99n
4YdzMopC6b3mfVgbCy+r4y1BVPBsW0kAx6tvx808j36UQp9Nq/cgtfWunhGVuICmpxm9nVlUf6wq
9CP40ngsGlQqYsw2St6VJ+gKax+vQRyOr4b8zYPW2pq++S5rZ1PWTQieF4Iz8TSHIS8Mxr3Gdezt
l86MX+XynymHSN6xGX9n5bzVLVPPsOt+McquK5/3h7Z67XVQUGwaUs1EgeyjltANnxesQEpWMRJZ
LW3zqxKkE1Z+KqzFYXnA0EfMrmDn3G2EmXmH2ESW2iRhEwkAmcdyKb+8sXyV0vooU3M6dq/1zRhx
aBiEK2yr+9gmaTTSOuJK6I1hmfkI/bJkRB4+IngfJ/1s1V1zzvVnqWAkJ2zuVu0iPgerWyJaO8Ie
l+BrrJibG5jEtoUbs9eJcxwoS0faZ2dtiRJ4WFLe43ZwfhyzZ8GLSndraxIGW3lFUT5Ac4CfSSbV
C8pNMptExFDtvkG/U6NjG8QxGyCPwWWbub+LQUVLGqVFJVSj6CRqp/BU1Kh424/qV7Ln2RdYoBGS
vA9kQHCk9cex56AUWKzXvpkfbZY4z5TA35grkpXhYrBG0gGbpDeQ0BFCzfXcYfHbyNA7LTL8NIri
u+AFUdqQh0TYfMOMmeGk7qjgwd7PCXdOZyZqO6vwlZ3D0Zxe8mkiW7GknTCqD2K5jBVRjB0BAgXI
relxsBai+mpEzj1zo22NLc5yvWqTKdJwvb7+UbM/R3njHKho2LNW5ACXI6zvTh7MBfQrVdNrRmzw
xBAiGjx2fC1NZmb8kWaUmQscF7+bd0Y5RIbN6slqlkM3uA5trvlBhN0HvS/6nBZUroHQYL+kEFcm
BoHSbA9xueCzQQgfUdX/SfPq01tIWQcL4K5FXr4rs/EiTyYNQ07DoJbhMpjs9mBo9W7FFeq5yuP7
ih24ACp/LyWI0n7KnOL+gjlvpZ6/aBsRvvZNcGdrnw1GXifTdn7p5LZeiB5uYCk1gcDvJNzgoUZg
5W7Af569dPmdPFwboSvfy4oRLO6jV0hmer0o4Cq+dJjNCQh++ctASrhXIXuD5UNNDILNHRJmKOBV
wMYOdeSR1ULQSjVxZFgfFbtRx6bxVWb3GtfqY0nTs+/qIsLGt0NJ9RGL+tONiTw0JmDm6BBtrKbr
BY/jpur7KcqIbEztv5YFojddrD+Tcp8nrYu7ApSfL6gtNXF4i573cWo+Z8HgHhqtmeMN54m9INHu
ngmPJ43MpieoaTbWomU/5C48YUntk9tKKXpsTH0TFTJSEYs3P+vW/cCvrz1sU2wgbkxPd03P2toY
23iVje6BIESieSDEB/qe2ZB03dG361ev6Pc5t9ZGl4TqVqfRtohD8NsdD8ccLZXHptQujp0gJnhi
l+GJyMoYGOQoOnEgHNxm+VeW96cKJ0hdZtSpsRr2gzX9KZMbuIJvJ+gxzoxDvsawewQPLdcp4qGz
MmV8vweIqh37qxFcUzSvWzZV9VZ38z8c6AOCXM4odepslwxDo8QKw6RIpKAdckG3DP8k27Q2rzo7
JLLdq/qH4IXgRkRpFy0tUwHfGVnpZhD/rYnwN5+nT81Uxbr7o1WPo7VmDKhIRL/zAMiqcwU3XsBH
FAQYhHx1CSNlUsJOsQoODpzJk2SvVRCOd7IVfs+4LUA1mavWCcu90DWg9HZYznaRRLUmpwO/8D8/
mIL9UqTk67Kz7+rQ3SjGxDAjNaskg3jDBTcZzqNlojMOvicbyrlXmJeA3Qm5eDg1XM2AoJ2I86Pi
8HZukrjwqiXYsoEsPg0fOCGx1kzTejPkJsVbOponlGN7E9JyTlgrmHL3R8SUTOTHIOC26aSHcoWQ
KN0wJSXytkbXXUDDX4dkzZOfmEZpY9BgJd09bY9sTssmND1zVgoN3WNpu59udp/tyStJzB7WSecD
EeVvwmaabROn9iixP7FO3fVAEZkzoyjrfLFtEgQZzI1IgO32tSY8CJb6GY/mc3svDlFx/JnqBs4l
LnjWyfLUPCvVJwd5/7i4hXktBi68ggwPFMAGfGoTCDrYwWgCh4PHX15ih+smIzK9Jdb+7tet53dy
OkG/jyU72Tn7qEvw/YvWdyCzeWnMsVuFic+7Fj5RQeCjBQ6oOu5jX+d4OyRew7rfY4YaGW5VBypx
OoRe/62cfO3nSNGZP5J46N5wPDkbp5RPiT99DJJdFqM0CPnOwD0rCUuvwm1pIAHqTYLWrL5nmHJr
3CvEsTdlNLRwQYJ7mzWvXV3LGZ84+m96FYM1tYYCsuL8+EgtC7Iea8gK+X9kBtulyD77CZOP1nzG
kX/ED8XQvaZN+DQWnktsssRvdmn9gKSxr7HBReKiaBh6+UAs1xUXL+bqwDSjdizCI8IBjo78IAde
8Kz0vy1U/owUZpaYU0rea+Mw6fWmFaXZyMAsoFbytpneDZazRwMFBgwMQZXQd6dL+NULxoJAAzKG
MqTfpOlLxQMRVbklGQwl+36qnQjJpaS6vdcSREu7mf8MAf4jRAi7hoRRQnavNtPQXpCVY2TOQir/
xWIIacUnBPjmpq9sk2U5j7/pY0NtkCiX6VesCOryeZywZfPWIZAle9fvHigVfyqbfIlseFcWPk5t
M2mhp79vYj9lhu06hZqcD+p7RE9bGBMVsv9Zav0dNg38EClAfDffZsYcGjmTSwlS/uh7vNh/GiXC
e+DiAm6wxp21xJvBySGMMPvteSyZCo6P/d5MDbnKWvWatBLmF32WPT4YtHau9h+spD9M9Ih34foT
l9eTjD080+k2HcjwnqiKaY09ohfcFoyKayW7qsIuPyyfkDz5cPDL0YzcJjcjV9KCc+cZ7551qBv2
srGD5KW25W+RLUhbFKElfdidhK2/R7JEe7RXTJqHH13eEzht5k5L+Y01RG4KGsh1JVniO0KS90qS
oksfs1GK11ZfDOTr/OjQW4cZNxHtdSUDBp6GjKPKJ7MWo6Odg0XyiP0sw+Qxd4W7RpjBXOhuDuDI
Ju9077ZsoEpZPcQtYaHaNfd+/w+Xbcyvm084QUz1AVMCIYzJ7cfZjziP/8j02/PUpy+GSc3cccT5
xZRFicIVYjO4GgmHmB3F6MD4Kmf5YUjGB1mmb20ICsZ0/2SO/1yhkWehiL5ezj9S0UK75cmLj9Kl
JxorYq5Z6QYY8VetmX467BVXlurwGJGgMqb2iRCXDT3vpxd6j8rzoO6Eh9lL/i0z7TGTWJcAhHVc
5Ccv9NedLp7tOh02VuvRfJOp6E2PntceY/w9q/tHh4nZtCtDpGs2n2PmppE2Bn+jcYKseqXvzSL5
uKKf/zmtZaLOQn2bZsTzNF3E0piMD/3FhHvVquINRRl5WCr7VWnFvmNBZOymh44g1M2cPeBtZePN
2C+JQaBKxbWDxnZGiO4EO1P6zwPK3K1tAQps7woQBKBWshC9PRMMPMp/U0zqTCMr1s9O2qEr2OL6
ENMH98ZqCAfm/PgUUmdqtyaKecbqv/i3f4Wxa2wTKax3l9C5lxgB5GrW1R98Rk+aED+uOGc71bc2
Jr0+te97qQ7PSmv4BZpUvMGhgVTIqvufuptEhLhlb1ImRhY0GzjjfRV1+fzcHnDijWD0FkRcoXix
k+a1/Dt6DZEaNRNQt+cYGzsXzzEjqXL2ryKZjM1sx08z8ejtEj/wKRoj2le5aWhCVdhW69Ci3h2T
FpdB1ZNuyD53WoZDYaIzYLIJxD9DGqHv0o9U1AfP9H8KjdSxGTlBCdrYlkTB3LkgmGpbmmeVouZP
/2bDgp+JmId1NT1NYZdGVCPXtjY+dev9hFkBIKAWBSYKFQ2W+dR5C2beRkWt52y7lJdjwYqTtIJp
0qQ2U48qfLFWQc+T7jyhCXiKa17Ce+DrnHKMirY+kPp61ZgUeavC6kILOLL68MmK4FlQ7KTpPx1/
+he7LQ2F6ojYSS5GZ9x0HxfbVC/Y/5pH003Z0RgMg/LwI8vq7qRRo+c9C8iho080/w5e8ZMGLLy0
szUFUJ7l74zDSlkXznp/O8IkoHN1U3zJHTcRn8Gw5Qkv7SkEYRygWvNmsALfOaNDku/TN8ytzCfZ
wN9/tO9Zb03lnye39zczp8FaJ+HjBDUb6dXBT2kJ0hBemOjDEzdbiukq/bID7AfgRRIb4Q8nwqkv
iO11S7a51jRs3K7aD715VR7RtHX16kPnQb7e43lhCM6KkCl2j0bUN4evnJ4Tl8mrb8Kr7lzrDb7n
vrCGISoHUKa8IQvOy2038FvS3pHpzchkwLbjFuMFjU37fyJK7+47xfrfCQq4Z+1rM4o2qvGwUFfq
dxCSvBbBQqavXsuWWmGchqegJxLTuRND5H3GZFW0L8GQmdHkIb8oHHx+CQ53GW4QFLE0dLyn2tZu
VKeNverFkFDQhB+SgdsqcPMET8WO9X22Q5sKrgOfKcIoax0gvJxpxKWBct6qMPVUkCC8+mI12W9R
zz/I9km9weSTlGsU4/11GNVz2ecPQUVOmoNrLuR5XtkWadgOfm7kSvfHHeHylG0bv6QttYd2w6+H
6cRFkGbX7OznSzuHRPIR5sVAB8oTeWLLJq6TnzlmL+wn+s3J0qgmeQSWQrab5nzHcUR6KwjUYLyi
qo/QPj5kRvdeuP4uqWW5w5/COs7m799T0NK+ZDvTBtxDnpFtNEjP+9rd9D5WkbaoEAm7f9nqDOD6
LJZvU9ltfKRI2ZwPUTvX4X60KFpgpOMDEzG4+gyHjOeCypPSiEJ22mBXqlVDdmXUWmTipe2/0Vv+
Buysuyr/EbbVrWh7EAi5cC2DlmcDHCbFXoeXY/ZJGZ6GdAM1JPR5MwRy3XsAvYQGSRvQuM6PGAok
wLn3QfQwNZRpkjeEhfFKCvHGK32iRUKCqWZQwZJQ4IOdVOyIS2RBc09Gb6mKa4sFNmJrdu45uhJh
yEvdWIi4vCA9Tp0zPqclVlyDVQPdYLgxWrPfwQ45NC3sgrBpw2ju4Ry5yngjyIvRZivfBzkurzbC
Ho4MmRHsbjTWRPqOobdWP7xneX40Mhl/hIT3ScJUVOwc5yNpUMVLZ9vd3zIPHjMl81P8NUK7wLGM
NRS5jDhMLutmx3jQ0P4aaSAmqgi1xNizRaWVnFUbrgcQBkendwXykFRsKje/1kqSSUTnskvx2oKj
eU8VqEFeeJsy3XiwXSbdoq4eEhvmaaDG9M4CkztGSkvRsfXKuIHKBY1Eqk2UrJ4NdzdBHS5EQ9Cx
/kKzH/J3cl/p1SHKsGouWpM4Nls5h9x9EsJtzgnmsEjBaYbSGeQn1ytvg0uLrtHty7p4ALfGP2j9
3FXVdINo563h//msngqk+pnXn/zUu5h0PmeEV+vaTYxLGVLzMDq1T107RLpRXzYwRR1jQQskE/1u
lOa1syhAETxxKSYY8/EwFGtkxsvFMmkpjGV+VdPTHWFT5M47gTXdCyMCLMpTeJat5NPuGDscplnU
gV6MjKHQu5QNtLasZT0PcjjXwvlOSJgiG60QaDxj51yjAFrJwHm0O6gp76mX9E8sU9JNa5Ujab8U
5YkySxJKxa0qXEwJWVg9a9ritrzHFwkvPFmaXarfal4CQl9PtZCcpNMto4shetZ3rpgYjoYKbwuP
IZnya5ZR8b5kkw1LGE20itEZ465Ujx3+YqxhLK4wJv3Nc/3guKMmbGKS0SSR+Ny59NCH4sjvGZgg
/2bZ4thXr7RbyhBmW2iArkgqYiZQ8Xeg/rgtp4MRDseaPnJV9014MAMQWqgnSaurS/buXj9dK8+9
ZV0Vn6XI+rWfpJ9dznoIqBs92wIWa/YDvmfvMFTrkWz2nbvrXQYTKWRwtpDzB3iSxzBT5SkchrUd
3zOWrxPu4LoQ007ESC+dMv8e5ULgX7ucSUivoyGT3jompDlDSt1pME9pwEfSMvz5kHggGVncAl/7
BaDVHr2K2a6iUtyJWkuU+Pqjq+P8wcWvttVu1cNFqMtgYwfVsMc9i+bZ8ttn+lbmrg7Y396svuCT
TBzPYXDdLob5BTmnOlWQnHKnstcQhUj1DNUdIx1i7rM+4Ea9xRYqkNF0zhPvxWMsY8YVqaiiub67
HwJO2DgjuTppzzz25kRzV8zaeAwrDFlm353GIr1ShcXXMj5n4ARI826LU0axzfvr7bHARsJM/8RT
+ZIoDEXArSFcuCAW5Wj/miWdSGaqN9vsxlMqPoZZSJhak3ovbPAKhUmiYcVE3ie8vjSt4TLY7abC
b7xG4TYcvJCsyapujlXtqss4OPrJrVLqGdBeqaYc70K6TJyz7OqbCUKDw4qyMp3xPDb+nuvQuogp
6J+xoB/QTh0tZpz2Iuo/Zkoe46cffOM9uqdYQSWAHCf245QXDwwY8ymoN27WhWy9NU9q5f4jRKXd
h3a5wdQon2O3qs4TohsYEu1aMtp8C40GBFxvLJFfF/POnRb/ITD5QMKAEQBnFgIju/5ndMQ7C/fg
4JZdHYmAKXvm3oXxOUKvBUV2g8QlmJvkAbnZvyGuxM7yikszLMmDP//rLMN8Mmrit1RKzNXCnCGt
lTh1Bjk/khJ4tci7p6uunxgO/pulXT6Tk0aXFs4jxqIJcbO1NYoEv9SQ35oQSksb9gjCDbAB3J3c
OMeq+JFLke8p/IhR9Y3qWiyn5O5oDdwBIQz176qyk+ka5s2pMMY31lnjPgucnZnL8GjdPYwhEnE6
tnxtlwuSA+jAA0Vdy0du91sMelV1NhPA/F/TT9OJwGpK4iHwd3XMaC+1jelBtumv6XXDZXJt8wbh
Af/JYjMNT6z9nbJ5cCEdrRhdUi96HStGW84HYcDvms1FXBO6pdEtMQiyL428GLmsgwBmXTDUj8ac
2DividQ8ps+zXz3jj0E4ipqZkrzYEXNAef3/oSbDvrsgVfQJNt0uXgmLnTfDqSvmQ7kNAoDRwAUm
4OTGa3ZfpS5B26GD4y4bBsc8D8FD74NygTQFOTd7GvwxfPjvsyKghB/+c3K6ykWJZbxaPX8AqfGX
G2kLMSVYV55hb1l/f1k2Z5UYhDpYmT8dTRsdZZpOTOZrlKVzijzW5hYKk/KA6LukCl3uuys9H0lL
2CZondD52G819qfFvAtQwDq/KETV42g/J7NvfVMaNVYzHp0GVqYJSwxEHJ/txQmXvyCO7+DgRLHb
lz99iCW/GwEMeZ3onso5f2uXalUvJpwyNvNrr1Gfua3fcxXjhKz9lylI3eOyIE3wpm+UiF/goEyC
YbmUUbgXm7wU/WGZ8v0ipHvEryx2w2R/6rzD0ucTsmnzWMWN+TIpTH6ideuzHzB6FZM1bAInebc0
LFe7ZoBkSdZWEquUDzoEq9fUr6k2e6LXGaMs0suJiTQCOCvNLR0bFKl1PDCOkh36sTk8/fcFU+pm
qglLscLEfu0UA72iHLOzjOtjU1p4Bg10GHKJu82oyQkwzb7hpzTeoTDYx8W5g9Z0sJA2DqE+juJg
oU7Zx17G+u7OQzFDvKw1ZBY0xExoLRuJOpPiV6/M0WTq7FH1g4ClazAOEdWHLqdg5wT/Bo+rBfUK
2DwrfAynzsVUQN5Vyxx0rgYPHBJmmZb/b19U2ctQGg2I6OJz7pTx2DYcnrGOz2qsXrx4uQtztQPO
NBvYmj1moNOSdClO1lB9B4E2D5VIQKgwdx37cd+HwAfyESaenTCRrzoWegSF7EKmy9e5t1pUeYE+
eQMrLGdMTn2K9rodRHkcrfaXM1uVY/HqqDrdVpr+ZHDCo07Ej0Oc6oYVk7uOw2bYOINm3FpfdRyM
jwX6UJzZuzbM2UzPeHZhFCJqQe6fkEqwT1v3TzwkkmG1aV5S5NekdmxFie81cBGcINhOS8KwsGiF
M2S/Tt21Q9UJcVTAG/5QmGGkdfpnEP674bOEgeqNRzGhqB+SoH2Q4/gOsI8OgXDa0Bq//BAdDpqW
8iaxetL4iuTomfU5VzQTSS+9J2c4sl3GYNflZ6nGb2+a/lYloFAmyQTHmys9DuNtop6d205PmCrF
TTWVR3CZa5/VNJ7yHt08wNkJyIyyb+V4bBlTo1XokVmJaXmIA+5cbPti4zoZiELRWYRxEgGDQRJd
vja9hwpv1VrjNsnHgnzG1jLQpXrBiYb0S4AamWoVHird0pMr4x6kYKR/+wClDDo1nvfUv/TIskDs
/Ell/FYNQ7dzVDAeSpdVoPA9tP8BOT+lzcnjheBvtb/T6EDRUrUSD1+xGuwnc15IYnIZdAed5+36
udoM8+BGIwPL60S8qJwy54VkENax03Kuk56ycDnI1vejcBH6cXCDemsBRkTggITLL/7Y1ArXBVg5
VZ2r3lzg/bgo4BL1XMIrBE8PE8nn7/V8P8fHcToG+MGopZJjKNItcJjHaUoRlOTzlYUwU6EOZ4sR
e92Z5dqx8wwvouxtj0ELTdRySc8uTNrbjEDxA56R9qzyrN7Zgh/rkJ8dVX1bnsF6JCvATnIHPQER
jbabR2Bp7aMucNf6ifUiFLIOJ8f5oLI4O0G/4/acZxs1QmGe0DQq4JricRxrebSrp6Ka61Ni3m1c
rbov8Ied6Ui9MpZqQLh881My7oYCHZZfen/cOsfzlfdHsN1kl8vg4OGBWGQuT7TCfFzM8t30YQS4
RbEngatCDs9S4F48eEt1pJU3D5CU7a2j5F8p3PLsubY4GJPYjRMbTpBLLCA9TRZHg/8MZ6delRUK
GTs8KwVfzh3iaxby4CHyIG4Pf9yFhiqIujBRrBvEEjU2YYQ0UjgFW5qLwf+r7OyF0ZDaLumw7lg/
XbC0PrmOWd8oK3HTijPSGEQUTYXoiuDQvR6a10oRw+PNISeeiNNTWjf/Mkzx0HggaIwaQ0Vh+08M
DJKj9MxPtghMUk0SeOeyvXkWtgFk8fVsTnvi549yBHetk+Y6x+Ia9IP3PRfnEiWrVSwslJOLI4f+
NC7DI8Zs6BCT9c4scF8x6CrweDL/B+jbee5B+9MDkS+nus0Pyxy2u4SKd4330KeDONlsQ/mgKOto
inGfW0I9SYrUwRcvfTm6RzEXB1vRxIjJxvCeJmdZuOD7RqoMqWX/5CE9wMeukGnEmPeaECaCEW4U
ZwRYqXC+/PfFtgojoukb9k6x9yTANu1BewJknB5dmfCsSsYueTrdvLgDc9Ef6hxkt9mJ+eIlZo57
OWvpBVkdtC2yqNiez1jHd1aBXC3wkvla2uZ4ELzADrpFfEsuj7JVZ5f/vsQdQcilNx0oROQ5r0gP
N3Ms8XgsiUbL/QP56PlNznJeByrRjN7LR+wN8Unl6tX0evscZ+NlhsO+dxjV7olM+DWd3t+VmjSr
xcDSOZh5+8bglovQP6mkCf8o1RK2zv+R+fIUD3dhMRvY7Z1OD4EZanFDFIVuqSyn+7AZQMEGDSiT
eScQ594loWoum6PVyI7RMHxUB3s4niyAiAbFJh7paZ2xN0y7+RwjtRinpI7QOdtwcupwF1YwdOIk
vDmwVl8KQ2xwg38gGwBBivPq2AVgTgi4hkB7FQbTnSkIrNW8EHIUIwjl8KFv9+6m+NE5jmVcPBPh
nICSHHsGXoAPHCCGs8t/TkWeMGm2SZtojXyLtyGNdOHcvNq7zfiy1+nsJMfs3vybU30KO5EBJjDF
Vjp4py3ZJFGgu1PoTXWygriWpcdckla6qiD7+CV0u8zvTbKmuza6K0HdatksrnMjtnp+CWb6ZHbJ
3qPfY76PO3WIUSrvVKDnj94sbkRyiCfPOmHp6Y8ksUMxLf12X3gcUGmjx7XToR7jbtJI0AR2Zi9M
jwyHE6xWwLpDfA8fpkDbork30cMQC8Vw4nGQuJCiJsiustXpSz+pCQQcqN/enlEeh8h0mZb+o+MX
+9DE0tO7qoqsNn9l+I/iTpbqrUFtdOFb7C23/sXhVmwBut0FB7UmWvmBAXMbQeTmQcrHpYuUZyLB
9e4uELfsV/YEYwA50nFuM0yRzt0TgHl8a86sZ8Ylfp/Ke+Jrm5ImI3GSWj1fTN/X7zS6fMN6k47O
sLNyLW8OK6Up5aNVm7y4hWLbUzY+Cs4kh8WjBKzWe8hFjRMrCYb6Qg2AmH3X1QOaDIArCNzH5c84
O1jWxtsiyB1Lme+dh/mOyJnRsuSIm2P22MQxjySrzUMRVambrBXMyWNcJqQ2aNgIWGmPS4zxEMk5
ESZxh5c2fJpTW3w2zbYfve5PuEwdDgaT4BK77v90gLYCHPe+gE6TA21bpznYosTWGl+rcP9gYgeD
OAZP5gKFyVrAKGmVMaZySfmuEy9FDNZ4H/jP2qJrPwHhqoPrw03RxJHatBxctf5CM9AiLQ9YSyjB
4zcYmqqsiX8scjZ8uOxMBLR3KFMgX2ZZPs6VbB7IiTGfksTZMkbZhm7c3JJpoOu+685adLd56+fP
BD77lRXnMLnY1g43BH/WJwT7Eyt3/yak8eYo8z20jP4RCRP0FDw/VW/5h6FGWSriMD81PfDOxCVg
1tXtZSlt4/UuglsPTvDTzb55CcNRRXnlEgYiBHDCSb1IPCb/pcglc25csyzlkOjzs55ynKaIwa+B
ybUogg4134KdzMEtv3y7liXWAmbS59Tht864h7KihrNEXN2mAzewxmiB0iKP5zcLwgiqqN4Q6cN/
X8I5fIsFmmA2sGZkmWSMcrnuDRStVDJBBFqQzRbShWPBAuEhBu1NIm58mCZicnA35SgeUEMYrIE3
zVhMB+JFDgEbqGeeCiYkNE+si1i41yECQlb4u8GGd2gono+RTvDgzdBnrPEHhVL/0qRw+tg3HRMn
syJnatpPUgzY2QU+WLrBokLE59ROKjj22WIAov5Rvlt+ZWlGZsQddeQre9p7ZAxtmzrHvdkb7SYz
mn+MOfrjVATNBu3e+JiAKdq4mLZ26ECw/BdW/crHHx6ve5ttaWy0x8OoldI852lxEGXtPAkcRKvc
ckivJ7T1YgFbGp06PJnB0XZm+8KetTkv1rwPMxdZVsAdmhj2JbWHvy7hQzf2Z7hb2vk8L1UY2bMI
D7SV2Gq19zXnvr01k+nZn3jZLK9lWCgx1vqj+vLuA52uAgAR5MQCuDPYOB8WyHpopX7s/YttyfY0
opJGzUrlkDJlQ+7zSiH9LXHS7DpJlQhxQbCJfchaB5Ab6KDI6swHp2UsTdHAlpYUneHv8JO5E4Jy
mr0nX+mDx3L6MgImWpn9Y51asJQMD+2FgHfV99kTJIl5bzUVWiDcwDSqVzEnUMH6lm7EJTdOAJqq
0/DHdSrveeQQRjDG9hFJz8rsYtBNlJ3bxRzGa2b100mM6WNV5//KBO767ARUKHTMWARnhAOducmR
g0aunR1k3TC5z0l3L1EF2K3DBlUHO/SSE2rSkny+RSbbOlN7YtpQ4Nl5OW//4/Dj52rPA2wi9nBY
OdEsHJuAEMY5pgHEL/lcqfzVNXV4C5GHMprvHMrlXrHNt0wEFALxGuRL9CGayVqEYeyuT8PG7Xep
9YgSZs/pmkY9/8QgvPkF+5KfBuQoK09Z6Y1ZksBbDz7RFMU18N2YviuVW/zuG8Ue7r8aJ7AACBCm
x9rNXOyT0bWon+5/At77rqY+328XnxN9EsCtDYP7yixBYigskUeTsp2iIWZLhHdxzNCzWC5riSIG
dRvCrhNdfcFR0h9D2+LtNA9QE+SzZdfEcjjDgwUiFIMdvtbFzvbKbK/N79jkX4OGl+w7KQIj0Z2M
ccZazl/lWHnjluntPmmM/sMdkdIZiw313+U0bRJVHZWsNlatxsd0ygw8/jnmcdQ4mQ0D01iOiwWD
Jkxrfy2aJf4fc+e1YzeSdelXKdT1sP4ggxb4qy+ON+kzle6GOOnofdA+/XxUVc9IqRppGnMzQKPR
6pSS59DFjr3X+tah8OnnNiY4GpJ7p0PQOphcJ7q+yo3pWdZ0g2PsdAY1wimvkZqooTgxQsjPUKhU
G43G6FnEY3OMhbA2RleXN1jQ925WvSjwLK9Vdp7wyr8Twr4GuRpdDrr/7KME3RN08aAVpcK5pJp9
DLp/1XVwEaK6duhJwEWwatFctLpXXTuGfEPBrt8Jv9kTLlJsZF7Z66hQ7l33Pk6WvXPCNFroWv6l
yNvpC7IDnGOFOp+0pNjYzRT8ImBF/zHrxLHYaNlkPEmy+bxPWSecPE0I1813loE9sDJnFlxJ8z6p
jWpVqfHBnQLo0WZwg1OfqnFqHmPq4WU7F6keRoAzNs1MwcvUARqGGbBFddPpcFV4t38N7/iv73KR
m3/9N39+LUq2FUGoPv3xX+fRa100xYf67/mf/a+/9v0/+tf2vbg40R786V+6KzL+8/mvfPdrOfrf
n251Uqfv/rDOVaTG65Zl9+a9aVP19SME78X8N/9vf/jb+9ffcjeW73/+/grKVM2/jQzb/Pe/f7R/
+/P3Odb0v7799X//bP6Kf/7OWzGPTr+d8rffdu/19B4AycoJ2PvrV//737+fGvXn77r3h21QcLmu
iXzBYoDz+2/9+9efWH+QCynJJzOFoxONwn2SF7UK//zdtP4g+sPTHUHEq2FgSPr9t6Zov/7I+MMi
jplEJdPxBOgl/fd/f86rvwJE/rp+nJa///xb3mZXZNKrhu+lm3P8yjdJI8aceuN6VFnUUzZmpU/h
lY4xpgO8KHr5vaZdi+yDxNzyOgqqL3of0NjMq8cAYP+mslt/X6YpGKO+v+nqWp4LHxNmkKll1qAM
aQcov21hZLsggcBEO3Y1teJVhQXevXm85IHd90wQGxX5OTc1MQCL1OMG97JAXBZ99D719K5HMWu+
WcB57QyH0Kgvw2bAaOEW946dvKJHaha2YF5dXOpqtG7Tun6pyo4EgjGRZBRfRU3S3TZFwFwmLI2V
ndcbLQi7e+oHTL/zhK5mirIy+vJqqIoJ1zQboxgk61kZ68ZyBOk8xKK7tUMn3VhxRH7DyObQddt9
Ndps/sbag4BEoRuhsB4Tmo66Pl5mXvQ+JNG4dWdNbg3ScqPpRM1YNKgv1ayvZ+Lp7+ko194QnqxS
vhPn9zCVffcQZlYJUntpRslH3ZXnyZRmdPnNHqkmRVsWVJRR1SlzcWxNY6Dwl++E1jZbjf78AjRl
dpkVV5EbL5MhEF8ysSe4Re3TIo+ZKLNzcQvzKsH1txy8FpIt7LfICIMlg6BxQ7A5XqgMeSK4bVRH
0ReTQ4Mk8u4yj2W7ADBCTsG1XcB2yYS3j0e3AuCEYsscRniWrBEM397QRvWAqZP0TEgQDujb1nDH
/A0C7iYEIZVQ8WJVw9zKnsdfQSO5TpwYnUAN9gF3AC9lMFDLoaTjHYfAF3FTwnZwG/Lkgv7IkOR9
KgzgjM2r30vYqzkJnpPfdrNYOSZbQbZ4Kkb21LFek53b4C6yh25XNozDnbJKvsT6jV51/ZleokKR
4JWyzk6Qhos7bbDDY0DjYY1OqVzlhLqt6dkdgN9l66BIcPCWxqXJAAn/H9Y4CSbeJWFiWZas4YaD
7rMglWUj0XHu5MBrXSujEVYaA6wQEA1FTbEsygHRVefoWy9GRNIR8olEuZouQxP2UaM+8qFEu6aZ
06ooGgUvZNAZdJf5WayC/KxQdrrJuwIyTZu4V7o/ULN57cFGTEcOMJ4yB9CBU+QnGZjQAyJ/PIa+
VqyatrwyZdhfbJTvmXtwvyMM7KYCydxqh3bWjGp1Bj+eCcORTdq54w3bspI7gT7eLYL2RMDdCtC6
8WQ7cDro/XiTz0bKwyihlVmA+99c8IfkMnPKxQQOdV/KeuZ793ep6rWNosEWUrvt6yl0gcwE9qKf
DIgog/WF9V6siPpwt30oUBaRx7139enBC8aT2REBgMkPjWxnP4Pg4G3TXIyBQ4s9eZexq1ZZCEQ+
yJi/VtULJogAPv9VrsSE6Y3J/VfQb1Pw3YDwEpyIbliLr6Esxye9J15Bs/FSZVW5J6Dtvo3kvmzK
kk2jg4RZNrMggq00EvorimWx9lEsun0Ot4Dtr2J4eu2m+VMtYWQ4/vRmZdONyXj9Rc8hboB0wT9V
0fqBUFHZ+b0V5sVBo16GSNbszTT3V54gSCfKs2dXRq8gYxN3Ym9lz4Ej5TndV2aE7E4TXCtrVPiM
sTocDyR/0RGHHrkYMFXx7iYMYHLOvBhmb+pLBz6Uksu0T+GRDeqQK9zEQ+QgAw6C2fFxbTchLPha
f2+kvG+tbGRKnRQHu1CHidbZPn2UtYauwdcH7F8jvQAqw0X7MbR9TxkOi7Hw5ndCzGhkihkp+mp6
66sL8vdW/La1HZaAQiaUsw4SzpKrvASrw4RanYkiPQdepHaj253HJaC/kcHpAtLBl7CK5j6ex55m
1r21u1aNH6M/zsyN2Syf75jT7XBiws5w38whQqLsq0eKnh1ozNvY02/K9gKUmZipqKvQbqfzkX7Q
Iqzn6Xx0Y/s3Vdmb8y7IBIHdAiEqLBTzYX0nJH4GtiX6WRow5lWCXa3e97tQh2KL/2CKmuLA2gaa
kcFy7T2K3BIrMJp+hOnTHzUIA1WBK332CDnhkz965F8YCEimnT1LkGIn5Grr+snFS7ToK17tvqAU
VaQjCsZzzHAu4iYFutTKnaeim2SCpiwqOfIaTCBF14gr0wkItZi1ijBcUxN9W01SjBZw+9KZHngZ
6w+M4XCR14oU11w/NaN7AjF6zM0qWGkVAQu9zF6buopY7ALEzPTqNq0HO0qUZEWVBd6syWUiB9t1
0WMfXdU9TXsvrK46QmNwzzmzUBIgOWKEYdDhuCAOKiksjmZmXvUmauDQtVYau/491OH3EFjiIJI3
uoMaalFo4exVll0GODizhoeSCXhTTbeoSrDnudlHpbw3ADYvRmq0K9cL9kwJmlWi/JMzVeeW6xcI
3dNobWv+Bax7MPBE+BA4UT9oprMfhKUO6ZMbmW82W4bzyT4njwqwP+9qFHrNEykNLoJcqwc1x4oX
VeV1J8h60IGXwXIS03qElz3ULV1WW2OBCAmgK21nqwDi7b+OmaOiOWi2okLqsK1we8U6IXBZBJqA
KEs28IaBXN4eXw2rfmyZFi1drE+w2bV3UHJX/iDP4qpKbhvXoAgxDgAAMtoWfYrYRjVn/Tqu6SJ5
g90tfV/7MpUJcWyWd0+EBq194B5EPcUEV8XobNETJSjrSItvmH8j8Zml5TQMUVnFsRTUCnymospn
G+I9Z+Ky9VKcSr35mrc9gdcyvc97t9yBt0CVnlnxyiPieQUeHUcGQwWG/uGyzccdmoGTLlwSQGmW
10p9pBXW0Fq3bmtRHRybToSOn5V+iI4wIX8kKO1KivLCx3e1AFR4jyQTLBYOzlvY8yuzbh+zBo9q
qAM4bH3km8BOCAVS+AmnSs25k+Q+DCr54pNbwawobLauM0KSqD9UCc+tyeNuO2PDiR/1p4bmO7ER
TFKNpSMjKJpqxLvJQFmkatZ3CU6ry0tJZZa97wdjG8FnqC35oOJWHTCDH7u6wNnqkm5hGXJPWbVt
0h5yRoBrRzSoimgEjKEgEVKvwSqF/cYW7z3xEAsxjtOmTqRxyISFhVQWx34KyiMrYL3xc/Wczn+b
5LJXtvLappmW5pQ9+RRkg5EvK19AWEDTtqCTAKYrJw0mh7booDlcgameQ0EcsQNd8ULQ24sT0qyo
suoZNshOesM55vo3ROc0/GfBFdtrjGnDXc1jZ5XaSwWovalRQGHxu6Pbl25aXUdVZEUjCj/15nfF
W5wB9ygYUGCOrMhuy+rDyGhvkclNjdlJPSYmGt8iZtjrDg+WjG/9MxRr6Aac5lKbjI/EFe5WoysA
lWjhMY1xMWFOZSpWpvAv7BpYYUdJMzjY8PzgnFYabjYXf3uHvmuA8mka1nkOz++8HcxjZxHgI+s1
sJbZ+XreT2QRh2P2gsvMXXcEGcH1+mjVKmha4HiYdSa72uGnPyNIFuagjo/Xy6yruvQuJQV32GPE
z4vgxLys3QAgvwYAeKV52sZOpvXAWxSMOu7FGs5cFevP6IHMqEeYrirAksF14KV0gMjtM9W1hYSz
lN5r2kEiqaaXXiWXldCg/NkXWE+nZa/jxLakBGki31xJnJSHjWuehIbMA4M6kyAaSFO1k/A+aaZr
rZrOCcaF3hpp0cY0jujkLFg4XrQZQ3UJ/LegL8z7HKCIGc+2pXXG7GpD7N2XMjPOE3qyBcUfAumt
LPC4BT0iZip1RP3It1z/RIOIU9CQK2AT0YtHyon4YRTJbRfd5SSPbXrP3wNZnm80/7rwGEX4bJuq
/ESA6AsjtrsZSGZlVr2gFgJJ2oRczEw885ZkIFvNNswMvJtLbeQzMhXKfW5xhh+E/5wjFDqmCrda
1+ER0WvvxRpljJ0FYBvlDx1SdLWVV9CfLc/h+QJCjKAfsYFddCadT/7yh5qGM3Lm+i2gnt6k409Q
1My/iG4E6/yajMSDw7R8wW55ThSKVpYRv/TEOy6xlNMHpvIe9PGUkqG3wgV+C/zpqCNsW8EFWOl0
4nZjDZ1KT4GM1fzmPgVRFaO9Q1nnMIkGLYrVrM8SKq+82WX6gKGoB7bq39WjuiijRofZYEJQjC+D
YU5cdNyboUOwKUnsiMoLfCzMzsWq6LNbybrJ9Ntfi5rbgPfERT9OfKUiR27kzhl6tnXhQ3oH5IQ7
sJW82mQXp9uwme6TpLmCXf6CLhy3dufcIYKpjvCTv8C5TZYqIA+n8gugNBpfXLElFl62bXyMxebQ
MkNSELCrCw2c1ALtJDNVXocXo4PZxu1JHLGn2yJlIUlq73wcLpg8olgexnqZhviVGlLQKi2wdw0q
8AId8QIDGRFKpgtuI8tx0tfSXzoOQvDOC7BOed57bgTmfa97+SGbYlae83rSBvIHSpjoYCvXuBso
XusQq4pOgTrV1xEmbyImCWJHHR6WurUVDs+5YgivEKqvYFZCYhqtjwIgQKsuiMaMNz0+x3mZWZVj
qjYYJsGxMbNx/HPkmchZ6eZlAxSN3Gr32J6zXSmAbI3sthiAgpH6YiL45Xsz/4V9QMFCPp4P0Xlh
xLJaEh0NUwrt61TVN1ZLPYoQCiAI+drBk+90Elelsxsm5MWIrt/AsepUkFD6NZbWvDaxzXs0GAek
/UIf3sgbfOhddidtzFoLtRcKgxjJtAynF1mzALXUx8veNJ8NzMcb4lxs9tD5FYY6QDE0q9euVz5q
XbBoK7ZbaUvSFHI017VRlFP6b+qR2UKWPciI94eFZm1+5XtJvUuxUCsVYv7VYRIHkJm4eBurQ9Mc
48xMyBhIwg6frjZ+FGm2rOwQy2XRkwvig3AusTO7RvzszNER5VCeZno/GjHmKGO5FxZ4FpozHXNB
a69XEfaCqsXnDgrBsIzwPMRyPU9EY25MmsjPuelg5wLDf9fbqlh0BpuSYu6+D2kRrZFUMngQzVsQ
4jOafIc6mK0QnxooX1I2wOPn/zX7mQDHHQlRObDEtotoOHoTU4V4hlqmjnfb8eIyEkXDRrh7f6rP
HdaeRZX5H6JGlTGjF6qheGR/uHMqqDCq8Fq2fQFosRRhPb7barBzdtjVoz3QqSAjTGE2GWGKmP7F
MJVvrY0hGvkcbjYSGu2oOeMsMOnQ0BSFrE9DxDrr3Nk9jjxigcp1J179hr1Vwb/JyZxeyCih3W2E
WzbFVMiI4IY4O7id9pBmdDqiZDx3dF6yjZceSmu47zL/3EsRGthGOi0HTT60NXZlg5IJDdiqQWpR
0vPBrg85jdc3sArWePYqPYXAGCyUAj3vOwWaFntVJh3azMTdFNqIqqtMgg1+jKF1+/Nyrk/zqjvW
0Ou7XIehJKxlxHB31QAoxOAwsUYm7rpSRnDZoYmz6UMAtMehMSE+RnpK2O5c2IXPjj8ouhn9gDee
MAQBCEkNH8CYAIJTPC2kADgotLsgdcodIxgoLftJAwiO6wTNGewvvNbojCccywBIgH5el7UQR99y
aGtBVTCCPFr6fc4ElSSfQ2pph0nqz6RaQ4/hJLOscRlRgm88v683ZTkFaPkZ6w0F0jUq9nJ1FgwK
X1hAqEOcZhSlYOAJOIYmNoXWGq43aOS2ZnFwpk0x5B/u9CoYXePGaJKbADuvab1WWtVvVcwmwCY3
iollVK8cKHpJ59+5sia50I+eZBjeZF4ybewSSHAM/oQBONytCYebwuVBENqGCGFqY87DovJj+Bg1
MZpnNJLI8RiJEgHXiBxDKuwXFI+BUbk096J1bUBy90Bm+KCfhcY21KUrvWpDREtF6p1GREGOkd6D
viHecZroxPApY917YAtG8U3kZQp00WhJkCOeZ2uEoiYTuimxcqdn5HMvHR+mk+i0e92A9aMxJM6b
NF8gKuq98K3S7e4ib98ZOFFU2fGtVD6aUNPYhDzq66gHzpECD+IeREcbBbexfZkmkABhIKLb3/RI
VEiwQSWAAvoExm9RKfYQMnK/tA3fuJ4KdvRm+ih6vjFCgROUnLVudbcEdAEM9JBESThHvJeXmaDZ
SPjbG6nYxHGkN5PnmuupxMGkef5FNpFrSiIAURzTlVsRMNvZ+VMUOG8RJE74wQRFqm4ux2hZ9sD2
wDIAWEybSzq/7J56NJ85VRYcTrq3ijQukiaQOLQulBqU6llOKqjoP2zWECDMOxuhhmSwPjo0FU1g
G+jG55YhB2MsU+6cDIsNd8gK2DuaKKzfMmfhZQFGUFEH8KODR5e7Z4UE+llV8oH7dmbBElpQAvVK
TBCx06gfcj/QF63XPLYUdcS1ZsvAQ0hLRTdAGloVULxiYTyJAOtnNQzWwqGak/59kkm0VcEDkRkU
wzfsQLE6tewzGwJJc5NQVerqRe6ll6Q30TIXLLhzek2pEM1EFEDuCE2kty0kkHkImjJuT02H4J7m
9mgAJA0nSFJ6bT0WQU7c1sAKQUHpEspB1pJ8QhhFfKLQAE9041NdaWQSV5cFQzGRtQCo3Qu2OBDx
5vvUUzHWd2T3naAMK5tDU3gfUmM77qKjXztZu+9N4tnoWW9iXDsrZDAk/YDKacvAh/9tvfYxnCJN
jGtrZpZaLgQFQ1ivUXInDEE4ikfBMGBILQ22KH6uGWsYzyoI+sPX/4ptLBMdj/8qMelDR9E7jINx
AQ3vDRWev6pNJC78YghpBhE4BCk6tD3NPjSRinLDEDPjDGj9OqNZZqXsV5oT4M+2CxpSExtgL3YA
i2wQ9bAgVz0BFMwlFe/6VZYbj84ob5XKsYChI7dTnj90vx5M8ofR0tJtbxOC18uc6sE5WoV8TZQx
YH4qSVr3yyPkGIAUibrDbnDrQzvD5ZLFqy444K9hDydktq4guRCh+YE074puJN8BfcWyUIBHoYnt
cnd4HWqHFjTa1CAG/Re7+Usl+Hp+i+LOty69xKpWso5REDXeFemgt5GWOyt2+ynwgys4L9cemlvm
SuXCQyOMbombcQnZEaNPVrQrD49oCd/Kz+NiCTdwoVIDJhRJNMwyljpC/WWAfRTJjX9wc43Evwra
a+dqYkVrHoIJnI4at+oaY3q2sjsBDQDvkLK9ayJWoEB0iEZrXbv3yCqMZnLZ5HCxSiABS4hgZ2NQ
n5UTZg8HigvDEoQ0TnM/xcNNgFIlir166SAJTBrmVqUrzaVVRrd2Ht5OpX4A2XcbO5y33iLDwiy3
Tme+t0W79UgAgtaV8Buzjvf1eIHlB49I3cHtQZ7eUJOORn0K5YM2CFRKpjrZdnacjOJBbwrWsKY7
9YlpLOD+7TtAN4t+lxCstqId+F66YAVKDRwze52FSYZRi/MnC0h3cxN9FWDPIbRs2hACBLilz5/i
km/rhOJjbh2YNEwX8XUAmwKfMUAbDcQSSu9tWXsnAQ4c60Ny41fDqrKSp4baKY+ZYliSMDiNCpkx
CgYGySsnV+7bgPbjapzz2gnBevUxNxO7yTJWDe9FMdC5LNXJTxnwmZx1PwAcm5ktI3dOWjMArA2k
eaFX6s7ybwRVDJ5v7lRFZwSiLxjbqPvIGJUjMzQYItoWzkImPSXyM9r+IN9xcGMtiO56PTwkRfRc
ZdMmaUuWPVmz66gy3tP4YDzAsk6FdXasgnxVXKYeYsMw5K1KQYksg2B6MMQvbjrtTJs2Zcm6sRB0
E5daRHt7NHeTFTPBaixS+QImQSJBODBORw3qDtRS68ZO/SuKcZjpXno21c8A1MipgSBt9ziGowgX
qFJGCTEHlkhpbaxJvgkmynQBfW0ZExbZuzrhLppdcu1MXBjOtTBZ5YDgAE6brK3dEe8Z+gS3graG
4xGfgjC4dAHRrtTIOqmjv1nUDoIzFGgmSoeWC9xY2UeGIxkpJz81YrbhIj23Ai4GegTe2V2/G7Xu
XXnzQ9GzoMKROndUDI7giktr8BYmokOrEVxMMtzRyXxgFH711/Mj4QSw96iI/VvUVf5GcBrkh6aP
lo0jv5C7C/Fljv729E2MDHIxNJRFTXIdex91EL0noyVXPjodWUUvY5lgU4WDAsGvyFpwnw3HHHL0
qhn+VBoSrsMgmXRbwn1LFGYkhqAC4ix7Oa2MYN4kaycog5cttw9ZUSkvKC3F4lbQ/jGLlvLKuAC6
fNnEziqJObXkHSOsofeI052LxSR0wVj7SZTa46ibpHbmM3bKprZLAc61IwEXPU72SasPaNCOYQVt
ADcA97VLaBPEmvOeSHvIc08R0h68+66+iOroMDiStDRr26UkyztcjjUa0VXYEUdBbPHayVn8vXI8
VrGg9wQhoNKKtVYyXEPEtdUHAfGpiSmJ5bAy57tBr4Y9wwJEnOZT1TPGqmfG9ryB68kSLya+W6iB
dgAlcPOVCB/qFJvOnR+qo2p4kiAmuOtEEycxzKR6xw83fsp57nlb0Zm5DZtkN8W8scqKxSjX/UMr
gpNK+X+4h9NJvrBpZjOfgFiwR3TiCmnh/D8iGyApVqBF3PCG10dOTu5772l/18Fo+fq4MrWGF+rk
5IA02S15dTvcwovCtq5VCGgqcZJwIxtwUuwUEKPlYETonNOBWlgTCCHmZAh8e+2tSHleBrPYaD0u
M3/koSfmczvpAHggCw/Q1HHONdBD/LBI9h48roC+gwwfqgmbALszuAGgJ3wvvS5bdzu2V0XOWz7w
gy+ZP1ybof0mEv82UtUV+YdgbkPGGwUffjaJrpH6ozDi+5sOW+REC062JCQB+/2rXiCtQt9zipty
40CUXTSd2jujP6flluybXPPeFgMGbjtI0PiXA6tnC2Dd715bKPuCuQPs0fEBCdhKI2CkYobGKslu
KpbbuI+ufeWBAcHfVkMSy02xq7X4zsHKHunIcXPtlU7FbupiNJfJjYoSaG+ygpO6ykb/qvGosQ2E
YgPV7cqKLo2Olnxmhsep884xzZ45nX85le4xr1kOkwHga4kYz3gqXUh1oXZWJ7lxZA1b1xlgc89y
FqVQ/VJ/StEIhiMiXGrUpzaCJhd6925FVTfR+xENWn5j5CkO2TTi2nTTWiPc0UYFB/WbTR7XmD0z
yHc2jGk0bRVYeDEuFIL+jZd1w3Js5AWtq5eaudQK4vwtqVak8zVzSt3kPOvdWlPlpQ57k/0C81AQ
spR5YVsdDF1WW5uIOzNWT52479nfE1hRXk41D6M52SdZdrvcA+sDpOpq6A0bCzXtDtMZeDqp1GKj
daGFDwtdR1qYvaDFoJDjNuU5oNonRlzzoNe0iDIXDo9Mr5pxVzdse+xILckcIHDLhbgopkeC6ggL
QlKys5voBh3BmaYVZw2Wl03cjAFDoBkCyKo/v3OFDaNxigChoV0oQgjeygIQF3j9Y13HhJUm7B2b
6mXwKFYm+iAryBzrzE/VWmXM4tMI3u4gfQaVSKML44twTdDnwC8WDEPCFRk5VTObJaxdKnnjVSH5
7mZNbkE3iUsraPfoC/n64XATB0SDTjTNKvDFeSCecTFTjeU2s4kqgLhKzWkW2qmZiPxpejlLJvh5
ggqVPdieYN+HOKaDL7WaDX3A/w2ajXvlS5QCcoiMNN8I9g/g6kLQc9gdRtMpCeylVjd8SfYeFhX2
4oGGFC7JSqzakKNk0V6MRPeso9zlCdCqrZklyIEJnVln3UfUz+UuEYl0knLFGu4d87jONxl9l0VS
TrsR4/JaQkOyeyB4sWM6q4gVJClqFDzDfTTOYmkR8cbG1PCfa+/+WTD3nQzv/02e9/+h9s5E7PZ/
1t7hvEzfv5XazX/9L6mdZtt/SNdwbYuXlGPrzqy8/Etrp+nC+8O0EC55hil12xT8q7/Fdpru/GEJ
k9YsXXpdhxiDRO9vtZ1m2X9Y0tVNqGKzDA9d4H+itvte+WkLNkNoWU2dvYAnbWlxoPL1dBPlAdo8
/X8wmh/aGgf7sV2OS5yqB/swbaYVAXaLcEk9uQbytyrOqNBX+pLd5RoY+iZYUn0tvZW+l/tvztzV
XyK/b9V/znfSvx8/zvxxv/k4w5jpoTbo03H80IkhLolNS+kOx9UeJdnPD/W9yvDfh+KicJJ5SIT5
/aFE1vsF2rvpGBXwMcDiazCLnzRB1+2Lb3fOx88Pp4t/+mociFguaduW+UnVaBmZneaBMR3DTGB6
sFZpCNt7ukVuvwitp8S98/vTNDz94rD/dEZtg6PymjelK/Tvv2YcdjLwBeUaU4hX94C3+GCsq+vg
kO8Y8n/UEF7X4UHb2+tfHPifvu+3B/6kKa7JgeFFy4Hjq/BNrux9s/G2uHKvw+0vjjTfo/9bL2rT
+zB5smzHMkAMCkd+OlIsQ1kLNkQHkwRX9qWMs87Lwdg7XrtIBdheVAACdEaK8huPb3GXsz7oNQHl
nbuKrGdr9Jejq69+8bHmM/vNx0Jwh00bLzgPui49z5mvzDf3cuvDxurw+xLtuJXuvhCXEDQkEfBL
nClra1pD2fvFIedv+s0hOQ2GK9HNzq8bQ8jPZ2IgFs0tYBBvgxSJX8raEc9Syh5LCuDq7B5x6RXg
iq3o1DabvCOBqw1hKOPBcbXi8PMP8+nGo3+KkljHoMgoRUdW/OlRBsOFm03v/O0wBjiLm8bHkpxh
VW/2MmyH62w0LTzcQ1K2v7j1Pj3ZpkkOo6MbBu9GS/ds+elJs+1iGGyrd3bF6PvXOvuADVW4PGSB
Mn9x7/3ToVzXMXkX40Q3xfwQfHONofqU7gjjc4fIq1n4SXosBVkbGuOwn5/Nzwf668qCKBcetxK9
he8PVFdo51Aiqa3ZY0tzrK9cm9fEce9/fpwfrprlWI4wdNYquqJctu+PE5E1PdhlNYBgiJwLjx3T
BpJ6/1TozDNQjatXg8nmL15SxqdH5et9a7kWNwrULArwT6sQfcZoQKGntnGtn+NI+sggiy56u7wZ
w/S+Z2NCz6Ert1LXj5rmrEHhbCNB4xwd3UADWal2w5DiaIEj8Iz4rDQZPkNvw45q/uKzOvPd8+0z
ZlB6C0t4rCCcKUYV358haZvTYPloyuOEqb0ZXZiSGZvQx7tKVg298RS8fRbcCbfUQFN1xKHgFXYH
EilGevRFk5zcySzWjkk3X68Z4OSF2sd1uVPu9KW2gc+M1W3v2drBqQx3NYyxeeF59kTsbgJeTavN
pYFmmJ2gRdJ4GTNhKq/ryFI35O8wbtRcUtuluq88e+4cphf9kKL+9p7INiewqC6aG5hMANuSiEgF
FoCw7J/DLluBpDpH43NbFrIlRSx4UzB2Yb91RyYba7+PaC5iD+BNwhRw0I9ZQe5Sbhgk5knGpble
XAsczbsaz80C7XO2jBzgBfU0HrQJ26qLepHG2qKpgZKwNoTrn9+78zPww5XxGD5LfAjODy/cym18
uwjzbDcPWK3gsVPPPz+A/vkpnK897xVKBteY7RCfXulJY1dunlpM6yPjSiMi5jAN/Q1R8F+SsL43
hUs7McleXA+jOn7/zIoefKb7a2aZr6YB1U8N+n/4wEqWFtY8S1Jb2j++8j29EXqPIGFHhlH0SN5D
4S1apUsm6V4eU2EMWkwUQ9sj8vz52aA+/e50m+CrXXeuHLGTGNZsFvn23QfdnrSpgDRxspisu96o
iF6wlTILeHaiYhumu6b+nx7TchzTcjzTlLwmHGf+TN+8b21ELmHd4husdb9IFkOfIvwfM2/G+3TZ
OKMGdOc/XchYTmzPtXTKeNvW7U8vp7Fqu9Lsa3dXmQb8OzJ6+asfAHQQLWnZXZgEVz8/sZ/vsnn9
+vaAn05smZkqBgzi7jCy6G9ZmXmcVzIA/VAOtz8/1Pyrvn1kvi6VgtaSaUvBbuTToSqEZmFmZ+6O
bmN3gZ1OIgVEhoOkCEVNmTZoYXGJDy5vNjb4evSL6/nDciMp2qiGXR4oPoT5qTpFAmNMZaDZ26Fx
gl0sp2jVd5CeiY8Jr7R6bF8bktQuf/6lfzi/liPNrzYnA3OlZXz60qwJMktz6Bo0BFd29ah7GRMi
/xdvo09VKb4ljmK7jsN/qMi+rnnf3KpG5Tt9mhqC2waMDTaSJLonJmIbCESHiiG49ouv9cPzOB+Q
N59r256BRudTGdz3DDAI9+SA0Fw6j1GxuPNoCcUQOn9+An+4ap+O9LkYybKIYSBH6tKnmYLa78vo
gYyZVPN+UUT/w6VCb+HwenF012Gv/P3zrlN5FZFwxh0xH+7Crrzp2DUeimOJUvPnX+rz6sH1Mj1K
OcczML/xbvr+UDKy0aaU9MAsUgB3ok0vu8QLf3Hm/uEaUecQTsKwxKEx8OkaWVXdR0ah9SC0O1wW
CPVzCGF4ZevePP78+/zDReIYkkWBbybIsfr+++RW04jUNfodNDUz2MJHat8AUY1XvteQXI0n3A/W
jHvSX1wy/R9OpOVRegtssCa20vmafnPjE19r+nQt+11W5MayCiRiPnCCHvPgjZ8AHamq4LpvM2gW
btlDKhlwA/XdLKABGsirzsw2ZTSUv7i+863y3auOytYzDfvrBtwx3U+vcUc5aEYqGmgOOWXKl4fW
ZMSKGqAvuk3kPQdDiw1Qu/j5VfiHG5ibiR2gLmgE2eLTUVsjQjXqMraqYqOgWwgpf5HGI6gg63+S
dl7NcStJFv5FiIA3r23RTSOSIilKLwhRBt4VPH79fuBs7LBBRHdQOzMxD1e6TFZVIisr8+Q5fv10
3tZsjNecQo7FOKXK+8AyGeadJe+V70BmoCH9I6UJSP7CgoOnyGH7qEdxYMZEYZwvCW+MPDV+pU3G
LxUynaRoL2nrc8kwNNEdR5iUEgrvNhAZp2ZgPovFLkbb5juDduGFm+7jb2xCFGVA3aZSieJVM/MV
uasSE6k71QXIYIluNQTdMSph4dT8p1bqXlQUFqrCQXiwuh+qbDcyiwKmA8X2eNfwqA0gdmGmEVLU
Z8v7fX47P3yraKFZsORMQZXh1vnRGW1lNYVZUvSOo+vSyX4LK/mRZOkXGgMX9uGDl2CK0oxj2dQM
lA9hQS0UBHXiCCqN1vQYM8wA+KFUEknfAqsLX8+va9EYz2PuCYVceR7ogGa2nt3pg2vDTkbOStaG
+t5agxv7QrRbtmRYUAcwn0l95jQSlIgDQ2lDtlYO8qGERMGBK6jw5AsRZ+mgaBxrLEUlhs/dvpa9
CEpDCQWmuAdKX2yzBuZ86LQfRiu94BQfoup0Uu9szZYU+mPObJXNIKWWPJqp88Wwit9BoPxAIIAB
puBC7jmvGlLLOLU3Bdt3wdSoczgqU7bQHJQvpkRHEcWdHW+Kx77yr1R7dGlwXKPNeq9ntAvOe4oy
f5e/WddNk+xQB6xuzqwjaJqSSTm4SspollVpjsv7lSw7qHUX2CkkXyKXH1ug3DTxY3mfMj1+gAmW
QeoLv8pk6iR8TxvBA4f5Q5J/uApONyJBj9IrnHFw66GBB1euhuF7ZdniPi2KH4rRdFcB6e0uMIrg
PpAaxQ2HBAylr4Rf6ByDpgqk4doxTfFpH7cpOvIlIRXJ4Lo5Ocy7Awpj2/B0L7Jdw476Q6h4fwLP
o49qDd3m/BZ83IFTS7OrpK06RqXS2EZoTLIDhDk7JoYaI0fD+byhj9/TZIh0XOb/uMpnS+L5n1O4
lSzEtCGryvTxQIXrwbS0H0XOC+gfjMEtqxP/4BxQZy7WmZ3c2ahnuAzNtFDdDgMMmqmSNDTS9dFH
NsJqx8A9b/RjYGKFVMMdh3IpFcLpz98dmiNUJ7Mo3blIxfYA0kUPY38ACUoF3uYfTFGVtiiFKsSo
md+GMUzIkNRbLoQ7iFYEss5EHESlYQ5rwOdNUQ2nCMbKSGBnyXIwAlgwYtV2VSblXyqjNR8gUwZc
5JXphVUtuYhJTqk4GncIOebpBqYFkPSmUWxXaADyrcB/koz251BLBxXkxT8sa2qHkSeQ08zv4UJn
TE5upmX5SFJ5kG4DXES8BBCheWFZH6M7Z0R3De938GdztoNDokcU/zCF1sRWgvwM4mJtW1UDcq7K
s8/w+fmlTZ/saVDDHi0+SDgUW9WdmfMHMMsPfVzZbuG3cHVbms9EBLw0Y5Onrq5I9hERlGDrQWi9
Pm95+skfLU8ZMU0KmdLr6QECj9MlJJZtV85CpjhDiDOp3RUX9nPJikPI1kyb3gyGTq3wsgvDyITW
iPluwEUyRU7Hb70LX/OiFUTpranNJavO7BNDadevqjpyXJ8+J0xYHpq4utpfsLLkG7wf/s/KLCqq
/TDqzRA4LiiSh7JU7gY9RvzFc27Rjv6JYq9x4XNeNGiT0POAs6lqzo4IPlW0Dka+MSPu3VKpvxck
62MF5UUpd/C6JvtPu4QqE6gMSkGclTV7m8a2yBGNYYjT02uQepFhoEdoRBdcfuGw1LeIodlTL0NR
T12i1PU4UIeeRMKAPbrWMwbJKNp9Pb+WhQB/YmW2Fi9pko58xCHq2oq6ouc1QgDCgPot3FPA/85b
W4iGNPreLhLTIZbPXANSrKLRAeS5XiJ1+5Lbbl8EIriNkVf7GkaadmEPF8IGnRKSXYWsjCfDrGrW
ptDFZKNuu2kVqy9JAU4YWjDkotbCMMIXBz3JR0lTxy8RyiHyvywWsnheayZtc2tu3PMDVeocyqEZ
UwjxqD5QM33tGPkrYMw4v7FLx6i8szVzljaQQijwPOJx3UbrIgRELCvm787Ubs4bUhY+NlXhFWpa
tC2pp89iSA83DFrj1FzDAFZiFwBp/CpI7nKUZTJEE9paH5i7Y0jD1fvSWieqLcU3VhSmjNrHWdNA
Zx6Xt1padNcMmYGVjLup+TEwrf3CUESsfz6Aq9wZBDxuKmo8k4+8S2G8lJGmoefq6CJP3kqQLW59
PU235/dl6QB4ABt0vCBlMszZYSMjoXftEE7ZLZcT2oEj2L48qVBkaIeE4dDz5pZOgYuCPFAnyeft
ebooVahtQiPfcgubW9Md9LDtJsB08kx5zoASwhbaTweJFvXCF7XwzqKjY05VCI1qtDEPS16SG2EF
44orkqr6I1rEzsu2/0bHGNID2BlXfkK5DEELyJJKvfwaNMMlwMDiXpOMkifKukoEPl080DSUHlWc
vWgUsUZnER4dD1r7WFyoSS2FYI0NpktOp0zTZuEqMDXIbcLedmFbgAkXPhd3gBLmwpYuWjF0ywbn
Tr9mXtp3xmxq6kL3EA1Be2ukQY60DQzf5z1madNALVFhILdWyaZONy3o/H6kfogir9B/IJ357CXq
NbQ2v86bWXJMjTjG/6bi8PxsVCguQ98nXaoV/5XxxDvoO1x0p25UrWZ6wOkubN6HYiUJ03t7s/sr
DguVph72SgWlxyHNv4xKfq0PxQt5CJhtZiIsp3rIEuXp/EIXT820IQQwOLsPGRtSYnIChoSwoqA5
EKrIayhBfH/eyNKhUZ40gewgq0UT8fTQKiZ6M0sHSAswFJbkiNnUZDTrVQwx/fbzpmhKU4Ca2qTk
G6emZOTAREQZz7U7SK7ge1wVonlQpO77eTtLB2YpBushpdHgSjy1AztXD6kQdqpcaKvclu5C/41p
9DrUKUN42Q2MWYdOMGZ43vCSZ9L6hTWWcWqKv7MFovQ0qC1iEG5Lin0PSxnwkwS6ni+eaQVPkZ47
21QCUXLB7IKfQL7MYrmeZf716YjfXz9SaPcB1X+3YHhqa1ei2KgWWjrnFzd9vbNXChU9Lh8SDY0l
zqw0nd2FZdSYbo0oza3qy+YqlyXxpYC5ew0hzaV2kzJ9Vx8MUsSh3UtpgEfn6bIkT6D30EuG61CU
CCcIeDkxOUPyBSF+NLySQujlVrRxvk+atomuUh/H2zSlAWDX7iqV+UUbdUyR5+3T+b1YvKIsGjq0
wfhwtPlJV7RTbLlWgT2n6qEanTWT8mZRu0lp8iIYr+3SYKyygjVojB/P2568d74txFjZJs0FRmjP
3sVhmfOAgzTKNTTPWckyM8FMojGN16pQ5DW/hFG5kml9/vQBxk6nMaFkIaY8PQwf9nKolz3ThRJd
OjIxm68EE0UvLcPWrlV14vOxAnQH9UzuX8A98+ac2keBZwifUs1YyBspCfLHmqkEF/63S7ixhQ09
MTXzs67TAsUMMBXmOr1N7W/cwDPIeMtKYS4zQ5S3l4ILIWr6WGaHqBGaQP3Q5qT3OAtRIcpXRTnC
C5GgWrqJKl/bD0pWb+ESvtTmXAhKGqkplxhvBIMez+nJCaEZTgIzx6EkgYeiS0PmwX+IAbjmkPAX
2aWWxpI98hiSDWBrFvWoU3t1oSLiGw1In4q0hC6FSa7SjG5QifkSRoHLwPsFV1k0ONWhp88BqOO0
1+/Cn91HNXxrio9CsLZFZJ6B2YlXSqB9MgGWn4QS/D7/CS5bBE1gQtBLoWP2MaSIampS1nGHTGOw
TL7TvIRIdEvbvLrWGrS+k2kM6bzRhfgLhtM0ZIP0n5fV7Ls3k1QvIPH3D1IufYubHjYFRqPqElmo
/6cpa1YqEoo2JhXNqENWKyXslMor/dr6ptfqFK147eH8wpa+hXcLmz9iC5O9ijOL88uL50DzXrXI
uUtyqD7O21k6Ne6vqbTHDTaB9U/8hCcSXTyhYmd0ENutNXFsAt38g6MECUrALVoLstL/PW91oW8z
4fkNmi3Q6PKsmYWX3ssYwPYdyVUCRT86KRxwMpO7GyUmkEpwzR5aU27BSovfCA5KEP85kC2hWrA/
/4ssLd9QpxDAS4NscuY/hiqyJh51yfUk3fxVF+3wUFM6QDMm0tPgxip7FRy8JHvShb7ZUnw1GJIg
4CHORxg63fcuqbxBgZDmUBjpc+OFf7ifHzSL8k9mg2QsN2ir/e90zAkx9fvZhaWPZQIyEfW4rBR7
dta1ZpiDhnAfUmYoxk6qfuZ1XzadOFhVjtyiXUbZJcjj2/tmHtQnOBwQPLIw3iezhcJx08MiHBwk
CyWalaomgbxNwzoOroU+RtbNYNhZfRVZRsHgl43mmRndQ6AIq6JVjwNYbMdomNseGXjdp0VfQwcv
ScifA2zMs8/n/dPH4ExbxFDUPLvquXORmq7he1cD49aRlZwDKWulONatGPrr8843nfHHreH9aZuk
qB/6Bk5gkJGz5QdZZO2hhqJo10mg985bWYokzNDwbfNon9pJpwdg9EPcVlEVMDBJFawafnte+FRK
zYXLe8GhdVJ8RaZTYPGinr60dxfOIKwu0j3OOfTSr6kv7ToV3jEZ7VVKTkxtMzwnSxdQCdPXOdvA
N5gc0AeysA/gdjq7SdxKQXDIDKdKn6BGa3/p8A7Y1+hvSin0R3LVMECRNNZuRK+FudIafdcLG7wQ
Q6YKOPkKSDoKnrOVW4FArBitswP4D3jnVHgE2vjodxBMhVp0o/nyhWUvG7QtSv3TXTuvuzPpCoim
qlm2acLU1Y9PFVxYal/uUP8zN0B6LgEYlizCa0WXhDeOCpT39HCjNjNQAA8lV+tqhzGrHjmftdbL
BQywZkrHsO1lPu4Ouu5L5fgF953aTzwoHJWJlXmVZqwCyQn8XnJhcdVXTHSGd7YGf3LIEX8+JtM+
oc07DSJRap1dBomeBwP1ZMmVi+JWJO1rifPAr7nKIEsBVjCRsF7KKmYxAOCCSt7C7avrMuz1c3xR
0lleU4Waf/TMRNZWji/F8lo18ia/cNHPgv+bIVJPMNHkn8AS5xdOCgkCDG7psYap8m+B9jfkEKh1
U7UeDafdyEWka+vzoWdpcWCgGdIAiW4Cpj51m3rUfPK2Kj16/ZA1UBfxMFtV/WA+n7czc8+3tb3F
AJ0oR5V8FuKGoig630ejWSgNjFCZCSd2YEiHGG7ttRqaIXxEQf3tvNH5c/c/VlX6UMx3QXA6v9m8
ugqt0UmQzsttFFbMUFpVudbeA301mdP2HBgSGu3RaTU4q/KxnpiDg8+fKmMesA3QY7H5Sqav513U
ZRKlKyDASo9N1PbJOubpMaxhWEXhBHc2/rYeBLoXbM6Tt2nh4FwUx1H/U26cbXcRQxWi+EVy7Ggm
bCRTh5k+yR/ggPhG8cN7HdA+2EtywgRCU+nXWj98B2Q1ft65wGXLlBocQyWLmv0WOZ7Vp+MYHwPH
yRA9yp3rHFDrBSuz8PO2VhD9ACMYkyNBmrtwrY6933bJse8mneQcTRirDyI3NkSzP+9QC18o8RUp
VipKU3CfmeKdJBWS4cVHXXLyH1kJsRIKkAokdCDcpU1SkAyft7jwfaKLQUeQpIc0al4jY458KKrM
j9FnAAoHtxzaeKsoLl/Om5mlBm97+N7MtPB3Tirg+9ZQw4yOKcz3qEXIuV5voLw2q1WQB+E3v+io
OmZODE1ZW+Z6uTtvf2mZ1AH5UGheUFeYbWxreZM6mRIdhdqkChTQqXXnQO8ubc7bWQhDvOw1hfvK
AuEybw6RSOe09ZX4aIGgZrRIh5qriIxtZEF1Qv74IwavecE/l5xmiq02AxK0Buc9cdOru6LIqvgo
W529YXCAmeRwwFMZvrrWBv8SAGXpLKnOAKuhLM6FPO3Bu7PMSxBtqQ23jE7H4Rqatno1FkxdhMzB
fRUZWM2iS8f1oMK/e353Z8ne5EVUcfFV28a0MnfWtB3U2K/S+FjaAvnAEblWZkZLtAXWjgbJOawR
uVRt0rJyHpNEcSDCy4wLXdiFaMABs99gRXgzz3cbaVuYT0HbHqM41+4EHnxfZrBHemP0yfbp23Lx
JJr/lDRt8oPTjdZ5OjYRvIJHtdfELxHbJoQLvYnO9vltXVgSSStVYS4QFjTfVpookldaYXK0hir4
knSStWtp5l6pWX8Jv/GG6H+Xr7+tCTs8+XmM8OCefYiRqQdOOqIsnTleODFc2R2z0GERQAukWWho
wb73JEMy9yNiyPQaOnXnZ+HF7WsnF/oNjPUQOeaF1KcbY6Q4vjaM1lcmxv+IWzYUX/WuM+Bbyzvt
e6Y0CNd3tIf+oBzghJvaYRZqpRnk5hsyXPPO72D4uvA1LnwdFL5hRaAvpTJTM/s6enUIRAw52FFp
jdBbm1VtfJUDW73PfGEg3ymLqjkAcaFTbbSO9XT+KBfiHBkekEj67pQZ5/mr2veQlOZqfjRKWh6m
VLwIdLS3540sBDlSHt6sE+YciMz82o090UuiIpiaPiq8rdY2qzRrf2os8aqA7vCrlGq/z9t8K8fO
HIdvGNkv3uRU+eYrk/ugzQG30vIuyuGvqlfOvRY2/a3WJGO1apXUvu69ovgedcZ47+kq+iPwRyRQ
woDmWklDaw2IxYTlCD1g5UHc1fjIUVIWln91Lc2plQ+egtG5dlD25agmN4HoUM2tpMD/TsE9Lpjs
8Vv4331RXelRMeXLlTqkZBy9DW9tPSDJXnlO3a6QXHWClVKgdI7Q7+igxiMlTxWUgFcaCXG80qBu
fSm0AO4YPnzjOTET49pQuPdzo2jtPazOqPaKZEQzJuZTNDdQ4kDK6dUSHL2lEWrD/vz2zptK03fp
4LQW49HQFPDKO401CE3kWdhq4dFqRPkox5pdTuOx7VekU4ZtnaAauYkUUyDYJAArGV7lfaV4Ufy0
eyV77oWaBWsr6rPuwuf00dfIS7hoyDXJsO23RPTdZaPlhiQAjQfHuoDTZ8XBFn86OVCb7ZBUoBCr
LJaOfaZl/xAU8TVizsTW8JEZIYFBa+BpFh1HM9Wuq9iCzSclB5NBE72c3/yFC/xt6Id7jb7sh7qJ
D57EqwqSk0yDrI556xICzFSGlKoDjfhT4p12oXywEKQm6DRo8AlbyXP39LQtz4hDpVfCo9zayT7t
WqjcvBLdXMrMO4PZr3VZqJBjVt2f80tduGoA4qLqBjKMDGmeS8ceQ42pH0THvPC1DQgaRJZbyIQD
uW8vzJYtmSJb4KIiu4WKZvrzd54DB1k7+DLaL1R0UVsOoU+hdy+vRE8C8flVAR4Fk8V/prrBqSkn
02QAAk18dGIrfAIfNIKts4wflDCl7T+YAq1qwCVCDH7DiL1blR2NPEaQcTqGTdbeqqkarhm752HZ
58rjP5jifaVBPsN80fystLJF6bdgVZqcMzqfog3MXLzRay+2PEBIdt7afCTvLQJBMwSDHHVphgFn
F6czmpDYT8ndyHxRCt1MbaJenfkGHO9SMoqV1DviVYrq/FesWt7PdiyydaDYdwiTRLCnxBLqYL0V
dfbK4jiUC7/fR3fi+QcWXwWLTKFxfq8XkzRvP2nHJy3K7gwgt5seXo0Xkvrgx/mtWIp5RGPqteTY
8oeNbyObAqrThGgSx5u2Se+L0GT2yUfPIDT6ER63+BIdyccQNNW8if+wakzokFndq09RLmwV5Cec
rvozwL++KWllFqiI6Ui6CoStzy/xoz2saTQ9JoQNMXaWQjhekNB2ENFRDaxBWVVaKPdQctbktllY
RQ+C0edLDd+PJ4hNXg+KPNGH0Io4/UoVKR7GMOujox6X6a0sRylUpSC+9JK+9vnlLZqiMkITVOZO
nWdIomwQv1FkkpVGVq6bNtWRLYZEm9HP4UIHYSmUT90D0CA6E5XzkkEq0rSGojM6Wmmnv6aemuw9
U1QrtBGGx6Fvf4eNFu3HTL80YL1Q/JoKIoRY5rin8tfsEmmUclJkKqOjrRfFa60H6GPkUDxGt83o
ID7pyAEdOyEgDmxiOfsKi078LZNHqb3gTB93m18EACj/nQonb2wo72Iiqh2tRI+Dg60daZs2gg5S
iNRg0Iz29vzBftxtTMEDQB7KLCjp76kP1Y4cZ3KF3zK48tpJabUD76YfYwLGVk0d67rTwmHbGUHt
ft4weEhImpjQtSBrOjUcp7Lf9MIJjsKWjFsAIqhdwW6Ryjsl1u3X1JHG6ziLy5tEGBRAzxv/+LWS
hE1xGZgzbbz50E6q2z4kURJJWAydatn60VM3SL+cypr0DcZxf97c0nky6K4xnc3zwvjQ0e9ryavo
Dh41aJe3TptFByTF0Zggsb6wrUsrmzg6SDS44T6c52ix2eQ8MHibirTuIqdfl2MzqVAZkFxaZbY7
v7SPFQyNn0TXkIo4b6cPcU+TLE/L9PDYaBSEdMn33TKWZQRmwvIYJKW6aXnLboEcZvAnls7zefNL
O0sRHh8mz+RSn/783ZeilLGSO1ADH5veR6GcSbn+a5CI7lHqy+pw3tbHpyh3FyP29Pf/03A4tRXD
rWP7uRoe7TEKvhSlUJ4brcgvHODSiiAUA8YzYXg/XFx16MFpqUYEIaqGNw6PpXaDeDT6A0XV6NKF
SLP0+YMHBSsAacZUv5itqYY8OUUC9ZhSBHKpff+NvSRY+0qsAbCFNrVIPVjLI7TKz2/mzPB/Rmyn
yqU5Pezt+d01aoVc9hJz3i2c47sSuYoroEROPD1gh8fODMcjbRFUx3vnUntqtsP/MU35G5ANZS/e
3qdrTinE6VFfD25cVTejdw+b2rcMtcfzC5x9iP9rZbqYaWXQXZz+/J1nFrKXN7pvDq4EOPRgVmr9
u8+KCI5TyV7XSmBeKON9oEmaxob5DtnPCbXnzD8FGLAGI2j7wY0E0pAjcoL9cYz8gJsaQfvbiArC
zpEibyuk4u8QVl/KgRISGJFkrXaJ/DXLtfjWB8xrIRUyDJfmxRZ2XaMgBzOFSplFmU+lCUJdn7bd
SJfBRnnIG6pNZpfDanRgSDi/9bMPddp68DdACRmeoHQ0z/MjEGiKwVgmkcgBmTY0TZeviwjl1M15
QwtrmurFE+Ugn+Cbcvf7M44sBPtiEVtuVlYFrXLpO8rE/k7r2uBC7FmwBL4FeCzZrD2lJ6feVIZZ
iGx2hACgUNMvilBQ43IYDf+W8Gr4F1sGIFCajhMKdJYSgOgeCECZ7HpDdz12KtXH0npBduDC1TH9
nHcFsLcvxHlnZwoR776Qzh7todBS2e2FpzJwoqQ3kZWMT1BReOiGl/mV6lfyhfC6YJTLAr8Ak6kx
ijH/+LVK6RMIQd2GkaoRSnGtdxkX9h8M5KLuFV9GPiKs9d75fDgAoM6ThLcWoPg5DlSzq75Dl0d2
LUdkDkzF0oAoiqejrwAf5G/bL9Ov551zIcKSxQIiBEqo0yWardQPSiHrPqQJRqiIB4TNsx9JFfyV
S4iuR+ZEdqpaCeqMenchEi0ZRuBpYmcEXgHFxum5+g1s9DavBdfPlXsInCG5E/y1XxVlb4Q6zf5O
yShMGnUzXPCot4GhmUtpZDhc0tPVSVP61HRdQQgRo1fsKmGOLrZhJTFiKZVkocKGWia8eqmRiQ2T
YpLCQ7RDQkLV0a1cD1KMalRVIQG9Kfo0uwQ2WRh1I5fnIUpLcgIqzMNfBAhCDBHEVNCxI3aI+EJX
fS9g1keiZ1CoRiQhxNRKrCLzOsQhmofQS/TDrknMsl0jd6UiEZTL7QgvtulEaNMG6n0jiuS1iYDI
w16PXs55B5o2a7aZTDtS1TKAjVGamcLsu+9zHAsaGpST3dzKaYnzrl23WbdjkIy2au7cn7e24DU8
K9kZ3u0Th+nMa8bRT5F+KxRXiorR3Gid4rU73cyRoC+yyOhXlZ4OfyqRiEfIQCDOOW9+abE8g0Db
Qo0DgFE7XWydIQsWmwQ9pHydTVApqLvpUYmghxEPSB4NFkK8500uXFNv9FeQTZPrfcD5Jnac0EMm
wklw9kZobYSBNWV9nfrpD5L+1AQqgDlzAgHOArodasz6Vhq4dyNTXj29F3c1EEaEA5kxqDaVNrZP
cMujb93FJnon55e5dLBEAyZJ6LGoHwAzdMaFh7oZ14kVOy8a7017FXkhvEOeFVU3paF3f+ChF5uM
Ms2f87YXrk2iEIktZCEOgIfpd3vnwpmdAzqeeCCqBPZ5DZX0zod8/9JJXjIzPZLemWn8WhVxiBkp
Tg6jVt/FqgOdgPd0fjULDmORbtiguCY01zy60eWR2kQzoQgxw6uqsX8HEQrB520sfAcnNma+ItBV
9xk8QQRRYfIUEdUM5Znwr1zsz9tZ3DJSAGfil4Gqa2anKKwxpmmDXqZ9oI6C+gpSoE23/Qcr/BQM
TQMK86vITALfboyaERovRuQv/qGgEWNk9QUSwMWDwdFs+AK45OeTF8iTIQeRVkhKtWmw76Qh2nhl
ln+u/j/lSxbVRZU0mtV8wJf7WRmGrcM8UFY0R+E5e/KYK19cmrJYOhkqCJRlGJZRKWieOrMmlJEm
smOhcFtpE0CdsLy2EVYWm1TN0EH/7BGRI7yb/5mZ67q6bJnwNl0R+b8NxrePE9RrZ2u9eDhvacm1
3y9sFuJjs0yVWvEsuMzMTQLRvQxlb1uvFOsSNcGSP0xA+GlU3ASkM4sH8pjmOk1Uy1W6/qfk29Cg
q8Pnx7a5mf9rZD670UAHM8aFZbmeichFLqSrtO++t9yaGaLtq7TPLhRmFx0DqP1bIuMwXXDqGA00
U0bVw1BkKo9yiFJH9phe5LiZfsgs6WBV/zUyi9hKGviRRMLmJk34TVUk5FXN/q+BZDbTqumXrDH/
n6uanVVVQjHQhQGsRH67SSjfbWQpeEL7Mr9wD17Yvvl5Ra3iJIy32W6LZoutdShfDisn/PUPTg6K
aYLycFXM42rQ0joCr4jrhZW1Duka9UwsKhXyjV47/sMXNSkBvFVSJrr9U4+o6qTVarohrt8+DcUD
c23Ui55NJDI/v6j/2vmAiXeCIQ30mvu1K+Tr0hL3ZV5ftaXYgHxxz5taOqX3pmavpsYSUP8GKncs
NTGEA0RwQHD+gissOTlFU95HDEgQ/eaRiAEizwd4T8zTLfSmu6caWv51WIlfHfoUZZJtz69qKfRR
LqPQTVjn8Tv7dEvFGxgJ4lZX1eBWjPbadsQd0fzbZXalpQ2kFkKK4jCX+6H3D25Vb4Sfkgt15Q1c
EgdnqPdKJu3Pr2hyrXmceG9mFif8lF1LVcyoVbxt7VfJvAmbx6yxVpn8NIzPXfYPjsHn9MZOCWJn
3s0FstCTqVLrUT0eQ0PnZkmwN0zpkpm38uNsZYDWaH2BoCcDmtP/NVKVSUIkphvn1XgnKRMNRur7
BwtVOAThRLlOYsQuQ73ouCrpJ9RqQDpYJ9ZW0tJ2rYEBOw6FNByCsk1/qFEzHLPEUh9z3ct3fW56
N7kzGDv4gPonNSsK8IWmzt7FcfALQJB07wNZumnNuPk5ZLX6JfT19psXFf4usuXgV9NXCsKBTreJ
+GePod8zXDqpRQGgIpEbQhldOzUSg5uasr/L09xc64nmXw3NiF6ohKysl+WQuQSmftP7Ivs9mhEN
vbRt0C0zRugN7aD9rlAi2fl5odzbNdKLPIvCjdzVDEnkPoKtfhzmV15ZFg99o4jjCAx3WKVs3saL
MrLiRh3qLzD16DdFECp3Vj962aoetOzKUCrnoRksbY8a2KCusyROHmBorf6WcR9e1zkjpeHEdtgk
dXYre06JoIBZHiYBwIdWRVR3XXuGdK9L+avwhL5H0NXf+H2UrCvJ+T11JL7Ch9/v0JdrbnyIk1+H
YAhXaRBLq6lauCoMr76FuiD9Sq0bccraE8EXZtgKt7escNdKpr0uUyPfqugJ7rMhsbdULIDXdfVw
ha4csgvBKN2QmaXXodEGL4lGyrbqKoT9+tAwf6JPWYw7WW3E76Qxg691UTG4Q304vOqitnBhIAnd
MbG8ByntmkfDGbRtY/Q8jTQ042HQlv92RijpG7Uc6xhtLqfY5y2kO3lgpNe08tOHTqeK5URZc9dp
tbKPrbb83cQDe0MRGBE6YT7TdSi2YdoiiuWV/h5kdjUhjih1ULy+QZGiuPf4y0+w23RrZB/rvYd8
zRX1M3utgnQ8QFblbACQOdt+dOStDhPdOg+LklkWraIICh+ObEqMxatWnWwM2xMHP87HL6Bl0ewF
8gZVEtN3iLLGuYEPWjLAtUD+xieA3OOEgKshDdq0eqfvobaU19TWzTWfJsg0nhOg+2UrQUZdCcq9
8FU0GJyucNZB1MW7LmnDmxZY2TYRYrjrfB3IRqBWPizKUUrNLTAegkrEj4ktT4xEaANcZ60Nr4gV
RuEWyi9xLZdMxzVyPj3o+Eh93vDPIaLBd46U1m4IEDndtAGDM6vB6IZvmijatUiSYWU2erMHeVTc
eFpp3kcjrGHpiAxmpabhRtIS5VAq+oCwYYtYaYxGol34frgq+iIkoQql/sZQu2iDFG6/LppOoion
+oOt+M06kVTr59h0w0sCM/StoOu2Nuy42EtFq++Ktlau87CXXyJVmImr6aXj72V2ec9q/K1tdCXK
4HG5srL0udICb1ukzbA1e58Tgy72EZfqN34aDjcNoJYfsR11V+PEGto4EPBA+POANm0LJGQstqgD
piBiSz48h2JlS0XGjNboDvV3KMn2XxSqJTddVHAcfWnUK1stcUqkpeDSb8bsWkUM8ln2GttahV5v
bkstHt20zeS9j3r0zuytEjJqdVDvJw6kYAV/u3JPTPG2Eqj3Y92N9UaqEvu+COR4rZht9hAhvfxi
1lRtVBrIr2NFdQ7lai1j4L7tn43Gzo5D1mu/VRrct14V1Y9WowBybCJf2dPwUI9mruoTz+Fw2+Ql
yDSjSYpDw6j5qpTSYU9RNdzCKNn9kkPPu0GU4DkKUOp1xshcG2Em33hG3m7SXFKuen+qUNnCbpAl
Rju61uzGDRvHXvWGouyISdba7/lnTov+lY4UyaOmBeoWKZRyH9OBu4JJ0t8biK1zl2Xtcx9k3i60
/fQm0CwJdKfd7ZDFLr4Z3TTO7JFP6rjbOlDN6FtSp8a2Qlj2Hqlb77bKSitFmzNNwFiOyUEbVeUu
GxrzRRTC3qm10x5rc/AOcWEbmw4B8TszbxBYBNdGdmqHA/1qZimA60k/1HoAxzfU1c+mC+uXHoG9
nWVK2nWgJNIuTQcebhm34TouK2urjqmCBHIw/h1MxL5UB5VNGuz9SyPV0X6AKOSgcCDbPrHaH1bj
md8MQJB/dUNYMHW2hrj1qzpfh0MldnbVtWs/8vxbp4uYIU9F8FRBqbANIMLaSZR3tk2RNOs+D+yX
dEi8kPAUl1tqo94q7Oto64muvhuFHqzhixOPmhQ23yBH9raI2LTfrN4z99LEWdfotrjrHPSR0BDV
1sxxRjsp08LqGuwt0qw58umPlaTwSRs0hP3RNh91atZbLa+HbesjbAPAXd3HlQZDQdB4bqRS1eNv
NK409Oiza45/QG9xUtzljuhB/DaqOxRWs2Eep9wCx/I3EkQrG1GZ6WYAieyWatBcaZGvxeu6RMw9
jUzD1fgA1h6asfus1kLEpWTt4A8oASeRmqwHJ6oRA0ccBgRHnW54PJlIwUjDzioUdKDLrtqGAqCF
VaT8hBQZ9jeB8FQI5SHwG/sqzTzGpZmvOGh1E28apiVQdEX3VvZree/9D2dXthwpDmW/iAgQ+yuQ
m9O7yy6XXxSuTawSCIQkvn4ONfNQlc5wRs9Ld0d0d5EC6eouZ2k6fjPKKAQ1ggb5IiL4uyOgTnnr
y67KIujVbaxR5V1q++iX0H1yk7J6vCrryH9LkJzAxbKX1cGtEud26QbsjtVNARfD4JRfBugVfZ/K
ISh8gfgxzU590Inx8wo+wgVNGvcAABID/1YhmoLg/kZx/b6qGr8lSqf+ZsSNWVjwt/NeaFv40Eze
LMmY4mOG5kWlk/PbY57cQdkuenIZNPfHygxIA2D07lMPtj9A3xVDBXtXZ1i6/17ggoMJlQ6QPOCm
csrgcTuf2XmWwR5GwQh3lB6htvNi6SU1vzOJPzJ+DJtWdd+PSjleSFnizirYEwHpangpx5PciaW7
kPifqZ0AYsaNghEeYC6n03uGrVfXPh5jPP+t6XDvjAIYF67vlJP8jiW58PrOFBopKJiQUgdAFcOB
k7lEop1l4KbC8+DkfjNRHpJNKekAJ+FFIuuS6DvWRaP58gIkitcVEKJuLqz5TD8JY6OVwLsShiHb
/G+dPdXQBY1pj6PLKfuqpHJ24ygvyQ6eKRJhSrG6cQB4BsDqyVPKpi0RkxOyn4Ayzkq04u4joM72
Idfh/QpT/X+82XWYDa5pCBuCU5DxOvtSZukIumS2ulMQNh+RkXHQ+uHtbC0cddc6OSNO6cLAFSyY
8Lp3tHtp2Wul+G+9BagU5IcB1QWGCLj8f19uXAYQDkNque/SZusY8ibS6BZGHTcdMpCID4fIoGn8
efX68az8+8yTpmeAdF4a0Fj3SHD8Km8oY0GRaBfZWepZXx8+f9zHL4vtC+VtcKRDUK9ORTK6WssR
anp0n1K0PWcdFKofNgIpbAaP9QvN8I9rw8P+IPqQqX8E+7aeNX2a1s5ew4M50LDlnvrKP4oxHS9I
Kp4Z9wIKD+QZqB5eEH8gmovK54JAqnRPh9W/umsQMfLSLtZuejgevxjeRFEBnBF5cCtHdxugwgwy
cJh7cyiDDH27gT9zdcmB4ZR7guXjd0EwYlXUxCNPnfVkH1ZCsCDdG6JNnE1JTJ0CLpEVCrlkcr7I
RnYYaPoK83BErfa6A96iBxO/cb2tHbXfZkEpWIu1GPkfaQT/++NAdQwxbl3nSCf7vQ8oneJV8VIg
FNwZ00VXSLhN3pjlPxuH4XiDVA0NccD7AZtb9+VfczG/YbU7jNCIxn91DDs4J6OHCPxR9DhTdonf
8vFiWGMWNgHyDIwZ3ZNAjTpXTwA6pfBH6sCPCtxHx8gdxFShTaWqHZHVl/98qoAVBikNMocrtvM0
XqL7Sj0BQWAD5/ZZya9ovOaTMxuYyZML0/Gzi/tDMISGPs7xeuj+epMMcBEScyjl0rEjWcdItEce
ZZBhMHtP1FgWejaXdG4+RkaQYiHOi5cKHNuZ9u4CQATTKcRplv5+Zhq9gcSuvi863HIgBjNar6Wx
jJ4/f7NnQgj0PsEW8BGSwTw++ZRN2MejTES6V5aEuee4Il/8Tmd+enF0+/F6xxr/etTJafDLNvFm
KLrstes8+0J/TUJx05Lu2ZX0OamnIBtshRlRFV2IyefXiB0LUhaI8afqfrGGuKkO23SPOgt2TACl
Z6Wxz16j+IXu+dknQSgnWe0KXeRN/+4dqiGhI/wx3Xdo32WoOUjGFnZk/iXPgHPvEqkZsiUomaJx
efLZsP1xkWmE44B1b5RXd6kD7H4S3jis/e31ctv14V0DTsbnu+Xc2QBgA/jV1fHhA54Topht6/KR
7qd6aLJAQeVcRV8wA4ON3nzf2ub+8+edOxYYWGKoHAAMDIXmf98nhztBxQOX7ud+ApLHV3tbAtLI
huFmiKcD6bybuA1eP3/ouY8IkWawEla84QcUBYk6m7IUqMwKUifoNDmwNc0lmsD3MGL2LwyR1sj1
b0q0vkxoFa9qnIADnHzIBVa0PoIo3UcVjD0hzAirtLFptp8v6UxWAqwWzt4qToWS4TQJCkykLYwX
9iF8ZwtIdrs3qErSggaDQTfFIRfShbOvEAaWAMUBJPEBQ5lC+xZq+wOF+0Iyc7RDl4hv2nKkv4CV
C5cLp+4PkfP0JQYhuJ7QMQD25DTpkrZNecJh3qMEWvDwWCmn7+7cjyN618vwWpcsDTP8F2DZAjVQ
vstwCWVWsrZ5Y9CS/8/gAeT1EBwCE+2Po8/Jy7b4zBZaArBrQJ9500HKpSBs7o91zdsLye2584Hx
BaDdQEMgtq7//q+7SujE2gV4nL2KEmOz0G/7Jw2bkeTKp840b0ayemAJHZOfHPK1zea/bysg1tZB
F8yTPsxPprKMDGoJyGszw/NA+GAuh2jAxW1fDJ65cDGf28RAG2IojgALgO7JKM+Hboy0EA8D2HGC
h1inr+s+eJpU+O6o/kLBdO5YYjaOGxHHZQV2/vtiaa8bvzYN3RvBxJ6LhF07kg0XPt+5Y4IyECBK
PGi1B/33KYJ6TEQRUo2QL9DdESv0LoE6ZCy9S/5S517e349af8pfO6WEh1OiAuiIt3X7ZKbwuRzQ
sp+H9N54/1H0Zk17MVFFDwRpOU7BqTihnPg0ubOLmSug1A8jiP673mNTphqBMujzLXjuRsKsEHK2
KKShmnCyLmZQSgskVXuvJhuwyjaeqR7DFn1vi9nIHIpLiPdzRw5IbfRpgUCKAbH/90UiRV0ciL1j
EG+Nf4y6OHqCyQ2502pKvoeD7z0KrtPnNFVoOX2+1nPfEHS99aIAaCg6TbsXU4aEhmx1pljS7dDU
ZI+mX5MPaQeuZ+X4F473ue2JNgzaWQhmK0rp36V2Dn6KWWfnnTeLK8VF9DwINWwTay5hKc7lMyB1
AgWF2xA4wXXpf29PDP4ViNjxvlajGg6DVcZsWdzJHwldbIm6DuS9YkzL+ifa3GB9toBtXXi9Z5YL
21IIGAQAUkMN62QrORQMoKQdgIcx6rY0znWooyBXANRdeNCZ7wjyNaCvqwoOWkwnd/7cGsj5ln4C
dE//zOl8G8t+C+bQkZfi6+db5tyaACuGNClSb8hnnqypGzH0bC0qUBQTyEWBB8pqyTHCqspLZnpn
DgY+AlaDs4G/nPKbJggwVOtdtW+rwFEZEaP4YuHajnPvi/Z7DZBWm8fViCEipDjKC3nUuXcKcCM0
JFfLpw84MI8sTTq5OBuybPhNP/dV0euI5TWo0lnXo1z8/MWeWy22KUIOEJVQDzvZsDyE1H6nNXwZ
bPuTNPpVWNx+lrq7Nqm26ay+krS/kFWdWyO0tgDkdNfJ7OnHhOaUbqBYkuyhk/wllQvJoxmWLLHd
UriMXljguZ2DSwlmkHidsP45uQHhiD11Y4tN2sV+c0yUSbIupMMOkxqy//xdnn0U0lPsG4CpPnRD
5RAPoW5R3cddWj36EKJBT0bpq5gllxR2zqWK0FqH+tHKwsW9cZJEWL/RZpyxT6pSc4g6NFnCgp+J
hIAqZIT8AHdG6m0V47ZYINJ26ByHbj9f7rnPuLbrkPajhQLu6L+xjvE+FbL3HHRPxFAwSZw8VrV/
bL2lvzJdwC58yT+MpZP0GE0yNNWRIOJznvbxhY+5bN+Nzr61MCzbzJIYulk9fF4pVEMwR/SGqNm2
kOX8YZcRqsocvuzkuQ1K3CuEGrHlnukyRExQsjltckn0Q2KYwMBpqdhYEDt4TTaoNNI7n5c0Qfsg
pTtAPkBMpf7cb2Rqlp9qwQAO7QWyBJvEG0ORh9Cm8bfEb5I3/Jl9uYUaqjgGaY8f+PlLP5MnICWB
yOqq9YpW6Xqe/7pgGgUIIDCVqIBIW+VTK795Jr5mgX/nj92xCfqn//Q8VOSrSDKqLTS84ahymiY4
EOK1pK+SA+wzzSMBOlVlEzT47hfWd0uWKk4f0pACr/D5c0821/89F4T+dXiBz32yzhY4JDjukfjg
11MjMsacdsxrAjOjjHhV89BbmFl9/siTXPl/H4meI/YWnHChwvHvq50pL0MJesuBJbN3X4tY3ZAq
IRd28dmnINr+kY6E5wT59ymjqGLLXT8+YE6y3Fkbpg8y7e2FVtHZ1wdtGeiDIaH4IGk4AFEyp90U
H1KAxjKiggBEnFIAUFXemaGeLpQZHx8H/ijGp0D4rgZTpwXAPHRxuHjA5fOJ6qODhs9t6C3vPEqr
veo4u7C6j+9wfRzsiiD0t0ronLxD2cPUounm5JBC5fjGa2yQ+RBa2H6+H06uRuwH/E70TqEPhInT
B+5E46iyNgxb3+nROJkCFgAjV+s8CqoO8+bI2S61F+dkaC45Cp5b39pJQXyHa8EHjT8jQhrCVyI5
VMjDsyhi3jF2UOt8vr6T6+rP+iBsg/sDL3Mt3v7diSVJWDrYID4My+C7G9dpg66AtP/As5i10X9E
7f95HFIayFdhpowr4+S6CJFIaT+tUhgjkKngIOS9AJ+r4wy+aZck4M58OtCFfZDTke2DBLHu17+i
ZGL9eEzGITw4oQrbLSSrgSFJDVNPiOejKWys5yFrh2aKtuhwqEvUsDOvFgxuAL6QgWMKeyrUFnC/
hMxKGhygMO9+Rx9uxjAHwJI7IPvNJXNScma1yKSQiaMh9qeA/He1zBscDCvH4NAz3qbfGBDvA+BI
cLrchFZ5InMcl4uX3ooZ45TSKiAYnZADVQj/ihj4P2u2S0S13QRNXT1jvofcbMH+C/ZQ0E3uB8Ki
x0X3dHhHOyMc71rM6ccMtEhV5irwGIJLBbZiLlwbdQcMDJdXAeOtK9S6IdnSsBz998/37pkl+wQB
B+gEvGVs4X+X7OCPDKG1HR1I6Lh3QR3OB+VGc5y5Wjg7jLFmmgVMDj9GBzrIF+4m1Iz44//KRNa9
DN+GBPEBoRVAiZPsywfhMNIwQz5QHY+Pipa0yiZwOO5HRwNTtQxplS2d8XdI4ktzHBcol0CXaXAK
tTQQfa2Ca1m2tOjbTl2XmJ1D1y50IPwY/dKTK4uynvopA9o2gDMLXTJwGIMs7MJVCml6pmBrFA2D
9fwy+sOLaD0KTUzjvcatVOhaVf5URHMfb+ox4ZlE0+tO922fmaBXGWSum2yqCERno0ZvFR1IRr22
27sLBU4YvZzVtHuWSJjaKav5UmbIZssNKUuehQqzHOCLpwLzb5ADK2jJpxhNF62GBDJGlgAnol4q
wMYYN33AqywZoiVLbDpA5Q9+r0C1MnwjmBNVEUCzFLTKjJDhHtjGuRCoJjM2dcMNwyfZIgPAODTC
8msrgnvTm8euifyrySS20LGTXs/RbDZz6ZoNiC3xVRdCHS9Ss4NOQhXfN7T0ihLA1Wc4KMBDJ4Uq
6wglgwfQat8tJinbqu1kMVEFPWqnGeKD4y9LUWnHzWundzd96b+wZkw3VpTLfkbFljHQIg5RytNn
sso+xu0Ug8Af/rS+ZDkaKW/V4vs51SzcODX42rBhCr9XZZke6ogIJJVAePXJlCALBcP4G/bZcCVT
dcuhavzbL6HvB85FPOYsCXrAksfl+wy8w5sviMpVFA4w/x2Tg4A7xhX4QTwbEeSyaIZ+6OLyNoel
Vf1QltBIqPrevVXUq7/5upUbn6fdzlXOvO9Y3AD3ltbblAXl00BG7xqyV8MxAW6F5Q0XcocuN83D
qfNzRV2yAYHwHqfrCWhybAauyJy5nNCntmvnI0AmPxfT/lSpdXamV+5ORipBcl6tyhxIybcJZjiZ
E/fjxtrJPCotvwTlbK/gdIGamncuzs4Qj4XhS/iNi74v6m74asHE27Cke6+p/JYCqbULJwaAlcfj
zeex5MxtG0I3BQqL6POv9hwnsQQ3ax8Qmx4ARy1FXquePWMaM13S+zpJ3degASHFtSWD6R3yspP8
Ei5SkjkpkPYgKg92mwQWCq6e28ivra1ZunXrUHWFKGv/0pz7zHWEZkaEgeDam/rQVIhqrSGxYZMD
kI7hTnJAlpdRGkTtOn74zy8TMAGsdS22Pfz935cZSl+WVevEhwl+CJu6L+kj9PPEf5vf/Ym/fz/l
JPyjE0QwaEWCVJYe3fKpQeICSigs4mNuvteLq4oEyOULcf/MawScapUnWEnRmDX/uzYKfYB5Gpvk
MPuhKkgFEHE3Bu1T0oeXPBjOPQogFainYSoKSuXJowZWQ2sRif1hblxItMluxBESJPqa0k48fv7J
ztylEKJ0MX2BpzSMHU6y6SiwgqQsjA6DEQYOvlFQhLYs84Wxa1UhIkEuvBhB5rwwFD1TNAToHULD
GqIagP+dJGlN7PVGowo6hGqY8jgBnSMbHQhdpT16XTN65RcGWmceiFcagUKFnAG6Mmsg+CsrHNgE
+VoDQwTR814Uutbl72gIY1w6pQhl4cB++gKP/sx3xCMxQQQkAr6npzn23A1+iOaEc1DTvBzhJAcp
KLBAshpj9wuF5ZnPuJYpLnQXoKfwYawky7CuSuDSDo0X1te4QMNbhZhewEjbKxyV8sIGjt5DrKku
Pt9AZxaJ0+BHGDOtCjqn54LVMzW+9ZLDsqjpLoi6H61h7R1QCvHr/+NJ6EX8KVhWCMS/X9DwueMk
xblvZSyuILdHH8PBwGIyLC8d9jObZe0BI8VEkkk+6JnOk5dSV6fxwVssg7XrqGqVl4kcv2uSUkgD
uOBsXwgwZ24iGATgYK+qkB85d9ydSyvQLDyoJSm3pEySb2nU1xekNc99rhhdO4BDoT/0QX/NxvAZ
M2NDD2wWrM5aDLagrEm1eIqXElD1zz/ZuTWhoQK0Jihq2B0nqbIa52QpwbM/AFHvQJysmq8gc2X3
nz/l3Nf6+yknR3uCwMgMf01cCDQEl5TUrBWZABVaQSVl8F6m2asumZCeeY+w/gB2BeoxKRRKT+IX
rQKYbjOJtDFqllfJwWvJZgqIeTrX5v3z9UF840z6AIVkCGFhyHpG5LJyqwh9TITLaOJBHo4prFVr
X2vAjdgYxTmwoWbcjVbcurzyjooP0ELjmtAcmmImn/wWGkLgW21dr/9JZfTYx+HOKyua6VhVua5g
oqT7psxNzV67iF3BIOKx6SdTyMbrYGGllweg729E2PG72fX5Rur6N51LXkDj8p10zc+w6bq9Dudf
3tgMFHSKjteAzfvztZUoe6EQV28lOrXQxQSufcxNNYsoS/FjvDwC6WfC2JimOSgj1TYWs3wObMne
4saKJKdTPe/avm9hc6DSHYMxnyzQg+U7HyCGwjB06uSQkHviS/84kAGCgip9sbIl0EuqvHwUmLyl
sQJVzwZiUxn7mLjA0DpN1zeZDDXIJCAmTm8Sku97V5buQfN++uph9AT+YSPSoJgqrm7nUS1X1HXc
rW3COR9WKsXEiLyrOhYWcrJy51bVkMmEJ6/K7ZNnHPUOFZmCE1gT0qdRiRnknrra0cm+E2/6JdBu
2Q3lvEmi9rW2vNqN8Hy7d2TE34lumjH7A8QImpVoOCLW0YlE763f+SBNgUOZS3BCrsp5bHZNw+td
bXR336G8yZD3umY3CzVtU63tYWFh/V5707JTUOza9DXYalBaSQ+TDSzA4gqKfvYI+CtcLXB286gF
ocmCoQeYsSurjV9qs0EOVG1ab251Bk+1Li1sUrFjDP7EzaRF981nZNgrQ9jeyhHqcZKBfOqhCsCH
/DZyDjfzodPpddCX4xOQ8d3BTcBPcmkcvCVQKSmg9YKOfYIBn2475wZlUZhNqHI2vZvSTTcK8Upl
1e8jIcwLm2h7MOBSbCsxRPezGdCYXkbP3tV09HKuY/cldpzxkYs5fjKDfXCoEjsTtkORjNDQR9/e
xbiEf7VknK790nGOSbOw2wm5Ui7DssudZi6zOpl47tpYge9RRZC/CYOfY+TPMMVuCP/eNiLYBWCO
9uCvdXMI60Kcjc2Q+LXeSI7qeZnaZmOarqmx1IX+oiUYY75PxReo+APTox0AmFZM9k9U0809/j9+
HJYEbFt4bQDQ3s6zfnFcFs9Zg+HAVSKIzL3RRIUbq7moGzIHG5QA8dNS9uiL0qA5VBAYRi8CsOGC
dwuEy3wbvVVon9ws0rW3AZlXpt+o7swoJoSvuHlD9fXg9HF8ZTydHsPF1A+48ejvyOXxOx9kpeEf
B+2ICoXOlgUu/43wGDz1S2W33VzOxRjN3wzVyXU4CXUj/QZqVKDi5R7cWL8sIAEVQc1R6YBwA0Iw
SJSgmt4RoubMjFzeclzH16rkYNxQDJNbvogDmeKo8MaSw+RXJN/FzJohj5gxX2oUtSgdZXWDYftU
hKCof/M0bfZO1cE/wJ+HbVQnaJDgON6CJ3YP48XwvSl1dzOHk5uF0kXXwTGw8k2RxWxiJDG54QF0
M2kJApJywumHk+CuR3lFDz0Z2m08TPyAMU/7C7bDncgCG3ff+NIhNrhg/c0jjOHyBQyaMAvcmSJ5
phFcRcGby7G2uBhsM/nZUqvvTNh6Fw3cz2BoEO0ahi+VLRDRgppJh+QG8mcvnSblgx2XcZc4/ZQb
U4c7cA+ra9ONEsL1bG3yOLa5ouDuQYaXtMXo+/bRK1uE39FLzEMPGhycoCvnlrEW1K44GIFgIcKA
fecTx6pNZT32i/kjC9EbjCgU+NuqWTIqUgQlwHuuxNzW+CLpOjZra/mkpdvuiPJcrGOCo0TtimEl
KFVwDV2pveBLhnIPFP74BVhv3y2Y6rFT4XKZHK3XYoGuKhH7yW+INHs/UW/hiHnoasks7urwV9A6
4g7kuuaqc9WcWzHwK1kCq+3VYft1hpvJT40+2BVlwZw3Y49miD9MowuzCI22ZGCW8ruG+P0Narmp
zTDICX63odK5u5B0z407PAr8mKIrBbmxjSTljjeqjrZDVS+bECFhvbq0JjniGt9xx/JnJ+rYXYsT
DNmrOUiPxKT6BwbM8PQdS5heh1O1kYuN78AUE+FqUkG2EaNLlNue0MIDUveGtbIqNOAvDYwcomTM
cGlhzhjH814pDTw9anL0n+QQvsuZ1j/MHEcoFwg8YvX8mrqduOk7p31pwgo0CRKrF6cO4TTsDdVw
W/NQv/LU5VczBX88reSbnCOzG/1oKQA9n6DLGM0FLG6crSvQB56C7mB9+zMNKpVVVaSykpfg+4by
AXxXVXgJLmiPQjJAyNLZ91AhhdOiBhdaJktmTH+LfHanVTygMZQ+8069dcz+VD6uWepUB6AAYOGn
Rfru6v7WOE6U8xlU33B2DyptvhHh/u6I2+0aC7BfGAmbG5DFN0vtvxkLEdlM0Fkcu0HRm77ClxaE
iNvAdWSZmX6ZgsKdVpJfZ/f9HP4YgZ7IOfXbGxTyZd7NE3SE617tS3/wrpLSfI/q5XUI6k2LftmD
BRdx5eJ/s6TTmP6m7k4QK+BjjJjfULBsN2NXzkfJQi8TAo0qb4DTk8VF8sM1kHsz7eJtg7av60wb
AN5AEN/woZHbaKp9dBIjuW88XhbzWAYoUgIHojsYlYLpN298Ev/2GfKEcO6umCPcXKrZIIABsB4j
7yoo/Nxgaf8wRXTMCHq/fTBGX3DX2H060WYD9twhbcXIwCGsd2Lyrzo/LtOsZuRXh4zjS2IDfT3y
sskjTOOvazAoOZrK4uC5LZQRkB6yJCwLK6I+L8HcLpSBaT219jF0fH3dlAKnfO6zcRjfYhesStdF
5slKIkHI6Pt8CRdZRBqAd0gjfffBAM1tyPo8HV004n11OwSGZyhgvuhEPeEsi52j2hvtyXrXp1zk
kUPkU9RNdl9GydJixW5ZoIQtX1UoH2O0zvNRE8gSBAqvHhJjGcYtzbVkLisgrcxwDSb0QDSVRcPH
rxLGCRWo3fsQnoTwiHHbR+q08t6JVfwIX0CkTePA0DAe5631Tfcqp/K9ldEKP6MTZvsRyVESkgy7
HNfJgJRqEoBNcGfYgPX5gP45Jt5yyYmRw1eGvvt2ZuyHHVM3U0j5oPun33tFwqxJhMzGhcDol4bB
Dn3F7hAz/c2BmsR20FCUA0d8zheQ53LTeXwj4Jt4wKmsD4I7IndhLlTA8HPMNagMRVPya6HkbbdU
6OLCLnlbsenYyFYgq4yH66YlDhrKo85p54nrKILPRzUQSFZ5erhHP67floaY7UCEzcDjTl9pPybH
YPD9bUr5uGGGLfkY8gF2bWTkGaYF13Is6dEbJucGHoZRFqUq2WMcU21cE9yjDQ5jBHyNnPlQ8MZo
Qf0m4XKb8tm7w/jjPtS+/ZICFpF5SngbjyrIUCbpndM7TYaRzIbj4nxFTThgng8aLDK8aLsoOx1b
k4zQbBDNk63itlC+72Tok3lFQFOdufCSRW/I+e5HGnZS7NWTzq6UkJwoh/F5brSzbU0NRFHtbZvR
el5mEtF84RMCSIvp1ksTIR1hfHavdVOyzIHAaqZKKFbLMMA9CoW5I5wqCeQ2gwhmslAQiKVL4CZn
gqugmmaMvRawPOB1mcV9C6GFOrAbhlF8URNa7edRhne2G/nGcafl99CnGu+C4QZARhez8lfSab9I
yZo1Mtlu1VSjLGvog0TX6rqT0ENyPBlsEVbNEzQOkryEhH8hguWqlvQnVIwYSqFhPpZoN18zhwxf
IzT8MxYt5m6JkD0kjg/pA4CrmuUgJnfcdG31Dr/f5KafogcqYVpH59qF8A32vDOVkBiYmi1x4ToI
zvqaZXbfEdCrY5yyryUPXxybvMDoMtm2lf4Fe1a+n/xY5qakbd7H0x2J2mnbLGOVadzi+dDig8Wc
E/AOZANyP22zyCDe13V8rAaujgFmZkSCvdI6/bwRNLF5P8WPQcUZ5kX1d2isDEeYGmNMGTf8qRdT
epidSX+pohF6NlBzyWAC0R/dlEE0Ym7C/dLM4rXs+82E6Q+2VnwTymb8EoXjtRE+RTJjnxzZ9Rt4
JHQya/pSP+mJNAeAwaciNd2xbeRtHUa/gtJ57gP7KADJQNRuCsBtUBPD7o//9ltfFTUfzF401WPU
kV0L3QwAgZr4dqDaA91fvWEcirSGtAMCX9sU4PuqXLRdnwepNMB/Tg9AmgNkxCFdEcAphw2Rmztg
TwxZIPVjPXvXqN/ZNgU4NUda2ufxkiRXCvqQuEFW0kg8P3cSuH+MEu+ihrwOjnMVEX4f1f02SqW7
8Vhd5YY4MF9M53YjYvOLJWNb+Iav9dTDgg7ANuRtcBtMiKllgjJBEAheVPHvNumjb20Z+KC/s/sG
PYe8gxTMMZ6pA1lssIH8CNVrsNipwezX9/BKQUgStLuNIYqC1kvXJMNKUoAHmEYoETR9dpLkNZRJ
DRNahMqkZXsI9j0vZNI5Ks672K2/ek5fo9SVrIAOCjgNrmefNOrS/aJbfVWyadnKRcdbYWf/jjs4
BXBQH4+LgsbgGNbke1+Jcd/bOcqTSLogRSTiubEqvm6r8irRYfA0D9AYsBhj547qxLYH2OcY+OJt
6QKY6DQD3HL99ijKMUKtSWFCMOMdt+6PnnfdFuIIT+Dx+5tlgf/ykEwhdobY1/Ewj1tro/jescG4
90i/6yW9FXL47dv2joduBMxq+MJjJn4tni/R3Ub/I+yh2ZSVHlQsvJbIItVJLnEZZ5Mq75UkwVeD
Yh+mkkvUHldxp0IGc78duVNIGcQFgRZJ5w0a8D+IDUHg57uSM9v0SF4L6MM2uQM+bdaDTJk1QO3n
aIrrAsdeASqI/UYC5DKoB5+SoWNHyA8ZwD+SL9Xsv3U8WW+t6UfMwseoDm7gObhTomumrIFMx1Sq
6aqn/dbvF7YbOl8+ODpqnlHGvluWYBJM2zibk+FLXCP4pn7Ld72q6gxiQGaXUtVuQcdCqIl81E1j
hawYI5yd25v5RjGMphGf60xO1ZWJED0cJq4xjGj//ANAzS8VUmgHOqaViW8S3X7DtOnJCk/lrFJB
Zob2cTJetFlC5d0lg6SAfEZItWXqd9D7ibTMO1MvCL7hSG7CCmIvfV12mI/21UvJmbsFY9K9NXFw
FIuJHnUT5p12cbv4ocQhHPFPaNB+WZJYb7sA5dNCw3Ablbbd1EnSFRhKvSi4HO4YieFB2rtXXhfW
rxBI3bVqvgId675HavqoXfrAEFBxhpy7Es1sWkb+zvjwLVk6Djqcbnau9B/SUdoCrf2vNrTuZvKj
qwCAB8rqazKrb4lYHjrdhoeScSi9iN4tgnZ5mEEuy4mrf/pJMxSWtQ/sfzg7j93KkazrPhEBejMl
r5c3qZRyQpRMkhH0DPqn/xZr8KPzSkih/kE3Gqjupi5NxIlz9l5bJs4l98sBurE0G7Y1O2IYPUV6
PTebDFTKj9mhQphMdD89ulwy1DkABWVuhQBY5sugaUDCNLNDH7clH6BI/XsDDQDoICIs/Skz8mic
ZpoWSQyjTrsvpWnww7LnWerjrik5ZNNCJV+kCx68wfPDQKbTI/07EZWi+gGwR4U1AnI4MUW1zQGd
pGEFOmtjp7KXYbNkvytbajsoONdBVVc49doPXHtgB/zpLWFsdwWZqtsmgVjt2sImh4fJDotGcfAS
8VrmcXocGQztq2astvHg3jQokXZNV9+alVRhoQqHljiT79pUOdlBnCuC0rwlvbC8lEonjov4lzBo
qGlLDLeRnN2fspNGiBi1CafYAVdMTUp+3dGX+RHdWsCKmfZh0FkXsnOzUG/lJXkLLdwmP9jSZ/E3
iVrBUkEVR0vgf4BmekkRwDMWH7ZN7lLZGBYBoXl1UjQ9G91nfXQRfi5WeokZm+69jqd2MpcbrdF6
aGLpQyuWo99LPXKM7L0OFKeSVCu7UJh+vkkIQNx4ibL2pXCSsHJIc1QG/c1cNT+ceHyBAfkz59HA
gQQfVqRSv3eSZWTcYdtYWo2KXknR3QewqhZoRhvKfCwcmvHqyyR7B0IebEYxAIZSTb4Vjf+SmySm
8S4+9NgdoswYydUbuw+AOjEcNZlcM2N5M2kO0C8TVZj1DFVn77aYgAwRk/rTKPNXIyfPlGhjrsuj
2rh1YmznVOcRLGw7HAHgSgVwu5phCzRi+nAM8aHFxgNH73VHsiGrxYvxbmm8/+64NKcqqR/7FeLe
tp5L0SzzUMLBOi3wvCNuR74zzJzqoFYfoHhe5qSSB9dW/EXS1m6NeXiv/JLYoWS5GahE0F0Uxg0l
kqLNKd8Bjq3KYW+5Bjj/zzL3zbXXGT8NipeGRM2oclDfMIcct1Y7TqCyrOc8m7EzVt3GHgy186dO
C6dl/Cim4NBWAHFSVTPQQNh1MS0Nh2JDHHIlCKt27XG4hMt3x0k7DaLFyxIvNKYpuaXptGxjKZ1N
Ek9v+WCrDcVzsik8buNAREMa99mVFXTXtSxeZw4llIzaAbIaWB9qjnfXm3/6yr7Vzeqq0Wbsau6j
CireMk4eocpj/5qOArIvrSienKJwLqXFAlAYxk1WxMaF0fYPMOnyu7wMPHr9qbb3Gl/w/XFIdxhV
hgmkv21NKhiHdO2ulByhsjF4zVtayxE96ykqcudh1vHHy05/TrOJc7avGWFj1newZWmGp5YIPW7o
hlt56BH6H0s6V/RP5E40bCeVWdh3VTMUkee2tGC9aa9BZdkqIhfBdGYKMN4aFl11XlS1dr41AAtF
XYc8MMgn41gTuHdYJv3aMgaGEIb5PDveG9PH25hAhE3T1j59yVy/dbSmh0hVG2HWoIVyxdB8YOEG
gN8O8gCMtL0caBxEdmvY91pPHL1V+VDD8HtSH2bWqwNVZE8vW98W1fKKPGNaGydzHPYEUkV6qSU3
/CILP30urxfDTPAtd/lxlGYFdC/jUDG7CX3sLPO3fCVTTSes9ncd84JfnbA/fGAwmRD+/dwN5ckv
gHIR0lUUDw7t0dfe899rJL6bKhmNkwoajyInAZBhK6jrbv2rpDjsDdASWt+lxNTVT+xT/fMIRG1T
LqWxSaR5n62XbT2/4gw1J6wh69IfO7fGmP7jZ8DaWUd059KOx2arKMhpUUlgaREUM4d2ZOyAOcI3
wHNsNoFWK4LwRklfj1zWHYK86aUs5gXdojYYoZ52GTMHmoiNBLXVF6L5SVDOVSb+pYB1h4L57TYF
EhO2DAfDJTe7PTqg311QPHDq5dVX+omiUIQkJeaRMBHUoexgtYrrw2iZH6mVkVvb+PdCnw6LFQ8H
Xtrp2Fg57g59+K1sn5GQ40y/Wmdgs7CcqyKbESoVi0Z7WJbX6Gjb3cIN3sQe4i08uibHvsEF5LHw
JLvp2erLZQd0zoRvVS0RuxFS+3gMIt9OnyRRBryzizWE9DufTVUtOzmsJy3GOOauamk7hj32oE0r
uv5CS/Q2dFX5S5XDSPtDt+4Tnszl6jO6qyDy0GIeGb1N9MXnbLwsSbg9joZu/sxaX1AxBEA1BfTZ
AzMUPTI0jNyVroWmVfps7hVNag6/0epMiKy68J9dj96Pa1NaoAe1oiCDwOOD6L9ifBSEzZjlb47T
AcTC47drUuinS4v0TbZdS/Vf5AgPIak4y/BPI9Jpa9a8Rppuu9veo3lbgP2k3X4/2fMNzQdweY1T
7cYhqV6TrkThExvqTjjFT8uXL9ACq+No9W3EQ7urg/g5kczO6eE37TbL6csFWjfvslSUjAlVebIX
xijCr5qwWc3jg07LLwjUe87GtC9cySlXONwO7BVvBMSumsIRQZsa7xBKf2RF2m8NDNu37uyP0ULl
stOK8qIlNuu3IGuCDSDneO8UxptbCWPTeH29Mzqd4YFs/hnsbKaj4pYh5736WK3Ku1mP1a6py2wz
Zy4TLCvof409VUM79GJbFBWY6cK3aeOXF/MsP5TuvNZ+MUWpS2KxHDkUVMFjWnrLMVvoDBFTl+6h
BbNkptawFa4PUEf7PUr9HXZc85hPzHB6x6H5hsOHYONgPrRdx5Zu5/0+8IdsX5uWjArPq6Kq6MSD
n1EDUO1bu0QrfwQgCO1W/i5z3dtn3WLeDw3U1Qno4BH67Dp5aO5zByWsiGHeDjqB0zON7+tsaZkN
Y6O6Ky0O8HGrP+bmRPcXzQWDzdk5GHUCSq4rnY1hs/Z7Da5lO9ggBQUPFjccqEmx2446E9lZ55cs
DEgLQzR7JADdlo1XHAlnvp6D9SiR86dkPgzVWfd+jenSbue+9baezWeQlGMdVV1PZzt3y7uuTJft
HLiwdDgY3lhGtVz3CaVFWlGNaBqfS2aLx0ALLE73jbNXNKxOA6eV20zRTjX7wLzQ+7JcQkcV75pU
zyivRl74oKWBXt4oUbzF9N41VPab3JaPiVO/p7ATw9mT2gutjHnnVnp35aaVe5N2Sbyja/zqF+61
0Jpr3x7s/dAY3UbYRvw7TePiwkpZoAuciZdVB/Z0aGx1rTQ0XJUpH8Ui79hte4S7NNpSctGs2TnV
WTnsYj9I6MsQcrFUeXdlFIV+UeZLcpCO5m+0Nodt6ibvbOtkzw6TFtLSP2RKH8KYc3kIUPOVm1nB
w2seEl4z9j46p8sU3+JY3s7joK9irketQhOM4LfadKPl0disnkdRvpejMUSjlb2mdfdcZ+PVhJQC
29qwnExZMG9k9iRR29B1l8XGDDofqeu8nfyiiNxG/wlFnlTEbnqpteoOrPFHJVJGbkv3VDtThxqa
hdG2i4LmFx3ujhbdJNBV64O4mMiqoGNOaDCEvqoOV70mkgDPeEzxgcBdjVv5U2RrQ0R65HYuI37v
yKiHJEwz5K3003f9Yhu70ZY5J6nyyWinAHgISlwrU9dL2/1Y0iRGX4b7nalJdkDPcFsX+Qhd1T5m
nd2DUezqjeZW9VMyArsuGw73LFzBNliM2wmGI3h5cMx155e7hDSMzWzQ00WS/dpXIF1nr/R2tV3F
W92t+20n0mSzOPFbrcMWddtY7HrDQDRQmMEGWZ11FF09YkacaeYLvsNaAoIsq5K/r63u+kB/CIph
CWvDPQz9rG1E2owRoEo8dYl8Nxg0tEX1M56rYidhb0axGasDumc+96od0ZTHTzGm1VOpDfOlLIO9
oZH/4yaq2jaTA2+voO9MpVTxxvKlMkAQgboz+vUoVadvo9mWu8AdbliET3Xa/yQXpqdl7atLRLsV
kGoiwbVGuXtdqmwjlRNvIHIB9tRw53WIuD2DqtAmb/qprORdrxNIaAFS3apCetFAEPUOBHRDg9ky
LzV3flo8u7+raa9RWNJm6QlgCdISaKv0QhcXxTFl2h2xspELpcbmFPQzA3MOlaZoXvO66kOdqMFI
t+jOo/OWm1bN0wleJpk0OsXGzKzqxiNLDxD0VG46d9G3Pa3yqKrrJg+R4/sIKHSOpoH5TKojynJB
8WmOg7xYTPYMy/hgLXPZsGjJ0r1OI01wINcK8QP8W/KeljgZOW4l0GTi74L3vlBTIVnEF0RiCPjC
c0V0Yi/S6cvZO0proS5u4sCyGQyW0gqDKiPYUQTalH+jX/xKToVb3cQVTDDopxBf265IKWzQ9pn1
lLyVbux4m8qIy3/GEp/Uf74Y9lEekb1mH0IhONNuCVKL3G5W8dHOVH4yVUMRnoj0Fim49c2lzFXy
/KdZZDVRctRD/4b82zgTLaK9Fu3S1jGqPqqpTaLP2kVr5XMbzkvsCRqq0jE2DmMGGUGb9WMYpbS2
w5qp+WsG3pMuSRV8LBpYpGxO5G0VyKmPaLA02TbNjDTdFasbmFy4nv8lEnnP/vhGfrZqgM9/A7dq
FQmviWTnmb9NmnXzkluAeKHsWFsZB+q3K63u91hI/SJmx3sq/ZqmaG2hiAgTteS02fmjkBD4WUBP
iTftO0H95zeGGYeOSnON44U/cCaoz4JE5Whd4yOGA+ZoepFs6tldOBBSvT/9/Q58Vt9xLRx54CpQ
8kIb/1N5KhLLnNu00Y6k0/l0fALMMJacN0WTpFs5WTgeaJ9v/37Rzz9whe9gMkK0jKD+PBSmyKFJ
+CR9HUVt5QfKK7UbOt3aJLnU/rOlEo2yuXopAWFwwbN7SbOhoA5gJYmzoWMAbkIhsQP1jcDV+KQG
tXzscICkiau1EU+e6do7zq6CKUZ6YkzW3NmD65XYD9vMD+thEu6t1S3+9Djlrs75O83tLCprK2CW
a+nVbVto6YucM+Oq0zqtumqrxP2Ov/Dplq9/IBZF8mSgBnx60aGv4JjT9fTkojtg4p4ibRlpLO5b
RHCP//Hxci0LlwR4Po/Zp322CCV5npo94hQgR+xaoQEuL994bOsyhLduzpu/X25dZ/74htfLeYhH
UWgT7HGeVyfMnIkGn8wprylphzb3d5mmTY9kH+fAxSd7Z3bF8ss06+qbl+vfJL7zS8M7xM1lkKCL
UerPr0drh6Ly9DQ/NVoi2dM43rhV8ZykSh3SuUwu9SkZLooMbZXSnFelM3r++4//tKXx40kKhE6k
k5yHDebPv8Adco7RRB6elE2NY/biRMUe7E07UUc70aZvFv2v7jXaau42pzhMjmc2GGGMnVX2Mjsh
lpleioWO4ZQ1VWgtxhDykiEwDXR3x9H5O67PVy+wAxcCY6LFJv6vWfR/TA7j0FKcpp08qVpbNng4
kNdp0uRRu83u7/f0y0vhhiHGluYL1tM/7+mosXSZvSdPfTzTioNruv4g2o8Gbqa/X+rT8svjw6L0
/y515lHRbKOv9dSX9GvSV6vrabr7zbLNs2bZuG0HaWeovwsl/WqtQmsdEFfg88qe+1Mqa3CbbNGI
1R7KfluDZdgikk//q3J9/WX26vOx4Cx8ItvIYIy7XJ8lwSyDDj3PZbNkYw04KqXtaR44k3yzCH91
L9lPHGcV5eu6uf7z/3lDOvIgUPSlvJuarLZMd9otNlQU4DkzJJAZY7jM+n+2tPMz4Xbw4a1F0CfU
qnAUsb0O31/udtWha8r6cnK+zTz+6isHeUoDihcf4/XZOsO0Dr5iwyMzunq+skH1hFWwpNfCCdQ2
bvzvfN5fXo/PmwYJIcu8nn/eSgcxQBWoEkVFNpQXKjDTK9MW9+T1YolemMH8/Sv4alXB3IPsOAjA
A527iYxM+Z3bsWHQ+xYhY96AJAREtPqSo90mIyUk7Q+1A7Lnb76/r74FFjNMI9xbaoSz5TOzKpJ7
BpGfurTGBEquIEB8EP+t2v79J371cnLiIEIaYbpPTNifdzQGrYx4NctPydBUUVvVv7Sh5bPvjO7Y
OaMXjZX5jR9mfUjnmxNWRazrFOhYK84uSapBm89Bm5+Uq2V3uEWayEwLBO5Dl++qYVj2VqJZCN16
sSPH5Jurf3VnA3iPVFNAgz6ROqqYI8CcGNkJy0JCQHctt32efVfefbFUU73jKjGhvbmUy3/eViux
zcJJuZGuHTPSX/uLQR6Mv8ySfvXfn+AXtxNnPimQzK244rkbTKSl4aPDkKdZzM0BnTVOcyc3N0rX
7U2+kMHE23pRjwN5xa22fHP1f0GjZ08Th6vl2esX4n16U6e+UYT9Ci6fitQgvn4ZX+i7ozrL1EST
2qSrewpEYqSHNJfzfDQ1Vf1m/pj3iliKiUFK2g/NsNEKzzTCMdHGFKFGoR5ypO9PNRqXdxSWqbWP
QVhhtPZLgBl2UVsEVWvKy65a1IPexnHN+UmSDf7K+NZ6KfRmfhtdZcZhjWRZgz1UV98YKr9YHjhj
4qj00G/o1nmNE9ht31JnipNkO3sxCpcxj81bhVrK7fDpmzKi/EqPdoUg+u8P/YuFEGAOVBt8i4H5
KQs5RuRVxvYgTlU6cErJsck+kOJGtprpxJZ1G5jdZG/+fs0vvhyTtR6SyLr8or7/853Oq8EZYGmL
k9O7vbuLNblkl6aFcuv/48dhx+PIgj8cJMbZ4geFNdCFucgTPTIa2d00R7rZFkdl1zSyjOk/ZgPj
oyRClf1kpTwBmTDOrkenjzhLq5GnvJmax3YcRnLZCH9B92f/9+qDmhz35nob1xLkz3s4T4s9aEnP
hklVsLFye9iglKcetzXYVsTEfXO9r9YhFlqYj0BngNucrUN60rpZ4DjiZOqL/eSPQr13cqTFhe9a
fQMl+urUsdZtNHn4F3Lqsx83ogbXdF1kdO9Ekm60bvGOceD1L0ngrbY5Gbt3BJXp+AeWYa5R22Xj
K/oU8xu3+lenXtomq0dwZdpj0v3zLkNngy7R6dkJoIjeR7KCW8zWpl0kpdm86EHZXShpjN5Wd2bx
CMNlumvzMUPPxOd6Y4zwmhDOIYuVQep9k73wxZfLoYyobRbt1XR69rfVfSkm016SE8YcM1SJaWx7
Zt5EZpGUJLo2/ear/WKDx3bK0RqtMEeG80ZDV2uWZa32Ql36DNSS3uzaC+RIJdo3coSeYrpFyTbh
O3a/efe+uvKaxWjRgeAjPr9yivS+Ib0sOWWmINLBRbQVHKu28ozI71La67BC3H1LnOz0zab0xcJs
uTrEX59/52s7u8c2AFCvq73khIC1vGwqe3pE9dZtyDifd07QjDjqDOZkljl9c7e/+N4sQKAcQ0Ef
+jQ6/3zzyChLJsV44KQNutwlbeBsfWXYu8YT2jeXwhbN/9nZ1kvfFtwSsk/OM+fQAi2FLVIqkZw0
MkqnrZfo00+GdE60coPvmRih+Bdjfci6etq6TSouF0CFV4mFXZXTVce+JYsd0znrUgAr39I0+E2O
QN+EZNHN6EYN5KdpR8XSNMq/TQJ7Prkkce1rvzUO7GpBaKW8sIvyNGwd8McjbwRtgDS+nMK2IVku
97zaQttVMe3oZIncBazdYSDdr8P/YVkHgzXjTVVp81xlg5oJDMNb46ZNcNSCeTkZUzo9U8oxTXSH
7pDBIwZiY7Dl5PSHrn2zxv+gfB8fi+M0Jlif3rWPekGiDUFX40x0az5bS4Q2B+NHEBgXgosfbHdO
N72Lk/NgI/QBIGP1SE7nYmNhgmS6DuemNOAj5KKQW/peDKP8cekvFbLQe3PSHuxydjYuX9FNMi8I
XdiO1RM9NbqhyLmWOx0vUDgIq2J95wmth8sltIfe3NIL/4m0PDstnoeyoG6I7GLLY+fmv7SjazCh
pg8scnpXz70+2AmeexrygJiDH67WvoHa6o+LVqP9xH60K/y4ZhC2yNtULzC3oaKm6GqsEEajF82t
BwXIJtSw8jI3ysbVXzStCpciU82u4k5wz2VyoZWEg0ZNltfbqV35WaJ3rO24jOV30dv/vpdn7+0q
gViBUrDGPi0MdZaRWIYL8OSMWvOA6tJgVtwyz0UHl11NLql58Lzsh7HPzXtrwHKMhAQ3yVLmxb5M
MmtNy2z3zJaoLCszOWHZwlFqeUO+Lw1zRjClNztzqhDjoiLb1rDmtsG4zFcykNa26jISELNOq036
1zPqZ51K82iTJYgDufU/pi63dmVGuKSlFfGhH8c6QVNRwSaoZzA8g6xugw5KPT/PYkwtx8sic0ws
4LV3XeFFuMq0jkFv1mjeiWdS38H7wdZd2uZlVdLERvL10yzRDzNfTYcwRfuHGLNe1MlPHJKymOye
XKcfLMr5tN3GKDKjtjRNH8lHakQDsQD7oFrsazwd2a7RvexmnET5zwysYqugdN95dt7cLFk7/FCj
jqY8j1d22FgzsebuYzqwTTzVCoWiocrlFpV+vFO67LeLCboJ1YAho79Xj1/sBjTIoFXgPgQkdl7U
pU4vAlMzxalrcvQIQ1Kn+3F0kU6XSn8QNnaIUvO8/36OptmzBkHQ13c+HW8NIvWcLnXSEwn2uB00
UhUJg0yN6bt+y+dTGMVqQMARnQImNufbuo+iB/8SL2SnagdDj2k/WrGAcA9mXncXTmLkIe/qWsX7
0XbE+3+8ufw42llIhagrjU8pS2sTwTWHODh6ozAva0vqJ4d8xIPRmc0GSZ1+M/vz8F/LdC5KL81i
vOBw2D3fZUVpLbE9giEpqrS9VSQk3C6Uf1EhLbxAhht/Uzl9usXr9Tizc+6xGZno6977P300Y8k1
/G1JcCSkVWQR6lnvdmyoNCPi83LOmwbGUF8JsaBsQsE9dYQAf/M+ffU38IANkCgeZNzzbq8z9Spw
xp46xs3IyxX2GHpkNm8LLzNwTdTNNU3MAhKGVW5G6pBv8DafPiJPp5TnDMbE9t/2xZ+3IBV+0PrM
945SK6YHBMsLWy76+H3huMOjxfnoSEDcd1OkTyUrV0UE/W+0Hv2M8zrDSBlaByuaJRlb8Tj0/XTT
43p6sDKzvrFaiHV/f5s/FVHr9SiOYbNAHGVK9uevtP3StOoKfBbsg4cSD8evcWGKYIKAOf79SvZ5
BbVeiebluj4A0zkvUfO0bol95BUm99HaZwjVaOGbdqNt/36dz6UaFyLHi9gdQCP8rrOf5OI6mocc
7EPp9/Q9kJIjNCuyFrV5t4xEY9pEjRFBXNtNaCnkj0WvYanUEyF/aVbH9l16lviBHLJe9jnxBPNJ
NB7cOXSRGWZ7r5HYs+r84+9/9/pn/bFTe/oauudjV+EWgff880mIQDhDOxf+kdMTgIVmVdxNhY7S
pOq+2R++vBT7A0dwxpX2+WrSVU3t1Lz6iPMS+0eu90jOlRoux9j++fcf9S+u9uxXsYQYnMGJ6vgM
7NfLbDRrI/ePHScmHI6r3bCfk62hzWTxGuQ8s8Na5OLq9anFXnOofLc+mOsTIuX1u/TKL344eyJ9
eg5oHm/IuuT8z7JGfKFVTAxIjySxzhdzoy0HVPRONBGq/M3q9eVruFL2mVSZa/bF2fNs7NygrJ3g
aDolJoTKntuPtYn2j0l45GVSVcMzesB5RsapljeAmrhwsY3lj03ea0VIZIa6s2wxJQCiVzFaGQsM
L70QwQlZz/gwF/p3tLQvPlGPWa1OyUubC5zYn7dHJ4Ck0ZjnHlsr1uFjVun9YpTfXeXfdLZP74Tj
AykjWpMx2vqU/ucpFDxw4ggdOHptHVxjoDfTUM1wli8SSUR2OFKMX7otCq05iecN4Pz6xAiXPwlS
QvdrKavsppqxqIUxP2cAb9J+m1nyefMhWBo6HSmY9KyQ0fz5Ny66S1Jzv7gsIuQsh12mK7QpBfq7
WMtSVJep7950ni9ehLJGrJqcjt6++3a8dcp4dqc8Zuj0kqD8k2Zy9lfkQ03kZzlaqF6L+sL0Fmt+
GNCftVsE1bLFL1l2SZiPJj1ZLciikSnAmtstAJ3Se6+PC9T+V86ZxbPnycK7VJMkg0XTVn/GksU/
qsk0qHqdzq95VqEFz8q7Hq22xbZQVvOTOWXII3HdNVvHQ2PsjbP1PpVu6xIp6S/zPm/LskD/No8c
ANpsBHYEWmWJwM0Y5c7tvRiwTa75+DVbVcQXrt0W48EDFnevOPlc0E3H1MG8ujvZCd0gRPNgUAeo
s+4GuQ0u8xki3BPpxiMrhyumx6wcszhqDTE+THIkp9maG+MVm1xL+UWJX+6WAAjHKWu7ZI5ajkYw
Zn1cS88BJ7cnzTRTYMKzgXU9n2dMsHWixxcah6cbWhzW5dA1TrKt9CmoNg1slFVCb6s+bFRA1jzB
KOptKqYUm6vZO8iqx+LN6tUaoQFx6UknB/nKwz/xI7WW9mqR8aBCbU7qD23ptAdNZomKupKeFUCL
amRgDiJk08aYQkpOKUXYTUBWsRolh9gtUhGyuNZDWK6s/lxP5tfRbtztjLFkNxVAG4+ioc3Dh2I7
AB0seAeYLuXQRLUbI7EL2ka844bokVXOJUgcvPttV9hP1WCPMF59HefgXKRl1Hm0S0O/15djKpr4
JfZUxSX0wD3owJEeC7/JdtUYD696M/UXfe5qfjiWDX700lha2B5G1nJMZ5kKNmbqlmak1GJ/CLPo
6sMg005cAmNu88geKj27kv1UHRT++n9A7HvPDvZJe2MMevssDR4uRBqnemym1htDRTOr3gt0SVjg
eq1ldKGmwO0uNWOg0dKDpRXbbrExLdVe8FZi0F4wJ0uElTBflPXgObz6bempj4XoyCmK27gTIfpw
/ejNi/qhmlIeABZpVxgkk/ssbZr8EBseliVdYIZMDVvtMBKqrWt6xjPgaOltEC+pR92SRRlqRtV1
t1qmtGjO5+VywmiDblM3lXnIRZdXOzfLrGuEx8FG4PYxr+M5nkH7ISy17kuE+lW4GAjRdpmL9bjo
OGn20l/GXWlnNFq8hfiwYW7gieOpuTRbkhycGNPHS5rJBNNRCkzJ9cZTa8vs1tSRW4Y8Hmfv90m2
UxliYWSZnZadPBDMrxLDv4oWNOj3TdylGHo7V4QFErgXKiti2PBJ2K9YlnwtVEMXvBJoYtzL1LN3
elPrsBGGzEA3DpcZ4gKip41Vx7O10ecp+wkDvF71Plpzq4tF29C8CUiIzrqP3BYepq5FKQBabm1e
d8Jtt0ugqytHS2wVGU1WbgZ/XvBe6dVjKuDBcCQaQkvozfUy2SUe+BbraTmNc4GBEWTQNs7z4cQy
5t8B/x6vY5aaKz0b5xsGUe2lXvd6NDaB/btT4HeJmRNDui3mObgczbGZeF6lf2Omg3n0PZI7+agr
9y3ryQPObUPsW9ttr7qJKOiQ3o8fetlUKtTXGpOZuk5c+gmW+8OdJog06MwqHLRjt5MgeB7WbDJk
1bFQQKiV0T47C+F6NyVqIe0Y25O5EldwENM996yonqb02RRVDu2r1HYJxBcmduZ0ryHuQR0dxM7G
RIa8nTu9/zF41KYh9r3YB7Aw+r+TrLWPqMBh7Ix51q3WufZSiLR+ymOvwxquu4o09VJhPZsQ+sWW
3VF9dwo/C336du/ELEqQ/5f+zppFfsNApdinxSwvPEEEvS1Tc5MOowdFucjETqA42uUss5eKrw/F
sO+IKK6S9h2X3lvNHgVoH1XlLibLd446gRM87BryRaO8MK0p8sAR3xWL5b3SQAoiGppOHfaFyXwa
AvSN7WuK/LhmGQ5dXxqnhtuGgUJPe7TGQTyegpQiaYvNzNsXcZDWzAGnAo6Z0OMHXcQLbsWxwSPL
tSobrpSzapMsW17nKXu4IvDEiepac342Cb/eNgno0Q3tLUvSnHJwwt8YJ8r56AdcCYlSNpaTjIOw
jOfgNE6mvOotyBT62C/5ocsA2CS6Yz6miebvBrNbLjHBykddzSaRyrSGWI47uYlH3XoiYZYEYL/F
1p3Lutya05h/TBlZ14wP7PpAEW0f4xlqHiwAL/Y2+IWn6WgzlE43WYvPFs/FsFx6BTPRSNn87E0v
RyyK3ei6P8zR895mM9Ne7Dlp1jUnwcccFzw9hrrhRBf5BgvUgLw9DeznIqnVEVk/2w8+0yoSrpBb
wqnnhy4eWGZUUujLgTHlcN/pnIe81pIXDiCum7lXKzBFWsVGpor/ZKUuMO8l2VKFSGODplXh0nAW
90V4ghDqcBEWcyB7HpDMyth4xVPl6BGlQHxtpmMcwjLDk4o/XwuDIauOlWz8k9571d6Uk1ncOyvY
C7QPynOdTSLf+FYfcwX09IZo9SUs+MW/LOYjt0ZPAipvZaETiUSlNEBO6WS+F0Fq/XCIE2pCzBvT
3mh9sOEoGS9cjWDjPbwLVextmtIDGAudtaNQvEW+1AtcdD3b2o0LpOKk55o5hX6Sw1Cc+uzNgwkp
L+dq1l46uywgH6hy3pP5tWxRkwBoz6R9DxFLOxSkcK+JrOR7Efd5MM3Y3qZQRraj773LLrfvMDf5
/RaBaUx3UvDaV7aRXcVjJlm5mHVFHme6PILApX0Yrert3ZBpLPOdAr7LWW4+4ePWxe8qS70+JH4S
jpOWDt4Hn8jSRY7Us10qWWlsffDusOYjA2WbzN5ingS+46yuwv/j7Mx240ayLfpFBDgPrzlTUkqy
bMmyXwh5KM5TkAwOX38X3cC9FpU3iepGN1D9UiEygzGcs/fa0qaQtpNT3PzGwOXaoAPkyO5IkYd0
AhqMOaCuTaA3pvzOhhziVkQbfW5ghjTg6ALjVFkm2ZYK/Eijn9on+l9OhdPPMPGjWdKlWKcGBxpk
GnljZXITdHzmGG8V7ZzwtQ5HpjE6RrXWby1bqYpDH5l9fFRoV+y7OMqMLUb+8H40vFEA6hv1Z6dM
nPsmV5z2s571ebi1p4JZSl/FxAjR5i+0xix11xQJhpuCZAz5KBqZfqEnmuyxAzUBVCIDbQWcTn+I
yuQZ7zQgvqbTjwn9jttGbbtvxjilGfC0tn6CBKmdOKfGBz6yGiifCAL7Rhh6m/hGUjbnPM+Ku4nd
92hETNKtB5sR6TEv4oirNn22Qa3cNrTEbzNLNcNDoqfiCHLEYvUt61uNLukEoWQw+clxhj2ohDLl
G4zlFgt6WlJX9cq+DDYjqVBUHsv81JSdenYHs3oOVBfL54Csqd7WFGL3qhYaPxOX46zJX3ADvX6E
KEgdAkeaKiAfWJhJe6MQYjOkEPU4bs2G5CR+jJIgAnKQmSfBCZeDsCyj56HQ8NDlHgTv1uRrxfpZ
9icd5s7bJGr5zQupn2wnyBKPptuaP6tpGottV7j2zpGTPJO8JN4I0mgOZTY4xbbUQIaWJJo1e8Vh
L3FpSNyFyCvqTadl3WNXFl58V2lue4SQSWdKTVXjQccs7ZsdYpadnjrxY9aX2tlUI/stqLFylMTZ
sCrY3fgjssf21E6WfRy8SPKx9JxmwwitZdDreyhG0DD1GOhYEU9b7uWFr5VGe6On+Jh4trwk/cAc
7jzdFUhhOvdnPAjr1FaB8izBi32P015ysq1IMbDH5i4wSMeqOi//3ntTunNYfA6O4oxc04LxoAXO
8II7ibw2xUzVI/haFebF6G7MYAQHxvXAws9MW8bTeo3ecZZ9apwJZXOOhZ7/X5o31O3EoyaMbu9k
RCDWRaT5mhu1R2Wqp+MQ4vro1cHxOxnk22o07Z/BRJvMnsgy9HAK3kZa7+7QCcc7YkRIUwkCwDqW
QYhkALQlJB7vB7uuvrWcxLhVtGQkBzxJfjsOR3iCNiBgcmre2U4ld/D6op2ViOk1i7ruMBUNZiLy
i541mn2o2pR6F8G22Jt8WuMeyWFLnkaKGDORXXhfd7I7gszlGuQG5Q92Pju9KVzRPqHap9Tb6jCS
0PBDo9OM8SaBRxvuCQ1J8TxBdSHSmvpeBP/9jc2xzDcY0KsDBm/nDvwjzNO0ru56J8+fO8eALNMB
kd20+PvkxlZH8dBMQfKY9EbdbIshRJegWtF+MlsMbrReMaCnUlagZyPIhSkMCoSY5n3qVbhcAbBx
Y221pP2scpLfF5nUXjl+v9TwIDhGRxw9pkYrv2Mkh62nAhhl7x6SIz4Lb9c62bjr1emT24/RyVJ5
r0ZtZbQpKcFuJ03BG6ATSw4QOZmbiAl5wdtAMuPzsAzouUXRrnJL7WgrjfU1FyHbsxfY6Z0Nuhf2
4qDLG5MryAPnV+M190KwHGNe7Lq8aXy6MpXfQ54qtmmla4fKy/IDcp/6toISt/PoOJAyX5cZkIiS
zpWchldHJMmTsBJseIZIX8wGx3eo6tkJXGPtB/lI6VQoHZohpzC06WYaSuV7jSz+JfXw2e2gm1Ir
qHHaKXtTHZSnVuuYHsoQvzWswpygQXv4/Gjpgytz/RN7lnLwcuixMNcbDrbu+JkkVOghupN/VzJY
l3kGepgNZ3CeKtPWuOnFs+2udo6VA4a1wFi0QUkVnYMQCH7Qwt6pOs5RTmrIB3j58V6BnHSikTR8
a9vKwCsgMT/rirwPKH3cOIOq7srR63+4jVfcZY2jv9UD/lEgjuFzK0Ij2lqAqvdjaIChFUWq0GMj
zi2k0HECWpolB93L4l9uKyWrGs2Ug1t2yj7l0Td601i3qqF7FFv67D7qnPBO2E44APk2sk91zyRy
mlw/eCobHltIc9vaKDUNFondNGKm2ySlAYNZCS2fc5D55AWZ9gXjXn+YcHo8S1GqzS5ha4zwYDfF
Np6KHuCJp0OTGXJepWLL/F5qjtwV3ZRvKZ72D9J16d9xmyoPyDaQOIiS79nt7V2uWfV95tbVU9lX
2k7oNdZ1flrjhJXL3DhKNwVbp4lULlYwvu5KVQ9uVZymFf5hTbKJB46fOlzaqZ0MxHD23T2HzdlP
Wuaoiq3+PrfqyI9g5wBVHRVwvAXgRpvgoOLWKSNrn1ii2jWxV38Zezt6KkQPYiyhfM2dRzHu217r
HuuOxTgnwQfiReTcsqsD+Y7HJPms4Aw/xJycTqWI7UOIZOqhpwxzZL6JO44gooN6ZMPAT6ZhvAsS
M37Wak+FJqZNv3RLgUwdVeAf2AjLUxea4akfFd6RJg0WzSIF/J117V51SvONi353thWH4rcGH4kg
wPBAfBYZsviebpjryk8liQTKJ905WHbu0WY3jDPQQXcfVLLfxRoROjFeyX9Qu3P7LGb0Wo21+GzN
920oJZD0BQdImATBNhj5enUlUm/7pkIuQnHF12KnBHnVF+XvQuuyHYSKiQQi2MwAQRofuoh4Zmdp
zg7YuIeGGqtPb5OUJ52/q+oTd9/qXfIMTak7p0bWfEeOkpxNN0RGIIz40LpKdu81uYGHQCXODYbK
NsiAyVDWMw6UbSQYSUxztWkOOwwicHOYwPeweBNclx0Quq2KUYrtAKM9tp3yrMt4epqwwX7htBRs
DIJz/GHykseRG/ztXCrdZSVqhE03kt3jc3tTnpW4SV9Z0t2vuhyas15SmBQYV4ZNHVXWc5Kk5tmu
LI429DumX0HfdN9MsCJHLcyMmzKY0scp18IDLowm3HRSzbqdSJogwHjc6ecQtcadmc3iy7yflD10
Hd3aRY4GwKk0fhbKpNyE+Hq2tsPxBby2sjXjRn5BgGxkO7Qe8tkBz/h7CL2Wa5unn+nFaxihDA21
SliwlgHAP+RtkDyplTE9jokZnFIlZ2mLFUU79tbcoEpTzfuedxDmkPXKs9a6U7hTqQzvgynRz0IY
+VMjdNNiecaAGed1cTaVIn+zMjWi4eah9hlHIGURhVqWDy8uARHY1hPuKe2ftC3jPTy14GWKYQTl
Y6Nuq8Jm08449xCLSVWBTIr2Mw6cyd3YbTfdGukoZ/OuW1IDLJLbqlaH+0Sg4LDwdvzM08k8Wihj
7nEvJX5rtPoT8ODh3i0IVc3twb6tUX0gjuOMfQ/XhbTRRnPNW1F61o3SQUzedHVYHnPC6uVtoebp
kRM0P1HMGhODlsnKo3RM+00bx/4c29A1JiUWx7aq7N9u17KvQd2aeZx1fQhzg0j61u6VH63QPSIo
UtBt6GolJ5lBPQxJCrzC9irYnArXYzNo5VZxOUdNmUWRrc+jcUe8Vf1gu5H8pSlcG0Tj5TNOCgS0
0bHLNBXsXrJDnfvElS1zFCtsgq9agz9UCv2oNSo8V4KyjBt0hOQCWyO+aXvoOCtzp3A+mSbILAGS
Duxjw1s1BeFqoSWVz1SwIRgD9LXFJrPB5LBoVwWGeIinYdqbrwmRBEASjSSA8d1QwKegOnBVKcLo
LuHjgZfP9ftFakkTUZWkmDG4cItlqLcnJVDF0RDJ9NBFofdAVVc5CnI2dpDzuntrMLPfgkPnGzy2
YZuZXfMqxrp+RLhMkSbVyKfl5mh9QjbR3cEzmFi7A3EwabQ+2QVRfQPlo3NVSnU3zS1zYBOcuTM2
aEvrmvskbZJPztiG321V4SODYyyT7Rh77rnweuVnmIzy1gWbWuxtGQIyZWG6CfM2vItKTaFKgvvW
GyNDnE0qo+V+LOzZp6v3IMonozub7QTvzG5phpAOV42vo2zBgyAm89nKGorWYLUPeRKjVPIa4zUU
ZftJmh1TLJdcOLdJSP5X4nV2fCuxQ8MEUC17D3wxtQ61Fke+G1Wy26pNZSJ5yjok8iEtweek6cdd
WkdEEAp3JPqO7vKegFTALJ5Qyp2WeG15n4MSfs48tHoa+dRvoOt0Y5vGOufJgMwNHyBpDHLOpWbh
ujBebvNBtPe1TnmbDz87YAsyXihG1o9KYtSfgtLNH5Oxj89BlJc3RdYAZWuoiWs3Yx8BLMuBD29k
zmFSpYr4AMh2eIM2LpoV0eSFbiK1Ko3+GX6/j24FkRGiqJOW549j7e5LrmFPCjfaNSX03Edd9MjY
Oen5zyZfROyLbmI2JTGgOvrmQZwB1574qtCtaAjLh0TdtZPkRhlOHtdUrfDRpCfHdCLGwilMblYm
B+XrXbuPjcM/WeM8NqmV+CMXLbuKeuPQ2nNySidJa+GsqMDwtmPv1fCU8bcunOZ76vT2dy7l3a8E
51+38t4/SFWducONOIlaEHaxpQ69dgBaDlNncfWb7qH1gBfJGnWuvrI8sDK8lYHd7SifKCs+1PnR
Fr8ERguSSR2b88gHWYFou8ysyIz2FbgyN6nSeHdVn40H8g3CwxiLb50y9CtSho9CeJ6WHi3ic7S5
KBoWRk0DozFKrcQG/J2I/mAJFrydg4w3vSXVNrvrSKa7E5JqdpM6A9hjCuq3YzhF48pfckG5Q94X
MnMTaYGHxYu381dXm+WysiVqWN+lwreBNtzuix76aqBY+Zb6z9qTX9AyYE51MAIiyUWptNAyANbo
FRxyGOgD67XxQOX1uYA2rNRr/uKLI2ExRp4y+xvcxUhp5mBfpz/sT9Lg0QrQH58VKku+JNizXvl+
Lg2GyA2xCMEaeNQXvyem2xqkCr9nb07nqgqk3xVGRcIzPPbrX+qF9Qlphk4wIq4ePBuLhcONek47
6Pt8VXrwmLNYcH81G9r7++sDXfouOHuYmkW8l2YsZ0ZQWlRAaHD4UZdCu+HCcF/0eb2FnlgcusGg
btezPV8f9NJ7dJBxIDyhVIzF5P105CJcNybmML/rXPMnxR56wtyYclqUZiqKlXepXVr28KXhTMOG
rn/wZ9W0olFeBqZfTpV1J4QgZT4GNJaTpvLQVxxxNkrS5Z87y63UrREP2dGp3LjaVnUJxl1Hw8hZ
hjJ4ptv9MzB6jpsANYtPWTc1fpsg9HXD1l75Zi++JIdQR3ZjpsFSD6SEoafoGhAKsEQdCcEW+vm0
6g+IiOKVoS4vDxrGIBxsmAcX+wL+2V7PW5YHJQtuzJq02qYHn10rnnqQ0rDXfpAlmQV5EydrliMe
y7GspV24ttCcJ7Y3+l3GjYT4gTr4PsUTU7w36b5shFZyDOkVp1f2YqDh34ZdUR7HIIdI+++m4vyn
cAq3kJ+7Flmdi0+6DAqr6wJj9IPEO4Lv3QXRrBlx9H/+9TgI55Dlki2CR2O58WFxUFmb8t7XrEA9
eXNXLinS4VNQ2e7h+lDLPZZHYqrzYSF0npeQxZLIsSzJYSwOvuQWejeokNYruFhbck9VAoOx2Rb1
BJpKpq//xcA04dGlkqbz4RmrqVAyeAGDn7ZvWvZ9MN604LWZSGSwgca1K7/cctL+ecz/G81aoB50
kgCmwSgG33Pf3Oi3BtGVG2DZrPxwywVyOcxigrRJSs15LAffAYtYy+8lx5WihHXTfNc6deWZFoMx
OeZrCYAkRKgW2i79/cLoVZD8mrEHrM/tn+YIpmxIb4HgmjKm2Or3IbDD6Bi6VIBX1oBLQyOxRbMO
FwUd9/y6/zoiRA28OqdrTKjpffyL4iQyLPYeiLNtgFphA9UYZnHu2bhHrk+b5TFpfmp8OHyBpqsi
iV1CodSArSBm9T9RY1Prk0e523kICVePyEQaXmwxgrDc9BAou02Cwrk9qOiLqFmDEO/+5ZGdP4aw
YP4cF/E+m+LSBNqPWhOaQFJ8CBFm8BAIq4GESmo7fcW6BlZZKuguNhZC23guuxOMVu0n+vzp3iPJ
+4sV6iK7I8wDkt7197SY8H/+MhT2HIo5VAEDWEz4QJhOEXJt9icTxUkuyDbtnpKhuSlHZ81X/HE2
cAzFy4xGGXaNvTzAOUZPlx/Jm19QIFV2NRgt6HNuNxE5QgongX5xJtp9XZO15l9/zMXR589jok3F
tgk6GXXuYvkyR64AZpsktFUKE2pyHRzsvFVP10dZ7K7zKKj3ab7ZXMwMLmnvp3svjbQNzSjl3FMX
vwORRnejPaQPRSfLFbH+xaFQrgIbcNRZ/v1+qDQVpUGuXOpT9Rz2g1GOB5j51l0FA+Dr9ae68LM5
9GC52rnwKbnqvB+qd5oWuYPlnqrQ+ORU476r4MoLAqFiUvtgVK843y+NB9CIVwmei4vV4reylZYL
PL3BE6+zOQxVKXZlaZjnaiqTvYn0cFc5fb9yfLjwHWB7MFDnzgdxODHvH1KiR5Qc3bwTa4HP13nC
YEzj0Qze2ilY8yCsDTa/gb+WxdohvM+VjXdC3vulU83vUdQ9WIbzGfLAt+s/3oV54jiuBigJvQys
iMX3HQUjvEoqp6coVtRbAky8l1lKCMG1Dp6vD3Xpd3M5eNtUhDgqLBd7e+h7UWule3K0/msxB0YQ
H3KO8vaxBxu3Iefs0/UB54n31/V7/twoOBDdTZOG+vEyQDgSpAmQUOGeUL5ipqfKnbR+LaaBGJRE
I7ujb4m2Mfr5gtzXnfD218e/8G6BiuHsmB1Q3N4Wc4asCGM07DEgt4Ny9b0a5JIYUUcr6AfKei3p
98IShrUfqxUKe/Ai6uKXFIWQJD2qwakG1UEHyLJeTac2VnxQF57JNTiw871T0/c+nPOmFHx/0Qan
AZ+zsrVGUmwPXqzLHxiSQYhff4OXnomyDUBFMrydD6Jz8CIEObp9QE8pd/9JRmbyF9ubyNW5Ps6F
qYkvhkMI34LJVrdYwgIjrrPagQwsVD3ee/i1yw3dkRbQ/DTuNeTjR7r+wwoq4PKos7OJe6llufO7
/usz1zWHbaAeldMo2WfPAHbwE7fETUWHKAvpjVXp1P8Ek2m8XH/cSz8ip5//HXgxMVW3zTyX09bJ
Qv3pI+Y29nrjyENEAWXlnHVpKKxzjmuZ1GbQlr9/xq4KLR1YfHAqTEt+A3ueVS82yV2PylgZzsrP
+HEwXDUavEZDg3ICUeP9YEpM5AFUi+AUKbmZ7zsse1iPR4f4urRKf/77l+jM92QO66qL6vz9YC5c
PcJiVFzloWbegOKGiW4X5KOgDxT318e69B1QODbYydn41KU/CWVjlEd6ppzsorcPHGp1EgtdufL6
Lmw7+Pi9GbEywwOXh6CBulZlIgQ7eUoupkNJC9Iv8YRvidN7c0bkwSv10Y+/l8P5BGgezkrMV8bi
FartSD5miWohQG17KPKEGM2s086YB9bOlhf2Avw1FN1tsBe4vBZTvmO9x3Y8sn+T+YTdWd4ZlXKI
SAskWrL/Z5DtIXbD5+s/mzY/wGIHmivx1CQ1QIQwdt/PETuIa5UqMBt5+2MS3mZCNNz15GvXqDLQ
eT4GuXs29R6iXX0T6mvAl4vv18XyA4XTxTWzOClVdSVdROZYcd0k+Ok6yNwmvp+cxKQkXiuwXHrD
MxSIiiiEBzbd988q2DJse/TIbM1z2ohEDYOedLd8kp/NGClTj6w8XANqXXpCLo8eFB2KbSw07wed
VEm/aqy9U4jxfNu3KFYtfKLHuqfxdP3HvPh8fHtcE/6grhaLi9rEMO/UCkt+0bnfLHSz5G8gt3mK
3IgTIOJ7INhE9T5YU72G5L34mPM9lRIWSLilgzOiYqpUSKROBm3kfd9F1S7IjZ5qFWEY1x/zwlD8
ihRxwA7jM7bmpeivTUmlvhBjjA9OU+wRaVcZTUGcL/EKJIO0+rRWlb2w5njz/duGmcO36Sz2hyDp
e6LkEICTxdcflcR9kl6avUilBwfg4KW5/nR/eIeLLxLinIqnFAgbZ/nFeMSxtXlN0uIpQyaOnjiR
0Zn1FCMT6WWDe3RGJ/jcoT7XbqsBEfBGdjaUBNRwmgcRsugLDowulHzhqigxk8b4biKex55o9sEh
j3Ose5KkU4T2Qw0qHIWxU925xkQUUqPqJdEUwp6IedOrHGcSkRhP7qBEzxnpfenx+sNe+ik5PXFN
gidMF2rx+SeZHNIEpvip0ellGk2t3wTxhK4zo3F+fagLGxSOdL4O+o3uXNR/P2vsEcVZKI3gpGOx
uKtqaiSwoDUy0q6PszSRzmd6KHOUIvjxUEos6xHkKnIJM1hRNWADZw5u4VcIl1aLdVanhBx2If6/
snDcp47W95MbWSj5W3xkxSkZanJ0gjHSHnQkNoTrGU5nHDMo24juZWJrx6Qd7wGZ9Sv1nUs/BJ5y
TLZcQrQPPNpe1YSiB4ZLvFNobCJOJ5sp7cy9mRj6yg9x6XvSVaooOMupdHuL+W0Sa11P84JoOV30
ZMkuO4mU/CGVSXvKvWQNBHTp0WB/QICYfxmuOe9/eDiGmHrN0ju1MNhRFka3sSb0LSemlcl84bCM
45PqPWg2XqK5WJc0b5CamTjuqajDH9IxnskV+hob8i7VtDsPfslhZaYZ/OXLlQL+G0wxVkHux4sn
63t8GU1EBjlOBudTJcbBJxI5e6oA/bruoG3FYOo3HGBGwphkcFDtkGhnSq2nzEjqk13hm7j+J13Y
gfhjqE/9aTx+6KTXeMa6xh6I3CM0ktirAchvqsjkTiYOcFArzTDTTdnvqIP8c33oS9+3o8+LtO2Y
UPsX3zdqN1NrlYBlWkfci4HMZLXKvJQ1798OxOLBOODpqITSOH4/n2TWBF1PR+2kDmnzqSK06znO
CTi5PsrHWQttlGUEuoDBCvmHK/nXJierMh1UIRxsmGOMzE4bMSkhe08ne41R+XHevh9q8UBUFT0F
Ko5z0gP1k1sZPifc+yRpz0j3PwvdWeMJXh7PMmzuJBh7lkWHzMnj0kw155Tb7ue0JtxQZOKz1nsP
KOkeIAWtXGI/zgyez6GcqfOVcIVebDK1UjIITKcTOAvdnwFShzyo/mVvn2WfUchm4Vo3n97d+a/4
6wdTi8SOS24uJ2zK40nTyuRM+ml44FAhVo4IF+cGJT4EKzo1h6XnP3LN0MgJrTz1vWps3S619mqP
OCJKa2Nlsb40FH5NHf7tvLIti28hrkUUT0xDJKDNNhrL8Ii1/40zV77/9xMeSI+DXoGqDY339++v
SBrVS9WSXykisMQQTb/T4vg16NFFXh/pwg7N6qyzSqF4YbVY9jLceMRN3xnWSYTj/RCkDxXGAUfv
dkixDLSouXIsu/S+x3ZqG4iv2LtVUqMdskG7AUVX/AWl+q6S/7ogDvWLeiBvG8XBh0wH6o5E7oxU
H6NMD7aAXMe9w3FuiyKrWlnDPuzB3GT5D+BrCsUupI/3Lxs3TOpU8QhAC8HthF+NWtzW9E61/Of6
u14baPGrekk1yykZKHF9O/mHIy9VK287kPxzfaCP3bLFI81/yV/fn6OokbRR75IR13/2Oj6Hepx2
ZAkdTWO0Ntmc0wecFQ4Y4ZtrIJgPS8xi8HnJ+2vwqR3sRm16A5mvTbZkVrPPYczZXX/GDx/jn1Es
KgSoeuiZLBayQo0Tu2+hAmLmfmmHGFEtNL7eI0vr+kCXf7X/HWhZFKiGVGaKpWIRIMFwowaUHmBY
aXCjXI7qdP1W+iWXx+P0yckcFdaS3KHJyrZbMBWnrHXPTizuEsU99mRQ17396fqjXf6l/m+oxZlp
ohKWxSGP1gTkBkEFQWi4sjx/OATNPxPdftLlOQZ+iCuySVTj8G4aCGngKxKPpaFYbMWTlQe4EO8E
ZJnrzzT/7u/OgQzIPYOuHeV1SCyLeeEBfhbo98yT1ta3omsq8kOnZ22ybkMl2KeeDl7D/EQQ+r/U
GnDKY2D8c8iKqSFpzuLrHjItxO6tmqd6tJ80jBWBFpBXXLZf2J7erj/kpbf691jL75uWrFVR9j8l
iS13Q6kfEZC/hJp3wHR5xlT2oJjtWpvr0hcHQERzeb38z1nMltFV8y5UYuukyFYS/gYXoHXFZ/qJ
K02LD2eimU03k52oamqcLhdvMqtUqoxgd/CUxV8jx002qsQo0T8Eunkfjt7KFL3wwQELwqOCqkCd
xb7v1yvTkZ6JJd4+BUb7Dfes3FRtljzIaSpgGRmri/N8hFzMULqgZAXM4yE2XayPXqVwWYHLcSKv
WIRbszclwWZtpPY7d5Yab8rGlgrS7REGL9WpTNmk5q4KPIyKSPfXCNoXflZ3VvoSdgNlky7t+8cX
sCOcSM3x0Rqu2HFwg2aQlwXJYgBJrk/bZdzW/I3MtWOyNPSZeGsvCqxa2HipXUcY1jqLy8+vUYpd
SvaeJ62d4ponXFl7HcbCOLbbGhSlTkJKYX8V3khrx95lgGVh4uRTs3cArobjWvzGEvf15w9EtUlJ
DTo+s3zx2+A8A7tBlPMp678GOchVHQtC339JQE7meLLj7Ltavw6m+dPqn+b0yusvaEmj/jD+Yi4O
RppWUdHYp5Q00bA/VwrgmFygdL8Jw/vE+p62N7U2vOXRnRHf0l456HKtaPOnjr+coH+9hKXeDVTg
EOtFa5/K6tEdv3nWzzmF3CjDrRKEP9om3Aqr3RBltCe3eGtV9sGGbRgDs/fqz1GFz4YKjdHBIeUY
2VsJQfb2baF5J05aG0+fkxTwm9RkrrsYZLyUDOPfUfJ9yn5ef5sX1hGXmwgqNzLwTAoR72d23aNo
UwXZ7ySPxRuBGvkEbTg6dY2oDmiVYh9/CoDT66NemkMkyvFFzegrzpX6+2HNaYxJAC2sU9GlD1xn
d3Zd7Sqv23l5cyicdtvicylVa9dYw96IQa3KtQi9xcbOdZweAqpyLmCM/6GzRngMOC+PoPvIDMsv
dhm8lLOv8PqDXhzEZvOmnE/BZVkLziEda20hMxDKCUQMi2ATw86D4/VRFsvTfx7lr1GM928zFWqd
kt+Iosmevllh/1bo2qcOFMzKz7bYBf6MwwI4u1UNWq3LjhPYHMOclD7zawxvW7u3oB5nVWxumjSs
BnBO3Vq3fHFS+c+ItP456NFy+iBLj1S1sZFRZ75wuu5LG1vhKTPrpEVJ5kzeZohqHDOJWnCEoQiT
P2ZB6fy+/nKXc/U/fwM6UJC3nM7Y/d6/3TrLajyv81MDjH1uhDOcy8ljnXMtsclb4gSJ6NHwKkL2
ylsTYlvUvZpyjBG29ebXlb9m/i3/Wnjmv4aeKcBSJARwx5dlK6UvyzSRTek7iXVsw9tM7c8du5Az
PBmdezum3XHIXzhy72Ij3vWhse2qlem27AH+52/gi9Fn5TF/0Lyo/HV7ocYlm8QlZo0baLOn8TI+
q9AWttIbCLHV2QemHKQCgk/7qcgCvmoQryx+Y722kCwOeX/+EqonMy8H8THl+vd/ienWag4VGtNP
29+VGCxNyd9Re9YRvcNPveNz0MXKjWD+dy5/AYuLN3VLXCkfoI+ikplXCI8x3QgCiW49uX32QOCt
jyNrRy7g2unj4oBEMs7JUHiflk1sxXMbu7Szwi9L9zZIlPvJKgkSCsSzJtuNCO1od32SXRyQ+Y42
bI4LWbYg1QHtbB11hW9n09ckF9o9NI4nRPpEgMv0t9NK78v1EZe38T8/JAceYLiU3GgnLPahrgFc
XzZMKUk7a4dmq3nokirakyWinmECQt0iymgzSLc/G5LmVCId8XT9j7iwjM41Hk7NbIQ8+3wo/Wta
e2bjxfhPS19pXfPY9ZN+I3MJPAHqzH8z1Hy2nb9gTPuLocZeZEVsDIXfeCZfac21C8EQhzxBFf76
U11YtOfgT24J7PC0lOen/uuptCQAT2LIwrfc5DUMml/gKHaaLm8nt/l1fagL8wY3AvIAin/enJX2
fijIGoYyCQF0opX1PkVHdsB47tw0Ibs7gmN5oIHYrQhJLiwB3IX++OFm+8HSuRTElQVvSZa+rfaP
nvGDAJ2OgK/ubszH3Vj2LzrMyZWN8MJM+XtMb3FGD0do9UnQln7k5ojz4w677uA3Ufbt+gu98NuR
tkF/CDnVhTDErrAHWZC76BuC1LJGdvWGqHT4Q8lRxM7areviU832OkoqXD+WLXmAI6GdZvNTsXXs
A9idG61HPp+VbPT/xYNxvaNpzYLGHfb9TFGC0m6cIC79zhhezBR8k5kDLMB1T3xLg+f5+nAXJuYc
6DFXwGfR3bJ8aZZ5oVaxXfhxoVrBiZy0wEJL1Qh7K2HwEL5EyES+H8J+aL9eH/rCCWa2caCvQOPE
rrH40qe6TnVZ8aQ4iV9wjVCqxh+wSct4q+Qax+4EamX1YKXxv1/EGZhtisIf/11WCDp1DHVrsEu/
hUtkGMVTktm/QlCOm7EmJ1FT99cf9NLsQSMzW5FQq33QraSUPihKFJWfWcxVwDb5xgkSEkQsb+WV
mkyOxQYMsd2lrDlrHugzvJ88ZmzVLSFtHIHgz27Vrp1RudJdmTMXfziuCAiNaDrzUbwfxXHa2pU6
60ruxgmtEusZwt2PxBu2Q1syYZqj7bXgZ0T3z/UX+effvHw+9sLZvTLLz5flOX4z24vzkQNGldJC
QIKXiW0uTKaMUaGbAxZA3eGUTnX+Ke+b2tqKZjo3Y0Zc6giYtTHjrWV2ZHD0EL/aQ6h2irfXjK5K
d4NKyvXKanhplcJAZNKCmLV8yz62DNwibTU2s0EJ4p3sms9Ynl+Nqn2U3r8lzLO+u+if+ZQIZkC5
vlh5ix56ceZyFlKrQlhbmQUUIBIbGu7KdL40yWbnEF8t8cYIV9///OQ7d4DKGh4qyiDNdkmxSZp0
ZSZf2rv+HmRx6pEKyPqatE1fgdS2JbSMZmBzSqWx03v3nBvKpxiC2/XpdfHB0JkgnuM0+SGdrQN1
LXKoGr6bFNqPNHMVv1eFffwvRqESyjbJERJUwvvXlwCqourCIVnCSN9GjYIo14IdfH2US98oCjIE
KJh7nQ/H/85FCJvpHP9RNUSgVjVkkFO2acoYV5PzK0zbfRM4R1Wov64PfOklOhz9IZzjLKYq8v7x
1D7jROz1ha+3uLzicaZaJ6m7Fnl9YU2dFWu4d5BSc9dYTEJSzMXIp176eKlOjqK9cQT/PSXuimh1
WVKbT98IXRw+Jya8y7t8/zhk2oYANDPhe2i2fo526T02gaKAqkNbZU/ojWKbfwKlHR9dq5orVlmy
hWugbctGRjvII9bDUMrQv/6aLz0/3rH5kEzbH8X1+7+rVMqw6QOj9mVTwQpXM/Dfaa4SiTKuGbjX
hvowYfWO+Cq39vvRro4aLM9XS8+iG4Eq8nD9qS6sl5znuLJyg+QSvZQ+z3XV2ISv7jtK+DsZ3R5r
IndmW5QHjCprQUGXHoxSDZYD1NZzv+D9OyyAIbAu98I3Wiv+PM4UXKtq651Rdc7K53hhOcNVx5MR
/GUgoFpM17h2qwoOi/B7T/8W6MmzaTlHWwY3QzHtA8fahTj7Vjafj8UIvhCcunwj+Oyo6S3mbm94
NcxKFWJeQnENegqSLfXZs18cXYB2Vfd9H/6AcvdNIuByjZUe/P8zPFMTBd/c1pqXqL+uV7mb57MD
rvKVwf6pWuOuNIoNJNlXFW4zksuy6e4nN/mty9dWiJXv48P6NxfhKX5gxvfQdS0jvvu8I7+9w+On
9Oa+SuxHtBfjMWz/h7LzWo4U2dbwExGBN7dAGUpeaifdEK02eJ9AwtOfjzk3WyWFKvpm74nomc4C
Mlcu8xvT8KV0M98VXeunavEotfiSFoa+pVlv0hQWZ6zMZUwZi3jp2ZM30rP6LHeyaDGqyr7S7GiV
w/Qtbp1hOtVSbnjeHcKhCEth/pF7NbqcRm66eBkkJPzCUGfz1i2Vej1lxbJWR9cYkWZDQRx17blE
2MxRzAqdeUCnBCDYLCFtfaW6MEl7t2nBTzCoI3UhwHBRnW3aRl0GfTHjDDkZehzV1CNxZ/1QUz3K
0/W6LvWoyL0LB+Xd9bGtSVLJN6OFRhX0dtN42VTDTmZNF82LAwKrynEm1F04Gu9OPqtQcoCOYVhD
Pnm2SmzNXH6ox0eDRDC9FPlDgtbrVSnmS5Xjf0HkfC9sTEKoUTpIZPUsyFTZBBWzzfKoQsW+KREt
7Az5AP8udIbuRIMf1wHrOeutG9UTgayMo6Nnz1AULk6Hts/17pdQHACtYkLKxfn21Y49mmNaN+SR
jQQm4m5TLNEhcFvsEYZuwYEmnZPe8WMJPWPUlHIKe3PJYt9iConvX5bNtwgotdgkMCFPruzC89AW
jl3ra7fQYAkM4Aze8+cXwge/GYobPROkXjaY69lJ6us1Yb4x5lFepbthUBtfqbpnFPhaH+Tol3hp
2uPnK767gtgQFIcb9pRan7XfviXdLEc03CZEjOvhoGpU+7rl+A6+Bomovny+1gdBCjUM4LE6VnU4
up0luYpWJagkSr6IIRqE4JRO/9WYpfSVtHa3/rAbzl4B8pwW1kOOdlf0+fofvF1uI/InG3sTnHTP
1ke+GjtDJKGRtrF3Clrv6LnfaC3ALGBde85+9a/3O4GRl4sMCKzozXb57ct1J0cXKI0XUT8YGpqN
a4KAHBZTCBMrqqcJfx2b8sJL/uCDAiC2wREC89mi8ds1pUbCgSNeESEOOoSq6P5qeXeFhV0Z2kXz
jyg/5uAb9xTbQTRpmeCd91NwlZmSVR2hYhvVn3LwrlbaPIgaLOa/hzAgs7A/oTYwdj//dlXcZVrc
aEW0THN8GhBNvJ9wRL9S9da5gGj/ICazFEx9CiN1O4Vv32DXoBJYyaWIPHUcw852gCNToF9ItT+I
yZtRFkduGz5654GSu3pkzNnnUdygjTzXMddMCbJIuJncfb7vP3ogG2YITC2Sk3cQERUHxRTx1Txq
PDLaRneSMLWZC/37Ks5mwL2Njze47NvXhoYt9JLO3iJ/i7pmkda73nanC6t89NqY1BOrkDNgXnsW
r7zJKYayHLLIa/QChUvX2tWkY3662s6/vzbyAYZWjNhMRKPO9kHZZLFM3S2nKtXy0KEBedIrYOn/
9tqYLuiEVFT8N3vvd+cVwdRMdbvcihy9ancIq4uTi+v8z89XOQ992yrgduiVAPMCanzWLZlT22yr
srMizeinh8YUzV060HW0BiX/soC1PHnrOF9IqM6/1X+L0v8jKwfI8v7Mtvj1toVqYaoopjDBBe6o
6M7fdJ7/kd3JrGbrAm0QaopwFbDX272ndMzw0TWSkZTTN3WE1LTY1rVU8sAROHd8/i7PI+x/i8FC
2doZiJqcb3Q9SdV+KVHlGcqORhxeRN81m5KjcVwR9FofP/37evD/QF2hrwF84CylEglaznmWjBHk
ICQ8YzO9b0TtiiPJljEGuoNPyYVTdo492l4oc0ZQPQxU0Mo6TwusOC0do6+XyMuhzP3NhK3Yt2aZ
qOlD65go2eD1m+uR0NHN3RVdrT3gcZv/tarZ2Ys6sRZ/LKif/QTBTOwFFtwgAagpjnrK21z8aBY1
/jV5Q3E9jIqtP9jerF1qEH7wmfCEBLVPRk8ees6mmivTWNNJWSInmdYD2IvqKOVQXhlVof+iZTj/
+PwzfbDb6VDQlASHvt0eZ5HJSHVj4luxHk7HaCMUQeo2N5Pm/vrndWwVEIlFNwiz1vPtwNysdRO1
ktHclahrCWs4DG4O6MItmwv8h3cNaLaBvbXTdPJ5mCTnbSfy50ovV4OtvqqNEnXMbDGCWOypPlRL
10L1YtCBDq/wVjQge9S7nyYmih7AJVRrA7B71vJVAs8vQOOhyHbqbWjrkZb0aLTO9Wi6gTUb0jp8
/oo++PT8bDBV22Ce4HP2Kfp2dq1lUmS0aLX3c84lxMZEr4/DuBiPiYq4yefrvav9t/dEqwMW9jZb
fVdgiUm0irI6c4TFWazte6Aqv/Hg/qlOve2BWzeT+lDS6fF21iL6FyQTWnOnZ63ygOmP1VwI9lse
+7+VD78GXjb3PQUI/3Re+XBbOUodtyLyZD9cJVNhHltUcvCWjFv1plHNpSNOrSh1OFNxIcf+4NUj
9cSVRqqxISTPUt4KM6FOjM4Q6V7xN9HLUGgtjjPepPr6El/CJ3z0pFiaqmQ33NAgFN7G/UHaOFks
84CjydDZYdpW6m9AN8XPVuIFJMuhuzZqr+1BQObiksDXR4/KWSeH+//JwNmj9mKWBjZDgibXhvpx
4x/9MIWpTKWPy9WF4fZ5Drd9Uw4gtzjzS9pLZ9mVi9HHgN/4EA16mt9pS90HTi8vqbp89D43Mi0j
ZrRkacq9fZ8gx1acXCo0GFtTBnQutEPf6tZuqIrlYC6GshNQbfaeoraPnx+hD5+PUgIaC6y1dy7m
bUzeSz95iGqj0w5xlo5RVTvJ7vNVPkiDABIzaLYcCKsgyd4+X142hV4DuozGSpt2+OVxRuDIBpgP
VCFb5EdZw5L9fM13sLHt00FOoqkObscGovR2UaQQMgNZRoFIcK94QZdajCeaoXafDXrrOOzljasG
3PyVGRqxO4uDvvC5wykutGsHuFuOvmDSpReC+7bseZSgKOAbQgDYpLTe/qy6cU3w2ik/y9Px9kM/
OpmjFetjLO8mE9bN56/how/MYrS6tjHqu6CUG26q0oEWfNYsRa7c1oLVGtoLL/ujM+nRv0MXYsOC
ncPTk0Yt8QOoWaUpvnmlAhK38+48/UVPleRC1L+w1jnXxYGduiC/LGhnpI+kS9gyxdk+rjGp8fpL
DsMffi2qBA4/iSAl99nXquVkrwYddUzgUxUbjg78ueau0xoUjPAv4SQ+eDbwuGjNMBnkPjvHDAxL
wchiOyi5taxfOVPWXjXm4krSer9XS10Gn++O94/H0UC/lDKLGxuoy9vH64U1u4KWdYSjWZt/8XJn
TW46U69/zVKOL58v9v7h2PH0gLZO0AY1OzuQOVks6Wu6RlaJt7CVzsBHUbFPxjtZmheywg9SAwZp
Ggh+zhp78jyF6td8zu2CtJC6wSphdiMxUvveyigmWDQBswb/POcRyfjlt7eIwgvzvkl/Ka5AaM7J
+b8Luf0Hr5prhEHpBs94P7GUrd6tXqWvUWa61Y5/Lw5T113RTakuFevvrxMslQEIg1KFbor+ztuv
qqf6IlEaVCNrLibMQAQWvU5Th5aHn5KHwXKoVrMR4sbSHT7/xP/BBN9GN51Z11ZTw3Dfpplvl07Q
ADfXzrMjI8lFDDZEnZ/qPl3xR6ErXeGxZrZlkMrC/JOm6bzDJ81wd5nMh3JfmvH0nFmYqN6MDgqi
2FshWHe1VJWqHJBgSaswUzHwDZd8kr4hJXbADXzxkAxRLe7NGMB7WHdan4VWN47Vy6qvKeC+UU+N
QAXoox5cUzbiuoBqL0+srJhBslpmHgyppx8zL8t0v6/wIECSMy5OuP5aI84SifpVG+mt/fNNAIIY
5QkoHCT57zg9uGdN40hxHXVK1+wwVQKxMyh9k/vLJPPj519my4refRgC2RZZDFSzzvaExSHhdluQ
/LbUaj+08XpjFM3C4+bqdb223T5ToWnZjdAekwy348+X/2D3kz6hF8yeBP7lnAUaPYPwVuuZHW3q
wVGJ8aE/WaJ/mjrnEj/mgydlIklLHX4dtfv5TG7NmZHgp+JEeFd1X+NUVb/IGQ6FX7F1mYvQor6z
gKO1/tBWwzHxMvfb5w/70S+gdqNX9l8v87yT6Y3TVOc45UR2qy1pyKvv/piqACgzK4l+0maJ6g7F
iOo7IAorH0xYpl2Yi76LAdskAw0c3veGE7e2P/+fsag7G2WxyRhGKUryfi/bGA5vPzHlxgMmWtQ1
DuOWKNgkFImfP/67lIMZA/W/sUVd03in74pGs6hKjKEjF2+ip3qp8q9uv1yi73/wgCDOGaFQ+qOg
dC5EhXmk25jQUKMFC7iDzhghcq1aD7XKwYch7tXQyzXzaMsE2+DPH/DdRbY9IDBN4JMIorzbzEA1
ClpUuRPhbVbtcUTA+ZRuHPLUw4TLtCaq6sLp/ehh6bDRqARqQ6fj7PhQ5Db5zHw5In20jkZnfZNa
cj1oUJoq3XuRo2Yd1ri55C7yLm8HIboB+9HZQoWVhPrtJhKtlWhjNxpROziMZRsafJ1hP8Z5Op/Q
7BD+Jq1y4Qp5FymoEIiINDBI3pmenq25usk8OkhAYkmgiCAVMV5zml0+iFS7JDz5DvTOuA+IJnNK
wsR/xNi3z5fZStwPWNNHozrVPn7R3lMulE3yx1IhoA/ubYXM5k6TbhraauYdaThU/3oL8BvAuwNk
Al6EnuHZp5Xj5nUoezXy0gGBIyUdTq3uYk4Te8ru8337wcEkjWVARXsdLa7zvGDTD7CUVNOiuvOS
xdcnqXjhUth4Z3y+0EcvloqD9AM9JijH55j3WJaV0paJGWGFgj1u3OV+qa12WNQD8IMOEErFwfYh
l702UylCaaaXbpwPDim7Fg0R5PCZwZ9zZGASCHfyGivSswzjp5zsfWhV3W9GYz5QEZsPnz/zB/t2
Q4gDRaP5haLI9uf/E3AhwLf5nE0WhZZSMItb6/JaW1bnO35Bxp/P1/rgXFJmMW0k0SKhPP+QtVtb
KAs0ZpT0CYiwtMH1nBReH69bI7GbHUp5GrygOMFY6/OV328hxmYGfQIarTT4zp8SmFyiFYVtRDiq
yStpe/0Jnsa8/3yV9++SVRjH46+yddTOnw94hpIVRWZGrerkIymrZSK6WaOw4zudlT9/vtr7ncLs
ghrIYZwKlOb8BFqrDo5xqYlyNEm/tRjAB22Ou6qLgfd9p6zl7vP13gdzIjmYVqoBaBPvumeNTs6V
gE+hk9ykoYrVo28vprm3KvM15+7cqUoKirjPkwsf7/22YWHWo2MH+Z+S8e0WVYrC6+AKG5vgenbU
12zcZ8mw+EacyZdWtbsrTMP6C0/7wY6hrwQQhJEuEOXzzmSXLVbX27XKmDUbarou/dLi7NnjW//5
a32XddGdI9GxSXgQqKMN+vbp4i4uqrmb1AjjzkDNs0Brsd5Eddem8WxRgUjj5Cjpv7/T/yTEqDK3
qva8nWNj/ih0I9EiS5ZJgD2cvZlJtnfgsYvfOFYDLCoU7UK75YMd9GbR7c//J9aMxQRekylMpK1O
fPKsNneDhq4OtN0sXRc/JbXHBRdSl1+KMpHR52/6fB9tqg70CwBtaXSaoYW+XT4fNWHVbuZFm3fo
mEa2l/iKWof4Omx2kp8vdv5Zzxfbfsz/PGtDf1+aiEVu820fx51Akeup175sKw3qfaK7fp5d0nT8
IABtmj6cFmSouCy3H/U/i5pT0+Vtr6wRUNxi3OX6aF2BoHHWsIl7cYGj/MHX3Og+W7WwifGeX5Z6
kWGApzaY0MnZ3S3edKhypX82E+iU+Kk62IAu2nchGTp+/mo/CHykPRvjzwXc+w6gALzK5FCuWgTJ
LvFxy6x2CnntKetLCOF6+o+C95xMMjr2y0bdAop0jsuJ7Vlz50HiCOjEa4iM4nIcSgfFLUerwmnF
lfCfn+8/vBEZM7QY8xwgWeD3S9MOT6g27+ynpm+GF7s0zHFXtrPzwkRvuFT6vG870XGxkL3fADPM
J86l0vAiQ2BlHU3Ud033JGx12Rd6o4cUx9auy3HFdrzWuSn6EciJXJZwNc3WV2L7khnJB9+WOQIJ
CYkev+Q8GmZunE2ls5qRYjkJogdVjfXtojaJ5q+Mr9Z9O/Rmffj8hV8KDGdxaV6ldNKSs5pk4xed
9okPeh7rXeU4tnkovEv6Sud3yxYbuEUpw8g2aSieBaI5WTG2dhsvchY4h+UwHVFRvJDXnT8Tmxbs
EzhR6JQMFM7vr7Sth6bqKjPCgln1E9EOQamX4g6NOgsLaeunXkzz8fP3+EH42TR5yZv/w3edq6xW
nRQIvipG1DiD2fuFUad/1EQ2Db7PkMzDz1f7YKuw2lZabrOSd/En7jCtFTOrIaqeg1suugeJU00Y
d1Uf1Wqn/vuxxBIOFBYZJAflPDNfYyKZkwsj8tZBubWypsXiVzfubDtN71ujc/98/nwffcHtskLQ
WUMT/1zLxnYxme1QKI8SUEzHdrDjk1iX6qsntTFMF31GNltt/j3todMGkI1GFLPp8/4zuDKzUkdi
K9wvdQqkQ3gLxslMfn3+cATr8xvyvzILDT46PvQjQKK/vaywdXcLYB/6dtRbsLISB6l5srJ71eyb
QEoUYEYcmI56tRpgA6ziyWm1LOycjmFXOQu/GmmHmhrNIU+N1X23ZkVom1MXKpbSRzCJoBM6ACmd
BWMZfh8KB7N9tQgIKtQJ3bPdU701xKAAhogMqArnn0ZcPxaKtVQ+NOAWiQhePbQxzac6ciNUa2Ca
kziFHDh03jQ4StWoNBUuGtljU5VesLjr+NvR2/F+1ZXGd3MF2omjJpvd2L1Taq8NBuW0r3ot0Nwh
xxHbyF4d2RZPbj39bMdG93F+bcPZbF9qtVcDC2fMm0ZfeKKhx7pGLs59Xk3rFxcTdS8eFzDJ7t5N
++mmaVoMbWkr1XoeB7baNoFZM91CmQvnZg2NGSv5tla2unPjPrvBWli5FXW26ZNhHz+5mRuMmlnk
gdssP23wO/7iYQc9muPy23IK7K+YJvlLHVthkzgAY9NsjUQcmy/CVNbTIrUnxVlj3kv1rVba1xwb
o6DJG2tX5upNXqzJz7jE4H6MZXfMGj4rlk3976qu51NeeulXbXamuyKP/zh5U78MAm/5rjOcYHQU
5oyOHne3moE+ZDyWyx8IPQXEdBNWeqb+6Lilr+SAazb8O+OmcvMqWL0C7Pi04PWdIY0OrUHtgnig
9d6COtpnStLvvTHLn/Ny/rO2+rcmddVbjTi2Y2d+M/K5gvA6dfvZNMxrpW/zqBeu811z6+QayM5r
p5RuqGkzYv1NertmQxYsBbyVGjEtHNE7kpOk2Sm2kt0vrtnuoWLdjtbyNAx9GQmZHD1c5sGMJvOd
Yw3YIJfdvVymMmwcRhD+f62VvCx/DXXzNXad7NAs8KrztHKxTleyvWOm3YlL+IFqr/zLpEw7usKq
nuVYFKdGUbViN63V8gC6vv6dpfGj0Sd1RIemPRpN3fkQRr+JONFuixj52oTuwnU1u3buF6XBMQIi
eNTr/qCY2nzkm+knIyt+qHVX/VUz914ojvW7obK9brS+OM7YhylhXMoU6vCEt3WGRvrRxJrZF7ZH
JyWG4aLHovtmzC26DNyQgWe238ox+c4+rq8V20a4SMY9ihwqwiyJWuwTA5dPQOmvpeI9dXFsnLIm
/lm4WXNfjtb01IJT3OVG/71JBG2o2PspHasz+Sf3qeIc+QYqQL4OS8IvXQMD7Xguf+Nvu/i1yv8U
XlHvMp0DnNS9EeipVwS0CiG/SNk/dLOyHtVRu1I0p4U02qXqz6HX8mOdZknQ6O6vuFExIge1rVxl
fd88ZIUmb1S5dKc079wvaTLOu9yqDPzqzBlp7YSKp3WYwjpaboZD6hyVEpQ5GidxdoMn5ld9BUQ8
OcM3sKPtaUqg5K4Cr+C0t/NH3Mce3brD8bTHBN1zy/brgmfQNKu1b3oT+hdm9lJl3jYeSWWIJ0e5
z0X7d+kNxe/rLsod86emty+9Nlo+TVTv61LXct+pubwfwMDsAF3VO55JPU0opM6TUgZK2XhBkSC6
78OJ6O6kUnu33pr0Vy2oiJvSnovSr9mXYR6XKfvN1X2zAMmb13V63QGX3Y+J9idOGOdNnWnCmPA2
UdMpeyws4V0Xg0Gn30RY8IiMbbzvE/ePa44NXzspwtmdsh927D5DhW8CNbPWwFrUEa/31Kl8udjf
ZrXtvqiF1Yf9kme3q202oYy1KYqXYvBnWZHCtWDfch/pgBKgIRLKFCv5jzkfR9gtanFdCLVvrzwr
vxp1XdnPsVrRX2z6oJBu4qcChQ/fmU0RlrJ1rgqxlg8zukyvi6Wsj5s4e+LT7cIp0EuXhLNbuyVT
C0X8HVU9bv3CHuImiFNjCK1EYN1txjLQzMkOBtlptl+ONclS4drhZr+q+O7qjtlGv+rLoFfsZt8i
M39rK2jyJF3BGLKUzW7qS/dhyTzdX9a23dWyUnaKENB0kmI4AgtdgpUbIHSrZb42jHk55fgXBDpu
wL6ucimtWfy3NT3xJKYs8yuaZlwbVhcoWJ1+GRW9DNqsXP3W7pzfY4eHTGxlJga/2RTUuuRSm9Gu
9decmbMvKsgYhc7fKtqx+kpNpASQsJZnQx3SE+mD1fndKN0fcVtVna/YSf2nXka4t2aOkR/PO16t
JKQjf6vUrpveZtaldyDdu8w2vqwFWn69kcQ3TZrrz8jqTn+tWtPDZmzM28pUELA1qvzkTLCtM68y
Dspiyx9LnKzfe2sx9nUjCABIQuk/yJv0J6e3tLs5rp71vIuSUlHAONfOa0cpGcpC6GGOhEakYhIe
ZI2q3Fc4x/Epattfh+YX7O78vgJf/F2uxbzXa+U+tRVv37ky/9NMxRisQAch46iy/mlhzAEJrd4c
FEv+eqFo5S4uLS/qFn16LpPU3oEczzYRvutxdVOIRvJlLqvMtxgOQWtT/yRgAY6jVcb0hXLmGKZ7
3S5Y6SrtoDwi/j4eMqW66r0cC+uk03dGO2v3PQVW2NERCZVRpDDj1gSiPV90ldnr0LtaaA1xGeIL
feOUyRers/R91hqPTbGMO1Lofrdkw5dFOnNoZC7zZNA4YWwUmj/oa7HvBPsV+wb9AcYDfhAtm6tP
wSq0dXKqEBB4Nou48SH6TftYwQbFQAbrYNTV6GfNIPd2atGzZHTgDsWyV6dZBI3WYoJmOj/bQpY7
dUK8B5r0cujTFLVdQ+In7c3CvZ02/Gq1KHWoKh3WAfraHSpARIel4uosNQt1PFvEYYbPElfckj7o
ihz2zQpRti4b5waMxU9vzhxflKq+L0b7Ue+SGzVL75N0wmdxmNtQSPHFmPqJ5E2WoTbMfaAvThLA
8DWiYnRfF1wFQqlo3cFK5UyoN9ZQoecdAPOufHILPJWLQviexnMobrO3OiYJilo+ukXxZU7yG2MW
2W7MSoN4LnQMt+zuLhmVONIL/R7dBn2PLfz3rlaP1VLqR7PobufUMgKkjg9u3HYPIm6Nna1M/AW0
Wfxi27SWNV6N6AIFY2znQTMXET1FIpdQn5K+aPgMw/CVvsl06PrhiVYKumN0l4PFcodTP9fGQYg2
fZqQighdqWvHRa+uOrPvQw+Z8V0vNO3v1KfFDRJHv/EsrnyilxqpLa3uBAKQbxP7g65jTW5E1697
/bWtYtW3J83zc9Om30Y7KSqaakugRbdzph4Rg2lQ1GPaETyGMd+NM7eFLopXx2kHdp1lxT6mo+qu
LQoZTnb2dRgUXKEnhDzijQnRrPUmISYK37XTv60knZnn5b6LtQU8udOGE/+qzwlpEYuxCxpUtXE1
loVuoWtut7eUEVxCVR3v48IjQRnq3YjMczCbWXfU2j7djWIFpIuL1pyoe2vO5x+bgthjW/bj1awK
zCxGJ3lUjKy+WZTMrfxOReYLPYXe9yzcUvNulntrGQrfNvP4yVt0/hvUq7w9QnE1lsRm+ZM7XD8M
ejd9K5wpCe0sdvwENVh/6ev8Vghrz4Ppj7CbYBqVw/aH/aNrL/0PKsHvIxkTo3qYsh0Rwmzm5F4V
AriiVpt4f61tmJWCUcS4vBqK1K+h+fSRma90t9NxfDBi7v7eMIzHNuuz3ZwWpp+tib1ruy2Pmvu7
QRNwxNzaCQvAMger7150FQUDZcA7jWIV+ThsaqycB50nuJHGIpwdr7c4De58sPIhuYsFJZPW6zVY
8LY8lnjPcAdY8ihz8rfWLbodXR6KMae+yZfpmd2t+4WWt0crXr4UY9rsgB14mCl7r1jm9lE+rOPB
revlb9Eo05NllGJfyQ7WoN6VtzQOaEO2bvddQYVjCmCgNX9sM+E/ISmjBgHQUUvne2nHYFfX/imj
VgqT3rRR9TaWMOka6QsnB+JaoHMJzu2EBjKiuaIiHxSpeMG9Ubl3sMb2S4dbe1rT1Gff61+rmWs1
GdTx57QyijbipgzMuFD8DsLDrpOTsmtK3tRQd3vVHdvH3Kzm09Ivq49GDVVxQmZX6uqIQYodeUVl
34HKbMJmkiN4pDaOyFGL11Ep6msnz39x0Re7rm+c17JpPBgtbhF64MKul3Fxbxerie/yrBuPWUJq
WKxrq5ESGt6u6Uhf1LGZgqaYvmuw/YN0VdaHitvh0FaN49fwf/xaX3Gu6tYfvcifjCIZQ9rKju/q
pghGF1OdxC4H5HvSPBxGj+tfKGDVbDVh5zQR4nYxnFRUmrImdQK7ATCKKARpDHiPG8BDSP/lhTyR
u99Wk6sd9GQUQTGQfpVTml410kjA/iNC1HSQhFfHEL7StNNVPjTjbZyVztWQLjcgVNhEi6JjwZCp
Ybuyb1pBq6BI+a/mJbeCAjNWzud95XVJkLZIhnajuezUbrD9qdOVnV1JbkvKtXDs1xcO8jMB0YLQ
q3HEtU4NAWD9MaR6LWbteh7Y4VZNjEJRv9p+MEtL+YsrywqFqlaM5FT6il53Zc9J9trI6oepeaVv
dvrfYnWyE3yWwi+bXN8LXfxVpu4XWpRL0Jbrem1ZhBtpDYm/dvWXpF+uhISM3Sadb7j5SG5i/yZz
nelV9HI3mrl4tVLV3esJRdOU6WOQj8I9NVzVSEV432IQoKdelOkVPJyvrTImh7Gab5w01fG21xS/
Ksoy8IaqOyaKnt7LDA1aTc2Ua9riNyl2QdfxuC6BUThmmLTxb31GYx9CkXpHvlWGJLvri1clva8V
bEEdcO1dNxlWUDtEicUlf4qb9CnL+9pHZhRLiYF6xRPf+zq5KxZhhbbVl61fJ5p51UI8DxAMroPB
oo6cnPaXEM4X/G5vMaAEMTdlLV5Fls38s/pL5muTdhHjYCdD0eVrmH47Zflh1pqFx5Gvpebey9w9
FFrdBoj0fXfHut6hQ/Ot1eo7fEKmw2zOZTAl+jdFyfNQ18T0qsTlQ5NvelQArE9D7LaBPSpXExH0
66zZL6s5P3QIF1hCGehDAVfUgbV8QfhT8VW9c4LEXoxdOm2imqh/+kq9NPu+Z6TY98oTgMIEKjGQ
FMkQ8MnKUp1CwVl3oLsPrjuqN/MozWNPF+OYIwp43QhRBDh14TigSoW+EFfshFvgbmS+HSRF/czs
FmKgyNtrSsgYao3mUv8OuGhTJz56nXTZ9v1RqRUtWGzTPrS4gIZCcBXUVKcFN0BQZ3Wya6VYg3rQ
0rscyBizXvVeG6drK62LEO26Lmh7IcH/JVWQlGkdNps0cQ2Lby8XSUpHTUuLpbomwLykuRFHq0JS
1lQtciXW8CjYHf6si5+dqWzJcTUsX5Na7vrZSI52Zf3skzn1a25DP5ErsXNqq9qfsnIOEmN5kVr1
29DzZ68jByJAiaM+i/ygoyuxIlS/n9XUCZ0i7f3Z7qfQQ3Fvj/j066iXNKhIlXa5BxGOTkD6Ix4W
409c6pySbMz9Cg82pW1sXw7yF7Pbhy5e713QH8C2beRb82w/93P5U9OGcVeNwDR0hQjp6ErLyGtG
4CZTln07e+O+q+zvoz4+6Wpv7Km2lsjEvBLnLfE9610zGGevurLiJrtWyAz90di6Z3OrIpSj7S2I
QlSTSZSVyXQ0KDsgVcx/lMyUewxmxbE2Bq7Psq9e59ku92qqMiM3tSHoBvG8FcI3Q4OyuZ2o8ppL
+acZLwQNYgzFmPtQLRkdoLER915rO36VUeWaEBqOGN5jWh2n5kHVk/6guz2HZjZPMQ0fhMHjP3am
U9UqznyInRL/C7Ndr9pRNLddsX5HmLI5LhW6CWrbL742UXRTxOkhqFtJMU2FXBbOXV3UV0phor/O
PvPtFkxrCizPz+FQ7mbY23uEO+3Iqfu9cNIBQ8PqVp2VIlyEN1z3tvECwtzZlXqd7eEbghpRmmMh
NTwJUjH4TLCuIHQKnww3C9X/I+08duRGtjT8RATozZZMX14lU6oNUXI0waAL+qefj+rFdKUSSvQM
bt9FG4hJMhhxzn9+E+SvJUk5UVfGXQQ4C4qppH6TLVMd6pbqNoEthg1BHoIM2A4UKzVeOoNINHPQ
vfu4qy3+s6B5TOPA36aeU+573ySd01X282QHb5qXiJUWxA32QROyMFj7wyBOQ5+N27Kzl7u6FDml
duGeWnt0v5JM4j4OgBPbYpjlvTdSIdFpwK52sqfCKl9cI+lDT1e3diFvUwd6jK/6BwBKb9PhDQY0
PfwaggJzcL+Rm7SgcnJrVWzbAgnruHRumNrEHeWDMDZxtrpINwVggczrJyE16x6FF1APROyNkxlj
hNdhviFB/HNejt6h9gDsFGnQQ6gKCpQg67yI9sfc1X2QPxUFk7II3bHOtzh+H+cK8Cwosv6+qIY+
dKbBwnDWbTcd8w06KFHzpTvZxlhKl8w9/OVN0Q9Rz+OnrRbOgUyHImSm+Cz6qnwmRXK+t2YYxZoO
Mtrl2dacdY4iW2/2pUwpVXq3ilg+CEeRU0Upv28LGwavJy828CM32Id9EIjIzpNlD3uVUOZFxdvY
bpM7V/kaFyuzQ+wpYngqdzwQixd8Lma/ehqK3L5zQLV4avHzkqgH/kF623HibuxieFIwC29qc/oh
dfWjnOZlpzk9lc9EZoM+1uZJKiJbmWGKnV61WlRJzOAMEu5/TMnEpqZqxhKNl0yR1Y9GaFhJt3Ig
4z16IPncVM2Tm9IPZT0bUG0tyd4JYtR/s/+aBYIDBHNDfq4tACkzscT+1imGo0tLvZ1aM9l5TGxu
9NLmNr3gK6u3/pAtS7AtrKX6xEDO44AL7LJlnZG91/ZT9+xJ5wlO/4+8VB8Mj28/ZrDx6Bmdd48/
6hte/jG2K6Z/6uuq3OdqXu4ok/UPdTrNIBI+5HzbuOksBUAXOJ+VFf+Iy9x8kHFnPQu9BcPUvaU5
2ipNd+SN3ba6MiAKZt7TbGXTLhjbIczUWIbTuJS3Im9i8ECMN/KYoaEykAU2gUXrmkzGmo0RszsC
pk6TjbGvzN803exvqq7XX5NMX0JZT+2u1JpiVxmOuh2bqdk2SauHOpGUaAuqV46wYVN2Tbux5Gwx
I4n7w9gSjVwj0DkSBz1vweQo8hiNCKPtopLGfqtLDmGoe1nIlCzdMBjgFWbGvYzFfBgaiCQBXkF0
qG6zMbOZPm8c6l2DGPFJG4QIxdgPx8och0NfWeOOOC2xSVRvfQxysLfJ51wyW/FaMJbajYZwdvky
OYfUqPWP5Zy/JZqER1tb+c5ewJOdPH3yh0VFteK+J4Kyu6kI7rSJKAG/jV1cNTKxT1xKCzAP6Cf1
xImiYUpGl+5sRjl7UdA4xqvw5ztzLpu1VaUZh/AeDkNbRtmYriVc7W6HmDON23jkKSAhnj2Sh5L6
wRDzXTny7xfGWhs+yOe5mWkqGmInG6/DN6ygdusHbxPkBIuUo12Ehlf8yozs1RjmNiqDto6qmokX
aPKPhUIxhPUg7wwO8giwsoqYAOlUJGMSyiFt9q6S8cEi2z3M2R2iXJYgM5YKQuys7P1Ivu5eD9ov
mt4/+wWVrI1kjfG6Xm51izZFwS4EGva+F373Vokuu58st49ALNn+qC7o8VS3x/HgzgsWulQFyGN3
zzLzq01nqPieB29E+ghwUfajdWNVoD0mud6nloiT7VIpj69DDftlENREAITPYtZuRCa/Dkn2M2g4
sV3947z0BU1s+ZKjXYpQpILL9+1P+ADt1tG6ZNfZvghzyRgmmLyXWBIgyuysfiqMtnk0/fJlNEAX
a7P7iFNRtyfMmBWqjF+oBXh3Bo03vAL31SvlqWK9RF1HTworcFhpyc63tKqTr4mb6bvZM6cN40vr
QC5mvPErtawxFMcro16TQe47DQeTUwgBK70E3Qg+M+8HvVTITpaB2h8zD3H9HgaY6YXVkugJPpxB
VWzqWeoNIam4I+6QiXtOZDTFjAmTrpv3qnexg6hG277iN/FnFgeGKishFNcnG5LEuRy4StyY5UIg
u2aIWEVYhOHcbZX48Ueppfcs0F5jBsoIWVjhkOqgdRAVs31cJ0zuLDv5JcoCAEzUw4y7goUjb9D1
SWgkxQKv3cxXar3tts9tkzUvVuZWD+DIfb4hsFxZuz5NsFqLYSqUVORl9asIgsxgf591K1Rpw5vL
EAkQlZ2za9Au2OUVhsEZg2KNEoT2i8aU+QH0n3MeioOzb1Gh/T6QrVT8DJzZNA/5kFA/WB2Coy29
HgfYf1sNvy+K0RAcI04FvgHr/WpoBSIfA57PQS56Xm4UQZ5ffAOz3HAM9MQkWlksNOzsEid9GRM7
NGSh3WkjFjG3SvdadaLMmpxPf/9ZZ5Sc37/KhYZpYYkHqeQ8z8QFei47qKs4qnYt/JikAJ/Ilyuf
wrlRxu/LEOqB96hNLiA5TO9vng7dXIbS1Q7dHIjppiWCAjBmtSLdxlbVvqAaGUklZBkx/rVJmQ52
WRloCVkmQf4JXlhRf8lzjUZIT4r4AaxbwFTIpZpuXOJ7iptFTNa+0pjf3GSz30CIgBt0Len2wrpx
4C0hy1ppubjcvr8LXQUlh4OWHutKJQdfQlr1Ft1+GPD52fZ1YF3hZzn8ef/aQNanBv0FXhGMKfrx
cxnJ7BulYYiAubKqvQ+Gwcg/l7b90jbJtaSxC+uA/QA/SAM6nIP4+P2tOXyzVjMt2RHgrhDhakyf
bJbZW7789/Xmr5o2nAiIRjxfb8GMrl5iYngA59LvPCPLd2bjXtM1XnhwNrb6eHhaHnzXc5ZvrE99
73pafFAkXoHm0mpz6gzCBNf2umsEqTPC0u/FDdsMLw3i7bEnPFsWqJhxnYUDf0hLqT3BJpZzuCxO
4x6W5leHA8ht0XvDtTTkc9HG79UBKTwgfgE+KKy696+sdfhwE8qWA+gWPUESldIApdfVTtOan+1E
NWl0JTb4WnWEnX+FZ7ceXudrk80T/5uVhc/R9f7qVUXlhxooo9wx/Y2VMst2/B53APuhLIMbaYsj
c6OnMrlmTnBppWJkzQbKdwHR72wfjQG3hGbN2VFvDL4Hf4J7b6fiCqXvnBn6z9MllW4V/qM2Ol+o
OcIJpmANNpeu6BkHe2VQbGEDuOPR9OVkRjBlZMdMahh/tVI4TwCaBX25jX+pKhcnu2K3dvEHsUvb
rGqSz239zJvKw5S4W1PljwUmeaG5LD+YttwLTVehQK2XdOVOkjxt4hWZu3ZoOvUVKzY4uBfeuW2x
hUMHXC2+z1ZcaRsS2MtOj/jLlsAZs+N9YjKpb+F4/Qimwn2AImXdTOMARWFxm4jooeZbZzjFq+YC
uuo05ncLtL8yFLm7HEB/0w9mlxUP/sxE16sXG1vosZzeGDzrY6j1K5dIxutcsRPeNimaYTf0bXFi
sB28YPxeVBE76PDkqq7BJKnuNvzdou+Asmza36B55pcOVWSWMLIGKZLpwDGbGQ8IzsmBzb3vZhtr
kZkr75BBwrt1mjLYtFgQ3njVuIStK5ZQlYqJiOJQiHQ1Cn4ndsB95rSfBr3R9lpnfvcHwwV0UsYR
i45pT396t8SF9lllYA+1OwnQV4d/XqJWE9RfJ/YIJpsyIWKgrdBXzXGLES/txXO7WOMvRujopmXp
BFGLBfFnB3uLEBkT9JUOEgLTXeXd6KLxTnVliT3jaVrCgGGljbXsxgLQue3JgdqOtXGvU1199/N2
qKHHuObP1i7mx7S0+4+2aSQ7OfvjDf1JsyGCtIDCalS7IYeUtXhD9c3KvXS3qLb+aqHJfcDeTSKT
Sstq43XWcoRVO2pRZ+rggFOaeN+bisiIrbbo7U9TwyL6Cvf1wsbOvu7CKtHZXfg03+869txl7VLq
8cFpB/Pka0O5ayxZfYwBIMK/n1QXPzhn9XRC8414yzk7Ev04dqTPh3ycbPemx8Mi4l734Bh+KJPs
rS40nnt18u3sQz+6e77+5yu/4NJWB5EZNRwMNOj4Z1udDQ5b9TOHMvZqgbYrA3DPra2sYKPP0jOZ
P5mVtvXFXH1StpPtjALuM6OGEsxojS0BSk8VJutuMa04IOKm6MovXDed81MAl0HG+xYaHtxK37+P
zGgWQYGfHRs/OBqybZiX9Z9SU38sg+ChMrUPPpy9/DdluPnP4aGUR/+++PlisBNP1QHAd69awjxj
5r6+m3RHANr0Stly4YjnUhR+HlIIC2by2X0KwHQNQOfIZI86eZpSYFsCUZ67ERfHRGZy41vTtSP+
Ur0JQoyiDtssZC1nTzd3+gZ5NE83G4K3doCVycSFyRpAgK26a/KLC98Wjmz/e7Wzx4kUpDbGiau5
qp42yPcsyLiAz4v88PdVsz6s80UD+Z9HhdITHc3ZMcLcrK7bBsdI2200geAirZvIlUA4odWaIg3T
cRbeftHwilK9KJP9369/6WWyd6B0p3TCDPGsL0dy2wFsVdS6k3woGiPqhHFXL3KT2yXQc3Utd/zS
sQktOgjgl5tQvs8erEjKQlTplB0Bhu5bXN7CshlvFz1+mzp1D+t8Byn1pprj7d/v82KFiCknHlV8
mzj5nq2fNs6CxV90bLMn41WXpSBvtHuSfnpQC/Ntdx0TWOpGpuOHTM+vlAuXFi+nrIHQjjgdMJD3
n4zUFgxHaOSPEsuxvJmfociRQ9jmz75cPv39Ti9tlIgkAfBWOS+yj/fXslwSGaTdZ8fYHSriAdzV
zB3gmpH73y904RtBzk/xhdkfMslzt0QdcoWHyVRyLE3lbL3RjG98jfFkCcx05flduCeXw8dimaKG
YOG8v6dYywxoqHVydNuxDu1OZHdM1/3nv9/Qhbfkroo55CQ0LtZ57xK3s2LTy5Kjci0dHNi8gT25
kxocDs/N//vp/e5iZ0uiLcnmGBrBLc2m2KrRy25ya3H3je0tV+r3iy8Kdza6E2R6fH3vn54p47o1
iiQ5pm6w2FvZdYwpKGMSiiX2pWsGzxcfI5MvTM/ZUogdfH85Tcy2mpgOHTHq/uDpsDHiOT8g/Pxg
Jde8ki7e2r+udfZV+zVAvVXzFItCIgHppR4umkKtVvz8+9q4eCF2rbXgwu7mfN8aS+XNqCC1gzc2
MooRj4OwzMFDBqX7298vdWGLdLkEtn28M/53dr6qzPGzlUJ09HVshSKMUMUnGCuTDZcq6V4Zq8bl
zsrGZoHJaBb+HbTdILnyIy7crwcg7mBQgobsD9TAxAeGlKQ0ODCCdD7mRDH8rKTdnaSQ89f/fr+U
sAQNgECa3Pr79QL4ODQlbuOHpVyTzHxNM21kq6I1owZCxEuxGGSETqNsScrDkZ3IpnQyt3//EZcW
LfGD7C446QeoCM9+RCJJG4RSf2hxRvsxTHDZ944zOw5mTTB5t1YyjNd0VheviYiVrZq0blDx99f0
vKw10hRDncbvdnY/nJI66MJYuVt36q/UGRfeJzbb/3uts/vDRl5qTKuCA2w0YwNRZ9lDul+ODK/+
q4PGChcAKuPfg902hrPn+jFyvBNTmk0A7SrfBeUEY6lkriJhggyPhZIPepY/afO4S81rPdHv7/Cs
nlor4TX3BzMv5xyqWIxEb/zVpAgOrb5JzNGCzBljrJv28IBH9J3T3OOvmgc9Lcxcbz1RwtU25mYl
uQ5XxguXqg4eRrBiQsjO/0i1FNR3LT4iwcHukLGGvc4sQY1duhnhhW9EMhM2W1fJrqjRZvo4m31w
J+3aJnl2ekIEoPKw6Eyw2wczOVeElwMV+tAhNW0du18HbSspf5g8Ef79GzqrZf+5DoAIHzLwve2e
nTNoQiblZVNwrCxcyxYdU/dwIXL5pBGxt8GzzthPpBusbDL3imXUWRn7z6WxkSdXi///YRvHMGX0
KxkHx8F20++lLXjY+SQhAPhQ41pbs25aGMT/rQJar2qiUGa7QC4NQ+rsA0495cmEMM/jAPj3EDhZ
/Ai/G7K9P2b/z0udfb9aMJleTN7FsVsyuTenajjoMeGFNvOx499fI1l4bDz/+oh+3xdLhhsyqbqA
U99vTNNYi6ETfnx0e3PYWvnCCHuea+CmZvype2reEw5U7EZsK26J5mFN5WIN1s4tyGqcJYHaBygY
XiyjwcWqKCc8LcZhX9TFvJmYfN5j+1/te2zE1+NaJkXkdP0M+RbaXR5WqZltgccY+1fDKkyoq29l
aVdveRwsn7s0mz+jCKu+ZTFCWBSk/UE4uXA3DgRsE23FjH9z1zpofXo7K8NEM4wfIAv6k9K7clMK
ht5pjUvABG3yRyMM80ZXVb53EUTJqJqT9qTPcwXhTutsrI8LpHR5iuIgzeIb224HZFGtd/LQhEDx
KHI8K3xcUWEgEvdTFA6e0UFclFtRTjC0y9ZPnpd4TCM/s/tDPCzLt25yOjQSfdA+Dro+nWSA1BKw
2NgnQmvv+8nNf5g17Iams8Rn247LDXV2dZMYZn5jF6LeK1Ov94Ej3bfCn5L7aWx0fTMnUB93bobz
S9/78gO/Us93Zcf0YuelcVZuZkX2BmRazb6vEZH86JCUfhilEz+2iTZsBom+TplyfpBT4nyymEqj
m0XrSK65OmRGnt+gwrZPqJDMekvyjPnDHnrvV6mSAK5BVpkf6xRdlipHmVyBfC/sYav1C39hlk09
c74kF1IOM39MTqXXpB8zRhqEqHtWufy3svz30ieFjC9aX21uzg0txhGejGUsyUkkvvEgLGlFNO8G
caH9tfSLs+P/96WYAhpMw3EWNc5zbOe28glYW7KT2xQE5fUbLZGPhjND4nX+q1EXG9W/L3VWUo7K
JlUtsLKTNaaffMPGcra78Y3hygFwVrmud4THK2UGtlUORmhnL6mopIinXEtPvjV7N3aaNivcVt+T
9gDr1BPWvaym4nXKlmCn5HQtv+nCIbBK5elYeJxrdtX7bYuDT2K6ZyenXNNc+I1F3rU7zEuLT51o
2/s2Ay5kJhRfi//7bRpztl+uI0ncg5mymX8csJ4q8qaI9XTVPKXMPbo6OKjG0rtD33j0Ws6ANjaE
zZCfhqCzXhaYyb8CJIxvNTMrCLOxylHkQbsYN9NcYaiRrizsjRloV97QhSP6N/8Cix1qIzwa3j8i
pmRK1nadnSZll9vEs+bPowYtWGBlgJDJhlhkmy8qX7ortj8Xvl9As9U82qMM+cM4wSu92jWqLDkl
lh7f2as2hgUwPv396Dqrcn8vQBc0gugyWhdcKN/fHhRhF6FEgf5bkjs5MXbYQ8Kq95kex1c2pMuX
AggFPOPTOu/S5sSQvYlY9UQyYry1OFY+osoQUZ3OxpU96dKzAxs0sd8l9I3t7/1duYnfE5TZaseq
Sdu3AMQOEWiQZNeCtf/8fpjxEUjg6S7ZL3+MtOrECFRB8OrRpnrfF21sMkeNey2Co2VFqhVuZCau
2v79nf1jqnn++RC4o9sEQFIjnyNWC/TUvrNd7Shrshb3wrfTn2PQQmJzLASjEaPPmc/Dycb+ySia
boe+sqxerQzS2d6Tgd5Gy+wX37qgSOOwyQdUfXEu8BzKG4Hmru8NKFM1PNbccRIUUIzS7r3csh77
xC/6CBml/7HJ9P6TjZ/bPQrhAvUHJ3Mb6jL3Pk2E3sZh38Xjk6ls41fitCrfpFkd3KE4XVAoBqJ+
0cYOdULSZR8bHEigDOFO/UWbEcWh/dIQORpmJ3+q3IP32PZOOYXJUq9a1WxABj4UqzrZ72UdbybM
XD4HtWILayrGhyP9kgdTFMHMKqcy2zCzgi4OO7tuPhh9x7gb0UrzWcjWfxyGBlpdu3Ty88qjNaK+
bd0xoj+Ra7VIERmOyijKTadnaKsZXHfw+USVL+Fky2Lgs9TrW2M0EKlVpHjVYUHr3h+bvh3y22BZ
5ma75H1moaETcF4ZPrZ2xK7cEJDWURZuZzfpD1D+Ov1EsQ6ZvUAbpm062vvxkDAzyiM97fwXDgo5
bMtCH18VZh1ZqPJCPxFsNJRRkE/etzZb79hBve9BRdcGonJmObZI7a3B3PkBDhfE9S4aLpvFBOcK
Ax/s6MmNftRri7STRPijFxpGPPxw6mVxo8KvLWbGVPMPyhRIqDobWn8ohsG+ddSYPuZpgtsGAj+V
htXQLb/mSh8PqVP3ddTjbPPj70v/0m6M07VBa4i79h80qHJhaDUEQ3KCXTxt427xf5qZ6t/axYQI
K/QGtvhkZPa3YW7MK9e+UH1g9uiA3cLdJbNsPcv/ZRNW2EVWKgxWTloWVy9tgTH9pjeT6glerfqA
cC29Gnly8XY5lgMI5TRp555WMRPelG89PdVYgWR7aVbWl8GPx9tk8Zxbe/SLoy08486HnZI+yMCS
rxVGGF9nyxsfY6rOm0lPHYilllfDKpVGmYFkpPonAo78b02voaP/+wsCrOAxvN+bKBlo3w06PRqX
c6aaspu6g3TnY/gTV3dxU+J8PKcDm4jwMTm0K9sYQ1+myxuZ8+Vdhk3P1ssa76gNrX1apBzguS+e
9wmGRI98vrW+Id+ZntdImWMtk2UHj7MRUVXyPkJIVeqOf+3Fa180MWBN5j6UzuDhMN5AdWi7UQr4
pok60Xs6D41lptjHpGIba/302W8huqBwb0+NMVUfZqufv8iyMhjQBZXxEfOK+9pBGzLUg79uIlbo
+kkQSYaHd5Ngxp+liPWCUaBAWbs69LRMVMo98mEC4LS+fhaYnpWfCz9J52PtJm57G/MB2z+7ccQr
oVC4I0a2O9ZfK31g53OMpUsPTur3pBjGSBBOKRLFW1jm+MwMvqi/xsBgn2t7yVXYDwGuRoqOneRt
Kw0iXi7CpXlO+zdrGvpXFXjVczBY8ckiUwSNZj61b3WNnLys8KTH/wQj5dJHztlr7Y1TVfpjXk/+
V5RByInszNhMUxZscCT2bwdcrHddMI/3GcazmwmA7JCavZFsJ8v6voAn3OXmUj86KjCraPT66bHB
a+oA6zz5UvrkbJKhJd46U2u3ibt4EfLG6TXg/PzuTmiiaNitfTyniblH8l8de2pmjtPUkA9pY84/
ZZH9VgnBmQ1TxGc2Ij+01XbClhO2NLHZdhGOflM7ubVdKBBvzZ4YSP5czzvo42Q8CiwVWFs9NO0k
Vt+quWn2hlNPd/Ug7YM9z/O9MY2wsacitb/XSNcQ50Gg9K0yKcMK05tn6M3l7ehU2ZV+489KAlIO
/ROH+YofnPOSaGyS1umo9qAIvjVuipkCPu3bAAfoZ92tXv3Wyq+hFpeuiVscsJNNliwur+83NC+l
KykE12zyZP4waZDcixGX2aWj6O9K/Hl8CvVffYIOHyE21hMPIM+ZSf57U98K2HdwPRiii9BIvfxn
FjTpXQGNNwnrxBnHKzuLY/6xsdh4f0OIXieCTErO5j91O8SDqjVxmsylwOizbD1vQ7CTjsq89I1b
Afc3jcbS9XALssZbgPoeFhCc5OfJsGQLPbmy9Fu3L7zpZlCeiSu9LNOPI64kn4vSK74TZtGhAS6t
xMKbGQwjrDstSOgwghy3mS7T8bUZUmLAyKA/DoQZU+nxecKXsvyGCOa4kEkk6bstnBZc+1tt52V8
MyVqPBDHamQ3sRhyLUzjOK4g6ATxY4me9LOb8X1tC9mpYFM4o/e5Hhz1A5EAoNgUGKO+wzMyaHZV
5vTTHvKW+DoOa2AY6vRvbEf2Tzg7/Iqmg0C2u7ah//nY1+EehA+sq1meZ8deSeS8soM8O9Wqle2n
Ok6HA1wrfd7IxJm/N0IvPqaWk96Y5ljclwLrpAhK3ORhxJTkNw3u8NYO4DxpQ9vv2upKqf/nIiYc
Cio2f3Hm/LEqKr0JlowiFQ04CZWYMIxhYgMWyWVcs6+VHg52fY1acaGVweMWp33imwAKzi2Lq5o9
bUYPfWLsWUc51vP3nhx/5fU4XukCrd+hq+/PUyQABtQKjNKBV85pvM005sNQ+dlJdMEUdWPrMvAh
KzmmfUavjqYX64cg9Id52IhOBs9a2Q0PdQF6r+l2FVlD2Zwyd9BwzB/GrRgFdmvYn2wqXQHV5L7H
pgsBzKid23YUHy1UDR/xyfK2MlcoVGKEj8nYTnscOpCi1KncVuNo3YradjCack1U4E0dSnj6eWnI
0GtrPYzN6YOH2zB06gV5P3pkLCi9CW0ocRuLkkGoZVp9zOqkuF+6ZDpNifvNE9r0qhUmuH7R4yOm
29gpGNVNHdcvBKr6P3Sz8jeuPbl7hbfNptSS8lAvlBZapR6bwfhVl5az96ux3vFZUWUw2ViLRP2e
vQsLdKPO7qy2aAD0eu/elJ12yksP9YSeeDviaRAupUujR5atcDJIB5QWyhFbJPbZA2IcEoEsrcFw
yqcecL2HWdeMO80sP2uq/CKM4CuMz/HeTqZ+S5YkGhp+6YuDocTeLR0MGzKet6obvCRg/D5wCkwR
pUVw0IP5hW/nKV0EzkMaLkEdM6ZjR9/+7BUDA82AQibVcearkYPfN7rAAatEN0zL531ZlMPYYEwx
0O/brPwE3av/aKXAVpThUdOm+Ifxe0RIa15HQa+/kGhEEC7t+LZepqegxyINEhJRgspf1fi5/lh4
+g0mDiWuBkgPMDpaXOseltaw0xSK/TldjE2nchc+0erqwovrtrMZG/SLqvqIG7yB7qwZT61no3Yy
cVASaMgby8ahqQ0ehwoHT73ou9usM6bbdlHB1hqRgNojVVJFnktoLeX3eDDNDWni/xBVIRIu02HJ
cTCRXf1NSov8Fqt0vo6L726LshpCzo0SUm/RnuI6h+xZ9ctLMBjOa+9m4576V9s0aTPaEclA6Qe8
ktrbdRODramNu6UxH5FJCgg9rXEYR15ZMpg/MCqC3IhnIUo8BAetqJFBVpVxIvcQaBgYMvK4XypE
Zwpdb9I3Q2c5B39A3I3MNgsLzJ6wFcQtwHPal3wofipkgfg6jOrotS0ilRxF5RF39HRjIeHe9ylB
NpZFn5XXerypgcx/TTW6Z+w9jFO7jEbouFq58xkX3TVTqXH8YD0yy0RuM5HhUMcA42mW9bM30YZl
jYHQt86IQNFa40du1x5uCCXjnpYEDZbsUze7xdYgVfrkJAP2iLn62UFyCkUrYSvi1RENxuKEmZGW
KPskcjBpjVvDy/eCigFC2+hTHBfLq7NwlzhDTJHLJDMKRtSh9RDc5irjGQrxy/BKjCSWujyx+1Bw
9pl9WydldT8rvClaNb75qvzplMNr7dndscQ/AtyA/wzzqeSbZwH2l0r0nJ0zPy9xbHTAOA3OrWqj
LgfLcDDu2ue5U0TVMiTbgEUaLumsIkBCh653PjLM45PWPAarsv+sY1t0a2q+sZssp9strvZVN+tq
m835Te0h7dN8W0S8SxBG3cyiVMX5hmdOccmonW3Anb8mg0MpQYvxaiqR3yE96Q52ItJDJjNzM5eF
tatSqd8hj8NCobJR3kk5RUOZ/uj8FsNOWnmxIdcZ1lEWN9tWL2XCw4c+7lVd9qsmSorqowfDMorv
QIKvVustd4VuNbsFp0GwtGZmB5X6dwm72RtG+wBVd1WvLdXeLvJ0OxWO3CgbD81MT+aoGGxtF/hz
dhB+/VGU+M5BXvAihfwA1w8SzANfpXsnWbB/xCJkE2OJRHyTwxfnDI8ZZQ2UO4GYuOjQOqv+MU/q
8cPfK48/+23qLZ9eEr0TGOi5gXTWydRMDUA8iD/ursEoaAuH/Z5FQtw6D7W9UmCeVRLrEB4BCyQs
VHc6Pq5r/fmv/t7o0qFyEmQfA0KmsEhhGDj6R5XY9zMq9KgQUEv+0x3+c0UEygZb8u+/eX9Fi+Ff
Gbi2RlUp2n2pmfrWWYTPnIoFL3MEzH+/3hksul4i0CHjEHixCpHOw5IG+K3SVaZ2WFrk5wiRb3Qn
vzY5ufAYCVpfUVEEguvw/P1NeXjDYxzGTXWtxAmati+Y61vCH25sMgmbLluuvLeLd2X7uuu668ze
OCtQp0bTlBKTdsBRPdmIFKsE4sfa/1Zn/vPsQMhhaDCpYWrz/rYagQMGHaF2yOoJ9E6l7qagRaBM
sY1tawt11EzrGtd1/en/qv3+uSicDBBsluUfszUL7zth4Q198EBkH0ZfuZsMsUPBLtKJl9ltzR3J
l19l55v48cfNlXu++GQ9yoK16ULmt36h//oiODSJcNYt7TABmOxGHFz2EC6sa33o2Yf++y757ohy
MFmYMHveX6bM+qAeCz3hYGBCsQN5k2zfghTfUC3IJyKz7RIf5h0S92isM2fY6zN/Wjg0TZLuVJWM
FZ42naHj95yOKjR8xOVYAKNyseF4j5///hkZZ+X/7x/MtN9wYAcRvOedrYVA6Y7LbCw4mNqXAEwL
yGnrks6EzjL0axQPeERMFc5uw4ilKl4jfhBOJf6ATYsG4hrR4XyY9s/Pwfteh0mP2O88hq8D7PMX
K48PrleHTls8N2DQOXpyUeZ7RnioTbKdaX/HDQqE921EOSvrYUe3uR0lRrrVsv8/PCBnjYWG6bHi
tGcPSGsQs3hBGh/wHQ5H+wlzssiUxauTyKfY8tGb/Vx73/67SFKE8IwtbOttAolAlHJld7gkxCBj
nY2PI8RgkLYu8n8t4qYQSYVwNj7YgTh4c7DDgWun0i9DEDyXLj0iRY3VfPofzs5rN26kbbdXRIA5
nLLZUa1kS7blE0K2bJLFnMPV/4saYG811eiGv8HABzODqWaxWFVveNZjOMlNBazrykwssqHv7+bj
6PNS+jB6UKfITCvH30VWcpON48r0iyMuXvc5mQKzMe6iInswNWkT+cExG9or439eqbjjIRpm8+Aw
VZdnaFkr6MDRu+8UqOcryJElgJiiWskjWKbLj/p5KE5PtkeZVAEV02V63Lbx38wzNki/N9a9b98Y
Es0qaagV/35qfhzovRfnw5QixicjFYXBvtWiaOX4/m9HWLJbaNVt4g9XnurcFohSkKZbpOlzO8Xp
+8NQzsgnC0+DxCJPLUMyg+cbqFde07l9nuwKDkvsgrywxZkpw8yYC5bBXkxYdSJ7GNx2KKRjkKB4
NyzEBZneTxhiEpz6RnGtjLlsX/pvB6ZXlz5OFNafas2KI1L6+hGDossEfx7rRfGk5QplQiphDeW4
oaY3UJ6xxysjBwTo0qfU/8SGvXeu7B3nlhGdAQiCZqIBKY/TCQf5gRgUAMQOgDCWc/RccbWGyYG7
5rXOlfl/tTxd5xIxeWvGo1n+dCiBL2SdYWG/AyYAQBGw21HOS5CmJNV3kqm3z4FtpJt//0w0JOwU
kPiD8+500KrS1By4OwsKfvk3E4jybdPFxZfJqdqv/z4USWUd1ylsLTDYOh2qN4MSzkcp7Qri/03Z
07YZl0bFKrbGK98kzvOfJvP9asniMTHQQF93OhjxRlUOoePsBsUXxlaD3fkCMK91hy4IFBiigryL
DJfa66KgIsXS2sAHrUxCNhArb2kTlxA6nBFnXpqmRamqq84HgNvqfbvq6R3YpzExaz355TE10tht
hOWv0ohWtSDh+pPg6b3nOaF+0DgaIXQEIzg5ED2iMrGpDQ6pse+pGe+bog/WcN9mXQSlEDeIGUuX
UEjo1LoPxIHGxgZcuSE0nx4CK5XuNUwJX2FA+25WdGDRtHHYah19i04URjfY7pR/ag3y0FgVoGtp
cwezU0ZHnxvbC11E1EAyW9+BoZ6RkCKOd+Y09Ot0zIpDRo/fEXfp0YNlOt4ngXA4xA0h/RJcbm4S
g5yHBIR6SyHCObKvGmtqMD/sKo0waQRxu9HtKl4XgTCPaWwNXqJicVslzTcjxWMHSpcN2bPOPKWP
hKcoCXFhrig19GnOXdXI0sQTQWAewzgMt9rg4Csp4jo5IEg2b3zVqiB25tZ+0iODi07TfUlFltaQ
oJwymytn1hcj1H1vJjsPpH/i1NMkoVOr6tC5NpNGqWkMm31hT9MDRrS8OZJb9U6F5bAnrVBv8wG0
/golh3QjGRY7epx2X6gSZkdFUvDx05PQa4tW3MWOUDt4lpl9U4Rl6KmW0Cn12S96JOo1It2vuhpS
JcV6aA2vs/kSKk62HzToRrpm5U8FoK9daaWViRUrEC4M48UqCYw6dVEHVT+h31traQzMG8EhSYeA
+mtSg2GLZnP0UFIeiXuAxBut6klDAUe3Cst1MrbKnkOOVglG8zSdxofEqKuDUgv1gf79GKRuWa2d
bPxiqWW0qSBssaeb+qNp6NUOy8vp0QfjKTYK1XgqV0Pmm8DKxnLyfKVsSxaPv43KLllrjehoSLOG
217tm4c+B8/pK1KOAlqSZwk9nEIAZmEo3wRwLfYJWad0C5FVTDdBnE+9J0mW+CZHmvGVDEj7gsuZ
+hWQcHLsh2ak/oFrQqSDYNuOelTd5H6mP43ZWEprFW2f5OpSB70UYLCBZFyX6rugCRxqrEZjoE4m
16SQKLAgXgXZX7i1VH6THlS3iwC0I/RTsm+YUuN0mcGftV3MWeSJEybSMq9TfF+8ACDPbhstqFjB
oK2sK3fBRTkdv022QUIZtNYmx+0yba+20+Dge9zuRjlNv8bamN2Z6ME9EtLpLXwRh3WWRt+rXp/W
/7gVM7I5x6hs+2iyllq6Us4T0PZWu2t4sRCcJYWrOkVwieRZFjnGlQf9tBkznEVHH3gHhSrFMpWB
HQpWwbLR7JKK3udOIQYQPdkif4LtffnJPgVvDIWXGfs+QSp72eI8KyqqYI0hAG0aBox6xfgV+NJR
N3NPkf3ny2N9OrDxeKbPCu9GnonM0CKsKPS27pMi6yimZdkvbQIS7/ZcWcJVEMWFsRdZA6XXtu36
2vn2+XhDuovMjSsgYR8/Y56GD5fOkDCiK7Wq37W+331XjWr4apRp8DgcigKgt9imwwYajkftycV3
K12Rv9Xv8Binjbkk40cit/ryz7MBwWK2qQJjMcs0T39Sk7UhsYva7fomFs9NQN2NPjAI5e1UvARG
ZL6wXwZXYt8zK4uE1dx5RqKF6tZi0EFV+sbo6KWv034TAb93/H6twgO7/GxnVhUiH65H85KiQK2e
PhvUJWsyw6TbFbQ29SacY+5KqomQsbiyft9b809ugfObpUlapfBO0mD5rcgJVSu1C3vULJP+DfMa
TVrHvqCQZIVDOLqyqXRHyTD674WUjs902uTfFbNs6XrKu+KFlqSUc88uk5veKnfYxEkBfFA7wHtB
jXL74fLEfIpHoIKRK2T9o9ngs1t8bkkw1WZYNt1OSkvrl1wZzm3k19Hm8ihn3zKpBOTGzCo9jqfT
39tDHqU5H1pOusHFbSigPdDeymW3vjzQ2ff8YaDFrTHrjErqKBHgT1r4W9Fk5OgH2pyn0ID2NlDh
uTze2eljY5TZG02uqYt1FbeGXODBzDeD7f3OIEW6jjSgnJdHOTt9H0bRTqevTttSHhymr9eb3zRF
QjEVaKmG9Onfx5l7N3gU8oMk6U7HmSahdYncYYRX43LcqvddHKzLarjSuHtu0jgwZXzciBFJRZ4O
kwmNdHs6djunbuWNDAV4Z8vpNcTZmc2dBc1honAG22TXTkfx6Ueluc9uqZyZFJDnugqHwKbuzY0a
99sc2PXl2Tv3WB8HXKwFs2kMfNSAWIZZ/UT5Zq2m14K9c8ubpn4eCrYTorbFd0RzR6RGjgo+Pg6K
ckPlrd8EtYieWeng7IOkk9MrK/zMHcfG8Ndk02SvIcI8nUYpF03s0ES3kyw8h7axTNnYmzKJdqk6
iChHmoEaJJtIG+JohW12Pl75pD9NK2oG/qJ/lab1uQhw+gMM0XLUjb22S+tin0zjZtSyK9vTtSEW
31fbmT5Em0Fj3Ue70MxvYFX/81PIHAbEziQxVQxbF9NYtY6ZkU6bdnqV6McqV+tjauMOf3kJftoo
uP9b7ON0kSAA5LZ2OlcjFe0ytbVp19KkfOOMpvTIFyhtM7xIfl0e6tPnxVCsdtbGTKUiJXk6FBEr
DTQAV3aGNAL/mLqk/oW/l0PoU/k/JdsqxSpFLf3j8rBnnhDtEa0ryFyoX2iLefQlvU5DbLV3WlpO
QLjT4YdDyzo8tV66kqq7NtT87z9e0SpBTzTAyZ1qFtGmjIz0S4xZ4t6yxjG68pV9zpjZbId81uA+
SJfwfKeDTWpoF5Sopx2dueoNBNqg8vwmGsI1KZYY/8Fej/uVmPOH1Gid+KEtoJk+1GV+jWj2WcDL
a9U4zuYGIRovl/C9pkQdl9IfuCN0344VnfFjupvG34Ec3PnyXSrGFYX7jTFVdApJaMCuHXefdjm+
+Fngj+ydnVtfBjcIGVGPyi081OSvJb3mkYJo51jbvveva+l0nMXXAo0KBMDEg6b0n98kIakF2EDS
Eys42l0e6vPXcjrUYocp0xy0OQYkO7PGGyECzt38mTosIuW1o3y9PNbndcuGyYUaFrBMuLYU6mWy
0Qm1ArxW2fRKaUr/OOTOG7DPx8vjnHtNHzfmxQFrZvnEJW7UdkWrUp76MUNXrVRf4VayvjzSvPg/
XKlNjYvVnHLkm0cVSFX99OPwaR4rkXXF+xQWuuJpIlU3Rh0GyRFe6OCsgHl39n1UVxDlazFm4OQv
/wB1MafzL9CItOdufVIpVCROfwFazWwo2yjeS6WBetWubTJvSSMZvYszdBK5JYIUiOfYYuI2GtCP
RM6NMiNA7Src0tJ508oyUP8hCOwQK6Qp+d421kihisKveJomRXwpMQxLtlqijbZny0ODiVYcprcj
0pvR7QytClcDXnfKCslLZl6Z4rMPyPWfZ5s16u+bwofNDopTayFIiPfBZM7MWcov02zlJ83NZr71
/fJ8LpbOf9MJpRd2zQxPW37hyEpS2garGBNMw9mKro31dYfdXreqkziWDipw09XlIc+sISqaBGVc
ZYCDvXcDf3hAwPqAPivA4kbXVnt4dxRd9CGSk9swJ+bcTAP0yt1s0N7hQXhVanpufjn2kWZyKYVk
N28QH4bXyCk79Nim+zmyG/Hu05LZBRE3U1fBb+TaebLYb94nmMItCB34tlTcF1tbGaFGKixep6j6
vSKXOOzaHd5qEnY3feu2mnMljlwWjf8bUQdhRYStkM9Y7HCkSqI4qYJ4X9AT8pjkChj60qcLH/9R
7FvV16JLYiQjtKJVEB88P8jGLbUwxxtLw3Yhbs8tklW6iVufVL3SWlcIRmenhLCGqqJND5A2v6EP
b0ABXR7K4ST2pAky108wRFXT6GCluB4JJ6Bwal1pRDi3ysGKqIpKfYbLymLEjnS/LZmK2LcVcWgp
a/SK0zxpDgql8/Ef+QvzDvVxsPnHfHi8ftJGafBVHLd8+yEQ8h5fZppwrfyuG7qtmffXICOLS/P7
C6eFZO6dRz/FrfZ0wCISCO/aLN7rQUe2XzPKbU9v9zVJ8bkPhymcc2Q206guPhya0hoT11kBUU/N
d8LCvjNrLfofAHlsLm8R54cywIOxfOHsL6YwNRs8hOMk3g/xJDwTOvBannzNLR1aRC8Ptbxk/Td7
6H8plWo0wi9RhVwpSVUUIt7D+HusJYfCir5uTFHDrJV3ypjsp6Hazvh8uVOPnSy2No6/V37FuQVK
/uf//YjFK+wGuq/zgl1CE9yCEro+wRS07aMeD/kDINDuygSf24NJMZK1JnU9q7lOl4zPsWU0ARPM
dXfV9fUPuw++EkOsgzbfdbSEl5G1vTzRi0r4f/OMro97JPdqEMCnQ+Zx4AdDiUt2XRQ9VEQf3Ttm
dk+FOntEGdGEe2X4x6dskXFSXwuez07wfJGmHkTb07JBTlZ8uYk7Q+z9rMYqLUb1HbWxp2vlrcWM
X37U84PNcCyS57CzF7MLGCMC9xrGmDr2dDEFU0KKyO49iK0FVkChc2V7e2+EW1zLNFqsSOohoYSi
sBhwQP3nNCiw900OjWA35FxHSaw2ZvZFjPmouTjYywPuROCxniOrmdjwK7XrsJYYjTvCKCXBkjMa
qYk6SrAlruv+4F7s38hgJukUN3AaW/WpNAOncLpKrxwIZz73+byieXHmwCP1OF0aLQpJYYy22Icl
Er/aSMRuql/rTLuW/TyzBk8Gml/ch60ZuKNPyU0SewsDCSzg1AejLQySusodPJV7fAoo842bGMfU
yytifgGfXhCb85zT1z5LJzVDQgdI5/peN8hpKCaXVXyaVKf83dh56MqhdiVkVs4dClRSyBcBilfQ
ap8+KiUUfexqYJpqUw7aIUi4Aqzgx1BGxyJckFxWJnvAgUjBkMksy5hUOLi610AvJdktkZFYq0pD
z4TrRCnpB7nupb+XJ+XMT5y/ENYtoYRJ/ef0J+aV35hxqMV7btTPtaTWeMql9pWZP7e26AChOkiy
B5TtYm0Nqjp2qqHG+zqz6PIeDLX/KsYoqfaxnwK1ufxIZ758qm9cKwEFgd9YXqcLp5yTS1yn6UL3
sEM9zGYZq1jTvzTFIP6XR+Obnw/+2a5jnt8Pqxkrw5rYk/kT6FBdvQtxKiJnxsf+j3niee9G7j/3
DzlMI9SK05Fykc4QWEbSA/UnvsuPgYMRzeWpO7caSDbQh0vTzmcyI/5qggb2lEhE1avbWmTJc4Jj
xJVRtHlRLb7EOe9HiZjTgHrxvEV8mLS4Ia5skpGTD/E92gZJ8t/KQp3STTk5LemyWQTsQ6GtV01H
b2GiDEXlmakSVRvDb9GpytMoGyspKxJ9TWw4Fl+7iSjKDcfSouhtR+ERdRK2k2mX87Vpwu6de7+u
qEpMRAI7kyp+hOKvSZBUdTq+o+Dd8z/lFET3Jh0gb5PsDH+oDBSJG/hWca3ieW4TpJuanZyWXB1Q
2OkMjCSGQwoZYo8WGg+uMPUi+jlplXkFueDVXXqIM/VRQ8Jz+QWfuXNwxyJ6n3PYfPWLlHmInqhR
UIrvpQFlRNpYwyrV820RaS8C8AMohuSgRNmVs/jcsqIXi/ZQuvBoKltsMj3qkpJ1APCzlp8SI/hm
5MVwZVGdHYMqOegT4lryyqczipun3ndoS/cdYnTcwhx7JaOau3LKn9vJyLuD1cGihMU7z++HldvW
ctUY8hjsHeAkD82YhJKLpmy4NUEmXGu9PzcYd7T5YyROJwt5OlgRWtyUQW7tcXKsEYnZv+lwoXij
NFcOqnOrcc7uzYcUd5NlQ3EfcdynU5zs+RTWGTvn1Bi/rGZACYOuqXAI05px+NoI+x9VIe+bGhRi
bCpI+HJSLu7cLeCxXBgKcXJqfpfr6ZBGkTeU0lvd1nRZ+zihXf4Azs2pStkBxAXOjaQDTue00ZOW
ZiXmNB38N7YgTCXT8IAEu/EuD7TMYb8/Gp2WmMPwlSugLRYjKcpITlOK902rb0y0fGmdbmTQi40m
/UDI/YR346YJbeCw1+KpcycgDeIacm4KzLQTnA5N+q+mk69hlU7YDUZB7W/MDKMGI+zMGy4l6vby
s565WdEywGS+4wc1ezGegZm5NCrgkHOjiOnQwBKaSnMaFC6vosvx//abx1T322teMuc+eos0JLQY
/uZOd/qgdcA/NnoIyVjx5TcYp2drjLvj9eXHO7dm/v8owElOR+lEX3NRZxRjAN5oR9EL437zubG7
/8NAZGPoy+Vw/AT3qKa2jaaqQREyOt9Cm/61Fl7ZMZteLo9zdto+jLN4Xzjp6rll19KOpIW9NQfR
7dM+v6a/OrerWDR/0Jdla2QsFttX0OjW4Ev0GicOgja1H82vCpDgrdwa8AVgOKE608JVSa57E5Gk
fLv8kOc+ghkyrbI0yXItSSkm5b4oFPSWF3J7GFMzWmvIiMK6tVbY/P4P0RNaFdh5ZBcR2SyeldI9
GikVKZEiarrLY5mGvApPYl1ymiur8dxzcWGgWE8qjXSJdroaZdzFG0lwBPVaeiz88k+Gnhafo11Z
KK+Xp/Dcd42WDbUe+v+5q+90KBsipD/QmbiLKtlyhyYdfqIkSm9VRaqe5lvGRrWHa1ejc4vTtmlM
Io0GiXi5edHJLOdKC9larezSLZTB8vCG0a8ceWdn0Zmd1bhJ03O1OHjkWJ+MeqyQ7Iw1EuGke5mw
78koOq7UrrySDj43j+R5uFeTSgNEvhjMd4phaJQ02FdNtranmjaBSn1yUv1YDnwLgDOyK8fc2dPn
45CL00emKqwEJkOii59lbCHW4QUDN3FbbqpEJgqOI4P23eJ714hsM6WlfgWucG7bJEdJcMQ0f6Yv
BpVZ1JNhhHutmHFlveYjGqsPvmNdMxt5zw8uAgoWCpkTKBXcYJbldzpmSaeYDEWWWd1kOKI/DuVI
E7I/AHbtCZsfx9iXDVcXZoNNO03LiWtno/PLGJ32B45+9UMTx/SGz9a39h4pufPQA/6fnRaFHaIr
qqmHgihp3lSz4r+LmqE6ENxH3/QBxXth94aXKOr0JJKqOfgoTX4KcF9bPbClpzp2HoPeMJ8j3ME3
tQm9xFUSyizMXPQlU+y2BC1uVXe1ktU/yzC1f2dtEu5ltRM3EtZBsyaf7nA38dUJKXaJa6uHXnxQ
kXBE1puvxMG3KTIV3J8aSTZXQvLzo6SF3X0tAYCAUDA6b5jxQYyq6q5y8yDqfuqIuTGZFuQ9143W
ha/RVGt/8UXNk71tNX15J5W6+bPqhhY6bBFPj0UYTrkX9HpI76vSNdFG9mkBIIgar0QMZz5PAgWT
nZvcCamBxT27k2u6XCYr3Fd9aRGeGP4t0rsKQnffbbhtXFM9nflCufgCjmNAqiLLxr/OrDFOAky7
lyjFuU5CCGHS2i8mZxuG/i8Dk8MrZ/21ERdPCHe0rQezY0S1j5HI2X85Qg+YBwh8qIe/Y9J9ubyZ
L6V684WUZ+QBKYEhIVs+Y5Y0I4gkhKBoA9RV04onbKNv6ax+shr1eUSpUAOZJ1j1gFess9C4cnCR
6OW8+PiZzr6edMfM2zoqKNKyp+eJ3ikOmEMHi7Cklz3OZ+F2ottWTkv8Te3+KEF+AGwX/kgSR/Ji
GRazVznjtzyC94WjO93xuQ743248tSr6lakNwTe/SHzuF3przWyI0FWm8KCBlfc0juSNH4AEse2o
pH8ip5ag1veapAnXT9PwLgoNZS2D8+Ljyu9jMb7hMPya9/5bG0dUz6eh3mSjpINubu6hgdleII2p
J7UGFmIS2mspblY0L/f8B9YXX5oGT518dpHU+h7r4L5jG7N6U2vR/RfyuDZyf3SHqOi2tVWAloFO
ej8UKQKeVDj3+OXhTm77NbwRvQie7JQAhRbsHO/T2ha71LKl51FCMuxKmSw83+qqdZ+F+hqXTYm2
2Y7SOEdYMLpxq6m7ChLlVxpwk68Vu9yDMmnyXamF7c6s8pcc9+w/cY/8Z8LUYGX12fgz0mByBalR
7oZGLdBSyMEasUp160CHuwVeaN7n3Es29BhpG1J3xq8+SxF1WMpI4x1kMalWi5WRAEzLwCE8S6Ju
eYv4YbmhkrRfDSe1150a299LGUGvlZkjDnKivaOjdFjRf555cq5PmzQH5QCYNbmzbdQXjpKQHbXN
45TKozuSHX6T7ND22LbN0E3Jla2mPCPu0JqAn0BSdwQVDcieOmOqysgQZjR2pwSh28W+8zvM0+55
HIzWVVGDrLVimH4UcS2B0oGO+ZYGsnJQ9dJY4101HlQRS8c27tvbvGyk0G0jszu0TgCnKlDI+dWN
SNcashW3VQFCyHKZPCR2bibgZDCQr3K8MijoOpbXZFCstMqmDU2U9r5Xpu575ZBlc30rH714hmFN
SWxsO1uHNmTOoAQsvMtHa6qUI9hxsRt1/ggID15aw8m2rZ8qz1ZMq0nqoEDFaSeQ1j5gob/4YUHq
bKy6v5dAlO9NZWpvOeLK+6Bs+UjUsYfdYUWd+RvkjFl4AJsVz3dUiJsddFwkZZVKrtoSXtv7CeiO
pP7uiyp5bSSw5HB2sudBpP16Uv3B66Ou8SqDEwdQyTDd+0FUbNtEi3e91Gc7uTClepXIoMYr2rlz
U3EOo+3oxwFt7r5tpyZyRURnbReK7GB3KfbbMWdWP2dt21VUC+dPJoLmVoE7dTCm4Lk1axr67MId
qtmMOFHGLQTDzqVe56x6KQwex8am7NP536PSSR6cJAtn9ZB6CE3/GYpiDa1ESCxisKIT+NV0olsG
aZDiIViK9nrtG24omdQ8q0hx47z190HWsDRR+1pKbblaKP+skYCvkqGxNn0mfKyJs9esFUiHamDJ
ZKZ3ekMWI9cc8ifNZKxpqrrTsXU4VoKBpD6CjRcp/b4M2PWxzY53ArKQG7VdB/XNmLJtRdfSa9Bn
d7HI2QGVoLyzk9q5Sxr1Sx+ADXBq51Uz4fApwK4hrkGfD/M22cYw0V3JaR/N1rwSFSzjOnZxgFnU
1+edHLuBxdXSLCDMRG0GNtPxu0crSItNlqqFmzmBCaLHsldRnh1Mp97JTYp94uVjbHmrfB99bnqc
ozq6HhdnSDZf0HIBUrnR8wq4Uz8edWVKcJAHG//PQ6H6J4NAf6VKPD4f4R+SfUGoxk7SmzbZ8Di/
JUGrfK2VXgPEBVD+yoV9eR3gsQhUqbYTIlCd/aRRHquOuIBVNgJc9jj9TC8EA7sdMrlCU5+NmTvv
bH8vP+F7mLM4kbnyKKRP8HwDb7B4lxIauaBCdLMvtRYajSV3+NoLpUwNj9wAhN4yts3XUh3EAWS4
caxzAlOP1u6w24DeKiu3TWR04qPWKk/gxEz8DaLAKDy0xy2OvmEafMXlA/d0OsYQGzOIsctEESdu
rGdZ98+zSLLLpLxIZzTePUuam4WDfE9PXAzNTedKEUn9KmV7XOtt5uOBKTn72givycGWASuvDocR
9C3kn7g9GosV2RuFUqtKwQbRt81dKNOd0PrWsLn8qs6se4APrETCKbLcy8VoWnEvqWkr0bEFIgwI
qr1mqSj7MtGv2dm+Z10Xq4Kx8B6ai5aGvAR8R73RGTihS/ueCEAHjKskEsbzRqscnbhNHtEg191G
CFFtofnUhgsFzLxDAF/HyHJKtV1xqy+/jeAR7pzMj9j2W+2HEOOkeUFEJ7/nhxllpSIhvw0uFui8
W9dJc6cDgxeuPNndASm1vLOqVH9Gu9o8qX6T3FuhMcQuqu5uQ+JA9d3RMNmdi7ZFygy5KZA8/BLM
my5BPYnXppJXbkrG937UAiPxYBgo34rINmrg4VjlrlEMqL/DTu7uJUcaX1qgbwZ3Sl3Td7MCMF1Z
qTZ+AYSuGKuO83QAzVZI6lqF35V7kjDTI/zfznLTyrLvG1tknYvgmC62gcrRW2ZY1fPYl8nvNi3V
OxwbsDCc4B2+TlVp7oceATMiAb/cFyKJD4Y/pByVvvRiJ+Gwl+XKxMPFj65xjz9vNXwkhAHy/AzW
p2qs5aP0jrM4OUSVM19ttUTRVrkdNNxYgh7wf67m+j1mwf3gXV7Dy6iOL4Wa04ydgjKD8GmRT3Kc
CCcarOL3ZSmjcdVTEvWrkfsH/Kek15SV6mdK8P3yoGeOK0rBJABJD5AMX7oNAZcdiW1YzKNwKoNq
X9HErqTTZ/eQEeYfBz/rzVXdGvRb6l03lAfqcsY1T4Yzm8RJ6DP/+w9nSaijBCdvkRzo6Kg9I0m0
Hayh6krKRXlXCy0+XfLGlNmgUWmcXfNsfBgnpmM77Es4ZTIc8j+DNWmbCJrjSmj++Cj5lBvQtks7
XU3N25IYP3ENK5HIghniUfRjyWUrzWZGn7pmxferSbLNO71p+/sgjIIjJHodCnRSvupIim8A9OMF
AxN7ZzYiXmWYLa18NS1uKT8ouyAr0Xk3QjmAnHM2Q+sYOC3MWu4QY2KzmIqdUzgVGLagWRe2mkBQ
zp2CpII5HkQ+3wotAVmbqM58oUdVIixiB3EigC6tHQGXyS1ja9JJ8bVq7djrJtveDnWOFZ7WaLSs
odSOfBnGx2A2Ow3TJWy5o+yhg6p37KsWCTcApnWfl/bKoHt7ZWlFsSdEyI+mE9m3aPbRsmfOtC0r
uQzXVTWOO5qruzW3gj8y3iWe0vTRbQkn4MZuxtCDAGjsOke8yQ0BLptK9eT4re1OgiwGm5K1lczu
LdDaCBgwYVo64+qGUJYOpalFK5Ho8VNmjfjyZBRuCruCMhrQcxc0obpmu9VuHBKGG8h/47pG8+wq
wVhtsBz00aFDig8nrKJ1qUAhIdXg+rQpWUFFCDYVhkhuLOW+pxj9nyRkk2yDgvtTM0Rebybdngt9
XW+NcQjvYQA4d7YymmvFacs1OD1uI0HTm/c+lOA/fju9UCPucze1LOlQmBOs/ExpMxBNuhVt2gqZ
MJ3eZuAyPukM0xo3XdVEKywPbM9xctut1dH5E8VW+mZnib1q/Kr/XgHV87BOzrddrL9VWWRPHsbN
6a+qb+BNFYP/bJeS+VRNSudJSkalKaJv+D4Ev7mizwpeRZVV21KJiTViM/JGu2lWNEo6V47iz98y
GyiiJdr9OYwB6J1+Y/mol63lm1TKAXx7BF3DDpM+/9vlfWtOAJ1+yYxC4pS9y8HUeNkjTXiiFRbM
40NF2Wmbkbn8SkXom2w22oGegn6FLY/hBvmgX3m8zxsmA8+gIZNWMDzrFtfeLjVhZ3ZsVbSfJkf6
myA0DmP7LCeFtFbKQd31dqlC2gjHlR9RVrz83O+st+WDY8pBfQqPIIq0izspbR4BRZYmPrR+VHVe
plbqF0AbUb/KQym0SI+lfu6GSaPVvzHODf7GRlkr1HGDvuP2mVoPWOsWuF2XPZ3VVasIVoZwcmOd
R0WirWIJ6uSuk43iAJQoBa1qxUHpikAbN6QR7JehVPNiq9GCe5RQcj1TycxsCLF16JnYjH9H4Tpj
2dsOr9nLz/4pbT+zggxdR3KAXMz+VGrkQyRTOwiefSS1EU/W9BgYAiOOROtu5D68kXOjIizXjI06
kdhKyqn6cfk3fLoe8BNm+ZXJJZrnXxZ9tCKXtAJg7sFXAn/TtpW56w0VNnEmmrVBJ/quC/wrz/3p
YjCP+c57RilOF9riCm2GfQ8+MYWumUv+EZ5jspax8UDnIdoVBfr+SvXnPUo8WWPzgBru7bhCUmda
anubTkljo26SQ60H0Q5MY74WQxhuROI8UZ9PXSRDA95tko+zjSytQqspn/0YIqGaVC+lbYX/GrnM
PwhPHRow+TWIp0/3lMJO0zyxsvSgVjUCmrgr7LfACu1HHM64MFRlUb4qvgOZ/fLbPjvz4AcphdEu
h8jsdFwtt2G3K0V6KHQ/34WirPa0PznH0A/COyoB/fbyeJ82F56TtIEyY5NkIs7Fc1ajrXZyJfGm
hR+uFBsYSowbvTXJ6WuoZK9SMYwb25+Avgeac6X76ezgswMwklD2l2V4GCYkINOBZdYXE6AmP2u9
NscvAUy19scCC+p1BbEwQO1xW9jNP+cT5menR4I3TKxPLHc619Uwxammc/EmURkegdG2j6kcPTWi
udY59Ons0Ge5G+cT9WF6eZepfpPblzQRiRxaQtLdWIppRfjtByQv7cbBsEa1VuQ1u50x1r8uv+BP
0he2MMbm7KFV8Ux6KJdScqUpALzUNttbJShoW7bzYHS2o5Ty3RiKNeW4ccakjADPk69sMLZ3qckH
N3I5FOGuKE0cdtpJRlU922rJhxxNcoQFSV+9XP61Zydq7nnmmLUgMSyWY5pUlSwnTnzQSRPe1DoO
g1MXKpWLsk0c4Rlk96T3wT7ZhX5FIP8poJ/nieIzZgvEQjTkn66GDHMjbBl5R3IbGYjluED+gvA8
MbQ5XdldPgks3l8KDaTURudWiGXOTs5CG2ISS09Udf7TQaPsxZGj7Tkzq3XlEG/XjWK4QyD3qwbV
2drqwDavmiLG/MOG2XF52s/sOiAMEX/NEAzIkYsvYQryxpZSnh03vLBwO2qu60gxGw96k/Gc5Ig+
Lg/46co2T/aHARfvWedQtcas5IMgg/VAYdQ/VGb87fIgZ05OxIJzgyN/UGZb3AtbyaxaVYvmU8wu
b2V1hCeoYuwB7jgANzXZUU9NprmyhM/dGaDm0EPH504L9zJb48BoDBMkdQdgDsIg1sBrNpmNfcue
0pBtRsfKUiqyH6YP8M0gEzPKgf1/pJ3XbtzKtq6fiABzuGVHtiRLtqxg3xCOzDkWn35/1No4W001
mvA6N9MTnpiormLVqFFj/OG/+KIoJ0LtmIMO7JLz3awUdqgMRcoCT7LxFJVK+drnge7O7goudaF/
xfFRbQMSRAHYgUny0ZhiUiWhIRuUnfIGqTvAYfp9XoT6zzarhu31z/rxoNLo54NSCwPESnXqfGo0
Q33ZqrvsNPmB86cuteBzG6i9a6Og8l8MBTVaJRViZh8wg8JQi0EKuB0bKRwOTttKN1gFJXsFI7kV
lPylWYHxhoGpvi3lIuUK+t7sRUkvVlUy49FxwAroiK+5chv8vb5+H2MsWhng8We5h7m+vdgaxqgI
KQ+L9CR8fTwBpZO2NuJ2kpwUtPBwEHIa4cWJvMaV+9DwnvfIzDQCv8Rb5kPDW85lHomZmp50BKUK
10jwnTBCxd8PZd3eF1U0uJEjASPXsxqiYEgtBE8HmoDRmrz1x/DDL3FmJ0i63hxW9XwL4XidyUkd
ZydKGf5L5Xc5DbcE+snKKbz4UR2OBLg7Zr5sjpjJBOgSIPxpJIHERrj/0+d++KOWaDtf/6gfI/j8
BgYVhvAab4WlgofS9R2vch6J+ug429m8jVZliQduIqWeNAzt/vp4l2bGswiIMs3BuftzvoJTkgdR
i9waSL4BU0H8gHYN+jJbZ0iTFSzfpY/Fw9tEXRnYtbzk14tOLTq9rrIT8tjlVyWUjSNe4Wt49Y+X
xfzK5v7jxkD1fBm1Q6QaszA30lPVTrTC27G5i7HgvW9RLNjksBzw+TXWvC3V+VSfv3sYFd84cBi0
zwhm58vo0GgMMHZIT6E2ZNWGN5mgE4pX0nMUmvlLNcYNJcC4C58KPG5q+ABBhYYk6o+AlaQoHbZ0
dMzuNodTLXtqZBQ/7EgdjHuaFjrP0SJnMvk03kdTIgqX97v/l4L7jLwabJUEI0+qlYTzw84gp1Fp
i8z5JsfdWZwtvZbiWBa96dkSBiQymOB7GwGxT21YaV+vb8KPEQWJlRmpPl/y+mxXeL58faPEzqQH
jieBnIju0qq2xS4m9mAyF+AQfhwTu/oShxDfqW9KDlQUP0T3aIzq1DoFozloK+fiQmbHF6VmYMDo
oFyyPPKJapZ6oHAw2hw+kNvWZoxdUGjbLHZY1dRuxOzSEZVN+ITFBjKqjk1OTm/YRHrYHPASBU1S
rlWi1UsBYq4jOPMZ4p5e3C9c+XgIW2F+soRWNm6SGCMFydEuXkKQBQ+jOsoPiSJGBNDAjD8G2Sja
jTo22kPm9ChUlriMGrteaZ3GRRKvOCZOJZ+g5VhUQ1rVfNXaqP46DeANuE6A1G3FWNTbAecKewdE
Znz0x6HAaiM1dMktEVlIVpb+UpwgsaAVB/B9Vrw83wxGx8mTzCk7WWGUp24Yq9Frjs3d9+ub7sJC
GobJNY1Sw0wsnQPJu4q+blPeNeXZ04Xc8mSZgGkquR5dga39jR3r2u76eB+mxVXNTgJ6SAMQlssi
RHBXdxXsJMOr1TLzylp0GwO07MooH7NWsGhITQLOQZAbMerF/hA+VzYUSNNDbBXeUYX5QijloGby
3AkPSsYNCRai3qIngmWuPsnHgv7hSh3owlxRbsZ1DUAahbelJgGYGdI+tFS8oG/6O8kQAg3XWN1c
X9EPX5CoAeYOHAHympzTxUaZwlhLBUJVkK7ifgsw6neY2PhOhfVwaJtWXVnaDzcLvDKN7JgMYBbl
d+ZJv9swwgpSp6laxwvVsXy0Tex3HYSFYz8DcQYR+RTYxpox6YccjzGh1iIeSuOY6c5L8G7MwXeC
mk/meKqAykq4i34IwF63gxo/52ze20HSpNuaJp93fW0/fkEGpogHO2pWLl1ONopifQTS5niIMGs1
/iTk1ofCSbs/18eZv9HZxUkuQCDTUfPAxQbpm/MJqhmdWFsMlgdt39nSfR8fpF7vDvTK14QXPk6J
5xN0uLn8Oj/sFidD09M+HfUCFLKEg4Ecl+aXekp8fyWD+7hNqPFr1FLf6gGol53PiH6kPTbmyN4P
yuy3XjjDMZaS2HIHDK+/Nlk63Ku4oK4xvi4tJNc1AH+ychqzi4XMkkmdwC2YntVN6l5FVHsz2t20
t3Q6z9e/2cdzh5KnyUDc2BfQIAmUE2fKdDalUnzzEx9Pu7bXt6ZWa15jYZpxfbgLM8OSh9I98YyK
6nJmhtqrSmNMjoeVDcjsCg2zH3UoWZ/TPkyClbktD9wbmFeetWJ5WFnUE8+/XhhWY8BLO/TaUJu8
AIDQBsXF4EhlR98mSZZt9RwMpB7r8vbfpvk2MsrHXHpsng+ZP6K3IkkFrQ9JFcGORBwerdUXe3ME
E3F9qOUW/c9QbJM52dLogZ1P0nDQES2rLvCggnyzA13Qjc0yVwF9Oqk69nd0Ra+PuPyG84hIcVDG
0YBCIyV9PqLliFoakxizHBk3r1DgQhNUqnD1rlZXSlLL3fmfoWCMI8dBZWEpMOwIKTYw6w1QfYqj
h0Drm5sGz6GD2Q/DNq+nNa7cpcXELYZ6G8yhmV52PjW90bhYFXhDmaJ546g/T1X3LaYhiwyIh3bh
mujSxfnRv6SzAB+KSZ6P10h6UJoZhFwTkPAenj+YUoCXm07UAp539ef6l/vQ0nlbT322cYKJzx20
CJv4WmSIScGaSGgu4x/XWNuyQZcMp1gfYY3Q/gIRMnHrcCgOzhAbR93X4WdQFL1VgDZsGzNYc/6Y
d8v7S+PtJ3E6jRn0Tg632L9tX1fCKMIQ1llkAqsLn3y5X/PZuLjO7wZZvH9CMPJogM6DBFnlhpXd
urbe3gRF9+BM4Qok8uImMoEnIkiOnpax2ESNXmopTnqhVwogV70yPKSKfqhzbdfHeNJk2uP1r3pp
cnAV5gNC7Zo35PkmKptcGf3RgdUtbLM4FIYZ4h4Y6AGQhox0EAMHUMLXx7w0R+3NtRm2xIyhOR9T
0XyQKUkqHWvNFps+zp7auHsZIvkrxdcHu1xzEbo4R5sH5VvXld7f+Xi9XWAlEWCUghqekoDPKZt9
gPLa4yjiQy07VFWuT/BSkCNTmkmRjAkJ+nzAWItKfawxSdGzUNtOIqmBlBvPgWP5h+sjzdtheQBm
qVydzIwey3JqZQcMpUsU6Wj6JuKAoQCVUcVFgU+qYX9JVbk9WUGlbGupHX9lQSSvBIVLtyT2QhQH
ULujML04gJLAYmHSZg+aRMUjInCCTTKmMeAostEqbGUIGrV4wN86WclLP5QK5rP/n3cbglaAe+eP
8C4jlmr8meuaoZ1hMB71MehvW3CV8Q4tz+pTL7rgsyPk6U+lVnKPP4fi/4gLMUpuVSblmtXcpS3G
I4dLZlYzlLV5nd79mEAVHNEMBrNjF6+Sqh+UNrsJuvBn0OUrba1Ln3yuL9He5GnM4/98qHiCdoeg
B6zfwP6d9xRV6yk9il7b6iK/daJ2FxSYtCmWv1K2u7Sr5zrvnOs5H7WtKk1HQSSF9N5mUwUUTbVw
GZfA51tItF7f1peWkyYaVQ36LfSvFt9WDLhfo6YdeE2BonbkS/auNOqfwqpzoGKVsXKKLgUkPh6h
iC7h/L46X1KhjukUZpDTxqZSXRjid2lb7GhVBHBypw1Vne31+V26tyh+UkcGRDhb350PaCYilAGE
Qx5FvhBroLIOZgdXUpaVLPbCQBTFKWTOimA83xahrzV1Cg3TRKjN6uhWhf64FUm3lphfWL9ZRYNs
eQYUgXI/nw51qKlxpkE6DoF4lm10ZiP/dUiinZyVxy7DUeD68l04AmfjLU5b0U6NHvodtOkm/EKL
9xCXqtcHmRcq2X2UjF5S6c+i++eSCiHnbNz5d7075QiEyGkhzSGH/uMWzHGwwcJxGzaG5IYaxTQt
8mKp+KSH3UkO/rVCP4/+1kricQybYKmSoJV97TgxDlCio9KXKHC78LaWXTNrrJXzd+mDavPlDGxl
ft9p5xO1pqqBwYvXcaXHEvxlLJkIZP4piabokDeqsTMGuVyJL5cG5R5Dc4VxZ1nx80HloZ7yHE1d
bzD1H0okvUxNs4+hyTWhTKF87A7Xd9GHCtm8oMgDsmWBUWChsTj2UVHolfB54qlS3niFrGELNUJL
qkvD3gRyriGxQXFOx8H0pYurCHpRbv+5/iMuRDpw2tyenM1ZJmyRC8lqHZhDJMFch8pRbdO+0jUo
0X5aHiJNBpPRS3a71nC9cGubyJfIFiUsItAbjfTdPq4tucKJpg29qQrkYwfjxzMT58GuamjHaSrt
aMfoX0p8yB6vz/ZSOOIBwesBKQew6otPHNSmSJEZRwMv87uHdMpKD/GmZOXDXpoe3iLz85kqgbbk
Nmc5VDb0hGPianNT6c4X4RS3qZz8RaHnt1QlN2mlr3zGSxN7P+QiMkyVWadNLxCiq41BdRurMz7l
cQ3X7PoCzltyke9ZloHiPpkl/7JsRuh6FJnCEaFn546ywaX0Vgn6aVesx9iLIxHQAc/AvoC+dH4a
sdtCI17nNMp91X7Xkjr5a/rWn7wq/guFN047mQyDvPGWz0cKbTXWrBJxiLDu2fuBfAfBaILykq6g
0y58JCaDgcDcDaRtvYhqdWNVddwnoSegE91qQ266NUjU/fVPdCGMnY2yuHLLuszHGiltLw9ifYME
9ATLpXxRU+0hl1GzUkbzeH3Ei/Oi2jdjG3k3LtMXKw7NRhvszJM6uzxS55O9tDGlf8QzEC+Ayzqz
/BcxmtL3+WdSM0uOQ0BV3kAtCbqO38lf5B7nc4w5WPOVjU6V5uNWB0dIyRspFvb7cquXRhIlhWBW
eiCLu8iUhm9wVccdZtFoBAnQ8U3TPmitqLZWaNaukjghXG7nIYR8IOkovgV6XW7hVoWHJtIeYa3L
t9jHf9fatDu0Y9Jtq0CJ762qfAREM+7n/69L8lMZ1zyiuuq1NuAHo+X2A0WRTwoaEUE33tW6eoob
/xFonvncWAZq06AZB4jPCF3DvRD7Se+nfWCUqstKwt9Lam1DvV7aVmEk3+V6B6uggDilNJr/OxhC
z8wxV2l5oexLusebogCpoVX+16AJe7iq5YlNmrgQpvtDoAXfY39UAPT3jUvdC+kJa/hW9P3f0HYe
MIDHJ8WulZtcV7eV5XySG9TVCxt6V4bHbA3loE2nZDtU8U/E0NMnE6bsNuiTdOPkxq1qxorLneRs
RBuHeK1AnZYrFDS6/NBrwXNd2EfYvoEbqNAYu3L8U/v9N7KWfIvAF8ZRlvQ6NkS9bnA+55G4NcL6
xU7yG2OSvxSys4sGaad1fXTqJedb38rPyAznO7WCvx9MTuAiG/MwTdbt6IifcmTexlKzBVX6o+yd
u6LHQDMpdZwLA9v8nBu4QmC53bsoYrYnYiVFRR/dgGq8i4bkl+hZNGQNZDfEsRE0vVVu0qmXMa9E
N8BUgvY+HHoJILK/d9LJ6wbtK3pK0cYOZT5Y2Pg3bLLYNY3oORnmL1FkN0Yx/MS85V5CgN9D+uNh
8ofuhDB/d8gSudsrBWANMzaRw6yyeFN0WABpIwQT1I0jyBZ2S6GlBxYTlN1mdMbvAa6OW7MG7i7k
2DmY7IyDNVn2TeyE4rZu4wc51XhO6qV803RFdzcZ9MJF77QHIxzrewM+/zG3/MbVRTrs9Ar5c0VN
5Ns0jNMTSnr9Rpl3iVJEnmFMwx5DQwcjxOLOmdR7LTV/1jgQW02lHyEEfhNRX2+IjpXbJELeSxBN
BzMCpu/k6U0kh3xnY3hynCF3xWCijd1TcBy1RD86dnpnZMW90tqf6l794UBxlTeRCoU8jNpXDTrB
ASdO240TpXu1KtQcLNWt9dw60qs5RMEYPIB2wDO3NXoUewbgGmrbYZYh9y6HFUmGzld2qtB+12iI
uAi4P2iOX+7t2qyOFk4pRzEF8Va2E9rTsFc2oYK6DJ4fr9qofQ3CUT+IJJ4e9LKa8bKKtTGL7KFJ
rRspKT6raWPtzB6DYPFGjlf0yY2yLpvJ5d9sYUF8COl7ScWRaufoAmdj7myKKpNRth3b4b5t+fss
DcYTUIBiY4Xl5Gq8093ElKtNLwW/rAIhOsT4+p0/ytXWbMzHHvbiLi+jVxSUoG6OEibeEjyKfvrS
B/oRQc3cxcojc3l9HQM/2gk//oNj5gFUOSoYSq3v7UJSAfeyLA4yBakifw7D/KiNSriJstRyU308
NnI/cnT6lygSvtvaWXQArHkTpcark0TfSDdh71azt6khoRRcaP5R8rVPJeDtrYCldVekvnzgVdVt
fAiPiEg05d60iGRtHH33ca3hEkj2sGz+5Gb3NS/9bZPD9IqKLZD46mCU9ududE6Fpdck1dUtWh1I
xyLM4xY6vptaz0G0hmJyKyC77sAzxxUNbM3OTJStJZo7lSLsJolDdd9G6g0pw02X9L/1UH004yrZ
pgZq/xDIVfoWxp8yMx4Ss+lghIXWX0uW/hY5hE8IC8/Xb94L2btNDk0hCtwZVehF+cu28m5yrCL3
+NgjdrTIvsU7FJJIobEo1wmRhRoqKwnGheueQedKExVNFDIXuaZsVIlJCzr3RBSPm9wOU7Schb5y
AV+cGpV18syZTbqU+8T4VR94QGSzlnhzBysXuZZWkcGHDVUNpXCMozWe94WU8+zGX2ROaSdgMJoO
Q9bFU9wbaLVDkXDKn9c/2oUEDbIXd69MDjj7fJ0nMlmbaUPUGRnijfUODfMv2tjfZeZ4l7XmTo2m
lezsbRMscnbasbSbZycI+iaLTVLFA3lZhhWIJARaHUretuQ0nf+kZPoI+h2uldTUyskM+/S3EQU+
WwjDcuyK8yS614og/TpaA1xIAaDE3MhxTqxuOm7hSBhh4/ZcockGyzK/PSQxt/sGaJixhrG49HGg
ECH8TMGestwiec4jM2zQe0+9sDWmrdXG6gH5V4FpTPevChRzpgmPA60xKDO8TxcfCLlPze7aMfUw
r1E2UoRcFk4aHSWAId5e3wuXZjX3IsEcGAD3P7i9DaPVSwOzSiRygqr5BTnre4N0z+b6OBeepHx+
Cg2kIWw7a7EH8igGaqOV6H41qMXhExx+7RAog10I580x+YdtEERBA4Yrj56LM6SyqYOLhbjsLEqN
QyI3SRoiPduNnbVLJ+CDUvQo+qD5L8ISNU0KUzPbiQ7v+bGqozoP1KZKvXRUrG01yhqyQKO9Mp2L
Cwm+Egc4lpNhzkfxI2mUBp/paLk6HJLMfETZR3Nbq4WwJ6LuTvWLBLENv1xBiV2KuoC2KNbCq/pY
VCjRewmCqU69Ooa9NhnK5zFX/os2gv1+kMXsMHWaUlTbU8/HrvyzU+Scbl8KD3TIzZ0zmN1KbLoU
Ch3KMCa17JnBMm+ed4UgvySul2GeetFgeorWv1hOfpMbQzzfwwEs9XatgHHpWuHbYXqD9RwK6IsY
b0uT5SRgCj0xGIM35hYFadTIt0aF3To6t2JtwIv7/92AiykqokmmCZ0oj5diTqycdpi93WtV261c
mBcGmgl3WHRT20LVYzGzOKX43FodUSvXFLpMWa64mHWDYPIr4KDX48m8ERZ3ytlgi8e41RZFgqMJ
cWsQPGjqGyj7L6kjvpswGp1UOVRt7pnkQStx7OIkgbbOcEn8A5fqB71UjJQA+pTGDF4xzqRotxhQ
NS596zUl8EtTVMhzCMxELyBG53vTgKkWQyNMqNbgnuJp2NdMXm1ncEptX0u/Y+MufUv7ule+JCIY
1KfB6bN0d32dl9sVTNqMHqc2xVsa2dk5HL07IIOutELCrxTR8/Ixc/QfBXppKnnxhjLEP95F81g0
ayhPyYhoQCw8H8uw6AU5rT15Sj2VW3+oWng9PW/tYI0FswyiM86Vfs1c0IH7zv13PpIDITRF+I0+
iWz6n0MDwMiudALxMqs1DQfKGfpJa2juwa4a2jUOxYU1xf+Egg8FWlZ26XuUmCAZUlynOZH+TZDY
j3nme5LS36Ayo62ck2XUnmc6I6ne4KczXvN8pqOPy8DkMNOhGkhgxyHyTeSzKbWvDHRxUrPfgqUY
wHqXmEIj1xraYPbgAbiL4LnkmH7ZcWvdqHnTf6bR8OOfNybJHk93YJlAG5Yg4lKOmjEe89HLFbZI
nFVP9dihtBZYDSz+bgWVcnEZ/280a5FEoNAZVFAp+GTl8Mse/WBfdMPaWVvGlvlbocZAQxTLOppP
i28FVkHrJ4fu3eDUor5VoUo+4peTtPtparRw5bS9dXfeh9C34ZAYoMNMx56VPN8aWqVC/6pL4WEn
kjzpvKm6LVk1dsOVLuzgIJujEWx9tRvyrWRG5g8hmlTeRihD43eRVeZdXZrWZyr90ufYnLonRRbO
Jh/sZ6tAYFKTkj9pOW0Qb0GxpR0+EamtauOYqZFvjIiE3m3yoX6JlUL71k/5+Aj7tvibVlqTUtFy
zBBJWrUINplSogKmh1XxZzTipt7YQ1Ko365vp0sfmJcQok4EoY/sn0EbahGgTOulVtQ9xRltzg0P
Ab1biadvILHlqgNYQfWAtxcop0VAhfBv5vMjxdN9X062smiNP8WgR/XOl4YGXqU5dtUWS59E3ndm
x/WZj6KwCre3W56dSab3dDynjoqjgppOvevfUloEbZyTlqeK1/kOtBq/pfqmwDT+IoKpRxxUm6qv
UqEHaNBAG7F3OK9Zv/Kyk7Ojo4TYk2SFhrymlRlPAdqcaEZ3dqHvYe0VzWOhlxQDheb/M8mSLQ8K
gKI94ZCPqi72oIzSXyGPwiv9BG9t0StlvGUBjIwKahataeBdClK4gnG+uNUAWy8W39bTwjdlf/Sm
3oqeS9CDAXXRMQ7uALR2xkGSpVpe+eLzqV1+cHNGKKEXR1a0nGLTitqKGgiIUZBFbpclB42yMqph
qB3nItxAkFoJxZf2MlRdAvGbZ9AyNOZR2NL0E8wyayY3AyBFM57tcf3EvHURFxOblehpjnFwPnaP
FYsneme3CMTlQETayfUDf2c4413Dn71ELU35KqdHlJv7DpQbf9HOKpxSuq1lyp2Pcf5pnCTkZEdk
r18mqzlF1l9nsJ7t8tWsSldSvKZ7UMJ/ZtXIIHCx4Uapi+iH0e35noOlnc+CUqoXh7V106l2cQyc
rlkJrx+liBkG1AnSbehYAttebG2uLH2kmq7gbmgjaeeKsuIxkY4qNauO/zZtenscn+io8xc+2hzf
hkqhDRLFVrqJpqL+pEjFVB1DNqV6hCWHUi/CFvqXvE3QZdEE9SluWIMORUS/XN8Avo2/1kPfPEeq
U0+bIa5l0w3brtIgiU0lusf2pNwqnVzcqIHpv5oNfjYooJjtz8gslb+W0WZPvUjULxb6VfKJjr8S
bAd0U3q4bm3Yn0JcjVEFpio+uM6QmIjqZTpdxFYIMXFi0zzZ4x6JUvBg14Vr1ZNTbMpYhvOvNuX4
quSDEx4byXZyz2n19sAWHkysyhAp3QhhDg+SbET+ZkSYu9gg1Jv/rGu7Ng5lTdNrVwyiJTD4ehK6
Ni0THE9KNfsu9WVEDwzSc7PRoMbdgVtP/8ataqZbJSuTX44zSr+HTOgGMjd1B6BKM7JX08KhyUUz
L0FYt4QKtO9pHIEhpAm1G4Sf/qjpRNX768fmo3oFLI//SNYjD0JYWFy7eRsibzoak9cEtStk5HLV
jILV4A4IHWvanQLCK/2s+ndd2xyTujm0lriLq3ETIJvWOGtmeR9cBUkDeF/AqKGSilrEknyeaIHk
OJMvPGh0N6HUuY5zQABrM1XhESLXJgviA6A3t3N+jIm/s4b7LDCOSmVuS7z08q8oG20H23QTY01j
RLmQEJncldghaXAePlAQMpNUoAmKyWOr7Gafjy5WtoE9u043v4UC1DLQqJXPxr7175BWlSQHexlQ
Up6inazV//j2Y6UQi5pdrViu2YrtPHBUNZKLzpjpnj/V/QbjHaQF7eoBjtnryh6xLlxUFhUkdgog
B+h/i01S6FmiRfSkPGWStRiTAbtpQTT2gboBwze0Rwd5tE+ZpkWvsY8wKDzi/uTEDnIII/rHvpQ0
LiG7/TJ1qQRbU6hy5/JKeIotpLi7XENVTMclwSwb49vQUndwm3RC1axA4bLrg/Q1YcxfpYF11yhb
DT3uPC/u56LIfVyEzbYZdTo4uVrVj0OitQcuvp/+qKd78FS9hxFg/AUqmn+vwdm4JRuKUBzvrSHk
dGUo3+sDQICiDKItsg7ZvaZB6EX3Uj1asjCzvaCLt9PBIG5DtS02Jkv/nBcW5Eua2dvSKfp2k/al
RR9P03dhYDa0mvtxY2sDTw8u4odo0lDpygdkKRw/Ghq3dgzhGSZSc67VZUHAXzjDa1uE9WtkTMYd
5sHNTrUKnTcEHoInZwqyjRMW+Ybtae5lUYrPrU22nPdTfKgqzbx1fH0+JuO4maKsvQVxlG6UkeVu
fblwA2GJZ7uy9TulpsWbQqhHZR1o7s5vwvqhCkzdNRCrZQf307iry1r5nmNtToyKRNO4Ck4T943j
SzRnM9pBRuKYX1QpKDeo3qS3OBr7Xo3i7cEJw/YQ6LmxC7Wg35iJ1oSuXgrxWimI0qpO3t3XJnKq
wWCIp7GL2m2K0PseV/Noo9c1cTWGh4kooXAho87s4t7f1xWvXyfP5X3soAOeJSHAYiMrP2WKn+0t
bbSPraO2B2wUzJNv5dJNXMbKJ1LYfhP7krrx/Ub6bs7GE6gpTz9DXiF7tFSLaisZCKvtZUetfhD7
QuT8yva5EImzD2LpIa+qYjiOWFL8VFEn05EFyxMMJRTGKWRwjmDm/+Ro1B97Cy+5CDsmdYPmdhwe
UKQWm1Kbs0cltaPkkORpiok9out4T3cItPplj16ljh7hy2SKgjsTpoFW96kby4nzdwKNpuxGvY3o
cI7BnWwVHaC3ortPTLutVq6CC+FtNoYxgJOA9OUxcB5PQvSJwpGE2zN79W/o40VTmAZ3rLmi2Xkh
AzVIQDXSbAhHJKLn49hQyCFtVJNnD6Pi2lqi9jc+PdrWdRIL0XAe9dJT0yRrpl0f3Ennq2WO229A
bSRUFpmWLKEn6VdcdaXdb9POIFv4NCbOCcTJLq1eRkvfGvksin6rg6AeIEChJYNw01pt4vKd++6H
LFZAY1AVfig/ZHZ9ro6TE+2Koj8VvurNGY3VoQ6k0jtNga7VtFx8axva+XMvaRur/i6JNWfmS0sD
znMuBKMyjiDdvDfe1dWqAam9IggMTwUmIJ3CMBtx4C0TX9mkbMJxJxq/HP7IoW6fAqNRXiSjSfDv
zaUh/IxYstCeM/j1McmU08Jawxv4n3mUgJ1IkmkVzqLQH5gxusqtmviR6cnjkDxag6w8lEZYvjSp
yP8RWjXfrEBQSZThus/idOeroWqVFfgi1b0iDuRTjpfQHkmBHMb7mj7FpYsV4yeYRdDpAVct1h3p
WUKaJOseig7lb12JNc8ZE+Mlq+v0M3XrlbLCpSOOBuDMd+eYf7CaKtMxLXMpMdC5Nn3XwpBk1yid
ckSgJft6PWm4OBTkO2TnUL0CMnK+hmNKjtChpeKhm1tIu2S05OjUKpOFKioivWs8rfnILF5/lN3m
xiG9KMpv80K/28CSPlB36HXNs6pEc/aR1Fj3QmqV9pArUdC+Zgp+SFtraqVh25ux9fv6bD9gl3VK
xAiN8LKCgGuxQc/H9+V0DIdAkTF0n3x9ryEgTN5QRs64xYK8PBW60d2G8VA/ltWgtZupBNqGtm4D
hOP6T3mjiJ0tBWxAXhek0SCZZ/GT85+iVXXWN0atoP+M/JxrxnUrbVLEMm5EoUcnXU5eQurR20Qz
v1a5mXzCOmt6lYzY2VpDJ90lQfqslSjR+dLIe8z3pz/wNFovdVLtOSx6Y1uMUw2KaDB3FZwiAULL
14ttb5ADu5HZaf42aWOeBrlto3RttaWduzU/47vZpjGWCVqG6Epbq9NnEH0BmOranH515hT/7LKi
f5BslNPJtyQnAaelobQDQq08lZOj3WiRnX3V0kAttsVgK+VKrWJ5HvmAYDkU+sK0c2ZU6vnaRdoI
cqSvHM/Zi+RgZ7d5utPHL9e/0AcJk+Uoi/gvuOXNbkQ8gPuv3HcH6SXbmbea2Miv/st0L/3r5lyO
N7d23h2OLDIqAVRqFivYTPfl3ghcBz0NxW0P0u/V0eaT/X7/LUb78FiYrYoTP3fo0bhbeOHyk85W
dLU7Box/OJLr75obsDjXF3WZVcyjcvgQFOX808lYfLm2B/+SqpGDk0myAzL6Q2+xDsmSW3blVqRr
5aaL3xC1dogRc7X/gwyNUIVcjFHseMPf6b7tXfXpfydY7NMf66u67L7N03s/3CKcWkBCsw5Bd08X
G/VOegltV/8V/wBugrXT9ZVcRu7lUIs7qctUdO0GVhJBvz1SiF4J1iNAnvj6MJdmhNSzgajyLPWy
5LoXTdxXWcCmxD1HuMGft+XjtAXAXFdmdGlHvh9qEZyzXFMHMEx8K/UkohstXJnKB+7j2+Z7N5fl
10lsManouDAXjlh3oObzhxOm3em/5vmsvfzX5rP4QlVqawhDM58aROWIem48HK9/nEt74P2KLa7T
uMLX1qiYkNGeEu1TOIESXkmyLh7Yd2u2CIJOXEIRTZlEZbjJj3IfKNti3x6uz+PiMYWfNZt7cCnS
5TgPfTilF/Sl67dQO/yVn8r923fhH/Ng6+f00sK9H2+xcHbaJkOSNA7Omnd6eNIrL/P3/59zWoS6
SEydVA1cHw2uQJaK41ApT24w1kewKru80Ddabn1XNOmmVfT7qcm0TWWtySl+gNHNe/79TBffzx/L
khoC3w9xng6vusqbRifG1mr8ZPfwtXL5pvS7Uwc/RVKKz4X9vfCTx9qptoWfPbb5gMp2s1F465pS
hWqnU7iFMxus9v8KOVn+0sX1N3U1797//SYyLjKAmNe+ycpnXxJI6yE1tGFkm4VduLUolwj1dlyT
HL0YZt4t+RLeqiYD+6vgw2u/QnXLdfp2lfPn9ESYKfarV/lc11te5e8HXATOPClzHd/P/41rXD2+
RFADuK/d+S9rRJ15w1wbbHFUCyMJHMR/HK+rfmEF7/Y5SvXqrRacfHmftCvsxg/yGf/ZFeCC0B6C
6rRMUyQaxZresn9vnON8h9s47d1XA1N7W1Dp92qKcnmT/N+IC0RehtxWPM1hOw2/1OZdoD3/V3Gb
fv3/m5R6Hu40pdP+h7Tz2I0bSNv1FRFgDluyo0IrOmlDyLLNnFnFcPXnoYGDsaiGGjP/1jBUXYFV
X3jD1Ijl3s52qY2R0S/8Kz6/fi7NYnUmTLtVRTcxRAsFpNyYyG8M2cP/bYz1e1p2UdKFBStVpJtk
Vv1RpHcQLf6Pw6xOnGdEAuoQUynm5bKOp5fiYmVl2dSPp/o/O7J6ECZlnt2hZtOzVx46+ST2f0MD
823+Uu3+tyNmQZ7lpSMlXUN1kwovBa3n+VHiL55xiJvMN80LD/fZA/CfMdYIVgXCPpc8Y2TTnT1x
xvDdK14/PwDnIhw0J///PNbg1SnUYHfWjNFTTDVe6vi/BexBtcU1jWqBQ4UH6uaqo+FCiwEaXMhj
bCR+2J1iI7sxM/HWe/JPx+WTWcO3OJqfPp/WX/2Nf08Dw9I/ga6H5R39WHX1dBsRCLZGVONximNb
DQqlrn+oBYjE15AsbdhGDb5UWwW6VfVUI7kJkm+cp34/IQHR4I+DyK2GHVr4WJohjnQUEudfea46
8nvWqZTOcRsQ6ZvthBaimG0TRU+xXk35lYK7xO9Mul51aOdRO9iKB/YYl1R/mhXjpQdxXfWO/eLW
joILGDo6zkbBm6rY5KjcloGtQi/CaLazh20cTubMI664BJ/2VHzHrwPOllUr0Q89m2UW9F47nPhL
Wb6NJ7oJflWOcXhThU7xxw374bowQ/dZ6Sb9l67ni/uPS5X8qKjxcNSiasIcyezn4V6dK68LFITb
f1ujRLJIN2SOAaqgabP30DoJ93Mkq3GzKI9mz5/v1YfQkb0C606VmrIc+eQat4BOiVcmniaPrejs
PQJT0W/olbIJTCwCPZ9Jd/suzQUay33XTNvClqZ2n/aV7AInHBwqKNBcwguR+YdKEz/LQZSPchNm
dfjirU5ugsE261QLCoVprVxnaMGE17jchsamzKLqtzkjq0MxpkjJo0D12gWodrzkcE61L4C/l7tr
dZqXghc/BH1iFGJXTwEUay/M20QerTrvNzjLQIHCpOlNuvSOSxgfFzoH57YE6CnYMPCui1jHctn+
U8joI4hRDi4WbEmitqcsadJ7lINVWq8d1bBNijDiPTpwdn/tFHqVXFVzlQeqFt3aemtovoMjVbH5
/Jys81hS/6VdstT+AIla6zas1avC6lp1PlrhnO6c2vujNz3KwFPo7CYn8St3Z4nup9Hq1oWR1xnU
35G1pfeLwwaioqu4NkFIh4hZp5FSRV4AcIIF0PM6SAwTn48wuxVxf+HuX9/LDMk2a1yaSF585Ltr
ssrtuDQmuDqlfdNSNLyrZRFuP1/S9QuzjML3BC0DJDwWk6ttrkTk4sbQq8c4V0SAj5l7VRSDsc0j
Zz5+PtS5CSHUzjNAuf+j1IyXuuWEqZt6xMyXfoallfWPUkTpJXG4M3u17BQAX6JKNMRXe1UqtqcI
PLqPhpr0xznCu9WV3cgFKlME3AYYxCDeLhyQvyqk7z/QRTUEAZhFnwAy/yrAyUvgsWYyQ6YFNi22
UV/i9JF6Ot7Ret7oiN+7XqP4FJa6P3VkVjKYcCQM8YXTjW8l5srCxxZG4jKJHmgUSETdXb8XnfEY
CmntIA33f6Quknpj2boI/abFrckHb+lqPu0k1zzqCBe5C1UUNjZYdQXUD46XX5HlHgBY9tofbSzu
vJ46dYLTnvRryOca3HEQ1105az/mKQeXQmtX/dF0mX0zObP+3KpaJfE+twcg/VOY1agUFMZ9OGhd
FIzog9y788DsYtWVlxDMZ+6ghZ2E5wO1dQM01WonkVyBuMlKHCstBfNResO8OBhTJAzcrIuUoOvC
PNlpppMDiwBZGzQaJAA9i6CNVjXZu+80eXXpgC3DrrcanTq6mkvPiqTt/dWIy5LdeWU2gxgd7e1s
dMOJvn/o0uMf5z+l12RYm8ez7P12mPvrJs2NC3fDh4xq+WyXoWnU/RWTXAU3wqzNTGmm+RhPOV5W
9VBn905oKk9tigYqjSC0cvKqbYYbLLWHPaqv4e8kcoyvfJ6a4btC6VF3QTj70hW9zixhWcElW/4K
NzUV4tWTGQmJq3AoM0RdQgXd/kapn/iXEsiQXh9yJ0qvIyfvr7qudi4Ua9ZP5DI0cpB0LsnJLBqs
77fFqeiSjjasCWMxlsGG3RT6CSGEu/AiKPzsUADQaeGz2x9U7oosLWIkbrOjBoDmMOlpGSh8U4Er
oQKnbaT++fzq/FCO+Ds3+KgoDFtUp9fEzXwCH9t2TnbMWnsjY+fKsKdTIlSAKeF9WExvfRHpECfs
XTKPt3LSHi/8gCWb/ffMLz8Asi8I6eXcERO9X1xZjxlVfqTsrLD3slNp9dk3dzRlCBzR6X5Heqjf
SJnOYRCDb3krWjvUAzkodKhN4eYAGBPduFALXj8of38T5sh/KQ4A2VbXg1KOhjFhMXucFMWZfE+f
h34/DBD8LpysDz37ZSTITbpH93gROF3NPs40zUm0KeeOBcQXNFAms5s8QTzJl3ltNgQ/tEQeCZC9
Z3WYk3mrpWmNcptbyWcRtos2aNk6IDVHW9g+3VPlf6BGEyZ4hEcoh8DEWgWIgJgSOYYDfDYZewHJ
julPfXMJxL4OF/4uxF9IwJJSUZZ8fwySXCv1yIN81SVx9jg1tgOB18y3jhvb28+P3PoZX4ZauqoE
enTs6RW+H8rWFWAQsYXjRw/0Mwfh7ivAxeM8wo99boAUXxIEPTe5BRbs/uUggUp4PyKeVXWpSkaE
7qE/aeyutUlAjk++aKLxUn7KH1t/UP8OtjpSpif6ORxtaLGqjnAc9YrJqRHoTDMfVNe3z9fygzfH
spi4gcFhIqZcmq7vp2bnc49gAPuGYk7bbung52kAf4ZXNWoxZgVa21b32KdqlT+0nnyTcTNh3hA3
pbELQdWm/jxr7t3E6mVBIe2q8eHuNpR4Gbi4TVRpQMZD8gTvQ/uHghXWK42gWuz6JtKNmzYOnUuA
jo/bxRuzpPb40CEPtxZNSyOlR4AzQfrOGSGW2OSHFq7wWVz5bkRm6H++hmfuYDxZyVD/amsthhjv
1zAVxHhW7aXHQZs2aP4/mQiDzPZ84yrezTzNW9UuC98T4pi67ZXbzhduoeXvvz8x78dfXXc9Gjq5
8JRFaCs/zRT9qTfpL61Oc6LM/4exkNnTSf88voa1Nm7SmBwX3UiPzfIkBQAaIeCGYgRjMM3V8E2A
1YwulIk/fvCEei4iVQh7Yqi0jtsVG6ZRjv37UdOxGkt6ife7XRwrj0CqEf334SIRivNyZk0xMkBh
BNoVJarVngo7haeNcgXSNPkcVEUktzCv272ITPMmqePsWS1MsXPHtLquHTmeSsSZAk9G9WmeFHcT
IWNPx6dukC7iDvSLcEKM1HEp2wvzq1dqxrU7G2VQa4p5sOqofkSRUkd4KUquYGGVu7m2u70qYrEF
2891U0B+iiOrB4poiG2IC06Dc9TQ3I82YJK5bZ0b+tPZ5COD0/t9l4Ces8psO5ZU7hFfMbfpUBq/
E4B5T/qcVKc5c5WT0uVyX3jOuBlN0R3M3tZ2vdP1zxS420Ahxg5SjNs27VDKjSomb0/gYyDTZNpb
twyVLQlk+0dqSrwRKUQihi0fnJDqiK9xVjay8NwvfanMt5Nr1c9uIuT9jMBnAIHJPJDFdrvKdKfn
aBKkCumkLKidaYOWq7XXFfmErlC7Kcfm3h2sEQK2M2zryv6SZh35hpbmAdqExR3DYVyd6c2T2ol+
Z1p9hCnOaAawYbQjiGjjuxvm6lGtlS4ozKzZ8Fi7By9P0GOZ2nybdZa10QuKw9WE0JFJu3JnK4gB
uaZS7ky9UfaKpdgoPsq0a32P0ljQRHN94ePSPgbJYCMRsIUKjsMV2fD7m6RA0TjLSy0/NoCpvtVR
J37zBMaTH7cgcP1Kjmp36Hvs7m7KPmy6QMB3TPypBPuzd5VoSLd5Tai9V5PZK4NS9IO3gWBRlDT3
KBxsx2YsyBmH9GLV+9xH+pfCztWLffK6BBOCRdbtWUuIA53vYSieSBp/aea0mwoMtmVyIdE5c8dz
4aqUcV18LD/Ym6CHlCVjNqRHp8w3WI7HgSpsfaPF8yUJzmXN17frvyOt9iRFOdpE4io9TnYzHEvP
SK7hFUQnGIgjDT8aFp8/J2dnRsDGrEAH4sv8/gxMRTSPsVVy87gzfdrCzf25tZI96p/e4fOhzlxy
EIEdiJMURQx7jbGkoA32sSZ2Lwcb13LsccqJSMPkDa88INIHLasHdxd3ZfWGT645PYHXj6z7z3/F
ufdzUeOFFoVc0MJ/fj/jqp4LIb1JHLWui+/KCUEp5BAwkfKcZJ90s/RjN9G2LlLdAR71qF7FXHEJ
1aILtZozS79wDvn4FkGSD/BWlMKHQe1UsrcynX45UyH3htLZD3LQLwUNZ04V/Qf8JSgkA4leB7EE
L51Stkgw2MOsPPBBFVta/eNWZnb8CPAnvZASnbtZgIAu/mFIqn4AuUqZJKNZTLyadnXqAQkE4LSg
QOBjWeO56sLu8nvTGS/ERmdWFAepRWcZRB/+y6vI2VXiMm6cWB6bsKy2li6CMqvaIMZA78IEzywo
lEraVQR+0ILW+q14BGWmJxtirJGCSxPLpzJ0eZC87iVTLhmgnVlNqIIL0BWVEMC8y7T/qYEXVavJ
sQ3F0Zm1TZOoL04n1EDroCiaZrmzZE7erxhJ8PmXcm41HfDX1BWw/gIg/X5YC496TcMInmHrLfHk
TShrAzqfesk68kODY7HocdD9hmpEBZjywvuRbA3R/NaxxHHsLbFx+3HcimicTzJMvjupucQeWjs2
PlH1vDGtjIgMvfD8wun5mMcvvwIVYJDSyHqtT0+9wNCpG9Fq8Jxyb09Dft1ZMFs+X9VzJ4eyFIeT
BAga9mpVZ0+i4D6ymRAgvsAmCYQKW7oW+rWZez8+H+vsjMDaUbxdBBjWaXKTlWU898wIVPC8pWVR
7lpHcR8/H+XMW8w8/jPKKiGYjbAbZm1e1s37Uipe+42Dg4i7M6dXoZJqhI8FpKfPBz07NRq2i+Qb
0Oe1yXpnjBDzGlUcZ3sYd9Iz4XPqmEl8PsqZzXIwvuM8AGlCcWtVzfBKB7JSzmZlJh7OreZPZnys
LOVW1eLhwnNw5iunV4BAFZVcHNnWrbV5HFoTNQR51JBsypBCEGF8F9LIirX8cUJsLizGC4//mUWk
W8SDvKSTC8/i/XeXS7vRMMnkKQSwj8KXU22jsXAvbNWZRYRICOCKCgq5/3qUEfvxBD4aJ17M0y7D
OerJhoxwX872gybMS8Csc5PCFh6CNdu2SKW9n1TcszWFl4qjkqQhsbYzbUREOP/5yThz6GnJLgcD
E2OiwuVX/Hsnz1HnNfUgjrmWYU/Q/cQtRvWtwb0qZb7JSE8uHI8z0RMDsk3kpFQa1o/A0gil5dAz
LWkUiDUl+PipCDqGYNcP9TQkG/oqxQYLqWw3SPxOPp/v2U20kEmn86tCYFw9raWmi7HsvB7ScLhV
w25PFz+5kiGdm9o2L7yuZ7cQ6wluLRWs8PrjthvhuqUdi6NVCCdHZK8TGsQD0xgv5Pofnzj0dLTl
euQy/litVIWhKoqq8bK6g7FpdAW6gZVpVyAu5IXX9OOcGAqZEy6rxUR8vX+JhNStDlIc0WEtH4us
bP3OFvXD59t0dkLECihZUDUx15qRsMgTtSmACrhaY/4Bo2BKRA0y92QJLZwugAHODKah2kcEhJQI
8eXqTDiUY6Kon7sjNJj6qu3a+MkhpqcmGveX5N0/nj/uqX/GWn3VuV5JuFiMJWdMd9PG/uY1ZTDG
mrqbPW/3+Sp+4H1zaywGfRz2JRhA5e791x3FdpNJu53ZLPRl9CYIu7tcYG6BLLUbbyeusRTLyXYI
sqQO+DKuszLd5Cp1t4w49/Nfc2aZgVrQfSc24Qlaq1I5akx3NbfhDmpRuU2S/ssgo2RH5nDpjjkz
Eqqc6mL/gMC4uubCjIXQaNzVUIzFaG6axiJkj0ZY+Cbh9H89KTBRhJVAWnRGW/b7n/sz1Cpckwp9
OrbhYF0DysshMhc4hmpGdeER/3hVc4dQdsaADt0NsoP3Q7lDqPXR6ExHK7X2WeL8EGEZB/jG72Yh
/yi1fsld68ynTppF9YQm2RJRrs6qq4RCMxvY3h2s7EC2U8GuuZfMM858ERBRWL9FnYDGz+rxnvVM
FprXjkepehjLINW8VwEcXE3gYDahVl762s8sIzxchCPAvfBJqMus/9mxJmdAW2mnYzS1yD3qxm9R
hxTiHGPYpoXpXIGpOn5+SM4sJEPS4FEXC3bm+n5IDXWWWPGq6ejK6k2HVLb3euSCPh/kY9xFU+ef
QVa7lTf5WFcs17GIzLdu9qbrtOjgnBrGuCmbsrupBxkf1Cj7rzsvjMsR4TPA2PtDLzWCmYyKtj4e
C1P56iwW5E0Xb+N6yv0xsb98PskPWlscRkYDEkLrVHfJkN8vpTPM3gj/bDxiV9ZDfQ+ze3yV+8OE
mc6zLWM79q0qb3+UVmnfFpm0ECRqjae4MYaHEqX2hyJPqn1ehDG14qanohoZN3mlVk+xlmXXRh93
XQCbWw/MxsmuM2ccQEbF3XXdjUgv9FHjDL7ZJuEuNAs196k6h7eggVrfBVF41AqpXRXUSO51MB3P
yth7TtBgDpv+l5U8oAr0JblHYSpQCFFX61ArFFfUUjeOvTI55F1RPT1FEFZ3cSEv8ZfXX+gyFvtL
SYLMEVjOaqyoH6oGjQvziIfP2Pn9nAzRJtetLA5EkiY/s8ZJ1AtP1/qTWcbkMaawy1ZT7VlddlU2
4fnY5PZx1GtnH9emSR9v0PzPj9O5meFN5DAERSWGfH+aZAhjMqtr+5hbA/IQWdUHIjaqQM906sDZ
2F54LT4U7ZZpoTi7jMjZpTnzfkDF0ScOj2Uf7dbrD0pV636FAsZjbyBNZEcNOK6Ug5tXMTa7Lmbs
aqoZaEGha/r5zNe3ID+EwNQk54Q9DxpoBSwZO36KkSk2iJe+fhNjX+01TZRfvbQI94Xax0Gfqpek
nJZN+7co/HdQ1IupFEKtRs3g/ew9TZFDRWJ1dJJMHrRWiXddbrWnPMW64PP5nTk/i+oLETEQA2qT
qyvXRKWgHefUwchBa+k465l4zbsZzfrPxzm3o+QzVJUohBgAv1cHFayEW4hEOke1Ya19Uzr1ThVI
IWQJJKFmcGCNFki3dPGAFW4X2VvZ2e5OjaRzIWY+t6V8psszA/jwA1Yot9E8dL3EPibdYAaRKe1D
49RWkMbzy2AokJV7bbzw6JxbZoBwCx7dXQoYq9nnioM21qhYRzmOzveBYMgvmli9gJ4985kCR3GW
xxrXGGqI789NTJMvRWyOz7T10FKxMUfzImXaZGGWBIaTXqQ+LH9wfVBtIpKl8ksBbR2qdtDuGoHz
zRH7DyR7QnAm26SY0tDXcNmzrjPAfmLXTYhu0b23SpiSVFmRaknkgGgQUZLpl1RkLt1X6+R5+YAW
kJQFgIMgeo1bilStjMRg4MjthotM0SjvzbDqthH4uD046tce3ZsbK1e7IC2d7sJLf26z+c2LlAWN
D8pJ77dhgKvnZsJFgwH9nq/1QPsSnL3+/fMvarkE1mtPNwNwBYHW0q16P0oRVmacOtzJtiCEmIs8
30fV6GZANLNpo4/4blaRUQdAly+JWH+coLaoVi64gAUKseagzHHqVnnqgOcfZim36DFRjIaRIC8Y
b348z8SABsqCqPmjvbDWkWm1rLenXtGPtT3+Bh6E6JK0nyfFcH1UXi6ZIZwRJkNFGuE8QI7En9SE
36+olYWyNcfMOOrEgbOvdvZU3iMEh+ZlNds/iNea/J4uw/xrmPLkD7gWUwkcZQaQ3diqMgczDdB+
mzYGpiq5V4IFwf1m1P3BVavcN3LTfegaOSGOCbBfvVDb4IP7cCJYLiT8ETTmyaTm8P73e1OXVhSK
jKO0EN32+vKafH1bZ6Sp5lBDVxwc+0apc/POUnAAnjCHLiqAwswGg2Woaw/CxJvIKG1zDyzoIR76
Jy0U5bbAV3XXq5kE8j/8NIDubksvKvzewrxHily/m21PbiO1ALCjScXa1DYEUTeJr6qkMLa43OHb
EpIpD6Oa7ickFlEWTNRNXuXC75QGgVGIK9tskO2+0+2nym6uCg+/KBpH1221ND4SwALVZL9RmsOC
A7nkwSjrExZO2kZtGt3XFOcuMwYVAyPZ3lYiicgt29u26X+kUTfeprH7q1WLa1qs+m6C04bqp1rs
sH/6rcdV6FvSS/zYqhtsZ6YXUgDvdgzDlzmOf6puj0qP0Q1+KEH8DnIbJ/G4Baxy1YxDvasBfVbt
PPhOiH0Vmqfuds5RIRFllwQpSiioBip7qdpXyDvp/pxO1S6r9fZ+cMdph7dc58ddlW1S9mHTmSCc
ScXrwAvTL7PuKsdypnE62vbPWHrqwaSp+gxbYNgWYbnH7QeE8mzdDGaqBkoMN8etmgzTm9nZ9Fbz
DNrKeVgWoC+U28Gz3xyrO81ddWx6OfltuwiCdljrePFzM8dbPuhdqvZ5EIfdDKY0Uw5ukr+WeAzl
SRM+TsDcfc+CVRUluKC47X2k2IdhEN+Bc50w5Zuhqxd/cqHEW1udO+ThtJu8jjfslLs3kxK6WpOY
W1RnHxzRf03c6OSNcaAlRYWGmE0hSwv3TlVFflehQe4N1h+zbI9h77w6ZSsBftX7SrWui8qxb6up
2c+pspO1+SUucoypyqQByBBbhyZxFehUNqqOheXi0hO9CAlvR2hSbuq+VnwiL3mTtelPAK0aalHi
asqyG4Dqr+44Gz413ackQSYxjqj9qINqbFoduFVS18+zSbgii8xD5jbvtgL3kN0YOgfRyHmBsntb
RwgIGyl16Jg98fVBfQ37xDg0LvIYRihZndBsD4Pm4lKGMIqfjOm3dPBOqXB+EdbavnC0R2FN1zRY
NsTJ864cHJZBr32J9h7iKvNwCNVE4jkda36cRYFimV8Kz3hzOg3tlJFqjoya+0kbu4PSzNeDhXFY
1n2p48YLdLVFo7VTr2WkhbdRXT72Xfddm9Svshm+UVVEuh/voG2GWaSvtfjxjk4M1QUkWgCxFm0/
IX4khrxG3uxODNMV1NdpL4V+iJTqyjCLZlvbwFwKY6ENxUOgZeXLJMpH6CvTaS7km40A21YvsXWd
59KDbaYPi/sVhnDV1nDMOdCjvNmOqX2VVErqx2Ec7/O2HXcO4vN+3Wj5Bu+y7xDhUWh05idKsA9j
4RyFLZCB7gDbKAU5ZR/Wt5mFFVheAZMTVXirmAn6JNHAQZmjb3Go/uLl+aW4ylcxOvrRc/IvSSFT
nO1kvut17bVrAFrngP0NE0xYPg/HQotO/IO1H2zl3sCv0Sf9aoh/8mnf6pXxxcvt4RZDKKzB5unY
tO69NZT6iRz1dkmznVovMbGVX4dGEZtJSX/AeHsNvbn3EcrDetWa9qpVnnCVUTdG6vVbLqY/NfZ4
VzBaxZ0xW4uDHt9Iisbd3NjBQJ9zn9XJjVYq3zrLHYOmcqKgjkIHYyz852DHe5w0ZzErS18spbm2
rOhnGQJpHfAa23t2f9u59ZVqdIdJpKqfR8Oj5dVveUMnNjF5xtqqfYvs9HUy4nYP7P3N0HswKrr3
R3jaKQr1nzyAsOTi4mukON+L0r6yUl3fVPBhZNPeppn9AgrgudMmgZGudw8sH+zaLIcvqi0SNGlt
pOJTQvEs718Se3yi+b+1evfZwghz23L/+ENpjreZTL8uwPAD95O+s1pb3DixFd/EQz1CKgmbGy55
gSEc9dvK5O81Uexu0KBE25qs65byUhlkjvI0mPreDjHxEoX27CTym66Mx44T3ZdudOUJ+aRE6ona
hO9N7RNPz3dhjqYPh3LToZ5nxRragwqaznZbI7RVaea2bJOfZoqVhwWM69AM5kMzg0MfgWBMdfF1
THCKV529I70tKRkWQ2hZVbIYkRHk026GpNj1ZrRNZuidI/34rdWZ4wZbujpAhpKOZGoEnQrLoIzu
uqa7m5rwzk7y02RgDB7H3X25+AtKVb6qvfsoPK6hHnbyjtT4uQVUtKHxfisqOreqSVWUXouPa+Zz
QmVnbNMvg1vnAVX9r6nTYOGHZt1WiY19PKsPM00u7hnvVnjIAaspJ0e63ikukDaa5yurUk62Zh6p
279hU3HXuuJXOOov0F73eqn/LKYBieVS2cdW+I3I+bXo6GZVheYb0noMZXmwmuLK6XGtG0y38AGr
31sRrwLh2o++nxAPTCosDZs/YcSt3tv6K8ygF33gIqjDcae1xd4UOBDOuGns25LUAr7sAXjjdUMx
OOeBqyhQ+U3jWL7VuE92ZhtwsniRmjK7HZzxxSxmi1OoPxQNlbFEuY4UKPYS548Nwv8Hr1euQ2nP
m1lx9b2H05hfG82dK71vsvbuldREGLaxn3p4kr5iJRJLP1YzLar72ImjIGzDB0ptBgaP+kOcVbuW
Z9x35/Z1zCvgSfMOG9UN4dBhNBNc5vAqzPovTQWhfLK8YJTmlaLpFEb7t9LVxGFQlCu3UKgr6aVv
OuFvXQ3xxjaVmm8FRZ9EbxO/ppNwDYfgLsoWOkTlXOHOXDDS4G4Udyj2MO4cXy+m+5jc3U9d6ze7
5tII6E5TlD3gXBHwLt12vav5xMV14JjuHm9o6edK9Mc14DnpqS1vcw8j5zyy9WDIzJvSjOrMFx3I
XdZGua17iwUwvf4h0l14ZvqI6LLeJ3ey6MJdqaa/w3lMbzJM2DZpUwJN7/OdaHCIFwpLO3Ezhrnk
aR56a0vedmjxqd6Q7EJGG6b42ivt5JlO6g+rTtNgzKPpsREyEHWZ7Co7/R21QJDMqMMmctTSvQmx
xW+xEF6O8OsAgju0R/uG3sBiCWWnN4rAZ1SOZuq3Sn81CGBFgyjUPYF+HaQoOR/ynuOArdlN4Wj5
21RWg98oMGV14ao/rbLJHpROl7skSk9QzZ9q0KgH3E+lL4h8r/HIOOUy9LDzy6vtkHbGxh5CdD88
TxwySAbHUjetjRZq1l4k+VfMAgw/cbWt0lQ/Wlmm20wDpRo3PSr8gzKRAMoocGyu6a7Sqy2BPeq0
Gaqnav44S/dn2Bjtbkxjns7aCv0pkmLbzUQqc6T+hnL3h27Jg9RzfGYTXW5T2ts7CuMeNoOz6w/R
fAhpVW+oWDXBINXuSpQFKF3d/pm36Q3ct9Sv0pLZaTUu6ZZ3TSllJu7R3qY59/wINdAQJc521E5a
r5Y+Oa3YA2c/ZqmDc+Rk7CL+aGM338DT/6B3+9NqamBroQuZrLDGjdXW82GSJfI36qECkpkkKLHg
w/yjROLajzz9UTp55XuK5Po3WRtnqvdDbEhU1yr1yZogLgonuZsH9dBO8+/WHftN22j3eGT+VPIZ
sr6dR3sQYNEzxhgkbGgO+ZNMND8K69q3dUDS6KzRB8x3hdJ+oVL1UkfuXY1c5WbsCy0oEuNUgXvc
1hoEYUxnnkXtfPfqfgjqJtMeOAxJoNfeQ66gKF5rQwodUwMK7ZXN0Uq8h9StibtsvdorOIObbnKo
HDSGIMifnNzDgNJAbQeHTCsMZD/3gLKr0efB2kdD172KRrktZ2qEbTeBh+uyiJbX+MYShkE7Kkkw
DIa7MzsUGqmJN749hvUmn52G8Lh9njQ72lLVVbB1LB4WSyJ/YHvNhripb5vYVzJnU1rdvapWW+o7
qF8XJcIa2hRAEDhOXl+h6RtqV2O/SJhhLL9NbPeArvkcFBmgaXU2sGVFkWPb29UvqIzawbD6yi8H
TmVExrWH2VhfYSJw45mk1T6JkuqjYLzJlL47GRneiF1b7HJD/M56sw4kyXRg5QnxscKR1ZOOf/IQ
OU+UN7dK46Au2n3jKSer6bj2oFCr5fBzLOefE4eNhyX8rQB0I1RqD7bo7GssZI1DbhG1G62oj2BK
tzAG+9ehsDZqFxKP18c5HrFHVfsH2g30gBPL4f8Vnk+t8VGH2biTk/VaOARNWRHfzCr98bTy9qnQ
v1ET0u60Cf8FHuGDKnhhaRqg19C/FHGpHpzSHHapTte34Po9OEV2Ww7Fi9Xp2qHvas52DrFt0KT7
XGGl6CtN+pT2kE5jYUcoEtku4tOy/63kNDz7mNBQN66pebw6gmYHjFkugP416kBrNbmiX5e6dypp
lx6oNZ9gHF33VG6DvozIOUU88rrl6r5TpLsjOH8QAtR/0Yw8U9H4Am2i94kpvzliHC4Ui/8KEb+v
bcG6pTYL841iKVIn7ysZZdTOdlGp8pjyULs35qxB8q8qO05Ok+t10X3vZPqw4bZL06t4zCq587oG
GC3S0d5TmWd2u+kAUFsn8IyqS3LRTuYGJyL1tkVkr/uemzRTybXb/qvoQllt1D4xFR/ZYlr73qRw
IGNlNPo/+ZAVLwIbAXKoOEdsFP0V19tlY0euXpvDkHzpxirCHkAXXAsAtuNLvqAf+MhgB1kDGi9Q
fy18c1Z1nWT8f6Sdx3LbSLSGnwhVyGELMAiUaEVLsjcoR+TUyHj6+8F3cSWQJZbmLsaLmRo30Wic
PuEPSmlmdqP605wWzgFqhVXcS5URWq4hhZJ9XQw97y0LIkV3RT9a0hEfWOteVZs0vs5Dh5wSWJR+
oc152mQFdbUgaVRYijQD1y8JNdZaHpFF6DpZI0Skzs2gwfVQgP56wxjhcDVL5V6bmnCLm219YXnr
TBcSyAYws0UowkJ15f0hCUOrVrqwkmFHliL2lbg1zI3uhMijDyK2nsZ/ccXWKjROm1R0T73RVPRD
lYGGWJbG8o+xluPUzRGiHncDvPN6IxcRQbCx6AO6VlLgI95VJEBiiJbOVmV38S6oQBC6yqBNP0oh
C+zRy7KZ3Hxs4AuaQpj5NmhhZHrUqvq9BtL1CzDl9Kep5PIIRUwOv9F4yJ0NPi05rsWd2mJUoqCb
Sso7VjKE0nz8QZkcvML6MmR3bjqbnN9M0nlXDZrYjE1YfQXJv2Ao7Cl9hSY0/EltPdeJ7U2KsXCI
ijtNdjTN3WEeC32TQHXhaggCZ1/2av97RN+12sASyPZVDVShLMf+poeI0GK6NLeIP8fZi56OjrR3
+m6waONoebmJMZw8FKLUkXPECLXzZuYawxFIGO7qYezYh7Ik7m4qmMopdtAibDcfd73PvHS6s2Do
0fQBRrxGQXTEeHMac803q6Dct0XUH2M91S70Uk8HcIs6xcJzB52sGWuqPXj23iBBGvwkdWgXxfht
O3ulATuNdGU0XDKsPdPnhtMCSJimM9LCa8QkVXMZm2k5+DIGBdZzEiTqbwF30aRWdygLtLoKwgtY
i3/U6VWMRX2JCQXcDIRW1k18Q2+1TBkq3Z8lPa88E/vpa1vpUwRkyzoutkYyTNWReVK2YB0jTsvU
WelVX6XzITOzgGtWr8XSj4jsrQid3rpq58hUDolcZd/lbIY81tjDcNvVrR17RTUF813TGOldENC3
+fSxQKzBAqCPFSqE8WWH34BVwgJ77CZuND+MlOhRTmkueUgxQXr+eJ3ToQshD/qExWjWxuJ8OZ5v
1hHOrAcqDhn+KIe4rhtSexMrWfhY0D6yiMCMQDc9JiGDC7I3v4iTPBNyoT9i4okmDwq4a3lAo60y
MKiR4Y86ljS3htmgZF+q6GdkcikMV3LqwL6DSqZEN+qkm88iT9oJy6GyGTY5JvFwF0TbFZ5cYdNt
JHYk7eJKVsObQZSYcRTMBB6T2CxUD3PCWHnRhJErW54TvlisKQ9yXdZ/lAHdaU8dofRSNikIuIUI
KFV7g77QizyCrNgMdepULkRt5bZVMuysh6zTpU3VNMqRTqHxZTZQoHLDdLRfjH4KW8qyIrgvJRk5
ML2YrdybgCAantFJZbxr5y6ctqYi1cG9pZn2T2w/kaIf9Hoy3bHh/70wI/6Hvl59HQC5lsGmzoDT
WkPpe3o50hDiG02zahsY30BfXDVz+mAZ4ZZ75EDX4apKjF0RWyAA6A/L7QEG54XjdiYw6OSE0EtQ
G1gwHu+PGzwUvHdNULih2dMzmrJpE8mV/lLpEgMVLQm3nz7eiOEvY1Oe/BROaskiNRqN9cAMVscu
FPGvKYo1hjU1ElD2EH2zmAJ5ZpYNF1Y+E9cB94OGXwZwp3Z4KIsMKZImHbaRot0AOJF30+xc4jKf
W8Ug2MGlRsrphIwhSo2YJydg6KIQk5rElpknSOnVx7t4bhXiKSoCMH95batgJJzMGEMrHJFVrtKS
qt1BQTGGE3rJ2ukkHGDoC4eGMgRfP5SUVoPmvqRn2HdteJgNjVa5GupfxjGXNtTX8n0ux8nW0APa
i/Nc1/i/0Yr/5IP+W5914WoDrVrTJeRFhqvJ9fBAnTd8nwJb9cq6/SwQUcfKXWWOb6KQIJ8eykGM
aH8oZeB3c5ruIRyGN3mFzxyzfcerMrneyUZgXAgAJ4GeqTpzZwhYMoRZhqnvv7xOCzFd17voUGuS
uEL9eZHiC6f7cfETkwaUxmaDMQR8ik+7xS0rG0ic20ByASWv0tq6IItPtDo6GHFRPiVSifKvodlF
8dnYwjokzcg2LQh1ez3t1owsHIMkiA5JtJT8dRbsu2JGxACrX18LhkvyRSc5FeuhB8GHB04NvtXq
sHazrWbJNMYHC2D8c8kU0B302bmtI2aGnz6XizwDsEfWIo6tttCx+rIbTcThACjKexv9tgc8Iy6d
/jMPhNEGnx6BBBzGOhXtLdHKKhZ7B9r44or8vXPFmOY3Labwu48f6BQ9tcgtwRRi32wEEtYwLVKo
WR5CuThIGSbFHXzHfWtYr0WYWC/VJM8bY1a1fUohsxULfZVuj7UJeiu9sLMn2Cl+B2gManL+QSRr
CX1v8p+8CZtZEiI/yLT4PatXEq8yw35XttG0QyRp3JQ4Qz98/PTnFiXGLVBWbgeAPe8XLXNmvQ3j
iEM+yKkn4chFZ0jvN1GkaF5Z9cmWRP6SopSl8be+ywB4VCIbz8sxQj50dV6rtCsbSVMWTlslJzu7
xt7Crfsufu2bHhzFEBi/uyim6ZMPhkXJY8x3sV7F6cYgrkS7IdCUmCFzMj0xqi0fsyw2/zSqHNbb
WFoGvYZ0PXY1VwNlUvnaz+k4bzslc2igDZneYcwayCgWd5Vi0i8KBJYOKXo3nuaMi5uQxX2yjXJM
NrAmNIyvzlTXt6VRpl9TBxiIpw4qpmOWcNJfZjtk0k62BiAMirYwc+1A1e5VLcZRruH4hhsqEJJ0
Mw9m6zgorRX+zUvF/h3O6vQ7N+L0YHTd8DdV2vp1tooxZGirRA8pog3YMw4hdpN5OWYMXVtwfcRU
UbuiQTzQTUAq/C60emIOPHTiD36r802CJ+ZLXiFzvynVaZAxRxuq8DdjxIohgw0o+85SUkvcpyjx
FC6lUx/spzyFlaFOnXThUJ+J9SQ9cNUg9oL7WaPFhlQWAS7gxcGOVTfUwM3kNSRDk/b4fqZBUDEG
8pzx28en+iRL0BYaGf18gGqkCetcXg3ylDFSz6pK56BMnNmQSnT7s7nIsgquoIQMHk9fR12TrtbQ
zG1xCOcWqAzWxkbq2lxsrffx45yJhkQmYEc66RXY1dVHmhpTnyiZUhzkQsIqONBDBUVVCeBQmmKz
fiHzOLPawqS3FhEDDY70qvfkyGMaAXkoD2mnJli6NiktZ+zZVPA3eo/Q/McPd+ZdLZZDwLpVCHkn
jGxrUPKxb7T8AFpfemXC2U6btusc9T+sA0aUtha3MmzGJRK+Ca+Z3kYO1mA5DlyRfiVntnk1x6Fy
ASZ62lCkZcY7YoCE7/cp367vQU1lVZof4lAeN2o69c+2WgVfRN7kAE9idW6uqjlx5itVoap2aV6U
P2vbiG6ptTB6TIiWF47PSaWzdPH0JeBysdDvXEXbHJiUhipsRtbTlBucxmrca8LYs2WKW7mp27uP
3+gJB52sktxH5y5T6SPRwHy/1XQL9Vwa9OygRQrJ3Gj0T3Ld4PopZc1PJFgMPD+NunTVcGq9Ftob
84X8Ek3j3DF++yNW16lkGbE9B2Z2gB3BcBd661XZAvkI1Ca5QN47l0LQUicHo6tunZqJ2oFRt7gb
EgkM1Gu8pCqbQ0On/ADfpf4VMYBn9KmqzKXm1Ai+oY3cSwzyRsOJXBlOR/npyLQkg9R8iwO6daL0
Ww64aChZlBzyOjC8KbYi/JHk8ALl+TS2L6ssshtoZi5Seu9fs9aUGSHPjg8LRwvGylRpz/1s9oMX
GG231Yq6+lWXOEy6Ac4HH5+x06hB+omwG+0iiynL+ms2RC6ipG7jQ2b32Pwyu5TqXSdEn+//w0Jc
IYQNCEYn0ZARQGKHWkpqXVc6w3x1LLdz1xiXXHbObaYmYyAILwwl3XW92WjaUEDQjQ8kNQ1QJQ0V
oEYk4dMy2NpodfoqkbR4lC9ld2EvT78UAMBoyWgQsJeyelWPqZGddFoWJIdeH4CMiFg4D2OIGLk7
yBWStR9v6JnoADmAW5PAQMkJtPj9sbHgg2rNXCUHCrx9VirtsEks6jVvgvuq7hqmpMIzYfpdqakV
PmaO3OKpnFeftqtfFPRoQjNqxpmXefP73yGyXgypNEcHazCCg9SO9a05zvMO/Pp8IUCc22Fk+tA9
gF9Ik3N1pYLrxCyV8dUhGmzrB1Rj8aADS9hOFP/b/7C90A/gaS4ubNY699H6EqxpR40bLo3OjYhT
47rNyvaPTuIVbdpWlNu+nsbQa1UbdLAdJPBuuZLGXx//knOfKI/Ldci5sk7Cg02rE8qUiA69NA3f
6iTsbqOUZsnHq5xebmhPU9Tj5byc3/Xl1rWpGlNNEIQiLrZtabZ/wRAIrxrEo5pomBJ/vN6ZV6lQ
bUNc4najbbL89zdpxJxpxhhMuDEmYswfEtmo96Lp5ZuckH7h3j4d1XJ7IhBP7GECiJ7F6sNcpuFh
ExPkrKoCS9ySsz30QVM6rlVbbQ3CfBChl2dd/myKSE1246D195M0VvNzR7rVucFkyj9zOYzR9UBF
LrtqNWRY3MaOYwyR60Yxd3Bv29+KEoZQzoYKnFHdDMJ045n7E6PeBh9kkDBDibaawWC/N/rqZqKA
KHaMfCv8iwJpfhgmWyAIjHP8gs5qI+lCFF6ukvcFI3kE24DEGkcajun7XW+yWOlRQ0sPkwDJ1+lz
4CK39gvr1wCHEwGQ2FLUq3mGmFH0ZXThRZyErIXxyWfLK0AkBf7zKlTIXS7mXDZHH5DWSxFv8xSa
QelqUXLD4OmmESVc+uB3HUuXhiLr47asrBOmaIIgociV/v7Bjb42ehFkg4/0Qurn2tIK0ON22wvp
knTQ+kv6txStW5jduAAy6nm/lGlWeVvnxQDDCcPBLJBBDFk6MFgBRaBSLuzpuvGwXm31YBGfV6ot
c7k0yK6B7N40uvltao2Nk1ZPqWr8+vizPfdw2M9DHCLkozu3+mzptEudIubelzLpKoLOOZvtXRfo
z8Bhm//waIsVNFkDovXWCR+/xuWTIn30BShtvERoKFCGbyPBJL9eFAlrQ3v+9ONxRng6wi2+Neso
WCGaXkq1Pvi4bPN9Z06bPExB7eyYnU2oS7eXtIlPzyUxCVVPimz5X9fq/WHpsX4ykauo/TAHZV1R
KbqFXv/F4+TCZi7n4O2Xr9Hlp5Ba+GYG85p/Iv1v4m2gSHOfSCwEy7fyJNPsjkE4Jhf27/zj/N8q
q+KQaVjaOnlX+2Ye6bs4xbsLQclG/9rGGVOoj1/W2cXoS9CrouPIqPP93s1phK5zByrNrrSn2la+
OZlVep2T/P5/rbMWVqtnu0WFAmu5SLS+HqXbCN1ur+pFsvl4oXPvaJE+Qmd+kXBbz9ilum9TaRLC
By2AwEdWGWaxGaQmvpSpnhRay2nA6tliSMvBM9dZMrKjwAirvvabHilj8S2JddDXFkD39CHtp20/
F5iogPYICt3FLWz78YP+C7er06iCJaDEo8InfVqdk9ToDLvIrJxRGqyHYR+MmT9E01Xr1Hs5sTxY
UPuiSFzLuk6n4Lain4Z7g2eUyoUDexrPyPC4iujDL7m0vcooUf4by1oZC99kqOsksbTRpeiWPPox
NoxLiciZxUxUkihw2XyTd7A6sMHU8EqsxhfpGIB0VsqwtV0VfN8CrW4K50pvIqn1P97sM58JGDqe
kmO1uLSsPpNRSHh6IIjmh4WaXqtjZ22TeDKOJuK4F5Y6c4DprS1IK0Ia6NjVa9UTHQukJBDsZhzc
2CQZmGjo8sunHwj2MOIpEP2XenLZ5jehTO17QM+pIfyk1IOGRCV1CugourJLkGFOLkSZM89Eq0jm
lfGhMG9fJY92NVst/1b4eSHj6Wvk45aYLe0+fqYzqREkUvyyCc9s3gnj225N2CFhL/xM/T1ByfQs
Nd7TaPGs9C+D7j0cxbtg1v7Y7Z+PVz73fMjjM1EHdwhUbTk+b3Yz1/sGFwgE1xCAC7dqA8UJx4TP
FokcdpqSzIZgSpOBrfvXTdng4xoLtMm04VcdJFsQ8Y7bz3TfP36c5YitIsvbhf7t85vHKaREawCJ
dX7TmQ+zo39Rpt6fBvth1vUNUqOX+g1nvi7SaMpDeZEVZZL+fvuiBNx/hkWNP0xKST/OnBFg6qL6
TlLCefvxs51bC4sLRj2Qmk9br5XOtEyPeTY96VoMlqxHOW8Kr4V08fFCZzYRZBl3BEAvGOLqcmbe
bCJNuKpXQZX5+QheGZEdEvbhpsxQ4y3NEeWUS6COJQat3hoSIbTklzoNQP7qEHbofSaypiKdWMs2
GsMa2CW3qZkrbcq+zf4YckxxUiuzuIFrMn5Di3C60OtbN444oaxPuklqSzm61gmojbLozExr/amc
Yi8MJhyR8M041lItHYS8oMoyoPbKJdvmM5eCgxomWe6CdMNe+/1ey/CzcikdW18Nh/AblyaWA04p
U501QvXMqksvwAbWC3J0CM74Heg87DJLer9gEImwiBwMcibop0ckTMJjP/cUDMCLvxWqcmnSfW49
eqc0iejkn8r0qRpJWpYlsk+Gn+6AjO2ieRA7Tc1vx1i/8HDrT2R5OJAQ6FWymeBNVp9jFlQMycoQ
hys08W8YEg60Z6jzaju91DpdH5h/Sy3QFizNWHJdS8e9qjVjkMq+DXcRIoa2aRptz5w0dO2Msao1
BY9RI11oFp+kbv+W5Zgge8U1e/r6AidxKpDBfm+OCULs1n4SyGyF2oNp/lCd4V4ftACyYHocC1C7
CkyPj4PD2S0mWULEA+0yBs/vzw+YgjCecjDNtSrD8e3176Eq8AVo80sqc+sw9L+PihgV7dwlNKyS
s8xEjAjqvuxnNe5BrjFF5QZ2jPqnEt2DNcjRLp60/IKgwzoULYuiNgfchKyQsmJ57W9iH+FH0s28
V3xsD7oBbpoEl5Ze0SbCjn6TtlPl5Xlh75OiGXc1yc4FNaj1fcz6CnoZJj1yk2bN2nS0VGDHTkwp
QfUp6lORRcO1LNRL9IWzqwAOXZp+i7nkKsInJerfNdh4amsHxXMsK7bq3I6fzJ3+PQuvb1H7XZqo
q7AOzZNvz+KoADrVruwCi7aurYxP3lbLKmwZGCjmx8xQVm8sYYhfCIAZ0KIhQw3OjNBvUejeKI+T
hx5ku8Hc9NIY9MxXwKJMAmktErvX14VAkzRScX/x1UbbOZbYT20yuMBfLg2tz70pFVojoFrcd07C
TI5kOdVZpPgyGhO2W4GcuBk5Idbm48/6jLQIIKsFYMCrpyj710V9c/BHy0qsEUAwC4lN0P2Zp7t0
/ppFIOhjuGelSwW/sdPfae1stUV6GHAvajltCC1Ov5kjxa1NFMWaT4PAmGiTEaARp9GS0cwlSrz5
XQ6iaGkhGapPtt+7WmhmbmbFj+2MRXuuZheO7EkizmlCmYRZH2T8pV24Cjpdt1DHcb5AJx6uX9P4
WaFv7UA5xrm1E1r7O0ZFAxTT90ZX/I9fwZmbEmA4aItFvpd0exVZUxxS4iJ3VCwdpKMw1d4Tk+ZK
VQ1fC2O/jxc7c329XWzdFDc0YTcIIqm+HgCWctW41Ae3TNGAK4M5uNOsHtMlgApFfaBqxajl88sb
pkyujmoZvcRVFiLjD94aDKN8Oc2s7djX4RMifZ3XID+IhaxloR3MUeKiuzTpOPPlMiAEowVDg7GK
vLyFN+epiLtgtJQKg0BlfAwGTnJoqXdmP75+/ITaclLeJrWcJPo49JqXGQf1vvp+oVEVE/zTePZh
GwzBTRNbVuaJTHWeLPQwOby91aJkb4myP2DgaE7A35P2Jq9l7TeM3hrmt4TEMq8mNloX0QP7q53J
6g+mnybp4RQHPbbUVYWQRqXAdQD8oOlXdSeJaJPqJQAovBsGaw8EX78rLFUtXf6wb0yiR+lOWlm+
BKUNMK9OWqf1hDmJz1ZjyxagjAdlxFyGL2suQltYcxvlNWKKBvIjXT5JPkzWHnk8M99ECbTVGo2j
q483/sxntACllm+YYole5/t9z60SGq1Szn6b6n/phW5LKTxqrf0y186FL/ZMcKZpRN3MYVqsEFan
OAmNJi9UxCJFZAzXKf4EblAFn7WcWnYRNaulV8f4xV7XmANKTPXsoLaLk6q2kZLgERXKR7VwZA8d
ma8f796ZuPBusdXuVYiHm1mjzz7ysMMuk5TRB4SXw1HtkauIBn1fxg1HVZKqC6X7Kebn33MS4RdR
UByvVpE+y4uqRapw9kdUoo99FI1fZlubD3OwHF09Sx6LagYMZHcVfMtI9eN6GFxcDU23yKVk+182
4v9+zbJRb+IEjpFMfk1l9nt8aN1ULX3RoPsABKXrEYyr2tdg/uyY6t+bBlm0dJsWX5RVyJgVPsQS
p05fxZx8b2aldVTC7g87cSk1O5Nb80FqND5tZPhgdL1/unGOYiNpqAJFFlxH43wNO3trYijl5kP/
s8mUH/9hNxWLcRhzOPDOS1R+s5uG0UFGcLrZhw2aZDd56VQLFbY0/iZFqT3ncxM9KpUdIVgvS/rL
x4ufC/lIcHCiKLSX2un94kRNRGING4/qJpiNp9kOum92j4D360B+fCEdPRd+4MFQhIIhBZixelIU
pJ1WHSjQar0v3bYzt1JbwBTR/1pD9tn2078Ds8DDGDTSVF5DGssQmBzuHRBcpTbZ2FGLspLUMtFO
L7kLnAt1wIxRBsZPlLJodWCCYcznOSeqOmXF3FQR+sYC33shBpw9lqDeFpwDOf06ds9oThiBo3E5
66g21CirwTYtI8QT0sD5OweXnLfPpXsgSWj+8LEtzkCrnGuK69Gk+/JPiRsDtqiCZ0AjxnMa1fAi
HdETQ4XW1Tm3Rjz8xj75Uhvh3HFBBpIb0mYyDtDj/dk0G0oxuZUnX+vyP0g3/MlH5znII2wlo/Lz
tSWzVPrmy5jhFC9ONSjlMsJNPrKb092YhMFtrVbFhUvx3NfG7QtqcwF7keS9f6K+VhM7q1CvDkzp
T2gXXzpIHG4Rq5foGmcvjLcrrXJ1CHt9kGqIcY+mhLQUdnYbyrJyG/fxvHMks3jtpaba9H2Q7LBI
ka+VYRH8CGrVjUoj+w8fPvgG4L7Mkkwwde+f2+pw8ZpxLvUtfai8qcNyeIqbHKmKUN2CYE3+Q55D
RaQyUuIGIj14v55oktTue9SgdKu6CWe+RTWQn9q0xKTIuYDHPftOF/9oG7AZGe3qalYkbVSnuJso
DlGAGYsahZs8q67olZgXKoNLS63uXRDt+iBRhvkmnHk/Swf5qZYWw6B80an4+GI4+/HhygL2HH4S
UM/3W2jFlRCBw1qdXN30iNnUoEe8SUu+TKZxSfH13IPxovj+uG5P1epD3ZSyRLEnP1WGFom6OdFf
DXgLSG3U+ahdeLRzqzFIYtRiQvSjnfX+0ZI5VLNC6JOf9C2KPjaUcH0zamjsYDNZFtHu451c/rp1
scMA9X8hrAv08v1yNRIcEZRY2e+mYIcV4ne6demWiclVJRf3eug8RGhufrzmuSvp7ZqrbGlKm7SM
oEb4Qo/jDdzP4hBFME4+XuXcGQERBwSFP3XELd4/WTYrCHUJ7nOq2J9Cjh/0AZGxWZL3RalfIPX/
wyycbCMSGgvvbakelx/zJk0a0gR8VkfHLBka5YBWcrzpKhMYXqJZnt7UIvpSRWrxTQRl9jQlpnKd
wV/40vey+BE0U36I4mB2y1yku7ot0l2w0B3GuC4OemWrj10klbth7EePeki6hpw5IOzQaIo3FHn1
NCCf5DpKYfyqLfgkogyajR474R6wqWm5EXuxSSsp+10Fcr9Po7DmVrTnn3ntaHcg5QDDI7eBIlLf
9m6clsFdNkv1IcNU4zEeDWUfhOjOueoorB0KzOargTCCSxiPv2LKhW1KOvaoQsbNtTTamTeUs+k5
joSKTD84CcymCTPTPpqeez2oEdLMzWNj5LNLDzNDI9CYiq9iKqVNlKbSlplSfltYwo5dvM161Ffb
AKsg64dIEog+atH6tt3pv2o1i59nrVZ8YxZIvvVav4Fvzf+lpPgehMWlzsvZA8XQkPwQqMdJX8By
pqDpe9raGnuOJ5l8NdjDtZZl5L4ddtcfH99zGRUgGQDmoLvBfKzyCzsPLAQBZ8qYNFPuANZfDSWN
c0nNdqj7qNvYqbULLfSzS+JDSOnPgTmpikcF3060V2XfDAbHRFglza6lOivHOzNuatPX5yEBdamL
S3rTZwICLHSa9guDAIjFKvPoEvRQopBkDuDWiAlOvcQ5XZkDe//xpgI5XhLD918qdQzNc5otuFhA
C3//pdLYklJZi5AhaubcnZzy6IjRdKdKfYg6KvNibo9Vpfqw575JxnAUaXJHrt4jbug8643Yoj2a
e/xxVaqF3wzttk3se8OOPEnYN04jbdU8uJHk+pjbaJkwUvpjm9OvTpUeIxTuRmX620Ui9rCluM4G
CRZIInmlIm/bttlMdYEMY9Z5cZl+aXDHdtMQnajcwh0Z0K1bKcjCZv1T2YH/wbbOE1G4o3za94mD
bopTPStOuu+rYJHG0wfP6eoDk2dkFopM2Wd1mnlpMV6bRofV90Bh3BxzM3zu2+oPvBQohXqubQqo
c4GwjxZagpu+1l+MoNy2enab9PHvLFCVhzg0bsNCf5Er+XlMtGNXZXsH0W6wr/l1msv9hqbX1ZwH
dzpm63KDnFHRIHxJKWXgj9GUArLC7Gwxov7OMIrAl+GIDK+XgBnKt2Yeb9Ns4U3EzKZqNSDWQDn3
5rS/hyZ6w190DKbUdO0puqqT0c2r9ArVwFcBv6eUpW2ft3/bPLiXdOVPg62CPIDfzcLuaBfT77Jg
pwK4d2mUfqkd68bp7D+jU9sYi7bfBtSdXSSp7gIDqwsttLZa3u2jse08KXF8xcGiOh93M5pz3Shv
klEc06TdxYryagX91jTCcTMFOWAC0N+uPjHKSzT1vhqyq6lun8RUv+R2/6VQoo6OkPVHjLblwflC
7DNRv8GofB3j4RcS73+NDhHNQM1+qBPOzqKZMXed97ldbCZ7eszkZ7Mptnqv/QyTeatIIKHLwUQN
NI1/anXws4rKL+Hg7GmFX09Q5lwJhAPKtteQdXJXo3vpco0c4za5VRLMkjQDwTgM3wCz/OyBdg1J
8CVJi3uBM4uXoABf5s0VyM0vpd6jrD8kV70UpLt5gq8VoxkYC53Qro/7quKamjvQ14kVVJSdqb0t
htRvNfOq6OMFYCFDeRQ2aib6VjbDgxoiMYW4zw7s870IIstD4UMGgh3/dIL2erJoFCk9gqZZoN1h
qvBjjhGRoS58hVkWubEJQa8qqn3UB7taq3e66Peo0G4QqvppNA7kVj6DsqRbHljKE1YyXyvLzlAB
H6+x9bjJExxr5nlAWjgeEKA2N3zvSDiY8X5W598zYnMZgFYOYn6ULBOpO9hk2z5iGw0lxWVCE6Pb
hYirInkC9vVJDsf6CabMdZkYd7bV/ijNfHEVkR6rLOScw/qXjBTIdDh4dlhdO3L3mNbNdT2l3/Oy
unPm+ibqjBel6L/FrYJwnvmN+uirDEvS1Uajcqtcf7JzTaBtHnpIR9OqQDdkhD8369kv8pvvNOS+
826OpZS+JI51nJ2Es9EaT/0gbQ0hw+MehkPXO7tQhL1bOd29SMMvUzPdJba+tQgLG7wVPKaQGzPp
ZFTdZnNnhtrXKJhiVxuMLwsY8ZeWT7dpGz+0uUC4uah8S6uONKp/lV2GPov1kITirpEFyqZafUjS
8Jc8mUepHhEM1RjMmnV8XxbqizTLP+OsPMRFtEWFpnSlxgJ3nY3DNmTIsKFeRFnOiVEELYf82pAU
dhQdoY2Yi9CLbOZcIRQWcOnRIW34uvMueq2MynBHYT506AAMoogA6arHQteOhpJbG73mkBrR9I16
7CYJy8ewUDi1RvacwgTyqqlRUOpSroGzlNtq6g8YtiCNjsfTNlK1Y+jMN5Um9nqpyx7Exp+D6K8m
JEBdfbReJlnfMV9H8XYi6GrFViujrwSW2yDgQ+uUmzrip9jtbTTmm6DRvgeG48+6UtCJ1lvXCMyv
hZ55eCrdF6H+Mx8DtDmt73wGW77VYFFhR8i2jqyvdlsnrtEYztYe+mMuS4NnMnHrc0BTFayM2hhQ
rAzLe1GSc0XZxCtv7qOyhjBQ3LRQxD0tiQ+hMr4UkbyLhuIWrF7kCXbHMYlMvZbFkK2r+1biq2/A
PjrsnloUNWGjre6bIfkhq1GxzyftuU3ydotaPYL3hnPo1DxCqlFHld4yfg9SdT9V8ZWpNJZrK6Xk
jmr+AOled3up+mkmzWMZVo6LhWjot7p0dGJV9sZy/GWS01L7F4d+yBCJabRjb0eGhziT6nZC+hnI
6jPKTPsAELNrBiUhvEQVPVCxPuV54jrptnWb305F/T0uMx3P+dFyqwHl38i0t2OcPtstoGcmulvF
Fl4c1Ff1mKHqiQThtp+mWy0dkKksnGMlx7dOmz+VY3knnIapph7e1LZ6JYTx01HEbQBrzOvsFMxx
su0KbNCj1LwZZNPr5RCprwi3ASf5MjRRj8fmLLsU6d2mn+2d4aCvWTWo1rfbSkGoOC3mfJ+nMnpY
0V5j0O8idnvbL7+Jb+pB6L3fYShjomAU1OZ1FwVepUI8tUWKG97UXncTf0tLeSc52WOR6ClCudZN
NJevYaUzYdKlrdObG3AEtxJ21yQXDov1+qvJ7Vfqae2qff1St0yInSqYt5EyMapn3leEzneNu4WA
o++H1njgBu+9Sir9QpqfIrl+QWjfuDKK/EavmmdR5H4bha9tFXtxJ76AF8O7AkbhtW7GHBDtULCd
UzqYW0uJjpEoj71WXVW6eIjC8Cqcsi3d4Oep6/xYLfZTp22pj78MWvwi6e2dwettVAa8KNveFLFz
zaz8WkeDPzGb2tUFEp1duw9FdTU4MXDpllp3qA6tg/1AFd6QQR2mGa1Ue/Ela73/oey8duQ2tjX8
RASYwy3JjpOzpBtCo8Cciiympz8fdW729DSmYRgGLMl2DcmqVSv8gXJNbrKxvxcl8zlCHGrT0LIr
TUORrzy0FhrmA3cJmsdL6nd9ylRPaEGdt8h3egkCZ4tTw0WY86DIpsbvi1kGakpQM6K9NuVvkzDL
66nPlFsaXfctSvihIZZ3NvlekxQXRWT9Qlj0hx6Xv/up2Npmt5sH+Uxb6WchV23t0vSVUVGfzGhK
N3M+POlRd2ysNsRmuwkqjCiyKHYIAhZ0D+MRPQs9UHPlah4QVa5z4wZpQqzXSva7TFAm5iY9Kuk/
lWmr2sxgT25Mo73Ki/oK+j1jR2d4T6ZqL91669C92iiR22Jo4RbXBo4fjVFieO/mm2nB9SPqlW6r
Tc3PtDeaba+o92lm3I1aogSljuNxBtvbmTAmcLvn3jAf4kjbKaV8rl1nr5VK5yvzhIjhEP1W9P5O
WUUf4x4+pjZqAGrdPdrlV5k5/taRf00172plTZHT2betENeGM+khbeOf07Rmlrn5I0IgN1BUFaJl
me9GsfyC6HMn+v7ajJwwj0mOStTWa3qwQWdkf/RYRfQzFajJqTtMwgCx2wjVgt7a2dp4bcnqZtZA
wOLUcpvnks8lDURpzWtPr8PRaH4XS3o3s4f93LWOXVtzi0ZgEPPc9HtFHNGmvqIZwOQ3zn5NpJ6o
ffZiY2SV5yeDVm76xdsOS387QF4QkTAOZmpOa9r8HcjvXYyDQCjsZouw1bOCAtPGMVt9r5v5jl7K
vqqUn1L2P5fMeO4886+o2pdOzxJfZN4VSmu3+qCnQR6rqGQvxvNIR4KsO9nSkt0jiliFaEluQG8e
VHarr2sZh92Yfbh2f6LR+bWoIOdSeLJuF986sRYic3Zb10qCdnEGMaHrD06WPKxjRlU4h3zKr3qb
XH42xx9QcO89hQS7n+V3LOx2Aol4050V31H0OSwyYCGkI7+iDt++ebKOtW1BjvU2KG8/ZbP8UyLh
jcsKEZXZwCaVXe3bbREKnHb9ccCXZXArZxu39osytsBbrN86zrgBfNx3odTVFhXnfFPEyabuh2pb
65LbwzFxaRHHeAakY7ak+xCPkSEJqcr/CuCq0hh/ULbeVSbWJSS3x7FRyUmsu6zWQ9xaduqsD0+1
cB7/idsOJJPtJH+kg7GDkH1lRW270SLlEcMO3XeG9iEqzL2BGEqg9/Jt0hcKJQweWplfZVG6HVyX
MKtTY4LFb6AgFzIsp2Twbae/qUXxo2jboxDtXTFgfTLX9TGazZdEtV7rpSNFwv8Ducxi9jvNm0jy
EAxHcDKI3fp6GJfvzpDvnEW/pxl2lcbtEQvBNtSX5Wcbw+iLEfYK3CUlH5a1ueWKk2Gr46ut1WZ8
cDQkgsGeTMGMYNV1MxT3dmYhWUWyFGPT5bsQAZXC2MjFSsIydtGPdov3bkh+G5WLhBGJot8bKYqN
dZeAkDeCUXex5ml3Ga4UoKV+a2p9w7z+TjjljKR0XIe9bv3wvPo1T+kFtQ2ZoanGVjCtL6fS7J+0
a3ZIPFRBmzvbKJVViMvno4PLetC5EjGCevxjdjYZQVfzlt3pfcz4fwtU9lCxn6/cqr6FWUaC0jHo
sPLiQRHpD0AaAf2tQ5MW33Wn/G0mEEbbIX2pHSpBVyYv/ZS/lHX8ToIWbeTkXcU4niSjth0L6INo
o9wnYr6mZWYFriDu6vbNiHI78ojR5Cu9O+xE6USvcaxg8iN3+ThYvrmAVJTdPlHkJseKlTF6JEM0
fL9HS66E/GKnI/HuI3a1XdTkFmUDilU0g6PcRRdR3Jop5j5Mxt6jruPIpeavivtaFfqTjvx1MHbO
73axfLVp76ke7zDfPlhD9ade1YASvaGMXb6hXMwWdR5azqYTc6eaufYYEYXwINFvXDGNgVRjxjGN
cmVW7U2rw5EfbYRZQH+z95Xc79QFFWlybnuii4kI7B4HVFxxeoe7x5ieujntA+7BnwWKa34KGh4p
+PLGpvUZTkW+75L2wU3VBT9mZTPVRH6viL95pvIWV9bOw6MWYLJflKMTlGjheZ1AuUh58trxocuq
H7GSfweZsaOd1QWdEm1taz723dpK7DZ6hulA5MDkrRV0BiYFaiktGad489QCNxALaLVFVDT2Qpny
wJH5rZBit7QVWyiXwNul3M6zcdea3Z8mUR+qSGkDJaqfe0e5SvJ5l5ta+bPIuShFWzxN8UTfJrce
KAh/TBqes7Z09s6AjUfudMi8WRTPDg5TIhPHedSOyOcfFqQ4A7h+KhZYpPRDe1XP5iM8s43bmd9R
kX7NcucAZvqpr8djvsiXZKqvCjdDJU80aLvm9j6VWFm4WfXkwLfH0yd9s1X7Jp+ng525u64nRVdr
y4+SkgZBT/YTNTX9KTEfocn9bWKZb+3JdnExiOhHSefFWqJX0mq5c7zpwVXTveJ0gJDM5ps5Cj6C
vumQP+S/eVQKeT2myh5hsR3qNnd5h4r1Agdn02T978JsjuuFw3AXJSdsUixdUAmQnfmwON+YxB3t
OMdSITc4Em6a+as7TTBQXRBh0h9pHj8ZIntbRFdt0QULZOzdL8Dg/cXh6El0mrlQbT/pp7s5Hf8g
L0V96/EKExzBTLkhYHPto03l94P8TbvwtcjQpDOXJvbVuL5XmZT7mYxK+GzKNwxuN8B4VMJJkfjN
4u2Svnq3yuy3ofe3SxGnvsqIslbkeknqT31qv5ilukuKzghiy9ynQvvh0D9IUhNRzyLiDJjZg+7F
T9Hkvlhjik1WIXckVVcNWvhBp5sBRL6QrIiARpC0wPrvKpm+aXq71am7giTV8q1I3CvVqF8Af/wA
FUHBxn29JCUTt6HfjpbNtIMWCCoLtsAScuhDu4YukICwpaDGDPnds+K/tNybTdY2u2L1yWkpZhik
N2QTUbml+4ImPO4vID70x8grB6S4vGqvKRmDYS8uONIeKv8TV7H1HVn9p57WtD+rEMQTrD5Yvz1U
cfcN5Wy5zdI65fLtrz18pzh5xTUfePLbjKrHToqndiygXCcgc/EMG3CU6Oo6XByUT91B3S+EWKDq
2wqpJP77iPsNvHBu7Du9xy5gcR7nTrgHo6Y7BZbO2MRl/Ep59t2c/1aMJnxnIeRaiA0tk7npySR8
FaWIwG2d12Zo9iDdwklRsJPI+pdoLDdkI/dJUm9tODuja++KVXq3ShhLiBp3CA9ZnStGMjdalR5F
7aW7yVT0XQTThM5B+bwU054+9j5XYnzTvPgOxlYcaDF9g2YM05Y6FQ+3wo+rcuMkedjBD2rS8Wpq
5geQY6HXqTfEGxE4lrUFKbLLbe/VcKS2uu7dKln5l7rjXZfaa6t5B0PEe3eEmyjxGatTZ6vP0dFI
x2MZaRr+YdhyjApJm+mMNy54EHpz4lYq7fsiYnpW/Q8viZMAaW2NgGD8zJpZY7couDMRWPF+s//k
NcK5Njlq2Iru2yCa17rMp3Cs5sT3Kmvba+6VUyiAkrKppJL1yNbxLYHUzGho6Cu/14lHxljv9VQc
XMW4aRL+diUOP/lNlrLxhaYy1Urjl5ZcCzOsap9p7TUbVPpmUv0EUH1DDnyUdntdOcn3RFfDhZ1u
1+5e5sMtjZ5XY9TvDGvYq0hbN3GPXnrX0v9ajNCa8dno6ZD4IwnA6s2aB6ZbQwqI4g3NH6LhND62
LfoZDvPxwXtNc+dPbDkPaYMLhRsfUnw2rdhIfU3rX5ZZqcmS1VeN9r3aeu9JhHMaHdifKCW9Y711
jy1csHhJSvOzqIMonuWG9JMKQCO6NJP61unRK0K0G00fXqphwfvEqW6aaMg3bSzu6Lnxu+jLo8mP
qZAm3jov3XuG2OCaSe2BX8Bo8qXi6UZpzGojDeuBwFT6nQ2rmuQaM8DoEeE0jC3q/AnoaBl0TakE
aGVLkLqMNfqWfbwUiUVHabzvhgrukvK3FcuNp6e3ej79WUkcU968dUn0WJNWkYZs+2y55QTDAuya
O4c80Xcrqw9MOXvbdMQpSG+EX3coGrqGstOM8rc+d3+sqPkmhUMK12pPWtLSFhf4c7gY5gaaJe+n
QVnnS8JfuAua2nkpqMismYdUCbKylSHaae3BmzIaCWU3BDD26Czl7ZY4hHFiVIR0/Y8txi1BBA7A
kewaWyaHhdrBjxtxN+OUgRuWE8CaeMrioQjLtL/qFmJhbbUoFZTFlWPT0bClWTHlap8Nhq7qwCU1
U4P7tnC4s2T7Kx+XcLazXygJ80dz93uMUUKRzuRXWez6DnMsNIR+01g8Ng7C/dHQPDS1eBl09P5U
OsHN4j6vJWOG/sm+c/5VELvehJRj6jToaO6MS3G1qB6jpK4K4dQC5Uzym6XClXIkvnEsRuqBYruM
RcSL4ctFGJr4U5nwo2keDdGy3PU950RjTpSMz7Xe/umkgUvWYD+KCe+dGdXgw2TER6EMPzRr9KVn
PfTYoE0CDkZaTu7GNZOfZirENnawxvHab8JxjlpnXk1qX3E3euiOICq/GTvrFTLHb23moFTL917t
dQyRtMeslsumRr8JYcbdiLtlMC4y9Wn//TRA9aFweRBNshuH7FtaR39dLh4aXM6tupjXVmorPkad
T7OOTaBHH4Z2OX3RfvgZt/ouV7gcvXxTZpMZQmy6HTzrbx3hHBpL91CP+bvIUS13LdzDlJY0x6q2
2CfvgKJdq/TEvKQnGncu4ElVxCG68iFjwaM3j98KbXouJQWYmxEtjGF8dkrc0eoyeo5646WT4k4z
yLZME2cE+a5x+weRynAjrrB/TJzvi7OCT8s9ig2b2uyOjhHdGHbvHFrDfu4nT26VSX2WlncdWclT
lhShpZibprRuMt37vlTLD+xWb01vfC9Feh2pgtmRM//O6nYI43m5LwqDfZft1KXaKVH1IDPxwHX0
rIPm8EtzOpT6EodC1d/swqGuJwIP5VqHoE5jzG1oICil1RVdbJFiOa5tjJjWFAaKoxj/ZrgZ82+S
yyzpW2ON90st77yk+0UXXvOLcboBIEBJgzWMI1M7SOLiSfYduYx9kzk4TsZdqHQeMCP31YUADRj2
yVs75K1Oa7Ry7XDJismvnafWLn+3hh7qoj0mcqYlMdBz6g1K8pRJTReHWjY+TL1Kf7EVQW6nF4BY
2goBOZ0FQxgBUWegD/hJZDpKodgPCJMe+tgz9ikd4L9JKp/6iQzEznQbonOqXc8FtWSCbN59LQf6
3uTAFwbvn+ffxGxdNeCpWxqwnxOoipBGYtFscQ/pDO1pM1pJmRPqZ/vi/HuF1pw+MZwtbQW+w5g9
ZfrjXdW1dG3dQ6UyMt4SQ/KHUocdx8ZgOIeXloGrNkTh+KcX65pG4eVpv8jV1tQN/3E7SMkr/ztX
yoSUxf8O9K2NJsj6fv4HPTM7+I0QKpxDYk3Y48hpkU2gJ3JqL8z/zzhTmCCD6QnYALmgLJ/ARuVM
/ayOnXdQysQYAwi83g1FQPdNLYppuK8xKLtvGH6/6YOHUwEkh8XzF+Ruv7tGji2VTdMC5w5RQ3BO
U6mgAO2Zr3UimxdNSbCAmVwDV2MrzimKu6VKiTwqhl1hoQoaB1+jGT4DUtaHgZ6rw9BfwdkfX5ti
GKIp8oaptGHO29SO8W+J0/JXRMkFqKa7cFzO7FINVXY+D5/JgxzzcblRyHbS1STCezzxrufEiEhw
dHy8LjzWJ0iagbIIWwH6CfRjlvq4jtEkc9+pmGQKJcmnmC7PZOqbQmm6DKbN2Bm+hbnO74ErlAvV
i/JfX7/Wzwg8pNFXrCSKB8BBTvdIA12xjT32iINtANLAtPl6LUs2IPH08OulzoBRABKh6gV1AAzx
qZ4K+Ia4VguWYipWPbs9o8RdL3UL43MaImOI3K2g8BR18zAu+F74dV+2f77+GT6jfnhcF9YCtGue
+FTRvOlBKsAYpnQSS7FJeut6kdMtLiRWs0MEzbiwiz5pyLBTWQ90I7rIOjzMk12r8dXowxDslLz0
ALpobaiUyLt5Q6mHzkQntxbeVtiLv0Tme5QO32JrJp97AVp2bw2KeUmB99z3hrpCMAT7q8E++rjf
irmSVqoW+sGdZANoIK62payGoBK5fuHhzxwhxPogYIP6NzCLOF0qbuLYBICFkpmlNOGiSYceaMa6
FwLduauNBVxg/9CcVpHxjw+FP3rter0BT09n4h92hYMp31TldbdHzzhvsNgstFS/TttaQSURQ+MS
6TGcpJPoj1vL+hJN9XOsAoDMX2g+IRuNXurHn6edmkzv0bo5oO7p7SZRzM/A0E0mz5p2gwXI9Pj1
rv78UVkPXCuKv2ikfpLApttn5lFN5hwLhtdKMs5X4PLHsDVqe/v1Up8PEEuBC1wRu1BdTyG0tHcW
RbEH50CtIO4njE62Q9EvP82elDxfGDHFilW9fb3oufe5kot1AgfPeXpqsWXXNel2zsHK2nxXCn16
EJNBXxu7p1AzMe747+sBwPJQuiH+s+DH7zfWHi1YoDmHQjMfi1hr/xq1p74xTcX4Z26d5kJkPPNS
V5r2Kk4K1RM44sf1Wk4l1puue7C7ZHxp065Sd/qYKy+d5yR/kyzS8k2s2dnu68c8tyxrrup8MCE0
7wSabHV0dWWtOYdex8/XamXDcWnMUBWj4+Mz0Rxi6SWbrxf9fAtYa0qGGpqL8dIn+CPWzmZCTca3
VJNQdaAeTMwbN7Oum75TdLdIfjEAjbEPRL3vwtpnH9h0NcStVlmx00tdQa97rCrVQfqJOODRgQoK
xW4OePVgDNmCS6wmcemBP4dBhmcgs5HO8/BeOM1CNbo5Y0HNvpdctZnvSi0P7B4rmAsY2rPrENrx
BOENu+qaafxPXhlloJgX8IN7UysGgI39Ehkh85lLz/NP0vBDWm0Q1OBXWbSzIBicxnVRaotaAPA5
pi2IDj/SBFbCFv7wD7Eix2dvTvUO6mVbF1tAZmBr7BniNh3hKDuYlVlHW1WHdxKYQ1T/ooWaPaVJ
x4CK8X3BmDaftBu7n6u/+CLGP3qjHGEZaUr90/GW0SK3xAjemAf8Ee05f+6sfvzltXCXNr1QFAMc
FxWi76p5Qs9zGiJ7HzEVVb8XeuIYG0G0wF8MPX0lIJts3yPgCq1vuPlsB/gmuYw8zGXqwMb0ag34
Y0Z9VK0MkQelUis3qRhmUD9RRrvOAMYW2nj93S4RWufgS/mXUFjiQ/ejB4bIwtLBLho3cN1p5/R5
Hq/GsfmPXIk0wFtLg41r0iYe+K3ZTfIAnpwUG6wrZhGYZaEi9xon5ouwh+VRHfigjJJLhCPAVALZ
60jPPR/WlvZtjNPqxlaWug/HaAGRWLYtrVuqU0BVXx/fz1w0w4T76YEmtlxLRX/k4zYz4iwyTIif
h8qx+rAfZyMsEKF9NkX2MKidDSaHyGyghQCI0o2xTQUz8N9/BtVFzRk2JraC4EA+/gyVPRhK4Zbx
0ZtoIGZjM247PFrCSu2X0O6yYStSvd30NAQPylxor00a9xd+iE93Lq6GUNSInhQcn0/BBGudwTCN
PJlUy20zMYMxqjx7clRm6l8/76eQub5yFU1/6NtgeU7VHiwZJZiOQ0uPbQjEbmObG4QQDFqzOG2W
AByumspKN1mtqrtiGaMLT/pPDPbjgTe1NWpq4OQdVbNOrqeULhXTIlc55KYDFDsxOnzuU/FNxPFR
YWLUhA78madRF3hrN01tNNQQpQdI3Ki1tyrrTUy0lDYG1l0JQENOGjk+TWZGLVWTkp1FM2pPPrRt
m2GIHPVvrtMZr3mkTb1fkbKpF+7bM9+OzUNKijSfjkXE+uf/EyoHiemORkw5tCTuN9Qe87fOGKxd
U6nzhSvnU1Tm25EvcWS47tYP+HEpdJ46yIFjdOD9Kfuxb8TV0GAccOEbnVsG69Z/Ph6wbE+bKjJq
QdDFNHfIwLJvZppLg+F01BQX1jlTrsL6phK34Yd9VpKrkrSvZnKjAwlLvMft1PMRBFCOgyvna3Ne
EHpPM7HJpAcq9etT8OnyNkwYiw7q3wBzVu+Fj2/Schvd6rU+O+ruNN8kEe3z3EboKEJ69G4s6wzV
hvlSD+XM0YOiAQuHtASW4CmvCrgQjVXFS49KFUVliBgJfZGmZQoXGMPSJHt9NMDBLTJL/6oAp3rf
QSXj99dPfi7mwtuibQf6gRTztElQV9Wow4lNjqojODqTpYjnZJjoLLp62egBfWWk6Gwl1f7aehSh
7UWHWb316mH4r5mxgQUEYhkakkKcnVOiTiS7vhhlmRwjExAcgGBmxwAZDlbjdbdl28cXyMBnPjrN
FxqGEGagmp0mT3OrysgjhzlGjcy2elM+CAWd6lkiwOfmSbmrVSu9QCM9uyZSk0i90af45AIxJgpu
HooXH+vM1Pzcs6YtkzQLrdlqvgbKl12VKC5ciPHnFkX69F8RQFl+eqXpgIwxg2C62prq8ltkafI3
txpmkqNtxO9GvswY9cmkuJQ1ngmFXGAwvJC+QrDx1FtD7SYJnBhJfRDUmhJapZsXIR229EYCDL0U
Pj5X6uwfBBaQHMAQDILaGsf+J/I6nYlu45DwmIouDhjzKbucydnGXadlUdwPG1662GeJ+5x73XvV
oBNgDgwRvj5RZ8IlvoAIw0FyZSOfHiiBerjhtkqCDZyS/La62NyCHY4OX69y9tyCzaOqW1sghOeP
Tzt2s8DmJ8U/LzHBp+Mm2T14S51sqmVZQK8Z7V8rARpRCHWAHpk0m8Fs+gttmE/FM6/cQNMC3QUu
b6hnH3+IiHTIoSuSHJmjTVs6sxibwOKBE4GT2vPouS9fP/U/sdmP6QJVDqReyPsQifGl+big0caq
VUZdcQR/Du61QlXiIRZ9/AdDxjxnIObM1xS6jnNb2Vq8y3uQ47MeQzG2sRR4x/QEVJ8TZzbea6aM
rVCrHXfcZjC0bo0FlYOwiaq52+JWyWx7qlPsLb5+hM+HkcyWnGfdGe6a5358ArV1x94Y8WJAbwxK
a2vkTMHw64OgnPe31jAn150RJ86FG+7zWYROayF8Sb3o0Yw9bZjltZ1WSlEc4Xc3TxUickFii/42
Us1LjqefDwC6YVT9/7oNqDqcLAXQoSnnocuO1eLFV007V5skSS/1pc6tQuW1KuXwRJ/yrFztYiKp
mR47T8x73Eowo62sS0Ld51ZZG6y4R0LmdE/viF4ZMbej6jxG1WhcDQWJZ4Gc09PXe+LzMbL+9deI
lQ5x6zT9mJV0bkeDPeEWbnLlMCne56oFUVib1aei1ccLe/DcZuCeJdvm0KJxe7IH+2yyU70s06Ot
1+0OH1xlFyk4yKiV022+frRz252ziuUEPpykVidLmU3eYtOqpMfFBtS6c8e4eoi6afym6bHyDz2a
95sSX5Ep/HrhMwFyPWjkda66pnSnlQXKbQ2oAW6furApywuJggqwehOmqMELxwLgIVM9/b4se/iJ
WV5eeMln7iPqY04B3xN32k9v2a3B8SMLmR6bLqet107Cu22HLrlaGkcBDz6rP1PurAM08RhNYdRK
3RC9Au/HxDTD3H39Oj4nm0gqrYIySDVD2z1VQ2gVVFbqiREXvYJoY+bdQ9MIZTM3UAJFm6bw3Mxm
k2pWdTOpUXLhnvinBXsSt1f/GXrWfAzS7JNtIJy+SjKpuIeki7pt2uo6fm0tdoDVjFFUCdgWzm0e
tPGSBdNULZsqT6bAnZIqsDU5hU7b4GI6zfNt1McjuNaxvfC5zmxUBserXguGUnQQT6JW6Tl9YwxA
HiwSiasha+O9yIZiX2OmGqhIjYGGb9QLX+XMwYcIxYmnQ8vqp9L0aTzp9Lkm99CohrierRy2STYm
Aa3jMcBTubyQm5x5yDXh5VzQYKPFdvKQkVnbYMeZPEa1F197VqqFi6LnWzfRne3oJgoIHl7v11vP
WFnnJx+fmg78A8mC/tnsAF8dSJTSiw6azOq7qBnLLoTySFO/tZbp2lIqew76wtaHELx9/K0Qrgl0
jU4Us2ttIX1a5C3t3L5bsRQAygE8mXYQ58g8+2MnzWxbghhqX82uEH8cxm+QTgG4W4CNM33l6Rqe
PyZL9K5OlvtdhZft13XHjA4zR9+d3WllB9ryQuhb9/TJY+NcSIaGuw3KpafmzdjADiVNv/jY5dGw
L6UhjpNoEdTGHvj+61d8filKCrLOte99kofZjBDI8xTlANYi3rneMn8vyym+mt2uvPA1z2yhNW1h
RIPpNhMM92P+gldt4mBepRz0KcvCsVnQceTb3Old94jbBp1BTBgunM1zx4SwRUNwtfpFGfTjmuAJ
81jhjj40Ix38Xa8Y9kM6Anhirpx6vgs8zb2w5JmLHxTJCiKhomCGYXxcssmNFBVA2ji1zMECGnLS
b2Yzyi8JRJ75cgRjVK8AHiBSc5rGA1/s+wni5WHuXTQtyUA6QHald63q03yhZjhzBxircScadOxK
SqSPz1SPWcM4vlIOiuZONBYip0DjpFA7M+zG1niym6z4W8Ine5MoicCbGSC3XDgUZz4lw/G1NGJK
j7jzyXvFKbTzpLZQAJt4IaY2XRXkIxefnrQLWLu9ZA/1eb1Vn/j/XeLhybrrn/9PUegtXTqVgkt4
gEwQSrXqNp67dBvHmqrNBMnnQlPh7Hpc+dxzPOOnishcVKNXGo2so1R0Bu7ElsbSq1uSuHmjgU28
kNd/Po48Hx4yVJw2CAh3/fP/fT4UGezWxjtzlBN8GqTbdnIZ52fPE/1jlTMm6DrjP6s00pjGkhao
F10FB83Nj4sypHRAFmbF0Vbk9JZUUev3i2tus0SBHP91aDv3QlfrPzqZTKA/vVCbm7Dp4om1nP41
TV3vBpVWKGmuTHcS69AL+1P7fCCZP8BqBMGwogtO53ha4imOUVJhYuFSvM7IuL3KOodkYgklvrX1
nOzfzr0ByH6kFuVGTZbypk5QpN3Abk9+DP3SlEGlJN3EfCCur10IDeOF5PbMS1lBXiQMIMXo35+c
ZHzcak+HL3TMK6DZfZ4uIdqySKCozLqicRSP//kjkLVxYNcBIEF4fWn/s8sSu50XKO35sSaZcXzN
oEGI7AAff2pG5SekjovKues98vH29EgWCVQApRzEe04esQJ0lguF79DXjgi5zp2w5zfwue2i95TB
S2ClcXzwXKH/+fphP4dJVl6BbeDB6Kr/G1n878MWTDtVvSjpiCr6a1fi56nlk3M/JSXS2yCS5VVq
9MONaAknvkpGe8kU7fPlw6r4NxAj1yLtVFt9wd0EnlBWHl0lr3ZGruT3OV7Iu//+nOuwjSJwbbuf
Fkh6JGC22k1x9Lz2l6vxK98c5u6lo5Pw7k0WCbgtY/vea6ZF3Sle1V/YxececzVLor5mWgLO4uOu
KiYnhoYxYO88D9ovrXDQsDKGrL9Ug5450gD7VnQYjQ/cxU7CFVr/LRZJmD7mpdPv9MWrH8tWvBiL
jP5zHoZsJwBC/AvwEgZ28/GJskiKEooxbsKNql8hVEK3CZmkbrOUcf729efT9DMnBCdHGjprO4wG
/sfFDBnFozZLqvgF3HpLXg0JN+qq25SK+3FEB3I/8EPeEH6QPZKdgHAx52ngxfAgXFllF9KLc5/T
o+8J3s9kgnN61Wa0hCw3oiM5uV22M9usg5DgpA9fP/a5j0nyyZ2+ntFPfc8asDz9yJELlkEt/hOi
ehsZUB21oowuzWHPhFls4mwAFgCSKJ9PLleqomIs6ctx9zRYnmp5tRULja1GGZowryGCfP1sZ94g
U8N1/K3ysj4lR1NRWmrMhOCYeLp47NNWu8Kf+pLX0PpTn0RWelm0phkasnNOz325qH3WMco7NhLa
RpYwZ8GA1QlBrxSBZSzNOwFIv7A5zny2VT7wXydkFUY7USaLB2ogL/ayI8L/8yrIZ5mB1VXxHws9
+EveuueekJYLgySe7nMHMtOnpJh0Izt2qQrvGrLNdyMH0JCmS7lJe0yVpim6cGuc2yt8NwI3kscE
tJMHhFybiApHmuOYG9+tVImul64ubxOhF/upMb3/inRnXMndRBd8VbUj+/t4+OfCi7RyjlZXepF9
i0FDwNup2rIIv96SdMrObBcTpOE6occf8BRm6nStQ8ed2Wiy2IoWeqWxKdPo1epQsYKFElDJiyZw
G7W41nRyzU3mYuIpJcy6UER4DYSQfNsVy9AvzxF0qXk3J0V7m6s1NUY6ZemfjAwZZZ154n4dcJT5
1caG8q5RfoDs1AHuGKnTPQNjr79ruWYNQVuqZhnms5cpG6RYUf7KG9uD9SgtC266VZkQTONGeVpo
wDeoCjqG9B0PsAEiVwX/jNhDbwZJVaM9hWotdrtjlhV9qMzG8jwO1fQHtiG4gTq30EFopJVLv7Kg
8vtC1Fm7wVEyfyjyvtuTBVG4uWPkfZtkX8C5ijy9hJ3dO3FguxJ+ftOWzuJzl3tHhVv3V4O44zp8
Syb7tsKENw9GPZlveldvnKBOCwd2LUKYSshED1WTqexddH0RKbHgRDXzctUYq5mo0ZXeYYxmB/ki
rwWEMmOmepMtphuoWbNSLFWt2xp9BjW8w2kCBlyfOe9akvW/aqNQ3EDgi+5AWLCGh9QcZyXgzlje
hFIw5i1NWz6CputpDmEPiMiA7F60qILprLhj80xZYXxPMJbDoa+MrSrAU1H+mGu1RYgYLLbi1xM2
kqFXweDxK0qX7xYMsuz/ODuvXbuNpts+EQHmcEuuvLd20la8IWRZYk7NZnz6M6gfOPAKWIQ+GDZs
GHYvkh2qq2aNGQxTYv1k77Q+OItdA2ZE9kOqokBxsjz/ZBUQADdZXieQTYxZ8dGKqzvZt8O8TRyN
0kw5DbN1bEI3M3zQ1d2O9ECoBwrWM1/wqWkEPak4xtCc3Ltf8REyUzAUXf9d7XqVBlL0u099Cn9r
Jway4IGWY9lKV2HX5YFptv2Xqhja32aujlpQkErjAB8tD86HnbUfRh3IFM2UMRMmbdV83OlVqNGd
nGhFA70EmZavTlqb7CVj4hjDz/zSK4l8dmdl+IaIw8aOSxs3TZ7Tsp5kNR34A9EeDL1SfwHtVB1C
oDK/jFQ6ZdA1SvugjjRE+po9m7Ay7RGiWZ/PL2y2UI8cOdDQ3RV9TVLZpDiR2bZ48aJe/dYNWo2Z
uEEbiNm0xSc0anxxTU8bohEdltPOrrE99CGgLUkbTfF+4H6OP2YW8RA0VpcDZCkqqkFpd/VPMBLl
HITSmT6j/I2HoHBDeuToQHJyPy2T6mvTac3wNmfmONFHZoGLpe+/Phi5M/5kWgE1dKLC+TW3OBlv
nFLY1UM1S5q4vbrsW5/C//CvCkruLaUPt9zriUpj6WxGHYSrzkyOqcSGIUjjkRknnLprvrBhyH/N
ufE+Jl03OX6a5B7U0jrvIz+yozh8ENg5/hjxXXpH4jBk2z7UUhOjD639ZupsED5wmvFFGY0xfJUm
qrOgH4va3hpDB5xDVgqou7YppjUR963TkLMCqC5Z38WX+2L3Nqc6sjItPSmmcF/TBs1iMKtl/S0S
NkjL+1v41WDLUYGiBrg71xm28fPB+Al124djcbJiRQeA2MSVAgbI1H6TfSrV7f3Rro4LRrMp0HLs
ctpblzx5WnWgx+NQfdIrr/BF3UWRn8ZGt1f6DDgV+Z+gs9p8k2O8si0K/Onuj38VQzE+ZxUUVKTA
dHRePK1gRUQkzrk3YjJ8bKWMPxVctPb3R7k67ZdRcO7hAk797Eqp6ChhgS6tLk5G3jd7unz7zcje
BxNplI9VlKRrvRXGra/IlZB4n2EX0e/5VwSeTURdATh2tLZ/XDIwz1DB7Z9zmHbYBJWK1z6UvTe0
gUVfmvCdwrMeMeK0zG01G8Vra8cmWAyOkoVR2H8Dc6ak+5HZ8RlVa/Ii+3kofBI+sRGEA75yvkbB
CsLKFM+fmriInwDwFBL64MDDUeP/bhtKvLdHqBy5nqKdmSmqF54c31OXTvOtLdv4p90O7etU5N7j
/fd/4ytjpsh3I9aiwnb5lS0d3brdc0fH5XRQSeQprhGYFYDq++PceOuuBqNrSUMstcSLK2pEPaqi
lzs/xWYy7kgFjJvKTcovWV12K9Kg63ohcwoVGuB8rsMq2eDzLyxat8TNaIliLBzKc0W392oMFjeH
gLiF7lbQ16vBZFBsZhx2oNvZGaMnAtth5eXeeGj6BLiQLyLcxQb+/Ic09JLmoWYVp6IqReQLVUw0
DieN8X2EMy1WFuxVsM5je2hdqQyR0+Itn4/mDKaCDikpTyS/sw2eMKCDZUPwk+RWYI3opXujXEsL
33hEV+Wuulyz6GmxLx6xzTqEvVNenjj8UwCchEsxksTGZ6d0dvfn0K0PS+l1ERDoi9T28n1ilIjd
qNcVp7Lo6PaPYCi5MznTiG07KDOE4uMAMbFJHV8Cy8XMp6cGKDQCsJVfcuNdk9SiKA15m26my3oj
yOEJMyy+bEjT9Md07r7B2QUV0QB3UaeUDJukfZvWit2EPQ18lXlgWY2cgrGXmAekwPlDAT38UNDc
gaMEIi5Hq9qVGXGV+sOXjFnnkq/BLvmquWsoBprGc433VXv1CbghdNtcdgeuF/1Wn2ZrkxiGF/Si
yVZuO7feD6bacOepjrAGlm3/P6m/JtOHiHJEcWrcanzyMi4Wrhfawahm5k6div5za9QrW8yNo4QU
JwkqjdvVtYq34PBX1L4hySAwA4rHRk2DuenrT15Tqe+z0OifWZkGy130LAPACyZ7T9kA5TAp9eU1
/Ocxe9OUbaga+amzxsCzG2CAqY1fqpTyS9rAviQPb8LtjYbNpDBRhYCmff83/PHyu/cbLuqIdmlm
NCDpIDYjEb/g3EZbg+3E8ZFXEUFiDM1ijw2o+kpjVPUEK9Z41nT8iHfZbJsZCWG3hKOghuVPE7Of
t66ySsNHjDbmv/QMWN52HAbXDGaaf35UYjBd2k6L6udY5c4hiTzzregzV+W21usvrRIZmq8lEOG2
bBrChP6i904wF17zq5RdKINKH+sHHQZG8jpPZXryyqEwTz288eJ7FbeoOEA0YpTaFB6VaS4CH7go
5vYeKZd4dqMQJlhosK/7fVbiAtyiBziaTZh/lzB68XDPlbYK9K4rv/cWACvIFAvqmEqZ9HwP0gnQ
VlnFMayQTP1uWhPFrGwwo7cWN6Ltyqe5MTsWpjt5RZvC5+XeqLCqM9OMSJcSrPkYFpQHszGHnWO1
/fv9oW6tdIucAsUdjJjx1D2fiLLPetQeenpSx2YOUvQeu7RoPc1Xw0w70ofd7Mu2eTTjRq4YTdw6
ALj7G0tyj4VwGYG7YzgADSIflQjdPjh5Ek2BGhsu1UgzW2vEvrXEicFtXC3ZWEjWnj+mnhuZl6iU
T/QQxEWUgMcSXv5vO8hi13H9+nL/rd56NkIJzlLX0NDILf/+P8vb0eaEjschOzn0f7/JMFcoZfT6
Rgg7Xtkwbw7FtkUMrOIEcFnOLeWI33zIky1WFQfsMfL3rpdaYGZrxIVbI/FMi5skMdJVwmscud0k
IqIq07vDY+OMrh+NjnvoI9GvnD/XmfUlv7zgE7ifLb7LF98LeJVwJ3zEjlW4QG1gRYZizHa5tB9w
A3GfIFnVO4Wk1nvo9O2HKh2sIK8tD/pm561ED38cT842yuXHLNptitgEvJdnduyWnd6RFz4RQ2XP
0WCM/0Sobb4YpTMVe7N1AYQmc2kMJDSE3WyjyjQ1JDISDFyRGfDf89yFSEF0RetlktTuk1V65s/c
dHNyzKHg/I87cNmzA0kQcDEZgk3VWlL1M8Uu/tEyuskeRdvNoKTQhmnEnUr2WQEvQKot7eLn2Yoc
NjZzdsJtG2agLsu6DD+QpoBinadRtCnaUYOJtiT4SNTo5Xtep8kT6PHR2MAo0n7WmiZVUI3gLfG0
bWbqGVE/Cn6uo1iBUij8vsjr8JfoIjPEfTFX8mJnjK4bBpkAo+DPuA8UAbv9QoiHTkQrRaR7j6jS
4N7dX1/Xnfek91AhL7qCRVJwWX7tSzFCvUHFP0vAqVWnP+uTsi+0LkhrZTNa46+wt74XJOAwVINa
S+fTg3Qq0Olp9+603uH+79GX+XgxRaxF00GJwgaseJkMph22EC1tGierLJ+yHnUD0RInxR4zyw8e
jHjfHvIndAIbSDpFYMl4G8LlBuTKW7LtR5knb3iEQfRS4cjVhnwUGBe0YtaWhm9gJrnabE1PHHqz
iiGkl77rFB9tM/p8/0GuZYK8WMQ2+IkuzIirax1ErTS3nDw6ubP+OS+Nh8gkl2rWGgKvDqsW5ICx
1XxLBxetw1QNL40wjxGBrp9QNXEqSSCj2YFRrGmab35yep9c22UjR0V5cTmjCdOpbdjO9KYTGviN
2Snt7yhvoCrENf+JT+ciNKQhF1G1c+uh/KhJ2+sOKT2gH0G6TW4AM9lA9wkiErK6yiVvZVpenTII
lfEmo3S09LPol3fiYVQgHJGaP6aj6yRbM6+zJ9Lhs9x5vYjhgzf9SrnzWmO77E00KtI7z+FNB9H5
SaODiXUQdEanISFUGBd/ssS1drWMsVFS5avexmlQpVzpaDL8p6JqsnL+XMs1mDEINumW5K5ASubi
IkcFf2jcJqVh2LR+NVr8ahTT06TW74WIP8yZ6AJdOIchsvZg2Y+GOYJl9vRTrZHPMFijnrv2i65i
Gn4RlU6OD/Zr+kAu3onmhtKMZtrYsrSiZzHu1eHRLjiqfBPkPgICL/ROloiBwgFFh61mCetpJtOk
AQFz8u+JmFLILOlsPei96wxLhrbST449c3lspI4bipzIsa4svas7AT/bJc3BO6SdhNvP+adEGTZk
BQhebBhhesbhpvdGdMLmJk4hXdWyz7fOoP6CkWns8mSyjvfHvzF5uYk7Cy8AGIN6qRMvMkWYkdSp
AkhZHkbTaHQfn9v+s1RYMBxzdbGWeLgachGh2Wh9HJJc4FMuwqROT+uZtn376FnDD1sxppMV9iFe
I4N81YxyrZJ2nQZwUOqwP7Ovkce7qlw7QgCuKjTrODccUNChO/NztNiOUT3SrZ8uoiKFdrsiG/xm
Ige+jThyPw+j6MSuo5NqVZR9K86hx4TlY5DmIZ12EX4nxjSzifLN68EhJuUELe2N0Zfp6zxPvfAh
6CyJCZ3L1aFINPVF5Ur8NR4TDzQxaAt9GzlQ0TbCs+QcGGUC1BIppvO5dkX5WtSpzZ1uMObPcJh7
sSmVevy307ps2vSicsoDndYmZHkJTYvTk5qUr1ai23ceXOZ9hab4Bw3AKt7DyuAOQahEI41Og8dW
01gdPkOy09r0LemyGbzcTAM7iEA7eo+qsUt2hVcqOm3Bmnyn9zZ7UKOee2MdotHwx0G0r31cGd2p
FSoWU4rWQKkdUhMiZFhP9kGX/YgMXE+KZIcGWaqbxBtt8QhpKK1fcIcdPsPVi37MBWYYMfjVITDG
0vuNarMxcLKAub40eGPyLbUSEykEPd5+cmrk7onVeRQhwml+F7mt/Cy1Yaw2cSvS6TDi/nNIC/r0
trqiFU+h4JIQ1GGHqZtaJAMY7n4GeBNmQis3vTXClk4ya/hn7gQBFWbu2F6NnjxOZhuWPkZro7XD
ZDh6IpebfdPzLAn9aOiYfwWV0GI7NwpdUFlhj99K9DB6kM1NY/lExWQegQSlJ8gFQ8nTG8qwgWDr
0ZVS6y7NqLrTfVGrxd9CHbK88FWSWqlf5KSYAn0ax3qjS1Rqvjd7On/vde0HV63NGVIoNhOLH0b6
fn8TMa/ioGUHQ4ED0IMUuXGRU7Dobch7OZgLH1D7MpmpR0e40bR/rQvhXsz65aw10S9xAp7vlTNJ
dHXWMcwTlPcDKMgYcy9bB/buI0LzsXq7/1xXd58lParS5YTyit3ZulinpB6oREiT3oSqK9+zzOLT
aqlnbaPYk9u/H4vB2KIgh1lAOM6fTU/N2qE8Dwm3CqenkWLfo6lOoYclmQ2U8+8HW3ZDmgJIsV/B
abxaiZWkhlc3cIt5HSmFf4G5MTtgFmsuNPcHuzqYeYuUDMh+crNDzHhxwok6lMKuBxfNIPqXo6mb
NBigc7MP2Zyk3w1kUaE/sWsQxJiiOdwf/c8BehakMzxROhcHG0ctOoDPX6wypcKhIO4eixzsxHZQ
XC5USAbir0Yt9WZjRm4cb1zgFrwDpXT2ilsg6Z0UUUdbpDXhdgTl+BtDnRSeohvaL1o0taOvhTLO
sUwpxK/7v/hqNfGD6YlnopsOx+Ml9MUtCWnHIfKOme1WT9gkt9+8zCxXvsqtuc1puFQnqRoSA5y/
lrAYS9PLbfc4eVNNL4GGewtFdslFz1mzf741A5Dn0fW9pGKQiZ2P1ZeaEsXW5OIYlqm/6IMO3ytT
mO/S6iixG0TJIPMnCGmLH8Bfd2ByoaFdkcCcPjiUNPr54KJBW5JPkFplShdI0E5R5gQd+UdsF6xE
Xy0Y3vh8dPnQRMpedWMz7BstcoQ3OEcFBeKDLrhV/0MC334p00Gl0tCoEWh0NewOqiZDexOa5L/8
piU32iMlKciw13ikwr21W1utcFAU5agEumKpB2G3PW4apMvVR5Nc+RHcKHwcCKzyPQG8jGhCKOTu
EunhTWJb+C3B25BPHaT6o7BmJyEL1ts1p6BNhBtCOX5XCUVqThWr+NQUbaEFpUrL6vb+nL4R87EG
AWGRaV/CvovrAuzJuhjs0jva7uxi3jwVW2IQ7WE2ZiPgZl7u/4fx+OwGjdLWIuw7/+iwVczQguJ6
FA4cEr908iE61Z7B4YruTth+1WQk2O8PevXll5wmmCYXkAZ7zZWEPaX26xX0rsy2U/5QEPYCxs0z
grO/H4dmDrJSC8zsKu2QqSUWZ60DfyRqtE0Y9vlzqffJys3gaoPgaSjTIfYkWl8ScuevUEesU9KB
qxzlUJMTdhX5gDu27Ts2ruL3H+j6ls9YPAwLlThdByV2Plad9DksGQ6HOIystwSNA51iGKwPvnQA
gR6FDc2fPOqIAxCbcZc+1hHU50Jro08uCPl+pyGpWOQ0xHJKRytAHdz/iTfeBlVZQnZOCnr/L/uF
Oq8MM1lCm561SJxKc4r3snLlYzMq/cqJdXMoqrLMXK5InDDnL0ODWJsORRmdcL8snkh5YjEQK+He
xXpq5cUvZ9/Z2Qhd0SIND0jAcdkil437Pxlr0edYFo4dTWW0VOxGqwdCb876SZDs2xKKFpscpPff
lgCWj23QMEeuF/DLZVQ1T7B0S08nEhA49fgKtZ6Je8BL73LW/vVXW8hWpEqQEiy9OufPx+VWcrVe
tp0wwYQ8j5RHo8UuTinBjN0f6sbiJ7+7rH4ag3iXF2FGgeVBqOWDd1SNHsTRlNdArkugBsP/8EwU
ki1YArT1XjVoiCF029JNw+OUOfGD4XUhNzkMPPO4j1cECVfnNsIlkHBsAAsdko92/vri3lKhsmch
HjuZ8RgPevXoIXvc1nmqkGFVchzZii5AdohH1f3XeZ3iYmoSLqDIQGOPDPZibKcd48xVHAWunz2e
Oq+ut61GSnuoiuZl1JQCE66ENHZW1yGCxNQZDr0jjV/3f8bNBeLSK4Gmid3JvFAX605N1B+zCY4o
RLYVxiBgzsW/fSfUQ6dPxqnop+bT/TGXSXm1KP8z5kUiizvdiAEZBs9qljVfw1b0W5eNLUPURSvB
/bFuPh+fl1Wia9fCBNGaNYYoeAiV5TzstCRWNzmeITCIZqRMuRh8w8jC/f1Bbz0gGVNC3KUtRL+8
6qSJ4sWhQc4JcC8GBCM6KuoHwzOCS3VlBl/nKZlG/wdi5vLhkXU5n8LGgLTHaCX5rXywj73C5q0U
BmZ2g+H1mNH2S9lfppHxVVUl0lD0xPBN1EEVD1NhFDvS5S+YqX5EhzS8JW4Rr8zzm++CnDEp7oWC
fTnNFdss4lQJOcstPATBn1DydubqszFHf59LX97F0n1OvprA6DLV2ChzFll1jiTcCucj+q1wP1ID
ckE8bRTUrUD/QnWrd+J7Jxprg+DNfRLUIP1SCFJHFplAFEHt6/3ZcGsK/gEUABXjMnJJSPDmovcM
dOdH3I0w8lTst9pOwp0haDOJrYjqlIzWGj5ubGxkgZAtEKWRRb/MXqO5G2tlUpUjHIRoS7J38RyK
kgdKBJSjoaH/bnNcb8xMiL/uU+UwIpcAg5tjFyDt+Xx06nYsRo8NpVXG5jD1xoy+RU+29RzB/asH
dWWBXwXefHOiYDSXi4ruigPS1G3p0HQcn0SbFl9z5FdvWY95SJAjj259WifhVd//oDdOQi75sC7Q
TKoaXRnnjwjKLRvJ/EWnNJbhtPXMLg+3ntatEX1vTByaaXQNlDsVwaulU44uLp31SNGqkPonx1lK
Pdhyo79vxEkLsSTSurpYebhb59LZqMvT/ydkspqo6DoopifMw/VnDINk4Khx8dpNkYYNFthtbzRQ
UMOHdbaNIn4Bg/ofLhqkU+jSXLhx17qGmAYpZpEWnbLcbidfVTmbhjSxv97/kDfmDv3GHAwkCLjU
XO4XfecUwhQMI4YUqzkXJfem7mo8UMXQbjpdc1cGvDFz0H5BrIFVsgSIl4tDsZRpNuCQojBrP7RT
HD1j8bRW8vjTDXhxwMJTRIjFH1zRrYsDNpaImDNdpaYYayJGUztoPw2sjTEnrGJaesFUiU82jeSl
n6Rp9q+j5fpjbwx0vBU6eNvFQIPceNxJf4hMZY/fAmaqA4dGGEg1mgCPYXoZQ9G16hgTmrnV4LvS
PrGxZwN/eaNUPosu1bCjxpuqyXEbLQXlJazpzK+5aubf4kylfyBarhqeSl+sL0m6mmzS9qpu/Pqd
U0cnPgYrAfP0ihCDd0ao45wZn2bk2p/1TNO6XdRTW1yJ+v/c4a7eOk19IL9hSVwt10LLpj4k9XPs
JgTcexkOAG/Zs+honqyymdBg1tbw2DlcdvamlSy0S2yEcH3RQgctXJ+PX3pda+juSIUxr8Qk15sJ
LwB1JipgSlNkDs6XdRum1WgoENUS1w4fcXNr9hhjNG+j59i+gvlo4KVGsVLHvXH4k51QKbojZb92
LgC3nofoU8lSmIp2GDzM8vwu77MHfPX09/uL+eZYnDcLkQnd12UalHJ0qBgWr59IujsNYaw9pU2f
Hjx6IlYyB9dTiosrsTKpc7YnEDvn79LiqjxodFwdcY6cdtLOWQTenKw80PJFLucT2euFqLEU0S53
p6m2h5mulPCoNEn1nEdtE6gyqb+IXoE9E5f1hoJMtLjXT76iyrV+h+sJgwUcOjYOHsipV+Vm6WS9
W/TwBTG6UHwjcf9pGhzgZ8PZJFlCrz52pJv7n/C6bkgnILD8Jefj2OTul9/0n7NHq1UrmlQ2LjO3
54MONgB1ItRBpUB7Uhg6PpxgrGhQHACh65hUjljVJ+mnUC+zt/u/5Xo6sW384b0j4+MculgvVOks
dFhtfBp7/SOiJ+U7Mk/Lp7tmTexw/aLJpbEu4ZMv591l6rAs+96I+ig5WU6lUgOjSqEVZbWBb0+z
WYN7Xdiiyrz/eNdHHyHygmUl8QXb8mpyySY36gylUTfhl9fWQm7tUX7W61lsUssb164py5FzPpmX
CxHoC6YyVeFLQUdkzUnGB0xOmasrT5bezQehZ96WWC0P2rRLt/j9NPASzfYJ5oOyUWyc+ESBifbf
PzjNrZzAiDSBcVys3Tzph66h/HpKIdSeqnLW9hEFK/ALjetLLKBX+mlvzSPKELReQG1BFaqfT+ky
Qyxst2Z8ymTz1dQr7TVHkBBgStisRN63RloiN0JF/rhqxxKaZ3cGDp4nNCHKVm2bbo9mySR/KNbU
mdcbIE+DMwApYKKmK+mgiOa6r3oQeJrZV79khK7SjzE3XRPE3VoaNAUs+9AChbq8SEtuOEU+0vkv
53g4mCUtzymBxyOpoAbHRxyNaTrvPt6fITcH5UsRfTLqlfLHzYe8lqkRnzyoMNvZlnXQxY4aeMpc
PoA2k7t0TuyVI+XWemR+aCwRVFbWJTlxHiEKer0HLXkc7OeMxsHCb9SJikg5c281nWxlXt74hNrS
DkSfPnqKK4ZuUjphOogqOhWKLE+4R4sdUvm/Fij/KSvTfLBUmQk+ljn7nw3d7WYxOGQf6M5fHJ2d
QhrpgX18IK0Pej0ltWZl7cq7vLEQqMXy9ZZMJVW55V3/Z9Ayr6ZWixH7OSL+hVqj+JFUizoRIf1f
xzfUe1jdC8XhBgpS2EqbTsTAJ73M7V0/usMHlSoV7LvWWrmX/anoXOyg7CGcErTZWMaVgwWksiSa
vQQkrp63eIB4E64fo2LjX9mPXo+cy+nTNxe6J+6dbfQxGUzxG5di8ASc4+o/01C5v6pqTt8T3l3j
h2Mc4l7dxvQaC0f7SOg8f1eqRapLN7Xxbx3XdA4UpoPRNZ0RttxXFtKRYLC1XPmphYnnbExO8w7x
xqJSUTuKrQj6s+KnoCmiy9uRBnmo1Hie0aDS7UrYhyIQPaDAAH15VPuYQcRWIPu6nP0xKVMPXGY0
fBax2ex6tZcEzmo2PxSuhm/j/UV+I28GDwNMBU5HeGdxNp1PEiLetG9HSrZ5lkljW/IME40C9AVv
RhC/1pIdg4+ah40qfZqbR+xaQ8KTg+rW065OPYTDGODav3sQmI8uHQ/0gLdFsiZEvEEmXhI5S4pj
uTpepXJ6ZwxnN4OJ1cIs/wZDp9kraZ6p9KTU07/aAOKAW1qB+3tZKGEaUA4xfpm9VB6VubEfYGrR
/hW1sfFPpGbJ6IOBxwXUnQu8ah1d+advnVz7in9x52LgaZRrd/nrMHbRJ5DjXija5lVCqEsta57y
pDgJMJcvVg2AZE68YvJDRUEL52SJhY1COFRYZ4bSLulQ6cRa0fpGVoOYQ0O9Q1MeJZnL20FeR2nh
LlpeTNqSPfZaLZJqadMq1yQBVT/9mBmtGhhCnTeawDK1xfplZbe43nKXXANCX+A4RFyXqVpvLHMH
cld2SuRQRbgOl6iVmHzjj/tz++Y4yzahM625nVzufz3SeFOFcBUBMDhNRmY+awP5zvujXJ9YPI27
OJip9JlzUJ4vIGp4XdZlUJ60KBwCTzb9vu406XtGIXcORjAr9+trMfqSyQQRCY+RPDKVqPMByeSL
ItexIM+VtBObiMIXG8ZSjdroI6bj/mw64iHXm6w8ZpFqfNUGzxg36ZCqx64SS5VRVxXsX0J9aJ/o
JFZhYyu0/ftOXWhmAPih/lEoqvLYW17JQtGLEqvqMvkZSnU+adOQuriezvKRLMX8cVJl8SKj0ZlX
Xux17pZrOpcf+gXRH4PrOn9Ohz4lTMxj2nW9ZPgg7dR4sd1W/+rYsf1SDE72S+G0puY/p39/sV0y
BEtRTCNPwMs+H7q1e8WZYoV+IjHXT3GN/DnqpmYl9LjxgP8Hl9IXzN9VRibHyQguOR+yKt3ps0A5
vGk9XXFpwRwUuWUmheFmaAaN75O2a3Sy6/AOzdGSviU8WESqFyFJhV1KgTVBesosrTOOcR9R65sA
ZLyUXTRV+wQrSJpJRLRWB7ixLBevSrjRdOxeawB6eJ8hCAqQ30PL4RHmCFqCPEEWtxIq3HrCBUdG
zEXHAwHQ+VckgTvbY0F0LsCGvPV59TvUx44Fg+lNieJqtCBo3d8Mbggc/vRaYz/H1Qpw0MVbnXCB
mDNPMGaTZDuMjtSjOdKVGFuZuslaNw/KwRIgmKd524sHJa42ra77aB9+K/oQfiosIAf3f9N1GMhP
QnBIrpWXcQVyd0zedj1awEC1SKdJDUuedNf2dHUijZ+jNWDmjVmNmoEL7lK4RnZ4sXYKUkYiMV0i
+Dz/UFAQ2uqUOXeiK1p/cuvoA3ds2CiWebj/mDfOV8alQ474gL9ezuciMrDq9LhgEmi7e1zD1D29
qGqQdk4GOSbygghPK0IbasvVqP59fY+3DPQLKAc6pCuEbgUIScnHHLMZCfq/FIr23NXW71RvnZXv
eePAIeGzNEbRAsEqupjWdm+PRtJN6UmTQ7hH75Rua69QD+ncVFtD1mt+GzfHo4cUw2MgDWSDzpdR
nIMrt03AW3aTeE9FG31HZE0JBN7IixmtcsJvbQ/IEP7/cBeJAikawHMu+5LRR/JLYy8mxdCrjvdn
y/UsJcOEyIc//xhFXjxUxp3Po/Ub4Kbh4ENpKoU5+FigqR2zptFeuzFXO1+0YfQl7zxsvu8Pf/2Q
DM/hzdZLNMZucf5OXfJcuHLZ2clQ+846ZqGrw8j2enttD7xeFQy0pPz5cEv30sVq7OIY11xCnxMR
NcWykZ1JaXCDXqoNQd6SQWYDznSqHFb4mLUiW5msN6oByw8g48MxirDistRTO9SiW/gWp6Ls611h
x9HGwUVxr0262Bik/f1IrVwf8Gi7c/MOi5E6HY4LmxyTPWkFIRv732/SBMF//BKoKXLtv1xBsaKp
cV8xxUJrcnzR46n7QQkNz92Xkd2e6N9z3zrF0p6M/jElNtkqRi9fOi+zvjX2rG/lKN7wK7RXMi7X
OzW/y1hci5gc151Nbj+UQp/T9DTpw2wHvT6OPwyuPL9KTS9f78/AWwuA9YxnKToBgteLBUCPm6Mm
cZaerEHm0dbqIu01y7pIHmiZSB+G2RX2Vg1ng4KImapv90e/Nf+XE5IAgECA9tvz+W/N/dBj88eT
ZpYpthOtpSZqIzdaTRfwPzrPFtDuBLqHUjwh5FWGbhxptBGQ1E+Dih0YNpVt9O5lEhzU/Qe6+TqJ
0ND1Owts/OLcLzs7rCIp2JRT1T2mIK2E74V9T9tJU1UAHkL5rzGalH2qpFvZTJaXdfmMfzCaZDFZ
aJcvc5B1NcYtAMG5wBm+hrTv985UbuguiX3XqAC71d3wvwyKpx+aW4O0weWpoMYoArpaj092Dp+t
geh78rSqe43D+hm/jepBrYYf99/xreWxyHzJwCxEqEsxR+NgM1QnNie8WwowkwUYPyzYH7QkXKNU
3xqKlNmSbqXZBUXR+fw02yqx7Aw1BX1METbfkXEUwPwObRn3K/e5m1dyJIsAxOhmJDF+sRvBZTez
Eju6k97EaCnSUB4Vr3AP2ty9e3FJd/byTxQumw+YjyKdrat2xRnu1imBCBj1G2+VA/HiJ2RyMFK1
Iutatn1hHnranJ/N2h3KPY3esfVQO2E1HHNHGJPflObY+GXjrVbabrz0hZ1DFnYBHlzdSKJ5sk2R
8X2BkHcfmoL2ZKWAlNikvba9P5Vu7D8kKtl8dBDryP2W5fyf1KjqdVGVzBCLLSGt91FSKHCpxa6M
cmNToDRAgYmEL9vC5U0dJCt4Lb7uybRj9xOMEXfbF6UZqBEdXKhLEO3ruXzo2lUT8xvPh3iZWhpt
w7RjXMoZqwx4bj5xbcWHLhGblpxT99RHTlquzN4b34yBiGIWnslicXj+Io2qHbocqszJU8zut9rQ
NGeblfvsjuP3+5/s1kiYffDGOLEBVVwcGV0ThklNi9Qps7XyqKXhcCggpu3MdasafQm/LndUdDAW
GWZUxRQHz59KLSOJERrrIavhpmzSMOtLFRyG6LKdsMv0i60Ouo0WHWfHvWQrFAeRKdVpkAQ1SWY/
AEeEw2l+8TTF/T5OUomC1Fx4i/zk+pc5xA6dGAqBz2YoMuuRjk213Dd0sDorBccbZwM3IrIYzAS6
zi5XdpfmeEtPTPTZSiHFennsfUjcMHUDMtTGi1ZH8QsgDrnGQL76WktJBfENzSAw5FjW529QOl1v
RrGNV6AROvt8LJtDGdfiJIdkTeZzNdcZinQYhzuBJuaEF0NBbxsNIDqUVKvK+A2kc3CB6E7Jmssj
+dHLabGMBF9m2Z0whTAvEoq1MVWGh+nziS7Y/EEFwKcEHZ4K32NomxmBbGg9k7ZCrIxgDcATMNdh
o/Ie3lB3y2NUu/lrMZAFDvQwhegKudM46kScr1NWWI9mEuff0jjRQkLfthE+Da/DhzKKvI0ZDt0z
bcI0xYJ/JGcgu+oVRhFsQBCP5idgptPbWKXiIOm8OmpRMsAXrGo0A1UTT+WHXKpKh1DJrD4TkAFM
Twrd/NE4jfpLyip9CKO4MIIsRpUVtDi/HHWbBjr+g1Z7KKyoTJEvRSqoskXJr9qi37WtJupNb+L4
t3VCr9QP0EykEXidmNUNW7bVbUY9Ih9ZST3xFixr4fpZNmUPXS3UaBvr+HcHYuqUr2JMaGkyC3p3
XIl3GbaZ7l52sqo37uRxR3CM1Pyolf+PsvNYch05u+0TIQLeTGFoytep46omiGOBRAKJTHjg6e+i
Zr9aIcXVVN3NIglmfmbvtcUOK0NG7YNFRviahm2cDKwjpPVm9gZLW12CYHCOGPdt5S2ANVTVR99E
PR/fw34tP1nOEf4OomH+I9xuB9XpWxG/Uz0dxXZUXVVYdiMIl1jh12XHGg1PbtOtz2W/+Y8Di5KO
iKzDY2vNjaEvkVFBd0nwUeMzq83k5LupJ+5GduseJZi3Lfzeu9C6HEgjm0toldETafLufh70sv3y
wjWs8FjL9m+wxd2PdeyrT7OoxT1oieN1doRXk57uRmfgtUEAJG1pHRTbG9xka7TUnx2LcZJDwsXY
vU9t8O7t+/HYmgZ1lRpb4JwKnpePYG2+J5vQfAnc1n2xkT/Z92XZ1AFYrINRVb2xPGvHfmRdXrE3
KOZASIMCf+vntJHL5BaAixFkxY7e/4pOtm922Q7/i2//j0EDPy9q59u2GQ8/G9P/e2a4O1tMaUc1
cJLYg3ezevb9dqjo1fTJ1xnRSP7fb5R/ymyotphq3GSPTHr/cT/7eORLvg5gYwc+zyCq7IeqRCaL
VLl6dcbQZR8cqEtyAKf+l+6oaYLfm7+5adNV/yup+x812O2P4dJhZnjTsf/7WMczTQnhB/h9WHd9
Ds9sO02zVz1Ybcj8cGSDaZ7RjA1NbothPbIo2sb/38uCP4GRBIZU/sfa5N/KQDXPRKIRE303qWE/
dYCSEcNY4pzUoJecdvrutpxd//1L+OdejxflK+cN+2yP/+HgwwDrhRvt/926fgCo/ruaUqa+NZwc
lVWllwV1M4Jim/Hyqz7z2upTIERybubXwCdHFFdkXfb+GSLIWuDaWS5UCfaTmezyfxTJ/xxl8Jei
duMihVHDvfZvVQFWLQPZo5F3SPjl2R+EvHLUqGKetuPqurBZjBn++H314chWZuTaRSfXW8di3H37
HBLqdf7vn53zjwKTvwgAP9snVuL8cv7tC2N6r8dwJGmgVqst8p3x55fFG9iRwAj+RczbVKVwHJT5
MpiuPk5mcIdvLBSCKpVerIgHBPCQFD4FzwfBSv07szLA4pFxpJUmrTg4vLd6r/9H7/gfbmyXghiW
ALpchN3/VspFdcOs1BPkja9V++RV2nzuVR9d/vun858+nButidA2Hmqe6f97nOCHm8ZmqiHQbYPM
67ZeU791ZeE1sciY4sh7XBTgx4WzWV/++0v/pzfIaPaWUsJZRg30f19atJYiAQz89CHctcCYWmUl
Zvjrf38VWoX/cGTefFsBBRYqNuffdSXzAMU2MljIN5tEsUL3fRM8rsfmnKYezyTQLssp1tUBT7bO
vU5Xy+g4FWpXV8J2qqdp90102YVLeqe9Dm2u2sY5Sy/aTypJ5MkIT103vREp6a7+p2l1JaGCnWl/
Wtqa34W0xq/20YefSoAU6kcnMawRKFQ28OybUH+3gsR8dGKIK9wuW/dOZLN6ajiKkVFz3ICHbP2x
u/frCuMJibNTnMXBFljETwnn5bBhLpe1tl72ciarEOsdBPaRXKY0aTrn0xi22+d5QgOazofr3BHz
2/sQzMsOLkncRCf2lc2WjqV7PAxsHQpk5/JD9l30pZFTGVzUUvafDhThL+HkNM9m8vw7Jm/1pxAD
xVm7BkMs25vwh256q85Ijiw/SUHOYBgk1qO/D+E10OsNjhaV5QVXmp052Cq3Ew4YNad6n7zhU+J2
4IaT2rM/hUS0vreNAEzAiGMcczryWjD39GX/5k9uFz23qxPJ83gw1Di5vLXCE976PFSlrXJ713aT
gtSx9EdXJf2e6bpp4b4hJnDZ09aAb3snGd9mkuhOcd+MfxYDzHif96OHY6D0q5ht+Vn33K3ZIDqk
fnGkDFqDYFv8YvPUHrwtcaXXzK/IiS48ipP1TYfK+tk3x6I/W95RdmmD57nPWj9BuMCn2c1FOwOm
LyRmnp+7A14g23RNLHayxl4KYGHhy5zd4Y2R4Lg+zj5QlAc6qND+nRA3pRSWN4vXS8t4S8Lm6vbE
4ynKZOdftM+wg+FDJAhbdTVDYHmSKHXXm1xBDJe+WyrnPEVEDWAtNr80PJWPxC/jNxNYRFYTg1d/
EkHvYN8wsSyONtZBZqK4Is1nSfY7tp8A15wqtNrUHXGbpNbaLHcWecELrbq7BzzxKl7TvlHyUY/O
UqZklQ3XFj+ASP3ZNh96nMs6HdxZP6vpEHZq9XJ+53RB9O541nQH03r8QPWov6jdDmXmijks9qQC
8dcvaMNTfjjHVuzN6j13/hB8P6Y1bkl+nGVNKsAu9tQlsutaJ2X9268Iicww+cOhGWqiHj7jRh/e
lB68N9uVR/U4uYu87HUpn7reqr4O4+SM6bAGYZ9tXWh0VhP49TlaFnOvx6R7C5bcyEm+q3jqLuwR
W3l2EfxZuZdM9TshB27u71X5JVnc6K52bYwOslT+3WGUc290JddzSbLHCcigvnTT7P8kqklML9gd
GlicZb152Q7n8XFU7fRq2aBjUl5Yf/Rra0JqWsv969ldz6xNHd+7aa9ZHfZNXvlufV7KI/jilTo+
tSH1/kQsE8Ze7jB6c0OEyO7NGc5UDaVctRj7fFPEyjGnFrDXU3xTpDlgxlPbNW0+dLL6Lpbx6zDo
6UYkdfqiTpZN0Ud14BrK6Wsci6lAVl2m405vsxBtlW56ak8tiaqfEIaxZXN6NzPTsd6pfS+zxCZe
PJnDe2ArTRFv2oE+oWCxlXPS/KoDsRQ91BV9Wnx7+owkH2+IIeEudwfHuRG/1iv2bDx40qgTBhL7
coM3NOQ5RFvKjGGC+hOYAILu0d4uLBGJS69rnLFbWAKt2RS/oBUdEZkgfWJftb/wj7lEsBKBAeDo
Msy3RcvuhKtfrPEW3t3UQaQJ2gkZK8PypW4gmWJlLp00hK03X/Sx+iZblyl+OYR37KkfEeyc2zHy
GdDU7Uvd7mgX446mKZ1nxoeU66GGWuWjzPc4W0H1KWndTxg8vtfz2DE+mXt1UXuT4PE4Qu93s/WT
yKbATn47wp4e8Gu7D5hw4dS2DJ1Tu7fof1pvqn5QNNuPXrXNl67vHUqagFOv3peQrHmHqTcV+8aH
5MZd+RQMWlyDWrXXwMEbMINnRD2PfPx5Z1IGXVFO/b0w0jYqN64lytwNgm3IRrpPxIN1dfwmoaRP
MuVO/oMlZDv8jdoxHnOMdYwk1Yh954WnvV/Og5JVmBFbNb/1UZ34QIOw2bw2DUiqX2M5rcljIsYt
Ss22dyRie5XZMqZlcr5v5co/3yMK5V7hFljTwVnrMOsdInEukjawPvmB5Udv2yK0SCO45ZrHCnDo
FepF1J4Ybs5LkUh7/yvHyEGvjnbPQf3mRN2Vf8mECMoJJTkfteys9AjL8HdPDu8bJhwxUQBalkyd
uA3fy74ezIlMmZJMjjUJFoyjOJHPxjaWfkr4QVVw08rhqxlit7+rmSStRR92w3K2/KDV19BexvaL
cFWDR4Fb5K40XY+th+0wz6FN6N1T0hFwky9LKBWi763jJ+HtY5KTotsmfEsYhPJq3xs39dVNnLSU
7F/BqTCaTXcTjMEZzeY+52G/uf2QAtSKhpOLN6N6UHtcf6vghjH8OJq/QwUJOJXC6F/YTddfodn0
fI03ggbT1R1i+1Rat5qiRAdH9zwRxHffliPTvtFDAZ8d1THPD5PlhBvXzRoPqTNFEWmtMkAjt2iz
/VmicPgR1LY6bR4a1TtRCkfdd3xQznUJtJnunH473jYwLitzvnAts9Ax9keyW17/KtwhcWhp6BjO
Fnr7NduruuoKZ46TP73y2z9tDSE3tdW2cHZ5sTemTrBRy1tJuMUn7D0S3hfk6u9HGFjEf1Ds/cTo
RrZ3tzotYTYMCuzUFv12wiiSZP6hjUzXrjIoUZYg+mR1O0JKYmyClN1+HNJwxSRMeofDvD1ZLE8U
LJoqkQvluWRQtvXf2hrlPeoS6093RKyTAhYnJp3xZf5VQxB3hbcIhh9LP3pPYL0ZoEzNisKSyPHK
SUdWzR+B3fLPyUnHf4Wv6ju2IevBPUC9liH5bTCyzLX8nZiR8zRyVIsgchQQ3aYm7E63H2VfJElj
niU/m/s9KUlmqtxmYJo1JephsGd1JjDV+2WPm10E+8DIwK1uEQuhbzV/qlD0X6LDmrpMrqPbppbu
Z5P5uB363EQHZ9Tgl8dvFY2SustU7jdM1OISR5XDxElJP13aZany2i67R6Alx+elT5xHV9SaAn8L
SNmxgnVxciJ4XFMc6K41ADiFnQUtlHrm5Zart/r9WTaupckhnuWEE1pxIQNTH+5mr52/sFgpX4dp
ct/Qfy1fgfZAdGNHcO0sa+fcGA9cxKEm0Eva6K4LsdZt96dzo4oQbkeWMmvV1H7qQ209rJQhHwxe
kyETnD7orLBeyOs6dA2pQozaT7dm953THjUAHJsvamnpEOfKvh+IGnzQMegismdF7Z+WRFNE2N6w
J6kiNgi9YG1VzmU2an0Qpol1zvimnDO/bTCrlm3PhF7IeU8PJs4Ts8SOSnMjQjIAKTyondLRiKBw
vWl7klXSPs+NSe7JI+q+q1J4Vj61nYVmV6GTy1y3mp9VOZVxOipF+VBO8XpB7xR+Dfk3ntohAS8Q
KWu9YNTCtxnOW/RzAFd7F4BjLlq4KNfVBl+YxeGh74KxPJ7rNgE9U3GXXRJxyzQz0RQW/QKaM/Xi
muquMopwhkZ78uTyXNjkWxnruRvr/WV29oP4lmBRr0z4u7d6Wbhkw40efN8nm2yewCqP3BPO/i0Y
rfrZdwkbnUHn6+wYg/UUN7a8wufq7ySDyerEJh6SYeMCZUduY5aMMPlQ5Q5DxccRrdVjbC3JF1kd
Ys7gRPqXCVYtxXLk6me9aJdxZ2y81wDdDBexAvUP2GX9ScXvHDS8Ax/obbuYaqOqlyUgA4wIAttC
6D21x003H1qPTVge5GPgOSZ15pCk3bLfahlFTxtPd1+G/oOoXQYfQVRz3dnR/OAnq/nKkZRAspwM
jUaY6GO5AGVvzpWS9rfVAS994eUOGLGuReKTXqVKkW3vBQkEWxHErfsjsJCNp/2IJz9IWn2bfLbD
MztHfyJDu++vkv2Zm3Gu1iALJHbdxm7H4bRygNYZRhEAm4SIt8+NYgWejsPsPfTrkoSQg7X/pINY
3tP+UZhg6ZMPyyxCGIvl2D1Y1oruZNmO4X1wZp8GV25xPqKmuSZ73D/UidO+DCIG2C1omnZGb/W2
5bWH6Sal+5BTOpimYaxtJAegu6o+PY6ueYlFEwD38bbfjebxAt05mAcaXnEfzFZUkcTQk4uiY0q+
1HIDjt6o8uquKEE3urm4AWKD1fUNnzMKn0x0NlaC1jkIkusgRH41o/QuigDux0iY6EX0ifjhS+18
tMEtluyQtVcAEWcCvgXlc7/C5R3g/FyCpWH/VE0cWMW8j/ZzHaxen1IR0bpiosBbz1YCCjOYvum1
1tJ+2NplIwjN0sGnEePO+Qjt8qlrJ+tIIdMo6kwxN7+X3raKaRiBRzv0HvXR7O8TqPprvbF3Gm5Q
38ey2sM/I/HSX2d7I4MNfKdNJUW+3ucVAssfSYnw7i5j+NVrdsHnqYV4oUJTv3uyDN9949WPorTm
D4QHVBeln5R3/AIWmW6cwD0jraZ6bxyD/2tWa4X0bw9uWRv++FbO1VI0fCqf977hAwo6qx7S7tBY
/5qhDK7THrhfAzGK71HXRFXK1EEMFGajd9w+d3s9BXPX322jczxg+5J/RrQyJnPWqurSRMW0Rcay
eJh2HtUHiHTTM7r09TqVjvWMV5r+HJzp0RSHFlWf7sBI96uZhVsVaCTX7p42uF3yqR7DOMfZ6rlv
W4cq4N5to51nzWd5aDGivpaTVuF5DSf3pwM2o3mOfLVU57rjkEoPbBThdSOfLsmXyBLq7z7gQoHa
HgqKHLX0Kj+6I2gL6fLW79bWtlwS41q1/mupBVF0ipcfKhoID2N7HtvZ3Bpb547d7T9aFS5JbvmS
69IerZ5YPuPPiKYoSMa8VbWjC9hwzTfjbMgEvaFqpvPUDRJdfDd6MmMhvf0JvMW2Lkvdqq+G47fP
/WXbH5zJ0ke+jL695Sti7yUfMaH0J2EdcXuqt8OJ8w2drDpNDYqJIhygfd9GFbIvhNKdW9QkKvm5
qyh5nwi50a/x4XUQWRlA2/k8AjC9l3hutnunHH3vTDmNc7lFFT/lyPi3BzTBznd79jTZINtsZ70f
LhHv84jcjIKjeYTpyuHgsenpirCb17bA5N5/I8WmEq+YhsYgm5PKZi7gbcN4x5K1rE7QBzZ1WRc7
ZnQAC2dLa5BmZRbF1uqeSxlRIGox7n+SDpLFS+kP9tdpFl7uCpAhPoK974t9HAlbHrFtrOKORl4a
f4ZSbSZwYSda2N5PGeNF8T1/2+xkcrZJRVfcX8wWXA2bzk9ocQu3h2/AMStm67K6zhZSmY77eB31
EphvZPHFxk+liUR83iMyV19gItjuCbiBv39dmALiNZhQxTwK7AnNPZw8vOxV4Mgu48GPrZONY/h3
wHAqOtdI/kgNBNnVPcre6nlsWDEcsLc93eQ6ic3HCvaNXqSdDYernPvo2jZbsBWtialjA3sjr+DY
GcVkEJs7j/zliWgISXk9Zihtb4GToS3ix3obaCDA/crw1NUU0udjBxWXVoMc7gNnKNvH1famP/68
0386B41F2kPJjTIby4+dqz5OzB2s0ghN5jC1232H5sX8ojEo9UWpbfcfpqgc1qxufIHqoCyP5KWN
7OaNSbpWxeiOgINQEzVVEQqPmq2f62U78cx6X6xy8gKyT1tfMb7zj+ZkfGlV55UFpKZCjkV9mkEC
A9+Zo3Y+NX3N9V4n9cbFgNoJi5K2YlB5FEAyrddo2y/+4c3Jl+5Yjbjdu5t9puhW/uNRD914KhET
RHm/QA6+egSfSe701XdfGHA5hA5QI1S5PzuDS39R1dOLvqX1XGLebFso9OtbzjwKGwlToOjdlKKa
H3Ys1D2LqJ2ahEHsHn4msopFWUi8WP2oJY994SPeVEUdLjA2TBARcenMhxLZoPqju0yetX/4MyDW
Lyztq+gUGlfLi4Xi19zzNPhtlqwaG2aw2ZpEVq8GrcYh5KoCJx4L9QQ5a/lKhlZH1jBYsuV+bOOx
Pfn9KpenoKvc8GxCQRiw2NBRpvNIgkXmJqUKwZipnQt9kK1zHrkz/VOp2tUr+PNimUKHim8jEzm2
aR2zG06bFTRQIcFyL19CZF+vwiHG9mxxyXwnvPQwTyyIZ/svX8YQZLsgre+6bHMTXrGq+nOxB/Em
8mg4Jn6euqWdjksXydrROAApoR4v4z0zh6HKDJsXLjLw0CSCBs105J19jPOZRZ3tnBqLQpxa0lEA
jAKLSVVScb4Uwq6j5JzQrCJ0V+VMfeBQUSIVqD18fFuzy9xapSkzQ0zm9mq6UpWpa7U2CSA4De2i
daMOQaKwS/unJct+5lFs9m7+UrXklJ1bg+nnHjKkSVamUIFz/KhADAFS8ZdWbnfAn/HVObsXf5eE
l7qpFo3lfSdPJPwesl3mzWw+fRvxEZa+2FHpJNngTWrNlhZdVrEKH0DrobetOnuJiM3njZPluBhk
r/Tr9D3yytCBHLSAK1lfRCA6snDrlWVRSZlpx0PgUbzPZf/Kc6HXonHLrnoeZmby0XXprEqZbCT6
jtrgsGJg00gX8BaHdgYbuO/CrKQYYOIwR3EnMm7gyMqWw9c/dMIuPIMlX/apz3RTZWETAWbv7cpn
Jt6Ra1Vrhrspgb+uUzg9feCl77GJp/Y+b8vFC6bqvpfMm07YKh0GrM0k4nv8m2pIQ7Ps5S+b12So
XCcNqonUmtxktFIaPhLmU4h/U3XymKgSC+KqGVaxEZUuGEOX+zupuZ2+SiehIh+bkvgVthkji464
6YTF13osy0WRhzsUTeVu0znqXTZ5YzATcMBT3KC5hole0RKKo/zd3GSQmb2s4/QWripwCt9iHvtF
9ZZj3fInJSsb2XSYZeqqXUWY2Y6prC4bXdPYRSXjyXvX0tnKnK0Ikya98Qz/9glh7i+ecWkAF+KS
5zsRzMd21631iKAaVjBt7WZGwn0h18p86gVNFreyKF/ZDwzVnc309Ksv5+5kDt+Ez9g3SDIv0RxZ
F1u5YQfXF0FBl/Lw6ubsCIDD39ZyCoYXhgnh+ChnV2wI+zy1XNFS7Ld4L3eN94UAwF35f/cdIldO
IJYtEccx6P8x1x27GX6UkQu3djvGYnI2U2cunx1vIwGnf07mxrd+lVW7RJi0EHUld/0muumhMmbe
7utW79FpxeL+19od3nYrlbeHGTQWtii4AeRn+nrLu4ZmtpOrJQf8vgzBZgmUruVB+gjIOfjj7NZi
7nyQMmNR2aYvTzZV4YdlCfRHcvWAaO8EBbaXGISbvpuP0kIWVK2LKMI2WapsLYGMvw+rLjk9I7+X
r10F1D7fjsWA4kUzxg2ofDe0uA7tcfojWx80WdUcTAFtMQXmYZA2ghMxRfWvYdesqybNt3PexCbF
Q7xgQ3lwun7RaIDrdT9Hsa6fpN9sw5mAWJYVTIBZF2A/0HEhkkQvJ1/bVXgKYZbMbOjo5lloSOcP
ufH1WLCRCbyTR2TIczy7SNO3ZYvm86QTNbyXdlJZZ5jwow0l9fB+oiryBEHIMDEvjewP847SKeZ0
mi2v7L8ssVj3vDGNsZ9iCVvkEmxUL/cSHFzwsHpVMj2WaFCmN/eo5vYzutRlQwBVWc88k8vL7rYM
7Clp2+5Vx3UjczHo0E2Hfiz7bAK31hSNv43TyRD7+0ffkqA58SAZdczRCF9ech10cQuchpERuQk8
eWkij2i/drWethzqqrUV44T8ngNx3ESWGK85GHMdY4LWsFpEbiGzQY2TlKN3B4p8j17cXc9J5hy+
/4uwSYfu8ViIiUBXQrlks/qq8/GYnOWyj0E/PKEKGsqCxxzEgGpNZN1bpWjb+4149fXsWr7qeITZ
RWSDvRwiX+JhU9nRuIGIU+LEq6nomo19S8vv4h5CuQviZ+j85UGZw1EE1QdtmcvjqKsClUzYMeE9
oGPV9S1QAaz+jGCpAQNZGMc0kpldVE85xsatem5ir9mKKiZYnDFAxwpjiviK8r1W/g+y4UeEsvZm
VYXm4nUI4e5WbNIWb+znmqxVTMyx11OtNHI1uU35xc55oXAvytHV60dPlmaTj22UrAVKBpCz9G9y
J3+hZ90XuKFCzeXa6usWA0bPb30ltOiaWu6h5yk1tEih91yZsF3ZddmEHybh+oIE+gvxKjzEftS1
YRZjmVaZrYfEz43aI/FbHJVo/6K0dcTPPTxuK0i+EGW/St0PiljmcGKuiYxMho+DNvZ6hn2IyMnR
vasz3fvo2OIJwduJDc8hi3Jx+/Xcx1YZEMIEWzF15+geBec+/GSQzg49UP3MTgrrb5W7XeeO1wg3
HEEzug8p76UK5BXdpcXgmz+ZSWUz1t/1UntIvIgkoXMFtkBYjgh/S+Yh9SOTujDJYs31iLpsb3uy
QkzE6t2zp+QUdmOk88qwxX2wnYYR0SS6uf2aMKvor71W03e0Wsn+DvWqcoqdlih8xG4Y6rNnjzzh
PQTnr2b6F4AzQlbAtH7nMLGalHD72D/v5GYxmjHuPheaYZZ1J4+1K982fjzHeZyqyHqkJ/C3i1HH
Xt+1wtZw2eBbTXsROUSjZUpVXvSZotCpchHZlfXeI9lMMhn3YfvsL2iML/POSnHO1ioiDS2IREmk
GUazI0bsFnr9l2qsOuvd3WT8jZa3+UxRGH2eNk0ixQj4kDyOENcYY7MjEI/oaLALJ15cJucWWktD
V2xzZQF+3y+0euwSLF/sj2Y8wphqM/B+bVPiTQTKE8eVKZGwDAgpPtyXjj3Cn7n1FlrtJWiKJXQ8
nc4hYo/XbuHsfecqg5RJyujA9pgZlzh5xuvUybZnf7wsgx7XD0HsJe4P/+g6rHpcuveMHzf92TN9
U94vdN7Tox+ZzQ1TsHX6+AXla4kvsjZGnMKJy/JEeet3f61o3uMtZZIbtABT1bgGzEwEjevPDekR
p86QNE8lm0nSFsgEGLIJbnFZEBcafsSjraxcciybp1W1ok/L4xDthYqp0zlg+4WihirdXMgFbtaT
AVDwKINw0CdRoalIF8sP1d0w9sGUNSGBlTSt5TdTapMP22jav9o17pHSx05/mnJfmoceLGVZWIww
3GcuBBsIdNSXv9mZsgqTYl+7E2IVHswRkGR0b7lL+YHt+pMxU6VeMF5H/SnqfK9+Q94x6nwtI44v
7fU6PNN5sSSe6KCnmx42GK9TgrTGGSo1PdJ2JE3hBppasqfBWlIEbxEFJKor5q9yJ98FznK4kwSw
7MiQRuJybCuelkIi22ELbk/12xw0bHd3vW99dpu0ghccURios3aYGCnNKC/D6tT/aVE1rVlXl8dL
1alwyhu/6uq3wDbDmG/C7PtpZW3ys4ExdfAVHLabEYnTjqnnaO/dEOXawzIkMjC14Fx+96QS6NOt
f5ES3bZys6AR61d3OmZC1ToVPY8cwZxBrgMKMwxb9QVn2QyxxGw94YYLxxcRgg2GOhdINhJgrf3v
yIv6x5agmNe5N/aJF8XQwj0fjpmNgfTDIc7oXDEIFMzE4v4r2oLtEotx9dMgLEEa+DE4Qer1uHzT
Uxc5txVN/ENoBGM8uJpgHwIuqMTZGSfTU0gy/LPcg5HYL81xnErqqKeht7q3o1u9D4w24eeuXwO0
rDwy6rHvOs+k3tz6Sz54t4GpWsz6OrtTJc8xaQovhN51OLk9a9apE7ZVma29Hb1YPpMzAiFj3BWz
0zCGb6d9fBjlYH2PjRiugCeWH8hJ+DZ25iLfg6bicbECng47GFuVejs3Y65txFnnQAbW5zixY6bV
+xp+M3iTfmyWtqkZlFUXAcuU96jb7Hts7GyOWmKw7atQyhB0BMBrvGoEok9l3PQP7hS5qEOUFL+S
0uY31DD5+I4uqWJO7VeEyyPFmZZ02kpa6nBduwfG61beOgmJlscixC/RkUBGQNnM3xPNIA3T2g8O
makZPkTjE0+ZR+XWUw35W3Qmhc18Ftycfzm0vK+zxXmSLvbA/+9qrhYGQ0N/G53upMVNi0P2Dd15
Mt7VdFxHJphOPsG5c75VIAj4XGo03zkp8NavfRdMa+wQSmjqH1Q127gkA7s6qo5snUL/U3X76TKG
VNajDrwjuOz/SqwiH/OJi5m57jS18VOy2VaWEAv7iUdR3Ng9E3r9YTLdYz/a7ZmCO/jUozhSd9RQ
gUF/n+D5nbuqyYPdTgpH6uTZtoW3Pd2AP6gF/LDMt+XgZA5cR50ba+5etwqlDweWe0E8xX/FnzpU
HJzeCEosOoKRh27dEJd5tk73UPJoHBwI7Jrabb8qt66fBcG5YzaYWT60gPVNHox1f96X/8fReSy3
jWxh+IlQhdzAlgCjSFFU1mxQtiQjx0Yj9NPfj3cxU1P2yJZIsPucP3rTPtRIUlLtJU+dkOtysPpy
2OeCdTQahw7tDt96EwWlO9zIHpi+RyeUfy1vlX6cAauOF7h7nzStCVwWQEb64W1KeIW3/Zon77b2
+Y7NYqpu62oxWXNIgW9n43wOPTWDFoSG96cBBjzXQqqvym7D04p9Ftyuk2m18demZcUI3CfGweo3
cYgc2PiFlxzAHZZpo7PKgMSV3fofuQ+hONZN2J6oI3P+K9xWfqN40WDX/b17qaT4MKUKbOrYcE3R
5OhlArOLXJg+d1PlVvas9WC+zR5t2sjsVKJhogvictglmyWCAgANt2fhnMpima796qX/qc4Jjsh3
FvNgoK4zd95gQkOhqBltpo06lwek9LIALkUl72CduQ5hUv9Ctxe7FdYlRbXl0riWd43YicZxNFuz
fV/bhtE4KJ3Xz+PStmbkd8uIkl6mMHaeGZWiGI04B8JuN13ZrV+tr6yHZTLpFutnz4IskSehA/i5
UiZ9nKVL+Vo1mko29k5+HHdxaYnx+CXmvr77Lw3QfG5alnTFv2XyZ5hb+yWw0p72bkHA9KYFPIdx
nUpIDCsTyTkLdMpgL1R3SOjqvq16GOA8F/VrY/fwdob4Z5MlnsUzuPvjvCbJZ7N2zraC6fwcPDd5
lr0PXUd86sPcuf65Xxte7lWW4mOmeHONhrL4NvBUjajldIl7W3I93Hmquz/TKSLejPnEv/rfgIRF
pFAz1Jxh+IjMBt+Wf+3cZ9Fm3rM3xLbDzpSdGX43HPFMR2L4nWnaVNGi6/SY83p+NQzMMkYXG5R7
zVWTot1prccUhtsHHM2yj4lGXjrn6KHmNkBhca68dn7WfqefMX6Vek/+evk2+5X3SCuS/RGak6xP
K/0kO3cV9LA1y2jtC4nMhjnfUk8rzzgsRrja+Ol9+n6izMpammALSP2oTqueDAH4vgcxpBzMAT1f
ZA/BM6cQqpcp7PXrUC/D2UzGNkbCYP4JMyzDqUvgnL2Bs5u4xwD13Q3dqw2aMFVOcG7SH/aT2dZ7
NTFxDI0//50GGeTH1kWHshe0GxHY3uXEAPGcjD7ZeaOT7Qw/014cpIyWO7L/yViSIm/+mpWfddHU
GMFrjyLKPhnwL/7WmWs3261+7fM05aYPkW0NH82Qh2nMGdUaByA+Ve+DVgZGJHM0QKe0xUlSASZh
Uj+Uk7LNDbXmA/74bvbeEqw9Fz6laEBseoHyTQY29lclafK+YJl78Ue0IptVpTI480Yt50zKEOpS
jg/StGkK9/shFJFYaFKKQm6WfGdVyn7LWrc62YV2EEvNE2EbdCEyp2WuPWYxsr0KzBTAX2wRsKh1
ayQBjh1Vg1nuy3QV/mNbYfr8EVNu5m+t4vS65nPtV1TwtRVPkcHFI1JpP4Qjpzop46DFFM64Sj9k
NPxSCpa8sCem24mCmnUDCw0HpgRUY9657QF3ubnvOyTf2oV8p073zri3DblMpQ9eVvFeRLa0htO8
DuCLSSpLtAKgFqzHw8gVGYatB+xvaQjL0Dq5a0BgTNipLZkUXQSR7O8YkNBkFbwKL0E2ca+b0iPB
YElBVUsrWuxg3nWo8D4KoMxHMgc9mtBQG1AzXu1wiXNOrO3XPHbWqQ4r+6ccamtfNVb6GZAVcFCz
JMaNyw2+zSvpK7WEzmgMM2yHRyw1/uMpJ5h1HnVyQELd7zWWlA28cPUsx7B7HkJ5f7UNf/m1DU9V
UDtrDrYaLMVL18/FijdtUOrNXhy0uHY+YkXybSEPRlkMGx7cYcsyreMAtou/sMg+XCMLrzYEJh+I
lJA/IreFE8uW2onYAi7czGvd/jordLUH3LexMf6TYNapIm6JACA7WFIMNwMITyWpEvQ36VcDvvl9
gvJ4tfSCEsw0xU12oniksgxMD/VUH+er2f0J06a5rQMPQ1W57U/DSoh6hpv6NIw5hNgkkTEtpa7f
W4bYv2Ju9LUukAmTPdj/SQJz3dRJQgwNVXxjEZnh0v+hDxO+xVjGf6bdtQnggq6eqJcUexutSJSN
NYkgroMfCoHwUj4MeWruGZ2+STUDNevt4GvWgfnpasO/VczEbYRG0WZUaNd/lXatHWJsbo27PFps
YFXCbTYirLOZbC7VYBaUUlf+68iBtAOx0bsFl/uOBPQfrIP50Uzc2dgM1JkB96auOE2BoY7W4qgU
jkp6h7zt1XFRaw3EomvyR229Twcsh7vcHJKvkZ6JNbJM1f8ZCBsbos5yXHKOKudLt5SgZkWOreSe
/UWfulnjPgit9Z/fzyUIv1t/LZ7wv8e6KK4WkPimTjN1sVrEpp6VpZ+pi2hGeAjSOPsScuTa7NiG
U7AxUeNgcnCGdzZn1gbSQ45NDTx1sDG5/Ot5fzgF9Ry1vZCXpSitbTUIQS4aLs6lFsa3XvxsN8Ia
fqTc1fuwEOqPNY7OhU9YcihXMIk079W2d7V5thJtYmwspt9Edt2r9pwR6+ngxHOZfKRB7bwEEMWf
c+F8mBIa2sPW+YWMzfjLJzIg7R2O/sKVXx66bintaOKiZTKspY0YN/Q/7UCsEGlZSOFnppYvsvnu
kwQAySEtfffVKZQpOQV5P3dj2Ifx0q6nrjByZg7SYpnO7QNOw/pVBInc+WCiuw7k4ma0qYrQ3lkH
q1lCse+nsYh92doVlHSaVPdVW6d7QdeA81BbkwsQOsvzDBGzl81cJJtaDUHUl536v/y37ymhrtwh
UgkBW+GQyEOOpndfuxKlFaPmfqBW8b/VokG+xj/xDKHvvXRL5SEeNyx+18AEMvufxiTRI3Ujibal
CLsXyMzZhHJNKQFyNeR/pv194mXfKFCDfjsYen5XrZ09gTQixAUXVfzfjdQbqbPuJoUYT8gNmmfC
XfAvrggGYn9q/A8CWbN/8zhqsTVy60766ZIZm8DQ9h/5BsbFG9jiiIYRyNfIZFyZZ5LkRxhNkSOQ
vB/5xPxW330SWu/EUvhbN0HrXyVOW26ETrhIkjEdHlVr9S/owuQ/UiZysPCCsFG/CIaPNamT89J7
9tts2yoHi28hOlIqddPW7gFfvPVAVJqO71f3Y5qm39onJ6DM1uG6kop0AHI2I+lgNUUQZ00xFKTJ
gN3MYA6lU9o+97aXRYFRitd+mep9zoj8hNczQJDgLj5zq42ULwfO3Od5GtDJAm7TsQGlzUmNGA02
ilKoR7MY5q2bhX8DqEMYNGhgqL5qOBjoCq7So5XOLKe53NiVe4/NcfVHuKKJKvlCTEVpdQgJYmP2
rKaf1U/DjUIu3ZvmgILKy1+MIunOVrisV1AxGbl1/Z7aVvBAV321m4oFcRwAQIcj99J2wD7FOhOi
lnTDpS919kBQN3XFjfBRUEBv8JgsJUuTrm9cENm1veeuVvB45zrPzW3X2Ck3UI/cTfhze0UGuzzO
iaPeNCjWyeowC7h5LccrbHbuxdQ+oMryMxdAvXT87R2lKklnLcangv8aN7LnZVo6Y3jVgLhnwdl+
08u0Ps6G8HdzmQ1HqR3rdUHRC98QTA9mb0/X1Em9L0lKNWBO5SfAfX32Vg7A7ZoIOZvnyC+op2aI
KTq/P2YCnejAZXcTQ6l3NguXHVVogT8s3APwf42HRngQy9SB8RTuRzbbZjzhYWQ9XUV5CIrlm13p
poO0j5yxPK8LQhsF57dBN6jPNbaXS4iYhquhNiJR29bBIfhWRWnlRLU/L7Q2e/0hSNLlFIAJoXvr
rWc0N6fSKuS58fMxDtTQ7Q1rHi45y200cRts7MH8Nd0xYyTjVNLz2J8kW87RNZWKfKbYy9imV2K2
xqgJmovTq9eEFLsHrxzCizELPybbbjjWlKdHuqQeogVAPK2zZzIMIkcw+Kpt1zvlvulrdU4CQ+5G
Y8minErnLQ3SJBuOJoLVsb71jlhiuLEPHJUvHHYSlR5PMIFuw22ws3wzqUAdAmXG98BJW3C2WexB
Qe2/6F7s6Rf5brgdEOxOlDetwWdKgTpCm+I5xbp3ExwgO4ZzjrMm7G/AkMRq2XMWp4O/XJZy/FqK
htsvs6IiHN3Yws59dEUnIhsp64p4RfqbnuQ86DqTygwFX/DTEW6wdVNxRmBOrg6jH1kcFaOYVOHZ
QFZB4bZZPZve2ESOkdqP82D8s6wgxbyCmHTJpbkdqq498oFZzoEBfVDK1t1WafdlrjB93cCDkE49
Z0AXPBt2u3zKiYA+UxGATE1UHnlLhqa3TFAqCzVEd5eGU7Q/3EwY7gujj5pafS+t48ZissxT4OTP
DJ2oe0EQkAekLF8eKsvK00diHB4FHPIZM9cU4/9f94tdNIcCxB1TWfuKzbnaOqyOSDSGg6W8T0kY
J6BxeV7WLr1/kuvbREkz/EA9GXv0uxx/ie9vkGcmG9+w3Y1Zm93TgLsiTpzEOS0mqeX4y9Q10fNX
T4pQT+iAByq1hDz9XSZjNHzYMlwOBZZplnYzCP/NtX6DXvoWzaCeUkDRKPOl2sJxYpoY0k/lZ69W
Zw3PgDvY6JzWYAFwq7TaB0VZ/6vr/FrzU6KOc+kwyafkQE+790Y1qwFgXAs1bQpfVc8dN/8uyfW6
nU1BpI6HbOSYL2ERK2DdTb6yk/tzgcAIEf5ZZYmIfF7B9yx1q6266wc5S/7UmYFKJ5tibHDEEGBX
eXAm7ED6TvaLIfwjO7Ucil40lyKD7sDw46AUycPX2S3/gefVB8flx4J5Sq6+U9dPvWPC7BDONT+w
UZkHEwfZzm3y/5DEWxe0AU+OM3vbpvJ8Um6hsGtwsKhmC33AF4KioUQnHntDX2X3Jf2FaHzKoWif
+4T0Atbh2tCcVVl6Z4yn52FyVUz+z480vDOZt//Zk/mUzRV/JBf5lWi8b1W6l2ZorEM1WhkKdKW3
nqH+4Z0MwSXE/EQvNa+QhRtMeX27n1Rf7RK2lV29jv8RT4ODVNd4QjBBJLpLnpsVz2M+TOt32OBB
MsRfd/aYSj3H5mRZKvs5GPii1IQpB9f24tGdETTBZEZkcgwXWQAWMVgD7pGpvLUS84/qrfOUicfW
CvSDpp50xz0sMWt5Ke8ijq9ugmsFWXnrPLTCZWn5W1GNcgE+CTkXnPo/I0D0apb3922cJ6C97IZB
TIBTAYJyNcPLdmjFDaYtRFU4FADZ11ZFUJmfgx1WESF8/6HS+kfj6GtepFQ+e95wQHLiRIuxmEfb
qeTBMTI2I4eCbhSb3aHKs2Pt5BVnWwItiuw36lT1yZ1pbQd7QRoFe+7tZeqJI0o+2kOlMzyRx5HF
KI2STQ+dyEGbOpcxZEJGtNlEiBq9ExoYO0Y3k2+nrno16uVKPkgWtVldxUFDTTR9CeOX8l2YbNXd
/KUqf9ARnfO8tXdooh/93kXBRKzqPqV4ZONP09mzEErlfptDrOIMyOzJiAzfz14GmxKG2nxhlvtL
0MR/kMHvju13e+qtnE1Fanss0bnACLb1dx2k47ODPPMVoZN8AOy6rgi/MCWwuhu+Nx6RQvGyrxO3
1Vx3uCCSKpZeUW6Jgc4i+kKql7SzPpYGYWaAvmTY5PxtPyB2YpcnCLXGirAbxLXlJqjuDsTVdosU
U9bqsmFP6VEMgX+Unp2+gR7YH7aziKObGOK5Jqn+IQinMa4xcu6mwJk2U1n+W0J9nhun2HrOIPda
EkLRzj19uIHTFMci1AT2ki9LBgtOA88eoE+WWR1BEPwnr01QvcsW4rAHVHfuZt4c8A3i/COz9QcC
DaaPnifJaI1y5/lzdk3KBbuYKj6cNj8aWgcPBfLmz0EEA7gHBFChjcOwOj9MvXPUN8W5kSye/ZQf
rA6Jed3XGWMiOlHElKckS7/dstqy6qizkeb/WH8LYkvxSNVjFT7kRl8R4o/ivYiSwRF7hHm/FSK/
uhzMG7MqmKCpkdZW/vSf1QMvW/Xa7ZIKxdNm1VOzl5N5882V0ByFsMFBJR4VLceSTZPFJegWeeIg
x+rJBy62B6u72TD3+2me2k0hnQJSgx9scomTGKjTOU+10xLl0+EdpTxkw7eB8L21rlkyfFhVv2JQ
6eVWu81cR/1SXNZqliUSs8I+deb6iu7o3awtb2epft7OXV0gqWU1Ia9LbMNh6iV8M6VMPtBA3CGP
iOqW7aCY73oeC58atFn6kJVOj/aHLam3PfwzdXhradYk1wdX/lCu98xKXlQXMdc+C0W/xQBuYn8I
v2lD/+nmSQOnzSfOGw7djvotq8pe4QO+Wumz4AiOIXAcuPfUzi9g1nftoF8B4lKnJHyc83cHGEg8
BQW1OZxxkPCcp8vvDB3/OE5Cg/NYXVz34atb+rcmNG8UyL0Xo2ds01risbXVOyZMY4MYbYcjArAr
UfVG5OVHUNXmzSv9T5j7NsrwjcAso+uuFQQJ2ZwVsIH/X6eSZ0cg28Sql2z4J4y1EmGEqB4JOHwY
PFzQ7bAvsbg2i3ou1/CWD4hRBALbeK7AXNohAGlYGaSE6Twy4yESt5YXZrr3pckvizdeezs5LMAL
m+TOhJSzttlespVdQ+eojO0HLez3rJbf5shimibNz1xn/gNmlfWhEf9XKI9yA6rdc16M7a7LjV9S
OcCzXHWWa6+eZvQ5PB5luS1wl70saCWYZ+fxAYizPiVO78HgWXcSxJzYbclBMQ3rH2FDARaZLvuT
lib4L+TpcaAjhZ91/G6q9Mz3Q92BbYRb0kJwixd3H25hfejCs+KOwKFtzdrCGV0grkEiyPhjZ4dl
SD6trP+xRIerMqEMldduwcNeXnw6WsMkOek2vDbD9B+uyTZKi6E7whbb8TQH9vsAXIZFIR3OOg2v
CG8eE9S60aKUHXF9GlHnuNeUJsGNjYBkA6Lo46jlQ+lkN6dZmJW8CTN1/2z1/TO2tXPQB2+WU1WR
Z7njxkNWyMd7NKKszGcS0kfq4BqISMmHRW1WF60JLMdYRgmgxLn2OvHassluMeaiwzWc5lCGCcaD
0V/QM8kiCrF+8ulRvYzGnMOlyoIRic0oD3OaGBuXBKqn1lv6a6NavROpX0RuSCFH4E4ap/68Rl6N
jK+AlQOsQrCTgE4fXQjtE5epOrbI7X5oOB0OKvVX9o+K1lkMR79ZnZwCA2eN6TTtjq7ZM2lf9R6Z
3DuhVACJkMRnY8S7WCBgPaml+HTSFsGyktfURTXqzsLcFa6VcKg21sbLXRnVlvkzOsl4aIwy/Jrr
6rpm/fBOeoJNtnZwZT5hY+ECzOJpgeg3COeEIAH4DacFHSw396sz9TlmN3fCml34qE9G+4JOs4qN
tP5m90w3a4PJqxHpeMRO3B3R0Ykt4BOdkC2qJ9eunmrppwe78VYW5jx4tAxEZBlSkO0SiDFC0fyS
9ABdkuS8Dc41heqid+IhQ2pUorEPvItX18/p6s0Ek4tzmBscigmI8V1mt+mdvGGtzGh8G+S5a1O9
43Z4s5R5qSvWrixvdzYP4hb5aR6b+bS+VYHBYEClxYOfQIQZU0HjijX/tZeWidsb/9/QWEOwOOSQ
uPh5k+k7kwZlMEXzQiRfwOaxoJAu8DQxLuHNdeazmDP7xBX+VCr6MeUEpB9kqTj4gUa+XqQLPvSm
SP8ALbWvzl2KF1Lru7HnIj37vVEdOan8U1MvSYQgrI0XMQXxkFb5EcrWetAhHqZ5SjIWz3COF5fh
snVLrnkRtnsTA+FDD6PxiWzkX1kAnCAdwPYiuBBtZ7KQlyMqQYbDcZ7Jv8u82jeKKq2NsF1SpUv7
aZIrcRtNvxVCvyEjsB5wyt3x+Nn+gnSBp030cMgoVTg41RjcmsB8boST//ppYO+qxrUiS028nMJL
jsVafEjD0G+1C7/quOsLS4pGVtKSMJQVRb/RQIQQ3t1RTHi+13q5QGD/JkbxyM7IikMGROTzVsem
IPFBO3b95E72yG9kf1A29Q84lJId7M28h05SV+0iOUruuQ6ELj2aSYDQZLZURKWC3IpW0JyW5Wlc
kiDCwJmIzWrwp1n2NL6kbkdswhA2ezeYvUvFY/kSLvcmgNF5Cr32v9BUTySdys3kG0OUqdmO5Vp0
t3pF/IanNOAgFhb6d+1skjq/5b46rgiXLp7BpY5Ci8Yv6js5hobfoKufFbz3Jsy1S6t2+42sewUg
zjGdjs5VZKWxN4fpJVMuc2tpsqUbkJw5KunYbl3j0RDD8JTz9g82tj0SERjpm3ZrZarA0OJND5Wl
0NV1eitTkyW3xywINBiNlv0JIxZuTWoUj7OhRqzJoJqzN4GY4aAgy8G/enWvv1COXLEj4U8hAJWZ
pnYj675VpGtDdI/sjJsy5zlqloxUijpdonwcc0Q2RPu5yYCxkiU+nnpsjxtrXf4WXVYCBnExu+ST
SGQ3q3gz4BX3RWk7URYQ3eFMzL6r/YTAOzxitG++WmFMfLo78Z2WoXcATJ5vwq5uuaATNZP7pWMO
XfNufexncfHc9pHjD+BVeiKqanU0HUaoojCw11KktJma6cNrV9bX0v6UIOtRZfbVdm3vNgFVnb0k
IVjR/ZsLV2wQIjt8NHJORSur3ZtLOsabmq3+4pCOuW2rYL8MjCNLmLwRuvSXFuX3NZWXcB1/2xx0
jDwkCJ1cfSQdjtWU3eCrN+8RLr7+nJzyZR5FHzcjZHC9ZuVuvaNwPXvy1rkD+3dVVUTs0i4YwFCD
NLupiSlFKHYFgUhtt9ZBQ99w8pUDF97swan3y2zXj9MMcpDhzD35w8hCBu6285XfXgcfKtQb0WiE
wXxBhP4RjP4Ns8qxsMonMyteLNfYEi/nwROiPQ3d9azt4p83oLldTdSwpIPojZ3BOJGYQIpJ0zyF
bcZDU/ZnG5XRQSdcEXj7FSo1bEkRPwMuotl7mfMki5Tmu5Na0hRXUqXldL+Z3Y77wuz00SJX+Naw
esH1r38MTJKPvT8up56UyAdhZF/EUKzEA0AqI2uYiWQsvjxlAlEI65mvK+KQsN43d8Vw0GfdM8ZD
wqhm5T41TgCkg9ISE/9vXjdPZTdcvZ4xmFGY+ibw4+TsVKFF7IMy0j/oD/1dUQoyfPA171x3GpF1
pXrvKjvc08oln9CRq1015UUd2wDRZjRroZ9yWnVe2NqGI+E0deTenaJVYeNsG60H1pfTVDY/iZOm
1yAIvnuaDrfZREYHAoD2bK3VZXVrAbIytGdM+X+mu98Iseobtk+fOBIvocSz44o2sR7DKOOJ8Yx3
OdlHEn4q4IfsLU3B2pqkUTERRO12RJy+seBKIujB57FvHjLZtnFrJ/RXzRfBN72ZcjLOszV8M5n7
In+dX4L8rpGgXPOYDuSCDknvH3KfD9TEEImZwzDjeqoffQx2BL+b4oeUQfWMxaC84Gwl3C5bXNyz
KVmA7HbVZbE798twZ0xeTA3dpbazkpgtkX2y2+ldSonpvhnv7O+ydEhHfT98YzN0tuwLVFagcIia
VKxsXX0gLpJ8bBIJVmPB/VIOX4JIjRh9kbPJE9lESZaoYxX2665NpXM0RMWv4ZLerToLI9k67WOS
jPlLIANYFKIQjv4QYJUqA9i8EirZFxrJl8GVcUZsjDzc69bvfG26xzvE+jSuotkpT8x51KUpqWMd
+pkZ0dzFxAd+KXSzHHCpeDHuIWPXNPQixrzE2bzX3H2Guanmogy2pin7+4w9vsAREe9CzgTV0p7e
UftZbRCSIntEcbcNsBKAL4wzrpVwPkuR4t7xWP5kB0KBJqAZYnMEI7RA7bedads7ktGbPQLMggRU
P3iWaAN2aNWypyqxJaS4ymINis1l1xuR2/TLXlcTc4nhBqQ9WUSR9rkg7gR0yYcH242+j5Nicag9
JlvZITEuTaxY1ahIlHax7icWKLrNoGFmfFSXxQgPIaooQlaLFVyhcncNkaHR3NjrUcy+OgCBTOfM
XZfX2u7IqCiX9Kxs3zyJvPsm09P2o8oxujPGGfXml2NzlWFlRAOS0SNXf/XqYXK9jaREYqxya7uI
7peDPOa9HK4zRcMHUvXUwWZoOJp0NuwdKhvBr8g15jOHJZCWve6gfGt6vT9dV6MZE66WNY11bwQv
eEZdDATFMr7ZaDG/UxNPtA2L/+NOGKBonav23rry0uY5Kz+ePSSwXbI+1G6x3hrZwKul8Elv2NMm
5hfffGLSl3uSJyQbxyDAuR3nc1Re/qHntX1dwAYfzbV1Dyai/h0Sif59VthrU4/SJwOZtIwcnQY/
xHgMIMsuHi3d6//wGjQXG+nHRgXrpztO5gOtAXc2vR8e8b9iUwhdghlMT9BHLMtTMYK8kHU3/6Sq
AewekSwtmy41TDiyKfvtMhzFBPNAqSS0fXTxSAXdI9dktU9ppIiWAUiOS5YO56lBXIQS6ISsyiAi
YDQfO2FCZCwCNJiUjiPETR3j2+ovYD3tI2m03Zto6uSOYM5YQabgQfq1/k8OerrIIDE+8FEMJI51
vcLSqet2yyIQHDH7tWhkxrS7Lr7Uh9Rzy10B6/qgslQ+TYacQaJ7b5uU4Xix0FB/DUhzHkOluOgJ
Z03fe9hYpBz6G6Wj3iHTtQ94u5sjumBOyrX3H9PeW/c0d807VZvTqVudbgcz3O6GpCahuyu6+E7/
nta0nVFqpsY7plLkPgtq1kffXe9RGAgkMA9i0sGIf/VTa7oFje8c5GKHByEDbtoEXDPWUmKsNpck
eb37MX51O1WvQmuLgcEtp9fRhka18XPtMrQbuQNXS7pij8Es00BjdLLkY5K/wO1pACvCGcm66GX4
aNtOtm3SIH0tiglrdmssL3D2+kOkASXfU1Vvg0DhHZzoY3iCtAwfu0mW28xCBYGUQJ5bc/LecTzX
RF+0tbwkBIMdJ9LWXpSQWR17bq4/VZY754XbkVWv1p+lSMR+qTQBMY1Qd8dWfnLIZYtdYpu2gWCd
Yyhx4vvhF2GXc64aRxHYEoe+3zag175t6IVBweg/nWrwzhoPSUDakIX0mEul+FxhMU+MUWVkLnX1
Kcx8vgagYheQm+mvKWsgPOz38wu8cvVuu4Dl8TAZ1VbTO0scoO2SN5fRRrspFvR8mzpjZ9xYQjqb
jlA+JEH9hMDZBUghZz/tiaDWdyGUyE3SL+3e3aMFteJGT+FWNu3z4IucWLvBbB5Mc75foUBcZGWi
+EQYhoYs990v08vxdBvpGKOvFu22zfu+BC0IuJ8by/+C0ubsCPvKvJnpMrHlO/Ov6xd3x/jdhxr2
oxe381z8QavUbaUO+RbggcJ/NZGk1yqrUOeYlXszpMEFLu+HpoHUEEDOKjGJm+OwJdoyiVJCQ/7e
CYlXP9SgO9rsKgDRtG8p68TwEDcInbaLxNCAUkElR6LDCEJrq67YhZka/6y6rM5daEHwraJ7RCSJ
uR2caDkSsFKcaKeDky2ULc/IWWGjiO3ZmG5BRNwM6f2QdqlzHTA4bU3k/gReiOZYUHIBb7kk33OI
LmU2m/oRg2Z+vQdoxTw9YJXUBz6YoWcB14GXgIgjjBuUtOtNw5Qai2BdoS1DOW0V/AnOiKw/sUn8
hD3sxKoCREk6LF59YikYHxFErI7TnTOe2a2FLumnbSZmldHo+5tXucZuMHHr41tLYxR26IdsTKLv
iResTyqwdL3rlKwYe32NooPwX/FoWxrPhZPp8McgQQBPkLuqB3NM9V+79zOe49H9dnOcvBubRKRz
ZxNFkPtDEnmmSv6Qe9+9h/U6fbj1ssB69OgfFoT19KWJbU4KE9AIuXXE6rTHYkDgb3aWS6vi+tcw
CnPfzBg/iPNNIhsYBvAmM7aCU/0X+BiU2KnwR42Ge1dwuBEPTvaIfYeYPNcSx3wcnpAWyy8v+x9H
57HkNg5F0S9iFcHMrUTl0OocNiy7280E5gTw6+dodrNwjWWJBF6491znx/cKWiRLcYCi6HmmTWND
7AoV6cUvj2wlAibNNIbNaBBam9KUpHf9RZKNVYS+fMQFnNEszO4yPhQVt2tpG1x7gqdi4h1BLIL4
CdMJm+xQquZWGUvKz2V9U8bYD1kemt0pYagWsfEyEJb/b5JqNL2PXuJmbcGYSInLxPxl57I8kCpi
nJCwWkiJ3E7uwW9CA/A74zBAo2bmr7PhWjvMyyafQ2Ath2p0o8qK/W0C7mOXMjbcgwNBiEvL1G6M
Xi3bu03C2xXoXJ8zqLPUVWzhSV/wVhbQXM7SEN70oppn34VeBuNbljA3Szv/m6ep91Ej0d93jaq+
/GBAtFYaFfUPmvAysoVlHwnl1ccJU2e8is3eQQccQq7LZf+M5AgcfLcwNF0NJO9i+7cl5tNBZRtZ
1O+UFWmU50mGLw3VMz/L3OLgo5wKGzN4nhAOHryZihzm0TBHDPKGlxzA4yF1IHm0S9uf8C0xIGud
7hBWg3pYFucjy3rCU3wtdyZwynXi6iVZF1WI8GKYmn0bDMwLrbI9a8iPtE0zSqAJztbEiYrSDW0f
h6MVHgqAfQB7rUL8rY1g/HKaKuQRs9wRGA6/5D/8Bg1CBHZQrNqW9ViPjLQ5gejGe7K8GvnTpFV2
stLJf8bJlDMPM8sU1dfQAKdsp49eldwW1Ux5TrU5L1ccHNPDCDTkVZdlt6/4jlc4NYq1QIXyYkyd
PpuGKh/j+3hnof1Ep+uPT5SCAOQCZC9C6oIZURbsU9XzegnrNrckFCspq0OQhzGoAEZFV4ahjAup
eE6dF8urv9jBuUM6d7T0cvdUF5n17pWteq5kr0/T4oeXvEy8CweXc07Yil21F+Nj81QlfktKKDyj
CJhh9SDIncfRRwDJMCFifFediin24ygwEFGvsDRVf4CDmRYGsl5E0LkFAdnsVRoflI5jIG3HkiLl
FRWKU61zXLMfjAglDQowiBRNyDf03eoPIx7jOWfF92sIhDj4+bi/7kRAAmNx38Af/8itKrxVXOSb
Bh7dGdUm44s6QS4ZEJvCkltfqa/sbY2LAbWP8o2zPasHr3HdTTum+OM7l0wBpyqqd6TtzjlA+Zxi
OF/67Gi63gLAos2rdAvyOAbRRNN9DfCybtg0Jfdhc9vZ68p0kp1EWMmCqevErTJb2mgecoZCSkyr
UhjMKJXwgXPgXpy+glrKjWEt7mWBjgxfNWxBF8SLs8YzGbw0hGxh56GeGsxaPYFu6BBlGfU2XIYS
NKYjvZvHMvXcGxaWAEDKn3GXWK/AAcTOQIy/cdy7W8/GLrIlF7hfJXFiwjyZh203quEDGHaBCiNe
Tmb3/z46zTahDknvWpS7lbb+Vlnyl5+InYaf+ucW1NGaGhE5XNnLD29y3efadNlI2km+mxkmc3OV
3UPFFAGNWJLvFQJIZ6Vr0oJxNEK2ZXJwQKuAyypzPwydJxEhlf0mndPuZyC2YO3Fg/UGhNhZGwl7
Svxsg2cBs8uDp0bk7VPTld22Rm+zNvK8wcYBYqq34MVTA036r5Xi4CpsQdhobZHn1sv4xUpworf2
KP6ktvg3WEn9JMtB7B1ld2ttJeKAF6h4AklAZS6z9ubYCVBgoN4fbdn1dy2elRx7lkIrCBsMHyWm
TczrgCNkoJrDOBkuX38HVy5BOLZX5qDard2Gxk6xeLv7RZfbmPniCod6OiD/1c96ToLtCJA23Yh5
oVnRZYizaBIVZ+sdcPcysvu6TbRZH8aYsa4cdVPvwRcE2wHR57ZCe7AJk1rsRlhccCyIEjEtya6W
oMH1fFc7Yt0TT9OdUMxsqfpbNhg9RWW8lUhOtnVg5Sfhi/HIUYPPJUW9Ok9ieWe/AZfRlZ1EreGw
icCHzeiTwqmIkUEa5ZtgJ/5nMj3/LRELsOSJEttTRXmShtHBPVVdQg5z46/E7GHbcuqlA62bI7sN
XYRZmNVb3t/M/QmW1Py3yCG9OWJK6LtiD9xAvRyAZZYPvNfeSuJy3835GJxJFFn2MWCXBw6u+jBU
mcl+V/bWh9mykVs5KhXXkj0BMkIreTfmyt+xU8czwUMHMtRykU3K0P5MR39pDtXkOTuSn3GblrG5
9ygv1Q6IK+p8hSQG8hgLxzadPpGFWADjFZRAVuHTcWgm6x9JfulNt02w9zKctR5e6iPu9U6jeIZz
7fnxrwciZu3OpvHLu0ODL+e2TtdtyEqbdhuRWMJ86SgblwwOe+BF8DrlX9RgIKHKK0scfFdRMIWu
+lP1RXYAJI9JRTFvOTsK6nLPzYMWmbMMYaAzbZUYp+EA5kaWW7yQidoB62LtOKWxTDc+H/O5F/13
7bX5KkB1e2yNebh5jag/0H92Udwj9LAnz8fbEJYvU1orhg4hwy7c5BCMGfGvqrpqTrJ28BMkWOIV
POMFgSEEmJMnVPjJT53saU3u1HV5H0N1jwjMiIAn5Lm6EQEsL2XhWVduQJT6xYBYbzV44fyCNqXa
u3ZY/TB8mt4StbA1x4hR1Cy97+jOOcO/S12vyhsLB9iutSqqI7y13ucmcYuv0Kgy5EJ2iHuKNdYF
MFYQMHuq80e2RcbdfkUzOZvwgFbuUHdvebDQuIxNKd+UydQNmOrEHtuvd8PEYe4sbvIL+im5kNkc
7zwO0nVnj8alFHglN7jNeE/ZuK5mluI2riPrjzRG49FJIBQ9GDKMCdSJSxsk/CgeZyf0oiovNe5o
7ciT77D265kSHL0YTPg67eN8X8o2NjYt60bWtto+5RT2UcoR/J6WXBxVp5J9m2TOB6QIeDdWQ2zo
6GePKdDH88Ty7zybXc32o9LHYNF421unP4xznf6jJCr2DBfGqK4y58qMKHu0zU5sRV8EUQMHeGsu
d6W3q5Jhm2S9OiimJ8gufR1j6MjnfT/3C3v13F8T04MJkfqV748mTAYbCbfnyvDJfyG8oXzV9dAt
DJ7M+IyOLdv3ztxi3E6DVdDlWRM1XvBXM5MlMpGBg+c5IOFCgtS0Q2G3gv7Fl5Wakn1F0hFDCk83
f2bwXyDUzMTzUoXqNQltlEFw8w4tW1BCtU2s52uPcUNUE71y7cVYADl2k7WZ9+zxTDYRj6z48/em
MY03dBglrm3A46Qt1Y9L2NX0Y8icHzyq9BeD4uq9z7F3tYlf7ttZiWcjDMsVNmGMfemdnMoELnnK
+t7eGwaaU6euEOJW1K6sMLlWfHM8ME/hymPmQgOxYLYEYL6u/BnESKHiDQ+3tXGxMEVcC81v7Inx
HcupYCcXoO3m0+ytnHqHROWeMTTg3tonnqiGhRBBxKquiFXBVdyBgF7inOrJr58z252DlZf1CKM8
tiYJTtvC3mUiHHZji2kTJ6kXxR2aiGqu600ukBl0/SiPKAYAiYyYjclNq3aIeatwvWgONdT2Q3dZ
xmHZZ5oME+2p/hAMrr8fjVRZQKwTDPP5rKQdmVrmfyxGKYcCmtUqM0FQB8R4vTB4oDdEwYwXoAmQ
oboDBHnM4i9Wk9o3nhgFaayMGZumzGo4Ny8jdQd8Fk9+AwVKfhxAlCerrYpPMiA4PXTLi7MKxUTe
SZDa+JrzOupKO9EbWbOzh3Zn5w+ur8sL8JT2ltE5fMS671BYTMvy21U5fDmOoJ3TeMWZaqW5BQyL
r7ZF2FCY+EDMO0UL1szD0UtdGRG8V0diUMl6wvmOTHDQjz7n9xqlrnFW5jI8lEzLLn3bJWzTqgSg
j4aQAGLvhiu54PFU1BDm4DCsyFz1RIYqyySLwd0VcySG56bqTsSGYDYiYWcTVyZcZBBhaze1qUYD
TGZlZFbAfU1VK+SSUnCxFVZ4rmV4Rd4RFutZYp3HZDgz0XT9yd2w42vwlBmO8TkYMt0pu20/PGU2
Ow0C9FiaRvY2YpOFIQJN8zlzcLwPTkKqihH6Jxy2vIY+l8Z3m1Wf2s39L5YhWEtID+gBs2cMm1gp
W8MmNpwYeA48Ql/O3YtJRse+vXPwgS8vX4UX58cOF+aOlxSEt2kNeKiVjQqLJ0h6rx5dNFu6GOYN
xJrhF8sH4zU8SeQLmvE7FtowSrwACqUD9mKXqI5pT6ZRxXRj3D5T6nJBxIYN3gUqBidlky3XbhZf
dm5PBG0M9p3wq4V6amjuzZU3eMPRNTVrijqT6lY7gqs5ja3cRwFSJbsac+9qgMZ1FW2H5BBSi4u7
IGspaSCcUbIlZXkECDNtaN5CvA+tItIXRk5udPYjimH2JveDfBWHWTesRJ+ws+dwo26pgLrvRnSB
Gxap7brBRo2TNvPx6AMqLFnlDfU+7VPsiD66Z4KKy/y0jJkkrBvnf+7OkMrRPfHIKOeqK8W6JJXx
+1y7AAWGrrK3cOqMLV57vqpcs6iRAwPfYAEMIWXhXa1liXEVtnXITDFhhT6H5Qc/TcWzl9q7hrCC
/WwkbKZJKEXDxVYU+VHm0xQlhCn20pDbEGDciRV5E3X4vjeCqoWVgNFBb8hdIDD3ntNgv+B6iF9j
euwIlokVBa4c9sNciG1oIBlolWhfOHaDtZLaRfhVNQ8dcSFbhJ3xGSNHxsHdxmcPDyPkM2X/OGLM
/igXuLbT5uKn91NrY7b5g6nNN6hs7bHrDDQ2k9F+2RNJ6oyvNTiOxGEENji/1jA95bSAUe9U9+sC
vNUshhRcgJ+8kmPCTzWXoEcQwe+hHy6PbqqDqOZeXddYE1ku+d1hWeB545ee+FYqn5bVzr8zISWd
o6wjlwCOi2rAsGF/kic+fxCNUsfnyfL0weoYVycK58ZijuIfuaWdvRlrQKhSWOBCZ501/zzlOvta
oJ7KhtG52Bh8180yyw+ureS3SOZ+1y+1/AGJbZ8Dwnq3evbFoc6m4TQ1i74Ei0VFlFaG+8z+Cdyo
Uq366rwWkNSMaNjVjVltQGKJQwURgVwRxkPkE9UKEPGCjM+a7Yn9XEHrKiz6U2pxGHq6b5unJUnT
W1+0wN6aLr9x3Hhss7NpCyAbF1lee+InaNDd+35hHQaGnEd/Vtne5MQ7aRQRa7MIRsR/sGYbw0q2
lgWHg8GAM1zynOeL2sPeTYOYd0rI7Maqwdv56ExfbVSYTJ/6QV9tBQAddtl9eImLeHTE367z9LFm
9LTjCsGtqpmeG1PsXgsbWg0QKsfaFoSsUa8t42HsuvypnMzh4GVltu2svt44TlK3a78Aq9I4trMx
VO3cPLTBjwMDmPc5zM09YYFNyzc1qYOjwuxsVjBXO6nYDAzZ3VcDbEBvtR/PeM0dL7IKAzsTYEED
10YxPVY5c69mGVV0l/JuKxaV9Miy38Ac45oBJ4BLrQjV3p9Ki11aYx8sDdVOA/V9CiiNnyFq2lGI
VRfIlpkwp5teZsurXxvb/C27O+JquJs9GKDla2VrsZ89t9oMsjZfGMP2UTMv9tb3lUcWooPHBWMS
v7+fIKuURHROXYH3HO8gFZh0my+mV+9sd+xtip8hivORul0g1N+3XHpMYAbkUlxOFy9ZBOIYK4tv
jhTt3mt69x2MgrFvYlZn7NOHqwHodm+RwbOp2yA/tUgn/xbtkj9lDquWCAVOskd8Grwyuyx+GLc5
57yf2bEF052Phr7Sm632vWYNsUNp+YttH1F4MuMFlS5jJKD05aED+MrSnlkAG/ThD+lk9Z4k2nGV
FmmMiH3xj6wkOMvAVK6CGTBYa8SC/dTAABGjc7qzh9Z4H7os3QliZNbe3KpibffINZUZQ2xwWGcx
mQBPX9rzWnmEZTLP1JaxhbQ6UfDLJap0738Dhez+1gOOUXPOyD6hhW1/rMYpo6Z0Z/SUlX+J6XS2
92zPX0PRNfalLI9ZqTXUaf63YzjIXWXYAGrscegPZl/EajcPIyCfIXYo2PFTsfidgF3XjsLV47I6
P5hQ6/bAXqdd4cPLiALu1mdn7kkyzXKyRsp5uFtkyeyr+L2jgf70FtPAEfy5MCWp/o5T6Z2V8Dhm
XfZyVRi4KxsL8WlodfkC2hdxJzTykw1a/8YLdqPOHyEpzh7mq3LinMxzMB/Sf1zypLggbu0egc4y
LsPDt2EnZF/vK4N1FTIaLTCcrD2TI16RfvCBD2v+YrFdEQq01CZ9zwDtLjOdP6k3TPY6cLzsEKTY
g1hYaXcLoRXvQNd23zlQeCCvXWVuEH6qp9BzkGP6im05BsiNhiTB/jXN2rUX+PwoQ9XsdRDYN8Uq
GtkWuNsoZ8gbQSd+r4AsreHUWmjB6aWwMo4b2/Nzmwqr1L+OLbGRVXcpSpAGTzpk4WUvM7PMzGWW
Os/uzVs4BxAraRhSrLjE7x3lxVqshqXJ53W2phMiGQdRsDddy6TqaGuuVzUmBlNw+xeIRvuAcueu
bas0OqNCXdWUglv2MULCWAi8dksPNN+ofdGpaVMf2MTOz1JQJ2qpg09yPNQmR8X06GfLxHXijDsg
mtKMhFy6y+RORbSYLHWoRPk1baH3GLkAMXXJnSMfa/qCAO1zp52HKiCSZqbWX2VKejvCd7tDBVEA
f6NmVcCV37zEaAcj3xrKDWtKA6UJZUExLNZTJ/3iN5cVIU+d5/j0wkWKepZogxXlobfnYYjXsQcN
ILBQGwDBCjuSb8jN+xlYcycMtImkWnkY07GweazUFOrmlT+bzg5DWfyGJ6+g1BON9enOo02GX6l/
6tTptm7WfLJW/yb2pQIsVM3pygtUfR6KBDElBsPnymvatUyhsRht51HsJ9AZRht0XGy2KNkpBtlD
paegBgEgF7x4NPn5O/4K962UHNalaTrMvVJW3Xdt3GTdWkIGTjiu2wdzrsynRhk1dUpW7vwMSaHl
2bzALOjDDYpvZ48Af6C8K2pU2/CNUdbnDngaPSanXqf4I3HYmI9O3GvGpZg0wJUNyD8H1CAERxDM
TPTmJs3H8a1gjX4x5FI9MaHFnW2LAKSMKaLBBLQzMtx1uUHrZp9ng+lGY8wqQsXDd8xU9wwkq7qN
XTykG1ZW6O7Ad5TpyuAm54ovlk21NMsVQT3KIcS8ycGa9HDK75E2hCVqBn3a/14Cyq2VTDNgmR6e
/V2oQoO3HZ4FMRf8eYOX4DlXfb93tUh2XGIwFwshHsagMCNEAwiHA+/XbUZ7UzO1ppG1RIhmJK3e
uYPSnY8P9hsZun6YgBoc+hp+OKMi2MDB4g9mNLcIvFaNAEwA3wgDDHtxhKrILfA7SL/9F4LGe259
uzo1hUPkkic+x1yk33opw+dUt3D7SQ9G5lfxlYGmR3drwbVg3RrusdLkTygyyp9JJumW3dr4pZ04
PGedb7P7ay1D7yHCIokOYe8Pq8EOAPUN411dZYcvdLv5j4Xz6asoRvsVOQi+tJSU0I/RHe1vepmQ
MO2U8zvsG4eOCQXXS4iSB5ZySje7kZBybsZS+0tkkunwNfXh8rc1BZJvW5vghi1KrmnTzhy+QVG7
72Hhlo85A8ErqKLlLiB1aEy9ODwkA8jeZu6yw+gP1hcEfP8UUuYkq7Yy9Yedxu42NaZ6L2LLeOVO
1S06P7yNdgLeqk2tkBFeMOG1LPPLcnfpif6ejmDkxppKnwQ8gfdMTP1TWBWk5iE6OAxzr9/HrM1Y
iminf+i6NtvZxBp0dISt2Ni8JePaH3SybWqf/8oC80UODXnVMve2zNJBR/iG/0+7ZvFlxdWvYOxG
ogMQ0AWe05rhySfYGLAQtbVzawOdmTSSD7DM56mQr8OkSQEP/rJ9/bMQdo+DejrrXKtXyzSro08c
wT9jCt2jHtF9hIUCDhrz6GorfrZjz1oLanUaVLXpAmjn45CjXKNd97euY55TE3J1baozAsiXwOCz
MjK0NuTPwn/CB04KW1nQo1hylzZCI5W9876sqjmHhffFLHaj+1qvOtSbrRbXzATcxFW88oP+C/NN
sffr6Q0dzvhUxryEmaRM9U0CZAbHeqHQOjd2/LdVynoccBxudWMB1Vf+uVOZjV0OVYXg8F+NBdl2
Ye58c/kQnNDb9zRw+GBKs3ZBjV1sgcTg1ohZ5lgyZgbSMlzUjl6Ddjn7vviFPF1sRhK01nA5Ssih
/J74+K8y6Jg1WCUglfgNp+hHN+bgS9rmQWvv3R58FmQpKZMmltaHkqY2Ff+rqyBDIcraVhJ2EgzQ
BBQRa+EhY6ZLXivCQjoWRrjGxYDZGvTjiWL72/Cplglm8hB0ExopiwJ+U9G/BplZ8wLE4gCin31Y
m+JUXkyxwmxAVeM8uGp2rniTyoMOe7odPxs5y0p7taARXQGAmg81m1kiAp7In0CIFA8P6MgOWTi+
mTHAM6vF1SULn6cWjMlJNnBbRIYIMzUd+zi3i38Z3WGIYtdDvxcAB6eXLVGsj4Q7gDV9wD4njhLR
TnQ3/m84EPwLr9b4wPeFFFHP7SVdQBLM/vCpibQi8gPPdeFkUAtBrNwII0CzuTjDJi/v1p8kRd9X
0r/mJqLpbHIJZyMZ4jAGnbuSxoL/YPL0GVCAtWGT9NYmnHKtyT6vCnPmjprVQOv4UI5LouQRxPkr
xu64YkSzo2w9eGMNSLk4OOQttI59nhl2Q7gJYVENaLoStw23U+UeDQ8YUtDGu6A02Z4iN8FDjd9d
mTTUHgOzgBCoVTjnPQ0E35wPKvwQBGyMDCDcTEggEkNV+IGhlW7rMv9XM7dH8k8UhIkVNqrHmAg6
gpw2Hurhg7Ra0BrcUtSwyUsRNHenjpdTUNucvCWzKnvyL37vLUdW+PVuJniliJ2FcA4oJ+PdYNzF
W93fkYmhHwEseJlVczEF/FzICvg5/7/WcI0EyGOVZxKTVxpPfkkCiW0uxmpk4LgqsFY9Wm77Ct/j
zJ20njL2BjNo1yizZzIIF1KwkFvs7emempPrz8Y2zLdsJFesmLP776o/58D8SSfrh4TFfJ23Q7dz
Q3DwKvP/EDMYM6n37hZXOR/HhOEuTpNfAJEc1QMRIjhBDOI3yFSMW4av/nhPXLsr2LOlH3Dp404w
DN9lbTNbJzstWJmG3V/4aaSzkqFB4V0zaMbPyvZ1n1JjXORi3PLGmaMlBRCejLtMZW8YOEp0UuG2
p5XkFS+6bb4EiOXvBuvy7m2tm8usGB+bzTiwLE2wYIhfX5DY6FXZ1aLhX4GBYE41+tuAu7pJOUNL
FMxgmpNe/eIyvDno5vbTSARVpbOH1KThlqUGri1s55ik/j4w2ZHZmt00I18X06XxExf4r6v+wxsL
gKLCxqBQv8b+2J8IldUrVTl9RDEJid2bd8jBd+nYnNsZdXrBbfBo3+/bJfgVjQcGRBTdejasIAJD
SfPo0J5DmPjqXWzrbaPEzvIAWQpDVGyNys/QitOb8pjrqyJ5MQYF5CDOdq009kaISnnJGSlJR19k
E0Ce6OB7J9lN1UzeffvChfhgOzQU9PsoqyBF2L9do8OtI+2K5gLlu1zCUy1ERBISWTt9cE0xe64n
RGabzI+fEaq9NPdXvOT0xMPlkkhcjg9k5d63LoG5IwxgJuGM5gShtt4MIba+Vt33RbV2MCBhE57z
ho9vpeeyS6/mlKI19kf635CHqUVsFFRE/i71o+nIbyTZV5mawYb18rCOfQgalcWbgXJQcHvE79Po
fhZwoCqHHUZRAfOobHMPG0bzUUjG0bXhEviWnsYwjbfkW5C+lTB1WjIQhDkVqoZFOKryZN0TCnIO
yO00S+fYO8u5NuRpNO2LlboKCZ/4mvy42CC176JCYJ0yMxJodT9f7+9zbpUHYAAmrR3MfRyIjyJW
28DUn3EKarTl748sA3UY46UzEumFmU/6UnUlij3yZDscZ/z13oPNeByJEZdpOndQAnyr3qawSXi9
C7WOJcO2uQpex8Y3+UWyu6wfD3A7JadEh+6uJe2KGPJPz3V/lrDwyfeR6bZP9R+yas1jJYrgyHyN
mYTDMLoyoMzn1kMIKOSfiT1nhxMNQLIH0axNiv7KePfDS+IfaKnVxhfdC7iCv0Cm/7mVeeDJezaD
6lmY+QwuYzTvkBwE8WZKB18F7troQKcLg1V70JoQnzDmBlt/oVNmsXsYWbjcqWRHOavz6AfnrICD
1GX+X87bfIe1kzRUNBjorudxxYLiqZce+0zyjLZToBnoh0TaMLrhjWHm0tvMtFeSZ8FNww7LcfsA
xQRjsKgfpeTXJFVgxWQDRGSdvPp1h1qjA24fJh4yEjKPdtTy5V4ExKBTKXz0pX1ObY3CukZwWPjJ
xgXwI5EwRKzEj1Q+6McJjVxDpMPvSP8YtWn9JtL5//P4ZhvzmWPxUzCuxSLKIhvHfshYaR4Yd6Ux
czJf0PWb/tqdujEaQb9FRukfdC+echQXEle1rfAyOvmANDhlg8B4dr+YzDZSEmlEaVGzt09AssO1
JF04kFJux1rSnwGyiuwwvLJy1NskzQlEIYl7jUv5o+sG9MMuy+qssw7Iq/or6hOGryN1/4g2+slo
Jw5bwymB0+qIocILXq4LIGRv1TTun3hmD1ynX/etNS5R5tgpOkztBHLX0ZivnCb47OREhdKPTnpi
5s5GM8EC5mkCIeEaGVtmlgAuA9QgFAzSWaORVU/YF601dmWAY8nCnHBqOUTU+EwkYnMshwEmZIob
IGj6Z0dnXwQuwUvLCLMpcn9jDTAU6eMfLCu4G2Csh1kZF6vwyFgIw+IqR0UznrXhFwroO0YhfRIl
Sj8CU94dE7chRLJ8H8ysSdzCrj5MvMhkojjZNiMgZ5X0o71Kg/Rf54RPzKUYe5ev9wBNYDgZNmOf
BRLijg+rEWWUAyZAd4FrGknYtOrcTB8d3k5QF+LNVvzLJ2kh2MzkS9bKCwZ7cKoaI3GhpgNCmkNt
LN+t7zTrMaBjG/LhM2zT+SaCyllXBD6u7Ra3QmM7PybZlquM+OB1R2IIoXw9wKdleU6D/iIYxqKV
xOkbMKlmZnoOfHdcqUxWUHXj72XE5BVMVGOVrJc1ZuerLUvrNDuY0Io4fRkrFFQEoJx63N9RHohf
QpZARanyTxhUGi6hW51NqR+04j0D8oIbPEy+8gFcX54ETHUbl7w9E5NMPaICWESVPpQq7I42F8fB
tuo35G72nonhpkvznWRzECXVLDZGnbdHSvDxLajtywhGfOO1BEtnsTc8wiZsdiIOkx08tGSbprLk
X59D5Wn8MBKxcTTANtEuM7KH0noxbV5Z896n137/g4yIw0SYb4T+UkkkVX/Tdn8epf+F4DpeF+Xy
XocNy7fyNTUs1EbVLe2ScjdwE66p6BVkavkCgAJFbv0hizsetgYoixGg2hLtlp+ICCz5Z2P+wDH2
QIbci7Joz+bCffJxrGxMTP4r0d0jBf3yX7DAQMDq/gp4cYzKXjwYouZY0sXPYjev7dLFBx9OPidH
cUJOSMwByv0oQXpxBJB24njtL33jdn9B5dl7oRu/ggmh0TKb6byZMJ7te9RVrJGsh1LUO0L8CGP1
qvrDzzpzQ6D6iKzJiNdDmJ9gcIB2wEu3lYn5p2YPgoHRuFkYh4mYBdXuoIeBpY79KmANVyCdKd3w
2AsDVpX+w1vD24fR0vVpOeVUbxlxEFpbe4+dNb/bcfXmjfmRv26PpeMT9j4Jam4NRWU818XymNTu
pwIuuTCUdwH5Gmb5ZI3mk7s476NlWZs5Taf9WFkRnWi6vl9PGaxBhLNoUYo3yFYXChyo9TlcAEhl
Lp4QKsmAAhD7ulSJA7LfyzBl5Tys6bTx3eTBCumAJr1FcnVnZLsB0k0PmnmaQhusexWpYvpTOybX
uquCTd+DQA1a9JmeZAIX1LsR0f8aumq57WPxLGzvAxs7c6wZi/6EZJcky3qNEfBdNcE1sMR3aNTe
GhXFkxHoJ4vaqRjdV29GxY0em3A8z49SAPr8Ns1blaVfgd8/DYJsmkDR4KO26We15QZyt22h5hX6
M1TzYN8Rf4arXIhkrdL2AyE+hKWy+LbuoJt8SUA+Dv1mWrj17/6xOejDNcQs4vwCB/eSdsaj3biH
uHdfpwlnRmG7cs0M+8Og5bl5vvPT+uAwLGxArsEc1tbqTIzNwAvQ/Unq/CnAq7FRzDCQliZI+uMz
4Kf06sCxuPuDvxCwohGX87/KkBGHTnbn8SKOl+l+Ueov8WnHIAnocvIGR7SLYSCT/kEV/TehIR9B
rUiOVGl8oSewmOmMb15l/wkbGXHJbwpxB2MLNvkZymjLdx9Da7D3CVsbekuU1nOZp5H22k+NEG5j
t/qYOWx3wwlbjXYaF+G0fa3G7rQwvY+c0X2CLPBTWhJKke/Z4BFZo6yxasj1MFhnadrOqcw7Ns2U
roMzvdl9/+SbaRfxKcpTWwDuyHXs8naNp0S5Lx1tIVLCv219X9QHNe90z3MoWjaCwLjxRIzUIoKk
725xv3oUw9gIsBOyxnpryeNd80Zj6ymG7/8oO5PeyJFsS/+VQq2LaNJIoxkb/Xrhs9xdo2veEFIo
xHme+ev7Y/XmZWQgCg/I3GREinI6aWb33nO+M3rOZXLbU4Xjnae9e1YYAAeneYrs4DOyMGEl3Xhj
ut41Bw/0+1j7hzQHC13knAFRRFOdgVSeXwMPpNGkePBzyebjNG/0hil4AtzLBBCsGtbBveug8GsL
nl212Bwb760qmH5YYc8EsMWoXjnFSzYATI5nxl1+Z1B1Js+OSxgJKd1vtmk+9ySdETten/CiLYIF
JIM28qGOZXozR4jROiuqDqnXeFuGnbfo0R5lNR/x0Z9bm8DH2MLuoIqSfa9qntN4YhNLyhvqpEsc
eEzNksy6p5uSbaC8nNDpwSPKq7eksAHtxw8VSsp0Ut0WVbx7aMfyNiSrFlWmjda+z09RMF17kbxg
kGQ+jl8ctIp7JwTLWdzzdqmmXRIPrYF+IaUZObGvIXG5WyqSS5rGT6Zp3Iq2XDpD7b50MJs4DYiH
xGRXb1qgk7J9x6V5R8QSsTyR+SP27P3IU0T8SwvGOL4nPOeFcKW7BvXbqvQJFVdOdDsJcTOa0a5p
wuSAyP7aStiUw0jzQg1sV6FVPA5WsQnJ+cOVtp5JZKJxGiIQgMPSCbBOyvD3ARQnNCaSBQBMG5Tr
EwfeG5vIdMa+uCjGsty2eiJDlLdpq7WMCcliJYjLNwWLqTanOwr7mzZqH0wrSs9AOz66tmQGmCPa
z3sDKAAfdZpSgyqMbhqpSSty2o6iDokLk4yQ9JRggJZEtaYGGlCo8g9hyMC+RT/T2mqlmLKsa3Il
8IrRlkiY2pDCxWYEQ62n+7UhZucrtev4QOAyj9IEITRT4i1L5kfPJYMuMDjg13q8YxKfrYOiRqLl
J0x5zPpSRRqIEYeiSJPhJmb4K2VTP9dufG+4NErCNEyum4ZpWOo4T9D98EeH8l420UdbUy1VVOec
MTvjqg6s8LoOODBLTEC7dmwxCzZ3QTNTJKTDxP8Xfehg+Gwi69rw7HNPNhdOx/B2HgaJjtNGOT6N
Vwiq3mLI9pu4YcrWBh2srNallTKOZ3OeEGtOxfsYIXDF3YLrlCnHjvTDGmVemWwBeXjbgIzYzTQk
zoYMkvsm1mdZNmdA3S8wL9jt2jxnJeLrNaaBnYJO8xmwGEjccCK7rkFMb4As2mRigFejmTdNcJda
G+oKIyEIsGCBipmZyODYn1I4Hh7R3rwyI+Z1roY6jQT1krUw9CBO9iidcms9l2a/h8zwvgw1bFHu
KAacWxwtmpZt/wSgv1plJtl40eLdiNBDMDyhP1bk4Y9cRZdiCr/mue/urC54bzvePgwup6Rg8yZn
BoDriFCzx/qgvYgQEiZQK2H17jqspD50BDB7OuZElSDGGbwVQ9Bmn1X2w+ABwnH7/gF4CUerCJQG
SJd1EpjyMBQ0K8wYoFA1PNqLbShqvCdpN0/oCL8XKfrBc/oaNyWg8rYEegUz99hGEzOq0vwZ2dC1
GBcMW9fPnhs1LL6hNxsN9wb554ubik+TSL6V0SCsGQr6nzlTd1kTX9ab/BU+lKwhRDYp8niWvxUo
/YvTU3PkKpXnxqy/HBoWJ87oqP1Hmumh1pdsnj5UEV6PWUzWlel3n4LLEsZKect0m/yb2XwtyH15
dHWCuRQHmmZZXWP+WPT/sv6GBnRGJNyuyCl95xF4yOtlflfCvosL9ZAQDFWaTDRiezrF7tw9U8zd
RA3z7Gm+5XBHdulM4EmDOIfckSsgES9l7qjbqOv9U8t85RK7ZXbCdg6DaiKCjURGItAClwlCqoBj
4KGzbzomKt9h0g6fYErrbYJjH7mdJPsBr+96xlBA/9sj4HAo5lszGvW3pFLCg5qUSOPQgg78Hk5L
2OuIzn2FWU699lNpXc8t1gS2sYx5E+2lrU3OxoaUpxuX1tJ1g+jzXgsW2hj8w8oSnDlgt5DiR2Me
4/B76XhLaExN4zlz9X72LbEegbhspdUQOhVhW9BR8NQqTgWFFc9nhtr+JrAZ1xbsLZI6iegHSY2s
xYqMOcJ1kMiCuxEAlAMm0bC87RsAWW9V6PxsoGVoaIJgY7pyhyj2He2gux5GVjVrtG5wbG6qlDYm
OSDXTkg8ia1NBNUBjYe2qOnYK/1GCyg5QQlAV2TUzuKwjsyzaWZbmEKoF6Xa9x6Uc/oUj01JhFo4
CxKi6kNZlI8IWbpVIj3nzJSGBCjyZtJtU7TzvgOu8rMMevgdZBwgJkkeLDd+Mfs2uofH/+6K/mUY
s8/GanIMuaV7sKykZDJW4ldI+p3pTh95IU9z1XDad5+nSBMRVpasfdLc0r2p92lq/sBtftvSFFoL
jbgBY/cXvt0DPsPxBngYNyiUu6ThLlmCA0hB0qZTlU/TqKxt57tPtUN7gdNsc9U7NP6jgoLeI3Js
kc0fpE7eK1fciZleNHfvx9iY4y1/8UyTj3EPfszVpO170tnSI5jv6pGQM8/eGSIlJ6MqynFTLRNp
ASOGCb8EEmjZJUiVnijFac4Xvka3k4YCMgmVM08QrKtsemhM6wszFX48qMBsZekbJnj3YvM2rAU6
hAr/0Koc22Dfmu6R5n/TiTE9MGjCfcqZA5coBuPBWxOsCLKpQirUvHuuSiuWBoM1GIfTJvNG5KK2
FD0JFlmxG+bqGzoUyR/q0cvtexNGyAbl+GaoCcirSWnLq5pmWeBnbNlhDZUSqxyLZbNqo5Hc5+ym
AC3elCJZA7MwvHpeJ7UIvsFbOU/Cq2lmhWT73JVkWspNmtaQ0Srp9quhpPDK8vZiA4yG17Nz1XRy
yAxYk2j15Y72c14u0h+YBQz0ebAh2UarYRxpOzmmLfVWhw5Q7Jim90SkKOd1FdrZmSMylFcadwEd
6lhvmRx7G5oV87mCyH/VStOhTakV2AEBRFWCRG1NZMwN+e3ku/oXJm5nb8puZmrsuctvEZM9sCBe
BQjn6f5lem8naAlwV5qSoNVSaFzgZbA3SQw9E85XbRBkjJuQ4mVrZcGbF3i0CiMiO/r5RiIkxeji
o64dNY+mYlhnVAl6LVSDeWyQ5pLU74yXrzOFqCRCkX0IfJ76FhPXTmbWVVaxeobeNzGxwDNrArvL
Q2NC+i0UArskUHrnRpW8yh10HbHN5jEG/mZGZ0xdSn5t0Y0l0hxxnhOWvLAEQOaWNYtaC1ESc0S1
TsrZOPu1uGRps+tK/eUAnFRF8955A1ZAVMbrbhq+JslJIi+Bg5GalZFvanbtsSv6K0U60dpLxPRc
perbrycsjCJ8wQB4thUGAYNFm8jCALEhriLk599zl/6wO2blKZ3cxZiHpQiT5QoBhncoW6t6c00A
t2hNkDVtc6tm+s4gk+wDo3PIRaHRi8TCqfPhLSOHWqGuXBRrlJqwDlrHQ9ofoVL7cAp3se21VjJu
IUO15Hp5VvpA4KOE56LkfF2FVR9vrLjoXia9WIomMpgiZp1RnD90cTYcyrmE89SNbvyaSWytx6YK
2KLbOA6Lp2ZS/ZaVxAgJO3MRXbQQruKdYY7d0Y+j5nqgaIYF3z3N4XiGhfHEHHuH6p7KNbFetM3H
Z0N880bW4Nml6ulEvkec8YEw9Q57xYGW+TWZu+Mbs03OBL5bcgTVjyn2ewoA1IcOxFQvn05t6Pi7
toh5XKP8I8EUBEbFBAgBHu0cUdW8xmSUHfAhh2usSz00O+Du3Dh9BCtSHh3Wd9CbpJQi6gsmXGph
MfzoWRnZoWYmGTqlKVjQlEdbUZXa2xAJGj7O2qlPqSR9e10kpHYirjbmbQqW42kwdHoPlJHhCGHL
47VG2nnJBXyoQ5f12SNZSuCsSUp6I1LYuRW6Sp4RnNH6V8GcjjsbPcZPtlxz3IWDpTR9jDS580NG
d+yuPhEX4IhoWA4jlpUWOI/pRETQ65700zimpWLa9lQfSFWqs2dN9eKvbduodznN+nFDrDCNRGVj
h2+rmlqvkrK0EA5WhMuxdvY7gI8GbK3GhUjQ9puwpOqPdV686MA1Dilkvh9mXFQnp85g9jD3L84l
CXvbqsSTtGTXJZdu9kSwxkg5fGUI8zWiBd0e0XyiDufh3NdwYrYa+9JRonp7i4qAaHhfZ/WwccTc
AtLirU0uHItHtfWHmSLDWQSXFbFo92VaRvAMczMm7dnjfSYMp0Wt3UgOFbSmh1f65Olt1qDzUIGt
bhxDdJ8pUrA7f6RLHjQZAh97yRzE75K/QyNNNiit+dI0rFUDb+UTEIpgz0SedcSPaBkWTbL3oGHt
IVa7j6YZhltGbMVlVmG0n1HpXMUk/x7hZwwHGVbOW+CQ1cW8dKaTx/yhRsHQtYm3xmEfwZQG1fYm
aFhecDewbFaYstb4Lrr7UfT9BnYQDQXHKypBSK3Lphu0dsoxFAy8faymRo7Qihu51ZFU3WbOiBgF
mFUGnxYC3CPfWm3vYsBHD2OEO2hkbOKsy94JmbEDU+EEaGfTtd+HIU8+B4UfynZmb9ObKrsix7K8
Q4rr7zxs+ZyHxu6mDaT7ntYdgZmFIw59BW6tNQqokq2hiW7rnWixX5EHJ2Sk6JvAWaJ/GlyNkAIP
CKfnOzubgXW08aBva1P0B3I2w2uQi+1H2nbTBx7L7omvJLpD/0dfqYgcRGOJ2+KCi2RAgCa5Y+41
kayw2ugMa0JPIRLFG6IIojuiRtIDsAfADTgLzPGaaMQk3NYYte51lvTvkDIlmsMQz9qGzg2ndDoy
fcJYNx4f5ZRYyb1dM0C8rmySOTGR0hqTxo+4AmJnVO5dQjuA1hHvYqnlSeac6RwfeUObDXvm5vpK
FM5PBFUw55lVFhb2/8pakgUHVlMx3gRAHhg1cbCGG/AAagNNkb6a6uQraYt9ZgXAW225jozgptYc
jQI/zNZG5TxGUGuQTdsf0tNvhYSR7ynraMEIWRvQdGCGJZ8GJrdV04KxpmvGEElVMzEWaCCIS3I2
8EGNI4sX/T9PX/eDN12FBMxQb7GcxG7Gz2eikK+J77q3C3+iprbjATB27dIGjsYSKZR1FkHTkAoH
RDMyjP6oJwWKrOMpgI5GmuptapefnBA4HEHCoq4y4cz7uzgYAkxvvbv1TOOusJTzHKbBUwBRIKwY
t1WVfCwY5mykNJ6A79ybg2usLcE5DSAaqoJarUffdq9C1yP4s4RDJ+0cD1xboj5HlMkAAZqfsoPH
ZjCrDfvmcLB1CG1yiTztAaSocZpW7HAkyaTBQ+mVNOMmpgasfDY4U07MTSRhsUE4ZtbVkJaqhlNj
ivHQmUEILcwU2wRDE7IYDjQZ+2xhsN/1Irx3XQIvUyhModLfi30dtw1hvk3i0E5iACBEY59cXaHN
EjgkIfZM3prWcbXvcvNZargo2EXOXQN5CJHLw79BJZpzTRS5b9DVaboQj4kYKSMxg+N/adJwizsH
/j0pT9XCMsGgcmGW+QPnimSOCgG/MgloqWMirmDjIqeRKWmTfncMQ/nESf87ZcJxDHht14AvPtqc
umFsk68OmzuHbn2vCC7i3eX0JtPBWXUL8l71XbhjkgQ9yq+fJqLb107RfPfS2HlwaFciZ8rqcWjb
ygERWJBY7x1AQ4qCpDgAwh22Qb14bw3ENL70vpM2uKZyJX+5re5F7vZrqTTTv0gTHThjTUT59qpd
Vq6ScOZtmeVfOjSpNMox5wfUUPOVng8dJK2GzqBjo1O2c+e7GxPwLaCCZ90+eFHw6qngDmJZx7ZJ
QmEgcGdZxHqt1SSmjV32pzINvkVhhZuqqq6WM72L/RKfKQ9yacinxKuf2tg7qTh77c3xVMt6NwbT
Z4xEAd0fBcacowzOjZjiK5vXVYNMURM6gy8sAMsqTQaGFDmxg+cujVtIEywBrozu3Z4bRdsUGkhI
mIMivRd2/PDD7KLbwqzv80oTUhbl52SM9nFvlLu4H97TZklfleES1t48N4nxo7Hin3R5SXEysC5J
NZJkNWkf/HtwssHGNl4sjw6jcmro+ZbuKeoHtpMxAEtQu9aNjOmx9FP/nDbDriHjYkYhTcRKs7MM
iGwmuIZ10VqQthPvAByXYWGZvqWN/+pH+edyNud09GTI8NUmFGDjhuWTWZqfmBlfx0qcRcayGhrQ
Ey0r+xi96TEbyad0vWfmGcGmC2E3kO/lIW+od3VvH2s0hWTNnyzClIy53eUlpCMgnNeCCnlH6GfF
8DB4434dQsLBV6VTR1ttKUhhsjulzoAxpyquHLxfUMDi1dhZh5iRZZlZn2pEIVMv3niytznMQb9a
2VV/zpapiZvJ04hYbgN5R64E5SJS711djNcICGkCgBvfSIbFa90DWS2bEHjsRO+S8E9OHKhIW7nv
0rzcSt4bVh7kbKT0GFeS1r6RtcYKsg2uJDoK98yrPwg4jDchszOsF0AParPaJnZzZzqkIuR1ypCk
frKN7klj0sJO4bA/VCiLnIT6irggjqZaOFtCyo5lX/e0eYZ6C8aU9SETzslH4Ik7r76Nu8iB60b9
KG0UCZ2q6h0Asm9a4gQRdOLEFEeueMEuWRj111ia9m3V39Dce4pHdKAiaS86MaA7GbzXAY402Fbf
U7I0U8xGMTvlCAqzNO9B/WhFoEeEvcKmet17Qf2TI0+8Sqr4WS9ih54b4BXlVc24c2cX1WFxV1xR
qUdH0cUE9yEtsNPmmkY/g1g7ukTgSnBCZjQJJubSvrGu5PASBixuuBHfzFoYP+1YH4nc6S9RVvWn
wMXB5hXZV4KPmr+UKpr+5T11wrPGCrh1hJtsctI9V1A9og3qcMQpxkmXmhlgBO7A9XatSchQwR4K
3WURJzKwL5PsYpYIc3Vk3dRRU6y8bvzBjJuaeh7R3bXkIIBXKEpmao3C5jUH345b3SzZkvvKQHKj
zRntAy+1VXUX4PAMf4EO2DZ8K/oXJ1mZl0JzRul6RgX+CNK9MtrdlGeXLLLeR19f2RldlKlLn4mD
m58tXzdrS04vYS4I5osnxI4kbwVd/e3TM/Ed0RBfA/RrmFl6e5MEX8ACaA+m8saU3nqkk8L+YnEs
mW0a/eCBd6KIrxM3/EH7/TCVebrW6fSahAE0FWqDiL01s5kuWIjQYQO40DblEZcCouWcu5Da2Q70
HNRTPRi7zqpafkh2kszR35K02AWFh7dikCfAhTA6aUHGsZscwdRvaxvtsjXENTbfWm1VaH7zr7VW
ZLhTuXBXoj5GnMEA1a/TJ6Lt7wxEXcNCo7L5j1Kjoqzn+t6Ip4sVNbd4jQhCjqcAm1t48iL3TCTu
W5+ZSIvbiYcm+hEo61LGEipFKu6Qve+h1+ZLfzjY0Gg/OSpGt6i+RpIFYT0iPrNMiz28Ik6BIJpD
KVFIW3Mj8fOPLsnE7H5IQDH4gR4yJnFGmlJucUA/CQpwQI0xtoARXjLLx6YvzI0TsVeALWPVLtTS
HhPf5LNyHIl91NWlv6qZOC4+7+QlsbqtjMxFnlScewwNESLJxTdzyFo4CwFwFMjhPRICYlGAHfCo
pGvTLZ+06cHCivt8Q3AfSayD9znwsEUZujQUmxIFWqZ6ucY6d5M5JDeoLI93DdN4CpZ6lw7+bWkr
zisxnpw6ss4Y6S5w7vhN6snccDp+HsTwE1jquGpCoqPRnh+J7DgaeR1eBUF/kYa7Dx0PZVtZ3FB/
LkEMKWAVhSV4qEgRYN9nt93TpsdoYLY3fdgyhY3l96y8I0osFnbgZVduAZKEKOmHDBssYY0jgZKx
MWz9lH5SJqhXfRO6VsCIsIPC2CTJzmBQRPncwIcyP/KeI63Mwlsc3m+NUdyMrvfSyIaEGOyfeSX2
llteoxDIth4b7VRJWsJle6zRg6yHwvkc2vFDRcUeFgDmTNM4Y279xgD30E/hM0LZW+Bub05Zf6BI
5xVI3ZpJWkZigRAHhlRbRry8+yb+ej3PH2HFsYrW54fZLBiUCNEAm8R70Ax7cOhEIvnJTYapAlGo
+iCG4RHkFGcUQPYiJdLF5UYpMzXX5WR19APhgk9NCM9rTq+sRqJLkz+z1LkhYcOgQR1v7KH7KmOm
69Gy/urokbLwhhb5Z9hOSN9jS2zi1FumSu5dzcwAzkp8C++c/mva+xspkGr2XvHYhSMsPGJn0MZN
R1jwGHHHWq5lLY7opRlberLH87ocVJvwulBZDIyDe4GZfG+XBaBxBcKwF5vCwiqcdNEpD7yHplQA
I+m9jKF+nUQllzbW1eTXiyFPrSMnvvYN717M07wYRS7Sqx9DIzoirsx3ZRkldJatWKxqgBI0fbP5
lHUJdo+MllwR55+I38AGhuTMyCZH54noPA6tWx95xyoieABDRPOEOjdj6sNpsY+SawdkflqyXuTU
O8zW63syLDHhl7haRUilIqOnAKAV5JeRx32hdIaKoiqwsakD3axl8zhyMzZ1XNF/aYvpnOb5c5zV
dxFQ7c2gLVjjJgr7WB8qD8Jn5mO3nJPqJ2aoL3Zh9De5+R4WNcUdIzGgws7LRBTApnZ8HxM536YT
8/TLCfmHCmv7wPwIY5BpoW5xqA21kXuHhv9jhU4NP6zKhg2T6HGlXXkxmZk8975gGonvkoZpwQ8q
fnSc3hBem7QTRaH2bZ3mG2fMUAYE9zYF39osxqM9tGRAa+4w9wxhTZkikrJQJA7FEy5CZ5vb6jnq
+69xgI5KiNpnVwJ1bQZv68yE2qRCIEWE69tJ0kxy49aW3r3EbrpNTIeGe5r9nGJX0M6q2/klQL96
EgVFEVOQti0Z2y26DHpRzamZlXqXysx3cW7ZQG+Q7jNSDBhxAEHCGuJlvqLMjTTeZLvOBmsdxZW6
jolLOWUj1AuaayYuEfCSgsxLl6p3PRU9hofC4AesuqBMxKv2SFBhKtUmdM4mQZ/PTV1r03exr+Fd
5CSGw/UsvtiC2+ukNzhc064izGcMpG3T6zDTn7R8qPIRDS82Mj0ssYtaHDIC1Wi7lY2hGF4NEEXM
GNTpLmxt29sFc+nhHUG3Dw+ziulaBdILjnPL2XorCAU/E246+NDJWqJuEbP54S7HagG4DTnjO4iA
/MMtBIK/shyINwIoRp4ddLun0kRCYMMdAWW4cD3WZRl4H0r53qnl8Q7WGRCwa0l/o1mTyEUxHfoF
+nANmeV9TogAXhl0EJ5ajNIPXB3UAsmit9rykp8B50kUeV5z0pjICRFI5WIeB6KOpCkfjIRWveYI
S6iLG58J6a6/SzVgSq6p+rNj5UjnCWxAcJPZhB5jmg2Rkls03pDhqoChOH2y164UvBg8nx4UZDNk
Vs4iNZ/iVpEFiSmdvtHMqfWVTjNmrkiwyutRZdGT1doGjLDEJrs37WNIN6MNuJzwBjqWY1xSB0MD
sN/7AEwAKel0Whc9+UOdycVYxlq0w4tLHi6CdkZyMf4hq03Fc9d1gbeaedNOhIFbu8moqs9asxYx
vqacFkPjvs6W5/3wMEbfocTpMLdYvRzfpJORmFnHml5yk0/2QRlWpA6t6zI1yTy7xIRgmDFZFXlM
nV+mVfvuZXS8G/qe65KjwTYztbr169AI9xF5Ihc3G/VdqkM5rGYyDiir4VDOOqfYaJhCgxVlFPBQ
6R4SFrpWuTSZEFWs4KQRV+Egxr3nO5HUNDy1RyRBzPdzVVJ+4kMM20c3kJmHRCJp3XXfBVW8JdyV
Er0NyFAtRlpOIbrILcio+GBokafbbJyScN9ZKRsqnV/1rKMu/anViKSqyVTMn5l2iggkh++3MiJ6
9Sc6DdYrqQ1i/CC/gRM9HT+72gOTIXybDqGK9wD4Q5NlnbCwlVW2pr32ocA0rICqtdcil3lLTKSl
olVHgPeHjpXx2RpISrf0ZLBCF2PDGmqEFRL8KpHdOSvQWkoQnXs/K+mLKWcK/ONYh6wMve83e7+c
kxeDg8s5GeC1URTjtUQsUaLVCYhocBoKfJToKVyhdCJOlbTZjBAEkRvrZZCyy/phOs5QR4KN7ltA
Vf8OO21tdKA4ydW2qhtjGwq7OUR2r8WW2mkmFswhG9KHqggOsXphONzgIKErR4UZzI/CwxMFIyjz
1sRLj2hiLBc1Ld0WtNkj2BHenUJXjAoVnSjEJzrfBI3qrKtxBuuGCoJATfSFuJXB76JWAePbiZLw
BDsoN1bdWTfT3FrfHCTgLzSZNpzjTKYXbmF4ImjxNZrnjFDTOzjKUM/xDKf9tu9bqLxEghMA6Gbd
i8JssCthNR3/ndml6a0/xQS5+Ne2OfUDAfAiOasI+eqmcTUL5WzzmxfGVNYMa2dCf5EuNPeDLQMi
QGILZYREj7uNMghNNxryXLbCHpeBFuzaa/LbkQuhFng3SzDUI1PkRTre+Ls0YyiKSZkvYd11clkb
4oRRplvSSLDiYe72WUh+9IAWIqNUnTgMD0A7nGuj7roZ9auXenf/4ssj9FME4dHlQLpkS3rNVzbV
g7FGjTq+OC3KsX8RNx/GDPGCY93h0xhyVPDCJ44iyyeg8KH7YfTdmU6IifXFgF4T81gaTeTsw7S9
ig36lHWsxBMxhku0oxOd0BbKsxCxYJBZ1oaDPiRtXrGKqV0IfmEXVT2adKBrz3VVII3yoRocCDaN
PiMnpOLrPSM+OGWBjjQzCopcjzbJXT0KvvaIwLubf1k9rUfRW8UVXpk2QNsAe5Pcizm9tH3cdqu6
qYDqCN7Jis4xVhmVmba1dnu365//+Y//9X//z4/xfwc/i7siBXaf/yPvsrsiytvmv/6p/vmP8v//
16uv//on/DnXZq/nH8+ybE0vhz//8fEQ5QF/2fpX3fUNXglDXwG3ZbYABmrT5X0I3sS2Ljk0qs3Y
88D/+aLydxcVVPjk80E+FOKvF6Ux44cyHL2rcIqCEFnvSLln+wVuT6Tsndz/+XLO3y/nuY6FgNBE
LKms5c//22dMK4fJSBq5VzNWbZilpd+8eYRY/odP5f7mMp7Hp3Ftk63Ys/96mcoae2NG+EuKtgRJ
4lgPHUvMi4b/s41rIz79+VNZ5t+u55h8ba5jasc2KX3/er3BHVVnEApLtF9LvIQkH2hsh/Gqz5sU
YJXln7olCRBoVbEXcpEF18tx9c+/hf7NL8H53rEECnNX2r88P9JPSatpzeDoYzYP0YimyWubzPan
yro6o4OTVummtQq2l3S0RL75n1/eFtJ1bG6j68lf7nnhJaCXyZ04uvkQPbBZt4IyZ6TglIw4arbK
BfHZH10AGVd/vvTfnyrHlGhc/n1lxZfw19tPYTSHmZFx+4UqZhxf9kwWLgBHb/vnC1nLF/nXd5Qr
oXW06CgwLnd++aJjkdXY2IVxNVLXIDlXCRaLDGvIiwdm74YNSTENanSFj74LGFZ2zmRNW+SpLv2R
yc3/wy/0u+9cKpYOz7OALfy6ZhB3RExREgXHvjDuKziWmxJn+gEf4+fs22Kj6lI85D2ZJ3++EX9f
NrgPtJwcj4sSUfDLs2ZTS/omcreryjPLWwze89mNkuCBkVN8+Z9fyjWh0lgKHIv967tMb4Fv0+C5
Cu2ETcvy27vaEwhlK8/6D+/x7+6mKxypbOnw0Vzvr89RNXltHLUyODaGXTp0ryy4+EiPS+LgljkG
tJZUMYHEaI84Do/Rnz/pbx5j23JNGx8L+j356xs0mDaijqoLjiirlkY/uLR4T9CmYa//fKHffk53
eXyFCbD01wv1id9XEg0ZowPV4IjIIyTRNFhss8DQ5pQ/KnPK1k1p68OfL/z3dZlLOizMptKO8uzl
F/tvy39XTN1UDIZ/5aPhPQIEbV/4UtWpteitFLyxr3++nvXvF+CXF9ZyaL0qT1jSNK1frjhktcef
tv5VHsWT2CmHqnEz+XgPmH61CdpKUjmeI8p1gngF1us1RjOOoYDtl5AWOg2w6AjJ6lcNrkTMIjb+
oQ1EWTJRJJF5X0UnbxNGO9eJFG25ZnVF+TcivF/FtoSX09NWCVdjPeg7yCSY6qo4ejaGygo5UdfI
ocEEkYlaRRZ1XxbVCXBl7gtyCLOyNoWbubfSp07Z0H/zXpft7smk0NTLyYmjXFC5PbAIsmDHc+Cm
JklEOH8nuEYYF0BM51uzzCIMAGnuvaSII++UQyZCFY9osmbIKe7KKgbSSiYm4s06lG13oPdA2dvi
hXxLIW9e8NthldO1YdFjjBzzDeCQNK66KoEogm2huQfdjGQ/FA5qcUGiVvKq6VP4m8HhZkJGieYH
XecU/bQcShQU2cyMlQpKkuplNLDVHcF8YZ31bdttWiQD9wMq2YNZJ+MPEp2da4X6KaAp5QIkgu7Y
447lJ3kHmeEx3hp5AeuvyntKupyNeCb5IYCuL4bx3RRzdB8bXowWrCCMYd1Osn9MQqMmcCqgSZSB
Br+kTKHrqwhYNshdkclHn7CoQ5Y0+paCCYEL7FIGzAln+C8fhyL2Afr+BGdSkKOVIInnomrGMGjL
S+8B6T4Q7iIDUP8IGQgKio7ISFwPjAs/6cdz0//8nC/L7a9PuXKAEiz7gIUe5Jf3isYGk84kOs6l
H2/AkYRkbjfMQmtn3ipyiLazitTxzxf9zR7A8sEDRwvNFLzNf71oqM2ijxwdgWwxpL9222ykbeso
9SHDlmjOP1/tNx+Rqyn00lLSXBW/rM2TaWoB7izC8e1iyjbCZqC9MlHBFH3S4CrQDSA1O+n/wxLy
u+taLudxjysz2/3lU05k9SKiTuJjWFJmYhPBB0wdWx68Oimx1xskOm5dkj//w3HqN0sl3VolqVC1
LbnLf727QzTXCcTR8KhihFjjkMkUaj0WprUXA0+kfTDH33++xb87xgpbUHq4kgOcNJcN6r8tzxLg
q9kRjHgsZZyvQ52jgsk5ptfOBDu7TehmIx3ZBDVhYDFIRaY9bX/58y/xu6fKdjhHmmzB+u97sBHg
00fDeATeUh9kCaoSn3a0DMWM//BILY/ML2+NsF3bwrvH/mCpXw4xIgl5oqoqOpKPkjuH1Ph/nJ1Z
c6NK1kV/ERHMw6sQmiwPcnl+IWxXmXmGBPLXf4v6Xrpkhx3dt9/q3i4kAZl5ztl7bc6YR55252ip
RXEPNqd7crWR6XkpXeD+VePlP5xcv3q6OLl5YMV0zpTn56jEtEWVIk879GYrYHS4d6mOAR7DwJuO
2G1Xk4rzwylj2fHOv7WnMYc1EdQtm/C/N9nRFj6DQdSE1tnx3kCLskoV8Q7DiRTpfIHRVMRcGWao
/nDhL+4s2xMPl+24LFb62SKVhC1ap4T6xOpQ5cO4nZ8ivRS+O7ri9P1D9MXLY+DqNdnOVZfjxtli
kYdC1BHgiwNFyOK/YFxYlZzJk8p+NGr6kd9f7quDG8cL/e9h2KQC+/cnRTg322nOKdzAUTCjl09Z
CZvYxV3z/YW+eGI5HfJuWFQ5nmWe/YS2abmy1Sg/nIguCp3iJcc0So/F7L7NwjaIjHWSoJwgy7Rl
lfzwvnz1q+oIZlXPIFsJJdq/X5MQGn5DA+YTYiRnX+su1obKcB8nuIBbs1CS4r//uqalcT7VPLoT
nrp8oP9Yj5j/dHKobGsfpS2Kduy7iNRgdEJ6dGYxfEBY7eOdSuZHdYjSwoWXnLetuPz+R//ia1sW
uWcunhrWifMf3ao8p7G1hprPEe+0a+GQDbigFSLqL3SKuu33l/viNbH4h6pKVXVQu2fPriVUTR1k
reyVXDEux1GtDllcx78MotI231/qi6WAK7ncM8+xNfO8elzCmo2ME94+QX/6OHaoGAxCgC46KuD1
Itp67iscayoz1x/u7Jdf0tGpPVyaQGyu/97Zbk6cwZBS2dckBe/EmGoBGYLquqRSDv6HL4ke2TWo
AWgKnb0zqVVYBBTOyt62sDoXwpOXbdN367ZP9X0TdhCMapO2fYrR//srf/UlHUtjI7M0jZt5dmXD
SBKh90vU2uiOBzgQvQ8cm4BuZxhuv7/U38bZv6s6qDqTMpmF3aUJc7YETUj5tFItOYxhnpZ22Qc1
1C5FlWykmRmErnJJUPuv1s4uhsQ+LClfazUSWAGxI8TG9Q8fZ9lEzj/OUuVRrru29+nUVNdzpOfE
aR8UxbidXOZQnh4M+MuyjqBaB9UPADoSI8puO+NnxR1iQamI2kdZpff/y2fh5mseK6dmO2cbHjIE
It3igik6CLdtlxS3oCNyP1E17LiweW3qJqIRy2zVTQpqQUSwsrWeerRsZTr9sIZq+udfhgpY4x+V
TpmnL+/kf6xpZBHyzfMpPmSNtui/0aMh/PNAvkaK4SVbmkviJGYSeB0UfCvo8um94VDIoHs0nyuC
zfKfPtLybJzdLI621GVQSOiVnjcOdU9GuqVx5LLSXP42pzZ5MqMpAo4zYxYKtUVPMY8GZLFIU4yr
TAjrhWyRDB9a2GX/7dZtmXRgLANAH402WrP//j5oGvI+zKS3V6MOP5OI2uQ66u0j9Ipwly62q+8f
j09bKtejMUDXxdGYFZ2/pBScc9zAbd6TEPk6mDVS6HpEzCHt6YYUX2+ftNEVVgl5L9hifrj4pwV4
ubgGJ4I2DMei83NKZIdoeilL9xmoeW87617/pzesucfpMYwdQXK19Txadv1chDnmle+/+qeN7e/V
DYewRk211PP9HG51hi2+56cmPE/o6gC+JDO3IgYvzsHs7vurfTokLVdzLPprmuFZjn52Y9ucVVaa
prevLStGoqYs8bxIab+/yhffyTQsNpSl6bPM+P59fFqsrS2YfTZrslX8oTFNH8Ok37sNLIU8ArL0
/fU+rfGcDBxar57n2vZSCP97PZteuwbhW9kjfe4vWw232UpMk37VCJF2P1zs8+JBX5J+q2pBIYM8
eD5nsMK2rLFUwtrEvr1ru9657pUUsG4YN7u6iRBdYcG5bvOWGaM1asdWi+mUzuhlbVrkPzQAvrij
+PyB21m0wjmxnC2sVRsbJI5wR61pqq6bSTX9vMJr/f0v/MU74jhLN5QijUX8/PglUb8XBMs6ew3l
xcaMYc7YoRIGFrPIUxppEMEQp2/qpkl331/5i3tLtKPB7+zaLk/T2SHFAdIeavB/92Vblxe9QNAh
l9SlJVPj6b+9FN30vyd7m7tqmGePrZd4aTtBBtwbDWX2Sxdas/tK+Ed/zObUuvn+Yp/fEQoIUzcM
zVhw1u7ZxVIBhqDRBnXPRDu/dgUmgI6NBdZLk8O/sZMf7uDnIldzPe4d3RPqBloL/74jTiEsEgxp
3URWmj7TGBz9QQX3CTCBxFwvBORQxz8VK59uns1+zxiMYZxDnesuj9V/7LOC52HIMCEd7ClRiDno
aHSqEU64zE5/OLF/+j3/XoqjJVKypbF99v3ajBAK0o0ztvSZaMsM/ieT53mjE//rG6oYfli3P70R
XI/CwODo7npL2Xn21VIk7OVoElAPRGYlmUhu8FvATZHGL2l1yjFTKc0AjDgP3z84n1745cIGJ3ZW
cYeBzNmDk8vJq4k5Tg9GtBh96VyfzHyubv/7q9D54X8mnRkGq/9+vRkKV+MSdHNwFQ99Sx4bx1GX
5Q/f5avng2/BacfUPVc7n0QrQmNt1F2Ox94c7d05pHcJD+2XotDr//4L/f+M6t8TFkNo02CrUHX2
Cudsl/CggJDATnCGPkREgdA7m/2hJFtHCTuAcomhoot00W0luxj84Lwa3ZSuoj3WJZTSIYFRrWiZ
EjAs8ehCOhwI5jCrTjNOiJ2kNrWCea6XF8yILgDfYKp0tDq8Q1aSXCMrpoUFkZQDW5uIeN2ibwBX
PxTdoxLN2i83FwA3AAYDp8L4lo+ggfhLkVCNGsRYLNU95BDTnPZNo+johtuU1h/GwisD3MpxGp0K
wtlQkM7bJvbDpGnjAwK8QSKJ7WPCXkyz+1DLukcDo+VBEptjsu2U0X4uzAa+AWzudCs9O/vT2zqC
cA+p1J7u+vTkOAWEnHwUOWHOKBRLPyHq+92C9bRhWoeLLYI9xEIyJ3c6fyEIJPBLsUPMx0rFSLL3
Qld/HCc9G/xJT+W6lzmHSjBGA4rEKtxWuqf+JunTUHGblM5LhonxSe0ZbKzwiBZrnV7YFkVSum9i
e7osdUcekAfCXSLbbGNNoiLCYcDBSV7ntCOW1bwzckMNIMoWLzY0+GGjzQsqDaBcfRhtDWx4IesG
HgPoyt9ExIujAjp/XBkiHTEV61b0itTDZgaYAWWcjSbl81Q1+IdWBBpvjK/mreD3Dw20qcwEtuRS
sqxpk4FLFeslxw9p3BF1bu4IKii30L7KfZu14hTPai75JKrM14IIOXULoxsJV63kQ+7rTTc+jMMQ
fpBRk1kXWG6rO5UMk/uKmfIFcrHxMmmlslWVbL4JtWh+UEXo3pGDgCKvtlD2TTme/p5UhsOcy+QY
6TYSCCeudvScU+CIBobuVRmhtV255D8gXZzhcuZ+Rnf1BuQ79U4V1U2BRaICxIJd2c7XUSbIVBqF
Xq31LlMOFQjbfp3hQ8KnlJk3PUO6X0NsIl0yMhuEQFEp1V0v5uGJc5uTBYg+PG/dj4Z37OGc3zME
ojFHxnh/7DVOxXtGwRD9Ss3qQReXPdEcE7bBSA/bk4o7e2+LEX6OrlXxjZMLZildHb8qaSdIe3bq
a30gWgW5/LhnL4K31U1T/lR0TXJpMtOGl0+K56OnDcp15sVaF2hoqIpt1TfGqenccPIJp3bEijw0
jXtBCMKVrTFVW4dJPmzJIm20m8abDWdtxKNKvpdC2iTs1fiixX90YSfxoG1JLRv6BX8jD9OoaNu2
Ma0nNInAAUOziB3Eu2Z79BSjeMxRn+IIjWBnuBR4gYnIGLftbFftiYBUmBOkhFfot+AwI7ejJ1R5
DX5cMVvTQQxDiymvtzodfWXbvFedku0Lm7zTdVeKhoaRWnlHK1zivOAI5c66aOrOvjUppQ9NmyuV
b5uh/FOXmhq0SlSwdLi1mq404uxn30Q9uAttQC2zRdj7ovu3L+MYNDEWxFiiCTRC0xdM5ndeEtsv
Qi3EVkFutlW9qfXBXuZBJnH2ZXPZ8lyl3n1UNDgGEWWm26FL7PeCEcbr0FvNFWAhMmPJI2VoCuGA
crfxkLG38b1tVOkVI9KG/kUqT61p5r+EURVvU907J1cganMGmb6NppiuOsODkddP+rBPYFW8mTID
7TkLkJVGaMwAe1PC1Zn/uUWAGbh+N5GXbvCvzVsQauafpCfz7cZ2Cwtqny6tgxRITJbWxHAg7K56
h5ZiHPu4E3tCJ8z96JTyPsoMmDOYn68JuCgOsUvUvKB2RteWahdxYRb1Ji5ibQvtz9sMyEM2neGC
iqGY717GVAUbqJgiKNO64p2deIaJ0Kztg7Di4YGzThjAhICokPW5dQvtOqpXhNbBebW0hW5BM8vd
Twa8bmZj+nWJjnRXE/+1Lx0zGAdYpA+ddZUqhY7hyPEqJhmqI3wymeJ6Y9sQigD2ZUtoxRTF0b5x
U+gxGUMuKPNtL+4V3TSvAIXYQagCngotM9oVKdySbra9LWQDDAXSsW6SKFNvGb3CS2mrOLvKxjG+
0M28YaLSwFguq0HxifyChI3xRfMnc8n5xbNd+EVuVxAAsUM9lI6oCLUqp8BVpuHasvpmW3VdtvOa
HAJ9buHiQTgO6WpIj5kG4oIXSJUPE6eFqzi1eOurKMR1kNndGqd7di9hF7S+R/DtkVhpUuzQJ1bY
mws5rhvE/7xl1qy/sYqAbE4cwsiAq+0NZwIMOs0m41PFLuIfiuPPB0edfrK9TDMp+Ck3/j1Zxa0J
RaxwoEV4Yb7VI9shfqkjRHdSRnc9NYN6YbfZc6yZ7Lffn4H0pRj89wikU3QwkeHGUXs4Z4fWWA1z
Wdct53E7QxZh66QK5YQJNSsrlSSs490NjMqNrsOcNt6yDivGb1wP9q1oWm09a4m+Rc0nr1tsFZGP
qxESEYbd7KJujR7zRmckwWzX3bqfumbZICTBCS7gkgMxQ260+f77LEfd86/j2g4tbI6pn8eUdhkx
6eGFOKja1D70Rh6e6tG4mzsXXlKfWT8cIT+fVvn1ljJDp2hbto1/7xxcSDPvVS07WPYUHWf07lsB
2Xer1EBhvv9mf8v2869GQU+22VJwfyovSCEmC82a84MBt38VQul/TkfiU0qTDYC3nyxZybyQNeqh
J/x9BRPDO1gWLFD4Nw15ssPxh0+0nPjPP9HS3l5+ADbk8wal48SDi8YvBzNcEngH48oJrDn6TYgv
7jLcADdkBMA/70eEpX1GvNlgYFX0sGh9/0mWh/TTB+HhpaXNc/ypORmqfRLr3ZQf6gRsFJjQYpNB
DFynNbYiLC84CuJoQMcymm8NpKUfLv/V+2u7tH8Mw/xCi9Bo9pQ21OyHshbGtcVc+VLUeNlhN8yB
aZcvyYg0zWYU98OFv3r8aOKj99Mp4PXzTogORQXGARVn0uCgywTn0Rr5+GWBZu0HDd4XIgT6LSaj
L+62qX+ammB5xE/eYZjtVFQXsiomAeyznsG3DiO0N08GouyjHUsYvKRMqmApRPxDa+urX5pSV1XZ
lXkJ7LMatJFK3lTpkB9InmuvMcd0QRjbsDPbpLo3esfy06xmSm5hR//+EfvqpwbiRrwfKloUxWdX
jtyB4ro18kOL42ifjW4LC7GPrmUvnN33l/riadYoKEydXxkJ+HlfBtSRQCOq5QdVMPwgimLgkFu0
PvG7/SZBbrZOYGg4CQ4wzWMO+P3Vv/iJkSrRCKYyNj+PZdDDZ2MRRvkhM0SyZre+N7qMAwmpPath
8vAEd6XyyMS+f//+wl/8whoDT8tBHUDP7bztHY1UrthKeMAIkN4ULguXVirlaWCX+OFh/uoXRgnN
vMfRuNa5vGOYZnh5js6mp1IPkU6ortUZiH/TTQ9mUpYHs5TwM/J6Xtdh2P4P95e+tEZrkY1KPX+U
lGkRuTpddqjhNdACr9JTxMmQADOtJq3AGY4g+mqOgEjfOulG++9/56/eZAosOtYeFzJ4yP7dtDRM
bqyh6Fn1UlNMv4CZRJmlRtGH56WTuXWtsH+SbS2OhglrD6B3gn2yJD82/qFD97lxxSQdxQtzN544
hBP/fhJw67MRlXF0KIjGOnoOWhe4sV7zU2eOedFXt9xg0fir41WRufx7KdUCqlREaX5oBGc/4MrG
3imLfMOcJd3g1CNQfQATPRSFvU6TVkFHNsE8aOzXWc0eQVtC323kq1dQZwx656M8oFhoB92XCVke
zP8KQp1VWhMEjeAsrnQfipEKhx14p9Z8qG0HM9VIbi0Pq5nd4v4zZcr/m7hZSmFg8lOuPSi99wdN
392oA65gs39uNGVcVZ6qr5IObaY+DfaCt93DDat93Ruynayr+YV2SfbGweowZHDvBJxzPOUcVkN3
nIhmsm/VKQY6nMZTEOkFiPwOcq7emXyPYW7XtA6u5myGhUMmBASIR7sxJE0YgxH59JClibkSfWPu
8yIizsG1kktv1hy/yDDWezWzWtSWH9E47WploPFgtdDiAB2RAS0Dy+0fYSNTFwBRCBhX7ESa388j
YRboyZDcdsRRMuVfoSSliulyqo4JKBTNgSskQfd6hmuhG0MAK4SNFmG4GfMezlZDJBx5nRh/dGIP
QXf5tMlbbKrGld1ZB7e0HvEFYwbEp4+CKwevVDeL9zh7nNvpeTZi8zVX6HVg4SFjVW+GfUj//WBU
1YbBJGGRSL6ov6d04xS1tZ08e9pIrzB8u4a46vZ0VkYo7aQ4A3dy5zm7Ijd89gtlsFaN7fQE3VaA
4j2ga1Bx7+bITK+EO10aWNquTHp3a32oT65JYJmaGi907/AR2tG8Ub0hWo/x4K2N3nirOXxtm0Gb
sfAZ+AiKWfotVumg14fRLzQH3QskqLWTue+xpie4Px2sTm24YFXUdUp9egBOjoecGc2qU1tyTkN2
TNwQcp1EVbFW8lkPzNEx/4yKgacfOyUeVNN2yJdyvLcW6Bk80PZaTixS0NK2nGau4844zTxjTLFs
fU3YBYF+k5MGZZO+DYV80ecpWWHbuskb6e5gaPwqJ+gINFluMk6Gq9I2twiVSZqSmHNzh8SMiFQy
vzWLbONoMgkWsf3FHKtb/h1Jtx7TV5dg7hWASRJVHPPehKngI3LV+NmmV7zUE+aD+IQDNj6WnMun
BXECRQJxPyTemS/fUXQiv0dbX9mQjzLvqtJgJ8VJj/cSi5oKW62lzO4N7yrKCCc2R5M+Y29MAEo0
J6jmVH2jQ0W1k2qvXq7vQbqdagS+ZVF/ODp2TM9ZAu9Iclv3FRxZi8zT3eC6H1gIasLMYt0PhfpC
awXvm43jZlJ6bYPrMg+8vOjWhhK9z+gA13QZeYKU+hK/GxlzuvHbAyK1rjmHEHVFDEZbE4KjRMqN
WXdvTeh8DNJ9Q+/tIc8uf2t2czn1nBCSJZHdTAi7YAj8iy7rRUj+7GNiTMR3MsX/EKK4qtUEBlZS
35UdV4Xjh0q+tJ4QBNCvTccnHJ3E9hkR8GFFn966ODI3IfFePI0eeFHUe3KsejRv5RyM0LnK0nwq
3T6IbCz/HOOuEU0eVVBC1/BLqpuoGa6zdnoZIKb6ap+PV1rYPhDjfrJFEbF0UYOTRzaSgIYX3PMb
DwJS34flzitzDa8xmNrMLtBnGMkH8Igh30ymUxzThtg8wg2CKOnNmxjPbDC1WUemi/nUVHBaurnP
HsuIUMOY/Z5WMvSxIl6wfVaikYNuNB8z8BSf1nm6phXWXLqNZq7VMr2ayrzdmTrusMSFw0C+Q71C
Gaf6eoEcF7cBLZjQwS9t2vOwkT2UL5UIX1LPyQ/v1AoGRslKz8t0YzkldXBqPEIsespKxZtWBLrS
pYjUN1XBEF2AlTv0EI59ANfeShWatW7MkdWojTaCTPo10+j8IptNd/H5mkGDRId4S4GFWCfaqyMV
pJrKuzTCdN1jnF8nrNRQ1eKTMlsLOE+dWQ1L5yrJJ2ynKVMOR6jlVSLGN3JMxYrii1YZNaySyRTw
unoiowXeYBva2zqK2MCQqG2Fqc43HPphbZd04WWdMWpIkzWZej1N4ClDOaFdwiX9TawcTRk9oamY
dddO04sThKM/To21fEQiDp5k2WOaXNu4EgSDABnNHaluh9LqednhckKktP0iMiuAOdNOa4ghkAWJ
OdgVQN73C89KCGemo8lpVZuI0dY7WrID8SlrryNVIyTusnP4edyifyJShCQZply8obFyq2Eu2GrC
A8DRqCdsJLdlU9rHKgdQmRm0nqWSEbynG+1wTToZiXiybu/qLAKyyt90a8WEJzot0VCIIERQj025
Qf7eb1T6J2gwkyse/Pe6SKWvhRobFKEMqdCygHlAv6IrSw5Inw83OaF0KwVHI4dssq0hmD+Tr/GH
3MY4APUH0NOFl8WoFo9bJJ5wB5c7KyEz2ipAFZJVeFL+gq97E78GyPMV3t8GhHoeXw/AXf2M32Zq
ZzAaLeefUMUACVYaeEZtMpkyYQxJvMOpq/hIsFtupPwT5jRwVSW6lFbV/K7cSiHvzxz3Bt2Gy1DC
4mFMQNoaQSeOkQ9BaJosbRWhnJgA/pgNAQr10AwX4FOvNbV5rGPjJVHsbNu1Ok3nuhyCQZSRz0PP
CK1wlF3FDAV4QvMHQTKLs2fdeV7en6IO0uro1JVv9Wx6mj6hqJsSueo9khewrH40lgMZHdn2uug8
E/IKzVYU4w2BioDsCqxBpa0dNYOZ8xyb2cYi9nbNgRGldehkRx1R97Zs4mybu1F+CnXp+nlS5Tdp
MQNMkcBmRet8lFX4kmdSO0iL3MshHl5xu7xKsGDb2RVeoA0lhh2TEKMJQTVUPYZeaQPWpaXrvOpB
Dm0SRLo+pssL6bb6qUX3tiFcmBmMl71lJv3YnNZmUOvSBD4Ozid0gOgPMXGWDKl2uA5PXWF3vpHl
pBgqDE16echNKDTIHUmvKrQ/Mcw636mhkckxW4dzzbhPFie6Ktecke+VkUYvN6C+RdYP0dkLw+sO
twQkLGKWTNUsjpiP510sOrkZ4+IWDQtIp9wNLd8JW3FP6s2tHHXtzhTxtTZ47/GYHgeywJg8Z+XN
5HK8IRDc2WRWVG0E02sA5+MNfAuSnhrnD9FnUJJscDlRl+1zXVO2MLrg9HoCg5AK6M2yK+A4kN6e
7ZDbPTj5syc4jFGd15sksunH1hCuYt1KL2EhwgmL1TVtxcg3e4iOpQWqD1qYB3wzT4OlCQpjutVh
ZsESMzHJgHMKGfWUo9zhJVknxLUEUjMFESzTbyb5V7oYnpVeDTcunrxVwyDXF1HH4pioWMDn/tTp
sMnD8j5O8T1CwSkeUpVtMOuT1KcDY6zNqEAePVv1BdMNELIDFJjWRMuf6e6AJqAYV87Ck+8cCNhe
T5yiPRM3NNc8N6qwRr/T2wvgbhdV5v2KPCNdD7CbeRwyc18t46LWyx4XaFMu84RU7/oGO0MJsIXI
FpG7AWiZyxFm++jLcTCPYxpFb/z5zF4fzY9Ji+U46yHjhRmjmbHo3K1WJYJpbDeeQoaagerUQMVV
SKxkDJfHzpiGbagqAe6MhTZZGreNCNvjlEk7MIqxhxCWvoRsCfSvBa9cYW3ZMg+lkpyoiA8RIlgl
5Qu30uh80tgLn0y1/lDPzaOaF0S+zsK4coR9UVhGcWupivlm8SoRhDXLl3TSymllCqBGJSRUoEGJ
vGoUcgX1WWX7bedZOzaGdSUgLzBPrQbqH066nk0MdKYT7EtM3UCdgUlO6QjCnsC3QE6Mn616uFcl
WSEh2gMSciv6SCWkl5o2HhLZUNwwACIzregZjllJyKRa6/YNtT3kee01R+qv5668VcAf7D3MZJ5k
NA8g1gtEIxIwFmWiXbAyFffFGGv7tp+cTU2/DSzGgAEdmcp0MxnTOxCh9JWhzey7SVoF0DoIAYJQ
v+1BawTwHQFVKFRb2RaSh7GrWo8nDZDHymHc0kkGhpxaxg0ev/RizkJIy2U6RteZ4sRoskxGLFNN
Fe9SlBoehzjPze/aTjw5oXah19qvOLGrLWEgwxVoQoy1qnNqik714Rrue9nDlDTt10STzo7WAZOp
hlxR0yLlU9QUCbYIm006NsdZJQheGcMOAh+sv9EiTCpV45fOJSEI18/Iv3RhSLmwxAiPdn8NjJEP
rpgXiDpSUhJLIAJ5U+1HkoPyqFP4ZDYJxnoHQsOrBdPL+YWRZ0LIIoQ7uzvCr6OsLWV/QOE8rODJ
Lji7vZcm3mash8uwcaqHshjuoqb7CKPkOOIDZ9bWvKJifXaJ5p3r8EIa3k04ujCIwxEVNlk7HJug
PkFXi5Z1ltDJgRmmQX1tIOJ+cfPI+OA/KF7hqPHmIRXrjjXR0eJgki2UrT3eqjpQOl28AdW2NMj/
TP9eM6ux871pJYSEGD2AaQ4U7fSuap3+rjtjVqBAITGSvdZYq635rqvzK+7BGyVKnZVH6t56NKw3
bm0d5KXSHl3yQkGm149NZjBi0yVGnoGB3EC2xrG3dApc1f3tGOGORvKOyBAyqBLN2rVhyr5Uhh+T
U/1yjJoNqX8bEmolZn7vNMfWpP9RbLtdGkgLjpMWGSSDpCGLUBqSrFRzbJZs5GT6EOjbZiGz9yzb
lWnIo6dp1xHqDWK0pl9YtHlUuuJ5LvTXtEyKPxR5f/Iu7U44VZ0ATlgXQPtv8L26p7kH4ej0+Ukv
MljJDc804we2COMXIkMsUgBl9WZuAodJpwH+3BcsRhhRs+kUSroHudK2oIIg1Y6R9lZmoL9qbSwC
CdKKbKbmmnFBs1LqhoBmyR9ZsjWuAKB1RGWW46quip2pEsOex5yatLEJAXGQwLt4moJYNXqytNPT
KLQrzozFAnlZEKziNonrJ8KMtY0jwheSZXh71bi8NvT+bdKLB0VmJxnZV0RXTWsLxM66hSgWOOV0
705w9DVR7E0DNhDphNf1YIWXszXflJZ7mKYYzjqJ6CsT5Jmf9qq9x7l2VCyqQ/gXdIXM0TuoMU8t
QZxD4NDFWw3hnJ1qWfQ+Du/nkrRbYhajWztFy1Gp6R6uubsWjnlTDtNDP0fexm3TYz9lod91wriQ
PUmEkxzf86hbjMWq8Nshfhqo7WHdOljUCTqWpbfmNgGVsct9VJpHmcK3K8H4bYvUDn20Vcm2CjFT
iwTAaNlnbQAxcE9PIAt6zcJPrOcvmalfxaKBEWs097ZG+ySZxuS9svHx9q5KOI0m4NspugJtBxlt
bJOEMcz6nVIQm6ctTfJW2oUPHfLGUXT+CFJCYJXJM8tnTuGQjGAhRnszSDjEiXhVG4fEysS5GHLr
iaz53/RIUqBOza0bdtWuhBcWGDaImtCpyLJI8G65pL39AWB+0DvnD21y/USse/+guWEbdKUk28Yz
cINK2UCjTrrjFPfTTjT1NbF8e3eoh5ukmW8UDoMb+Gc8MV7HCjV7J94+ghES+LIGsYtaX3UAnABs
rdlxOA+4dmxRWGqutWtkElEZpfZiIh5CyHzDPQRzJC4NaaGCLL+60x8hjihkQaAd6FrtxoitOyMh
NthNrfzCAcyzT2R6QSTdVamolORKimwCgqli8THk3+ZbjIxKRgOU6kmSpFi0xpp4uDJwS5vjE32M
mxqhByf7URCtLkR4SIHtEvWa/rYBgu6yOblNbe8DIq0NrkiQAZXZW9WqY8LqsK72ru7sWm3sgUkO
bDJ0IPye4AcKGYDmpYH9pZbO/EgrL19FHPW33lA6pF6l+UYLs57Oh2qT8BeqwOhNKLpea6xIBvo1
k+bn29J6pwHU+JPjcvbx0su4gcDoeLyQE1At8tPq8dglAF9d6VTBYLezr05ludGS4UFyEoA2m11L
Xeogs2wIRugEOPfp1TbT5/2Q/D2fyUvIYM9W1V2gRn50oma8yq1RX/e0zaEOu0YQKhNG/4xjVu+6
l1ZdtiCLPO82c8w3mVvPg+HVmynxin2lujKIG6LikSQCvEzCD5lXN4Wq/oGBcCnJ210h1bgk8itc
RTQ79krdVgQZdhH3ZNi7HXfVzmO5np1OIahFv01Qi/o1Sj8UFY53ObpevyVn/Zbz1EM2iikQNC59
pyGW3bY+vKJC/DQvDd00UrYSmdG2Vbr6ioAh4oxGYa+aSZ5Qlr1WhcKIX+QfxsRZwino2plQXtgt
5Y3tDeFaWdRzmB3vxpATbpSN153bQ51V3Jsm9LLAynj4e1kPj01DVwPCUryl/fkRqdOvzKIChNHm
rTOInL4rdeDXeryOdRC/spWDr9XNrdXr2ZpG+YuaaMyljCl6MZyMoGvUgSgG6T1nMXmMQgrc4VZd
7POqI9Atq+8luDEfSD1lYyJa/sjTfTIkxEZzidsjTt0M8KyxY1TXrS12UU5usE4Lb1Zuo2JsViyJ
KnFsbnexLD5dL/QrCmo0v1a9hEEItJy5lQFPnpNNnaPik3NOqQK1a494fDwIF1EVXL1+OZteNDjn
WTWA0ZPZWxwNF89Vn8D4A6y1QBAVRQ00i3a5TTPFkxVAyWm+I2mi3BS5Z77bJNduJN6Cy1CbPuox
6nYgJPYEn9RrSpx9jUQfhqR4mAFS+8Q0ZR+hp8mgGVKdKjdp1mkWpkFteyTdte6dMWd9AE+zXEj7
0YlVM/Jd2ETBVISHIiJkZZram9nLH0thpO8dAzuCTNJoo48z45AGRVBjHZVevKl1tM+NLMOdXRL4
Hj0opZUfIpQCfmJbYZDO1hXZ278iQrXXYZqmaws2OMTXm86ZC94CYN5V5D0qdfJHKB2JlgKurqc3
d4x54wtTGTkcVjWgbrPIA9n0RHyiW39pSVo7lo433YG1c2irFMUySokzptUCNjgzGSKX9YldXVe6
YBq6JgD19pHDhNoSvHRZqNxuwyOAea7lXmUVhrul/h97Z7IcN7Kl6Vcpyz2yMQ9mXbWICASCQTI4
SeKwgVEShRlwzMPT9wdl1k0Sl8Ho4qoXbXYXV0kSDnf48eGcf7gKFPu5g4VT13qxLVEdjIYucSdo
JqC0lC+9hYsv1KvgPPYBbnW1BVE/lMlyZPK3qdXAdAI+OBeZij05FQZkLLEhB2l1WdXOfSBzuGHH
vYZay544+t9CCXVmkXVP9UAOhJXxmgrFTW3k1iaIWeGKwLyQCqC8JkWYTRGlJNLModbudDSVKauR
mTHvLa5++6lW1gUGhGuz76qnPknYzIzwNkgTjA2tHJCgbN3pOIoh/d2TSkwkKs11hTNUqeTnCe4w
VpSUN+OgMkmnzrk0kpBZ3af5FSfAEoNgOEUrvZTdTsJEB52yi16wKehqALtbRntD0ZEIxR/Ncvuy
/Gb6mLMgiooc+RDeiLnIgtGIS837KfHRfe275lEY05lJihy14fxaLWb0aoZsdiCMGRIJxwYEdBkD
AB48CRuEba37V36NOksYOUCqk8Gu1k2l1W7dTx2K1oW6maYUSO4YmXcFiYUUowVOrnAx9e0gkm+d
rTbnEvU2XwjnLEZD6WC3fLwQLf0k665zWXybcu0LFdWHWkJNpczbfIfK/lkSxI+hGq/TgUqyjcPr
msLhmSZC59pxgKehouxVAetkSxKb8fBfokJ+CSgrZJb4FgQAQ6WecgtcGdcyCgRmYhxlq56sjaTZ
LyZ7UuB3SNBkGHkp6ICacXBRlmaxlpr4mlUWAV7Ff+xU5Q7j+urKAvGMVaJun0vNcM3qnu6lsGXx
RntqxYEep1RfdVBT1X6mkWpuArys9g6KNyu5LK8a33xsHMwi0F19wLGIFELHHUOL0tvYKi5Q+jyg
dIZAEYZYqIgJ9aI38x9yhplpBduKdJ6kb7Wmi26jEXtWX7cf2jR4qGqud9pU3WUGU6SPyB91zstM
UQqQdvSSHlfuTJMa8o8cCJppvKhz5bkt/dseOGMUSIdabbdqolkuJqKoFKMz6ppphFq8+TWtgrtS
4dykWcoT98iYw154nkb1N51LhAngFEY+cpuCUkVTZS8knhPPd8SzLBWeZYvMG0r9BMDg36k14GSQ
6oAOYmBMrs4wtVcsFyTvo7YGTnmmx73zo0Mkd+dLhAn5LP8Mf+3qQpny+svHhf13ABRQ+RA8wKpc
59Qzl8BfNSpUbbD0OEGaJMVwDHWFL2GDuXsc2OoJ6v17LXGnsFikNNOW5UVLGCdOAqn9cF+mQQpQ
XmHGNGYUbHLwzXcf9+qdwv0MTHTAwcwsan3Gq7zqVZQqVV8Av99jYQTuVZpsQcIsqaC9+rDkb1mu
0daJUY8dtnXAJnNmImonn+jxe28BFRMKN8RQB8TC27dQzFYvevIN+1pDOlBNxeSl6JRjzKiV2z7G
UN767eOG+2iMYJUUn4CIvjfiwMsc0BLQFk1Ne9u+yOwWP5Eo2qcSAtmTBuJ86lRBQjqVTsBT3oFQ
gmL7p6kFKCMkp2PjSxbtnVKkF1Y8OXsDKTtEdlr5pkQS/0R773UNyWeDYxU0Qi4xb7sm+5WitWVA
DbW0ZE+xHLHLIYnNStTU8z+eTO+1BVgT0A8IK6Avi89oZsWkDCIP9ugA+89MursU1s0tZpfZiQ/2
zgowUzDRADQ0YGPyAhnaoZaNIQWiq8kognWoIBZdTX7uFtRUMHsNvpdJWf0F3fpfb6RK69/SpT8K
MVYofzaLf/6X91IcnrOX+n/Pf/Wv33r7N//1pcj43/JX3vwFz/273c1z8/zmH24OEYet66Uab19m
Mbj/FlOdf/P/9of/8fL7KV9G8fKff/wo2hx1/tuXICryP/7+0ay+OkNK/6XVOj/+75/NXfzPP7gZ
5C/R8vdfnusGYVbF+BNtEl2jfgP49TeBvH/56yf6n5D5UaAxZ/EBpsMf/5EXiB785x/Gn6zXKLjw
AwTxwJGy2NRFO/+Iv5HBKjnEPqmT+YF//He3r/+Cov71Jd7XlP1NyfsHsUq7mgzGDeimDqJXY898
O+nREZFDnYQUuPxnwCnbQBm/k6gwV8bofGkirpyDHJsrecTGy0rPB2xh5daRPW68D6gw5ZxnxGF0
4qdX4/f3e77Wun0b+3+/FhQ/BFqRnmUQ3r5Who4WCJuI22WdnzsaMuomDiqOUFZSLE5EyG9Y+3IM
kAP6LXCgzzvl28bKOtbkMGuzM2os96EOPGpQkb/2na2VWHCmzBt1VDa9GPZ+j3UCSLyBAUkvkH/7
YcZy7UoKAsuG9Ksz4nuWl2KlSDmoIlP6Wdm/nC4HAmOTxS9V7ZuqcQn/eKwWrO/fg2UxVkwLEmwy
y9fb97dm+Jojy+lZojg/cDGfVmozfk+7TN2k0abaBUVxZoMX3lRWGGyiQXhteUpo9J0P9uYdFgsa
dVRNGcsxPetLGNCYwV7omKgpSa1RardvPu7x2zXt3zq8pEuCQQrTpFLSszDsodyUh7yWnsP8DHUj
DpPm149bM37rw76dIKoNtBlJI4RLGeZF5wQnWAymHWkXONxlC611Ec9HUJCjPdYV8W4A3b4RmPy4
2Qi+nSNefTZbPm3QBhrdLsjFIeupsSdFsu6j4dqIo/C8xDLuoiYVwCOcrwh+9xtAreMmqyZ7pRKB
6MNwlbU7TjM01uUVAvzlcNP2Uf0VRiSVvjq4DQbNX0Hc4SY0xGQWqHrfgEc6mAAMod9ABuL24Wux
lwfqD7Kr5aEb5ARBS+cqV3miIvsYjlsbXIXPBlKlhzxpHhFk2TXFQad4vUuD2ZmvAoWRTfd6IUdn
xVwQ1HNSg1agUBLE33MdT8M+D0dMVBVVXONTigtXlmtbziqbIO2n1Yj9nJtPxpmOmyaVkxn6EnTe
YNgXoh1H1wzEc0j+g+NL/ST7xa4zyn5nKtlPIJTxtvTF0xTiENFOuBE3ZG/9oL+V+BhQbarRSC90
I/+ZcOHb6mb1BFu9plyMZKSd4YvQZ9ohVZTwIomk8MJJHnE8g3KZ11u5s2dFSiXdxKTtBNluSgz4
/sHqgu6U3+lCJWJMmCLSVO71JN+pavoo59OZjSEc12FXGtPQS8f6wcbBdMU0gaRmVOfYKsCDo7y5
ag1j2g7WrsscrvmWr27ZLbh4iq92gXuPrISXg50p6xSukKc5enUrC4o9Gpan6JJuGrMV36y2I+se
AQ6tLXzqMgn33SmwgIN0OHjVwD5skrO2s56MdsBF7SJvHf+8LJJHVAPQKlk3lu1/Q3f5V1UAg7DN
n2FVHtJ6h3fOsLZIfzX9dpT7pzCDmsLrdJdG2m0H38E01ZT1Vdbc4kYrr6bWAY3X5/KqxC1GU5Nt
NVTxmt5anuX3rqhhL0PGgL3U81eY0m+sGNaUGd2HXMbXTd4/VVjSkOFrHnBjbRkx5yd9GleSQdI4
LwEIDCpGUn2ifel/WUYDiCLHbyiL1X3k+ANQ8+iGBKO+yfT2C3JBNwiPBht9mH6acZHDkO0x6ePe
gY9XhT91PZIwLbqdIlMM6HJFJ7ZAOGC0eOETBPOeVwbaRVn03zOWDi1TL4bJ+Aoqyc2pza7rr1la
QDec+bp6+MAid7Dxsw5g1qyFViuAt2JnZZU1qASnXVlx9AxG4T5W+u8kkwXeOV+CcMK5csLPjhQb
93s5v+gqPwGNGdmIKgCL0nGuPc9740oLbRuAKSUoveKF2ja7SLGKu2zL/suFHMn6tfDv+yhM70pV
OUSiU9a+jAeK3KjPuebc61hArWzE51dO6RN1eAnIdvJk5vpXcpb4SIbOfckorLTa5tKU3kVBr2w0
0qaIjwYPwsTvOwQxwyzUkvZKbmuxCSsqZpES4JURaxepgo+IqGGl1tas7LappRbnt8rXz5SaYivs
dBdoifww6j/l+iHMLeORY7C0xbmTMkituHHhD4/aMBsRAXOhMPclUPJbPJWBbzlGdYgSsZZzxdq2
Vled6aUa74KOBB7mjeYGtdcGt1CDIwmy06QcvEhSsickvC5NDL+E0yqPpIQOeBEyWyMRXtoStGGq
+Ooq1dXJy4cpgPTY6lsclQ6y6bdeQzZvLfdB+bVxO80AYd5Gh8JX8k3Yj83WwQ3igC31rk5lAJ9q
J5/h9pLdTrB6XGr6GG0AIMp7WVyHCKyTiel/TDn8Ucp+xXbe7zWl++VogYwPjLqNFKBjSRdc17BU
YABGzs5GZqBiAPZBRMBRwDXXgeLrG7OQAU1VUrquk/EXR41ojSeO7saUbVcjGSfun5qyqdL6Ysow
5mXu2yu5h3CkaJIr4V64NZQ02BpYJm64C85ZuvLGykawdrlju2kZ/8p0fLB8aYOfLOpudjZu4tHX
yORJl1qc78zs0lfj8laOY/kStBHw1vrOHlRKLyO4fMMAVsICSDmz3SiN5abpuQaH4HpqzK+wGZ0z
G3y4U2EWVfuOdcDrCWYfRGQAnb3m31CRAQpg2zNxBue8uhw2sdnYwJaSnSTUb7kU2BDKa3uDc7GF
C2vI9kNCPegOTqQbe9Lh56hi15sWa7p1lBs3ajTemsBjtlhMVMX0gNihwM8jrt1yRonU/lXnK8Cf
BvV7Y1sduAS422nX3MkxtSGlOXNE8ZALRMvTHkNqXJAtjKHPY9T6CxWRmVS5coIeg0YomgOo3Bsb
oq0qovQaYjNHPNmHuy7EhUIJZlVjjgYKxkEgFKsvzZI6Vwst7JCBU84IY2xXUDGw/fzBKMRAclHs
oZWCUFqFhdDAzFKQj2qgLynnnG660PUGN+MSmyJreqjNOAb+kJ41gg0j0MEOUVHSpU51a7tidyqt
exH8mtQwc43Bec4ExnQWRce+M86QTj73cechL/Ty8XFJU95ebufjGbAl7JdnzTAEh3+ft19lSgT+
bIPTFgmRgANxAwWb3cK/jWJl66e5emNQV1w1FoIrtkqZgdycLSOhHGHCBYbyqsEEfY3rSHiJrRQf
0SHLGrJSzhaAB6O0YbIpj2iTqtelbt35zHRgdVxP7LG+6EZMascKYBVGzeDeRqaKFpQ7MIU4tGlO
sS2kbuvbeI5aQJEnyZ/903FHHIMtE4UaRw8j3rfu8jHASB3/VYKJIuUZ9ln9DrmccWVF9b1FScgN
2/KnVTz46Ia7QwnuH5WI6Dwxu4vRkuO9pYScQUrpS4BQhl3CdEduGwFoJ8QPBfBnH30fJUgVQRNi
5RX111qu3GVBAb3dcLO48sjBgEuAd86qyaZbuXiUPhhdW7saUOmWQrPZJ7eaSlmDwucZSYZnW00v
kynTL0oQv2yS/kpJ2MP0Gp9IPJt0fw9TA73BUp9WgIWSVdTbP3D7sa4QKkB1J9tpQXXZzDtxVERX
YQYkTca5qKUGuMJPHD1E8WT0wjOC3GulctiOyAkABpXcHklrYCwRJrVUc+xM/2X21W1oO4OrKON5
UPigAinOBXItdpxXr4tYxj661DfMlktQfUAYVVKqtnGp+Vm5tceBVA88hr6ESSIjG7bCX8gtrZ3t
P0oUJOZmEqGfdwZS7bA7TYtTdgbx0NY8R3N+sF1Max8YWF0mTz2E7aThCpRdZS3FzSzgDADI1V4p
9GDTxedGGzz4g7zDRv1QiuBhttzq4GjjpcdboXmcGwmEUnBCaru3Fai1lXmfR+WhDmzAW+FQu0Fn
3aSOuavV7GuICHztX6vgOUA4cOqodOOmsTrPGdvMrbLxe4+hCujx2lnhIrDpSwZAk6ixZDmroTrG
TxO43FWSniOO9FX26+8kpOItIo7fVSs/BAER4XfoZRDe1NoayTMku0b2A8wRnnmJsxdcBYqWikZS
/OBWasERwP2J/e+71sY/g9DP10No8rV97DUn9FMRNRkVMFyNgQEfVb2X2DA50YfsIgY+6/7Q9Rtd
+ZHw8QJFqQ59UX2RplYADM+azRA6Z2Yx3eZTgemhlTXIuF8jE1uhJQKbI6zrG6MDy4WOXuehSn8m
l/BvpOCeAwDKOuEF9/BdjSg6LCQ7oC6C4r9JuSgNkN7P+uiao6nJV+ZF+yA+BLV5PWaYIgqVQr1a
+9+K3oJx6ZiXvgNMHqm6VSTA9aeG8wCG4hZ9M0RMKDpvEn5UWdTWbbu+S+36lpN7e5EOuKpXmJ7b
cFk3rZCeUnkUuKm9wC75pdW5TbGLYBJx/pi0hxoWNxEpwQDAfVWWhYII/WVh9iGIJsCvAWS11ZDB
69FEhMWKT21KaNc5ORTdaTc115KhM79MyEtsNJnLHzazsqPvuT5HW78TXGbyvaQL7g3NrdCrcoOY
tu+ZXfKjtnrPQH7H/b1w/509e5Mc+lc+bpm1ez8h9yaDdxn9qIq6+NUs03ZvfutY+u//wdzenFz7
ILf3XH1//lnUr7N781/8ld2TDOdPSMhUHuCfUxxFD+aP//grvTf/yDQQbrQNcMJ4dpjkTP7O7yna
nxp2SvCH+aTcn+Y0/t/5PX40/9t2DP5udm4x/if5PZ5K8uef3IUxK+/NW/Cs3TnzG41F/teUTBFO
soHRBFCGNHjuCnvXauaurbQLudPcFLUZYChraa5jAFWuzGzTQZEHzvy9UKDhDZnyA0+3DG4UNo1N
BQFipelZC4CJ5TwpbACkyo9hOO+gIK+EWVwJ41uQmS8SDXJs2mZilGZ05UtiyA8mKFMt3ASSFa+L
Vn7Wk+CrXcJbbAZvpmNNqeSOVOEimPtQ6C6x25pFmVxlzLDT65BowaIQrP/Ytu5sFhqk8lkWBMC7
752GEy1H3pLLiQxNGS87/EyxNMJ8oIvOFAr5UFw4mYIkNoptz9KKMI0r+xgCJtlKau0NZUpcN60t
pzy3Gqye43Z5psi33XCLBBNofTixIyafKcmMqOX31OQR980+ls6NIjtYerNpYjCxgpe1zS2Kyluh
Q5+TnU1pJqDvlQ2Gjm6gJV4XAQvPizv+DW7O2jZ4fWMEUUTh5cSJpxisezSZPMXxv5cFYhyGfFUn
llvtfDXFjFh5Ge32Qc/kGyjgYJrAF4bJTdk9FT13FNvaWU58FeHRbPJjDAHiFfjZRx2dKwTFYNIk
KpndFD90cLqrogXNCaaksX6hoHqGZNAK7sVFIZRb8Eb7SEUgBr8Xx9rahXwd+EjXVfo+VMHbWPIK
bZS7uae2/kOasGJO5BVyC5itQRXhEq5r/l6ZfFgp2QFs5cZvxoQEENRJI7Gg3nHr0xUUJMAmlc3X
uc9tbt7X/rB1quyslaZbTa9dtLtNs/Xkbti2hbWV5eEZwbCLnPxSpZypXQMqrhnOS99UYGvH+xwU
ZjYm52U3AfrJyNDE34p2vG4clnHV30HAuZ3AXSjMHSwkr8Zpdl3BS0DeZvK4xvcNKzzMbKvMM+Vv
RnldKr6b2cbdVNb7wapdw7wzmGhCOuj+1zoAeRxW67rNDnqDITcupo0oLilPP5WDtBvtWx1wXJHK
VwO5JoxHdkPW75ogPa+xj2wVnLq5IuHJsZmn59yGLqP4ljqbTMJpDR/EsVA2ZSetQ9neJBVmh+R5
wu8iuBoqmR2N6V6q+6xTNnHbbPxA30uzdTbZoCIn6Ygvb59/EVPnxXQaVj08wvRqwjkojKPzcLyB
OHSpzbNpsN1I6aBPATy1zK3PDmrmfKep3lPqvGwjkHs29tVRE91UKhILVeQ/5dwDxwmB2uaXnBZ3
8IQvghx1JqvYYnWzr9D0aQyorsqmBb1cQZtD2ZVbIIzT204K17KGvrc5XiVJcafALPGlBz81L02d
kIVcEOxHcOPI7+CG3u0cRg365rmm+eewwshNoYvkmF4LmiJTut2U2juwfBedLDAv/Wno8U1kpSQ0
W1ck4zmY9zXFkP1MYJBUznNsyaOQhr+y8v9/Nz1RKYNB/9F2epb/jJ7f7KXz7/+1mTrWn7qM8LXB
asENEvrQf++lpv2nKlOiQtkDugr/l3rQ31upZvxpyLMYvmXoZEeN+Ud/b6Xmn7Ds+Y+2pVooSLAN
/k+20rcbKaAItIkMi6beVlc6EXHWxelrV4dy7qlhKM7llAuZY4DCejUU71S95mLbP3v1P00sCjhB
W0Ky0K1hp7YRN9NxSlaYpZ6qBB/rwOIE0NpjGLVKwnKj5s2N1mbGY6yn0rmN5+Du4w4ca2KuDr26
8UtKirmhGfe7UlfGQzKp1eihdWVMLpewU447x0ZpbvxVI2Nd12jypTQSFg37SoSKAGkPWZzqxbEG
5v/+qgFRwYPlPDfu+iYHvlV0efQFETmcXT4epWPPZ+K/fr6jRh2Sj4PlNkYI92iaxvE+VM3h8PHj
31bH/plFlJNfPz620F3sh5wzQg0wBvWSGJoH7nT1U1ehzEpyq2ebaMjSnRLvOvbZCb3XLTrZlIBO
8003qzolvlJTGcJQqM3taqlhVWcfd+zYuC3UUWt0tWGY5KaLzE+Hs1aEguQqnNTiRNH5yMAty3uW
U8oiRuDQbaGfXpqOZNm3DRXcESGtJgfaZ03UwbOxFLef6tC/+VFi+9xZc4Nd6ljDvghbkIR63Yan
lJXfVmX/NRWWoA87mnq5aTXDtZHfjb/6UQgWjox54hubSitt0mI6gPbh7uP+LBRd/mlvEf/cDurE
qEfDbYOgK9e2Cn8Ke6Y16bhUemxbdKmoKfSkjdvRki7URIZ3uSa3q2YntMDenYos9YvFoSy60kdK
wPaEmkxfkmoMr0rRVNdgLsMT5hXHmlgsDz1HI6UHGuap0hC5OpnB5NzpbSZLYtjJKSOIY59u0ZE0
GLOO1LHh9jZ5D60qfoXdeAbjhRzREJxAkx2JKHnRlYJVp7fHZlYFrq2HoKosd9Tk9MRucKwLi3Uu
tePIrLXKcBNIdC8yyYQL0MqgPjW4tCu9ycftJ+fdYskrpN4QZWgYrhTgaOsP5jcVTjYsQSeDbQEZ
tg2QMIGG2q3UrP+aNN3m45aPDeBi5avSPhZCLQ23ATY+uRWwqmAjEFoKPtnAYs1Th0Cxx5Q7oYmB
+LBKkiQL1oOBVeNnGiBgFscaNR5xRayF5OW4m5nXTWFP0p0l4dC4/niI3l1VaWBxqKltuZX7wWAl
sHzdo2bJxQary2TEpwnEmYQf+Q4/8FPepe9+EZpbnHKATujIRY5INkv2lG17VGwhvkdZ0Xkf9+dY
+C/WOE0vEDESkuVhCaI2u9wschIH1F8GV0QNmkMfN3OsH4vgCW1krG1L2F6V6uMZpDKZehP36M+c
QRimZcT40SizQnJbskoVGBOyUI/mVAj347c/NkiLuGhhl1sgR02vo1b4ZUj62mVnBSwfKa04MbGO
jdAiNHDqzkeu87an110SueloD9KqlkcUGD7ViaWaYeJIZFchtKCSXGnOtgzbWHYjW7TNPpHSvPzc
WC0dCCx1BD4AcN7zgdZc4rJDLWF0tMsRO4TPHAkRpVwEReagTB23AXNWV7IWKRQU42+qupKSc62c
HHnfwBS3bnCm18zPHNZochEmFN9A9MqG5XUVn8kDD6M0mxx3b+1EgBxZV5Yw3TGIAzkD6ewZWSfI
BLWt1F+kqtp18HSsSDkkRmfJF5RolOHx4wkxr4n/dj+btT3fnnORnIF7OfW+RzyFyqFA27X+UasT
sg/SVBXmDRLHacDRIw2bCxkRBhX0g6MZNx83f2TC24slYfRNTqSJNDM1pHYT6qm67ql2bT5++vuH
N3q3WBKMrhmiUi0dT5PpDNITfte4NhJ1oxfUYxvcw6XAkFGfkDI7DFzP80usxu34wU5wfTkRc++e
GXiJxcKRVsh9InFmeboW9V4wonVf2Wl+K9nF5EH6ak+c9Y+N5WLxKJH5iyXJcjwj7eV43Sp2Nq1a
lPPqz03PpY5xDbPWUIfK9pqx99Uz3cJh8lspNH3c5VErspU6mSJAgmeq1RML4pFF11rstFqfp3yK
yvRMtDFhelOhFyifBuVLNxLwJ77QsVYWa8mEbHnZmpwUYdCTVm5Qn85FoG5CBeTJx1PxyMexFmuH
6TsoXMHu9Oo2aDw1MrtNKgxr+7mnzx17db03FTmUgEROXqyiMqI2YFH8EUr1554+9+nV0zlSF7YS
MVnVukTRK1TQ90J84nMPX6wAKJPn+gDZxYvgq0H3z2Hsd4GknzqrHRv4xRIQkjMWWjVOqD0A2ZFk
uCQcDvVPDs0itjXRYdOb8PTGV/W1nnX2Ci3LkzDoOXTfWZ2XaGA7Rx+ps/iuoI03Wt/uNGm4zLLg
AZ/xu8GWPCkxt5YgX55ZJza5I3vQnKh8/bFBLlQyqiJ8bBE/ygCtVkFLaTvVRbnyp6BEQyc90dSR
sFuCu3PfCKdJkXpqCsYLd50EhGuT4PvS9CBoPjW9zEVoa53V5fBve08jwG+dpsBoBEn8E/fmeRl6
5/vMZdDXg9XkLH49VHYPDE7pEoBPKHPAzYRcjIvwQ10gk+JA/v24L8c+zTyOr+JQabLUt6e49WrD
kFYFOlJAL9VdItps4xfoLokhPdGxI1FjLkKeTdNPEkVrPKSgfYQQDeRYEchKws3HXTn26RdRb/hI
UkkTWRV4EmLfoIiMomqRnmNFmZ/YrY51YRH4swNNp7Rxs63aoK/vcG1JAgDZefrycReOnJyWOtmJ
EnVl0KmovZr5xppFqSoLeKlTUuAsNp0cbRPUBkHigAf/uMVjPVps8MiQJJh9+Z2LntIMc23VVekA
zP346UeOKcYi8DUR66oPJt8VufQYDBSyutq5EnW8b/BE/9xqbyz280RMFeqLaF397gJ8a3D9M6T3
4y4cGaAlIABdNR/DCaVznR6vKHV+ev35AVoEeyJ3wk+RSHEpGAYoHozXgTAPrY3ghWkiuvS5PiyC
HOUsCtGqzAVfV18KLbdR+5OmTw7/PHCvVpBk9sqNAh5uUzh2J9Rq3aA3TynIH1mfjEVQDw3pEGzn
eHUVHU+nuhsaPQMFPm07od/XFip7H4/RsYbUt93IIEXjvi23Lvl4r6/lQ5yU18YQfw81bYcF5olU
4rHrg7HY3eupotId9i1ip8oWO6ILO3F2yOOvzQTCTCW7YaffZBHKob7+ya4tYlz2jUob0RtENQG2
RRZ7uMMgQTNEwEmUOzQXPndiXJJty9oZUIgCaYKCTLgy4yhdtZVqnejFkeV9SSi20IPGW9uhvK9L
5jaQTHDRU41XloXo/cdz4Eis64uNfWh1Ndctp/UmSpg1HJYMuMU0hJa1+biBI5NMX4S7Wg5O1gqI
PHiMiVunMswtFGG+hY4KkVw5xiXW85n3cWPHerOIegWAcFUMWesFaCzsnbhWNnUSj+7HTz/2ORZh
jwkMXuOjMdMBtKdaGs6HOgMuaUsnhurY85eBX4/Id45S40WhdGDVfdT84AZB7hNJgiM7k74IdyeK
MkvJrcajwJetwp5dtSvCW/hNewgMp1yRj3ViEex5UkuVY7etV0XGZVkhXonq+VVjDvef+wiLyKby
38MtAU6sVhH8G/8uGpV71chOyCIcW6y0xf5tR30wK5WNHh5jsqcNFERBg6IXpRSpGxRxBIup0rAZ
a4pLJF3hFbVofn/ctyNfSFts611gtCFY0cZLOS4exjFFCL931J002sDE7LQ9cWM41s4i6NsyVeXU
L1qPCvkVJlodYHj6KlRzZZbOr891Zm781Sbp2xGyZRGaGX0nxEqppiuw1zACYf+lJ71ajwT8b2zj
q0YctNkjIWWNZyvxi9ka0Z4Fx7r+uAdHprK2iHe1UZuqqSJWE+iSSh1caVN3Ltrh9nOPX4T7pCO3
64cJkLVKFCt8Il2/L57S0v7k6y/iHUF4ZOngaHm21F8nOW4EcbFXVP3EznFsEi0Cveh9P2i0ABEm
U7rpZAwLWnvg5llEpNrBbn08SEe2D20R7ooihDXNUnolY99kOrwetIUtZROU5aFVyxNnlCOfemmI
K8E0ZedgrBKw95M/uapWb/0sdD/uxZFpqi4CWxf9qA2k8t1i6lDMUc8hJn385GMvvghlMRoNIkFc
ZjWISQI1QPDknEjbE8vhsRdfBHGENUHYtry4Wtyhk7UenJeP3/vYg+f+vArc1IkrMSV8VzQ0n1W/
PCTOKXOiY4+e//urR8NtSIaxx9psrGPlC4Ag1Ytbrd58/OJHJuRvl7pXT8dbQY/hcTae4l8loY4L
Z3qO7aFnyfKNinLb51pZxG6gNjN9FPli1uObSVHWkmw+l8jmwo6BpiSln5yYiyBm1kPFkjkTGBMq
ZdS0yrXegWr+uBe/zeXeSeyoi+i1685qdKOT3GFre8NZ+IAwGjfi4KnCuPUKqya3wC34pvoKw/VU
5u1IRCzReGEQlnoZjpj4lsFlI0dPRlAD1ZL87x936tjzF7HcUy0bx9wHGByKXURVYuNLMXKq9nji
2x9rYBHSVYuOupTSAAL617bIv1PTv7RN53PbwtKCG4DkKJc2TPMq067xNf6eQgmrrVMW8Uei7zf1
71V8KH2EY/YA+8nBs+BgFgY6f/pgnoi+I5vO0nM7rHEp5wSOj/WEhifs5+84Da6dXPqqRFr9yQ+w
2JhhJuo9cOHGgzDRR2s5AQizMewK02NRFrA6PzORUMJ6u07lMaS4hPXVrSdN2WlJg2PGKIm7PDTy
7eeaWMRfGkFjllGi9qLWF1ulxoNRZJqBRrdhn/gi789WexluYpIy2c/y1Oum9EdRpueqxAlg9KdP
bXD2TKx5s5qPgIFa9OI8rSMptaZaJZ5gveLxA+39lM/6sU4sQg4sje+DBUu9qbK+G2lyhgzhnYjH
T+2i9jLk9E5WQ4O0M8WTmeRYlVr4xWqbU2eA97ck3NreDlGk1nkOV49PAJWc+4go92OIeEKvFW6a
SKja5pl+Yka9H4D2MgALNUYFvqIrSqVcxhG2tS3SUbDsgVIBcStP7BzvryL2jAB//dUdE0Vdo7Zj
D91dZdxELfsh+hVqWZ+4Ah374urbBuyu90Ueh/QjNMeNgjzFVS1UFMIpVn7yqy/iG8XpPpOg924C
FOqLfYy190FVhXHqFjfj198pm2DI+7YPJo55A5QXphU3n4wcc4lgKFpNisLlVTG6bYiEfr2BOIW6
Z4yFLbmW2A6LewX6rifSQKwzS5durWCw+2o1mlqLwnfoSOmDKFSEzHvRhzimGfHwQ8t0iLQibvZj
FHZk8VqMfycnhAgkZ5E+fQkV0hc3lR9O41Uos0keYpzIp42WSWF9qRVa5aw1FTb/j08tbUtIrjGZ
pTqXvtzAV3Arw7sMgUcoKT1i6Pefa2Kx9IRSrCHL2yVeExvfal9GmKC8SaTxc1NwCcHF8WLMJAja
njbVAtUI/aycmgenLE7caY4sC/Icwq92YlAvyODWqPFG/4ezM+uNFIf79SdCAowN3Ba1JpWts3bf
WJ3uDosXDBiM+fTvr16dI83UmUp0+m40minC4u2/PE+tJRi6re/tBmwd0DsW1QUL+s/HJjsMedDE
XywGF2aH8GwmitByymC9ELAKB2wD7jhwYZAPMgZELDC95Is14dJlTrPGP+4MfPsxIj1a5NCGDazR
AqYjjf2VAYGUueH/j8T3f0qWwY48m4OisKxHARTNjsmxfsQ+NrnLqnL+CT36VyDDC7PQud8yBPCi
jE0nNsNMBFt7OdvsY0jMYve1QzDzi5no0vM6m4n6WJTjBNg5AvBWiO1I52iFjkSo3tWSxUU2qWn/
+ZC5ED4DcPPfr6asUpTi9FLsQvXBszdsnTZ2IR8GBra5N+CPZRvC4lvbf3XFU1zu/z1ipOdVqsFs
Ip5qLXaLDvZVBLBJpoBFAnkShP45UiBgdltQdv9q0wag2b/vD14KkS2AlK9RPJMCBQL8wrbN8u7E
p5pk+MUH/t/fRXpeqkrx26xGJQcEL6M5zm0N4evY6nvJgq+Czf+9wsJs9+8bQR1hV9e+b3YpCEpb
BnpPUYP091frN3yp//71CYjTkowR7GsePqW+9tBuyfLj84/s0p9+NvxDBm2JTCVfR1N9dTJwJS37
4sFf+umzMX8qcR9woueAFiYIo2BHHnW7z//qS+/0bMfhUUNbD+ivWIs6vu4ru8+7+775q9UQ5Vv/
ft6ih00Lnwxfm8Z1ED+PDWD94MDLZvt3f/3ZuOYUfZWeBPl6Ru8tOP5mOGllKNqpqz+fX+HC1JGe
F9Wi96Tn8CjVO637P3HdQTjIb5FmfehnsuUBu5un6iTytn+U+eo7/e+ZETWJ/35uJUvhNkNPHbp/
Y7mdwJ26ijrMjgMpo6JUNPtiXrwwS52X2QZ+Rk+j6muUhpPrniQ3AGUfHXEbIACQQTJHfHfLCvS9
vxt/5zW2cwPJxkDQXl/2OoBl6XSaRZU1gK6fv6wL4+S8xLZqc9vJBDoV7tmxnOjW0+773/302ej2
1TyXqsTGDv5WZNdGjalc0m+f//il93A2vicIFZcWpJm1MukLd2kRTG/Z8EPlLaSX8bcJEJMavq7P
L3bpIZ2N+AUVbcNkTb1zqGABJdSPH7zX8FZ8/vMXJpTzgthceQBggXJeZyDpxysbVd02aKOPceLg
uH1+jUu3cDbsR6a5TjuCJnMQGmfxEEEu8vkvn7FJ/+/2Kj0vg03YAnq1hqAzAqdsulaiUeQn7NYQ
lTrN+6sKzMZ+F6CJD70hyxzmD872LTxKCNbbn9UCL+DOYoPef7FdvnCr5zWyc9BB8Bbb03Gtt+VB
TFrVW8D/TPB3YzI97dP/sWvVdW0hQ4XYaMyXANpnoT3oSHBWNF/MoP+94cd8/+8LAEM0LhOHB26E
xXoj4IKrubpF5/8fGrotAIFf3MiFSTM9fZD/uBFsGSkxROE6pqmwxwpvRFPqFZTFe5WkX7TrXbrI
2TRg0ikZuMVFptGJVaCi23ipD36JXvNo+PX5N3jpGmezQQLbQFOP0Ho28bLVerkfYCpNGf2DYMr7
55e49FXF/35WrciwRyYc2EBQmFZZEKDKZU7C7d/9+tmyD9egCJOAoEAEQftVK/ryVqbEvnz+6xcm
mPOy2QShNgipO7ux4aBXNYO7zNg8KqoMNp7PL3Hh8ZyXydY9VJa6lXbDkQl9NnWPKj8WLukXe67T
Mv4fh4Pz0tiFVq6z44QWox4f6DignTGkN3Gd7bVJ9rrMXgG8+uJal27lbHgjJUQWkH6GTZ1H4GGF
oFsgvvtVDfOFsX1eIktcTBYpLBiFbbkB9Ps2IWDc5kP3MUb5Wjf+9+cv5NJ1zsb26DoUlaYeBJBI
fqtZea+gsJEGVr7BPyKKWX8x/V+6zukp/mMOoWJkAenwZhzUe/0Ub3WkvkkXwFes+drXX1kRLr2V
syEeLEZ1XILHXMJgCMdhBZRIbL+qw7wwQkBa/9ddLOOYQNDWQ6hs4vdaAqxs25NI7Itd46U//mx4
V6pSbWuScUPzKgWKJIkLcHLazeev+sLsx87WdhmJLhYtjmctH8dq43tootbVqMCU9iyW/TbpTfxV
b+SFjdd5WSyfCE+iBrciXb+pW3qNls8bxAzfsOqDGcQ/sik7mLl5/vzeLl3ubF9vKp5ay3A5W/dX
vrPHnITX2v+h9EfGGpT0VNkehMrd51e78CTPC2ZFg4kG+q9+k5m5X9lmwoLVd9Mqs/H9oPgXxeQX
PjZ6uvo/hkyOfLBVlPabSYzTVlVZvKqDVB5LH7m/G5X0dOl/XMIrwtjS4w1FiA2s8sCcGIlHSGru
HIMWtAMF7PMndmH407PhD9JesrSIfG3yXEKPG5grQKGaVUlLaIHkh+6mLw70l17N2fjXqU9PZGuz
qcUECWACXGqzGL2CMQ3gxjn8YixdGKn0bCIAU132UB3iMraDirMUEfIizfjF0/rf7Mp/rGPnFbTA
2S987EtEUpTenQS6pSdbUbauQFPR0bno9AznV5rMBxMPJ/Btt0XTRL+KOgqu0hz+5fdxNmVwgkuN
qOaF/89+gGtXo+TVPJZddGNQRsy67Ivhe+FxnpfVIoWBRIHP820S0FU+Bb9aqZ8+//IubAnOa2pF
FEPKSLp020FtVyQd0JC5o3zPBzUCUFeOL6EV8Q5yiWr7+RUv3cxpDPxjUEWyJe2CStctfH6SFkME
a+Y1i6TOvpgYLl3gbGIwQzbi7GKgRK0ykMC6lQz/coN5Lr5AuSt0dTF+eorj3VLbdZ5+VUhz6a8+
/ft/PBbQBWpepR0ey6ksMCuBBlfd+Hel02lyNu5RolNBztUm61lBsqDFUffmHp6oL0bkpT/+bLyH
NMRmT6kTYp5vZxrfJbp++Pxz+d/M9n8M9nOzCUVlXdUTnaB5MvsTS0d/9ywbr0bO828tDNjENd9H
09+CZu53czWN+w6m2m8CBVVQKoCrN3sg/CM5TgVs8w/gncIenUPU/Pnfd2FGTc7mAG3gs5Mnwh5z
unmTnUSecIGosQoi+A9I2D/+1XXOC3HrAOjezHEGOmQw7Ptk9PpPPCYJ2ZdqcdWNxU7oq2DE/xbi
/cczP6+8ZT7RqtXwZdltucfUus+38Uu4iVkByeYONrQV+LybaAc1aMGv4+tsj7l1k/wCh36l1m74
4rO6sMSfnEL/HBNUkmkGxEqCv/cWZuACV9cTMlyfP9CIhaeN43/d5tlMQbqg8g6vDOhKZnJfMAg1
JtACh5Eyv3I2STAUqy5ScVH1cZ4mq24ENgH3qvO5CuEt7vB9tdIwIH8NgP+gYg4dHyKQ72vW/SDE
CbNDZKOxYuX70kF/3EOTHl0DMjTyG5U1fZAe5iBJIbicwYmWz4lPs/apjXQ/r6YYjBEUboVo0CCN
CjtowyLbzWbrFxOl5dp3kwOhKslbnK543UI+kWbNFRHwXKMIwjzTFBgZKZf+O9DuyQf6uP0AY3kX
pNdoXVQc3GFAx1a5nqP2CnWZ1ZVxLLzxOgcfUvt6xklX5SoYdhqmlPqHyyITgBXZJAA4piDvXglW
s53TidyNYdXDzu2RQhU1BBALNOpoiFcErTst1KBbhLTHsmhmB8B+sCRQNtcHWeVAzk+65Lj/OCeF
rN08rzknCkRjWCWzMSwkSzYkzusDKv6mXaaHeOs93pOhv03vj5XVTQHA4Q1x3ZbCEriBsnOnEC4X
xm6nPq8Kmx7gJMW0ejN39q5Plnc2/h6i5jcazd9J8G6svYnhEtuMQ/JEmujYxQCN16ygdhTXZQ0C
mEU1R5PZEFgolKyqFWftfs7jsZiDabiNrE2KjPD2topLvtNZA6E0pCIoZUaoYwnxGYU3NSzw2KQi
Rtlbn+NPhizCL11+az1Ipg6L4Gpskb1t2+QX8fFh0PNj04xs1Tt6pXp55D4p0obcTpXchj67ifn0
vZ/K56aa/hBGJbrszDpFCfsKQlRwrYPqNfbl02iHe3C171DdSFYZcmgbLav3dqE/Ix28JnnyPiz5
jUxr2Mbd9RjCdhDEz44wtIsp+JXDKoSvvXrL7LDL+3gtYnsra5EWg5p+AcE9rEDy2Zz44nx8VBDE
9GjPMSgVg/gGXGeyD+F0FHn0SGqyTszJjdOab2RB70s+39D4NWLpFu3gm7mhRx2nyDMl+fPk5E0e
ym+Q1/7wzXyUabahZkKjfreGsBT5iANo+tsgim5lpQya8oZbaEOP1QCFThXCzAwOe4as7pjtXTTv
mJmvy0pDqBldd6W9CwQ0KG0NiXRVHkAYA+O1/o4PE0hdfleW/pWHwxpcpmKJvsP1fS+AUg3YyakQ
Fh7LP+QAFUw+Gv/c5PmtwU8bwPAjfZe07d4u+FCE2fCqvh+HYDsyA21uDcQ2dEfTtHHodY+GvFn3
o7wr634/yj8p+xUT8VLGsA+BVo6owIYJehXzoWB98hrXFQ68QM0qaDvqxziLD6EBc6LEKQt91bs4
6Zs1RIrHmIRbAarHqqvxTrPeyePgYHAf4+zdR802m9p7mPvUykzkHd11iMFl7zAP3y6ndvx5uoJf
5OjzetujxxmseO1OY+0JhJp77ZZ9yeNHhfkPyadIFMz22N3HeblJwvQei9O8co6SVUuo2bIx5Pu0
AmIvZ6wwZlDoZ4bCufTjesLRej2zqQbRHyWpY5Ak3xfB9SMQRDmEOHYGBHccY/00whggYUSq0nsL
+dtjM895tkqdHh91VPs1+IZ4/aKXEAw1t6Hnv6nv+wJKEeh+8d+O7eOkfHCfRCNarWpI3TWwrhHp
cG9DNwDtCrBunRCIBhSIBAUI0S36niuZditG8XBecgcIINyrGVoP6wYWbzgPDLerjNjxKZkm/aLy
Em0xUYLJaL2gAhPjvoLfakCT1Bp8omVDetmljz3yFPeA7Adk4zlKjq5oy+TPDHnztyxFIK7te3IL
a0WA6aiF9chJ7Kqmbi71dpjHPtioKMcOhy6R2KmA2p8kSNUu9Un9Hd0/MTDwVdm+tboad1HUJUU1
LfrIXZ0VEPLoQxXjF9fxLEN9ILIb6VpxNEYcWOOn/AjpdCT+sIAO47eoUcnjXOYoVYllIAnwvIH5
OczV/JPzWL8YTA0HLA/BK28USFUODwHqdyySf7yEZmfdDSa/KafpTag8uLYpyFIbO3QU42wKAHSX
QwbWNOq1yFUStXTL7aj7bSNtvrUAU73UcdZ8X3jVQgUbaahP5r6qAJyu8KcMQ3uwaVQ/9gsNf5Vl
5TUwLNVMjjCodB+lGki4Aadl/B7UZv5Tww6x5nDVrhepyaEPWHIr6jn+TeIJiiwoddt9GYX+tsZL
/SFQ5PQWctvfTuDt/eIhNgL3i5b5bhBxeK8S1n1LlNCPoOl3+2TMQeEmCct0YVuGiCAHYHjP2zk7
LFUZraZEZa81fgqDNu2x4CbD8jygSqO5gn42PXRNV69B2vjRR8mgN2ImNfvW5n39/YQigtMKUdRf
NoBGdxjzIT7YAR3idyN6leB/mZp61fkEjvk2yWFBKX0i79jcnhR7QflQOereVBbNz8kQpk+tjdQV
8gV0W2vtdsZWUJ2TMt7nNPW3mD+nn2wK+gHN7a5ZC2uzfVLib/Ie1W4nBC1kHFnwQH3c7jzkUR3c
HnOM6SQIfIFlb3ruZ7Ck1y0c4RMSR2lOjks1KQqLSiI+XBgpqNwGj+7KqYK+yaVvKYG7JKiqqEBR
JikcjaANyDssaDgfVhlgdD1UB/IPq5DJqQo0NKakA8zf0TAponJAhHScoWY/QY9d9tZDyf4qax5W
Nx3wnWV+aEdG30/6nHoNLFiUFllYRtNBzHVMNzCahdANzQugBJDSGZTnLFSPwWqZZnMPswUdVskC
BJgviGpYskVLJbKwlQjLcpWayvEPOUoNowe89LIrUaOejtO48cogVHnALyLauoFukP1S0mHriicX
Jt+sYigYEEzkWyZgVelbPnXYuwnrQlL0M/73IkloHGNPBAdP3TTxD0nKRzrzoLBlBwlLnnb8EUwc
6Mwo4ewWPRBj/mOgqJyaoWkogWGHsUMcFlZRPDbwbjSqIMsyWofYhcI5pElv1iOmv2+6L3l9dHAk
Ffm8zP0WuiPjC4NMTfCT4Yb8TQgZdryDZDeFMLtlAR+ylRXhPP1yIuj1DjX0vtuZOVumgwxRgdau
iMtUy4opVnl9XctRpA9tAo4lbGqtHYejm2J/g5klAxsdohu5cbUK8qtudDRYA7hGwm8ScJXpZHEY
82u0V8ls46wP39Bg3ExFKYhDxF+q5mc5n45zLo2zfJeoTsOME1aoHwh1rF9Dgf3Eeq44SKsKrm+6
HhJqfqgQ+1yUbOo6v815iEVEc8jLb5oenJ77ckAj2oYqF1TbDJ/cjOc9l/NGqMynkFyRXuw1Ry/Q
2re6hhhcj83eqKjpXvFefHI74ZgwFqSuQmhAMKynIuxc2u8gc8GuKkLVJGprgWETyHtOjG8JugPh
wbaqJddJbDO514lux3UDclZyC9JZ+i4h1AAh3DdVu9GGBWoF5RoHxh4zL0WNixD2ZxcPoQlXpSMR
VEwtZfJX3XfUclAXlNePTEQwzDsYebKii9sgAZSrivJDLYBsfhILYNPFqUdBv4+R7mDpyJcKj6dV
O1FCcP8UZhCEfctNWLr70OkFQCg+ztQmkJoNU3RVdn1DfgsUJFXXDeuI3xmmpmAfktn55yYhSfwd
ZctJ/jtygt9G7RRcoS5q+ZXLSK0aR8t1GSaQa6GVNHNXIGhNyx69B+RNIoiHtDsQQexBp7Ncbsva
dOO+5qh2uo/DcMlfmtIPET2R89K4aNNIzGzVhPkgVrliw3QVgXYG5w4xDOcsZMCS/Fa3deO7IjAe
lPiqwyeFPS3Y1dslZSg1a1q/xI/VHPZQMNIsgZIOq2UWFCGuOl3XYsj5GmsirwooYND41wTKRFeh
6KTZm6Yx/qWq8sYUJdR4tlkJmJbSHVSUiTkMUg12PY0sw65QZiSFKgcil8j94pMan1JUqrOi4hbU
lzLtOSli0rH5GlW4Kb2ZrVyAuK9V8lSiQZfgW0tymK01TOs4D5aQFJZ4zOOL76Acg39CKXjVV0Qs
yBo7y3r35MHP7TnOJTad9QoQeQiJcAbhNWDaDZenYeRG2N2w0s8AJJ/IoEJ8a2C4i4CJNHaEsTLo
bDhCzxhzCym7jWEEsw5e+ms3D2UFURkok/k+5B4RuNlLUd5SzJryW16Ojt24hMzDwyDxdR8mu8Ae
Nio0Jq07F3N/JMDt3bN8LIen1hiOcLhHupXseIjF9ldVJ4pdL5BzhLc4N/d8q5Mg7q66ckxkhhOU
tFADuRkG319DXdbyLiI0GA4zSgn7mxb9cHW3mgCdwyY2h2nW9Xl0iEg+2Ds6dIH+GddzJo9MEtiQ
0KQFwe5v4/q+PY7I9UvUdPtyeeFB1NgHKRStoDWqG3JAkz2TN4AeAKe5EWMoGToQAsL/LCA+zDhq
9NP4PoHziShCg36C5qpqrD99LIrEMGtGbgo3g4mQw5is1/GjDvLsisQKalKkNqf4JjQ1KJ1FHwUC
Ky2K3N26U2kJd6EP3B+cFhXmRUDgrAHoHzpZTKx1LH+JWLXuITEZsHhlBjn7I0UQPfzAwKniA4WE
iqxtj/nhvcxQh9vAK9qK+n1CcXGA5Y10YnbF0KVw90TBFC7v6GKq7IGbysZ3enFDtAP3cb5PW6sP
A2Lh0xFBAVb9IFPL+GvYU2Jfw9mj7ha42WDEQ3cEEryyMIuZON4Di5YemkytA3WXpXaZfwdgmxFU
UkR6saitynVNZZG6cmTXNdexfxd9asoraKrQVoAwnNP5qsS7Elst6zL7g8M7j55wsIEbY8KWZ7oP
oyALnsIhzvhVp2TT3+Q1Fcs6napQw0W1ZNjaoxDtZDkdGBoFsptmGdPQrQjOacu6deEyw0425Ogk
mCMeQG3IhxCiJAHPBGC9GfV2wiEXeCjs/QjiOsm+pI7p/YyyWBgKqyoQax1mhr9LZhyOn2QOVYfj
Y1fF+QpN4bNBiR+z0J+gFsZE1zSqk+kOHit0CS4GgrCn2cSh2WaRqOxTQNoMn10aBqiiq1nV7ARO
XwuiPiIdlmsj2xaqBuVoD4K6KSH22wmaDJCW1dhPB6eyRVHedCBQmidsG+ISKrgmHfIrjuiURV5d
n2aCskcwhxXAqDGy6UMOgT0610fx2ghk9RX0qbz3OdSZ+PBeDAYaeemb3hPIMCEjnEiRStKGr2lm
vCTr0qY0xuaRTRJ9E2Focpzop15NOzFjNHyniLBM2zgVMiqw1g7zVdCWttlQ5COOueWBgyQq0mq6
yqTL6rZQDAruo0P9lF2TLIrGfTD4hV4jSZjS55DkZgxXo+TR9K2beGMh7xzSfDomQXeiaqnBMP8q
HPZBrlBcNsglEg8+7g7rN5YdbZGquOtixslNRcrc3UfAATcoMaFDJVGiQTChDpClGgE5SlNhjkdn
UGl/cCUH22wphKyNXnG4K3H+zFqlaQvlS+M1sL4DE9mK2cR1IZDmLIAhVS0I7OK4LsYofeWLItkV
1ngV3oKyMditauko8E5AwmeP8C+n8fsIp6hTq8T3of6dT1XW6KJpcIzlK6rm085ZW0fozx4lJQmE
fSQgp/gUbRMBH5ctR3lIl7Cqf4PEeGoZqGxGqV7JAbsBAxlho5dtFS002gIyWTcPDkJdmcPU2Odh
QYbJ2xecfJfxFr03kJZE+UzzQ9Rgsfyo0eSl7uImb2Ga6QRsOm/aBNz0W4xduVxj4WotNoUZ7T8Y
h2VzWHGLcbqvdOqim7YJsvBlboM8fRFU5IcESnpgqpRLv1c4hE8/Ra/rdN3MLUXbzdwvpx1qyhFf
5OMkwGqC0wWxBnzBr8wlgX3JHIbqW2ZQ7ApbCsKkFr36uZzcA6pQRfuyTBJRHosGDVXknMj41iME
GrbY69XUb2G5qaGRVohCXts5ZTgFq7DqEORkCqeWJFZl/Mxc6U2yyoXnCfzAg4QbExsTI/iuj4nJ
0A3UDGNULJPBK1ij93EOro2m8En5yZwWB8V6KuAk6GusedJ7Xv6WQ9DCMdwowQ4MB/NsbbJc4aTV
ISgMtVSNzVH7iFBY3j0NcxN0d2yJF7Otu5KzArNBw39pJapqs3Sez7AgwQ0nXwDh5iPyFTHONOgg
4mnRxx6JVJxpEIp9WNBWxcu1AxC/WgdsCulVZ2ZwVRG5iJE6tqN1w0NM8AMVvDA5qYGpw+viV0OW
901aAFGSDlv05c/Ve40rhm3hdZLwu4Q2vSlsUwbB1g7o/dknEr1FW5KgbwpTUhYOL+lSxxiUPHK9
PkwzmhK3YYwIKqCdVVTf1kPfhU+I9LXVTZ9GPL5DW1lUq13YYnoD0WVp0OOxEmOVlGSDD5XGh5nH
IXujYQPAYslCP96GIpmDtzayU1cXc4oI5oeLjPTgdEwyqXYpBKDV2+ymbjmKqhV2HUGiDhWnYvVY
D0VZC5fA9nPquEEQx+QgyaQwSKVw4tbrDvyB5McctxBQwgCILnZMv13aripM19XTtHTZ+MIVnbM/
ra0cxL0K+4LwPSAGqPEib1OHxbJ3QNrezuZUZZ43cx/coIFoQKTX9K1Rb9nSkuqOo2ogf051O/Ma
Pd7g6/n1DDkHGlqWNBvVrpUV8DPelIt7aEgY5w9oq1naPZJHafo9q/JS1ZuAdYJfuyVgbbUBbs6p
aROQcWFH69DvkW0xrfilL0IqVX9oYBWBWh2YtEefUTRqQ1gIm9Bz0EyD25YcH9eDy0YtvsfJyPIC
bgUp7jqQLbNnBCVLfELULRl2nRxnqfmBQc3YP5qBEP1BNRxa+zmCtKxAG4IaoMR0E9e/FxTKsaNe
0ib+6OUyDussBBLjJRHz2B597FT0PE1MhFeLsbPdmxb1nviiTdIZOJBIFd8RGY7lS7xwPWw0D0EI
HBHIiO+TqUnadIWoCUmv0crrzdaR1PVbuIobbBqDKdP6gGQHw66ATsjQpKtEclEfmsEy/2uactD8
V206zNFTMJTtuK8Sl6IEAud4BrO5rkq+R4YtbbCKQZURPSugpTUC2TQRcFuQeUJUCaPqOc9CiVBA
AJlPqQ9qcIojSO1ze8VrkpIVgb3cbiqO2PIDDSHERXA7U5yM8LXFaQ0maSIaDbstalEHeivBl8/d
jc/Lapi3Q9UMItnStJbza6A8Gh1XVWRJO8J8lU9YetuFReJHVZ3EKMUAKaW4geq4LO+8igbnEbkm
DOkQUpUMOnaccGAFgYNsKSVUZdgcoI0P0dnWIIpemSY4RejbMbuTed649IAMlkGAYCFN2g/rcsqR
WlshXJeNzcalsH89YRZQCgtqn4zixQRIjdxjG9B3D03f8OxPZFk+PVJRE/pcRVSHT8aPIvqWhRbC
iV1beaR5MhAz5xk5YIWlDGBDjDKyDimUydfOTHOJ8SwydoySpe4eQjN6fyMxUTl4mQfZ4bAYQndX
CG3G4drXmW9u4E6q0gdOjZtf/WiqBnGlIUGQbFQZXNyDRTeUomE6PS0SxajFqUCEHqsqWcLfWXSq
j9tXqE1OESLkvkeUWAbIHGXxaPZQxNNkGwMO5N7zwSXNFl4dnkDSJqZaFrCnUzcdEPsu83oPG8m4
ILEd6NqbojdDORe99OjUwHeB5NQVArjJeOPjQejyTqOqTRyhZx2zl64Hg3+VzMq3m2601m1aKTX0
7cJDQ4bUybcG04Rc5T2SSOsayPUfkKrhlAp98zDiCMziPzxYykeCcN3vQHuFmHtefwvKBObiVMSx
K2apI7KKkcHTSJ/R6ZBgVfIrguOZ2Dl84h3yKKiVvsL+jcAnFmdiuML8SzAtMh7bNfMOKb45NgGO
cbKkFGlZbOnu+xjTzW2Ow2p+j0iQnJCBAPZF5ncLxTlZHVlImDfr2oR+CYso9ix4jl05vxvo5kMc
qWEvH28T711XLF7E9Rq5Fsj0grQ2cRGfPlFZTJlgR5qHXXDKvASYn0061AxhFGLfZtQy3fuJjclq
CS1/QItnfkTWdwTGbRDmDqEb9htBPzo8BCiEgGIFrLqyoDOWg4cSsa52S5HhcGtEhXVXzD2Ww1U8
DXFsV8itILS8atGzYBAvoHWEXbucXfojp5VYnhEWwWEGmubyntYhC66ByJryIgV661oKwrOjQfEL
wHhG15VYxYjZNQ9WIkZQVEHtbIFeZ0TfKh0FcHqnUw+R/UwDh1hYkwJjikum5IUlGfKTJU7/x0YL
qY+UNvhAJosrFtgvdO44KLqk+xbnldMqO2IY9EPdwsKatRTnnxkQgX3b1QKdHl0X+BvEsIzcpbak
7D6YsbEoaJe6U6AQB02zbmnT5AUK+hTaWDmJMAHDXvuYmDT8jqgh/MpDbxhfSYdNMaR4KDFcwXEf
Ynmdlrwp0CLvH5Os7dpiSckiCj7EJQSBXRUFBxIl+icC74BLVEmAnTo22VGwpYJhC4a9k/6pBzVj
E1qGOH6jtDvTjVqpvsrldUMNSjxWTetydWvqMQETklImDj0CpMMOEqkOSRndLQtqzoJTtZuspm5N
0b4V7r2qIcCuk5OMOTA1Pm5UqXX1duA4ZWCD7sPlLeEjxRlRAAt2w6F+ASLfd+o78xbOTE4xdGSo
dHJEvj9EZjUNAqQ+q2FcihD7xHyDRWNOIeXORmyfO5vclJjXq0JhXf6dyAg6YaQiS+SuGRXg4PeT
1/gbB45CL4X9exHHad9c+ZyO6YeDYeHetAjoPSNMPpYPYDkutvCepi9TXobgdHcVBE+IfjVsRef/
Ie/MmiPVtW39V3bUO+vQS9w4az9kR3buu7JfCJftohUCgRDi19+RVO1VXqxK5zm+jzeiosI0SY+Q
5hzjm4Q8FDV67sgbp+7OdbSJOFnOB3lW142JyuuO6XNE3O28pvOiHJjCQWP4uSFW4fczgq54c4tP
j40ibsIv3ItKIJcxLwJocaEkwQ9MhOIb51Y5MIfPzTjvUbaZG+Y3WvDmEV8DBxXZccXZ3ARbLV86
bVztZC8bueCt0aNCsPCCC+TkmDFT1pC9SZRYZLM8qZDQHZAdfXUTdBYWxG/yAAkcDxUn4eBHZyJE
nYfAu+ZdYyIrZ6DQ6bXDYIqCkMOrkca3hAlEUKHAmNhL29cmtE9oBZdIF6DykNO2lrtAOYz2qU0i
FBt1HDSOIfEN+zXpo8PTgpCJn4WyxThyDqQAHjUBon8OY7rJgXEvO8VRPxMfxFmCYd0Oft6Ob6zY
0N9EG3n+3PCsDMXDYDsz1ql2OBQ5tm8lW24l+MQpC/Bu1IJECmnm075AEUlCyv7CUKmmc2bkyL2B
ddSdBQKNE1uIJBPDU0JyKKRAKnjz4x4JvtngDe5alXWNakHC6lq02gj60Vlf4nmBqterxKJRGR7M
KHJjcdvlgelvo3zgiPsMuGUu0obaQsg8ll8172UfBqbWdoqAI0mUdeH1VVG1yIrnuC0kp3hFAN9x
KWK2VETmrq+aurrva0jVUdBeUrdF+FeZ7bOg/gCMuNcXPhA0KVS/6IogdNywctYJS0IhrkzJ62BZ
9q6fPDae1FCAcotbaY1UCNroYSFiJNOi0E1IZ1joz/ASMZ4T8qIjmrgpi4/3hR1EKUHNWzyaSx9p
QwclhVNk6jLSzhLDbx6QsbQ21KohA0dt2FlVQl+ugCnhM4Ic87rNoWhN6f9A8nQQpf1O8DQRGdZl
CpKWhtozUMJuVkVL3eSSo2WtQ2Wj3ztTQT14a9spmjTs2pjIOSKiSTBHDImf4ikfUcw5Ey1i3A+o
n2EIsuJoxIoFCgb2ZyRCBt+xuLtGftCnm4/vwTH92ESWKOpGN67j+KshTpB7BzolYwuLIcq5zlMu
1Alv1rE7PfElIEZXB0zZ3sqnKO/QKqtc1mmVfvIkJgLDSnhdAwqJt+oIQ8DTuqd1jFel0ieMfkcu
0pT119ZAUqDsOzyrQYK2RujNoRw8IEOnGAFHLs+U9tdC4ItUlu+h3nG9hM4XGXJI50+o+I5tfCIR
jPoubT0MuFYx4owzKlAcGu1fd0KAeGzrE4GgnVeOpw1cG3tg6Ey0AWCOAz+h6Dwc4m9eRvtwQ94p
fn1hMQWLBx6bhAT2a1Omh8+jr4HdsVDnr5pVEsaANWx/XnWivNGx8znMf7dL6vXIrxIGEbzVQ4Ik
tbuTRDrXH79uI47od2c0ebNJph2/07G7kllUk2Vj1gGfx2Tw8leflfgqRTWN21keVI19YSTpkD1a
zWBGC4DOnXiXuFkV37puLdKFm3BlxCdu4+8f8WD03L477UpBloxSOW0Yu9WzoboH5XEoPIoTEuVj
m5+8/x3K1gvAgoxl6ab4ch9on0aBRDdCJu3i40t7bBeTRkAkHUGhkR6wYjvZi4E8Zak6i8rPGQyC
KT0oYwTe6cRpQqQLz0RmpMvUpaecgEeOfVq8U8YCpYZlB46zpxeuKTbUR915CPU+vjS/f6aDKTdI
eBiAxg5rQtv2MH4TzlPQo8P+8caPHfukAdCJlYFpD9mjq7tdAqkSV/yi7tjlx5v//acwmAKCbFRU
cmzURkHOJrpOqL8tMkQzcfjzGn3E5ed2MnnpuXcI57jYSR2kzjwKqjX0IY8+Zxi656uP93Hk1Q+m
dCAJn02eIEgb+hYPWYPquR6G3jOXea+OgpwWGb4F3O0b1IFBdXXUhF6kZnWDcHwdMsgvPveiTwFC
ysAIpHYlbhcCfE3rXUNZfdsEzv3HZ3nsaZi86MigNEnl8yaMDCeMbaThq2pjslOVAX7/QQimsKAu
QtAhK1wRqjZdErtHfzFqrmJkHmc2Tc8QvDnRmvz+laFTSFA6uFEj+hxi3qSa564+Z/QUfO/3l4hO
gUDKQIn7roLSJWEdRgiC+NlZ7VfQhGY2ag985j7Qf/CA8rIvc+7hQun20kAjWyTug1Hltx9v/tjl
mbz0vckbZIAigRala9bgSrRz1Ed1Tlz8Y1foMP/dxyg+uIaFY4uwcK0HlWXXKKS+dI3qxDN67OAP
899tPunrCpGHpAk9O3XVEpbWoJ3HqFaVnzj+w1X450eeBpOPvJvEMUWITIRDb1ylzL4t6uqyL3nY
gxzw8Q04dokm/fYihXDXbrGLJurO0GU447Jft+mpGj7HNj95jQuqI1Z3WoTCIS9mR4ETpnZ7ZcUq
PfFNOraHyefaJsiSdSkeUKngt6gLaxcj+jVD0ewTVugjO5jCgRiEgG0PdF0oMOqeASF2ESXmRSKC
10/dgSkIqEXIHYlv3AE0qLtO2zvIFEMafRKMN+X/BCouZFbHIizz9B5Vjq9rUd34XXxR1adKnhx5
TKfIH9QTEyZwviI0UWbIywFMtep9T9leCbr83EU63Jx3rxoqOrSRr4w6xIj1wY/9vUaVsSKvv35u
85M3OUL8JY+rDJ9UXKtZUMfwUng0nkv3c/4qSievcutktZHxoA7zoL/r++EKaLwraQR3H5/A4UB/
01LQyWtsIlaoSw+hNEoLyMiTrMab1nN28/HmjyBz6JT4g4BxNnSQ74V5Xd0NhF0KWsNj03xzakMt
Te7fpQT+nBISuFmWEwknU2vNivqUq/7Y+U3e8i7zfIhkIEceYIqBmQOyTwUd1sdnd2TjUx6QNEoE
0nteh7E3JGBbQPbMqzcadPkJK/ixHUyYAK7mZhD3ZR3qqmmrEG4BOCEQxQO773NnMBma61xKKlhU
hZ6HyPUCUeoKlqQAqdQTl+jIKz4F/MCWZ7oKrvwwi9QriiLsoZpq5jX4p6aAPurjszi8zL95iKd0
H0L6npqdWYVOLu68VHsz04c31wEy/MRpHNvD4Qa9a0baAmHfxinBzB+G8q0ber21Bjt/znVfnnJ0
HtvH5E1HogAKpR6XiicZn0H/uahy+7ovrE95rimZvOqFzQH3JbIKkYeo1roxm5UqeHLia3fsUZ18
sDunc3RVqMON9oYHk0fx2oWU7FThr2Obn7zHDlpZ8FJxi4MyqpsVkUgaz7yI+6dGkUce1CnWB5rQ
nJdVBysoKbOwQbUEIegdL8tnL3Y/2a+cwn3g+rNrvxV4jNz2Jo2bK+ixHqCmCj9+D45cpGnJyzjS
yimKuA5JGTyVXFlIS7inqiQd2/jhwr17BWoG06shWRW2GKc+Gb5lb2R+ksJ6bOuHl+Ld1uHtTDLi
eBzSYSCbEJpZiML3l5+7Loedvtu40Aby+wU2TnmL9G3pbfLyZL3M33NbqD95beu0RyVYCrcNUoWp
cYdQmgXXXsYhB7/2TemInZFEIMTJiFB92ZCIVJs6sP1qbrnSoxsJkRIsem4QKR3SuHLUQimdieee
+gABlCilgQ9lDv/shqkoFtu4t8BANYYs8S4dSNb5WeDYfvcECESe3sAJ4LVr32sIXaQ1pFMr1UPT
uPQ9pykfewJR12Xr+kb2zYz9XL4WJUGaqcqhTjuHnN624H7OiN61TluqJVTbvV5UwkKaLeiZrUFP
jGqxgtlLyzUqPAzxWgUdEB+MVL65AQYvg5+HOEF0Lfs+sXZmHUFbPnOlQ8tP3s5JQ8Z6aJRy6XAg
m2Fk5KpceFTz+cfPypFWeFrcE1IUaOBhDQgLP3vq+vIisOJtRNLPdRinBKMO1WmQdMKxezJCK1Ns
CQ/CgQaLTx39lFnkdaghaLGsCu0g6GeREcCy3mev+Bic+IgcuTzTMp7CjB0YVKwKoZUsm3E0YY4y
nsAnuv3cCUw6JFkHyW+JmqphZoJ1BPtvsWohxF9z+G4+96WaQokSPzVlaftNSFBBZgPNHSSvhXCv
Pz6B3weIoMCdtDUMdsqu6tDW9CKbo0ZwtkOXd1jWvbA3Gh6ivQR98ON9HbsZk3YNqcKW8CHAxYLQ
CFbk+l6UNVz9kTxxMsd2MGnbkBSF3o1WPBRtDd9PoD2+sVGH+BHxkfyT/Z4piMgqU2swkNAOfdBr
e4hc0+oNauj+lRg4pRMvxuGS/KaL6E26Jy2rVWQkLW6LW3xHmeYt9O+nKj8c6Tp4k75JJSHYqDXh
GClz/7asmPyaw173ylytHjVQOt8/vt1HHq0pYqjz6gEVRVC4qahhgoBOC8iDGZQB9r6GXBJWGWAL
9KzH+/L88Q6PXLQpeEhVZWGBio3uCuVPkksFLn96ioJ+bOOTN70iKsqGGB9lR7diHkgL3nNonMLP
Hfqkt6IgYGi8FBEvoBqLbULLfAejjXn/ua1PXvImK+M84hyteCnJNikd8wmD3FPZ3mNX5jD/XXcF
OPp6YA26onlUFBsJTgVKdbWnqpseeVqnmCHoBmSQHj5wlNGtW1Tn6MQ9Oam+ly07VSfo2BlMvtAo
tAIVCQbHoaFL5w2W/OFtYJK1J77RxzY/eZk920EdlAzYFs+HKGQDVZA1NyMQDU4UHzjC9aZTYJA2
7SjyC1qGECy1+WVaAmUyB7PfrgDO4cYtiCnnBiVgQPotvidb6muht4nheacqYRxpeccCKu+eAQUX
ZFky2HYhzh32sWn1C/irsluXJvbq44f42C4mzVaTwb3qgmEZChafk27YRb4dJvJUfPXITZpqFuIe
WR5f8DIMMsNdO2BsrIsKoIVPHfxUsKCAtKFd7jDI3CCDgYpY3PLM7dYJBJKnSOtHzmCKc4KLHf33
DD17peuEzg2WIY7LkrIqTtyBYzuYhHd8ELkwIMSHI3JExvZ531AEqkC/OZWSPraDSRs7mFK4TWeX
oeNYKbqCCm4fhNncLph96jY4h0bm3WPqNwOeURs7gLPya9Pm62SQD01hvHy8+WPHP2lni5bpNpAD
mBWibOaoz/B9gJLkxLEf2/hh/rtjj+vBghQYZI7OdFeFnW9tuznRSz7Sxk7lU8ww4L6mbRkOCnWL
01aFZWJfAftxZsB49LlrM2lj26QQMYwWeL886ixdq1Ow/4ryRBN7pHGwJ0+OG/Tc8UsTckiYplFl
ka4jy76p9fC5o7cnD46oyjiOAjBeAjdRe9oG5gLfIfvy42tz7OgP89/d2kDluoPECx1jJ4nsTeC5
3rBJ2szVC1UYnHz/eDdHniB78gRR7UeIB8RoIFDkpDoILqma54YJNP/HOzh2HpP+NzPSpoZVhYV2
Ia8LDlF1C5CmFS0/3rx1+GD+pldsT54h3tUtNQVOwCvgzjGCtQX/be2ypQloUs37FffcM+1E301w
ROz0Zzzmv176/xO/8csfe2j+/d+YfuGVFmmctJPJf99yhn//ffjNX+v8/Rf/Dt/4+TN7a6Yr/e03
2O7P/S6e2+e/TSzLNm31lXwT+vqtkUU7bh9HeFjzf7rwX2/jVm519fbnlxf4F9vD1mJ8hr/8XLR5
/fPLoZbgf73f/M9lh+P/88uMt416LtH7/rGx//zi7blp//xiB384vuVagU8IcVwgAr78S70dlljB
HwGUzD71iUNM3zwMKksu2uTPL4ZF/iCE2jYlXkB8zz9I1Boux2W2/we0NrDO+q7tOE5A3S//Oba/
3ZxfN+tfpWSXQCu1zZ9fwJ/422OCKn0eah5Qx7FdOFYtfzqIagyiZIYQ4CxvWJLPDakGkFYyUolH
E/FfNcyYrn2fzgKLEnrZtZ2bLIBNSCAutkE0weOLQqHnjkOhqfWklUTA0EQW3UH8q/ydq8D/maNq
kJXf0dIEzwYeVKdbkzoT9q7ME/ZdF51IHqzepvDmkhYu8SJtZ5mT23wuU94geVU13S28xB45Yw0F
YQoeMZCVOpkNKXggJavnisJvu0MJwsGb2wUhwEbTzuUr1SlYyjOFUh6zoE0A+8Awl1+BLO0VMwv8
SACM3HgAuyWIWjDGUiR6lr6ds35lohAzFMFx3b12tmQvsqbGV2G6SEBYuQJmJOVmkn11qJb8IuIu
N5eDaN1oWXmutsK0FPmroTztw8rOinyeOIWAb4jmCTw1SZmgZJhKg2Fp1H1B5l0W92wmszy7sVMP
5WdQC90jKJpdp/asbDJUd8eVpveqaHr1gBxSs/fsnICR0MI+OPOhtulWeVXpGGCivHwMuhR6cZoZ
2bBQFS7jLlM6rZ7oEJPiOW1ZA+O218XVs6JN0WyBT6Hlm1dXvuqRZZE14pfYfq0BkFO6qOfBkOni
tqRuDisU3NcDUDMwGW5YGbiVXoFrlnUrE99C97KyXGU9Msi77UcQ4AIPdIG4TlYlfEvJmg1l3a+1
ykpyAUGPQMwpH8q2vS/QD38xwVPErZI+qAzwMlEyJ16d3MOP066jvobre4ALFmZ5GELhqiECVqkA
JE7cTW6a1hmCqnkcSs8CkrDz4xsVuPAt04TED7CL+a8w/rG3AazgbI0bkbIlTpgXF1HXNMYMNoG0
g7vcJuc2LHxkrpji1ozATdTPKbzn4EgCXAZFgUuqW1CcWXPm95aNE4TDhi25hcb33CwQBYa1wW3p
igJ1cWvGoAh/7Wurc2/sMihxfrAp6QcYxQz4qHoYAfQcXRflzv0SPvq5ynoNn7YNRW2IUUvCtrD8
efQ+hc72gLQpC7bLY3hjS7NNycvBXwsDArzR2V3hWUO/YaKW5a5nsX4D8cNy4JCy+3KIZjpGMYB1
yZSovmdgBWbnUGpzb2Gj3GKzcXLwkxalp727Acgk+KF6t342NDwfljOYzXKQ2qmR12/b1nzVHsy6
odZ9k+0BGxAQ7hA0Y2tdyL7ZMdU0LASjFR7SChJ/CnFd1SrUNg+syAHHqnPhqAUQsLsoAVVVNz6C
UMUarl0/3TVdU/E1JQeP4sxqtNMuMpjOnWWCYkjDRgZR0j25BRqujenA6YD3vwBiqMh4Axs+UCcv
zGuZeUkC16yArBMly64grK/FLtJdl21LbG14NAQz4NhFepEWQMJAFYSq66gXuLHL1KGPZlyUiTXL
GNyy0cyNDWZcMYslsO14aXrlWqyUayiUq6dKeYptUX7ETGZtXSl7UZtdwxd479k60jkq4M50G9Mq
mYFhSYtNYWsgjOHMcOwVbM6wTDlZVpfLgJYq2ppNinpiMjKAkMgUCmCgjEpi8psaSEigYxzR3QQY
ihuXHTxcEKW3kGMDxJeyZuVHZhksYaVyH/zGT+hKJ9yOQtUAO7QX8GMHuFZ4YZe9F5FuHphcg1+A
GpDJehTonCHDJ4qlMXA/X0s/hS1VBpIO+NzpKlJbj6CHEb2QAu8t7E+OXeYw6vRDBaLUDWyS2rWW
VqCHdjDmaQOLLLIg0LRfWzl35V2ZFobYi1apdpXGZYQzsIT4GhkpfM3gzzhsaTUcw5rBgLUblrea
wxcGfAZO0ixkvBSgXugZs6lxXSjS38DEKQ6cGO2n81inMGDBigkcn7L8ip0BSal9GMFJ/9hBeiQO
teXSdh9x4T2YjeXemm5cXRkC+Zt5Ycd1sLUsCpij7ZYFvNWp0Q0LRhmgD1Gdexn8xoYdzescTesa
99ElK2J6wKnOGuDxIHWJUTB2KRVBw90gcVeGB995cqaGgvvgktcq/9GV//+4t+Wgv/pBb0s8D2nx
vq91WP9HX8tw3D8IdX0LzCbiI0rvYoDzo7NlEOcPOC49x/X9Q5/r0A372dny/rDhqkRtQ8idbAus
snd9Lcf5g3imBz++awdWEKAv/b/oawF48Le+FkD01PGJ77imhT9NdLn+PoRxJeWqsDvgZGhP544l
jLWFA1spwdPHFsHSWJLkm2XCLSP62N63uo4uujT3ZuOCqPOvo6qgt1WMcm1MVP1CQiEB7XXp3A0Z
L7dpALADHNnOnasMfDQOS63Ot38sRasPUPRfKwPTAa9D6n0HLLcPGYAWV47ddlcU9MKZb8UtXKaY
Ny6oaNLMkKQDDEnaoG710gIu1x9ePURmNHylKGWgfbJ996fF4sNc0dAt4iuBvfZiWFAsYESWpdUk
0fLgmEb4662DH+FpAM8pK1vURUBrjZpx8czok+usL4xHxwRaxEwzDnJS6i7lwdXq2n27YXljrCsv
Kc79AYXkKWz6Nxq6wlnOk/yJ24s+6y+NlPovZjpcxkHz448kw5wOi3IQccdFEJcjm1l0DFUzMOgG
4UU1F05UNBeVU14B/Nht08MspVTvgT1a/Zg3rjGuOy79a91xft8RdSLuPeYpfw3pxucHz6Bp2baP
Hq7rTp4fFPykvefCZYzxKKAAMDhug17Xu/G/uKvqnSecupqN09Qk75dM5v36nRRItjb1NyDm6jsb
sIVZyyq95x6Xd0Ve2bOOWbBBakve9UnF5oO0y+24FBZNsCBhJNyMS5PE2cWxPFOV3JrUMi4NGZt3
msq9Jav+MgWz7E4n+lzrLv+xLCb+Jcw3zsW4ZlxVN7m064ucdkt8tZzLYbDvDABgv0kNpghg3u2l
DcgG9H74dnKIwr9Baw5/aWw9Jih5AngcqzetYdBTctLDmPzdhYdP2KRuQNBA4AV2valCvPB1BzIh
qRYOabMNLUVyRtrk53+ssKAHLQFYpQTAG1W9IUkONDOJq1uGYM4qpr2zg/Sh30f5ukpMvF1mQc9Q
kFoOMyl6cjZOU+jAUl+gSAze/TVBFByktyI4HwJlhfbhLQYhjyzgsuDLIbblrPS9aokPb3wD/35y
Q+oDh4Au4CuTi8Hz1Rks7zmSRwkMhnpw7WVnyXrhigaUPr+Nz+jhFBKly13dUdSmqv2dgSTIIhuU
fmrL4Qa2ZHkzzkeJhBPJcrhAxizg+8tKMPYNwIoGbpVCRnhoyt+HdGKvsbgDtscS2J/oueO1/IZh
HJkPqJlzTnUndkgbu0sDWKqHtvfOFRjGr0zwx1r56s6tEnc1dCTeWq3XXMIZW4BahTUcZx5n1fCS
lugso27RcOGX2tzaYOusKs26+8z0b0TsF6/K725icCfuEREuV5Xf2VsMA+HWHUw1d1G1+sWGcuOw
zTaIiznaEnlZam5suN2+SIBU5yqvgwsQfIBOhO/iRlrA0vS8tR6GvgSUnpv5t4GV54qWKShzsoC0
AWZUAD8wuqLog/dGeiVbSz7D0Cxmg8BIOEmBxIfSO75JfPAtkNVuLnrwhELfL9jeFIW7Geq42SQB
M/dS0WiVlAa9gObPx4cFflYj4O6KSau7jRyv2RTAoc7HSfiuqwurp2ckSNTtOIsYIDBQV1wDod7d
CgNgAKA8vd24EMPjZMmdzl3lGjA89MX2UWmVlzgDbymh2pq3GqlEOH29Gahl8twCBfRyXMVMKZrq
wyrU0igD+NcqujDYZSShhuss1e8sb+nTLL8TJgX5fHg3QY0lYU52V6vKOSwZJ5oCDOzcKuEkP3Mj
BtYP/oAJDH+0zh4RA53NhLNvxzn/23U4t8l1YGgQBQQcO0HauuuKSOu2VKDtFgRYab8h1q1EEakt
ST2gqg9LXYhhLjAS3I1T43819ITCK27cw+qgAj2XRdSejYvGTcMy3wFtikALHOnkER4N0Mly8yEH
mWEDokC0cDD2e4RA8RYAVeu6dulwljI/mWeqII+RhyHkoajcOQZp5AotymNz2I4AM3YBf4vesjh2
7nPWLsb5Q5YZK3SuZWh2Uj8kmTnv4pC7NMhmfRw6nsAf6K026FaNf3ywyBtX/vjn/1wHiiZoKglB
kYp3u/nnev88lMk6/48/x9lSK+y9OH2tItCdDmTeaxdkl9DgTbLBnQwuRVcV8yjLnJc+33dG5L9q
BUaolZvmj1Xdyvy5KquLX6vGUpJ3W0U5exqOq1agW1+OqwID+GurvzuAcdXxAIxosP9+APjEeatq
yMGuE4V1RTHq7tPIu7et3NpzeK5nw2GSdqJfpybKBUREefcq7+tlVHeHujmHlSsflGXmIzN4WAqC
3nWuugZMBiwsurBVLL1v4oyfqcA5h9I+9GtTtlBZp1twgYwLUCTELXgKgImZXGz6smhujTpjYQLo
xWJcimE06j0k7CWoG9BtDz8A8LTwXONmXB3IDTDdTbPdj8ssnxoLomwXiCZsTMLCunG6KJ6PS4Oo
My/BbIDNBQsLJy0XLsRc6yDfW4XuHrqCEbCBkMUbJ4GrABzE7ykcz1iqFHgfsuLWbpwEr2FFSGzd
pKZLr4YA6EZtdA9VhvJsreH683EtifpfS6ewOozcsTROohfwg9D9AxviHvuNQAg5qz0wy9I6bULg
J5uN4bXxFc/reB6hq/wakUVa4F6nOUgfDc3SS9vk2dZLcZZOTtkdD/g3VDJoXlHpcGv0rvUV/ah8
mci22wdRWZ/5kGks6rinKI1grDqtxavjgX8RQ+Z3mx/2G7VDuyrAOHLheTk3WmSMApkP1wOAK6iQ
aXoPssSFtmAEfzEBajaU0Lju+V0HW+73lg1XdZG5T8wyoA8MCLuLUaN5YaAHedlSnkDBluVg8WBY
YfNqgPwQe1EwgM1i4PVmGOEUZ+A9pKDSiWJtis688LMa+HGB72nUg6KjSu28NgCWRJQ3MQg3eueZ
efFcDQBucstTNwJI+CUqFCByZKUXQ16Wl0yK5sI1QIDV5eU4Z/xPaqtB2wHe/K8F46rQXNoCVWVp
fIcCNMldNKCaWy7o1TiLG/oBnNnyHNqd5M72AJh0I1iex0lUmbscWLqBC7q8TYGA2oPF8AoaMbt1
D7NcgbtNjOtxTqAhxyqdgW7H1RmXcqUdxZYGNLnr2uvFnID+dB1twd5pr6uat9cYf5hrVBAzZuPk
uEDlYHgnCO+vx3mIjimQN5Sbn+mY3hJGyl3b8z1HVYMLVB5ofvwX18UaASAfnf4+iOYxkr40jGEW
3srmFZBNfo5STUUY17mAfR2TIL/8/K+L0eG0AcuXG9u2MqBF0EUwq7a+aITQIPn3W9Kx4St6ruWa
y8LGwEzor0GgXgNwWbYoFIMbUlQ//0MsFLNKUHRQs2C45yhktot9aAY1yL7nKk9X4xQRlkCl5J+z
CkjN1jIOACEfD24ZU6c4r3wM9BaAGy1zo+n3446yw95SWqN7lEXtyvYHZ25WcTncg5AfbKpaXUcY
Ef/4r4nlsEoxLkDdFI3YSi08d4b0AUVQTv5cxwKyJUi5iwgvfoYkgt6j1O41opEMLNrENY1rAUPJ
RTQgtCxpr786DIjn1s9oOE4qdCM8amVz0qph4aG/tSPQIc0yfJQXUAj5YoboobEbl0ynx5mQVXIM
lpNzlZB+GwUiP+OVaS5TZfS3HHUaZ6xO3BdchHlgu+537bADNdl+bHEjYNod+JU/ANL66+dNhmRD
Fzf6NiNAfxm5dl5Qf3fuu9z9Hgz83c97s+RXfWvIsOkbvfVEEyACz/Yyje0wjYXcGSg9v4UrBf6B
gPJzx8qcZUVYex0gMAJSZpw99L5RztwgFd+SIdkbIgXT1kfPGHVO8Eebrh0OAp9Xo1mpWPmVlg7y
BYnZ3KCsRLlMkMu56FzXCn2R+1D7p/cMHrFlJSv9xE22dFsveUD4VWyCTtjLIGHD7+aP6xegfIzr
+xyfn3E70PJPt/Nj+zTBzqsm3dTIR8XcLHGwaJj9GkkSO7UuA0msJ8A4vVlh5ANSmgMqBHVOfRG7
BglB6oKYqrLMHekg7oUBubzM4qJboIK6eZcaUYeaQoI+I6GyAweTzJzC8XeA5vMdKRFpafqyeigR
zVkZzE5w+TGZgew9A55O7+vDpOvLJcR4wU2UROxaym6XMZ8/AK8EJpbDtrVbGbMyo949dOZOKKiu
lhhQe/deAl9sUwm1HidRzWCYcVRe24+TEWv3sVENV74q8ntXoLw3fiM7JVF7rr0GZ9e7dzvT3I3b
x7h2XwN5fVXQvsHNKsWua0V0UecoYpMgd/Xic+B9XUYef61hdnF0UZTGuzXwRelvla1vK8+Db66w
hueiAeVXDb1/BVggqv9wE/3TwwLASBc2RIJfoZxuQzNGBwyXoHuQll6NKwwxPvSAPNbgkWfJ1bhJ
q0HBUb9k/XL8JLgACiEZFOPT9Ne3QlpUbxHrvoOtCqVqxvWMFumiPOPDWmaUXY4rj+sBFXU3rvFj
1mHhr23+WlAGg96K/6z7a346dDf28JSXbflNI8xMjNh4A9rjBiqL+Cui8wCElyhuAox0tAE0dAjZ
UJGruMjzeRY3fsggpzO/p5ZIZ8qNi/7KpdEZNMXeTVOivZEELvdx0pF5uzFAU58bqB1wM86LkBeD
eqMYWL8oudGtyihlMw3IyOP4l4Hw0c+/srq4luiEzBCRA4vQL8GZ7wnyRZgqNMv3rfTQm6IZPLPj
KuOS8T86CEDuaNPuoAOw9oVwzH1h1dYe+P9N7pRyM876sfAwvzGyOGzH79koZe3wYNZA9u4lXm1n
MTb/PeZVnM3/L21X0iQpziV/EWYCJJYrQexrRmRWLhcsa2OR2EEIfv04iuqO+qrbZuYwcygMSQ8y
KzJAb/HnntLOf5JEdFcrJm5QoUN0k/equ5ZZnl/lm17SBxSD8FdWVYxXuWtsINjRg9bPdQ4x2qIX
yL2PbyD1r8MUFIE7PZx6iAx5A/mCmGgtoKqwgJcBlYHUBlVczdxhaZaNkDtHVlPYTygXs+oLwCQ/
EmSeTsRtytM4H/QZsN7gfXSbC9iMGOgsW/ZMR9Zsqyq5SdXkZO2ivgW32rBPoHzwzhyOWsIyiR/V
ZT7IvzL878YG/1ljWDHF89CeI2VZWMkqyix7oQPnR/TcgjbQag3jqKeqpN3cvyANEsIXEBba93j5
HhoXabVEPlbsHZeAhVA01652scMZ2YFPlv0KAKO/HT1LIB9a2a9+x4vQbYS7tXjv3ew2W4L0DL+q
WYzOsqGyC8HYjjEouJ1lNNRd2COZvSBdVa/0t1/0Y3XsEmP520PmVyOChNiVqIhM/vn+60r0sIQM
XM7LBpSBKysh1oseoq78+1Cvmn5sI/+YgFjQGXY8mqJ9D62GoCtb1LPmoZ7rzAk77mOsJ/WBYYPe
e2SdGDXotztlWUfQemAnT9J2WbL028gFYJ2EFEh55JDgmQpwLlPE6fvJnIoVpwzFvsjg5QlwXby/
U6GWFTgBt9IEKdNkFc2ZociwgB62+nS9NKzwpH8H12YWiHjonuuYuSs7Mosdipo5uNvbdgfdchDl
g3V2WdbW+MHbdIOyqb0RI6T2EjBUx30IZ9lY1KAOPkAibvxoLMN7Zi6SHAaIikF8VDvrtmsysu5j
Y5mqS6diCjbQBkxrpoQrTsEjeUS6Z/bKU1SP6/6SIf187WLrKMUwvtWiZmtHQkoWtMnjW1TlPzMM
zxXLx5ADRwgp7EYdwZCrjvF8VsmmA/suauF6ARngoYS7OXZweTGZqBE/y8xB1xtB3WqJtwI/0LrD
+0Of5sbobnxkp6t5QU/pwwi63kNeNfyQkhJyRqgcWwsXegBrozWeFLJKX9zG5Suzs+jObulwZkj9
wQWxyDcvWXCzy76LEnyBoIoWl4SyYmd4g1r5lW28OFH5RVvM98LD/cUE0HfRsMYDOzmSb6Ur3O8i
LZZ5GxkfyN2B1zAvoxO048ZdbVXTihnmZTAQDXFwFAVGRthNH8iULkWMYEGPZgxxKHyCbcst2K0D
XmKPbE0eqOyaWJ73vfPyMM48iFabcgwg+pw/p0PsQKcvdw/MaJwd6fFxGoMxPkEEoF9kNcoVM+VC
AXK9A/iBoecXj8mC9gY/1HA+XpFEDcDXNrzUDVVn3xbf/dq3X7Mx99a8lOhEma0gp/Qt99z3Hljt
5UDlkCyjBr3ff44TpiAlgjJ4snQNMHHqMeuKK7J57DyaVQ/WWBCNG/PPKH2QH/uTrHd6iPr71hcq
vjW2cJ54U58tp6avf1yUpGm0aEv620U5hNpuYFBnj4uyrnEXdt9sunoqkzAqGNtbhReWZU+2SqXO
Xk+lBfIF91U9BmMi26iMHp3SslY+s1G6B1jsqg91BjZ1L23SPfIn7RWa6NV5QjZAL6Jcj6AMYIwl
88d03VrF8I7yrPYfJ3CfrsaKRaB6YvJdNr9Nu45CY9c/rNk8naPvL8jg92/wCdKTBWDOwlEdVFlR
SHCRf2vAXZ6BvXVeHV0GGTXQ8viKrx2Eb6sYLvg7q8GVSnn7PHmVOHbcTgEHGut3JzWhPIrd6+AO
Kn5BXWjNkft4h15OuRZx8VKqLNokRoe84Ow32rE1rBT4SqFZB+9SMWEAPGEYez3sOFtDb0PcXFFF
Vz9Xm7sPKuG/og/00sI3RBpSVAeIotPnorO2NB3M99ZHaaUxvXhjzUOA5wMWD84rODnFDgz5UAhO
UphNzgdQSOoJUmDRKY27IdCXO0BDoTLiZIfi/gBB7QGODBp3tgnHI2aBl3+LP2e20I+Xmmr7Ru/n
ekKbE4ZE9tDGzp/mUYOEMOhV5yVtzgQ5Sz68CLOnm36ui5ioCR97np3B9ZwjbUVbDt/cohvQWac3
pZA/UjEQQHoVTMsIPSPZbUZoCc+pAJsPKCoxvHV04B8Xwr3QvFjpFIG2ULW8gAJ4OunROEx5CN0j
GxtRhFAARGuI1ysS9uD+XBrRvDkJINr2Ucye+txAifI+l5aHDlSvBz3nDOZ46R1qIc5eD4ya10Q2
NSo41bCkypzyBXoZVyTl8kzgmc2JyWHr5YQAftIRaLhycP9Aspxu9fLUUn7ukDy9r06TH/gVQBdQ
mbTdmWYYO8hvB2dSR6f/sGnW39dKUAndDYB2+XUm/N8MaPaDxfa4g/DQuJ9LIXsuu3Hv+/awysz0
U48e838MWdUJY6EnU+GcyVS4UI3a06ozznh70Us7H2oUViFxKqstQHmxEeSg0FiCbV6Fv8bt1O8K
xI4AitCLPuiLcSeQnqcBF4l4QlkzW3rY/+GpSbZF1pJvxrguL34EfSlhef3bAKyijqTV+NpNZvaD
t/jBZOz6c47cZoAiSRqABBgPIlzwsKZZshsgpvQWa27g+n00a7lNCwVKfznU76QqISRYRhflu+Ki
r2bZ0AWRMKNLRgYeUFoWL7ZT0mWWFpBaMWt371vYCSdhdc9FjI54yKn1P4ochRyD3TyLPplMTOqJ
pw6KJqyvAlclfgs3dpRr6M9eFTRSGRLEDTi+DYikRdioPme5NXjth0l45FCzCAnqzHu2pYRrD8mK
PoBMkHnI/Yr8Op0a21uLJnrWC/9YnW8zdbKFyHLGQpv5L/fvF00jf+HJOv/1fXNE4IBo/Kq/i6MR
q3UBLZtFo7+qNenea+T/kABqTQh8RMOBDO4L8i4CGT9arwAMi58ARnX2WVU8QWwmRpaVNP7Zo8/Q
usOanhpRCStBCniEymWMjAkuKiDBEUCFxtjqOX9esNJOLuCAevf76oUBqFd8ivDF7rdyatVuWuWS
QN9GH+qk+WlIv9miapm5AaSEOvCsZ/GmHTN2joiRunCJWACYE+S2tI0/RtaOmt7TfQivhp6bjJJl
XQLxidctBQ8v/ibQ/shC6HBmQ4Av07AbayDjgFs9cnuMj/rMAbVvO3/Vht1U0CVLIH0RPGzu439b
1jZenSdHUBW/RG7Xbjra1yuPAMyoH/neysR4P9XjGryqq+jvZf3AP55/bZLhVnmWiDW3jHqPvF5V
obDZ1fu2BPrtfvrnmNtl5C30bApGCWU4u2yyAFlIAZwExhiYLdvx0ALZpHLVT1V/D4pcNiCQb2y6
bNjQHHttw2abJOl/2dxrinNlcrYbbWdWGiutneqmc06BZlg1RW8vpxQAj7RGBv8+CfIvIBrLdljo
faIUcttIFp30KLfhClCeTvdFWuGLhAr2/vEggBwLki1DbCz0A6QX7k9RC09mReu8mGMq7+Am7rjg
c1G979OvWCsuyBIZCOk7J17zEXu46/vs7m9BY5EsUBn2dtqxMlxjBbV0dmPmkD4BOX3Trl7tQ022
dQVq1pGx0qEFQAIUXVnvDSBOSFZhOiN8+qh69IJ17D2vTYa2LehHWqM86TSr7UE/FhSRzUandxnD
B+04qMqverPPk7CCzlZAk1lUXKeT06aM9zJtN/eYl/811ItxzcaFUGa3bRv5vRzV8DO+iTymP3sT
cpYDK14dhO1hD6W+c2bEDvwWI9lChwd6hJ6aQuRT3S9e3ixllhXbMk+WeYQXesDntEIyZx84goiD
KGO8nAC9TNZWcS+5elSaKz9Bsk9XWMvWtXcDaZBDm8uzWR1559wc97p2qyuyZfsVsKHyptfHjkN0
bpD38myRglKoVoTdK79QLw76AnGNzoNRxGRJJ8RnK1037EHCf4DCZnQyEG7dM2UJNARib/ofLNLZ
AsJ3v+7RQ6Tj5EJ9+X6P+af8zxbJJJY1BIWfU5Cn7AGuYND8NL03YIlTiHvU/gGvOJTUbdQBh8x/
M1Hm2aAeJwFSV/5bV04/ReGLS46cxhNt7GdtBcqjbpU4fFzrIcdDVCMNcPMm1p7G2aeLFW6W9FKF
gDkkO21W9wdiTd6r3Qq1rRrE3D6DBCTy2PXCqn0IqbjJk0sMdYuV44SxGiBQA8KdGxzZWUuou+iR
tnDAXJkbkzh4DqoTPogk19JMXYgiwL4HcPuG4Ge+lbYGVpwsoK0lNnpYV4AuAAQD2ib90+ZrKHWO
vmiHk55KDa9YRRbUdvSwF3S8FFBBfdh7hCICBF0yOkDxG0B2Btq/8//nYZIgJEo6NIoiBn+rwIQE
eE1ZvU4A6C8m1g34tTOQ604svaBKQldZ2sZHmXnRhiM5D+npZth3humtsx5SbxAncZds6MgT9MDy
UNRm8ZJksRe0ORXvtnC/Mc+Q33oa74wMCNegMI7paHZAnVoxlKES/8ckjScgzbvPWGR1QKgEOB8x
+HaUptzB6fVDnVOHMOuujWX9ksNv3KHRz0dCDhkHyexdP88zdBbu8D/wQx0T/W0f0+6lGl0zIHYy
3UAgn+0iz0bZkJjouMe/EMg0/6JXvbylABkVgDVyZ7rV7UCO+N7daOE3NTSo2ZvPK/+gbRG8cbwA
rSY0/A54o7ahTzyGRoq2tSiDRjAC1S3kOKdbhAIJJJoyNBbQ8U3SLzHC9NcK1ZxDyi2x0GWrBnt1
iMZqtfvLatYTe+We3x0mqMkt9DTy7lkoAY6C4npmzCUZO/DJ8LUAl8cbN51+ARWC6QolMG9JW2Ee
UcfPtmgwGLauj7pnlZtihaaS9IoeEHMBECXQ1q75cyKk+j7KeAloJIoNlgegBRSwfkCd72sc037t
53hmWLspoy55F0nHt/P3etlyEypQZXRk0Jq+8Ql6V1BUh+7jPF/ADQ56I+3OReWZF+UgbwS9Hffd
ahAXWy4Z9kZtNi9oLN+gsc97B91hueKqLDb6etNHQtaH1tQQFxtzcKagxb7zNs1nwm3jNy+LoAxf
GcarPoMKYfz2f2inf9rgW6hQSK9GrS9uN//PPxItLTuLRAoCu6jFesCf7oQHWaSsq02I1demhdyP
atcydyeAxmIOqY2sueiKrM2qYleb8Gju1vC3kaRK6natl/Xh7yvySjjr3kZ3SIcesI1pobFSuw86
tkyr8Qy4Hj3qKW8U7gZ4+V8Wek7k5G6h7f+4h7Yo/rJ43KOeho88hRjVXNHUlU7HkOOCuF23fsx1
vN+LsrOPeiqNkuEEhbT1ozLaQi1uPRJWLJLa7PeUxK+PqjNUxNZQuRMHG3I6ZzYfdDV6nkdHao4Y
BV4JBOfmhZnhe57TZu7gmlsoVLwAtmgcHUieLicBTy23kc/Wc48D66DmW7kVvF3YPg4P20a2r2lS
mZvH1MNMJP0ynjKTowpFDLGZOVpOOoGrz7xZ16tT+fGPeTWb6cUGi9q+BVzGrw1v/zD920CbP+b/
89b6ajttqkPs2wv0CuJDQTnpWzSqbDugEySZAQvfbLBh/hp2g7wPtdNVTiQ7koKGEOJzD35fAyji
ZVd9SGjlrIa6NRaPucwzocfRCbJ5zM2Xp1UEtHJT8ivLInoYjtNEjo+q/UCwrMwWkfBf849y+9/z
j1K/9g/1/NBaxwH6H7shQ3EDD9XJnQ8Or6MTOqvCMZrMg57XU/rAZdEvLOmilDvbEvB02eClrryN
YPKrnrO53Rwg6bnqcykh17aoEVQ/J8guPwMR/xWhLT/qpVamVWiOHl3rIZdZuRHuFC30EEBRdmxl
96pHoOvwj9YgT/koQjOGjG6UzxI3JUSlhj5lZ9EbTuBVZvK16pyn3BiSFyg6eZuM2PbKsmLvbb6S
2rxYukKpNTRq2rPJLGMjPfadzojwoXOBhJjPCIuMDRf292y2gk8DFKSe+9tWXz4YhQR4THlr+Mnu
CgKawA0VqAq1lgu5JR9cP5CSH9BIxHv/rFegNmOf4v5dD4QrYAbdjg8ZTWwD/khUKVyoCiNz7bdr
vKhmFWnCUR4webdGyWTWjFblyQC62MDr5gg2awH9GOqtTQeq5sKN7PsBGnRky5mBFNl/zKNzytim
gBdSsLCbq3GgzSGtqr5DC2WabJXMd9Lom4NjUBkiUxx12xjyieWQ/iiJG3/Gif/9nycA+iafihq/
LTk1ahiAHKun0oCE8lyb8FwFZdo2PpmxzF5k2S3HuYTR+DTfUqKiUOCXCuOqLfaItPcxhM5/xPF4
P/l75p8n/2IT1aEVxYiii+K5s/v82cvdJdQiQaY2j1IPeTQEYu2Wg1HgOfMEpJYJLUI9TGw2nHzm
IzVlqh1NehdCX0qsJMoLB4hgRtsWrVyb2q3pCUpm6ZK7anzGnguJ28HoPkG2dAAyy0W2GpKQ/dj9
5Lb1OiAR+2b0rIMDEnfXqKViJQgPQVZvAJ4B9Isg9Q/pdaitN94A0OvUXirHdyH6bPiQT8NCnPob
Cc2kL7MaxAakccbKL5z8HajqQBtw1XuhOzl8j0a5DK/OJl2VqdcvM8sg6CTGWTyQf5yhg8+8JKAT
/1e7ZL42m1f/e7tYVWcqHX/b0Trd2TlyASN4nK5GD6ng1szd7y204mre/7A9A/0YlfRuEOGjq7rJ
7R2qqPzUTJDXTPJSvWVWcda2cFn26KMf36GIlodJVvknUlpiKWr3iEY7+QwWKo4nP84PqB7I534w
0S04xKAZmVej0oi3BPTRC72qhoqdam+6CIrv9iIZIBSfTN61Io48mHbRoW+lWo2tal5BZ11soOdt
rCamgNghX3lnNZ+NzeQS/5l0J0u/eY7M8gretvaTMNVCCyxyj0NEzDOpWwu9oFiI/fEHR774agLV
vR+JGsL7jfCDnLgfLkACfoUCLrqukZ2/lgBZh3Fc/jqDZkd5jaEBBaFsnP2x+r+1y+Y7o1aGOw+c
LUsDhdLITeRtLMpPaXfDQY8AuQCLG5MM7DlYRBpG3pxi0aJx93Y3kA5a6KwS3shskLWZOBq1+KJH
BXeQ7hc+Rfk/qFkmPnxIV4KrNhJ4d8nx469pkk/TGlSXYi2k/5jW1v8xDREwKHZB9XKF96O6oEU1
OVhlczQoHy+erPC/cPzmQohAUhoQ8SjILCdeGiyjob6i8PiPTsYczjGy1/gSWpANc5G5A9TkeJ/T
p+BYneus1sqcV/VoVB6uqLLijXmZv6q8uESZuir3Fhmg6K3HHYUDcz/9bSlNFA2RgR4hHUr+Wn9c
r8/Mph9WZtV9E4U9HFNddUUhYgoIBLOgFopyrV5By2gGWfd5/Fj+7Rp9qg+P5cIFADN0pHzpRSod
FipexoHsSXZhMWsC/bdwALdAkdkyT38s4G3sBm7e/lqwau/XFX6KHbbhiXWykgkJhygxAZjwCwjD
JbKn4dTjq9JnZMxuuaeCcayafQ4QXXXqjZKGVtlusjS3g5Sb5nMz9uoUp/ktnkdF06hnvp7G0nzW
E4o7T3WC96ueQtKCL9Bu6WAvgrVnJO5SFqOx1KsJCDlB1SegwQda5CN1vM+4p+TaqW8SbG5PTc3N
ay6zAqm4rkIjHtb0AYVe9KLxId9Xs0kWtf2xiuVZL+opyyi6sIaQ4UrfxKZ1ghRiekA7fFL01atw
TeskIRoPrp6pfO1rMm1qNKSHerVBfjKsaNdv9SoEZ985bZ2zstPpC4XKHjgWtr8+RgjQDeHkYwtu
sxqCeDNeFmmF/NKnKr9AnvRDoQV8lyrQkgYPu1iPtaHXRu/oR0ED83ytviwt2njTs2VHOcp8LUdP
ImgVvthRu4vl0Hz6vRGHJJqGg0I+4gnQNqS45gXHABADO6B1kQ3xD+hNRwPjvICU7SHhpsLujdIe
lG3TFRm69tN7406PUhASVisPr4uNRBfEPeFIvDHsINP72QNR6iVfeTUVywGaxzukybIrI/jvZm2T
fnXNGMKclj8g8o7G3dhB/IAULN/YuUPrr9AkbtZpZiz9KjVBGYGDOVCQnRL7qdTZQPTPBCg7FAe9
CGWpOoxF46z1KgPic004H0K92qLxeS/Ql4ZiGe40xqR6cqGMawtUx5WryFaWEz1DzkWixOdxdHLX
KA3oyRINVjZ3ur0etTyiZwHg99GZs34CeEOUevoO3P5oI3mYgF+oRfEQ6tVQUo6DLuX5N7AL31wu
LcCXoRSElKi96Uglbw8LdJLe4Lz+w0I0ADqytkDGJt+g7wdloSGvZNAUoIEFtAt5zb4pylUxtVMw
mqW5cVvIit6RUglw8htJoFAKPUDAgR5jvBSaJ65y8ITWbRqCF/rIDWksdc7ItbF9p735KhDRbIrK
wt9ixnMWKVukyjVfvZbAbZ7t9XwEFUs9/7AvZPuZ5iVE1VHtq565V7QBn+vbCV4Ra2sc5LKZ69sd
N+1FJoCygahf+Wp6eIxJn+BZdvlLTK1AT9tNPB6x+0OlLDIRlsClDRykk5c+gETQJc2LcoH6FIkp
veoYWy9yFQML+R+LOkTnwCQuoxTNEejkl1N1EMJkV9eWrzrBb/MJpBGK1fd5pDZ/mweHaLN2O/Mz
Z211Gk0wz+Gbl320E2LtGUoECa/P3uvNF9qP+SpGNL4nRevgcSvNhWNH7jP1k9XdT56QPCd+mi6H
2T02p1EGvWT5qWPmkuBPe5V1EzZoGLyac8dvDnScHt0bCTGKi8S7ZgmArmjBjLf4GwCoP5Hq2zB4
Qd9W0Q/w5LzbKJq+Tonlh7JpnSNeQGBJz33Qk4CV4srzlWMY0bEDY9sNL6qTl1vVe5EYzconkwM6
QgwrKHJC7zb+Ai/Y33Mgn8FvAXQDkOcU/EoGqCxKuQLxCnuaaPldY6CyCDk4VJ7EUaDx/skQ/X2e
DxAWgAchjj6R3V/Bf85GgXKFuxsVuI71R2mnq7Er0+8EQNKF2ZP8CRhFd4ONKt2oAnwEwNKaQZ63
79IR/nNe4689Re17PpFxWfY02duOqC60plHQlyNbEwH2+ftG6wpaIe4lEAXXW7LeWSE6FvQsdy7o
w4MAOOipQgJx0XLBeqCOqameRtBZLFUF8NiTgPbmpbDjL5avKniURnutq9w/xg3d65E+EBSOICQD
Z10Pp7FKd/cmAHSoVAsFCD+kG6NXvHQ58D6OfZiqbIQKO9BmUFywXiGLdjHN3vk+m9bx+h5qjTHQ
CSujYz+qaIqP+CDSQ18+o5MRBUfqx0c9/ThA+hYJR10R6l20QjOniUIQxNkrHSaB2WXYVVliYc9G
mGQL2V9ZBc99jqF0bFWy6sP06/yoAyffFCDb6do9Qf4SsaUNDjtPoCkejm1zAL6uggM/n7o8zTaI
4hGdpqF2R/Kyg6yoZSfbqXXU6xgl9/lETb/mIbCkXgnmjQ4IWjIWYufYfXKjDKytIkLIOo8ksP47
sAgg0tR/or9X6bwKtmtjq1e1cW54mxqsFluI48wAWTcBKGvGtRmqQd7LmF6KGdH2mNfDCF+cHYSf
5/dEMpRTkEo+hYQDGhN5DTZw03M2DrCmKGLLPrQGUbxWY/YVisP2z/owtZX6CcflOxctaF/maxEv
krKOriYwB0EKtbuvQKov3RnxbzftvhgH8jHA+0e40sbXpKUI+0yL75VvycNIS9DvRHaFHF2G+olk
+FZP5FMxZ5sCIzez6kzAb9b5dy8m0GCmAm1gg0NCC9LgZ08V3cZNQbLeCDEgr9STZeR3/k2lJQua
Ck1WQL3VJ1Swv0gAYJ/ctCvPXT3UgX4FwB0vQ7/pQdE7WtZr63/V073TsY1PGuCxBJo8Lbtl/Ajs
pVV/pegqWtxrj2ZhxEuSmuYCvZOCrFufJ0sTEdyvdegt5Qt/AKAaH3a38GOQwuj21dSd/JUFOGqo
hxWa/Q4K/QaBbn+F0w3BdeyGelEfIlKfUYNJ0PtfyueszSEebkeIdZIydFH5sLbGSIGZ7syKh54Y
m0XiYIlH8Va0vnPQG2NXiPHMFQoKf2+Tae+oc4beo/vOyohU2uI+jOdVgVW9pf7LPURdoKFLFtVK
p+U88LAGHo2Htc7XdegiQV3JMWvI1oMoDa22XreVQ301ZwDzNB/SGdSshznl/dbrymstrN/n7xaS
f6Vo+lg/Hn6nZfBIfAq6LQ6oeKhfEPpV8bDpvAHIhXEswKepEh7qFfBqJIvojjFC1Y4sk6LgW25G
z/o3gj8FOHgsjGybYu7xC+rV+69qeG9ZDGURaYK46J4t0xmxBlRFKD25+UYP65T5ZzzCydlBMfGR
WSsEwnt9Lbih9/d3n5iMYltBq1gd+x5omtZqgL9NIAQSDKXR702Qq5cpNU6kQHOdS9L4rM/8+cwl
bYd97a+5f7MTcRtvy5R8/mGr7+TP1/9xT333P+40w9uXLXCEddOKXVGU7KWkPlTdASB2xpovK4TN
O0Q5v81DGZ0vWyNJVj1LejiiaFPSzUeWw90m0ONC8njc6lnklS4lpbc4ZkisavYAuNIoMFUbo2oS
NP0DGjdNwOhIov600Iv6ooeFmX/kbg8eLvTEtP3en5+TOJ0/1/unqx8c0hFwRwFN+esjb1xIayvB
NhpUYtFM7WPwt0VKITS9A03Qh6/G9ifeZgPc5GRrdWZygkT2aZyx7HCM1NZEaSwE8MJ+rdHLuKjQ
Hr7TQwtU/F5leNdR+tBhV61acTMFa8PougsvnXhYuDQ+6oNe0GcJGfCaqm3gEBBZ6TgpQk/4KmmM
GrBMzHXzQZ9Re1rZppUd2wy/cUoIBDZ7swtAqYWCeuWpJfqfymPXiH6nvHiEDEyfPaXAPS680hve
cxVfADuiP60RuxXQRd/8BK3Y8SQD5AjtvVCDvE1ILW8GFHzBp8SRTpnnnOIrfmIGghQM8JAowCeg
t1xbHuwbNzpO1QgQ+Lw4H0ZQGkO+wrb3dWMBT5alx8bx2FZSJN1YJZIbq/0EvQDsNUMHzSGvVXJ7
WEjbAXCyj4EGrvLpvpoBviVLawk6s3oTAzL2XgvAOlU+b1dFDQwgcvR6XlmZChqVkZOhenJNKb82
AA6/C4Sz98uhnFe/d33y5+V6/nF5ZKa/XU7IFC3F/NNZVrCFzY1p1aOH8ti0DPn6pLvZnQXCwKoF
+nOe12d6juUzBYMoh7Ve6PwEzpspvI9GWnxt5YmxN+Bu79GIK0DJ0RnLxMVQzz0O/zZX+TVymjoS
ZXSRD4NfBVPrWRt0Hq9T3sk9WmaraIH3ntxHA7oAXpzO34xjfWx6e1Wjp+9jcDqgAMxGnmrEuDuX
1/UK0jv9S5k039rCYN9n0ypWMnCj5KAi8JGg1OyzfeaD+aqYBhn+NkmVLH+tt00NU98f8w3pUySE
zfI1LZwsQINvd6I0rV5jcXJTq/hSQOX+QozsVc9O6Bzd0i7iIKzGNblbx8sRvKAbO7GTTRS5ELX3
uhSVlmnaZfgBbyx7hkdbvoKgrD2QgucLPY2HE7QlttjGkbih5gcI+oCwdIHeJkiqtPYZ/Seo5I9N
/i2pnQWaRfmHBXT4UlnjuC2aId3nwBvC0R1UhzoYTs2O/7AKG4wX86iqDJmHrivaQzmP9aQeCmhW
YrsPB89aY59MAYvpFqRNjDWkR/JAUkTYAB9vbPYEMrIvLMLvFlfFC7aw7ugZ5iuDq7qnbhr0tPDW
PhoBzR49l3UyfEmYtBbUJDGScGhisvypCRpm1asMFAwdOlCWYlqAsA3hJzgCypyn69RLn7hZIvBk
Kd4VDVyNlj0Bu3JOLTRCTnCIXQ+KAAgA6yW47NYj6JP20G9BKymPT0L40YooVHi5v+lLGxA5BnUQ
Kftn9JwDwyOQGIlj/8MC0wwxAUYBLqLp0GfXdhOcP5GmtzwCjYGTNMsoY1AgBwh2MRZ+vo0Sqwg9
4gcF7Z/9VCJoKdFJoKqlBDRjmiY0WAOo55sbPx5uqowOQnL07ZUGvC9liwDtS3EI+ho78AxnDzJs
MXPVWDurQaVd2OAicIHZJUNy8EE5yg0HMqWq4WsUiDaxVGi55zQAU/qbG3EU1bPmrU5SEiArvqss
Ti68tooXR9pvgFSUC9TOtizKfnhGAciX9Rwx4P29kVRhzhkyUhEaeICSCYjxKTrSLhBriPXEaxLG
+SqHq/ekACpB3SBQDCAmUdvGPm6zENijNjAS0Jq0nfvUIptBLdYvoUr8XOI5D1VnV+exKJ5kwS6E
WuuIRhm2HwMNqmlQtX61GMt8hM8I9rpGdfwALQk/LCMVVjZUqk0bdUEr38LhZYuSp+82eUKX8Lb2
8ZkRC/6zA9rNnFB0lk5m/uW/ODqP5UqVLIp+ERGYJCGnmOvk/ZMmhG5JwnvP1/eiRxVd8Vol6ULm
MXuvbfaxL7EQwgyJe0+BsaWvjM6Kvq9bO8l/WcD5sX6VGy20g6TXtrtwatsjgFe7eo46cWvNr9Tu
f+miPRix8FXpvK6L85DPNGUOa+SWoHKfQgg8Q33WWoiYevNSJRM6rrj+MkrtVTeE70xhQmjneREO
XTqDkh5ksk+mnRUOffKVGXp6Tl34N4aqTnOytIehkaafsuwaLfuUyfUA7gUsReLAWpFZ/+BIpCyb
FdlsLKODGvUtKAr+oUofQ5GpmeawPifFdMLpfJ/wcvNLfRzEimYgPcUIzL1pyxo/M0CaOeZ0x9rg
hVX828qg2Utc9WMB2Q/argI0MPwNPAIfRUJ2gbW4FyNb8yPSiPpgMm9DHGalIQOPxa/j5Qfc3BCi
7wSRFUk2OhezmcqDKRhRO73ZeJaOjbrcPhiElYeIYU48kHepd3erXPJgkqXFtJC/kKP+pMf2ndNH
P5qKwUPOmW/oLA+yOP/VLR0XeWUHEzPwzKrW4yDzR6d2GbL3+PGs0ZssbfCAF2asJKsfd81/6qV9
lzAM23nXiiHYJDuNX2BvMWChp4ppKvmeVuEPSftRrKcxcldyAIdLo98MwgbQLeDo1PpJ5fMdtRqb
SCBWrzPeGCZnN641AB+t5eSnuAXc2ATNCGiWdX3iS6dnX66Wu7y2/uY1IeHre5RkY5kbrNVqVN4w
jb9OuT7Hwv2ZTPuwJdbiNY1Ze21mXs2tgKaMMnBeos7HAc1pMoG/wmaJ3sAJ7La/waCGY3VF+8Ry
+8kc8SXKjTFYszWBNBfe5xLvVLeuLBlwcNtxC9Rzvu1Uw6tQDYYn1sPadjezne2OEKhc2/qKf/Kz
Tq3B6+LmMUszjM9RfXYc8c294U85Xa7TrR5V/BgarY3/bCIAt/svXi3HA/z0gnr1eUDnWj9pQ657
pbXcbdKumKZNt7BEP6O6eTHr2fHqqrvKrtoObpF+l0NYb+CM62moGJ3ov2L8z4JU2Y5n5TJedxnz
igJYi2Sgj4cwNnCItjzLtqsqrxn6F6Ugi2oZ0lBg2PyAOC3BajjnrrF/ZTFMHrcMBMxihVziJrQC
7RowH3guF3h2XWFmoSHnAxJYEqQWZw6SJkHUJH9StNvH6FNuqx40JWQ3J5cXhSfQN0Qckseg0PaT
5DoIpHwOdWnf8Xjoqd54yHBnULc+2hnl5db2ZcUYqHUSR2fp9gFBRqFr5BlIp7r3I7R2RGSByWo6
MqaWenvEZPQuKAaVNTqe7EvgNgNRQWt+lZrqghaqAvlHTx0XxdFO3BG+p/7gbF1++pfqzjcDw38j
bX9Iaztb9hhUJcC0KE/yAxvYya9k/+gYc8IuDzlfs90gQqJ/Td0l4Pqo/WV5T7pVXRwG577LvDWC
ynTskrxnoi1GH19woStKWPoELYpK39xyXMzj49waZQgA+WPiaz1hP3nQwEoEE7BU36qmG03vATwT
/+zZpRGuzLPCeDTTEJI/B4uzpb7AQnhJuvY5jbXo2MT2chKp9oRlj6EghmsaoN3HswT09sZDZpRU
dvNhs3qFy8Oy75Q0b+ZscoMFi5O25c85soXoV5t5BbZoC8tWzMCWxNOQXdq4UD7u19mP1vGe2YTm
9dJ+3RLOlRFBp87ZqQPO89cO7FS6mdQs+G+HVb/thxQzfXGone1QkRp1XKwxOjAGu5U1j58U05ud
9f8l7aVrBis06cUmyx68oqMN5Ge0/WX7kgQtVsvIdcMCzIlxwiFNuE/w+virRT/cYdX0W7P4qdM0
Piw4DYOVX906UwuAgPvErvyORTc+ce+CjkLXN2e7SiRF4YqJWKQB8XStV+hb72sb/zCKiPs8+d6i
jPpt0xUT94qBWRxz9rPPblgIjnNy5M7Ig7lP/2RHs+Ky5LP7MmCWFHlm5MTBsOj3ncKNyDJUHOhE
Mk9xybapMd/Vk9N6Y5Q9mTX1lD6/5VaLoLgvnnU0nluVG3e1Wp/mynKOkdJu46G1H/vulK0Chjui
UDFU7wyU96Ywp6CY0AV2GFwtc/Amx259kS8KAKalTrmZ3+naeyrT25ZfoRfHQ3UReGM9Oemv06Sp
Q68n7wj/rZPVHEc97o6tTK4tol+vLof8KGA+uPkDBqCIkKn+AGLr6EIMCEpt5KvUxXk5FQgZ9qeM
gpz6THQencp9ZLs7eLT9YmX2J6viZLT1BQ2vV2x6Gjij+a+qm5Mhq6/MRZLjTOiDhMVJZYCuTqNH
mdW/RfHUUBIf8kxiq7PXe6132nA0pqfWxDY0mTEs7SSNGJbthlP6imBR+gHFAv5ikHiBO6HxmZbZ
q+utD9cqXg9RUQWaHd1ZhSCHo2af7+TLi4WYP9jW6Ea42q+w68Q3B5YBJZMuOb50ubpohfVXVW56
Kb96LXvLk1gPaEGQhZjLYySGx6lfpkBb8rNlIjhy5rvVbSQ17/q4JrkMRNRu/tBhjDOoQCmRIvVS
TBa6q9nq/AUZMycqahAuPJeXmC2e8iIdkmPffOAhBApi7aiY2T1U+ik1OkCi0p91RWfujgm5rZzr
7TK8DK2b+/asvc01ktV6k/Dr4xzp8EyonW1ebWUvBzLhZi7v52hbw7zOaVMdfqStHU+NZv9TMZCg
ZFjYKCT6Y58nmV9sTvO4JTrBinV+zFZD3M9ze8waOw/FvI7BbNepj0Bm8t1BbQGEz89CdeGsC/Ff
K9S5XUfnsMFIDMqo/kly91sbxi8jLa5Jkbx1lAsPO2/VSgqUbNl06xpQImrHhcVoM5ngiibP/G1c
OYmwot1bTRt5cY6R0WFMTjJjaXrFPFdwD2T2CF8QtAP7KGt8UELii0obPxGsvxNSXYJBDg8ugOkW
KAGjUMAXYvZpkJLAhqAfaoVhHJZZvJf2fQkGK1s+7Tx6ylzdDCqc+RWjitCKPgrIt2FbOk9GFEeH
zeQ5rA3qPWLeeZuQ8WGcbU1eI+sJECXiAlCSUKjMqg1GdrRUmsW3tOBC6whwQ5kNZUjiJzSADYWM
s8HGqZg0YV2NA7gMg18z3Nlfu+acrxBCoYRbU25cor66c2HdY8QeGtwX6JZalxNZrVnlDfH8XzzZ
Ck2UhmBGfRkRW1wsTvC0HMaxSXNeC2Y67h4tLNGvoqxZUAfeqD67iSt347bD5TlYMe6S/mA3pu05
mXFcI0r+2F6bm+ECssE+zXF9O8fdlVpkOBlEhB7AHLIrL9R4sTIDXOUSB3YB9Wa0WEIM8n42d/FS
lwdtQk0W5SYXUktdoSZItPKlzc1DkpY4VaEqHYC8baehdDJUQ/mL4+BLseyVrYCp4XHuGbv0Wh0a
q6WHVr+d3Kbj/tzaiz3VOr7hyl+cSd1NZvuKyRkJqH61TcmrRFZiqODUwvX6ioDj0vCVUaCbMXLB
ElVK2vf/pjl6SFVf/Zdb+ina+ReZ7EmuQLdoahiZ+7k7lUUJQzL76CETeTQISVgJwZAo7QM0lAel
MDo4tA0Tg1Y/Sr/n27lSUQieVh1FO/lYKqXPGzFT1umeoVk4QGPsS27+VtutcSzRHBHs14+hVobr
5vA0SMe8b8rspSIHDEgOILRNMqFsZm/urcyvFZaz1bzpo1icF3eHolN/j9PEU2oZsT/keGy0xIA4
53xvkCWOmmjcl4YdCJuee32KNWgyk4IlKiUesQdja79MYzxscv1l74q9ALYnORU0o70yk3M9/rZR
9E/DMfUaifh9aPlp3KU+pdbyn6yjGsM4kxLXjZjymn1EU1tC66kWBFGD4y+l1pzAe7xGIPnhK70y
Kio9G3LRyzzxa8G0aUbFiftbCzSXGFrB2mTlPDX5CJ28fzTHvj4I5f6hF8bc6FTvKCrto5mlTykR
D+GQpQ+VZc1suJbKT/PimA2mfmgcznCHbltNbBZZOTUNnZ2jF6af8wnNlqiOrUgfEQJMt+aQ+120
boGBGDAoNP3UzJnDvJflLa9c1aBldwUNTDaihkg184bUB05KmwmXmZ9NQNJJwlhXiMrPBn75ejII
j1V2gYAiI59ck01Ym8ZroeIpbIR+LwyDlkGIU7P0m895sgQlfHzkv+NXayQPLeBuz9ATOIGG9V2U
XXYbJRmfoWT9OfcjXUxGte3W4mKa81vDUm7/HGgLIIDzbkX3W8EBuVHCB8ngvHL1PdtG7IZOtPOd
/quA+wIR6MwLGkjdW/C/BmP6Xgz2P4HqzXf1wrrUth4d6yG9TROexrh6sA3xWJb5EnRGpbNwED+c
12uwbLtgtspucNdr+DeNQ9SI/wyz009yWr9FyXc6k+BwKEvJOUM2k+y27ZDV8gtn/aHL+/KmjCmA
+vnapVjwV9OlQI/H+0Uuz8aTvkiKQNoAk9zCvEbu20yu8mw4GZ7bWS+zth8JRPV54yIGT1pW7zsD
8KDUpXYvwA9mdqJ5ccQACjloGbhtuR+Md4XbRSFVBWtzPVSavI9qbmA7UpPf7lCSZLq1x3Y5yMLk
jQOgnI1XM3WqY5LD2wVkDVIOQ08Vg6co2EVo8UNtTCqosvI+7RRYbOGsbHq5/7EjPLI5Uaeqa/5N
qfLmFEo1uVv1RYtMeauZ9DXGFvvcOgXhEgQw23HymDvtlRQLLNm9JJ146cgneWvtyfJTld9sro4q
Y3AuZrpkvowq5K7TjnUGVceUyMn1/qhX7AjswZq4FpBPi5yJibpEyfK8jAkWosmFhWnWmbcSTHRG
6XOuNhzUSEduo9Z+5sgpNqJmu41fyrKWl9Ka15M58vftlD3n2lzc9O3yDfowvVRzb6CYKG/jJa44
KhUK86Xz2oZTbuM+8LtFZyPS9/KgOP3w1abHpS/5L1dGlYbMPToAJ9AQBUQNEPeierHotsjxinna
0iBTVR0YAyJTk821i4OVTDTHQSwZfYw9k4FGMUfraTy8BgiJu7edRWwjY1xpfpOsfFjCcrwMjG+C
vEqzcKhJ8I6SDinB1tYB89V3R8+dAIFSf0rK8SfXVo8iBMfrMmtHhzY7tFJOf2dLRq+PuKy3NCWL
CK+CsSTGGXt9EwqR+FgVQlvwN4R6MQBF9+jVBUOMLDYl3TpiN6rPNpR2SOur3/jGNjt+tmJmi1gf
n3Tcdsri3bJoqsERORcQ/+tpXXSUT+DXYz3VDns+xTwQEM5tm+KTR3Jqv1i7f6BFS+PzvDPclc1j
uqFP1x2VHuSapUE+JydkX/u8t1A33fjjbmt7wUdwV1k26ETr3az6b0fkh7qg5CEIqaVSYUbatrgb
a26SxIEvoJvQsEXc+tHECrhI3Z5ozrEItEz5qh1HxpjMutMk+Vwca7647nbaWkZRJRKHPpuDbOLk
Q2ZduIc2FQv5BQllf4aenvvQCMFrTRbYzOK26zPLs3J45YtBba8XS+CunM2ZeomzKLtxYVy6tcoD
POtMw3hZkEXLY0qWkUuWDY5gnpdSLYdSdK9NY6XINdp3XFkt8CCdQX9HPlDKINz1qqVESgXoyu8E
V1mR1sDbr86wbISltwsmSwyDcv3R54nfvTX9zRWT1yS64ertg80dMuisDAX2gJJmbSpfFeqz0hWf
iJ7WQRc1bzER4FHlIDgiZpeQSRvZmjle9I68GkxP9xi4P1hlszSYnQBFn/QLLHwTcKBgWG2u56L8
dJFaq+nFLvXfNhc5IyrSDqZ0OTVFpxh65mGsab4j60/i4vHRyMznKEgP81DP4AlqxGUSq/jg0CGg
MtPAWBY0vpJd6m66/5fVBd+a2tdCvfmQYAhWhfO1CP1LExtpEev2aE7dR7pICvnW/iQV/M3luQaa
mHv9AhMVQy0MqfSvyjCEoqcGxGuhjjT3hBdWNyhE3QfY+cYhw7XEaOJSu910iIetDlrZXgrBqZTm
402XkYiV1Pwm6ce8XJW8ynPI3PgWDt6dSXNVskGc5/u66w+RYlgt++5NxnXjjxtn1OySGjYi5w8G
izZiU+bdhsoIbSUHJ6JyrRm/UwZgQVfNJtFbyUXXxpe+F7G/zXbp13X8jAn7Z7pYdax8mGgwXizf
qmGmqhLOT0ScVkKHuDBLirhF+EAxT5jNmTibi1ZyoEuRZB5a/7/Kag61NWdHEgweIsEyC9/IOXbM
s6zROCF89Eng4qlztF9zurjJEU3dh26U+Smbn3V7ZbSWjtVRxPfr0FSHegCjGaX6sbH1IM1QgJZx
ZaGjto8FzlnKBH4B0jKudMPGSc9NXJbWc1NUX+nWjwDhoyuDJzOUbX5SY0JPMMuRmIsBp55WBZbe
3MXIDjeD87ntwo6PnTiNiFxRxX1v1SiMtYFButH/V4kOoY4+BRvaBGvpfow2bmlruxs0zJsXUYpM
SHZ9px4234pcUEaSB8u17pbauUNW2ZzoRA86H7BfIctlRqS9Ej/E1ihabydVhqZqD0m+fZqWMhAn
fbFJ8J3+HkUgWvlMe4Usu88LWt/G8uyj2mNwbVf3seue4lH9Vngn/HGfc+oLm5PeoHVSKC1V1jzq
453YjOK0tO1vUwdrhwZmQHJUjJ+RazjESc4+0RoVL7pLLNQW/yEUn7xtuTXzvj62VjeH5gRIb6m7
4+K+wtdxGZTK/0oTQZQOxYB2HYDu8tPoTJGrrTmbJYvgmTcikmVy01vytYk48qrtt89pr9F6bExz
3ccoLi/NoIxncyKwjt+Fn425FcwkaEOR9Mye235aR7acJm3JSGycCtHS65eBusRF2qA1VN0wp/4J
4RJboLv8EsVBrLsiMudBqkmT3+LiFLGqMeyxD51Z1uexrGtfQ7LOy1wiOOHf1qJivjGHlrAWshEY
FXAv2tpfUd7ZXUkupsnwK6UI3eSYXzYXN0zdU8J2VsOMcUYSm20QpDDrtKz7ApmJGj/J8Mva8cVx
RwWDPr5HUcpry3HKNLD2p9bRQpFTOriOdjUSOkIYvBpBJNJfGHnl1aliABfm0FBdLJXodaEasEUN
7Mlh4NJPJ2kxB6nSF5shA+3T6g2zkwd6B6S7YMPsl+1a4/lly9Q0DJ607LtMVuWb69IRpuHwiifC
Z3a6BiiPz86G9QigHqzY8qerxf5NOLBhN2aYOipkz6jJpGmgyu4tuhFNJ7BE4x4z+MqCB8dg+m88
VAJSHndCPd/oy/7YUpilpRtwKo9QmKvnLu5/isW1g4awqXhemNNm8o77LQkc9KxEHeS+VNatGVdV
mKcNc6X6QUy7Jn5PoC1m3e8ZI+hdpwMssBPy8tSlz4fLAGe/bNoOvP12ES4o7v1OIvzKfCuN7U5f
gSbUmV2Ek+Xejq4TRiSS4TzzJTCWm35sV/QEDWyQFlGgY6dvtpmuvmFU48HOkxeCB27o1zY+H36V
Xbp+00JhjJcTnEboYFk/PVUbV3xl60+NxqsdLcNhmssggq8dsUvLnOrC2gSaUcQ3V417fAPeOdkw
qWUstxA/xAdXTsljQmXo5RUGRrUU1yKaf42SeqszxStxf14GBTjI5vWRS4/PPMvSgytNndAjzY+k
djc59fuwh6DAhAQ0AICA8+tvNeJ70/bznkEOxiF/iJaHdK5fG5ROKgltQi7Doje2G+KH7gr1FAv1
26XLrvbMv2Su7rLF9CUNd6uTzWSnDkkr2jfw0dmvcpZ4fU9VKNBEGosEzsp6Q2zxc1vPftqaDxt4
kzJyCct4Ic1tJUrYft+/hu2Mb5Ou+ADiMxFsX4hkj1XcX6Gs2pyXboCk9Q6KEiArPX9npX1hveL6
mRnNDBvdf2obD4XZv5AFd6wjinshNowsM5cp7R2P4uhr0W5mMdIvRE6s9PnUF3HOOtaLZbpuvuxc
GijGeV4J5ioWcecjdeJtqelEy+Z2ZVF+2S+BQZFlY32aaYVRQUC3ttYah3ZxLrXqnk9T9wdmTCjp
WKvMU/JjWOKoE+jh0qW71ueYtrddnn1sOq/86LQPs72sHkXWD2hYVlmEsIGXrp+GZqh9N2m0oOfh
JA0e56yu1AFZ2de4GRccfyBfiw9Qvxx9I9Vog4lnz1UH4qF5KUuheizFWVbJvTUu7W2kkQFnZXOE
AC06RTbfObawKlCRXYfrmPW+K2PUx4yCFNs92qd7McWLv9gV89nyBnKUGioDLyfXg6yMg9Gxj89m
pEtTkyYBga0c6RQy4TbjrjSQzpJv81e/V1b5VpqMgtIcEVks7lK6ET2ionQN7ufETm4HBV3bui4g
Qf2UtNYAIn3ikbwZskfwpshBAzYSGbnlvE6GQDPEN79BgUp3Cwfy7G9q5sRLWf8fepUsTCGXw1gT
ZaCx/UdOgWScV3g7wyDkzBhX1AnDbTdn95uN6eP/r2dq/Bc5Os4UlhFdlZwTmzN9ioxbDDd7KEAf
CLXdZhCufHR33jZtz0X5Gk2LeIYSE2BwcH3g7dTfRvI82i40fzrEomeakyFhHuz23HY4KutyujP2
tf7/v2WZOpbXOdXZoKXrGrovg1wTf0wgOBH4RuPKg1hu3ZcE2rXsoQmDO4SE/40Ndd0A+qIWthbm
g3Ws1HBm3PvI7v93SuR7Eq8voineXL05Mwr/dfT6YW4tLGhODuenbq2gy0XY2y+G4+Q3SvYPXXxP
v9iF5oICeZN3mo0xGEnjwNaQ0YdiLrG/vMznBMmDHX5/MkSycE2b64AKyUYNOCEwh6Rrd2FTlj9J
1xyRr+ZfTj3vt0r1kA8OuABJnExqlUSbMWVLGDQpzkI5zYcOf0ggoQ6RzsjVgxeD6jaPLeaPuxoS
c3DZiZxeGx2wMyY8ubO8b+MdQ0uYZjQQuEsCVevHqvlgdsQ0kh0x+bAX8tXeNfgTKzhlKiNx19E+
kXmxUDO7Okmm+uQ7adIEW/IMOpj5lVobL81oZVgV2xNt31g9NGhjil0p0ccGqUtm4lfESimr+lth
nrgrU6mk5V5KLfFd7iRSNKaUHubPCg1Y1XXuixXtr2YXh9UZTM/cmN9YzaumDXdVTDgBsqUnZTN4
hwrae0I672OV3veNGSDcNg8DMXtB68XZhKyfUQwVAeQZi+60iM8DRJ7RZb695MULghgfyiz072W+
napaBsY8vEy2Duk5rr1ySx+ynM1u5jI51PoecQIpNVMqSdwtq6PcsFSbVvNmGkwYgJdNarhfSzQM
mcsFnLjdz6zHnJ2miSJhPdXke/pSL9JDGd22W7m/qGTPtmq7WsJ+TadbfU1JLLLVeJqb7CUd40PK
YNer9fFnEu3jhP3bIxQt2BFxM/kfpI6hVk+q3t90k3dkIUCq0TeaGde41cT4qLukBjJaf3Vw7/Bl
XofsWxIq7LdiIct0Nr7ZqF6Klkt0ykwkDIPecvWzXYytG1k1D6OIENHozaWl4WT32If775UTA+Ds
bB1UWf8tA7Kmqtu+BlP5dt690vHfaGX0XYskbJNHZeYReGsA2IPhYAWCh1Xh7MmW6kER4ART0F9k
UQTxoB732hTsu+vFIWwxa5HitJja95bBzFnK/xaUj9PComomTLYdAY91bct34jIdb3X5bPTdpR7m
5vB/3va6Iayal5EiiUF/49iUy5GOO9Zc/aoun904b46xI7jzl41RM9O2wrLulAkK24DDM4koZ15D
KVz2fC4gps1AyBHZqsy+p22oWVowTi7XDk6rvl2Rfr9xKsIQGoqG5bT4t5Hy5Tm1fZ17UgNdpraA
qa92Pv61s+KGMKcXcHbryUEi6TejITxDXaelwbmUl+5rn9xNO6vKLW/mpeWQjxnrjlnx5M786PB+
r/3Mam+Ousd9LJmM9SmrmqO7Ru9VmnwZdf5DK22tSPUwK/Ws181jzER9gCoKJKPwodYJbLpcp83C
YGNZ1IddkJ+6QNa+cbLkzUkfVCSQZImEXc6Kiy2/H0Rztmokqyp6y/BeeIYEFingvI6wuMkehLeU
6r4l4ZYDYpYBSoyIxyt97RQUz4KBB0qjF8Jffzkm/thAvKaLFQom+GtbnUwrrApkdoZzYliyNCn8
GTCSlVPfNExScbUKwp1r2x96AldRSKAcLUAtltnrsplsgKovXeOk3B+2lQ8wc9hXj33ZHmU13UXg
du0U6tdq3mKhfXDE8KYQKxBl2eJk9vqeXBBG21vLgk4MrG0IGG7af4sLrT8xUdKxeiCB8SUiswJZ
JILHZN/8rOAnCAIgXpbhJLzyH4kSCHJQ/9tg/Igq2uk0RxlDjvVbgkYN5Bc7a9K6vP1OcSf3s0rN
Dvwhl4piXT1nwLMtBq3xIC6SyYUi38izJEo7GY2PjLPZiw/3Uv+IVcGqmPmJvW1kMRZA3OI6QF6R
86g0MF/YdHPKk3rOwV0BZV5Gos1RWkX+aqZXAHt4G5066DWNicFYWLRrlPXNakJHqP9AKJyjIn3O
G46HId0z2Okv12kOEAqSFIA9LpBueelrjI/uZe7aDLyIYG86NGxbUSx0az2H8a4RZCh8VJMZ9l1t
nw+jxhFkaIBzIzhlumaT7ldjgq62J5t1Goqo3DlRpx0dY70VNN3FdqsskZ5zZZ3jtacJVIkVsFtF
OdQO576YXip6JhYtDEJc5iVIO4G/xQhDB3UchfNub7RNBMJ4KMLRuQ3aR5uMxYXg54nUDWWFJLov
4TiPnCk4dAbLNR+sluWwyzShnLpwyGdxSzJSZVbQPDMeW5e4CYAZGxrp7th0eBeKKbppxNTfSwRs
kZkR/Jagzu21YM5LHVKLdpvpnUECBtdH1BGVFq8ZD4PMSnbBE3IrjAQOTAmtgrKMMRXnc4rjGHmF
p2eMmTdSNYnjmClagIqj96kxu7nTp1Oyq3f4WX3e/vchd1mQ5wlJBnp16ccxTOcNDeBgFa9jmfLM
MLLLRl3hvInekREzxlBvqUUAmTGDVYzaFVnL8IlpipNY66lYMMwwY/BXY3voarRE8Pw8c+Zgyeen
1kGbWcbZ41yzcHTZSglJ6csTnMQ0CyRb7eJwJq7uMLy4CAZ8g1cB6y55okP7RzYrr36jPSmhM/0b
a42fka80Z3coCi1i/PIKNWD6pxecMTJPv6GuuU4ijmxRaLHrHLMmeHMxgC7RrWPmKPJjWOKiHk1C
gTC0qrDIbX1QWNFdM9E+cuV1248rdfe/wWK979hwNffJ2uwgpFgk70BsXQplhHKNEZPWbrBJejRW
JZ1twZghaxePr34a8TV6RDr8qdUtvWZqLkUK4Hce2oNo4NNTWJq+ZgCTi8QZywMO7olWZbCt4Qne
2ANBcK9AgK6kfMkDFajvtCi5ykljBtNzausV6e9zsssd2idNEzfDvglg28CYADgQxr7kwED4F/UO
JLGGjA7if2upXk1pvRL18IAQiq6GgY0llh90QbRR8lQ5Ljs5/admpbv/aUvrcZe6jT0w/IXMEky3
7swaXa7fdSGvS7Z9sy9g9qEf9IHFues81628ViK9alF1xWxM+7o+Wkvxn9ZMf66tPqd0vdG5m+3V
uq4UG0W7/qzdhzY7H7KTN73GWTmsP2bUfOaD8aPcHDzTwNnjfPZC++d009fUEJIw9AfeuGuTTH9F
PX21/eDnS/qom855qJGClMUVZO51/xPy3U8KV36V76lpfHf1+tM41bVvu1ct+aPZku34lDTpz9wV
13yvBnUUYvOfRVhxYvCnKG8LbhaU1hxz209nZVcozX8rYt9IsJXc4wyyq7vFPxEDu3qv5Ick9to8
ZxI6FP5Wa/d2Gv3b/8/ORgKywrWTg+Cf4UpzAyTJ9J3xplDIzT9mW16JrENcZr1ijN3X6j+IDz19
1t/6bfleh+HPGvu7bXWQ2Za/+//eIv2/FNXuKq77l8i0/EPUD1Fh/izO+J11za/I2aFpMI6t+Qdk
+DckgLtiL92q8rr/XQpKdMyq+8RQ/8BnXNt13uFV1zjfm2v3sdryDwOJdrV8U039jIzW3NRky2ni
/nT+7X9uI17UWR30SjvvX8Ko4oNuyYvRiKuzjt8DzJX/8XReS41zSxR+IlUph1vjgMkZzI3KAZRz
1tOfr8U/52KKwci2tHfvjqtX55V7E2fzcm1se2c9dIBuFng7ybXeaJ/O9AiX/UEuMQwGyFMjxDt5
KSzuJBqPjK472TbIReugFd45attveV4O7RWDIh/zNoD5Nrv9Wz4WfDTmC3NXf2sG3rjJUSup2ZX6
xYMmu+tmaJmH38ihqMY8XA7EMWJDKbX9TooNVYKJbZ0vXRxeYH4NSFrRjBuUj0xkPVEcAa5v94xQ
Y3YrX0K3622YeTvZPJGFLm0+Z+Pwbz9lw+fZ+SgoG9Mmt0rj8blJqUMjDCIUsgPyVrXNAJsM+7no
Hi2m4C3vZ4mUujsmcX1TNdgIYaNgAWQRiDpP1nyIQ/NV479eGp/I0JzuxtQ8yxp2PhLoyOnO9nVW
HubEPOUJhzkYsvdK+4Xy9wzM6gDIEoxYsPOa6VqJi0MzaKe6ad9H6wtY2Kvj0zjdrgx6r3TtUfZ2
DlhYbqD5mjvvJN9AHy5l/mn8VRXyndh5s17j/7U9LeMMQxyoXKQm7qtBspa5UQRxVcr4NHmr/Bv8
8OTL2CzuVfPP8jMxhpd8AH8eJww95S7l8YIGnrWQGXZqeBnC6YJbuqI1591XmCIbGMvKyM2Rkby3
INiaE+YFgd/ydO8MvOsEMdKvqZuHWRkvtfk6FdV7FK5YFabAtepnpI+/UPKfdJ3vV5ITwOvdNAKf
nMMbLfLXjDFhtGd6Gvv0FrKAtaEgyzA395oNK5p2Cjgf8vXMXjkFb4NpfFsR6NS5uvfDv0NFAupW
d7yPWqdkFbTBpRjab3myRtGkcrlT2r8V0ZvuN1O0qwkavj7ktjJmoSeldd9BibysNrMpfmWhGCFT
jMm3bOJyUDgwXpctS1Y33tlkk4cip++HHemsw6TH+D8xxOUuXSOccQZFrkwzewaEe0nq4CIb7CDM
BfNjaA9/LIeOFjGY6Qv1LhyG32bOTnFDw4rfFdu6oJI1TSiH4uROyrlLH80ofxMTUCoGJiQ6VFvR
3IY5/OrkJFZZmjJzDNy1x1fRmIQjgLlxsp/eXk0TnC/o0YZ+JWqNa1FhRsP05qw5evNeFJzcYRyX
D3FAcphFFZUkj96OyanP98z2OKpsrj1wboMUXzt6NVNoQVoT7RRwvhH1cr6o3XBx0k1mVx/JNBHz
8jyaZp2U1N4wxue2bsdf+ltPpI4xknmMCrue/OxTZdFpdiLmn1oSauGtWYcXEyNKyulkgqGSphHJ
QKERa7M7yuprSvWdFxc1iZjGYh1EQOrJP/c3ugbqmN8iRGdU27NPoOTAGkv61+rmi2hIUQ/yM1bj
k/x/3OTGs60Nb4t1EeXWN+5hsTeq9lSl/keJ/hGjQH400tpvOpSOIl/yPdRbtlrk7fyAnvgeDrp+
PC5vlZWRW/PpEAIw+owuPhVqegJT8tI479A/n0EUHphi+FB0hPB6cIInFUVc34iIxbl66bPxN8/2
s6kevdGnN4HTncAr1+XWNtpZcfL3Uh0ruGT5T1P2fBT1I7lOTrMvumoy6qcYtFyoRYuNsDXKWe63
6LL4w3KqL5HRku2TpZ0q9YMgyruHIPES6tDeQsW/YtrfdWBCEccSiHVzWEjRo/KIDlzP+XEgoVG5
oD/i1jgsT84EMvoyMCoIic9I2uk1YOBqhqTNbB194BfClvdeW1SQnDFZK1K9jw6QhcofjvLwEDb+
FgGZsCh7KObxkkQ8WVqN+BHdSteVp9n2z8uLcmihXgLfceX6wI+RHnlJRI4A4kHVYm4BaNSyNIsK
T/MvLdxWQ/drwPIg69dXn2WsverESlruPzMw/kIJnmHC/rkcKkqaq2mcjpHcgxwF+Y6EJEofa+uq
bLdys/++V/d/VBe54a2qqu7kY3xP01ZxrN6HM7qZ3XGrFDLb+JYOmieb71wUtHz48lB6/dx2BPSs
ghdiXhpn/jXad0O4J7DTslpJzxaQ8VD1o+KlLzSnrOo6+BAdoUZizZynkFY/cSJEWqskuLjOu6rW
L/9Oq3xKOsIjaXS0TENmBLpC9kIuV/vuOp/iXeFpF8dExtuD6FUd7FFqVptQs+/59JOVIyBdeIJO
7yMptIsoLvEOAUppBL5p73Aj5iYctFvSGR9auBet5TNWp2k+Re2ldXxW3P87WqKq5HAaaXJjUfsW
jezrfzvRRsTVMQi97tctc44fXGmD4pwzyISyLoYIJtqL7pCz0+nTQwQ+QMSm8vHatOTHJt8ZsEn/
XqLoWVfGg6zj8tSa/uGXz10a0x1k34n4p3xSPiSfvvKsBOYJH3cx5GRu6e2G2UfRD1o6X0SsExX3
LlOum0LfJioDTJ1bMpfnTPRzOI4veTN+9D+MuYFKB6RpD6YgeqN2tJLVGs38oPTlrekzmRgXaaa5
pY6DO2suf8gAfhnJXpxWOXQMfyNysNE+mbXsb0o5r51wp5z6omrRu10NZIoBYc58M4iaU6xj1EeL
iNK7vZJv08KZwqt2aRT1QkI/T7PXGi8iwFIXtQMfurHrY1T/DEIO1Wm3O1NbnmK6zJ4LDqe+d6TS
q4U3me4dRhnaagJB7638ZPv1ejan+8RpvsV40dl88jsqoilzsFr7xFzXY4ax1Y5T7G1bGiZEavS4
OkioANaP6WjeTU1ssnxnp0Ufuf3GbKqjyM3fc1rKTQbpkbwAW8Fl6L9GpX0fqMXpKjgvCRRktRQW
KcaTpPmZ1qL4SRbKKMXv7NMHHbSwKH8ll6Ggw16cWBX+T1H1AzrOsKLHSbUB6pjnlmaV+NSr8xEm
xYs+f3U6CGboQBZnsIswrlPMCFxlP+Co6wjAYmL+My8izY3hH9p8J5bSKKHtxZXlE2tdAhSMgBiD
juk2htm+0C9wFj9QfDZf+xya8mtROaIepq550bRoURVEWL8jqqTWyzN8Eygrsa1zn1zGVdZgYWvG
D6oKxSteFmsQ16gROTc25cGJ2diiHA3sc5BMuxBEpx84B4dc34qG+9saZEYUGJsY8G1cd/C2VauG
ME+y2QzMvDjst54QVQJpB8l4C3lVXinnggCSKv8FTPvRja1vr9wYOH5Mw9jHoBBFEXqmxdBt58cP
ih8lU86e8R41+Vor4MDyp2PVGriUES4Yqrds7xU4Nr1cO7oNvZh/BXByuoTL9cytaml1ikaARNpR
7mhIScILZyAS2TEqlXkUlJB6uun52wz9AiCLn84rvxXyRlzDwI8bcHqAD1AlzGw4KazHUGzF3ZEv
lfuVe6QzYW1kNvw+YFTiHcRxp+X9srZT4P/01EID6zMYkrfC3ci7Ujs5GTwC2bNlrehk2fV+uU89
+7F1HUq90fJ6SDQ9DB2FNCYtcS4bInU3/ftb+mgowZHmhMt8nQ3FcVkSjL1sO8zp0O3AUBggeUpx
R+vryWfSt9y5y+rIT6PrgRKRQmbuoDwt7T8nsTyLPAXYVcPvHsXJy0KfTCfGatDTR6YhrByDPiOW
105y6PjHX7moqUkJ986rmMy6wqCN9SElCEKKRDYXLy4b7yC5B8WNuhAtbBBCtRTo/C5+WaTd9xim
IGcwyOsDQ5L+zEczXtQQCbX6WxCAW/n/BLy1K8NrOeCTOW6jCbKVlo9d1KNLOJI5W+CSe/ldTvtA
pOm6wyWn/GWo/jbpmJ9AgIuAnsTZYYDAZ5ntxAUTe5AV7ktbnZyE3lBzpKWfp5XHyC3/3AGZ9Cdn
6z2MCrQGlcEddL/qBN1HrH+l7W3tsWZsbFheO2b/KedAzoT81PTmW+4Aoc84EsP8Ibsi8rdswVwP
x8BVCAmdnQlPxFTC4i17I5IkcgO+8Mtg9i923/BFkc0DDI5Uz+n7EWsk9sz2stMEHk0eBQsu/gCg
8r0/NzQCELGgPeSnURublOFn4qdLFKWWxPUkHlKFup1ln5r4z81PfH9P9W/Tgq4NOuPWw9IN7nA0
mpCodqD8gJkwkp+y3DB0/lZ1lLX4QyIvi/yzNnOU7Glk24nUyTo5JSks/sk1EGzfU6a4gtY1omMB
76KKTxSZH5UUEthKuFXTe7Ge4hSKX1+kI4NEgHCr3VFib7Gwkjjpr0BRH0U/To2/A9O9E9UqDncf
75m5eRCtWyjVOfG1E31rG7VXGWyE42zbNxn974ztwN34y4PIBzYNVK0gjuAoWjWqSlP+n2MV2/PD
QAuWOMEKoyAspL0oU9j2GA7HSVgCIf1YTt172bU3atPvwo54HRsqykAUm5uYTzKxxuzjDyf/crrq
VBC/UX5BpzRfAbhoLHOg5Givibh4Yhh5BCPffGwxyswzOFXk0xTm6k6MtmmS4S7LmXLvg2RKLaLc
kukeZD2YiyqQ/P5bPsUZGWgCUHjEkGqud3BRJZHZvGv6SXQhkOijoiWAQtsH0T626nzGyaPcFp1N
B5/soqmzEn7wOnjeiyh7UURWMz5MEYANlJmi0slh+Tei3CAa+AGD9AJbPPl31OUQ/Ip5bDz/w+s/
+hA9hTx3AE96VfsKivcOCGEQJ09pg/LgHeLIm1m2mjXvVZziRS3NmD0FIKyWOy8SbHq+zWKSJ4XR
FrfqdQnTJXhXYNHwKDGLm4bDcWp5jbYAlJOE+xCfXnrGifkTc+1BxOEViqe4hDN5PGyhoaPXSTvJ
1k5Jc9JU6jBAUwtgMoP1Y+TGhkbqveKOH+ToupoUn1t9J6q9cWZjL/rkn16BKP9Z0WDX5cSJvqk0
m/XUblVa2ETa9SkA9snyczoZSH7j6dW3uOLyk4+WbwALs+1rez2Do5e8VKsyRzPDgmdkRV2MKR8b
ewYTtklBkwZxBuwEsqnbJs01sDn23s+iLID63EVNKP2aS6S9aBbFOMKRcZjH6LuqViJeYqgHxz3h
9FGuL+7FwkAhe+j1/kKzzCln6K1lHmT3y8S9ozmRouN0gVGTpsH5ltzzT4OFZmzJt20053RtuXZ5
Y9nhrlPcdutiP0tCRzSiXBaR/Cmm3VxrxzlVP9VxJ4Z2ZoTUovQ0td5l9KWLqpAoTKJZMXBF5EBu
UoC+qHcSiomdkRMG0+jrkDK7+j8VJAcyLpWL323EKsmGLmvRxzNjedJ7fbLP4rrJ/ngW+rT4lkws
GJXzlCIkzUVrAC+l4UUXJzfwqz0Iy13WS6a2+40DsubhkyKYBPFfxaEeMn2n6O5O0t5UnM7pmJ/A
xJ61wKYvJbunCrfT52nfYms9BF1xxksb7zrfpBJm/MqvCUbVd8rniSyeg3gDs32F82KpHVAGvlSA
1/JAfZKvkKS8JPAT9a6bqg/xk+llPs2Wewb8STjU3sudiY9Mg/AJCr6wzw8F6XuSn08A0U4eJsjG
BEHqt04qhfnghKBG822xPWoF1ruc6LtNMLzdtXzjXPS/Um3IQk/y+RIvQKL5oyI3HXJC78mTkZyH
9lbtlbMZHdqf2vVe5D4l22dozYcGOpAPipzxt8M3Cml2pf9Tw0BCxf41K9cDukEyho4Rf+rmYxTy
QPzah9NSK1H87GAa++HaU/SzXCsf7OGg2uRDJY3YVjTl+tep6WzlyaQoURDSyD1YXrT3IyYW8vrs
YHyRYypNz56N3Zt+XUoq8iRTaDOZApcVwUsZIKHJ+Q0/Ryu8zcp0qxf9JZxZedbIVtsHy51Ap1Ol
1b/sjtwBg4LZ9oJtl8ym45dfpXuXIfOlNsGu3N4ak7dpfNzrXDnLgpvDeJcr3jpBecpb1JF5XUAB
xPrDAkIvlHIlEhNgSuSeVFxRuGfocPbflt/b8uBPLxMpD7gQXwsQwQ2yP86kLPHqMySqBwwAk9Sz
vC5viSWd4AF4p8UK2sJxBTQO80/TLHjio5SfaNrXPPciG2Mm1ckb3HNcHsdwfJeVVB3nDlK1tSy4
PELiuW/V+JNkf1fWs3FpVAAmMfhenH4QgXd6Vm5knwZ2Xp5UPlnNs4cBWGbXEPWpwJaTEwVhYnf2
VTHJyqj2Y16MV7lLMsYlTZl5pLYRhP8Wt6Ut0aZ7xLVYNW5FNZs99MTXIlmyg2A3MYXtral6B6lm
1SOwjfwEcdhpbsg7dCRwenVd9+UdlBdHvUxPpORxA/eaYRwkjASGfMTCvA5RRgYZNSAu6BJsaol6
nECh0x9MD9jF10JAEvGP5Lgkf0gz8pKuAHyxhveKVqyIGF2CyH8+qS09fT3l79o///NVIWjb02y0
k68W6TRd9WTAYxTTkzKjOieOeIdEB/784TTvfUw8Mfcw2A7apci3tBx+S8pcXncH2olzPE2qa5L5
icbhCM54VTQ9UzxTSVlQ6+DY5eVNRPtG321anIGiH45yOXnRg3ndOCqcZtVB1EgUxQ8QLVAOp27Q
cXLQjOGtbka/dApj5fvveBj3hqJsRBX2OG1Ar6IjaVuNpxl5SqnezHb4VILE+eet+z6hdVbdNWDb
6AqUJD8F8N+YweyrDrNEMuR5OcfzHfD0LxG4FAe7pqBe99qN6BJ5TelVtJG7rh0iTjyMoYSvShuu
5TyJBoZ596J6+hUjlx4TzuKU4cYWdNuH065EoEVKRbAdv7+bQmWtedrHmOAhTxfRd2XrHCLSESU+
nfNlUpaSV62I5YTvvCie+3fRGqI2M+4GEnSFL1zUkd+80Pu0EnGX3x0uGYPpM+mfRELnpjgO1/LN
SovgixCLXlG1/DtNgEX318aUMos6XRS95FGk0koPFg1a7qsyGCfT146N33zXdJIMRf8iK2JOxosH
G78cNWyxqr5Y+fgh3yKfFLN+ovzdMnvwaWKgbfe/v8gdyRWaQRPkdKv79pcc/CGJt7qR3cozLJeG
8b0xwQSJVIgpnGz9ArmUparfslBLvqbXvwaAwegGy/bfsQhVh12vAfaESbxbdEZwp6nNh+SdaiyU
yGnbgHu0LpMbXMQEM5X3cpQDJ8chMPRLcFUZM12+yTUoj7NUOmB26ILveJNr/rfUsJeqB6DLF9+L
QWad7Mn6ELGzM3elpOFzyP/VAnSogoNLQl/+Jq81IaH/71IdqemRVfp3Oaa5ZZ6i0v2qupt/NWW3
nH+nMjxNWf4cjxAJVQctLz/kaolIFx3RqhuzUg4Mj71Y5Ks8V925AXOiObyyfL0fnuv3BqbxvKpe
Qxv6Jj05+SQgKV4D7pyBMmGwhnBdWOF9Z44vPQDqsgxXhWrAPqne+dGz6VFDx3sZLe0SBspzap06
HF0xAnmAJFVKzPRLuq3zF472r0AMRPknGBbP/Ujxpxi5cKTWFsknXrQasrVu2st1Ce734MPTQKcI
Df93VMPWnaSb8Vjk75Om34J6B4NP3CYfKh/geMlXX2wrSR2R/67wtgg/X7yKPPicv3swIgxwo5IZ
vjWb4gSSalP63m2Ak+6N4cecuz8qozQGG9eSRHNSlZ+afT1RUKk8iEqq6kAHwzPDhdB18zEkSmU0
37Ee7U3XxTfyFmCzpAmdQ5wH5N/aRzQTboZzGFUSmt22gZPAIEaGiZaoO3lzmTgjN95IgC8vZmZJ
2QM2G7R8addnOpGIwYiizOldNkfuwU+K66lhEK1clBD+tmPzYltMPOV55SKCs4MzMtvbSF41qoqy
PLJmIU0ADooafufPkOwjUUg9MwbQc2/awn204wpACp9pmc0bUA867cjG1GzOHMUvjSZnbWIk+fgr
Tz+O0bMT0fjEHcqdWjML1tF0HYfg69G70Gad1b7ZWxnTYPv8x27Lc4Fb7OrBXaAClue5xRYL0zYM
h+1eLeEZS9Wj5JFTi+oXpceeriM1gI+IhIto+L9D6H6h0BftLAe2I0EDCIC+b+gIGHqE4iefe2fS
VCX/F1skZ9txaeBXGZ5Gs0jkL+CSIXEes4yqQolvxzcF7vAmJXq/JffQR9cYgxupGQWgr/CCspOc
VL2+hxsH9rtv17grBf5FUUCOrxQcxGwMFkuoTMwTcqCVWDzz+TEq6HUN2m8xa4ZHjcFjhE5Y3y8p
piXdSoGrAlfHnI8XCalU1lXKnCUly/ooUakED00+3StavZb4TFK7UgylVH9v0yjtplcV48kUEhjt
UJxKrwWmEEOr1l5LckX6r5tUeZZaTUYzVuPrr38pYum+aJzvEjZTCnlSN5TEjW3rT3FA9pJcsJQQ
JDEiPytQi4FGqEmJQf4mNyvhi8R+mr/pw+FbinU68AYp8trmBwDw96V6KburfyVR8yPeiXCZuwZM
DfFBUCgG9BNuYVwtSSOSKlLLkcp0rk0QnjQ3c8l3SU997S5Vo6UODPF9XFjkg0nCkGqR+jBKh5pG
UL4nwS5f7r7McWRwheQKES6pKgvZJv4QJHHrBSIDiRZzlkraLSRto6bZSdJ1rU7rWDZej1YPoNt9
kk+QgoysRQJHpa2RFmYLqjT7ke2Z1WZfJ91O0uPL2krBx+sBdPfF2xLjsW+mP7+3w7c8p5QSNTAa
hRBMhfSmpPhMhvezJPzsKrsaJuNJYsglaJxH92lMfpckQ1d1r5JoiKFjckrvUT5cPlGC/zENtnbd
7tuISigJfCkfhbH6mmQF/CDttVmGW0lbyY7JinnCWcgoGnZ2X9mAD03klDWrJuVZB2or2xlnw446
6l6naiqV1qHJTkpDtkr4FyJmi0Fo3Sn3SaZ8zj2ZPaN5WLYcEPtzF9NI+s9vFWAX6mHnT8pejOXM
EbXT+NMZXuRwy0s09p9S1TlIlCtujpzeQGFmC26wFKwSF6EP529GIsNxfhGr6GakkebPTlXfQwr3
0PdBTakel+O3KIpQvZk9+0NcAzrEKQiirVLJdX/qSvQS0fssLmY3zk9jQzNmp2zgibxdqjziHfpQ
uibldyRPIXXBypFiDM3k9kG+3tD+LLg5dDdgfWD3aH8Bc16rbn0d+C0ttu2vFPjDEVRudJRKi2iN
wm6/oI0Wu61b2tqZ/DvJEorkycmS9GKpTFBCtBDt4NOQgsyCo6/27wLj8D0G79Svsjt1BOKL8yLv
orRLVFY8y//NKtpl+Xgtf1uwY2AJQgc+Z+5FYEvybcw/ABZMe5l/XnZMDu5YPQXh+Fmn4c7M3X0B
k5smNAjv8qGSpCxi59mbIBhBycityetycOr+CO711diN9nSWarwcLvmDYHEkqzH/dl6yYgr1i5yx
QqNGz70wFuIs31t1+iYsPVpZABgLQE4+Vy6QmEVAValMu+rTP7UJ4LdXg0+582jyHloYtWZy77L4
skca6K+NfLd8iFWk9HD4XATyRoycJIeHsmC4dU0roEehu2Lb8pOkoBwkZCl3QB2TzgxRIU6TDGSD
7JZ+91CW6do1YrAl+iWlNOej19LkLvTTQ07oRQvZNTUL+H91IIbxhb65iwf6GIR3RpVvpBaQdNYl
VJjYYDm0GbrIU3OWzFVo0Ki0MrNxjzcAmBYYjQTjmftsVrSJkD+UNPvyALXebKpOZcoyvjICBXkR
ZRLH2GVheF13zDs9RmANAw70KKoTVdoOfz9hvn6mPfWv+O70r7Il8ncRC/mZwAI6O8VDaMsWkPSe
GqqIDqnCXqbjyOi0G8HTiFgJ2k/UtxBsNpXyKP/vNOAteE30B32Zj3VbXdNUsWAERd2I7hcV4s3G
XQuoRyxuDXee4pYvZu6cpSoqr0nNRKqjtmI8ahywOe9hZq6Wwn6ZG/cwpm/F5ooOWKLhWi0OGshA
3ivyEkf2T5f229kd9wK8EjFwrYTm4u5a5HZOrWfIzqDY4IlR6hoAxJ4VKttgD5fKNu5ZVDF63rxL
s2wfJsXBN89s9rvYgULsjBwi2pXCNUyn6zk3r+Lc24lhkxBcvlAOi5yBhsa4jmWj+01WWCoe8lMu
8XxvU1MJkeMtgD1BAFAlEbDAVrLAUm2JBhJ1uX0lQ94KEhEivVIw0yRRGc1ftWncR8Mzvd0U1LEK
/ElKQJLLNDv7oQ5grhAnGZdVChe9ho9k/PSd/RIp9lluUlQB4w6QE+tqVvp7O2MK4ag8y0rKU/q2
+2Nb6kF1lw2Uy4vYp25iwYrz39tV88WA9VlskF0OgDvv836A2Sn/qcLgxU7dx6kqYZqUItewOA0O
zCrzwFAx6iZyNMXsBFYLig5HpPwFIQb9z0sMVEEWVe5TxH0QcXR3lmK/y8b102PqKW9WkqzpcWLo
SvmJ3hWdS8xCU/n4TE1tRcJyKcUtSk5MpdtwXKernrgHuNxpAW6Q7IQeYlc71o2YbsnZugLIKboR
yOwfeANuz3UVTncCEqPf4yjwpHBMjk1NDyqYMGSj6xiIUhpXik0ZBY9DgKcmo+rb/FW0k+6Iq2E9
Sv5BYkwxfCndqF4bv3ZmdhKLM+rOu14v+R/JpIjzC4x9lcTj25Ks4S2Dlouahl+KnS6Id0zvQbtn
YjjECxc10D7+U5CyClpY/15Be3YWn0xWVzQkNS7mivs3fqVfWhhSgOFPBxPsHPtt0z5m6PCRUJ8T
KV3cPPLnYQRhAVUDKVGJxKKuaWD1V7Kii16SUkcTtCt/CpfalCCbFhRU4hOSBPOL5NLFp/FcfGNn
DraDn99KNYHmsfMQ4WqXWf4aGb+i1eQcNe7w2dgvsrDL5olIzkYoIBYpms0FXfxdvjhncuf/jBvj
Od7NloEjgAlU5UZOoXgpi4KjoCeXloa3p/pJQW9vWc6bgLwX84cGEmyw2u+0Vj2GKSdHaX81L3yZ
PIazsm0SaQj0XW/oSa2LjSS/ZF/0OaSg8ufuhJ69LyxzKx8p/7LGAD5LcgTCCoRTVrVxzXtXL9bL
6XPos81osSOGkF2Sx1zkC11Fpyi8TD+B0WzjZFjeKm8fOLBq5TxPNJWI7MkByaSnVMsYrYHC50gp
8atXOm+LwxhVK/lEyRFGsbuHIGsp2ciJXKriFuMWIMyFcZitkX2CeuAkJdOqKZ4cK6Uv0NsPtoKX
Tx0EH8rDUso1Sp+c52sp1bS2eejJ2GsMjI/JVhGl4jlIx4z6W9cVdYrQOkUu2KlufB5YaN2ot10A
qBR46NjnDwqsc5HYfjgkWcrh4mNCmS9MbFUwZFBmvRTQo5mXHvNqo3oGlJnMU6Gd7rEanau8eVaK
5jOp4kvt+ofls2wkntYRuDln2ktwo7DDblE+5BZje/Lp1YJGU+3Lk9fNYPqItVR9UxjWLU2Ux1nw
v374WTIHiUJmi58oDxYwSVlplW20kdql1NDl8ZfCpNd9NcNGdLT8Kl7FW9+rC/xkDnt05Lxio481
+XfR1umcfqQ6pH9/1r6iXReGiVuBxSw1MjMg09Zar/KB4g4IBI9SzatPFCfHThSQHEcxu5Cuk2PK
3qQAKtcVUMhlJlgKUpliSARBbrTFRoncG4kZ5H0SMYJ6vU7KiknC7LyovmgYDh7zB1wQlYShUvnz
oIVj8CfcEsWPHEbxrdx0W6X12R5j2uDhOmMfRGN09AiIgAqWr02uTZ0xeiUcX/8pE/EnBANrwega
Z839P5iRPE0WGs9taC8lyyiHe8mZGdkzLmrWquurro8fxin++WfS48A9jLyumRqDsuoXY8gYdk18
Fs6/4mrIXTrpa9CVr2JdSCxdk4TbyfGQyxg79wPwHpsjF4rucFNGDHg6wHyyAOJLNOl9hakTEJbo
m3Jy182A/u9KeqYp20bM/cZv0aN0DfU9CGnUNNe6QbioL/kmuRF9sK4TsAGm7UE48fqnVHG6guKQ
URYdiup+BKbbDp+FNv2SGj+w3kTg3xIVitvnRTC9dPFj65EClX3yw+axMWAJFT2s03WBlKs+yPu6
gwWbJyHGGJOeeGNxiuqo38NwuJUKo2gK2Sxmkn1APyw3Q/PZ4geZrnaxoBzqgpccMIYANuqifTBr
htl52EJfxuXZ45OIo/xboE4i5CLAjgInS6Cs24pZXHggcsEC+c07QSXBQk9CTtC+tFF9FvSK9TpJ
UYTrX9qh9mfGcsQb2XLxW3un23ftuF2q0t9KkH1JvVuskWAeg7vC0L+W2zLT6diW8a1N23lqdQBu
WSHITy8rDV4xaoVi6KVOm0sGnNxyOiXlpuSwrCi0wEYJx/1d3HGpZs5Eg0YCzn2+VQLF2eu+8gTp
sb5uAx9yzEKBpbGvzKtSr36s0MqfbA0O/FjdZ2XhPzA2ih4AhYkVTu5uOgceKega4XIFemMWRxVY
z7NTp9s8ruuN4zIJ2fTqeN0laraLBpPJEvq0awYwbUE+xHvFrxVIqbvVOOfBM3TySNrwFII2Izvj
Qh28NY2gvCmAxutAZCdVGd5CQ/uxSk3Zl2YKnyHwtU0Rljcms8j2o58I67ABuVGTudsRFMqo34Lc
+6q7B50HWMF5xPgVxlls4t7fZxloRH0ow2dtaFaxA+86Q4dpFIO6NLRoU/PT3oQbnJtWIMdEP9uP
pj+at1o5guLqrMc4VYQ83NumRvuS+b21NTJAjmq9seJShywitq4I+CBqXTlKDvS9fdEyvV5rjgdn
IH0h9OAzkFbRi4+0r43VHLSHOKV7enDm67AbNKJU+kII/H04gB6b0XhsajI8NiN1toW4SDA4pGuG
RY73E+CUQkvXfVNdUliw0nKCyU1lrRnAuIa0S13RdNoDmu7XRgN5TTZkw6oupx6aUJcKuhPfGBPF
Wtss8o2thPbVxJBaBtKgV1r6Q+0heDc0b90asMvn6TsML1CZ5cZjlvb7JJrMlcccaHig3RfNMwau
q8+dnT7QSqjBNE+j5aDpVxbum9pPJ8Md75hWBUFeaMQbvX5XKGpHSXTbOeV4BeToDlL/dw0WwlXn
DrwZjn7Fsq+HKrrkdch0qy57hfQ2lcx/vnYqZ5ckbo0bRx8UPE0a2mDi+TLzXQ3o8pwbBfZqets7
9ROuENy40WvXQ6R2K8i0t01UfPjS/GJAB1JVzKngKBgeLFG+26V3s08fpqKiH5h8KwNLQjpkySQ3
1Mk9SJXjPqHZeaY/d+6V54JG7EEl15MqwPfjYJ8YCE0Kd0E40diomftm1scbSGPR0int3DpdaJAR
HMO+1R5o2yYpMwXBvuMEBF6/7s0jw5TtbUtToHS73+CsbcZT0M13LnZsFZkd2LCyBgimj9dqbUEk
VpR3rgNs27cmdet3KNPMj+HRsWaGTuTNjaOl6VZJYP7z0cirGD7LjTDvOz4WSrE02MXVYqUY9tc0
p49aMZo3SVBtILqhLaQqGYoCwbjW6+uwt4fVGBhvjCKGspkoOfJp2gwZwjHEIwRVVKpyip+kJa+H
yFG3vUq3RFAGV3UMOFODVn+ucmvDdDLoJBqg9fXQMye4vu6zrLhWtSxfWXk00s/7otqmtou4MzpL
SD5yF30LxZ2uTtNuxNWatYFOqQLq5q7v4p2v9dMK4pHT/KvX0xe0tEyPcEwmpMAePcKkkbbDloZt
RA1uZl3AasYwbEsDcXHyeDcEMuEwAYkUqfrHQDukNJqqtC3f1DNP7RiNs6Lc/phMZnNlpszUZUBF
Rb/s5FNWPCpzQXfh9Fp4OdCVuVK2KiO+jeeimpj+EzLsJRuhRahiWhPr4SFzgOv7IwxJXg2WMdJo
A5BhA2qZZxB8ato6H0trOwCtDNsUqLnBPBrQmttcO5gkym98q9/0KfwAEySj69kK3rRunoC969mV
GU2U8p3ZvfIs/RaESLF3/Ybm22jYFv3/uDqv3ciVYMt+UQL05rWKLG8klVzrhejTrSaZ9Cbpvn4W
dYG5g8EB+kglX0VmRu7YsbZOZBHACX2EFmsORBl4TKBxOWRxqx4y0Gx/zZad5MZpJoibxEJYtT9s
TK/xg9rV0Zozt8KNzsyJLVUB7/efHzEepYhzKvJ3M7fjQ54pzAYz4IUhnk9J4QZj0sb4xLznmslz
s4U8qSRExzlHPa+VxYuc+ltnLEnnvLFl6hvHpbuYM8e20dtH4mu3cRXyE6g7OHkX5oslMy9KM+hp
lAH07jHoHP3daZgPz9j3UQSipHa5wQmiMErry280SJF2ex+L8l0fcQ+QBCPybAxBujwcMXjgphNA
zk7zD/Qx9P7a/yLn0Ax6cXNpmbMFx2+0IP1tFvXYHkmNJgRo9sGvY46/6uUfW7g7+mqit59Fy/Xn
ulxqAmASuBubEXfjXxWRjKwcUFwdJ4TI1vcLO34qDTq8Q0FwA4SgCjsJNf58rm81XqBXx3VY4L3p
gBWRaE0JvV06OAAtC1yeXzTHQRe7VllvqIAtV+3UA4U7NXJ66FfZVWFOUUkp4Ms9oNs/ScdvOEKz
sEpKWd90Q9/WryoXNLsQ8MI0f3ac/uCZhLO685ORn/ouTXf82QzyGeqXcmzi6Ertq4v6UM41NjFa
e84U/wceqA7b8r2IlXGqi9w4KcvMto2t0VDLplOtPJabAWKZTaa7ADwwcdOBqa3QDYCn+Lm582yv
PpWeeTCnZdwzavxc6UxTTgIEkAPSkM3SBPyq2QuZTiDYOaxvxiRWR0p/f2NMDanUqWpOP98H8Ha2
IcgZWqPZfZCR8llaIBktRp8bpf/StXgJlgJwr6aDVWdQSsvVZzXSSKBvNhCJCksurxim7FLa1p3f
cjwtTcKOXienErsxa8/AKBgUIonNTvV9H/WvI4zDbZLnL7nKgX6u/ySm0Zxg8DCqlzXfjUU5CnXh
bndMohjFZeikdayapTv5WtOduja7k7QIKZMDkJIA4VVGb39gYqoSp6mUNRDe9mjjVtiAGKehbGDU
MqDgh/mm4YxQROZzni1by+M8sTSNuXed5mC4jPPrGoCKgphszDtFG/4oHa3DpRAlLFcu9anWjCGv
Msry+ixmRVLthKk9xmWQIeU0O+E00tU3lU5LvWSo1zGrnvNbVLFeZaB0/IpaUc9YHurqBHa7Og2V
jYxEcZXPBGdk42RujMTdGgZ8x6kkC7AqM0JoirM7KohnlIjmov7YJtcbCRQXC9dS3bIXjhl84Mrl
0oms99xjvABZepeY5Cb54oZBBsvutFu6KBgX/bXwCJcqiXCrcAasV8lQuxy7aqTS1u6yUKsLGgrD
Ap9U3/STEbBOUHAk1aZmMnaesyHMmGbZahZYpeFfvFLFyC9Jdky73kwTyCRg9CJXDQMOP/fSW8we
9MeB/7DRZsiJSZeDEe7o08bWvLEoY7eJIDylWrXF0QtMr7/IAexVKc6mmcPtnTqoejJjHia6tOb8
Ry4LQwyq+nQoT9zO2wlprrQz9qEkNszA7dJwJnOCBdC+YATWAcrKL5FDRRl0nmTRfesOV7ZvajxH
1leq8wop37+19mSFbot8t6IYrXkbCQqTnBioWjkkBZBPWSSnQhLMqL23OWPum5nb7mQMBWyUqRqA
Ghroo9ufR7X1Q/XPZ9mK19uVI1ffz5u5zFxgOOsn/M8X/HxtqjfMTdbPo4M1T6B75QnlupHY6+td
YmbA38aeUWbjYfFbd+usaBfT8F/1cbrG5A9w//McTIRydmXbUZxTG2TK2gIaGLdNT0SGr7ptB5k4
YWuYSzmHmtZflYzRtCasMXXeKzIlERplt+9RQo11ZfUdQpYo7nHr2GMox/LfkLrP0iiic5wkewLv
oFd60Xc2+0+L/7fvmXiMMs3dx8uMwxRYw9Rbd3ZxsSnLS9L5r7WHX6rF0ZQu9aFnsyeKLTn0MZ13
tPk8NBbgJZV7Yivo9HI3DDhVyrG3yY1KP3NNups5NsK+bj69sPGh+Nhy9KkrqXRywzzHuferI4Vs
w5xqd/JKf2uJyN233luMGrLt6TNuBmIiD0qQqpMwYGON9IBB8BNXvbiHeWDepCQfg3GaD5tkXU7E
LgfJFu72hFi0DrYG+mLZl0WweJWzfikx6OPwXM5Os1ezX59d3W7CdS2fYz3ZEjumbQuls8IHAuTl
tmroFjIJpbbRTDc5tkAp5U+dR06FAveTk+ln6vmL2+o5NKr226vFfYRfxbTQIR07BGSwxYMdv3Ti
NesIphuEGZirDcwQlUHSx3JBeLrYnh+MTQmcum9hkTcFicuDty1q610zQHMVZXtzdO0FLDrJXgUb
/2LVJ0Z/Pop5fGuK/jMaC+ihRXrKyG9micGOH814IKypvRsNpf2ynrahIJoQ85dvYch5QzRJWf3T
0ylwE2mFWhvBwM+3mlPJQB/Giw5SexNVKKmgwJ6m2qFYa4hey3Di4kjZ5ppqt7Nc3mo34bnQViha
th4u6sQPG6fdO1Pan4wsvruc/3BaCY5pdTxv7Sr6L9WWo0+eVOBr+aYS/s3spz6kHfdHjH1CJjIY
9sWwj2JIA0Y+cJDXRHRisQxErrzttKSIhShzu1gcSiqnQ994/wglqfNoIVZVUKZipK25Hlqn+ew0
5W+9UQ+kpZ99WT3GzsMgkoMhN7prbRIlOE3DUzdaz3653GvYX5vIJX4DIw06RtjpFhEhHXgKNBZM
0/YRt8Gh1ZoaDhNGJG9f5NOd5OxTM/eP1rA/HT+79AMINHgrbP3NubRNfqKnPw9wRQ1d0n0frnPO
VCcRhqIvzo5mXzEEQjlsmzaIpfeEurkh6254Mk31K0a729aollVkUwTAbkaxMEIleO6jHFtoljrl
Baj+oD2nBHYZkpeb3k0XtX9KSSQS0DZjoxeoAEPdnRftyyXvN82rS1vlt9bwrN3ox92GXfLwYcwY
RFMzU9yokNMc/5jUcxo6/TAEJOUY6I8J6KRs4Ic7nnoiUYdQr79qGo1TJchX7dzqs3Ccre6Bfuzm
hyg1muTc62lLlFBLIIfKYrYkhOfNItUTvv3QqoBuMhH75AnvCNC0CLtRnXUHO+PQnrWMgZ8yj55I
1h34s/2dSJ0wQ+be6K4ugiomF8Q1Gj1YzPqjtLvnzmwxIxD7URZzSfuhDrScWq7h+t7xTXYMABEt
kVCruv90XT46q7010vlnWB9+T4HPEeMJYNnBL70m9JjAh5V9sYTt71RLaGQW66+srvdldgCcoZat
Jdhgy3tq45mj0cJ5ss02cP1BJg7bj/oQWUgZfQ2SPtq1aXempHIkRHCALQ3tdkwkRBIG2GHajaQ4
NAoWq4aUiU2fANiaKAYclkTD4k/S+5fJBlOZWAwFxZe2NzlNpPMOvyh+PQFtsHX155/XK5IVdRfN
5KLeG+uhsPSbz0awFxndnbSoQ5uzefR9G8AD2qY2kDOdRK2Nli2oW2Z+78royyVNfanz987BnpJV
R52hnz2nne70v/8IdLD/592fD9S2tqvkYB/UOJblrpe9IumRkIDtPBqr8F7/z2MpGvl5afMUfXN9
kximiG1w1YiSDjrbNPvt6ecfrxz2JhD/g3D850aT88Hi1UfURgRvrAofxalz5+qX9LW7oxWvjTXg
6/Ock0yBbekMmTwxPJqwnsynrPSYWOuJ6BJW4hPGK4Hdu1ERZjAdfdNkHLf6iFOggSOhilQgPhAp
OlmwbNCuXbUnVfSwmCIHnkpBXRlfIuH3AHP6h8s2PrWOFoquIvHHhYc5JOURLGh+il6YFSs5k1A+
AYBLtyQBPMm+1x6mdcPVQq7DWMG9Hetf0tRIGp3jPVl92bGSiUfkygZY8LSf1QSIn0HEsbc6TrY5
wD43nOE6joRRbbuhzHEjGs+a37+WRXUnRYiphyY+aFPZb4dGaPuoV4B+rfS6WLIMoSXTcOKO3Uh8
eIuj50dg69/UDUevhX9i1EoEMTLLpukV9b39HRlFFzKzCvcrha2mRc9A8dogmeo7tRnD27EhA3Av
9oa8QHctje4yKtJARtV1zf5Y8wRcr3qqK1hp0EcNN3r2DPGss+Tif3hScbOvJkffTMX8TmevJSAr
vvo9p8w5astN5el/MHx8tfZnoVMTYv7lF1SXUUkGvjn+y3Kv9U4o2hK3gT/u6VcUW5i7YoEn3pj2
n8WmG+bN8T/TtK+5INeI+bNQx3pPMTA9RPwNgfSt9C7diM5k+EhiTlke/ak7A43OD5kdgmUlHkbx
tI0SzUSMjCpaoNfTMtSMN8+uzkUDhdxuUKFqexH79ZsXdn9LOljOq7pMJJp/6bz+MTd0MjrIhkPs
PX5i0pK0Pwva1NsejkTVJ+W2jjAwrFlEeU9t4XfmY7KrnQ9n6miutX4Ti3CO4l02tk+27E9SL3b0
ZgWREIiAUNG49wnYFNPwy7HoRaad/t1itN78PL9jK5hfcwg5Mp0+GFj1SKdwP4tHHccn09eWg+t4
LTLkeNFEu7fV+DnTs9mZffwcKy3aTgKddAKMubHrOrvYBpTvNNNvlPXticgMMm+zmlSZvl8OOWPJ
Yc13DluQjZtBRePOWKrpwsb/TCJItVdNfoGgnQR9CbzIa4iC1yL7NUal32oaJxdRsA4JjM5ULuCi
Xb8ktN1fUH4dYl8wotvw/otvxOY8ICLTWCzvNifU/jIpUOTmlvwhnYS7SMA9JoOVLCtlEBdsKZ7y
SP4uq9kO8TCTakqPsILu3cSsTOQRZbvOX6bNbA/e1WNbZd0esQGs7zZGVqs9JxuUkPn68xk/j2du
zmG+Lsin5JO1YFqjtUkKJxATQLfGjRZ0k0gXDhKNfXXn30NDvKdRGtb15x+oivb/vFV0a/oicV6b
n8fIqZyZO2pv/9/nFgul4uB1zNaVjpiDnw+3ad+cZzMHmeipDvsc335U/pdVeb9JG+VakaDTJ2Il
r8b61s+7GIS7i0O+4897P49DvfCI0UaEYLgGnCs3CLL64snd/7xPrtylSmL7OOu2cZ19ZmuWmPPm
PBhXZcRIwKnb6EiEHinZ//sgOB6gJllhhD8P/nxxSsfEpY470eZzSJdYEUh6Jk7j+p3jImrngPrf
OWpljgly/ZSfr+XGGXdRQjJEoSz/miGNbjVpeYFbKf5CqXGAqdaPDFy0p7btjj8fMJc0uvY2xg1j
ap9+Hvr5et+3/oikjA8/7/083kSkwZD/ogc/X1RXo7UjOpLI+//7bS1jPAJayG7NArSVZTy5QPgl
y2FU1XlYg1l6awZDzAdTTOMgivvxhRW8Obal4gye5lHAKbm4iGg+ZIJljnCzZqtG+5Wc533a5pz6
NFoDlaxeIK9Qctegje22LpnUw4WL72NnSdgSwDaeta5td3HE+BRgUQHmecGCnlbAlAeol1nSHRro
I5sIN8rW0/NfC1Goo9WRy4F4Rc7TthZ0/5ec5CAjeV4LySynShky/5cTuU+eZGGhn9Km6ox0fmwI
QwJ83+3iafGJGRmCzmMqrSkjbpL0Qr97XJnOk1egaPhIDyUFO8keV7XuyRlB9Yuh0cDhJMM99aLR
GQFSEodkT5BcW59GDxXGjdxbHaudH6V3Q9i3TA27sVng/OTx1XCI3RHmo4+IzMoa093iQ/mMCI9i
KoTB5C5CnHAaoN+CkVWSz2nxHIuYql7Fy73LMr6q9eAddP2HUcC00oHopExsWQqnfuZ9DCnxprpb
HwuV782pPPjJ85znRzWK/ODZ0cFxtHhb2zMzK7SCe9u8uWV/UH3/aSbezW28kSju7kSQosYyzTpI
s/3NxQyby/ZS5OZH3LjU+bycHL7wHvD7xtMTbUBK457R7RJ7IX0HOsD3bALms+ScozD6o30XByD4
5YBu0/00jyb96sNYsjgFhbzelknyTQeE0JyGO02WN+HWEKPddyAPXQivB0NLxWG961nL7HiGud7c
e6e5pPVvM4eKN5HLMKaB5/bq4EpxJaGpDYomfiqN3zIioYaI+YTAeZeNe4Iyuub++h0QqAlhdxMZ
ZG2m+vwuxuYNVmZOLgwdokaJgbFRLWD4noNwXf5xuSITc23AFoMD4jn99gqbBElKKULayBCshu9k
NpjCZQNsK15o5gQ5NWjwmy0vZLM+VQknJH9AhzOZ0glqhuD5RTAk+WBTU6RRjI142Pq/bm2LTdys
o5ylhTtj2ZvNFFRl2hwV6LKGPmg7sm0m9ipm+z3y87wbF7UvaexcHIESNNjvs0WP3hIAKobu0ovk
2VPp0XAZh2UaaZpXRK+hvRNeczf6PKjGGYpKcaT1Bdfgo3LNDP9ec4/jYkd79DwAINl46FI7X5ED
WvT0CjuOxASmfExFQ0+aLNHsVS/bFzLXVqHo3cvrdMfpFx9rJzh2ekREZEuJQpcE2qy/9a39INB1
15rDKSoLWgFAciW5aE1rXOig+AH3HH19gT2eFM98ORXQbknPpmCo24PXNMy/eCRvtP2TK2umkvBR
s5juu3p8n5qoY/Rk+tTTNvB4EfETzDs3G+iET1vX80FyWLD/VP+Vw/yFGJvcXJLGQUmKa1Sb1xis
uKsX/+y+uYyOVXO2hRILVTMdMrXVTabSdQdxvPNqos8ixu4RqAiis42MbnuWXQyrAcdSufZGR987
Vxbo+mZxb57W34vR+Ij6YQ9KtzkC8KEtUH0xMQNZvNZfweKWh/F1xLLLtAEI0TX9wTIXONtO+Z5R
aWse4v0kK2g2bMGVujAWm6PcUHvayoM5mz93KLjSmY8iZx1J5oQZupUwX1XNY2nJUqItx0AVucN2
t7BB2y7z/u8jPSwPSuGJAHDaiIjCTdPv/DXNr29uUouDjNw/uNsgxhvLe3E8/1XS2aWj29yh55MC
dl+a7sZ+iH4DrXKfec6jmaDy1AtZBE38V0vkU9/SafB12oYe8Vnr1asVyGMFiWQp7XrZoQBDbH/z
CwcngNu8IUvg90RHgQjO/3c0IwgbSJBO8mEOUjF/eszRoKM/ESTK/A4BiRswjRRkRDfIyAuyHu6l
/cJFhVWCtBUprc1ia6R+wzpHSUVQ8a2PVO8JoOkS9DNyiEd9+GW3fRMQOElKoZu27cbVkT1LlG/w
TPO7Rcp1wqRXx49SOv/Y9DrJqKFZtICAJuqs2Q/JIANbT3e+618r2pIbN27eqAqPrkkr1nxfjUhz
TDix47heSJIevdb2ydCqL9/hwlbOExbt98Zs/s4LE2ZiyQ8dPA0Hx+ve1F86hVWg+PJkwYXfT3/Q
8a4qDitXflHgndXoHsdYho49smHnsbsFhf1wMQYtuXzYbpYz0Ew3LpvPYw/2sbE6BiILFstsvMNI
+srzq1Znr5P+n9NWWESG4hjbNUE6OgCOZqdc9Hlssvc8tvYO/IeQ7wDsw5p3dZ1+enrJ1HsMvZiB
XZ/jjR3/pll6sN2ZP8Eg1KmX6kP17aWSOSZJMio9tzzrOCycWPxKfOOddMpftuTyECv2nOj3DWTs
D38aOlwIvBpTov2pO+1TcW7BdA3LJNsU0EvIybjkJIgXxkS/ar7grTgR5swQ/6PMBhJbevWOyAtA
Kn230Gi2hTQe0pa/GrwaRHQyo06HvZX5s9VqL5XBREJCyVJ3sHXAElfEJsvlK6ppc/KLHRWU4dE1
/oiIPltKryexKIrs9kE60Bx6xVfdsmN2oOErthZiqqig9s5c73K3IEGlbw+arT4BYdM4Muev0ek5
WZX5S2S0Pco1uixb2HbAvcGxmGa6xmWFlHQ01G1p3FBm5wzpT9cR6HQg62VDeGcz01wnQ2rXp4bY
OtMQQna2twjO+rlUb/Ok33zBLu22PLNOr4h65g0tK07K1N/HzHnNm4gJP/tMeRJmy3CnpVTd4viS
ogZ6tDQj+9EK32GfE/d4kq9UyFcjbpDwAGVvx9p6mrl3jRKVnvgMEkf/EWTaB53GzBSI8bFN7pkm
JLm1cyCG/GOCfbgpHW03Rd3FxSWOy4y6cuRU3CnnzbC5tYqZ9u3ir7HGhf0elyDJqpzGNEM+X+jQ
xxYAuJmV7dFcqrcFuWuqq/ow1mDNrfZkJRqLvf0upcwC3RhugwNAiRkKCitcTfUMiyBN+gDSzXu9
cE7vkvmzJ4ctGarTwnYxdSnLYxwOYy53yNNnpq+7TT75Yg1gZzAKNy+aizdKheFKmQGnSdBfRGNW
yZ2hrohIMoYNenH4YdNSW+YQO0lSOqL/4yz5lB6E4IVohHU0w5xWo0Hlvrt8BTqGz6gIvJG2m8/Y
pNcmxC4fnStkJLY+pDmuQ4SP7LrozKtrnvyqGVOOLDpx3E1z/GIZy8msq9+ZcLjD6C3XJRMQhv9c
aN53MU0e507MDACjqF1H+Ubb5V9CLbDuOD2ZJR6neUFx7ZuvBSCRqKuOqTdikMCt3Wpc7CLeF2m/
Qy94Jvl42ZQLU2/WkG37WP5dpoaO4vw99h/KGAKNC4/JgcU9Ot1RSvtJs4wygA1bhbTf4KbZEDoi
LCvbpaeoqTL/LjsUBP4LYq05mNqNyLA8qOc1vqos3NC0vyfd/ExM5yNqnIts+7Mq+6/BqrHIMmVl
D1RmqvqSNk+rGdvMAeIdsUwicKwyQ1hYjUtOQm7HPL84Bqd+LdffoPeHQynviVvhHsuZ8KYKnuby
4S4FJou1wexNnH604ZKbowDxuO16U7FKcLor3YEjejEyA/xNuOW7bVuHuCKRysMUyMzHk9ZFaxTG
qvba1tGyczpwORhGs3jpev2SzmD7xsi9L+18bxpVX6xJ/NLYqcmZvCWSy2wZcvYi7JhcgL9kZ161
xiFehKyPSQ3fkfLfPZGEsk2O0Vz+Tc2ZexuIrmJrZ8h/47JYhNqa5SWafq+8jALbv6JLnmfgLpLI
BAqXCQa+RsOHEL064lYGRnKL3CvdpT84b6md6Go2fxEYt6XbX6Yif9LF9GYawxc7K2nBh9QwkGsX
5lMxS7gJ/knNy08+uOiVohkhO4nKLrZeNdKjiEECa8bB7Yqv1slglWXIjLQbXAH7vsqm3VAS+ib6
B4Xqc94s737c3Pw5OnjZBACl3+Vz2rMIDmd8fiGGwouoRxOHHpWUZhQfTFV9mVGzj7JM20h9CTOb
Px//I2J5S2wqvXStttA9Vp2tPeo+y0KVtieoTNgcspdc6vy98Rv2QonwRlYZANcnXSUcNRgZivL+
6Oiog5YzITySG+JLL6x1Rj1sZEfHfRAKuCHwAYZrd9SG/K+QIJ9bw+fH0NQYF0LuC+Q8oj/fiP3C
KMYr4pkuw2N52K8p5i2OJNKETqlIXiOcCAApz4lrPqyxONh1NEC+Xm5xb1JOtEQBicgiVpK+XJrP
4jxQn0ausyNfq12ioJgNDr/m9CAjwkaWsvazaezNdCSyGaatGZSDBQgFqXdk6f15ElPhQhnH+sYe
mSaSkRFLf9bW0fHVceDOpN3T2eha5jXLVsi1oUR/xkbrEixytuOqHaUaig051L6p34kC25lyvWKT
1N5wN1HI0oWnlLramvdAN+B2KsdPU1V/7LKnp+qYd1g6LNnLQouqhn1GTo/X0xJeh51b9W46SJVF
NuCIIPyTDkAEiLH4cocvnwAveGo02Aj/wv4RWfdePaER7GNf7YhveHFAMLJsaciMwCg5MHJMkeNN
E8NTg4cmIJDzMKLPmcp7tZMuI7f3o/CsMPXNfMccbrXxBKesFFHQYnR+0/n1sbbVI50sMzTmPxyG
OO95hMhU2AGoYMoEuyMOVREMestaWdw6HVZ24hHUPOkAojtckC3t80i+NDNtdzXdqzIPx3n4Q54a
dT11OQcfsl0tZnvgxc9T+jaglO47w7vFWUzLaCSBcNYPuCoZr66fhYGgOeved5kA0u8YvdlY8SlO
lwcWGQO4TU2BCQusjt/SWfyXTDDeBvM7y8lzjHCQTGRDksVhb0r2DKRKNPrEtDZejMoq5NdUWf3e
Bc8A65T6hLyffsANJOZzKix3X/ZTguKyfC7L8N3MOFhK1hgJhKlavcfRlH2y5+3iNnpNEjTgolEA
dAf3j28PD3KGdh09/SZ+UaUodut1YpVcI9kckW/KhIdaaBqLLvodL8bTwlExT5onDTbdBoDYNwC+
gKB49rFIbaKhOlqL/CRKiMRDfBFgYjFI4v8bVMVqki8B/j+25iZpAnf0n7vS+lc42SNhydsM81uz
4iDN/LR0yXEhY9epSnQiF+JYX4c9ETXrB4HdkW6a6If1BrET5jCMYcoZe//HvQ8sl0N0k3rXXxU5
2EemLo+1Ztsbq59+CdAXWfSt3NnZ9ANbijXue2Y4OQZjWKj1+Is2O9bEqmDgmtgOH1KbkdDTzmoA
MlZ7EJ5BVigPsHxxza97lYrSVwemHFWdfetzB8BXcdAWaNAlDLsptsKh6d/yMYh689tY94bYo1Ud
pfPTunYOYnk0Eb9PJPBn1g1HW2Lhjpz4vxyvOuhzhYN9Irc16k+QrtjfOK1u3AEHztCsU6n0yqv/
itm7285JEylp840eYdrgCtdV/QHGSKuTZT8PyITzQG2lOkA2ceb9tuoDPeW3ITO6Xc6p3Wc8xijB
2NVgQ4hhRzWbDEJNEzDQWdHt3Hw8dcT4sRxM+y7vXr14DJhK+kOUK3Ojr60X2nOkHzW3+OeU9G+z
5nfuZ/LqMpOarBTUhSP9OS3FQ7EssuxTdqnc+z1n27gDZx+ND4VJvZDpk/AwDlc9IeHJ0IVJdKk1
gdEa0XJfRzPNxUrHRCFfgT4dpJElrIhMYecD2VF5iYNcj4ePoRCcZmt1cmJGG3v1nzY2/zU+WShp
Vv2z3MkEfx/oo15vabQdfTwccVPvK6eodzXN6a3M7eHglRZJbFgr3IQoAVyW8AvUuVxPK3191mVz
8PLp6jnu0cdS1tteyWSFvJH/s6P5R3ttZhK3MueNU+eXXpOXaplvM9mUXDD9pwuEMytNcEMWI93E
k1k1OYRmIu+z/KIUjTY22QvrhTJK/5/pRsyuW5+u7m6bRj47cNi1ofJo4pcG3d7QSoo1H6hh15BE
0Y5eVOyncEYcO5qx/zC88bV3lbEBI5gfAXPhjTNIDSpaLCvthI9f2tTH7aMrnzMtZ+tjxULF5f4k
2lTHM5wPhPRSQNASt/BBDwSUjPjvNI3eRKVOZWOXW5slbKQqjCecv0ThAaPnGBtIrdo7xRi4eG0M
OZJsptzPXPefFZO8jHA/1+tYsx+Dy865JYXw7wKFK5xFKkP5siQO8YtNlAax35/YH5mLsN1oq1Uk
B2oxLxI2YYtoL+DCqqmgVnry2+s+nTxilElMMble7jOy2s4X7qN0GCZtypEIqFle4CNMgXQ4EsGe
XD2+ttzRvt+L2XWPWrWS3EMocP0VYHVYeC1dsMZ4mrKK8aHZ+qzAMAcUxTcjN3DFUO5JG/aFXfV/
bcWM5tR03oYAdEjhYzPdF1zzOI3/9pU/Y0EHxmFzHl7WfE1yrsejaXeHuqKcivMl2nVYXEf0NwSt
zthO6DGGER3HVqMis/J37OxTooc6Ej/p7fxY/TQu473qkPdMCpK+UAcuzv+s/rVV7acl8we2Cmxn
zLUFUzr0tzXLxfacaKtsVpefLufASQrvI7FA5w4f664pBiwoxAt6FYm5erOHarWWFB5urbchXSeS
zcB2Y0xmxbFjnnKDLeoVqB9s23abYVpr8w/ltWnQmqYedh4vnjH573QDPc6lvGJj1jOiUSYv1HfE
FQvN4uLlxlF1C/qftI9FFXfHEmw6zNv19DDKIXszmbMMB4bGYg5hijH6BM3fzOfjFKfUn1mOv80a
npG2Q6xHPuFfuPe0oYgDmnyBi/MgoC2RbFWKymZWxT6JmU9aG0b01UJsPR8wSQ+NlvQcQMdoKxSK
RaxnWyP17G2i1CsMEy8gEjwPfb2OL4mXByC/Xoo8elvwcWzJ+fN3tpjuSljaJWZvTFbvvi+1S+7Z
7sVnIeAuWz5s2envc0acA8EJu5mRyYO5FvGTxf2LEOQw3tG547gpzIoacRJoRbrYz4n+6o9pOApc
T2igMjBshzaUTEnH9ZAPXBuJw5/EN1PJzHSStLUKA8oHnzfIVxmxqoo47g9CVBx/sul5wsWR1wPw
I0t/EFHBXz0hxCSlRvh22cQMp+gGexgjlB5FWtghBwSkL2YcUOO3xYgCzWL9HoYvOlBMc8TMz2h4
ls0SxUy0kh5+Z29keyu0mGp8CVXraqc6Nf7h21THzvZR+TzOZFPKSIWQ28xiAC+ufG5yLgi9Z7ak
mssTB6mLl0fuxiZKeYcXMbRrMrRnWXhb+CZ6QKr0Pjfz7ti7xmUxu3KXkU9te9EeJyrRUoxoxaPz
ux7deju06pggG/4fos5syU1l26JfRASQJCSvEupVfbkavxAubxdJ30PC19+hujfivuzwPtvHVkkI
Vs4155ibzkbfaTwZRFlvF6hJdrSEcXOwaRsGMD9sl8r9SHijeSE0iuNOfyHKs3Un2mHSjMxTl85A
gUiLxBLKwc3WX/r+F2rRPl67T8pztqugkQwTEfJQ/mwlwXR0whv3l6f27QtnhQEKJm+YrlzO0g4C
WwgcNsuAWzBuhhxapnqD73PPvf6iApY7zrjcDiftRc3xy1C31CCo8F9pjy90cVW7MAAt7yV3hUM2
TgLG7dLjuKLyk++IuHhWNJfugztiyTCKl5Wb4Z58A+9+vDpHjhEXJegmnnKpTgaf5lYHIfZNxYMq
p71PKIB7rF6wvGIdKNKG7/cg9sWwdMdBEeNre+soFFAM6J2bAprqpsmdLVQVPuiBIYyCt189vthF
mD/zwh2n/UJykKSdqGoWDhs6UCCi6S5eQ4ce5nR/Ow+ozb4Bh9p2CJrKK4JDkJpPmpITPuMJyp1v
owWlFv6PfLqZ9gQvhJgdEh0DKJ9gts/zlYcJ18RAG2muMx/puqSh3OPMPLsEGAt32YH5T54q+8ON
1Xfdu7Txrj7nCxtjrVk87w5W1nVxcCzYg3mOyczlppZHy0FV8BasGYHvzkcA4h8A/509kRtCgn65
WZurGHBW6nS1o5j+erwe+h4egdyssQWk3v5H3yZjNUt220jyK+1UULP+nJYQjos2P5Ak7Sn+cXZu
4FUbHbDrn4DDWyGGU0NQLcLLHpHOvoCnegpG1E7lGM54wRt0+2Vrl0XKJMdHOlkuTLmHsQgDznYm
2cm1MhunWV9wDW1ywVIjruMn7a04y2qs7ZDyiQWNWHQpwhKc/Hs7UjZE8apvD8WCE4kxNHJYEB7i
IHvG2hFh3o/8wCo2oD9eAzmH276a8S466yN2Twp/U07/tFE9isZ9FZPz7LE7hAb4j6gidWl6PnnN
cFm1YHfNM+Zc0kA/j7p4RK/6bDvFls+U8Ig9TgYAVPNbseNwII2JdWupLp6dvmknw1DlD+e00t8t
HCEEX/bSvgaePjr/TLr8Z6txmw3IvWO10m/IqCemFjhyRdf3FFO8q2riCjGJuHNYz1chk/kARPjV
Lj888gK1l4utq7En5QNsRW2wveKuS/Fa6V+V1VEyDSiOUbdQ4Ax6qivc+C2YZcjETaUiLt/F/60t
25Dezz76OR4uiWX9Ny/VlbR9zdLcPVKTPkc+qOZIxgG4/5IxBoUwQidnQlg1zc6STDJz8NYKFrN1
6bcsjqW9+CeJRN5Tcr4jSiW2CvNTEHq4qBvY9KsG67Yaa2tqBnz6oqnErSbMxnwfSoPfzbfRAuRE
9aMRz8AoMQbD0DnTGMPaxY5BzVTwgoP2ZDR8BjbDpc3nKybb2eFWIUsZz4xvVWho+PSxRRcHeqPr
xeGYpOer1+bj3vVIDPWOTdZ2PVu2Ux5ZnyCMkmFB8axP64yMU+uYYpEK3VeFkH3ijIBmN3mEPYLy
4N+uVVXot3FkIAs9K99PyljnfHBe/BL0+OwdraQwZ4NWufPv7X5uooH9zHYlapk2YcBsCXjWop+z
UXyTRREJngx2P413hEi9g+BmbeHuzxrUiYGw//TIpPDcLyPjRAoqQbObQPtC3m165iXHtiJATVys
hSbwRaCfZumRjoB0Al2ImtSPHnmCrKUfd7VI4nvmzqPMlbUcXgMzI/b2gvVx/Rc6pY2tefk7d5z9
whGnQG/Zb2sq8KsJflKXbO3GJ4vGRLoNm5lPkN28ayPowoJiffRdGDJ5NK5OHGGpwMGUvmlrVaPY
NcOtOJzm26yaKARG3XDW9LimI39csjJz9SQbe91bZ9sP/nToeg4cgqtXuadYV+2dn3JnV7onF4Vg
FzUZDiiXVMjY5PFOSZ7zdpwddT02HKvto+3aT7GMcTQkliR8vDJk9Ld4zs8/SiI0rMwVQQ1/nR9Z
Vs2cRknwyNs/fn7Lz69q19RnCmAwZ3Jx3/5b2Pj/97twgDGDoiXvKtIT6ayZ2ratCYtjFkObt9NV
RarHOekN5asVUNWGqWdi0+SDpcudc9u8L+XkRboLTNQo+1lVLDRFByOZflTc1+ZvZXnhpV6u3Pk4
UkhAzv0wRKXEUQOoEYWvle0mMISWMEBiWlqZrslwSH5SOr2aNLlr+oD63qK7+Lc6hr5aI2TP9pxl
yaNSxXwxbArqioFKBd4REw9gO/ukifD9csoiRLgLwkhWVGcPsfjnkb5Unp9u/Z7QpZwVAYFpIgpi
fg1LywbVvkXe8SpJoksn7nzbuZ0MjTwWmp8viW8F/TXMH2s98GdY/anoiAhwuhfUzDn/LIweO5DJ
pHnL5Z/2u/nqquXDb0J96qyRJahhkE1dHBGZ3d4yXS1Bt5GoqryRDdPHyQ6Wl4qslVcJm3W9Am5l
6ylqxgGdipXrkKz/UN4nrhC17PMmfgQUu199+Tz6lDNAjHxa04lT1ex1HFitLxnPycH29EACKePZ
QItsOGYOziGkO4H+zFko2E8Dd3CTYTInC3xnQFcRefVwBYTmLrQ8RrRZP1ij/gOzrzrjZS7PP79S
g6tYrAZNesjkfPGlF5Lfu8WN/veXtk/Ik9Mo7u7blfrzXxwC/v/3m9xOYLGSUCh+Lt2fq/bnN/7/
v6Zz8tQCatj/XLv/f4WHxJWKjQweFCm4/72w29ulvow0JtwihPZBjdbh538jnXZ1kvXbKnEvlowQ
HIf5Rymo4mUe/eW2XLaydlr6wrM+atOJ4t28ol2iPubZyjYEqmqxwiSmgj3iTsTz5MXKR1SR6pVC
sjhl0yjljo1DTw5d/2ksVHF+4Iqxo+62bkMlwTRbu5RW6Noy8jzbi976mdnp4FZHXKzfTWONaFgs
HtYVO3oxbrvqIRmX5T4JyaVJ7gSRtms4s+h4S/W+DBjqBtA4mZVpLEP3Yla/uVwFFe05o9lQqec8
Gz6D+aVwCs5BK6S/ytUbao9ZvmpBoVxLJ7VMghet3PF489Mpxe6Qehp6M5eWWkkycYt9Lm9Lm7HT
bPclX4XcOzOgJou7hyb0KxzjloQdplDT7X1TVvQfPzuW+sdXyeW6AkxCLuzij+SJ2lg8V05Q0iQ0
1pGaw6NLVw4gc0Z5iynSlywBcRAwcaFRzDPR/YkydvZNJVMYu4Ati/JdIuL46bfLfhYXcwPl16FK
0cazOs4ry5VqRXVWvdjPYmC5gN9221o63iioYhsTWHsA4PahW/ZVmuYP4RJySqPOKa4aPDPFazFU
f5ZiLJ/m/IgGBWUCz/HFn+x/ZdtOTIdkWwI/I6mIpjDxR1z7kv+Xu5RYL/qdGpYKFd0BgNcoZ9+U
LDKI2KTH1lSCjaZ96sd52gWef5dXPRJPrJj0qjCqJxZy3mQzMkzTcaawgqgSJrBlYSlQy+4Y0Psx
9ykPgji/48v/TTgJR3ScvZt1WDdt9qlWbrVIsH7IaWgMyT+oeimIRvDwmyrOS+Q6ued0WUM2wE53
7ILOSI1iM9n10xgKrGP2Qo8VtyhgXv9i2AyiwzSeTOo+TRp763UHx/F/+ervaPcPbs6YQo2d2gw9
TO+RVKknllNR0dSeDgA5ELF7sJTWwQmI7xhUJD8gJz1SELovX8zYfyq7rA9cmDB/WfSxG8ByjwkK
a046vgSpeMucQUZ+333FOaeHMuTStQPV3KM00wf+RwmjN4OdDsfEZ4ye2/t6mfOdi1BzdPUfbn03
Nj0BJ94ATF1sMRKKpfMLFQbJMYBc6GyTICY4MDP2CDFceZQ+EJzVt+bKCFiAOuZ+4UW9g52vQ6+H
zjbU57xQ1fnnX1es0bz28ZZrYxFj+e4ZOpx79ovFPU++B7Ms7GiwAb6fL+Wyazx6ia1cHgonLQgY
zbhhel7dzCx29hiJjiR0oC4MD2Yy+mCWGiMVjgyCuZyZ+X3G8o4EzjC1DSsvJseklvrhcYDeYn/X
ArXZdbO9U+bs8kk+Z4epTu/MEIQY91LmmkR+eEA39l0DUTEMLSJ7Dj+7mlDvgMtN27phJOAuSFgW
esTP3+B1AWR+NjTWYoZz7hNh47A5hscugD7TNLj9i86KPPKzgCrCWwlPwEUxJdZDTVRpGdR80nZm
9mEfpPuKr8NBC4SC5lXKBJmZ5KqdZwl1dPW26ghkDKlk9u9mdXJK+/dYTg9pv86vhWV95kv62w2H
mAchfJPCbR4kwwmTIGtwS9f3Xee/uXnwzEON7Qebo6gIHGZTxk7OxAzXhB50NC7lK97FU4aL+FeS
YMxITHpACXz32qI+tpL7uB9qcmlTEGwq+AusCglVeemwzVpyg7oH4TMTkJsXzvn6eySLgdOPo2bW
3sJ+KfMMDCmOQ+ldRiIFUvvym9QUCxYnJEHRdaTN6weAL+esVcfJ9/1b85WIFPW6uSKAu3zJcrwH
atFcZMuPK4PxJaxT+ri7+TXUNQcUb2r2ceWLA5lKzl/wcriVzeLaA5JBGAJllgQ9VEVTPWm8w0nQ
PNhZvy9Xq6EtIfkuK573QG0PjBAvwpV4B0IINJoR2gr7b0rXQhiP6Us+rWcjRrPL1gzZRru4OMKO
ImoSV9aq9n7Tw1s3+XnJGExEJ0FCkuVisfrKEiTjVYR/XEgi3IS6tzbJsOlKVtF0CPq9bEk7ARWx
1OhccotTZZFPCRnVaCnwtoHVIa0UZOlRiunT6cnJWMKw8y5KyB/eq8rz6ob0fQ17++I08QDp77ly
uxVbyfRUTtLZFJaNr2AZCO0w6A858NiFY4uE8Mdj0Nl3sf+ovRZ9HSqdv2b/CPdhXUuJMqhp54n5
yW2sPyJLIpf89dLrew1I2V56UA4Oxw7PG38RffVXn2VTjSUxn77XKvxI5+E+yfpTS0l6WHWXdh3u
g4wv1khQgpQQ8Aas7ezhOH+A43sixN1tvSBfNkLW3657HMP+HLv5fSZB8awsBaIxAVK/1HdlPLjR
skahP+kovTk2gfFQCrcelGgYUmtMXXJ0X6plfYqhuGTln5WFZSX8bi9i/LoxNOnsIQ/jKUKbu+YJ
uoJuSNIrErvb2g12PHJBNYxelKvla3XrB5PGl0q7xW6cAupW7Hs7XvpjaS0PeFMBnelmY83TNSAM
zRTPOg42RoZxKFEcpqjS9FEWjQu2IiWY6IXyiROnNTq8HUv7IcoJQUrn13Yu3hBIb/lk/y2zmmTX
jx1FS8yptUdwa+lJv2bjU2ErYJfkwquMN1LL+a0qyCWpIv9FmutappbZxePyF3zVp+O61zljt2ll
znPCijqiIe9DtqBaXFA+prf32pI9mF7L3jgTFR557u4NOHlua+gYOXFJdg+QGpxjTnnVNi7vq8Ev
QRgmd4h/bynTRUp1Jjy08cGud2rxbvavYut2+S+N8rZFNrlW1S1ROXVRXY9vJaI5iXixIVN9n/fJ
LiRRKrrmAzs0qwtu3DsUyv2U+/o0Ow775uLo1iwrsMCPPmu4OGc9OPndPbmGf4yVLYHpuWDTiVRc
SYfMCSywUfB3y1FM7LmyB+z1Xcy85PIbtwlTfkMZUuW5f2VHmr3m5juNA1zzJBabARrpjwEKqdJL
702GbxH7EjioHgud7mbnfmEDbDn6oZtGYkTYEXcrhHZgiM4+y24ZnK5KdolpS3IEjt4RoSexx62E
uc4hokslAWpUXm5yWq5R+vuo7m3v5LNcz2zOhGvNHIflhduH7TwK3YlL2qbjvlIU9djCCbiTrzY7
fFZ5lXbIPlcpXOqeR45CsyHdsktmXBQWbvZCnVQ94riUBfO5497zfMTCEOMisBC+UGH4OqU0apna
wtmTvhkbp6jVkfBhWt7MAbfPkDSh27cPTf1gVybdxV6Jty8LcWEhOTv9cQk1P0PlPCY2Tsxgilko
BGzyPSbgEOb0MC5q6xuSHyAvuTTWejsu1r8GKWjX0MnXtjqghoLNeMnNIYIC+eEE5mXMvGN9o2G0
PbdhN3G/57L4npOu/gIsnm6W2rqvrdqwTDkvfZZtw+I3TAcGdjYGm4Ek61juWOuisOOt5HS0TX3b
vjT92uzGbIpYFmPM9F6GMBHnkVNtNseoSLG3lWXhbwuWYamDP24Bw4evfdMbQEf2/HPnCHZp4DxI
l3e2WtKod4OrCQQCfTHjyV04n8ESYJBPVc3KF6WH1TKn5U4Hu9YqPkSxnqYGMZjkBgesHweh1u8r
bIKD8a2rG7rZKR2+M8/3L1jFnZOu1VPcxNleDaRs9FzulXFOhGbi3eo0eYQHAIzvUkfYETACWAX0
R/HShgX9wnW+F3byJbT70taGcQ5P9ossQUE5nYX79ocm1IY5i+scO7IoWcTwdRjqvLs3JrtLOQ3V
IjCU9nl0+zmQAdj1LGt69R2LyypUOJ7UAunHkW/1YgN1Sz1rm3ekXuPUQisa7+NkyvalEZjoO4VF
9Ujak1Mkf+G2nES7DTsM3vGv9ga07i3rjcLEcoOi/FbFN+sGLpaCNSHgjem21txXRYiThI00LqaO
Y1+m2eb1kc9UGtU8/plLU17h7a8CCHRc+KJRnHh1RMPzwe3i45DLb1m+GtdiRQBJsUOzRN4nlM+J
L0zqVwSRj6CCYZXcTlrg/ra5/HATmwZCBvBWN7scNsXW5by2cQtHbKFffooBtyFtC3uHD7qffMwU
6fgFeA7OZB9lGSwlE7e4DjkE2d3wuJbpqey9l9Rq3h2lPbxCGut6hhJERZ9H/MGFXre23j7jOOPT
/kLEAeMGh9ghWjCRnLOEm3nFIndpWC+r6rPKebNDuDx2d81gIKxB+WnbNPf2E0YoTm2MHvrdxsl8
ttJDB7UUAEsIs6dsTlJ8i5Gdf1GzcKqFz/d0bYlUNiYCiXCcSywfnh97KJ/EA+rQfvTIIOAiLh/H
TuloGsSlq7Jn7S9PEKKea7KaG2n1H2XKmcBgFB2885K6yd6x3c0oIHOlQIX8W0nF4L3cpqXM0AKa
VCT0EisbdirERN3EzrmvDn3rtNuubC8D9bpUj3703CjiQJJgT8E/dcFu1JDsU1GzDENSHNPivRt5
nlmux4Q8cZAOQGzz3KFe5U+hfySuPMSgUP6m2OG/NpzuMLCR3x5CeYzbNy75qF7t+sIJTXF6TCCh
YIO2aIuJ9a+mQD67JQQZ58cXKnPvbq+HFm5OvGo6c7aDWl9VAG2xNKcDgwfX7O9ktv5hKowwi/sH
y5WfGiPssTNxAB4KFZAZGT1gPuZtGG6NealxVR7GfCbuktcfBaY5r2E6XBjDCcf62X5s1a0UgOoS
XfaRt5B9cabsSTTNb4wgqmv+LAHBxwmKiG6utYcZOBdEoHK+VgN+cic+LKlu9o4l3U07p0nUQAII
Q3GeU+eRFRtswBWJnaA8wVLV1Vj+YUcYRqmhR0SXxkdVDlDlymxvHJ9VE5HZVq7/PCp0jgMhuikw
B5L0/zzXetPaZbqaYmYSdwIJ4ZXven7J3ZlkX6dLnDfdzqEyZws/718gWaG2oP+xt78Zd4Q7Mndf
lfYuU1v+zci0YbrZO50hK9luqQ6kZ4bX22XB+w3GRdrC5fZari68snDC8LrixeUMx2a+jTr5XEzw
GMKOArKCmhWEmPamKbG1BY24nbK5OCFr8jyPcZR2rNRY2ul9nKOdAYR9omAJF10Tf+ZxTxy8WjhI
Ezshbo6UkBFz4FrimsNMY7rfdJM47NeT9xoRegvE8c7BZLbTC6EO/BCs0AwO08Wa9/bQPquM7eIE
YofdXtpssOD/F2YJ6eUuuUIW++5Ucp9TKkUIHUPTCrBsrydWDJ2RkRQ9K0GrXglIlVFayb8Y5Pr9
IhXNxgerXUlhe0Ozt5PrzyVspulXI8ZrZnGbb6YA6Q1deWR5M5c41W5xp4ZxiwBNax578k7K4rTV
ztW5CvWvrnL+jiLG8FsT2RsxJJOk5KgUtFYkbNxkFvloNrHNE3PiuSLFSRebiOCOfKWJvvk9Pe7q
X2VA5muZ+ItFzjFcZnhyBr9iA5TvynrI7/XC2j+pgnrr08Oatvj4Qm49fVEUZDBJoNllWm2L+Nla
6UTnmIy7l6Q3Lslv5Jd+Wzoz0bkSrEeDt4TKYwx1SCLWLDmchbish3W5WwlFHAvzOZXe4xqLeJvM
sd7LMbiw8sWC6/svq+G0NTNLcPiuj+gIu2nguOuxO8XCBqXY/PZmTCbagskn2ycryIMdl5K3g6G0
Rn1Rz5shq+/nwnzM1S3PhY/MEs0OSbTdORCBI604XbuNuHc5JI12UD0YYXWQfKJ5+p5r/6l1l1db
iFMaB78kuPvSs2HiqXPuWpeEUM9eDp7Y5PlW5WHKqOpuuxniKHBQbFmjSPZiMn9Vr8gCftvGfTUi
fWU+58cVyXlc8z/dwM2htYbXcBpOyYjYFgZfq4IiO1f1l6QLulThygTPe9p37lvp8Nn2OSvkntjk
EbMicWO0rxjlc+oglNlWH5Uj5Hcm4tY9OS5PNn9lepSNkfveknxSRBx9Jf8U82QfGgCVmA6oCwoe
CUhcHXDNu3TmOJRiEJnL3AGaUN/xRsrr0lqoOJwjD15JFhCX6RyTzGsW2KwWEc2z1Ol/gRD/Fdpe
D+gwbpQFwGqM9Tw6PqDuuhXbxMWLGcSk+gIa0q08sU++TUKiKMav0MWiGNe8IqRo5O71r2tIO/MA
gRIn471rFk0wlOCcZexjNpHjJlVdRhyGeD2h9VDFmc1Yt+bPvV/mrxadl8EyA844zbPtX1Az+NJt
J2bsa1w3v9UyDqdUVsujg5Mq1mGxK3T4109+T61ga7KR5GxPxYyvuJ9BmDmBt139+Tv0933VYD21
yjN2L5S2RZRbVA6CZ/FKG00Yv8arogHEPAqnzF5Ezfkobgm1r2XBRwMiA3HArnZqAh6jc/plG3T8
ggANp+P3RCd4UoI+P8nCY5VodMlYy4EFM5OzkyEyZtKv3wnhjyFZKEzb8gzDiyMlU3LP0qWLOfSr
7A94Bn1yCkQJ4uU5gKLAJ25Vuxd4oDB6/Jaiv7h9cR2+5FXpXuqqobMCcXlV7X0HyTL2GdP7NyD7
PLI03FhXMl2zCoLsFZAMFZ9rWsZYumBm2DXCUu+qC+ty+1jZ/SXuy+oujHHaLLUto8pCspvzsTlT
QrqFEI1zRzDQgizZtiV52qAsUA6nd9+o11C2kKyoeSNGlH7Z8UxqaaqgAHBVqa7ErNSL5GAaPJlh
cp5NUFOaUh/ytr2F+cQ3JkCOgSw7IS0n0JVuQfFk/lAljgu6uTHlNy2H1aAHrXuzgDgFd4l2bzhS
XnUmnOO67WSVXXPXflMY6zZBU6Y8Rdwh8qvsOOVBGQ2igj04yPflJ3WU1OTwWXCuHs4c4pagmTlY
obLbOz8IURL79mhK4jJ1wGC6kPi0Cyz4wbzDiyyJm2evxLY5Nndkk9rqBCrhuQlheSQ9gDSAc++O
mJnrY8R19vGYZEo1bL5bdDJcXIbwTxyyxSk4yImQukG+DZs01qdxavwIhjWev7a4KFilxx63DzZt
XUKMdK/9qEsAr30KOFcc2OowS5qRs/9bWcMngWh/ripUpXyEs0hKGzXuhi1Y42JrdKY2dhF/Cmvm
82zUZxKSsxjKTpPLj1cEDPu3rl0vUlN1l3bBBbSdjx6PpMLsPLzmGAZfZL6bUw8ts2ObGtYcnDEb
frsWjk0e2IzuWSkJrsfp50IFW2ZPT/Ukrm67XnBKfE6FoEmtlKCoeTLhKubG1OPszMm1A1J7Xsdl
PsT9ycs0TqPpcwlwqXgqnneSpZW0eIvytqHvdA3GXZIsT9Jr1XYmBIAAfGy7gYSJnN7w1f9dAYxz
YiCPG1goeCz9GApSsR9Goc600hSsW9OrSnpyFTxuqtTJ8bqFZ5ag/qGiTyxOMnuXqZxlQQ5xqGda
vuSm+gDys3OwZ50wYJyDTgZP0/RqJorbyzx8xHQPTHuA2Rcu/aFKx+qB9eBdX3cfcYwiUvd5uSuH
9VU1hL3WTi4bxCG268b4J29hjMCEfEwx32xv+2Ks1XLMFDxTA/EjwatH+e/d1BMeELreUsScX8Au
fAVhvZwnz122roUvmfGNlpNKy2gZlcuyqD32XaqvXbZcEt8y58wHJSkstjVS2kd3JIzS1Bb88xBn
WBJml7JeeoomuBKxdzrb0GtJp1R4GOziwBbmeZjXDy4tc3Qy55x0bnUQA4eI0sucu0GwktA4mTd5
wHofDs3focUZawsGh6p6djAtnYn2FUeMmsDF3NuiMgEziKQmEpfhJZ2Q2pa1h90BPiMP3Lcebuvo
wVKAy9azYWTyaDHUVZMhjAfLixO3SKOpgP0lvZtDDSteigYDcedWAaBs4pEta+glvXGdxq3qWPk2
uKADSk7FYmmWNKV38eavOSPlnyPesdX0noquP+qSP9Hr75RHbxPry4yLAePJFGCVCFBgjwO+4B0G
9j2zT3NpWlI/YZx/lJ7hMhYUBUOCSPcp50pkFHMuE6T6GXMTd+ZPNayfjfT7QzmobwuAE9xnr95n
TnDRJY9r9mcRjDdY2CWZTPnVpARjVAhOtmr1dfZsmn5RJcBjQMUdWZzhOg3Q7by13Juc1wqcK7iv
CmhqJuueOjRoAggusvu03k4SGvcBft4nPUPtDwefNtDauxQd8i8+bE6aI8RjwlD0cqTluQ0ycaH8
R8gMNMaQ/xXZoh9cHwV6KJF5WuapqF+4afe0kh/CqiFo1/Be4hDzL80c3mQw+n6gMEFQzD2kyOXQ
+BWeV8jl3Ayx5WU9rTRJeuqTQf/NfCbxUd6PceIBcQkva2LjIg6qG+8O6nhMY2DoLnqTDWTaWHWQ
HGN+Ru1z/f1/4YBVmmAeXHyMnHbOk4lNZ521f4ZQ5bSfYzwP8HOK8cC2AZFjEH9FswervqJi5J+J
4/5eJlszPrWsaTWJgEodrXV6yjOI7H3gfi72uO7amHs6Gda9ZBAkm4BqkRvvMyTzRjdC8taOLUhj
Z3xmdAV2kt2gSzNFQDHfr3nKGV9y95VP2+dtCC88YLfeGrew1XmoLiTXRreGuJSC0ybQGg0hJQaZ
jy8gCJm6/R4WwMhTwCXLvOtz8VprLm45udCYJnB6C4C11gO5CRbvC7bV42L534tXWuc+yDMoN7ym
gj53joBaXqWjfvt1euzaKd5pmblbCwF54RqJZK1vylBb7qem/0oXOxK3w28xc7TopX5t+5CORYmP
iXlljwFqQC21HDahTmQsLfYpwV9sTRZ8BfbbDdiO66LGLwu0EjFIPwomUDp9Mh5jw90xxb7Y96xy
w8r6HofmTsPIP+CtfUhqYaLRhLAWq/JRAV+DnUjfFIfl0CxulOQtdci0SLClacODQ6gs7YaMk6z+
b8VKMy72/JCnattmebtHz/hSsaq3qcsZtxtQpESRCayG+3wkDU2yazznMGsYjgZWUe30FVAddek8
8bgof94CjtoRJuEpY/H148TwRVvvuXMgaJA2sYFij1AodUFKfLQPbrJU+8z1L1DIHuoY4GEZjnDp
4CYoNRzcWbrbMgYVAU8VzNvY8y5mxWuz+vWO+/DTUFsPN7utn/CU9GaEQuMn/9BhywHWhiN/zVXH
KMoyq5pDfZYooNRhs00k/+tggRgWNIKZ0L7XPqYoz8eKe/4q1X8OnkAwbsGBHijMeCGQ9jLGPcwi
mDBHAGAzoCEisedLLWkRZvMLHm/F5p+H74uW6ZWfYSborDK+SFGWiuCULVigvBRsgl/e2eCEj6QN
HsfYty+lq35hmiXE4c18DxHAvOyc1+JKlJLTMX1/7VRj5k9Y44fBdSib6+x4fjSBfySYRtLWbyq4
Bqg4dVAuvAnOvQzZYZKaNzEnk4y671ZO5xYnY5jdjpTJaN83a4LyXM9/UrADbzLnsFO6EKQ1xSGG
iGqkcNHac002VfZmB3/7FtdiyOfLvu3I/SN7+DcpCtIbNG5ugjdzZYfnRTOgs+O1H24E1gtaabhp
YwwBGU+6QxianenUx2xys+M4/5S0DJJh3D0b2f3huAz1yQ2Y75t7ZQHg0X39qsKADzQjbaNfnKrG
eWjZ+xBQAh8u2ntFg4E3YeEI6A/wHD7gcmwfVpzcUa/R2LF9vlR2wDfSM98wc6ggXGkZlqQ8ML/f
3BeY2LJm39KLJTJWWr2AxjCMd846gewBGuakyWvohHe+o4LjpINjOK8vEwhUVHtFllb3//U43xGD
Omefw6LOR/M74whylwUZ0jHz3WmUzQlE0gMG6Xk3Nwp8OVyFNuW2tpb9FbFi3uhwfWgbL4u61fsO
Tf0a34LL6ALlDcLz0Nvyq5vM1lmK93nMPwOp/Y2+ljGfiLLS79FdiObcOuA9667T1ps9r7+IwuZ7
Y24Deo0g72lsGIn77C4wgFLZ/AfsXrFRGneD1T0ylUDHvQU3+36+jj4fAHbH96DlkOtMJ49tEcoJ
F+O70dPRnXO5XQpc82yeqYTnxUyqY0KQFCzT0WEn+UMLGN1q7GfUrs5nNxvMp//h6rx2I0eiZftF
BOjNq8o7lbx7Sci0aJJk0iTt159FzcU9wHkRpqc10+qqIrkzdsSKMbeprUymHeF1NinU4KJ+nsbq
w7aSdkf9nLui9rO/ESVBktpxqlOPGiZ4ezcAb7+SKHBWnSbCNA49N3Ye7UkT4QuC9r6xwxbGI8sv
1rafOa9kK73Xpt6aCQKBGxIt1SUAc1URD1CS6OLcVBw0euDcxV3VG7/ayM3NVJl6r9zkWft+d8L0
g5IrTkbgbYw0YhM6eQOx8fqecCYNGQ1xnJ1eWI7D8lowzwdUC4WxJw9z4BKQJ9dk2ZTJ4yOhAxST
KKm7g+D5cpPl0Jct6aEjxc1WLe1H+QRCImMbHcc2h4786lj9lishwFJr0oPhmtekn7mJNTLbLfpu
2HqcRr7GHHP3TNj6Rtx6gaN3LpIDR2dr3mujfcDsz8OrEzgGJhpkAAuvRBNAlmNu9G0efGPbnfI2
tmirbX+GYr569ZRwCniTSaUukY3/38jvIk/esuignJXHEm7WJ6sP0ZrNW1ewQZD0wW9zul8cdW5J
fc2ZvZOcZPqswsLmVKuSwdUIyGQ7nX8MkvahB7ZaCwAPflc9S9W/5o0zby0Xn69RvVQ+RjMn/zBG
YC5u9aoDdOh57PaQIc0I4lzlItypKsIPpvZzpvFbUeaNzDGOchOO1zafKacFNa6tAGJpggC+BEQz
oQmPpslTiEOETDS2IuQL7qWfSHWczsdRc3TnGViGQJ5D9lnGueusXz/qNgAXCySs6ikL+MCzFd4g
iH2HPvkgDNqFEm/GgiST7XSY7J5eloEeFOLM+OMEf/HITd016aUT1pbJKjXeu2QzjPVrOUG0KPL+
Fc8OVDKxw1e6l3wLE20HD4qaIlagOPmlH7BNyyt/E3U8AUTGZy635MyPzTLY9h2+TcXbpsVyG3hX
qAJrHe6sKjrrFCibEVrnD3znamWHtNHEtSQ/M/PJLhcHBMkO7hPNh8KOnpI8WbGExNkpujtZRvfh
aJt7q3wXYqQk3nj0WVVVOSq+lNWX42QjR2a8A8NoZauu9Zg/+uGzK0dmGX966Fi+yCoiyCLHf3bQ
PZj4iXrLJE2fptXtMPAuW5x4VkHg/eJJg4OAuljKGjaGFV8svy83ZRbc0c3gIYOYRxnGcAVJCyEG
O1ygcelPq4wcGmzK41QopkjhHl0/2uUzSHKJbYB13C9Mq/dWiDNaLCcYnCwzBx4ImIQGOZjMAoFN
izO1XK+mdI1dYDZftiu3dBKt/egx7Ea1CoryeVhCsp5XcrX5ajcKcsOy/cl9LtKe9jIwAK+l+zCm
6mgwdNzYs/Vhpql7aBxJxYSNnusRznXrF0LCdDLVdKWVUbnuKQdD6rBvUuPkOXgv0FRe6wwUfa1L
blhfbYwIDhn9asqHfub+kRJQvTHURP6+B5OYYB5Jk3cn0y++qteKam5Z8uAOmOxuspF2rjREiO+v
RnoKitFm1JnyvTIvYF6uSeW9j1NLQabXkAFVT2r0vsgBfBoWI11OnBngHED9dnlTsy5+iq0IptE2
UZw1AC585ipPgXc1RBrT4snuaQ1piS1lk2Vd4z7eByXG8yYjp+IspJSqJJbhET/ScfyUKEJkkxsg
nQPYY3P9ZFuUo9mSyogMT8Xsl8/k/paX583kgjsMMkAsm5dISI0ursVFhfJX99redK6IubS9rXo1
Mgw+RtqxoYM43tswqytmjhC7Uzk7Px5SEE2bJCWs4j2GOm8kxk/nDEf6jHrcuejnZIo3okpvI5/F
5hzcgKMO/t5DcGh3iaeHk37vx8bj7oyWjqKI/UjehVP+0EoT0QCbvF3LjaPRefKCNixrvs25R6+m
RB+s3npGRkR8cuZz5fW7RKAzBiHLSBw1VjGvbZY0N3Xcq3VuITzGfBRURyA+8C9e3TMgjA2nlfpq
U0aYu3gieO0y99jW1dbHwt0VLIPYt2Ey1iOrD/NrFv+A/jAeRbomJfADvODJoTho2zTVAcPiKh1c
IGH+vphzNICkvqUUgpi51dw7iX9YVIfUh6NfMmLWXXfLqowPWsewkRT/Au1eJr30X5TdIeR86oQr
16wvLa5wFdsUgOlgP3S31uDfTrOzawyGFZAFN5TCYZ5paRSp1K3y1bWwJpKkAkh+L+5m6XOwwROL
QRlWtucck0UjDPS+D/Do2RbVI+liTSpr3unAsv9NCdZOOyBYKzdjkb77+XyF/LFpfayuVlRxmUC8
rDm9sFPyb3rN+cJjN2JJZhXAEDwaHex6+jU1sfw1DskHApM3Dr5Aop7DQw5XvHSBsi0XoTDmq2HS
fYWMYoruCIQ4wjc27jsWdXlsX5mTep7pg0fkKjrXgutsXvwVKSKvW+NXwEZkxfaR4/YVNhzwve6x
iRibUON/hqbSm9lhf9ki42+krzfanK6hjbFuzDgnkUFaCSf+6S36FeZxlcIWSfEv2RP+JpagVzgu
q7amL6MfOzi8dz22UGpPLE4c4CXc1GTVPf86s1Gwz5rkulAdBU66/Mhcjx5z+ytpxLMQJ+YoKoMj
UIc0FzkmQhzg9LmwTq3kBXCTh9EMeCYbOFyF6TxPoj9Y6rfn/WBnw13PmIuP3G73XbUYo/3Z3SLS
sxyN0x7DtaTCpdMXp7Vpt/BBbclk/OZPYtdPv2PEImLIeudYu5RTdFW8p7ZrRWH1sOkd/lRZtSta
ROJ91/HuBIojZCVOw2KFIoSJQ4GGd9qkdhYiLYWFF2sJ7pooYXYmwbyF0b3ZM6LV8WfSMSTSH0jL
g+/8YvLf+1WMvY0/wIgg8XQOwPalbgBslAWdIW3BJ3gEhiZST55EWrLsHSgDK3eAzjZg56XrkW5J
/BOljy9LSqtOTuqvv6uODiKN2i0oAlbGUrHSxc+3x+5zNhp6cpzQeibJOG4zgrGToKAor5K7cYys
VdnNzO005K3EUHwNaFXruEAvoxZzbTWLq2sBGBtwJm5aC5+1WVVv5DnMY8guxRwpFesYVTdul5QX
tP/ZoWylbdVHZQ72gf1LgkULlACO8Il9hJ9Tudv4xyIx24u2W32k22sXYIq92AK+QdmaS5Bk+d0c
kuFq+dDu+zYtj61Rl8f//umdATo59pw+oNPwb/++8JNo9HvHX1dGBebthQ82Z7HZh/aXGy+qNPL3
jp5bcMPKeDAE2cieRu1LEFBFM1cNyw101aHyJx4APD+XmO/DwPppJfPEeDPb9i02nPiXuA4C+RyT
8JTy3m7BYZmtQ2CYMdLNtXwpOZSts6jp7sxaF7uYvxa6E59wSDqCv27m7ShMhMKQWqwHNCLIXGc2
tjZ7PIWV/n9fMinH09+/i/sTa8jw+Pd7mQofFWb23f/59r/f9LoyPCbN+X//LyGP9RNxauLiU9SS
0dPc+LA3lCxHT0zzMMn+/xer80HMhOXedXLn1Peh/d8Xf/llm8scryjnPRTZ12KgIuvv3/99bzzE
IVp7GL0lfWXjwurup4Zko+HcRQZbFFFNhxB2wq4rgS2CCx15S2fgVm3IwQ2iYcK5iEd/ASdX0IFg
2Szv59k7pnXuH7Vpf0Uun7wUh8ox4cCK0Q9O51E1KGQ52ZF1RWexB36KQhfs9EuEgJ6z8vj3T9Z/
iYJoHQBq2gOfao+J5bTHiXzB8e+XRaPzPfIskLGiPQ7Ld9QR9+5gpv8rC9qRZ3LCukJJHhcjvpVQ
kLPLWT1O/v0kyHRgIUvII9ntaWh/Kb4Xp1nr5RqiBMzhB4nUpVYt7LswBfMMuwI6UdvWm55AK3mk
zjjOZmKAdG0d4/jfl2Xfr+3UvIGmL47FkBv/fanjFpGg6DCdEnRC32Mz8/ctcvkWc7FszfTxRo4H
mZsUJIPRn11vBawm2RXddJiRW44eBe1qdNSpHKAwdt3ZMH8r02qOaWGwpPMxb1ljcMQlx7NX400X
VtycW+6zh9Iot4rY/xGXG2oCy3M1fZIr7rdT8le1ovG3zBbrnOiG1UvCtgTNwBgjniRZfrHMkM3x
ARx2SuaE3gNBoMcXNq+0f0JPG0Dxg/30+3rt+pazrgZJlDJAMTWt+QlpDY+q134y55oXCq2iFuE9
GZMP7hThCl0pOqUckeIK3+pYTWBTHAojKpBCNFKkKzl4WLHxI69d118SIvTgtvbGNUFyVDlwCWtq
EC4a82bUlKK3HiIc+/1ToOr0ZFKHvErw5VjhSjWKp2MNJXShT4bY97CTEiHv8ke6dY15IXD647ay
Oo4DlPMh5YbDih+Roo1/SkTlwR+AXlf4t9yGijWln5GXzswjILth0whsqOuEJks40/O4UeI5jbz3
rBB7VdZvtXOqqecYfQmtivqNkoMdR3VjC6fsps/+JYIjHCTGksMubIjooxzqva6841gRq3BKAl6j
K84F0Pa4Te1zYWTsjyJxqNoS4BCZyu6J+1xvInR1w13n2D9sKrs1k/yOBXLCtVp2K0giz4EFd54o
DT8hK4eqoXcyZvJsWDzVYbC2ypIebP0YxdEn0G65Cer0ikYSk2l5L9JQ0G+XrioDzKUedpEsuqWP
bJfyrmND8O497O6Jio9KR7eJQ58shkKmBbWO+gEesCJUV2l/3ST5fe3o27B3fhNucej1IOvMFOUK
KjeV7uYeu2cFSzxUfrmKo+JhKntvp9W0bb30ofUXQboIN6kjLtlY2Ws7PPKguO3q9tFQUX9jtyDu
CvuegMOL7XuP4VI4t3QBoBEyIJIe7Ekt8xjFF2lQGZLQdj7HcPwqCMLExDZD+JVzmISi4lbFq7+0
nmOSDpA4k5JY1qR7SJDiV0UgZF2bhRFTUR6+VUX9GhnZK1AuLIlU+zI0aMt5hPjKky7/zngfWUs5
bzjBEdoGBnwbWvHNaMO+H93wPhv4n5UaY5PTwxeCXWxs5PLUHCsC8I6H4IYXoo2L+yrovxm6nRvz
1ZIOFnLqLOPBlDuJFiFMMBNTxiO2p/zGzb8VOyQpk99hTqJDodqtNsTTrKDyFu6mYwV7IV6goMAd
8rrcBzp4pQ6NrUHM4aIVjCkTYmA4/HTZTNFDhDwp1NWCCYlrm5xDKu7Z+NQcVMizK4MlvE+GxgCq
xABnOTQleoc6xm7fFOJW2Jq6W/yNO8dlTxCyPMtgjPUJmIAx89kpGmylcdKxZDSa/p1eLD4D9sov
XRhjqbsphuyKeR+EqflpalAyOrK/kxTbV4PJDlzIzILTc98iKlCRaMC3Ui68cUv14zqdsTHpx658
7kwAmQpYXeW7bXaQcP1j0ylQlwVnzcZ5IL6NAzKHH+0y70k9bcOQCGI491/40s+Y14elTJREFPDF
vIg9IISgXVpcyHXhwSCe2+9uNr/ZYMSbREdoPSz72DIzZU8c5lifrliJ8w89Sws7aZOVU8RvDQzb
bqQ2sbJdzILF9D71/oOLSsvhpDj2GY7JSBQMQEOEEXHM8SHP+lupNj8OgbhtOJYLkqoHUWgQP3O0
kfzfWIDNH+WIdF3MxYDsF97jOITpN1RXUqHDOo/KL5unJ28DL2hjMfd4Fk8Kab744UxaLbBekrrd
mDq+1VH11FuGv5XqPDhRvOsaKDoYrzap33K0wNjWdLtZKfTeiv0lInWajuwW7YNLYMaN2wd/ejQ7
ffJz+YO7D9dNgdlTD8/sCA5lBjVjtO7yempW6YLIdIuABsnZ2Tu9+gygQPhevJ2cfWwPl1LP8R1E
fIB/dgB4COkIHj65KwprGeMS1706MauEKtyMcXasy6UOexR7aYXjVkY4A4qB/SxANBrC4IVCfL3M
LTwuXYIs8IcaB03QrnIbS+KczcdAYDSsUiAbJjGoIUlfMJlCbppEdsSFsTdb+76VVwBSzTMB5vER
6AbYnHDmbg1pRA1JglGe1lDwQY7plVvgEcBftXmxcKRytoOAXef1fZlGxTWqOGg6uoGm1q2pwKFb
fYpClp9lf+gVN/WgimkQJ3dNaiu6/n1pPlh2BCtNcrqOlHWe+wRjdQ38xokq85o5MW7XMEHOIhmv
RPcgPskbn3ROGY1XeLx0s0BT4s0sYnOVOY9YHNjK5MyCQgfnkllCLLt+Wk3w7GflsLLoTSDIwTxo
GaQxBRCDcfiIU3c8N1UFerJhQ8PLtivIbePbwJ2Cb4DtV/4E1M08gx9n45sNe3ROAA2uoLG+Pw8M
9nB6bQYxZ9o2lMiF/AiuMtEBSkRL1y67uzxpcXOKjovLyja9P3V3f/8+iGmMqWyN7Bd1d2Sy23Xi
Y2LKEyIlMYXxW2FcAWind1MZJvfD8gUx+pzUdKLbjR/eLsNGOZXpvRGTluQBxiy1/LJavnBkb9g+
00s89pQq21Oktn+/21lSrDXd1hwM+T4ub6xBYmxRK/341Ff5fTRjc/AoovVTDk3IeD4a2JRyiebo
3IzbOEgy34+4UK1DIexjnfTPXRxQfkJeaM1C48Hjmtjb02gsvpsAL0e2DucanUTTt8D95VkoEJAk
qWBtNvFLs/jFu8GnpHTNQiG8bZTC+pYmx+i5gfzOhOW+VT1x86hYmkG88GxV/1roUBtBRmnNJmJ4
tm1ota7x9PeLgU6WkT3xqqlkvc9Ma3xuIJlGeE8e/36V63gbjJ7YJS6mw0YGIw56N8HH4t1mUehc
k7kqnyvX+OfVRXP5+9XcRTYdX1Wyc+zkwXV79cxVwR3VRA9qkkw9287k4rzqx93f75rjtJrNIVgH
hkqhcYfqmU9Lv1MYM/G/VdWzKcL0kE6+s1isSUD6jD8eNs+jtCCQQPiunotwnPhUsA6ZsgBWIS7D
l1Zm9amPW+IiQ3hhOyWvHC/BjCfy1pSNR/TC2toh7nvp8aAdOTlZDvf2kRno2/fxop26vFQfAHuO
wFZZghSlvHrlLDZTHiEMuMOp1sF0rpvOgQ4S0sQyN+8gWwhJpv6qHmgpKKn43PfeZOBT00+Gyo07
xQXr8N21MMKXXIFRkpyuBgIEe454YA0pqb/RVGGxkJ8eC4eaVTG8wi3HLRhmzF189vHk7CYSCayk
0PdgypCtcb7bfOg2RCA41i2OhZiV/q6KA4cuVYwVIGQx6MY5CwTsLbUb1Qcdh1ut0w1WRhtpWMSb
NGFuDQAPTG1/V1as81snFBtupLTq3qqkfLVt6SKNhI9sMhkES4eniQU1A0aB2mGVv8h5bNbUBN4n
AbFPk/rFYumTtOvhR1LaPLDQ65uMy1Iny+AJObPkfBcFxEZ5pgrohgwtPLbUr5inK73u7oYKjBfw
fxhvcUeWwmPeEotB2CKN3o76TTr60aj4cNdQw+h4S859cCvcGvAu+w63H8lfnJQiSyA4kS3s4m/J
/ctzuZqigQX85JB/bVrFssHxwJq6xoa7Cs+RaHp0OcbocVg8LnCVeuy5nHTs22IcAoiUCJCJpzbJ
wB7BDy4k3D/jyoBNF7H9szz/wR79e8tQYER972sI4bQlwlhn8DegK1iHXCU9lgtt7ZanIcWYzc54
Bwsr9oPnfbMhRoYuOjhssbULBwuQ2Eg2GFAb72XqfiQhHMhKWfgoiDVZMafkMi0TKiDqR8lQWLgQ
FDi27XPFdG4INkdB1JvcbfBBO+y+5ty6wwfAyidqWC+SDh3SADIn2QtbVYxr0r9vm4VkQT65ob0Q
yQrxXotgA8QJ8Go1RsSQiMl6pgGuBDNaiigUVtNvziybO+G1AWCaOBwQAwHMMnZ7dpn1d11lfHwN
TY2JyyEqlwafN6yBKSfsAHiktmtu+ykTJeol/qT7WOZyjTT8lcx+tLExjTMBQHxXxR2D/JOswXA6
EdJTpYY7L4puMFmpzVSbHDAjciElKKoOYI6pre9a2G8iDoadkZP3olyZdcQwr/qiGE9lSvuYz7Mo
CWjPpcTgQTu42mnkVOs+1WhN7l3ldr9mJL5aafyAGkimxT2ZsLYurP4iB/Mt85ifptiggte+7UrY
uijqCYw2RPsRLHA6DHuncYeNk3/Pc5av0KnWUTj8JvMmg4m/ypPLwNtx4AdCCys+qzbdV0nzFiXh
cAj5vIOVvA35o250QZsWFvG5Sd+bXjxnkffctY21ycrqivv6dhTjD6uMZt/4NlvK9CvlNnQYaUlM
FW43kePU51VCHdX11UzjZ8gTm9nuWP9GbwBIt6PXnVrF3Sa0B2pfnTUPF3fH7QW+9yYgnbRHPH6i
Ya81OeRLRxlvHbGKGFgIJnWgDPkY3AQvMqObna0g+jXOyLSw0luiOGCmJ4602r0DigZEgrnVnDMM
AT63ucLuV8QdkMjCVV4BgguymafezKYAMWDtOhXlRwUPyJgBRWEL5wC7r4OCyazw7sTCrZFTcLVj
oiEO7z1QePsUJSNVICLF5M5yPIWHv5707PHBDV/ngeQ3Pv1r5QJRtHEYIKZPzGGgsjYgXnClZeaW
qwI7NGrZx2wNzLXulbKnV02fSDzg4EGTIZSB554dW7NxIEMMqjJWXops5YUJZlqjAnwsOaXBL24m
BBqZXRVZgX3If1VSEhBiUSDCTbQ4QwaGkbPLbckTTtGuWiD8UzN3KjTGjByxe8sB9TKVpJSrxM/Q
hvJXM67eEt+7Sjk9qlRD7RXZ8zQV3lqq4M3lmTC183PWzosWM1AkELBra1LzPjCDx3lQHGXSxR+O
nbGbqYTxZHVqbP1CUpHkLR3CSdpQFYCXHfacqjYuiRJkSpdkPqYAJkkKLUtaQfz4l80K+rfvIxnO
lKJb5hertbKNFbi0GDtePe7DxADL4D0FqYjW/hDCOgclMaUW9MMiPOR9jPWByb2wwOeAMcUHjvnH
C9gxMhusaEfCFeGYj6IPn9g83BbRRINYHh2Qbflxp25nGfZz0Sf/crMWG1JlMwt4bQx3eeTeM4ai
tUmNGFn+szV9N84PHs+vNIuvwdiiRc8FSR+DqnrmNHTzD6dJ/G1IvhCzv0VeEPaVnstHiemHW8lZ
lMbV9sQpy/W7J+mz9HuOZHHxMfooTZVrr3vAwsyM/ZanNday2MVZZ/gXSk9QNyoC1XNWn6dYjbsl
wLapbgOfVyZfWDf+5PyjpGeppxn4sQ1aumGzraDG4ODsImAputvCEGLVtwRHCpjcAK7eg5QrDaUh
IUzMc7ADmhF15Xfey3+Nxcchtl4Jma0LKsxhCjC9OEieMgzHlTOoD9gBSINj85i5ycHt7lKsUWx8
8Ar5sEd0y9/GauOnqQCLyorlSYYkOvKIDLqFbRUxJKTtspDeKWzkFzfetW+yQKY6/mg3iEScjY7Q
my8y0uO+0tVja3ZPft+tCNI/9c6DWc0jJVSE7yOreKYx5hjb3peRhKdR84QwWkKkdUsfq99dGsFB
f8iDNQTZs9ZIP65zaHls71m5nnpqxHmG27vAByg04EXp6xvN0FBhKOAq19eeQ9NugPknSi7OMTWv
c+i1a4J9tAcmH7LWZ5eSM56QKKSW/ao7+xyWcYOCtMj8bseNJqEB5VeVPD6iiqIJ5Xr2vikw2y05
hnZAYYXcxs0TBdNymGFsN19Aa2D41uzMb9Moht26l8PwGVFSxDkPW4GawHvOCZhjA3TnWOyKbGYh
PHxYLfdchS3CjkCsEdq028vk8iNwbjW4hdW0hNwmXlugA6XvQTePJ9+I7rFTPUp8b5soSqgu9anm
pqwrz0LMedwLlflbW26/owWLHFp6FznNKykVKrZGKu/C6FOjLtLcYlb3Uf2kfUoWxoxdEYJ64H3X
Hqd/2zHPlKoOXK628xFD02Inw9OYv+2+9GBguSjqrUR01g0cvFpkB+5CQFLEWxRn6aZJuU9MBmQv
LzFZoasK3GsoN2aN/8n230fq7VE0ct4ycBdqobIYPyI1GV6VXE/CwA3adsdpORt5OFLCgemHj8qT
ZzPatb31iXo4tx6qqfs2Vf23EzcHXATX1La2pkw/cvSNsIPQmkVosnIAGvhpaWw+oofjFDBQzan9
3XHvLjMX9Gtovyiv/ywm7thGkXEC0D/U4pJ/RRKXzWtiigt+9xd6pxljM+sVUfMHI7zl5z/+iKtw
rpuvSWEmcxQlHc0MSt0BKVePbb52TQ+zG+0jsxCbvHZ2pNPw2RrVjvX75m/Pkpcoc9xPTGd+B7dy
ijV546n2P6GybhI/egnj/snnKg4aM8fR9APOBlzhDFAn4xZmqozqPe/3iqx5AbiyC0uE3xZsArXn
N+T58KJ72TnqgUp7ItvgrjARvAPEa2INvOuY5Wh2q7JjFevu2Ab3Xp5G67o0PijJG/ZIPek4n6a6
nYGOAKS2Y31fyeALdf3quOG4nufmfvKqi8jlo+cDkzcT6ginF3MSaysw/TU9mi9BzmkDcnkUo8Li
mISfQ6rTr8MPi1KgNaJtAvOF+5ODGYVM9QdZOrLi2vl0YmwIRohJLCPu3iXdyow520hUdN+zX5qs
rfYUQKU4rCjs8mtiuGjJm2nGORYC1Eg9wMVBhZjqBMNH3jWHqWA6CUX77uoEWL3zL53tZ+iZ/sYr
YH0k7kMbTU9kS3eW2T8DV+wurBOoKcf61rXJs2poVzAsfA/1vVdT7KpQG7soXCf2HWUdL9Uw7r10
cXy2UbQOqYQbi88xqt4wMhVgOowTVosfjXp+1OSK8LxzVtC5iWFasCevCNuFLMuzDlMAhL/LTDz1
prW52/iiwOnRFPvMpeIHBB9SQ4n5tn8PZPLVYWNY9V5eUbeHd2uKz4GktsRipzm4t12HeO5nAcjb
kcbSmvKxKQGlp94AO5KtI8mxWv40P4g/IsYTv0yJxEBmG1vWNYWHyJAndNQkHCVunLp5Jgd26Cc7
2TWWxP8oKcrO6n9jTODfGSq8eFTmAgikkOJQa+xdvECEUh+0TBh/4UxXfOjLsH6v8qXbMyOT4EP/
42yYH6XMfyNwD+Ttgyeb3VQHW534nre1IfgzBJBeVM39nMTH2o730KpWlFtdjAzqZNM0bHY8/8Oc
5kMqywc5D9UuC5Ifc8a6xWaOYaR6GdvExzGXe2u3i06xCy+TkpLHQIgnBnVGUtOqYA5Qu1DuZysU
dOvKdI1dkBEynvWa7uej17Tn2GSggXhh7RwHbZXnYko1AAhBGt6a3Lo6aQ0yqAs+IIEmp7AY+AlD
rIvV8C+sq+/aVxNI/WQNGY0FGijLdd9JPutZu4Eh9W7Gg9w1rYW5KJ0xG2bcHDKn5CA7l+ukspuj
GTOedNArTLIEXkvTJ0BMun3oF2sXwf/aGXht8oIYpuN0Fw8LezEQ8dVI6sTz/KfU/ITY5fOfTJuh
E2Qaejx9AVQEpdhudCONED31UmEwu7c5+rxJyhp3+rqTDdJepx9xJN1H7ngayn3XEo8YCh3xLUl4
xxBaSRZTIPbiJjePk2+8RYPp4vOj8kuId7sBkjKqEenLeUb3WzrJQQZnbtcewhCnUXUc24oFcpaP
OyXs7tw7l8LAZ6PHMNkm5N2b2eTFzRjpQ+fYjS0nbvgjgf/aE3kmrxRTCWsVCdlnzsm0OZtrq8uI
p5HKyPuIGLp0XzMV48+qTnkXVj/O4D1wdq2vLn5JtgYsdf2IhdxkZAc/jo5GTG7YsnBm6wzCCXR+
eznLxGvL+BUFhpO0ObF0U3vFOzM083UIRn+txyc37bAHcaGEs3kaHCKH5nDrkqo/inE6G/bsgxZy
H0kXotp3Bq5SlBAvhocylXhhvWCHCYL+4RczgwhsZOatUBO8tjh79ZNwp8C74FsGmtR7IEiy2l+P
TDyoRvLHD5xmx+q90jNWCpKYSTCdGtmTFE4hzDizsx07dDY30I9zxMdDJsOL0fDQTpyefR497dzu
fm2OTRD+7QjR/btYrJQI52Jvpx1nr/qnVYu5sgfGPO2Hc+BE13CK6A+KClBHWf0NAGc1Bibnt5At
nWETqG2mS+9bwdHSsjqYGtCI6uRmH7WNoCV2UeBBTiGZ12uzZJcrvG/kcEg838boRGts6v6N2+bP
MJjkNXfIj0/frd/1nGrjZlM3xlZMmTqj53w6nUnetQVPIRrKBof+xLGVO+xAje5gPqoaTcDvuumG
AyS9RGw+OTBONyNVZAvRAtYOCVZUuKcyIJlp3DcReB4x52yHsuiu5yRjltgiNPgIVPEX4D3M/U0I
F5sLnReNZimD0iChitesKWK6Z2gYmohPUg0ZvWNUvZtH62R38uDKCZsQDifoYh66LP7pEHvwwejw
+2c+1+68sVJ2lOhtDRPXcJxCl85mCXOzUpsS8exsQR5azxlpo56b26UZ4qfShN8x1e4B/abcWZ6G
BZV4AJTiCmt/RLcltvoK/8OKxizctsvqA+Nc2l2US0R86n9lm97VpNdX/RRgkZHySYfMfqk8SJdo
lQq02takKE0CmRsT4hSyHjkz+snK+jRTljKiN3higYG1z5btfDeZcWI1t44D977C8LzNQnIA9Gcl
8UeAvt3m6WcvWWQCnbjlHT2JQopDUbPXjll+Dvg+1pnRYG0c8nUZszZtuAGaM58z2yyBMXnND08L
2/R/sH7Xm8ze2gZWsVhsp5zrI4Y5wK3HJT09XhKMCTCcJuBBtKsqffL8+SsdCoexb21F+SO+c9hU
utlm0n72SV+g6chvLyHuO9SAVB2Hi8+H6rbxl3e70m/8pUPuqg0NkmZ47wr7Y47KZ3f4ntvps83y
7ljl6nOkIm/MyPHDbcjs8fI/HJ3HdupIFEW/SGtVKWtKBmMMxgbsiZbDs3Is5a/vrZ52eM8GqeqG
c/ZB1dWuuYk+asc9in78iAzcgKgWMHQB7qR9E78Zq90l0nOottpc67XtPcnYDXjzLn64JYGTg4wr
lmUL0D/umVdi8brmXXwnJQw5hbtlZfeu8dMCoyeReKKE4rdA7K7Jkwq1E1aUNR0VGq7aFajfF0Uw
hjsChKdFzPngNPKD/e/AEQNcYqI5XyYMTsNWD5YQxl7jcTC4dRAEtEn17SRokLuxfWgGvE6zs3jx
O2eTNP2cO4KahAOW9Ii62kkITOtJ2Ac9k/ydvKWUNcOTQEbBuN2HN2/zXuSFefT7n1IjdJYwvLmm
Z2Nsxv/IoPwIiYxe2GhbeRkwimWFybiym7ZVjzSXGRe736b5GCyQMzoC8KVh6V9jrwhyZnw6Be1C
uPq44hxqyPV5lpZzlhHJf+4cGmvzlBtRuFEzoUDkr0OR0TZEsVhWtcsUN/hNPflbYQpamEPGBass
7GhNjaoB2BoKLfw59SxvYcshy6sb669l5dwLoA3Uegn7x4GnSffmkXChWHRl/iPQOdP4vZKgHqnU
e3dRnzNG7Kj/fG7Iji4Jn+siGDHl6Ya9H9R4NAsgjubzEOMyk8jKFlIkYjc2FWdZBqw5TijqMK/y
j6bpqWFFKsIQ5aNrz40vSXpZivMVNQaGA0Q1lJpLYSYXNnrTWqPSWTbGqfe0jk1cibOxFT+7wPPy
tRNDqC9t+YwfkYzaomODYdhHAgSLrVPap6jgsYXso+9Lu+NrEXNcZcXyZ2CdX0aM9kpBYaZ5gb9D
rw0QQ4o/Ndjui8IRvgiN1zGlfAqYa0/43DZ5TmgvJp5GM994fJAZ6+Wvx9aGBf1EWT1nZ0Z2fPYo
N5BMfiVDshUxboeK2JluWHFSd8ueVEG6DzYZJW8Us7rnPDL2zij1TW+rqwy0g9uJNaih1QBzw0pf
HRzpiI7ibyMmyym2ytcgwXUzOJm+zPGtlH3D81GSj0RkujH9tqSrgX5CFZJ24bbziu045qQgVt2f
UXNK2mkMLIAn1qowUMZkcxsVh5nqrX1X9484Lu8gxz7NpPoInG08YqstlLyaaWLicWyekxjaCgCA
UxhiQFMj/ZXy+00c6tYquI7paK6tckQoJ4OzrMEK+8lH7FdUWy23FJE9lPke8uJiAtKHjPh7cNnK
V5NxKWudijVpSIdI00vhUfwrfForDAPc5SzxVxayV8x0jOOYxv9aA9bdinUvav105fvpb2yXX6W+
TW0d44Hg0nHcceubpEVlyE7oQkbIEap/RfBb8xalLaQitPXAy0Na8JhViVBFtEAEt2wspuWwqdkJ
v7TKBOFYWhQTtTy1jX02+DOxLghG0QzL0gA/nV4k1JtyC4eBtLO+/WVr8jqU5QU0Bzjm+Cq5qTY+
Llsm0kAdjUQPDzTdSKDwCKQorbi3l82ICsnoxxmg5x6qJOdH6nL8uujfJO17Q2CSP2uI+NFBeKcJ
K80gQ7Fo9zYEzkryUdZdvJWqfJ9Uue8ViiqPHBRqyqzgsU8pQwgT2mJOhxAztEcdPjkLMzXp0zpw
MUkbwiBz0s5412SrPaVafJBulG56JDPLBK7FWvB3rTQ/ee+ZjO6LOL8xXqh3ntxbNgMD9upkPhBp
aYTae6MEI1bTYvYlzYddVTczMAX7OU7clPlg2eI4G3KVLJDUfbDZOIf0NDU1JFseUdPtlf/rS3Sc
tgsjD6bNpPSS7SpitHHUW7p4F2xWmf418wynGJhwDSEHgvCyf73UTdxq+lUcB4DQa1I90pVrkmVf
gyjMccOuw4GTWjLBNw2YVQiBp11rC64KZVyy0WHcquKBJQFwZx8In+BfEr2w62o7XMpwkAszC57H
wGJ/N/CcdVhaUs2LMGdk84GC+Jo34v8NEg29Nic2ZEvVIi329AorEBISi+MtQ8ueGtxCXlY/BpAH
JXmeI7tOAj/tyCvPA9SZtXRNn3d8M8yns2rtBhZRu+eOsIgSwaIOjQJhj4t0sqvfyna8OwLUZyjw
VTec8gyIyMPSs4+we6snF/ZdcAu8/kpEzS8cwtlEbcilE3ChVOLHaJu7ayFY8KX+N2TY8q1e+kv2
H5ARFdWlFTCNtBVMwCrIlhwPTAl5sa6lcJDIUEqHIWGsIVMhOgGWqT6bpsL/rCv1Q/jkAdjMXuWY
okkTLLSr4qCCyQGqA9N9n90RcS8ip9ualJrMlgTCYebNzfQNl/U9JvyrYRPNE7kHE4VeRINLyY1W
yEvug0QPpmidBsM9DWLAX6GoFulPFdRXsx/frVI+x4TELG7KaUi8ButiSv2lcNrX3gIlbHR7VhO7
3M12kxoOdohkc3R+vSS6idZ5LzKOzUAgDzV4EeJfRkR82x4LgypvaE9oP2BWJp3DrQF4EopeAB3p
/39Aljq0NRk/tJQyZLI2A0jQYUyPokMiqpkmGrvcQejGvHlEehwZMEBxV7Os4q6wJhKWivRiIK5L
TVY2gfkIOtxXKn2tsBCwPFh2bBhaGR8ZzOOScoZjlDQnn6S6ugx3sIr3WqxevEDf6w1jfXwMU3yP
WTPoEXBOI3qGskBxMI9L2MgnJKqBI6nuoRbd/Gk4K2czVf0+KcuzO/Sbwir2YRSvohlxYQTHuoXv
SNYcfZYWRp/DRFHeIRhEeYL7N/kEz/HW28EZUD42k50fynPiBJe43VKOI1vpm1fDaQ9u4L4XHXOv
Em+HXryHbUF2bAkTjFfCHjHOODUxj16yHWtQbFNcLq2K2IMw5TRQJM0ou4ePWw/btIlPXVdDNp6Y
WolPQVUbMv2BBXpwIDrGA6cv+Cre1CL+Kax/RipI6mUIlHX1r+nCm62MpCXrF58z88M4LyhnY4xw
WWaEu1nPSwOK6yyGCgdbYdmiGGk6wJVDeuMJOCYOxjz/rSqTdwEeMkyNc0jYky2zz6oFkwkMHdOM
ua9Y7vZj+lDWh8yzH/b1ZLv543lMOHElr+Ms69b8HyAO4DASpnZGJuBhq63lzUuDioc6fi15SnnF
x0WuFw/AljtzzI5Zz6kSmeMPY+O3hCBXbaxPcB/JhhuRO4AqxbVnrkSdZ1j7AO+ZubPqnOBELCwU
yBy/Rx3yOYzDKZ1KY9siOlwk1qwPls+9Dsx/LP85ZA2PwrxqiffatcYrjiCm8mn7W+HmHsF3BAUE
ergtiykXFyBRNzmnrpcMLQjFWkYOiWnJNs2kWLOwO9Re/a82tT9ccTuaZ9DhqQN8z9KOuU130crC
WLh+e2KKSItDRB8CfpwwCBTitFt5Sf9Qc3R1EJh/eYKh3x0R9fVPKBORfM/EApc/rrUgd40+OjuV
0e3DtFnA8kvKEYZ4+ML2c1wW7jaXtLZRTZIA041Cy96rvl3xsJONW0T71hsOQeJghxiAw0vCKO1i
hpaMbHZLnCeMEyLqAyv80ZX8F5s4I9s4uSHp3Oipx81dQ0UUOOOaqd6z8n82i/pKIfGVZXGzswW7
fhhVBKokD2OCG55niG/L4YFK5SXVdrVOu1Qm/Znm+UvTpKILH5nuO8eYkTl2NXPBVDxY+Om0tRKD
uswEbgeIojBRLFOX7+ecPz3k3DHG8GKk3jbvnY+0ty52Kz5KFlQrTMiBZp46V/0lHcGHBfLg3Bp/
vMTYlzyEov2LiO/jfBtO+Wf1JhUtdMB6z2qLt9Qb7s1ofjtR9Bpb4pqTMkghTkCHU92Inn5yDDzp
HlS6gByBztLWNp1KYOaHmOm0w/yVaSFs53z6o717NVyzXzJV94S9ZYdBzvo2BhzYQahYzr81ObPp
1i0FW/LwyUymE4uck55Va9q6AxrYGbv1W9fUC3hVeuLZ6YQt5NFLLfdPGYCIlHWXMRI3OW0dMzsO
XFkjfmy+1PUghh/aRASwlPUy5+BIIYst+8k7Ty48gAIAkwngpJhePGW8xdL+jPwk4TAaf3HhqMVQ
o0rTcUDQ3BxUPwF2BwETK56roYRFTHhfzlwWUfbVDgXaPJx7Q7sN+vZCcnsHybXYMnp5c/kyJz1/
7ZnQ45YmLtBE/x93+Qo5b4MMx6YYdDw4MRFtZtAPK0Ixk7XdZt+YetZV2m3pcAlEdRZcK2uWcB43
RZa9DMUXytOos6uNV7rxOjJ57203uEk9fUkKDVuShel0gkmCR4s09eklYEvMpu0N+CIvMXwjO63v
RMr9tcS80iiRQC6ntdPQxMfoyRaqoU76Qi0JbzdqdSQbISFUxjv5HbPGip7KbuYiyD/oBnHZjMWG
7FBaEvd1yoEFvnoxZdNCdATERETzUA/TV1AnMUgL/+VS2EurLi8j/KBVWfNEu3z3CGpXOrf7Kgdj
CJdVX9th8Rap4DmevOeu2xNPds+6dqsX3bkPhqegynZo1WqCs7YxOrW09b/or0pphkt/IAjCDT41
LWKTAMOwwjixCInQGhuxhiaxN7WOYDuNjShUYEzMvOolmhHi4raRRsKCPsr1wA5pirseUGODUylO
WuYM1bZF3Vfb2VG6jlz2GdEGHk00VmHY4cwSm+qfXcTPZi2fjYQB49TLp4HzqXWMddKA70L0p7U7
JNuI6EktThPWTEUF1byxP7XERYwAqbYow6dcNQA1JWoE1d77mm+zinNELs+AnGnnqO8Xif5qujhv
8zg7GKrBpnfpONcm8m0Xuhv+ze/gWLSXsGOeTTV/G5L+Oa41Er5NaDTBZ++ZB98u3/zceiqBCayE
PiG3BcRf0ZYcexa7K68pz4Urv5SGpLFildaaHZag4nlieWQKfLQC8ERm8svn5b/e/M1T41bajtqm
mvNGGZ7Xnr106OwX0YD5Pa73g8ma3cSEqam2XDRtxgPagSYbUflT35R86NLCMJCTGT+GpP9GWPHF
2N1zTrUF+Fn+vYc5f07MwoWfL/TMvJlUd1rDIpn2fdHSV3aFuLKd3kVsb8kWeZgDou6ABJDJsR4R
dueWu2JN0ABhCqRl6IzNMY8tuqyBqukdp6F7s/oJb0LqbwqsdqYXQycH4OfwpZjl/1uuVRSce4yp
UfjNJN9YeCP0kZYql7XdHx6wt0AjXxV2J+HnkOUjd2VWkOME4MHAQkZQttjEoDXXpnVxBaUopQDk
vhZxH5BsMybV1UPisgyfxcQ1ruk+hiEAHMxzrjjDLgIjPnPK727yLhYGIE6gqkXVck6jf8iVkqVQ
2vPoDKeQxCEZbVo5rANt+KOGKvdtwLRc3gjJvLdW9CNqe9sKbzs0rDI1YwUxe3irA+vMn6Ot/QJw
cmoHhwC1tJAGeW4WOR5SNGf/SYnyQzOZRGUFpr2ueSsLJMnSKr7qpts1BqyHoKX8UKSaw2ESeAPO
sVWfBNftxjLc37wxsZLbR1IDWPEzcsbkVWyihkJC1/Zj4+LR9vRNM5Cdw3jBGbyfKaOgsX/zCHbi
rOBMJIvENC+Pdgh+TYDeD0T5DCPs7Mb+TYBMa7zparXWuG71+NWsKiDpzo5GkMzCLPgkseFBNjrB
Ke7SRU1XuiZsPBY5bJ+0NymmXzxqWNfKHZMqILJdd8miaC8qipDEo5RJcW4qlhkK4HrgHNk6nPBL
xocs9t910lWXYmSIBlcKwfiPaIM/5eHeb6IdWCjWLoRulnh53iw4Xn6IkoEtyZoG75BCGDKcp6o1
LqJoW+aWBIi4GmlSNYlsBaP5VKrn0ggp/lhuxSBdFy0rEp5kd815nUEkxODt2tOhJIdw0pA52LIf
9iissRTlKLXi3jhpo3FrrXxkQ45Nx5fIVeXZmjqqc/vU+aRqIK52+vHXY36wCkiEtOdMMeEMzyUo
uR7/hHCrO16BWzGVlzKlQSdS9B94rfPQI1VtCDlDC5JR22MwQ5bN5rSvl57Stqr1jshOlyBYyI0K
2QekXPtiPEx0kygVcaQbrdrUTv+sq88kmLNsDXlJSdVspGDOOq1r/4q/HHJty6TKGnE9OYQiBJpr
rEOjlIvaIwE4rs9dFJ7r2mBeT0VFZfLj4FnXZ1OPcoiqBrRBtM8b0fVni2T6RHo3PViTtnfVI58c
GCh3U3QbS+8N+zdeFFo3qYaz5hcXw0u3HaxoYGORFr370a120otZqJuZtX8pCRnYziIJHJGbfJ8m
AayOa6/is+rjdWXSS4ckUpCqfgaMmGDz4h6eXzgs1gBREOmVmf8rs3+lAPFc9Exth4qFdJbid4i/
oy7c2Fr8yEqSIzoCBzZu+WG39XdZTsumh1SR1OIWWPaZV2Im7DD5jSqJ4tWBq+adBbGZK1UGaBqK
9gG+gHmx1O9VFbwZaboVot9EuverzIz5RTI8Fwx4PNN/STP90SE4A+q0Tr1o4wAKRZ/Nonc2NtZx
+ztp/QqSy0hCA/4s9L4A/72O7tmsb0rmXyL/zFyS6AKHjram0Gb2NUtA1hgm/zC+bNC3obEK5bCM
1ZlabdoFdMokV78Mrv/qBgnC9JLAPqE+emntUVVw1dQUe5bKjn1vHFKYgfCwvXdD8/Cn865GFZ4H
kf8U9nSzxksJFMF3hoNvms56Fk7GRvUXYThKR+8nT8U3SM1vrNwbXC2PEa0BhkGeSUSM71ZdvVec
6+Rufw6NfzG1kHFJyMbQJEDI7sMfTY4kOgBfad+csv3m+0Hc1CzhBWIu92EwN0XGZA1hXCiyjXQ7
bvqe5rIb7S23+lFOYEGiv6C2y4VlBDfV7Skbt5FUMNVZSvBZzsEPfb4udPEX0hzpVQzcZ57cGfdS
geUYjDpYTpa5M/wnAkm+HZ2kG4Jww9j/cj3/TqzUATPGktMRgw2qPinEg0xMZnW2eGaOwSRFMstt
viPR3Qa7XasWZLF4gYf/YgsKqpIKsn4ma/Qxkc4+N1Q0AuzBIuve5ZRWQ/1ekfbQiOiYJtiC5UMv
x7WBwDeCcChRywrXpv+Nz4Y+fqNiO/qM24oesI9h72KwpCprHgTc/ZnO3h4dxhEOJIDm4hDhV+IN
CJ0jp9yeDmYvLONl/uEqcZK1u8kKfd/F6TkxvUNGldtQSuosCEnkTM5YdzSMOvHaMimcZRcxnsi0
G7SmePk2cEQAUznorfnPjKajcuofp/MYZ3mXduboJupNjvTC1lwPFvmyGhMUPXP/xLiBWSKJiVDx
P7BbsFVSp0itojCldSnmPXJK5VbXpG/+9i7coETyXBoZiQXs7a7Fo8B2KRKOJMcnIMxFXx1F2OGD
EQkrXEdVOmuboh0/JIP6JOrgendbzrtTa9MB61CI/Q5GsqvNMNUGbRVzhRpqdh2PxsLQdSwJ/a4f
4zNRDL+qxjbR9CCoA+vJg9oQnVI4tks2mD4L4eIMXBCbcpPBHLL+XBSQvUAPpZKvMQ1HqKOUyJ0H
E7NS7LcNug+OXOlFv0bI3c+5ANFteCr8/l0p+RRPTNVzNJz4kAYs4y1ilCoiticc/yzXRRE78Otk
JycUH3lln5kjM9Gvn9k0MTz232sej6kOHxCdgVEp/zkIKAAajaN4BLbmzir1md5IRwbp+zvGlfHk
NON7oBiM+zbSM1nA58iuJv7jOgjbxeS6zARxt/x4HkpXyY1Pwfavk8Wz28ecbvPvE6TvnuLlTWxE
8zJiOzu2mGH4znZDeM/oaFYl2G8GT+LQhDUeXpqZJdJxIjF1BrIMhKPZPR9VyOKHOtrZlXZJhPln
D3evrj/jBg0vLiqo0A5N/NQN5OuIr7LDylDmvOMpQLQRP5ptQjpuuys7mkekrJKBGSlLthieXT15
Ia+e982Zw+iwawT5p0/Lgp1sQ9Il06SoGLfkDGB362+lh6SiG1jmawjP9Wj4Khhtdnr6FEyn3h2R
Hfdtt6EkPjdFwcK6wvpuMtAa+NFy0+N5Jak84QzDzX8Tg5mxaHWeUeOfWCEpoT16t694o9AIhFZ3
0goQclPwriW4BtG+/umS7XI5fnoV50kMrw+Emgc5jChvFeasOzFM6tY85CpWxJmfVd4APKxh8VBh
Mnv27xgKr34vJGVX/NlJdjJO9K2y0VrEjf/tYmTDa3WfXKzdnToSX/XuJAxWyPxrlgKdqNnYt/n9
H+DALlQECV84OEmCJv82KcMnMB+MthEoT5V7l/mJloiPui3CDeEvKL5BfAHXJA9hggQDJZAk9OTo
ReiPekSm8UACV6dYvCf1zpjd7X6oF1v1o/cmy6yE6STu0iUoZIuP2njypnyXGvNqQl8504RYEyjk
gsCuT0zRGLkHY571y7vWhI+RAzuz3bUqCMHxYjodTJmRzfgah7haWszsm/nFIm4iMJ8xV+9Ab9x7
jw6eVC6QdRUgLHr4fsLdxrerBOUTuwjd560rpnucle+FRXXQ1qZaYqSBbc6jmA35uoMRuWK5+coY
ZSMi0BAZWWqM69C5J320bUvtHmk17SGLfbv6iz351/CwMrK45dJ+jGBiAl3MCwnikjr5blrqdYy3
4RCd6mBckgz7jsLi04NuoL8SzPWDS0zRTNdL9HXvjlGsnbbSMP82QDOm9Fd4Jc4ghTwtVS+14b92
+fgqxvbkjCnLcS/krCZtZ8C26RX2P9DonwaSchNWjDSh3HpusSdl4c9kymMLfH2zEN6zbwmDp15z
f5qCOhAKCZRF7gTqCUiv2qtTuCcQGhfdeI3xRXE2WfhRWto4mT+lJO/ZgkQs9ouUUvndyv1vInA3
SMbsIPgIA5xmOh/5QIAoLOL4ZDoefzZ5LcgEAPNH+kFasAnqqAMs6w3vjIYYsC7GXLxPGP7yzvnT
rDFchen0Y2jnHt86L3WMoYmZ5pwWOXC7LZwEw8uoNcuyYQMKh/cZZvV72Xo/ClTTyhEfbsasyYPr
08waXvw6hC4z85ZItmrzJ47MO8ryY9STHOfUc4s5BAu74HUZa5QWzMiBeoR7q/dYH7s/9ah++fm3
2UxeEqIdt0GZ/bmG+5fT5McNCtesQ0NgV93GwipNBWrd2TYwel6jS/90NSZIqPuJGJbGJbfqz3ri
qe9JcZ0t4SsZ+2sHoxxm3py0VPB1lY3M2YdUWM3HeikZwLJ+VfxPqqx/RiVe6x7niPxnFuGxSJqX
tOx+LRqAVWarX8RBe/hQK0zyK19Vn3hISPfpfJ6na4QlmPkddiajRgQKm5Gc3QsWebSZRovBNHnE
7luMjZ+Ac/LlmpT4JH4i13Uueap/ArBDGdF9RV37JJBelK6OppWLlVs4QEaIMMI3+Crd0f2KVHst
Tf80yuji6oJ8VhK4aoLZQAEtEUGgGemaYZ3G7WuuO3+m21wHx9tHpvXGX/6dsPJDPcYun9QpQyNx
ODTYSaFlcge2AZX8Abe6zyPrxWBJDY3C/Brj5FMuizA4dVi2F7giruEYvWQaIC5h+Oc2Gnas7NA5
Lg0WyGxZ+19PqVMlnG2PnBY2OyckD2fEjzwG/h+j7HH60uU8zq4IazF5JcLxEacmkkWMCSQ77/MA
A1VGurhNV15VoETi6j70FV+ubXx45rW1oK2yfVkYHNbLTNq/1TVztS/fnXjsXB0MmT/uK6IrEEFV
E+amsqTkZHob6c1f2k73aGLX2o5Ho5tTHeWcfksMsF7wZbS+87BhJUCsZqXx5l1SYCWAyXpQ0R6v
Ug5eo0LUI7V7kLGSg0BHu+4Ar06KjJzKZt7H+B6PF5RjN+fgow5gm1UWiKvrRyuzm1vghZq3xkcS
HYeV54tH0vIfplJihstj4hkpB1O/PMQxbopBcjzkLqy5zHL/TeWpsMw/VaOa9mezFKg0jtXgSU2Y
IV22q31aE3WD5pZUkXBgSm8Lh0SVhLQ3ZCG86TalPRRYDatSmqtnwKdibXlM/60WOVea9HOU1ryt
JE4L7Ti3KbyhgA1aM4VvQU57Ct5RsrxH65zq7gIH2gy2H1GPYCtC5MuzNJHHFWgPp0ovtZEP69In
esvbtlVxkEp/pYZjEtzzKwY6yQvRxYuyh4v5kK1/j/iCbgF8vbPSqcRUMn/2Rr4qoldplv66yPRf
ow3PWswCCO3WBo39U4hBkLFx9yBt/ckRj8bWEGYqxmMWptKBw7+pJ7RFKOP5fOq45zM1k2zRusWD
Nc9hFFRJvWn0zEUlZk3zOuEJzZuaOsO7DCZLwGogFCuz5a+fzEKs1sZy5fy6OqpMO2ZWh7HxMTnB
m2r9D292QeHCQTjgI/21SaYsNGCNBY9HqHdXljhzPhOOEHsHRLJeI1p8FpDJ6X4ptOPB/nQKBhdx
uqvMYxyLnllIzPrMYTfLBP2lcTCnFCVcOYuUoFREm4pp6hKyM5VBR0yfo058HNiBJp/zj3OBo2bB
hwTUvWdpWThE7TpRucYk8jw5pDDGfsceNc7fDRsP5eBWf6ZWndwJ068HHdXujYsWR8/En6P5w0W2
doT22dvmX4d+SZnM1qZs9qNVOmt9bLuRYJ3b5D1aS4hBGblRjqZomCex101wKYYCRc9GAsuv/yQ7
e2UGE8/zQPUU4fFcYn1900S5ygKNRGf7Pgnw+KXxmejkktbhRfjWm5DRu9W0DRDP6CfIdZRM0Gky
DPWZi9q1YcjrZtp1ClD1Cdx5bl+/D1YKh3WMNr5w/w3c8XWGRn7Mfd47nBL4LSVLBq5D1nCvxHlb
JKNGUMwXIDlqjhIJ9U5ehJnvETWcbW6EBYMYnHrqIgYDrZ0LVdBQ6XNJUYxoAlVjyTxat71q46iY
bZegk+9RYK7VwFugZQyVBmY9eVSzNKHWjsGNL1VV0Oao4CUIIj4sIOdErVi3gttRNMkLAvBPu6aQ
MBlvz0s3go69cjNGjr4qmDFaPMHcDfG3NhQ/Ces+2HHxKT6lfcIDNFXaO0rBfhElQ/gFS5tFU7Gu
HbO9CX2EU9ZA3/bg+jtmTkY9j7mGcRr2v7lDWsdyX4lDbhOQULrgEVAk1KrKTlZybyb6Z8DjzptJ
wg/DvGkG+2YXVKos3EbzKml1191ACKUpinQdpMwAQg0wiiD4B590lCzIckueqC2ZgIsajzIjNd8D
fWX2otl2U62BxO74VP1m09iwNqXBnKSeYds+CuN1OiDWbYogXc3sSmxXPWeVcoCBdOHFEhErQ4/M
RlD6mPpHYfOQtXdvYmGFKmpTuka9L1FaNZWOWi8sn4ac4jz0HX+jdHd60zIzA/94QsjNvlKndlI2
OV+VyzlU2mI72dXWtBn5JA4Gkuwpla5YJZXRrqYGdzdYOWYmU6ztm/gGTyABzguQ3ufX8Jp/odUz
/zq7UyuPiad9taJpV5aY39w84q/GCR8UIcxc+ep3Xbk2XOPRaSbzfOo41CvEhOLbXVWpYS2iMOSa
SuN3hq0/0uzh9xn+rZ4EnHYaFPMhyUFYRap+afvoFeLoNQrB8qVR8Jl5Z78gIVePSJEyEsBM+EVs
aBcOXREqPHOf2AFvRRENS9DGV2Jm1zgCDtno3vGYA9NgGh2hDKzdBAMouoeRZfugF/3GGdB2oFcm
c48ibwXO7IjHcKczp+wrJMhWU5krnd+wng7Qf+vwJ9P1Z32IsBGE051H/owcYSGr4er6TKe1ORVX
J5ORdgwqNWYWDUGfzOUBfeojHCUVsYLSK4dqCWSzWlUVVUE0MMbq/1wSpmP0XKYQ+ZalD5DSmE+u
FoIBjaf/08pI5whrSfjpxmMkzAMeTSbIsUbmCpugxvA+qob0NAdyA3oKXu5R9x9pp/nXop/xcUaD
tk3jhI56sBuztkaFEVfeutHdY29Tkpl1dkhNgzlMUGxbu3gNtfHTos43J+Q08IqYQSTfRYJuUbjA
40ML3bT+Xnvaaw/VIMrli5imb9xlQ1d/V1UD4jSYWK/Onmc/O0vdOwbAKGj0009mozlbj5ZBMJSL
8bvKcKO28ANnpUjn7xt9MUziIzVi1npG/4NycTd5xc6P3FNl9BAAQ/jsRSHXwcguKetIzcJz9zla
XFDYPkkNFKDpIhPJab3vdJ3qM2B9SaucIzHTQPYRc86kOeO86zXMaVFXfU2BM8EmhGTuUagU9Nqj
T8mBSo/DIMfoS5X9GFLGnnCo1yZgcej45mkKuK1Dc9oyyJxx11HBeqA9Jk22upio2fA3AFIqRKAv
O7v8h3KVQKWBubJyk2+gi7hxnDtOzZIo9fw89sGR74wKDNzaOppAeNhY5Bf1YH3MQ19uuz02oPOQ
8fMD14dPcJgyFxz4aP7zSu9VKedk5PP3XZkvoqdH8aU6j+MzT9LcGXjmUrScVPo8jdbzR+i1X+Yj
Fs376Mbc9C4HmPTCj2jAZOP71m/SsnexTWd1JRcJkirpf9Se2a8OpAA3KD3MYL6GfM5j2J6dCE8U
SK8nQ6LV42tmmkEs1TK/KMmclIn3tJ8G/VV07prUnl0ly2+3s5EqaNnzJH+Z1lNd2K2/isng6MFp
j1P47k7eBj/XLe3Uj5VQUeGUriC675pI3NIAGxoWlheiXkhgUsiqdPLeFi7WWE5ycSRVLvV2Q+Re
mOizhPKVWDDlfK+ciXzr5K/O9WvkknxAPNJvGrhAEOkIfTK7mStzGaVbdt1I4QhqmlWawOXSG5Ab
7BaQbAn8usBBWLhevFcgG1rk8jn2G03pX02vH5X24VYt2Q1hhoG5nMiyqbZVjoE3LXdG2D+I0T2I
lAVVvLSE989z8Vsqdc4VN0GXvAaBZ9MsX7UMkWEVmEcRDFu6LHxdAx5vQwz3ibQ3YE4MsaXHTAz1
V999+NUK1d8bECIagXKdxdW3P6aXxNUPoYfLONQJBR2NpaMTs4jz6+0/xs5jOXImy9KvUpbrQbVD
OMRY/7VgaM2gCIoNjCodWuunnw9ZNT1WPWZjs6ElyUgGGQG4+733nO8wzV5pGnyyoOzalZGr557b
V7rdC82i7Ti967j2PaQ0pkWb3LQ90ki0Lxhnc4MSr3xvP1UBx/ypBY2gpTfK5u9WqyaUosYTNwUv
1Qj1oBj8+zj50aNs28fITOmms+9UOjaNYJ1N2bf6E/Um4G2P2chJxCOUxGrK29inSwdsK+0mgPJT
BES4w/7RcTRr4RdPicCIELBG6ADHNChzkTzVpI+yhn1a07GS3ULF9W+rxFVZ5jQENLOcFZXsR8TI
4qhpaHHBIUwNbr4uNXewoaOVKqaLzrUie9mvKSN3JFOj1Z0wvjommpNOg0EwdJt+gBYbCVA+eCg2
eUguFqL304TAwYvGTxM4L6kCTDii2EOkBHB9oMUtK/KeOiyeQSrfZvNKq+PVIlHu2woq1mRjwnJb
f5UBZE4trg5DNTo7z3yINe9DN72HpLY+krIPVig3Pd1K1iBvgRlyQK9lDPxhpL0GUWkXoLhbkjOx
t+P4uwE8riEVCEFJzPiud9fyLDgw+LpR7Ooev3KTBSeMP8ju2vspw8dcmO0lGrqPIRnro9+V95mK
QUyXAZKinIkR8YY0EgPhxJgSNBctxtw0I4gw8OnoWx7kFmNdYv4E5G3d9JmUYeGMZbP3fPfLNrNj
C1nHSrDhNQVKMw/wGz2WBf8DJbHn3nydiQ4pOASsLXxpgGwZIUwGPat7N740HU7aJnYPirHEPu+N
deLV4aarMKDEzSMaU2fdd7S9gdJENDq+HLwUbOSVsfQ4aDKKpl9qiYK6he4dLlAAozipQLp2J8dO
reXonacSiEBUiIcmooM4WRbEFapoKamTzNd8bh3IBHtjYvGFgtioSWBzblrtosxiWvrpRFPNRxcw
0jIBaPae9D2022oLS6SDyK20nUDi5dUSAXq28QJxy5PyZzSa7QgSgfltYYMVNiyJcAiJhoer3rAB
PZNTXzlzWTz6xZIyVAnmyRHo30WcqRuZCw9FM1upsVQuBx9caPVRpZnJ6Ef+brETiLTnDZ5QhtbV
V+Il333nIud3gl2p2+5d7N/jfENCNOKl6lVz8NWbrKqTTf5wVbCeSg65C0Rib8KZoDnq9IJpnXMM
YN2M6ESaAAHwRV60Ix6l4LXQHiI13GTCXLIbvZUoSSeDh2rP5/vlIh79bOmjuUDfxY2I+OqYdANP
r+xDOSlIec4x4Ci6wOjrIDn1KVUrdSmkfHAylCe0MX6TJrMIaBor1m/Lm3dApX0ZijsKZBVTHLv4
jESNRNV2u7utLItLFSO/U77eriTKtSBM3puoO2kGa06Zwi1LTdTPaBFor/XXgS4CXj1IUHpM7RFD
30tM/0yQGIsOeyzkFAimUr/Vtv6jN8UlwI5+ECYkgqFS9x3mXQ8IPrIHvwaQUv1EInkt7Dcu9nt3
/oOYn6+pVqjcAQuk9aND6xfBDWlwocDCmjUjk2tcW6X9PNC8n8sz7DtorSJI/dqkwNF4BZWJx4vY
VmpdDGwmujjEgnYwjlOopBbZb9h2RNq5C+KKvHUHQ4PR06wqOBhQCu5yF0acB3jBQpvulfUtD4Zi
Wb40csy2aVBZoJCdbaPIFh1FcYMbSXZWj18g4l3okIis4pGEGTlUx5zm99DTctdSGjIVegXAw/3O
nhSTeP3McH0Etz0h46OD09O1EJq56lWZLbXSulJpPDchUAxCNvM1DEndLjnNJ0/QRiZs7v49nbrf
aY7mJR2PDaGpI+GVdA+QLCe0WWzv1ezxtkbVgd/6gy4+fnRJ7wHgMcPArCHA1sHMXrBiJpZmYsKw
P+pOfkFPeiTUM7kfQ6TTkD5ko+8bgwQexzHxB6gZq0kDSbPuy5EdgXNeQ6hM9Oaid7EJQ10gvyD3
lZ6+kZ91eHbLMSk+Aoe7qa3QjuU5IZzDmG5IFwQEUFBeaYa5aPzfQRlv9WHMV9jHKY4QAaK5smER
U/wY9GsFyuk7aTN9C3ri92j+aqLBRDZix6N/uxIhs3lB4zqFmUuhgJeSpDlrUeTxU5hSBEpr/GnI
p17ETDF6AfKkTgmvK5KYTASP8FSHCG4SlTZj2y9SnIBUWX170HHAcYpll4stc92SsoVzD1SMPY/W
UL28GQOpu7PR1o1RMDKyJBgbnSQKo763N9bAa49/IcjBQJe1liBadnFttlcSmVMkZw4iAyTnWdA+
GejtaxbdxR9uVZpWSIrDNxA8P+YIXmbEf2Rwfhll6jAQnTZNiO0+Sc1NNWXGM5LNmbGbe0IcDY0C
oAx5t5CWPuBDuBhMDp9Uizoqn8WiJJy4q6Czvb0M0DxL1BsOAQHpZIqbrZkN01JyGeIA0IA/at6j
3YYPgwHDIMzY62CbMSOsp7dgIDmpZHA+F20xIJxRLYGvrKgOOkylquYGBnnCjS/Tr0q2J6/BLhLn
5BOHEP9ceL+YFeHWcCyg5Q6wGrANblgAtpDQSlJsccDi2lC08Uw3R8TfPJFZgRhAPBvBHMOkaNoy
63hMUL05HornSXDpIOt9VVA16FRQR7ToQ6dy2LEEeYCopgeqvoVqii+ywtSarVKuBFfnHVy+EoEJ
49t9F+JeZSznmgOydXymBCLQTbQOGELaZehmj77HzFirrQdNm6PuTBgtAKG+Ar09dVoldn7Dibq0
QcACdLlvkAsbugnvI+i2yrS2CAc8TmDFTWjyvnG6Y+miAa5o76taPxdtfJUOfOuByrfNY2BDbf7j
dOqpys1HBnor5UTeokvrN7198/DYmw03Q5HU9z10HKLVAnmXaAyXoyKt7ji4hYRzx9+41NnQys9e
ZAS72Ezm8ecimrM/EkLDsb3EP5lmrTKTXQLhnsPRpt9VK1lwyUSFcxvD/D3uIcOFzGlRw3IhFf14
6Bzn0AP0MKN+n3QmSxyNuNSGT9eA6ZI2uvlsMh7iOQ9+1EAhqSq7UiMcq/Cn6MpNHl0rICYLAtP2
mkURNtItnFs0nMzdzxw+L2N0DPUhLV3bll/Y+hPIzoSCjiMDPRsdKjHYn4Xs300RPxF3GXFgZVOo
G4Q0Xadhk6CUxQnvWzXX1aVLutdBdQfojugQbMxDffPcJc2tFsFbD54Il0a2drCW2oFurDwC3xqY
IpoE/0rb4MMQJmgKGoyyMiUOXfdeq7IlwEj2W1V3SxEUmyxnHSld88EAsKx1pI40jAxBGhgzhYpG
38A2v9K8jlMLooIFQ+xslRrVRiCXxznGTNckfdKughfz23Io80MSu1jYQCGmc+pQhGc2x2Fp2sBQ
LJbaUDHY4IqbJBqignCyhaEY/jV4ikfqa9SlSE1oLFXu9EoYM2xXOq+Nqdc7F/C0iJnXhNIHHuVW
50LUDWClvnjx4hv4iF1uN0czdfslBTYwTc/9DX3vsexoJWuK2V4yS2SR8TMO5FpaOR6Y6UgYL8oE
e9aEm0mwC3MCGlYIfcJtG/nDFu7YUqQhM9iCIUuVhjc3cJ7tq+f6L8MoSRHxQW3m+qHVm72G4PGS
SbHhsi2XNqbNBeZ78PHIt1Mv+ioUjIra2gaMfhZ6w1Fp8sjFbGOxNjITv6dJN67Qkr0pKvdF9ihy
PGtWopb47fDSCV3bIb1o5DxHNYCS5jX1qeE665CDOX5TpJUhPkwjZFhVWdgotEDfG02xMurKXhsE
4+Fb1olGApZnWQ/kRvXLOupBfRviYBlJvQ5LMlcMPNq4AUPkOAVGxIPJdtUVRXxl+V/NHUVzkI+x
3rRPbT38wAf5pv5v2W+SRzVCUFKqOhFLmYsMN0FgTsuugOzgai63hGkzqG0DzgoSPOZUVxvpoOxU
kXkNOx9qBw+3zPTZjPLwLQ6H+Sq2Ny5778atyuopku0qG9W+mS6BQ/hdiONgFQdGTABXxAm5Ij2v
EjFdCKcyWatpLXNQ/upxPZ2AMMmWkZzKm2yjadC9c5X/jg1j0zFvfTTr8abXWLB1FCELiYscsY1D
vICbhITHrP0MktoYZXT6EHnsbXF0+sraq8S5mANynjoqcBiM8ggTatmNsc5STA3DdDvSDXtf5Par
ig0qMpmuNZmm69Kovia61AeFif3w519EHbHXmYwVAMlztuepabWS5Uw/NgKpZFc7nxmKEbSkmfsu
8bMoatrU2beSsxs9/a2rguMogKwNotKXGj0FpMEAr5DO2qu28Rg6ls5jqOhZt4b02PzCjR2sKYYZ
q7gAIWRRPtlJnS77NJ52dEyvmrC5EVx9NSK4EGTFMW0dp43dTgeEvJL0582vv/3HP/7zP76G/6l+
8vs8GVWe1f/4Tz7/yguyPVTQ/LdP/7H5yc8f6U/953/916P+/f/84wlXWZ7+Px9yCr+qvM5/N//9
UfNv818/l2f/12+3/Gg+/u2TVQb0b7y2P9X48AOKofnzO/B3zI/8//3m337+/JQnrHJ//frKW4aD
/DQV5tmvf31r9/3XL/RJf16of75O88//1zfnV+KvX+8fOHg+/q//8PNRN3/9Ms2/O0LaHhIzYUtQ
f86vv/U/83cM/e981bRdG1CRMKTp/fpblldN8Ncvzf27YVim9CSAFMPThW7/+lsNjGL+nu7+HT2M
ZVNxCccl9cX89b//9H97C//PW/q3rE3v8zBr6r9+Sc/geYp/vtfzH+fSTeZnSSE8aZgIZCyd7399
PISZ4vH6/0gmfHMjyx1aQde6q5KURPCs3GdMtDE1i7VSwbWqp24ndAg5LTsXHAOGa4SLGTtbO1YR
Rp9sxsnAzX0ge7SlECzJRIpevDzbNEVB+pGDd9Lq+t+aUrAUGFF3aKWQ1uzcDYqJ3xIL9d7KE5ek
9fhkj3q+Yt3n+GeDdilyvEe05AG3xMERsdN7rAGsct0Cl7hofwANLaeyS083Bb5sqeUtumq3egJY
sm5q2wQlaXwgF6aROHG8xQigkV/HfNUW8gqL15USyVjPwI87BK0JyPJBhP6iRahbjXqyj4YSU4nv
kF7CdNuSSL5MkmQZ2jjNRjh598jZif5bEPzEQMLXmlXTnLQXUWebYHAgZBnk8QHt0ju8DpwaAot+
q1/21nnMzWkz5LDUzDz9FJZLuFIf3AvTDpeNNYYQ8FE+IP79RkhMLZQW07nqxXMGKecB7d+6iEhw
AC64qBnQH9KkCQHv9+bCNaRzrk3c8jhUFWATg4gkliGnxwmDPMHVe/c+bEnJaHyUy/mHLdJhZRAp
GhBv916oTRVMxlcRY+4NcpdYCrYwJ/P1fd/awAAa9aXGyD21Qr7WEUYguA/ICCR/sJs9kBrhLsdI
O2eiqZ8Dmu5bl52CJ2cjpiya3fielhh4qB4bHch5JkSySdxhVmyGTFViC3hw1NJjBMG0R3e8VlYk
gR/MrPQ8q4CPEJPkSirpDAHJsopljbWb80EIW0GH4Wtq2roIfXflFJib89wmgZ1ghEsalNop9WyI
NiNz8cR2jEsP222KE3Fxfe+LAz7zwLzSF2hjKbI9P1tZgb8rZwqLCO0fe4jAJmXtBxqmaJkEQXNk
PgeuY2BzB5ZGU70s7rvS7p+QfIdB95PAOcGAknabaQ6NLx1ilO32KfDS7NC6NnSC+r7wMBAixdcP
OImqnT7QrLJIRFJaf/ai6mZ6In2qG/s0pQTVt2WQPTkX3crlIkyqfls4HaG2Tk1hll0qI9dWsqWZ
rZT7FpX9tC1K7zmOjPo4Vvm3IY2RpniT7cimsRYxKrhrgzZ+E/uhti91rzxyKELnV9ryoe0ntCUk
J76axC8Gxs3zGnn98yHM0R2UJhJ36rpJllez9qJrHYwR2qGZcJ0SGD1/lpoaIs803qehWd2X85f+
fN0JNPxXbXX65wM8K/gwBoGRe36EAGawwIKVo020yV+YBTTkdVqXwrGKBU262UATJK8d9M4weDfo
dM97eg9gyQI07dDJM5pjmJdyLaCDbBJLPRK/O5xjNFZOEfx4BpDMzHfSxTvDJ3HHImasGLdvwhS6
a1IhSGj6bDPGMoMaRByHmPk7RLR0DtJb1CbUQvMxo9DxQfXw6VvK1jbLvkKn/ooggrPuiZH5WU7D
MCMmOjJhuVNolP74YVei3Cby5nROszTgWhoAS5D/MLsLp+gt0VNSPX4XfaoWlklfOa4Yt6V6vm5d
s13E2KGl3pxNgnmWapaHRJlxdNux2qaQTkadPpKwgYh9Zh1t0piCZdcDt9HBBXFqbj3Ia+IHQCgu
m84US3zPRDQcgtn7lzRuvez1S6dgpEhmez5OtA7WeWxMpE5a9S72GUAkwS0WE5IdV/5g18ygYItt
bwiXe5DkDbtqLyOzXyYNzdEtm6sxFBQeE+M2IxipWd0YcYWHEaClm4MvDYjC+OqbBqZ1ES/qBDER
fdg15EeBvkJ7S8f4J1b0gfBmIxySLa0kzmL6QMJHoWvb1slph3phsyIuJ2txJtB8fKvA2Z0NvyAX
TEOKbAXWOnTp20cZuRWFZKtoMs/GdtBfhO6v3TbX3sMWg/yQyduU5eYh1vpVPIwlQxj9SuoT6avM
P9AqVzdWrlWX2S+9DOrNlDFcC0NwJ4nF+HjQa7Iki+KxSltO+YBvGiNV54poPqEz+69y1Jx9H0Be
xNh6xrI23JGjeCwCDSqqHkCibfsnhvw3ImI7+hkCMkuOe24Y2BidFC5T1MkFhq0t5uhyIgB5nhUM
MApDvLQ0lpIk6G+RR0xwgbV4ItQ1GUO4PLJf6qXENl11i5ypzsyvBhnoBdUSDdFXFNC7awnFWwHJ
QbJIb2aFK+hFV/LIUYXm3aRAwpIMU/WMapoRI6TU1B4Fgm9jZcOdDqwK//ooa7msUtb0cYxttGZm
cE/Si4v1CgLloNgfFQ0pY8ZQyto4MSS/pbOMRxvKnQZ/YR2JDP5aaB30pAMnYvi7rKiYTwEOr6FU
TU5r7mjesgusJ61lskZ7DyV7ySg+61aNjSbQOfaWw1XSuVB81vggH/RI3+eOyA5N2JGh6HvvVhMe
xmBk/By2xbKTSGA01qu105EJ6TEv0VI6cxS8FrCLLl/14m3MNbGjRLUxOdAjkLVrLbWEg1CpPxGD
hjqsY2QWjK6+MwMwMFJurDLl6XoMq6LVyMmqkT2WEUqrIMZgkOnBAT3guaJgYhtuE7Dc2LGSyoFD
N+bfIsgf28oZ0PjY29aDMy46YOq4eDeThWWhCfRgQ5zIvaMNsHPl5COtRvumyOoF5oiLUlKl6zI5
uBZ6BKuKbsS7ntooDBaU1NE6oRNs50CDtBAZhdPl93Ui7i1P27r9lXZu+2pG8iU1QDbMAZdRD5sB
tpPdAE7CO0A8k+VJ2BzoROrExxjdO0vW3hnUkz/njlNcg8JckvH2yfyz26dZflI6MIXa2muVDA+2
2k2MlrdZB58RpQwt0KBkwpRa98RG4ojHitr3ICObxNsTnA0wccBtnRXTDdRVceL4FCArZJbP4pEq
xausuLBCLN0pNOA3s25ZyTfxgDSdTWVT2V3P+nsZUqamNKSaDtZTqPplKUc+9JjGxmSZQzLc6WXy
WZRhCAVmJD2kItTCV5x8cor/HOMW3p12emrj+kyesXlhOebmal5oJZRbh8jV0iI0hhzZutJZh6IP
2XECmGadeAe5GKepaS+zbCAlbRLEaoRQ/FFK7JsMzRQY83rTVuEMCxyPlFQFNHqLDh6TAVEi9Uqj
HaGV0w4qyQ+jYNyh5K1PVbEZkO6RQZo91gNKUSDSivFtsQ2qyXrKu3kbFgDbSOJMCVYb0Gw+cCjJ
nuicLVoc3XdSRdpa1hHQHoshO/vkIqmr2ZyDooiZjnhI79Dv5Evdh2SDMW3wawxCCOu2PPUaEdd4
77idu+4a+vqTpZ169NzFaKiHPx9yNNecB5q3CS7ghCXn8c8HzWjDu6oiq0ZXyIZKlsILKObgotP4
u4tmR5Sw6qvF4QwwroOHJmcpZmckXbPnyP7Pf5Wc+y+x40wnh2LDzoCcNmTI1TOEIhSnQujZkoBr
s4EAI0NU6+jkMRvW0zqIu/pqQy89ZlV+6Ue7vjphnW0o3ey7Khv2HOUxeCn2KL12H1rlOeBHRvei
qqC7ANdEIuzu/RLKrxVmpw7/3HrSGSJKkpbPuJvMs9nU7inJLn8+qTM0Ub5rjZvIjMIzvVM1Ixnb
iEOgllsPs/vMCSgJuBIebCIbbBSLsLy2nDStXTU0KRQmlVHBRJ9Do2s3job3HsIF+nsp09eILCbL
nZFTfbpKRBPQumFgKZUGFwT4ipMn094t7FOqTO/cOkSjp9L3FoaudlZ5QxqSnbEuOmealGQuZKwq
esUVEJMwg/q7SDdOGg4ncibIYx7K4KbFfXTMSmwlfz5FZU+GOJnyaHaYazq7goPavSaNH8pjfWsX
43iOhCl23Icrhx0D7n16GA3gyNKpnwqXwi7/PeTec1t7szas8LU1uLArG/RTUkHGr5NdV4Lfsfyo
2HIAoAUdO+69552oE1FpAc/lpjWa858PI3PADdxg0FAcBXBbwuDhoKYPXFx1KNe2lGTmIDI6BvTf
uG/YPAchujlZSxwS3vuBkUE5n9/9hOFLVmkXCC3u2XEiWMQCvvxYoBKr0xQ+SEjYohbTe3eZWVzh
vkG4zM9gBXkpbKu/VpilvIStLjBJKKiD6VNIGItDkf7oU+9fS9mQxyVR9tU9b3JfgzoZkTVkkuO+
E1Y3H6QQYb2SlLUyb3aW1BFFx8h26AOxMkwyeCCf1Lzv8idq7+8B8X9vamstS7cJ2sWl2UGuFH2d
P6TSPtLrG0+6pfKHwivNE/XS8c9nWWDxbFxvYQwgbn55F4FWjuuGqwSkRsv4vohZpMiSZ/4R9Oh8
iE+wETSubIjceYSzC+6Ngg5dbrnv6VV5SUCid3GQIU3CekHUXvDaEn2JUpnrjOyd/GCKbekyrg9S
vMejAUUFDdgKcgsphCX80CIHxFDL8g2TUnzUw/QhQ6cRGHqwY7p8TthKELb7cu1ZaFxDH/aL3UEs
nG2OceFDjtMaNhDYqgMUVpLgEMPx52SUhAs14PdNAoXQvlMnG9H+mu7NiB1UAV4jY6Vnnj9MyIjc
5t1z00MTWc9Jmml7dBg4uEtI5xoNDojxCdFFxGnavnyu8+49xS0ZQonZ9mH34Y9g8Dwkd5uU9xDA
oOopsT6dXrL+6e0XTZsDodyYx9jI20AHPaDwf7C/v6qyrTcRnLMqzlYVmQJM9+3hAflm0km4m0H3
nKZ4owz3taogNVTJ78CHcEOkXnaXGWpExt/EO0PVtyfeG5NVMvqwehh5BG52JakHw8XyFFEHqGxQ
3RNEVHigLPQEfsKgXNT4JfgVBLWHot5JFmIkl4+TAY+FFVktOZFt+z7sQTTjL4+Uz4YOLa3Pq9fo
MjDOM/0Jp/hsdXUQ/ee6D4WqI35LRKlk0KifwsEi1Bga/VIMZyFAUg4tJ34SNzW81VTkjU3+RuhU
4B1XA729ZeUlcwJpcvEm+2IzAV12JsPgEQ+QZfbhsi1BKhejLbdVaZL20imCeowfKw2eTEKmkVYj
qZMTdYxefNFr3o4FUzHhqic/xaMskX/kEXZRFeTFYcRqgHNp0ZZ1sah0dPouPlORFOMyr7HTBsTL
8iLGi9RwMd7M400i1DAkIkubXDrAAzWx6vg/UUjoU+1050H138yneAXN+q1rZvzS8FDve+KaZsgZ
AAezf/DsgjKTMD5wl+m2TLEl1ynuiqn17UvmP8skfo2TBqJyO4YrpffryRPV3nBcvDgtemS2yk3S
WTe3Kp4nhxXNMu134lnwSJnDQlTTC+tBuZNkHnHE8ziSUQUBdOf6wkXvHtFUYd5v9RMhIEDJSlry
xA/eG0CB0OXIRY0OFsFRsMwby1iTXfAsFf6hTvbbzhXfng9nxTed9dDlj9hCwk0W8IFXGJea2up1
oW0xpJmb2FOvsUJhhFoOgVOuM7ya3yVOuISTgmDun+1YiZ0k9Bu4SroNObrBThuTtWITtyJzrc0S
YTxD2o76/dR06hv7NT6kqfOXqFHWTaHeclNq69bcjEWi7z1TzflA7+XoxvuQCKgWnUhtfJocGQUH
ursyEK9Jq8A2oZ11XcYgaKp3A9UlnpJUf1QDEIEA3oaIbpbnNmuk+3vutq0G02lR+QYVK671f35I
GHY5tLI4fWaoBREi5blBSE1MnyHQ8PzSVaYRyAlxFzBhzsc4OuctfwBl0sq0h48xd/nFAYouMI5z
/TfGapysT4iyLxVa3MqL+ouvYSJyajw5XhOgc2DhGrG/AHFL3gpOWxwmKTlR1392UfTB+TwGJMNx
BwLwZH81Q7WiN1adDRl+V3hkS3/q1kCCnnK3DNcAHaYtQxfRl9dWAvEKmBBrUwgdpgMM4xtoD7Ju
offN77JBVcbmfrZSAAJouJ0JjhNA4pUfJU/E+E6KKJHCt/dJbFC+Wt3MKwWvWyth3quy+cTqdm6N
FuiE80G6A9IGgabZ9yOIXIJ+mRkGgiU8fa38mvNozNk/sJjrouYS0/yyakczNJtNxJZKy0RWsJBy
R3s2HO+z05C5D6bjb5kCXe0YI2wB6Sor0cdGedqtEFvjaSPQKMTiB1nhAcFQvVQ6nvG+Gp8J+3BX
eu8/6Z7zyVgSgiQqXsxRz8oSjIUmprSjQaOUNuizMN+IpvnNm41FdlqxkWlck2ZAMzMesQ9AKmdG
ZdKE9lBcrtSA7g1RUbaHk7QBS8Y5TPOWFi5PfGohdD2tocfJmQ+m7b4123DPrGOXtCG3NdqOCbTe
Js6OnkmoZx+26FzxdC3G2qQ9jIEWE1FLVAwTobU+0BDAlrC2MfYyaARFmWn+0TUy3NFFj3xfz1id
k/gk4EofSBEmMKt3yk0yxvuZVR9ltPrzpDexS7CpSPEAQ8yC69rScmi8j7AYninvsoXlV9FyjMOV
Hpcoc0qU+qBSNAcDCXKjc5JnMJ8KzUJLRJVtgj5MSpki5Ro+6xgpP+qNeqOcVcwYdVvPspDRu8nP
KnQL2Et+sFIVPL4ygcpETyZ2JYQpi36wKA55JZprmMU/tqOPJ/s3ER2ko1AGqHTKVp6MtgUT0UNv
cvvTbV+kGkNtt8eHQujICHhinTF7cJLCvvQAObUC1aYsYfB0RFAtksg2l01pH8jtcPGjar9Bfnh3
2doCssCQBDyh5tD80c0claVvvmjGcqza2UtpXDoNPR+h2mYcX4aGybo74JeXk9vcUW4UkCiogxH3
bRpVRBettLVlNqB5Uca7neXxnnYiKe/E/mjjwdCKFL6S95sYKsHAOrcX+YD3IS2fPRp7CDHQrXWs
m2xZV58zncW5vnera5xnoBCdL9LtDTzv6MMN0BpSgNkSYs11esKJhcucexXNuodIFhYfYrWBsxPX
72Ca77XJJDOH1D4gDu1BZ4CVggJAjvai1DQidQfzO0RDNxXJtMwt3iHnoFqmJF0AM6QxcYbjc4kk
rTZ9yoNdDjBad42NZrb5ImyTlzjrjUVVYCe2p/eIVIWRJFA7+Bpj5wPZqThpanhjLNezSMPfJnzy
G9YHBMS7AvcFbXkqIr0PtnmG9g8HA8WsIC8W1hHkXnqLLkdGjo5mRKHtdSGXkUcfKQUbX2mUwpH3
XrQjChyjWWchbbvEu/mSppeYPhu/W2G9sK8looEODA7TN7LJpQ7HlaCfRZSU2qKgUXE30t3Ra/Nq
NQn+JTf5driWyMU+hKhhgezrq7RtH8xQBKfQM8/IyIMNx8adQyA5qd+SqZD7qmbTYBECQR6Q7HaG
pJAuPnF9jrRvcxh1hbjiMaI0Mtb4llIcs4TWpfLRFslwn43WmxH1Chij+6y3Ub7oy1Bs4LQSsEcv
xWoshkUyoBELlVJX5oqBHtHcIRpAmdKAbKvqvAs9yZXal1t/HB+MvI73lrSWhEKS5wC2ZIrtz8SC
chLi/0WiYnEdv+DHtHZjUmPhisOnYoq1RU6I3zCVL/hDrEWLYL+I6PXSpMIHqd0GP3zpQDodRdMF
q5xTcdoHAHqT6NxYqESVPcek2s266ux4TUR0tyiqncD0sNWBUUvXPIST1V0NsFOh/4Spz9sWKAeQ
zxOOkqFwJuEWSB8lnHCsa21EUA7t8bHu9eS+w3gRYR/ou0BfuEGCs8JgEWqigjcVBlo92LsoAvwf
Sf0z0DlB4G68iypjl8zQnYlE6a2Q3daQKZ4WipqpoUPtUcEKr34ejPrSFT18Ci541Fa0UMVsMBQ4
lDMH9nWXWA6UQfuFzv+TrtLwjBLvROeFBv4UcNZDOYAMH1xaQgZi3aCcirznFNSCH9nTpejbPQ7Q
OWfNwc9aTKDG/Q4wRBgvHVEaOy/MrGVpXIs6zTnNWcwn27pj9FcGK2nXr5U7yNNU6junbte1QEAI
pZOZTJyvk4FO5lA/dv40O0xsBgEpojdZPik1XNheomWMBG0/ajcnSFZZyrvESDFe+DmaPW+ovW0N
LAi2PYrMrm/WcV/3qxCuaJ1YV4vhBhrQFiFwbW0YQ4UoIaFuNrLk5Q/Fe0FuNIV1v/D4ClZj1F8q
1g6WjVjJXiHN1fYmDj7XNoqbHfd7GbNGWyWi/AKRnuEUL0E2kUjWOSHa8pIei0aYrgvnkEhisGbe
4yCtNS1y1J1V8duHyH9nmBmmSSdwlpzwLqwDhVLlmjhuY1dxz4RD0OFP7YkmC4Zo4TfMTWZyW+8B
XNAT+agDxLt1Q/3uAzBJdWh9BO89jP0braxgLXlZ14WvjPVoJEfyqCvynPZlg5N9Hodx24EPUJDl
B0rU/0XYmfXGybRb9BchQQEF3HbTc9vtKbbjG+TYCfNQzMWvP4t8+vTqvDrSuYkyOna7qWE/e69N
ECQ0je6JKwAmEsepHyMBZhGrIWcX9grTcG8YOdPHeTGss2IDq4OtWdvJc1FGr9bQy8OUgGRqJlZv
jPZkyo0bpTEOjkcJYpMFHT49W1vrvrINVhsKmc5p4GT7IIaWRhf6H9EHwJsG8yFDkkUd6q0wUwRd
ZG1c4kYi+jBOXjqQx2NZ3czSPpbLuLXpbbrIJTm2KzFEwYRCrJpoPpffAJFZJo4ub+V7VWu5dWqa
5sjN/vArhR1NqLey56beJsYd0QFxFzv9rcuc4jLq9iVvrPYgHVZUvtWCWC6QsQEjout7/i5Vy3Mb
FT+Wlqu6keAJRbhyd3QTMaxpnccyOso6eGp5MyEMqj+F826ZrPFl/jAt5s0tcyQTW+9w9SmKUvaz
2temoUiL5V9tahxGgjzhQpwD1NAEn12BGqXDCMAhyhSnIz8boSw2Z7G4f9Jc3IHUo2oW40gIZ+EY
D7V8UJ0+8znbWMz3bGQAb/BmwwRm/DdZ/a6oaW5xebVGo7vIlnPtRHnqPtZtcaB7lMkaLOSif0lq
Y40/ENrBPBdmeniIdfkOg+c3EA7uXCq0VVK/ufKJ8f0+6Vjwe8fTXAs4GlgQIVXm/WSuB/4lq4ON
YwPsrGb1Ww0+0b0Mq2/F8RgSNBEz4/ecVu4Oj2bB2AqsxugP/h4lZLrUA/2ZcsGqNft76IBDOLzS
5bOn6jU91HH3GtQoRMx6y0uty732hvfcnl7oQh7DseaNN5tEgOxfJgXpBPYmWCtoEovM2n3sj0/2
gDV6CWyfQ8y5o+kLioHOjhYSqtNJ50HQhUN7uXuIpobOMCpSdl5Nx0/qnRhtEo3FYLpBJiTkN191
alRnz/kcEn0MpIMs3PG1ZLb7HfjZyR4ALHoNXSqeAEIR05pejGYOx8GmCy2oIFya3gMkLmZD6p7b
MyM5Sij3Fp/HpqG0BMoL+2Xz0beCPcDJ5tAXzaEM0KLHsSUPpE6qEy+mVYP6qHV9TCQPzlTN1C9L
R954H+yXJPmTAKk5FuNCc29LIwSdSMNj3vwweE5p5Y1GunHMWn/yVfH7PHRRWJflcawUlCiLxntM
HpYr/lARxcTfhguyOLseUDvW3eLBb4Lq2ClzPsS+/TguTUA6DkNwFWjj3NBzKVbmgREgRlj4iaMF
k66ugmvb0Vld0/PQmwkRATvrTvE8f+E5nkNbOtmBj6SPSgBiItAw2uNbrIAoL4VQ+9RhAe2Xq0uV
pt0OwIZMDHem3f6ki4KTTD5uVeEnx0xJSubojZ4bUPrauqdA3DtVwv0k8g2XRJabTrtQSiPxYljZ
bZmvhlLtNhPSp0cGxIHh4FlF4gLRU0vjHEX0CAdFsFnoFE5AKR8IRIybrtNsQqgDRU9RzJK+5KOO
zpyKgbmWi7xGAZQGoR5GbfdPoKvqU5mQiilKtdZqzrRsBak4zA6UWrQzqpHNhaS8p9uts3x2ncMW
b+pnCKVcZ4qGSjbfMSERY78q846yFp+61mn1PLQ0sq/q5W7OUZVyOMYSUImqKrK94lqjJG36Sz86
9zTb0dyUL2Fa8kr4weBsa2TcDaUtDwbM3dDNoOsSEkCTS4me2VD7tj0eiZ3TxsEOTSDbixWwCsju
aRGc8gbQiB6bJNEK3KAuDlczG1N8DtbTMo55iNZJJJpqTE/RSA2wZN+7FMqDA/vyMYfvc3tPthZf
CYUFTuXiEOEDmouYj5UGZTIbBbkk4uO5gi1kF4/oDGBZFvGQBTFALJNxrl20n5RNor/Qg9co8dsd
iU6YnTqMNaXya7EPfa4Nx4MpO3po+kd7gRJiTGD/ssJ61orXohxf+NvVzp0wvjsOUrMPPik0veIU
ed3rYpYPbYArDS7ZMeitgyFGskAZKQY4NEezcC52qm9OynisLJ517+wDr7c5QPiHlvYmenB4b8KC
aWruvUOgt8kAkBsETLCN1SOguQ1QvvSHaKonp/axwXa4nCc65xlUQEkI+u1sgLbBqg4lifh/Jz6m
CkCmLIEJVdTtiiwg1ibvy1ypkOC8FYJLbG0PTgpzMRy7NQWXvX5np6FPV1E7UdWPhp6uouc0umjm
A1mPslDN8mIkthWOwqLQruvKg++PSMdJ/owhxWYOqTATlfqcLPb8XHGfGjuY536dPuhKoUfjb4hV
lH91XsB1JoYWUJaEXBIIKxue2uUsqo4u2FrvHY/0BQMqfIn5JehJYuVBS0ByKV6JbcJjA8h1ocOH
1Y/8ApJ+yjCs7sO0YUnISh7IOW3bX5PO7+i0rwG0RvKQVDbJt1Srx6UqP5Hu8ZpkT39/qEjEetLz
975Nk2SJ2/Y8zY0X8rV518ghCPf3Z39/iFVhUWLFqPVff/CvX/79y479RabBvvzzz//+7F9/tSn9
ZZvyIoX/+oN//WU8Uf25XbrdP38tdv/7yf3ze3//1UhPEuRAhiz/+oN/fcxozPsDru/P/+uv2RN4
/r//4O8PedoCAUEZ+r/+7j+/ZxhRFJoj16B/fu+fD/Kv37vOemJF/N+v8b8+xzrgYoqlIPp/Xp/W
qofTZOTnf/79P6/PP79Xie4xEFgF+t69TiJzyYOMAGL//lpHvX2K8Lv//VWe2+7178/EzOB0D2qJ
Kges5CGONLnLnXGhrMomNidpm+h7Kz7+/aXmJiUcjCoAELDLjDUpKb8A3mXWuzyyoz9R+qSxyuKd
qt4FU+WjN1j5fpx+eJSQPAzWVB4S6bkXuxmX84QlxllyH7pnlbwbZrtv3SX/1dYu+dbate4Sv7Dv
+6gh0qExUsXAXry+sTYz5+h7NxPVcxZh/HQFT+FcKorLlu6CckKAFG0N05R8TbhDhY1GLs3biYrH
gYr2pu4uzvxMBVP8nTEMMSvC3h48yXqtcUL5OxKpOzWi/QBIyhcD5SwiEJpavwxE8YtHnpCjtwu3
oKFbz7TTEzAN+Xp0ifYhhRRHZ2SvZ1lblZ1ieEW1xd+pyHH3UDgkOJw0pYzLA4cTl4zA8mrdFVV/
qMr+m7OPfcoUZwKsN9u5wXoxJ8Z7IuuvxTKzXQtagDNuAqkMbXEjsurEfAYPKnnOESbFVjNEoSNm
2Ytp/GWo9kLcsHQMQawNM/J6CKb6PQyAp2H0dRGHzJwc6xCdGRPobZsKFLfW2A7elHFCOTn2AkRQ
BLvINN9TroAzD3UrCe0Lb9hz+9oS64vZOQdKac3HZCmYJ2U2KU4Tv4f/AlDIVAmmhAV5A7kUX95X
RvvLlg5ye98ORA1n9mAvcoej4qC+U5gL2NM5lIyTvMyO5MMx+sGKRjlINMWEQJC4u6l7tyUFpXnL
/IAmNTNsqYDaiqFYdsy9d8EUvDcR63DcFfgl4MAVv1JbZJdYVlyukrNrpCdhe6eUmYEfUWZICiI9
cyyLbDxBs3MxUJ6OSe8cDWF94PowLzQjhmhH+J0Wrw4H41FRZQ2YR5569tt9zqSGsoI3Xfb1nWdg
sExdQivwXB80ccBw0CBH26EGXwfNHl4ujW+aXT2jK3KFTrDJ0IYdT3s6hsH2i8PU9HQoOMXLiC2I
i+IRPzjR2Eb+1ivPTKbY2pLGoIs48CE7kiTbybifLsF0yw1VnW1LvFSA8dixeuSJwNnTgTTB49zK
IqYThe9QUI39TilIrEOHBzJP3T/wKmikpEYLmoFJmd9MFbCGUsAABK9Vz5Gxqb4aR1O3ZMZPS8PX
U5NbzBfh3DhBFBU761wjpPBlRYbl7Lq0tELpiANeaLoI5ppzKzPZHYTwR4pujD2iGYbB8U/f6Zlc
R4eDQlngmc2mOAuDR6aCnpsV7naoUnOfFmTwSuPFnkADxI0o9hC68IdU1YvVAPxLa0irGZlwv12g
LjnIqtaals7yKdiTAKbcsoZuBWX5oRmMe97b1b5I1LGnBGIDcPONxgDQHUFzX7jGRAUGhx4rHtRu
ACvHG2y4miXgEmZRXuPSNw6bqp+jcDSmFrVsZsjO1VUiC6p4eYcWm2y9hPOXL9unhpq6jUkda26b
Kpxi2MQHZXH8GTFUbWbg5sMAeLkk3WbZPN0ElrNdn6UL6w3aV8CYXuu+u1beu4ctA3xsZMO1AbU1
1Pjzx3T5GobePAynKPaoMSqAgEsMt6Pv0dRU9t0lyp8kDIbzgFYTIvXBzogfAiapW24sy3F0nO+x
73+SyIcxxhEsK6k1tIs5HILWPeg+PUFLJoJbgNly0zsoVAqSU/pqzMMb3eph1A72Hjjt62TD9ZfO
VzHKGedTvqG90toK6Oz+hAXdp4siNWKE5Mrfy3nwwWTeOH4zIFzKhgt0RcFKPp4cIGbmVECeskfj
gNcBTiugSIc82iBQzP6+y+pJD5tIGnWo6+73+qkMsnpzWpAjVQxIeGaQN1iMlVv0uVw9EcRLz20x
abRkbHUUSX2p1Cg3fhpB2EXpaxNKNKnmspunhPrSnYiHZ9qCEE0b9E4a6/l/3Y/B/TUXv2Nz+kXo
KN5aBcsjtqSUJrPULtGHK0ZdIuc974G8CZXp7AyKUnfgL/a9yhTJVetNF2aJz6un4i3G5jM2LRJa
ho86oXmylNnLGCRPo5RrEQzLZC0xFZjdw2jNrzovEZjoFGcaesfoJXnPFYYbekY9MfZ3bt05TJF2
kSddCJLzcGikDgBJFs82YNSwsMRbl3JjMDBZrUiLqf3oDBgVZU1oIJ4j6pfwWjIdfmlAh4FXBWZA
T/gX8zX0JVcex1WbyuS+KfEfYHO45br1KKSxoZXZpK22Wc5rEbjzpS0DApNVdmpZ9I5UXe5UZ/+A
egdNjD0uFJhICzR6fuVyxDC7P6JtxI7Zd0EDyHnW+C4CjwEApi+ip/01j5VFwP2MCEwPxQhYYR79
g/KbmUIu7oSC19I3gC85Qb1TvfvsE6xg4tLkp3bhpqVWYTKrf3O74ObdYhnzR8gwSXBXAJfd9TYP
6RwZYUfUFEkxyw7gsX5YkC2OeeZcg1od0m5qt/aAJQ8jKqojdlq/Gfaz4/H6DqfK4dbepFgjTCL2
eb0SCn3vsOi+3OZN+0aPsQ5Nm3u4uUx0yFZ0CDrBQyZBFBRWxC1kzq8zNzPuahBoW0ZyZCT4/g4u
AXrnhr2RK30eVRc/TX7QiQe+I2e5S1iXifohzVYLQWq8yEWTG3e1xygEl9iHXyQ2gVODeVqD/ByP
ztXusF93mYd7JjK+a9f8pQoRXTi+dzDJ3BxTHZltLn1kYn/UbUqQ3v1Y1/gF9WTv1bFxxJoFN6y/
L6X7zFRl3La2j1myY+KdtigcNI3y6EX1LuggV06Gcwbhbx+d1ns1JgYBzQhFxVDimgpsRmq4j3HB
b+1MhiODta0LcHJDH9oCUFOVnOZ6Nz+4ksoEplIUOTT9axU5c5gW/HcXMsUFfZVdHM50v2GoRv/i
mE2HyNCfFCTHPKJjVM/+zIX1rbC54M9AjMasJEewDOvSwicx0v9IXuPE/g4LulA/yxI0iYLrsJjN
ux83WHJifZq9UxkzKKlbRfx3ONYupvYpsT55S+Cm8x4t2c1vnF6Y/wY4C4tYf2dM6JDtAv2S4XRv
HPLkrerVrk/M08zFEOwN33dhlM8I3zsjA8rpMe47tCajyEqq+zlPh0vGB9giQ8/4rgY7QX4yIspH
kdmRSfh+1A3qbBm/m/WEzzoXNPfNqApFs/OpSoCEs+I45ISA6GF7ORXPiex4yyxU8kJp+C1G5wGj
jXeAYLGzW5pbid397JH4jUXCzXW7AF3Xiw9eUeJ36TJSPgdjDO4xAsJkLR5UHTymcnyvF1ucR0rk
IDegPgdFeZ67CJ7B6pPRcKm2KnAeLj20v9C3iNpTIiK8mRD44l1N24EPtMbxOSHelsqND6Kgxi+e
jJNvHrQbtw9IjVjgadLyEmeXtk9ZlfMtsApzxWwzUCuMcGlRkMgSORv09ZV2a26QaRRsWaC5+fjZ
dGByrVi+ilw+2IQgsn5ytktZR7sqy38ytJjPgAj2HVPFY8RuUPbjCegSlIyahcOhYvSc+wG5wDa/
2fh/z2na1Oe/P6Nxyz/5DK/X37YNeR/3vr33YoNOA8fK+lVrRw3skvFsM/wMOLm5hc9dAvY6ei0T
X5pW0unITrLrnRptooIu6U3CI52NvmYJdf77g2gMdc4XNz5zsOAYW56jlb8g/kBza/aVakLYxats
QgGK6wF/HrtCnR3ONmdL63ZXieW3UbRUzC3BB83ERL1N/ZgRW94UwBSoZsDgs/4T2nWa//yQAf/e
CMm0use3C8bb+2GZk4Z05a+gCQ/0O80K4cLnzpnaQ4LqF23ucmznSRzdeGf0q0zDPWR9cYIIpPBi
EEHhQgIcnRaDMzoRpuSahRS2hnluPHzkqS++9KytMKLFoi+QVkApAFdyrXMLUGEzTG166i343pXP
HLv36T6LIpgTZY4nM6thXEVeAP/fYjIzB6yMEbALFnzPwMmGLIRT59c8IYQHepA4jSfS9xP3ucT1
GAEKUF5RxDrmctoJbWfCYdJJxCMXyrEgYZdjPskkV2AqwENgQF9ZybC2t+SXGfQ3mY6ETuwA+OA4
PgfWiM9T6g5BkAUWI9VJzDNTCY7e/nAkJtozZDp11nI12fjJ5sswLrJrZnfxMY0HwHDtl7CTJxSp
LwyIBgfd9q2CiU1c0+ScOrOwjsVrSa5QT9TmnHrbOKRD2XEiqahpqtnVg+GbioaUurjvgffabpL4
JlMF48kHCIO1vQ6znk2etqXXPCDLQKYLPyO0qpyp+44MIGD3jA7ZvgRIWaPfm8GdVqm6BBWF4OSY
yFdF9i1yiPVTJIUbjgQnc2KKFfAZT7nzNOmqg+k1d6FjlPQNIaLXekWF9CQBgTEDxitfq0nSDe0B
IK/hBq5TRrPPsAYNxUsSO1+duDqJl//9OkePlMUCXhGUML5f6bLbDsWz4XuvVrNwtOA8WHXiFYs/
wD17gvqVI5719pE5MLgwMBeGLxRGtPQOL1Ls1CdyK6gBWAirJGZJGTFquSZzcsVX17T2roVRsWMx
nTYOTkMge9jzLa/Yu97we8BgTFg/O2RG1+yWAP4zyC6uiWN7MYpBgQ3Xd+Ox0DZ0IGF+xUWEqTQC
2b5wwqsL8RLjQ6HQcssZR4IpN++kKz2WcuYaVTedM+3AAGj4MqXvvfcWFEa7+ebe2u2nLthnc+Fh
uAM4aFZWGlKDq9YT3lw89RNvxzEFYe5YbJQDCPUCBAhqRbrlvm3sGt9td0Isd3SenAgC8Cpp0G5N
SXJTXl2vf5sFBble667ISKYoAzpkgA10XMedTlPfGxlvS0sH4ozTqLHkuCvbvuejy2vGRfUUFxdL
xfTr2V594MiDW4gz197PFW8kuEfbpQNg13LtwfQsOdAkr6PZltfaeCqoIoD1nV07v/2N2+jZk/Az
F/2HAVmH0YDbZVM/tKL4wAfPnCl1PxoK+agrhgEVl/KdCR0ZRZMpSD+WbghTEwuqzG4ioNWo9FcB
yC+xorQ5xBTgX7INaGdCY+FFInJQrqA2t8bhGx9Ng3xuOkQdBx9xHJIqOjTzcugsCF4BWafM7zVA
h+ieu5YPNT63Q5fcRiXsbaC49WTQhwCRTNz7htCOWHSsuv5J+LzDJtp7J2O+jhU68Wp1Zf/gNZ17
9nA6i/Ih2NnKYgLKwZ4Ft6R/+cODsrKLa+btDn1Zoe033ytQQ0sOVDK3hz2dDyhCsmpgkzMzKYoO
aqbPSbQDGpTNTA8Ufr7KeRqEVV6GgKOuY2HHW2aKrvKkO7p+Oz8kSQ6zBLcrE4wLCH5Cz3Z2pqWZ
7G9JcsruZ8J9tURC5JZwG+DL7BsEkFODjWpog6OxJKfFNpoDtXNYp0uMKNyTdBjPAAlnl0OomNLf
8RRVB2eEomoPS4vqpLy7rsJB3/gM/GXbent/ybODYQFJpM8cEBlMCV+6bGvi2WLCEUC03uULZVMc
2OfZh8XFizlnDkMT8l455n7OXLW5zzt9S/ISIvJqFW4fiin4w4nuNtgsFVE10rbGfnx2RD7uB6v7
FTG63gOc+WEMtfkQCOMp6S8NZzTKYiS+VxvEj5gt/2iJ+X1NXKfDSHiSTRrWizxCqEy2bVu9u459
l8Uj3mZQOcbUfSj27R/oOkk49eZyk9PEmLZfS+PpbdGVf4L59epXM+E5ZUSbaZmfC5MwjmkUO5Mj
1I6sz4Of1+9RtBzrGeqwY548Zk4cObhocz5lzwlw5ONMMYGJbdvqGPGdv3dnYrkslRRbwziZFsgj
PSH/ZSyekC4mHiPufqRC3TDtT7YDDtgZHwLfueUNtgyjHOkoSxJ3t/jRtSgREYlP1UUqjxiyjgQ0
iZbmt17BEEVPP45a8RjEkGKimnzBRMvMoafTHUPfFAYz63jdWz9dms72te/sfD4wkMfh1A3eM9H+
+2FmKzR9eIaLqXFW08s7puxD/AP8iH1O/1tyFdPyrDPngCXKDjPzbcKNvB04yWwz1e6UmzO8BpV9
nYaMo0rToOrOxq9I4qA0JLN4FJsnJEs+K1VeEl5zeu3V19C4x2HABWoL60HYZJCjmA23xeq04TiW
HYA2o59hJx5y8d2o+ANrAtVAk8NJQxNebTk5zwcCy5wkpYNJi3MbLp4oDpEZrsMM3qCdl2/oOCQJ
AmoUqjFu7mWt75R405kfhRKUge3fZ6nKd3m10nMz+3v9lg0pNLSo4GIFH4DMeJ8+ycA9CQFkNGrY
3FMbp1FeYDTHVou397XFQ92qpdzR2QFotm/uhhLEm+u1ZnjQ9EDtY0uLIxeWOIw/5IyrreUtSnMu
KkvSUqXl805qqj4gfuH8sJwOGGm3WOfZLt/qKgds0WYoGWvlAuvLBXTtLa7tb0EvViiVplmX1w3K
O488TW3EB6bPpfcOVqP9/YDt08FGTTGJfSCc+dmbTn2oF3QyV/n+HhMfVVgeUnGnVrdIggt1gXgI
iC0Yuc8ljZz3hIochhJkof0YzKA/8aZDt7f3wgIm3mOutGpjIREdtIesNX9N4+Th6DQwgBj6Vio1
Hyin0luBw5sLNOs1ZWAUc6e3hcrPuwn0nR8QACXE2WJoO+Swb6xibuiT5dWDMViFi40JTY1nsR74
//4Qufq/v9QImFiuTwgdC0iH5ZPyT1IDifWLb3t261OrOwD9BlK9DEB0Bb4nzo/c+JEIC6PZjXKg
eZjHz5m9T9eAs00rAXVJJIDw+OG3YFPxuVJgudk3LIj7uFozcYd4hDbN3YLmBAOFVLbucSniv5Ga
ejNyQ0BUFpdgmPASyARDSmY89HKiZqr6RmK+ebmNfXxyPloTnpJDs9lUVk0Y6QguwWcnEPjMqKu3
zjAw5scP4/cG5CadbKxJPKnGeBspFsANYVQ7U7ZXHTPFNuGr7/N5OEusOIubGbuRzXK7+PGpxugU
FuSSeG/fdbCtvMa2Q2hFEKUMizoEBqEkPlbM5vRpKOsBwshdMjtfVqt/psFCe0Ic7Z2suGY+2a10
bIidCp660Vl3qQg3sWHJI5IXuBU2ARFRxqMSX16BG53AdO3mpdcnCv8SotEEwlPcghTHzjuDPj12
n9fFWznYDO/9/AR+hjaEIe0IgahHx3T/9Pgpj8UkfnRVhzwt8pch+KxyUF4U/2bHHNGdyb3clVwS
twjhr0nhxdu8B0TFQ3X2xMp1QqOYgbyQ8wVU1u1FMht758tzsGKqgdKKxn4xIuQmOGMc5x3AekkT
MmRfy7aM7GR2nPRl0hubbrL1vk3wWKNHbWjiQKGgTFtU+KOr4RQ43JBKeCGZAcqdSAwO/iZ4nLG5
7/p4ZK6CvJ4MOA/90gaqxhcOm82g8YDw0VQ9UfK6nvoZORFjnfF6et36wyUbtRdWomw4wAN8muu0
CBPWi63hNA9J2+TnuA0gCrbFfdKpo7taW5NWnqUgGFCPw1HI1jh6VfzW9yRYB+ZjezlOb40zfGfm
Z2WzwpMx89lrHxOKjTdu/hibawa+YEEvmw8t8C21hv0zLXvz3I2Te/RTnW/noqK1EmFC5tVdNtL0
UKEVT5oqufmvK+ypM6bhROjiGhux5rTa4RFw+vjCph5fwBeWnOwsb9Nq6Z1ngklWlw3nZoGfbVXd
oTTlRfvxyDNLczZqVWiZpCgVdC8lwUM7JIvS8qYYtsFtV+k5MTWX3ujFzpR7mMaGpxlW3yGuiN5Q
l+LRjguVOqtBR/IEYcSc0lPuuk9QyolWNVzIhxkvcjpO6/Vwfmc//pFF1mMpMDwu8XnCmcP5NyXF
aTdXYiHu7hoL77NOhnTvaOOhsj9coyxOygMX5nILU3WCqizcH22FQBMUfkrvCWIbxBmWWg4g6xNO
MBAGiy8Im1uEMmYiSXR4STzdq+FikN+ZX/ygaKzGFxZtSneyHzuY+CnTrFRMcGfiXyaepimbCJep
6a2ceS5qv9gxA6SbZGpg6zTTye6bN7xRf8qRoizqca1oirb9TPlh1Blh1HCHDmx7xXRawV2U0Hsn
HvEqEytyCP6aM6KaOcC7DWwA0emOTr1DTxQSc2cFX5zzFzP09DAJugc61ezHVMJljlgZVAPJFJoo
32dilJVtnTIfgSCe7aMb9+zcerobGnkv+P4xSgRGVtechNwRr1kVKP7bmUmfq9NzDn1XlnN264qY
G1kf4yQBCjlLF9P8kofMiG0YDogwRSXIqLPGlBmmwcqhAzharVo+x00gdisw90uvGVGaWZiBM5NM
a1plRYNzxoiTb8+BckE2KiQn227z1FAhSw4URHRlC6qSgvcbte3HXLrqmEKyqQyy2kOuf4xavOso
PZdeLNkTg/feVgM8AFVcHKe466OZlhCdkK3ApGhpRpw98akN8UCI9/mxoJDsWI/BHYGWeF/zuGxh
UYXmisILuGYaFlWvgLbIkpWSoyYJg6war24H1m6Rh4wBI+dOzlZFgLuLZrYiWXH1kq64aqKaGtfQ
J5ok73cy32r23zCAUm0EuiVO7Gva0M9RMnRLJfxE3kKanctYS29azv+zy9KpxPgBqOsp02JHieB9
ZHFNQIe6z82jjPKcIkiWDZLQDC2yOyuXd50AZexY8zGqGEMMLtmgXiR3wJrEpUts+oOrg8eiGiFh
ldh4j3ZFnYvj9hnP+crQZIJuUOSQ9km7I9MUsxxT7DjyXjR6vOnOYqIMZ3i5hL5XEYPC2W+tXZUT
s5+sq4ejbdcJ+atr2/awEoUT0OyD9UxCnmDJEp3pTMBklOLIMoL0CipyF+RJGwo/OaWD/6SHnmeX
nmjqRTasqhUxCh4GZ4b1UbhsvMVCLAy1Y72LsRFGzSs3N3vrd1kFk5KuDWTcKeaPnEEBojdWXjNo
rMKwkUWQuybrtyB0x6K2IX8M3codSxBfQYi1g8RFBr+SyRvGgGGY6QEFYKRnUMrrdFGP7dVOgOME
tf9glnBaOnK6eOtJUVq4u9cqtqrrPvKgALwlbbIw0cX0BnMfadofnKXB9R50uynnYlhHmCZwMx8R
y380Fm0QYHf0aQIpUd6CKvp2kSqRETDiU/713AM8526wUP5V6ZvPm21nmOW7XJ6j2eoYmv9esuSj
WN+skWk1KCRoF2XOdDh2Hlvfg5JbrxgFJ5xE4p10RCxdklWSHXKRl0TcHfCDJNRQbhdYSqHSyacr
gE609kJFhHVIFkhcevCvMIO+s0a99oZzLCpTn0YOcGqMD1hGiQr0pJETp2B2TRWsRrCIhWVhvVhz
0n3ehlFs/ci96QSEq7pE9YtOC3VxFso0eovMAXhXuoZuwseBG+EBCoVGuVTjE9Pj18ibxrVDlxs2
uIu8dYDklHBPW+4O6yP1AlLZIh4Xv3GEmu86gp+zC6tozr5EO+OerFhxIl3aN8eJ9hFN9Sh+eH6C
vWu1r3Yu80NgKg71jWbLyIbxF1cIFUJV0hj9AU5RfOWzyJY2k+7czDrGvzCLlzSkDc3Zln0b7Uor
p+gslQeyIYx3goJBGK5c+D16P85FezQ6slgB8SRhGvERcTLFvhA99rCRFyFdBM+T1avmEkXr1quy
MJH9L8/wH7MopXojio5W2gH7Y9SIbHKZpFxOa3trsOjbZE1PMitoT6m4zgymeXAounDT4t7v6f7K
DZrrORFyzwNNLUkm6paMoWq74hgbDeVJPVDafgk21Ls0wGfId7MEJFjzg/aCmfSccTYmQuIeRg6I
oDD5r0R2F/ceFQagMwQgsCYC/jyQDqGxVuEUYqJSBTZcM4yQsiXUSdsY1Wngwaulc/dcbgHbi4ZY
ye8G7lFYdADBtVP/CUQ6YvrhCRtFfEpclM9Sse26HQMZn6TJVvxiNvkSmcYai2DA6DkUJXd8YmKJ
Tp2KahbuhMCaTo/UFLDTadBDfejztv3PRzHzif7mxkIZLTndx5VLAYOk+bA1ed3jWwVV5MTNE7c7
sVfi+rzMwMZKL0DQcyweVsZP2K1dVb5bkbLIpdAUS2snFQ5rpRoyvJLRr8AhszSoAXMZjtYuMSPS
WrCAnJERf2X5PQgNH+OdrbneoFruzIIzQQDThjAJrSdVjA/dHOQFWNZqqf3J4MA8epJdwEuXZss1
D5UVv5s53drAvw0ZfB5L97fJm+oHAWzUNtGxwJ5tSlbvhQLPgYqGTc0+vbNhOEaGbnbJcgNIsVUd
0yiCn28+E1d+1bFu9zjYA+MwN65L4DG5R4RE71JQ85qG8xvoAkZ9HO6qKYLmkDrHqnaZ23zzdWRb
YRAozIMo2c6fsbqbkOk4tDrFo4MWUlUVTSP1hLxu/A9zZ7YcN66l61fp6HtWgCQ43eaoTEmZsqzJ
vmF4Eud55tOfj3LtbZnlVJ6t7ouuiKqSUhJIgsACsNY/wEiv1RweVQaOXC9yOE6jyeGVakQpUOYZ
+/4Kr5EbBdRIGjVfh8H9FFaVCRAVI3EzHj4kPhJblO/htWKSXuII0qGgsw+D+t6MyztKfGhoR2Rk
WPrcpRpEjwOFpJyEim9gnt1EKrvYAgdJLfrOEYoxUATAmEBOLkoPLEVvBwW8VBb5OAVjPkjULNgJ
5x1lH3EhJlqmBobmosep0SmVbFsj/Q4cFg0kitbbtmJR6wQQF/iZuF16sb5Gp4ITLualJMc7SiQF
gmVL0WoXgR3AGK+KA4Rq8oMB58nSuExGgf1hEh8LrxTTWKgvo6S58EUU7jVkf7gxI2EzKsvtSOYP
aVK5S7HAkhnSU2oFQqgmsgpBJJYCfuKIWJ3aWHJvOOxfQ7/9nAdYPZCBzhlPpE58Af7WqOHNSbLX
E/U/8o3pAdiQlzrWlzhBXpaMqMp3bzQHJQzH+ZFW2C94pvjGoe0yFZN7u/oDDWGwVKW7tx2TP/OU
npN0dYwdv1h5EgXmLo5xByg61PyKB5GQikI0ryO21p+7UvueqTcES0B1mD3a36DDXo4wEA0smC9y
APqaBYwxc7dVqgGCUHr4ykjWrwo5ACZBoXMZj+Bjil1XcNZvWv0J2Nmz6qYcEQcSvfrkFVhR5Ijc
denUsMtyRIkpFJY+4JoRVsWqR18AREAPd4CSSAH8ZlkjAbSJRh2jiQpMFMDQRd4kny07CneugUde
CL0Br+wuv8xIhw6MeB8UEN2H41ThqCwq1APUeNI09Q65Xld7JyqfQ97fwi+HGEcBFyey0ltWGO0W
TnfnVx0wvDTucaVsP4FbpPapHoNeKbY6GknQCysMRnWQm9ipETd0kle9v8FS5RCP6r1Sfw4sdBfE
CHIgNeFT9+OwVrT+a5tYazOLkMS2PHjrz0pgtbgURVR6DdwNMDKMfHzvbeUyAm+1xEJEv9aM6VSV
yistY/WSOEp1Rp7Cjy5vVYUUbFvRgSKj+EOaEru35CPq9fjHbhyd41BhlPvey0r2h93fX1XTV7++
/fUrv35v9isvP/j/+L3Zn71c4+UzJXMn66LpPv4nzbw08LOtk5f69RC/LjdR1ilBn++LP97x7FK/
mjHSFUZm9g66IzlIZOQpWxuSAnNg6ymi21QrAVJJtdggJ7QZp58LNUn3Mo2nrPr0vdYBV7p8+bSt
J7vYly/JxQ8o+k2/8PN3559CoQNbO7Xle9BiWaH+9f3Ppow2Lp9+fThZlCAWE+9eSuudAUTg5avS
U7jky5fz70P0D8afpfgXUClpXr5/+VIB0PT3X718P5hTkWDewMv3+VTK/9X+y6+/fKuF9r+a/9nc
rx/9bO7X9y+///Ltrxv/9dmvxtNRNGvb676qdpDvEYcrsYrMzGwfJpaBW0LOl6pZACp++bRGK/Pv
71/96OVTaslhvIi7at+rpbs1lTq7BDD/CdjykxcoEHM7q927ZI1qNBf9YeQ1TP+pZYSo4fSVY9h7
xESomNsRZwunhRKfQWNKMuQlzA7icy6vFNf+kuHOg4/Z0F/3HBNL1ODC/BnMEssgBQNCLEzhISWd
nrkUppGmXylYeg+jToZ70icukqaeqkQYkUFmX6dx+n1sxo+gEy/BGCGiV1JrpzQy4C+edWhMwTWF
yPUVopNYFPWy82wNtlD8wUPllcuB+dA1SnjonQV5A1GJU/sqjbAtxCAP3QqYf7F7gFGsAv5f2H5a
L4pCSk6RxyS1PqPksIrLNDuWcfyZC944fTtssFiMwKYA5PLDDYIt4p7UEMo/IVpd+HlPaXkxVOwI
iyidipo5yqiAlAdXO/rguXtDNTZl790C5tIpuAWfQnUsV1naYa6QYRSBAx0Sj/cYIpuUxjoQIUMA
z7eCNyuNazECN+zHEE9alzp4VvVYr6nDj8TAxSKKIB+ZOokQ/J7vutjatklVf3Ltmp0GDlCR11n3
/rStTZddyUa41gO24P33qi69S+CO/gVu0euicXc4buHs4iTPQIxxMW46CN7sIt0mv8bHE6tmqMDL
znVJe7hIilRjh7TUNRhqSAMcsPaoV2EHAul1UTSA5vMBTq+RUWcG4J5+ShzlVpTY4PSAKzep1UOI
KpsOV8JIWzi2km1MABSgUpQ1tZZPqPkmn/zi3ihd9SOlCv6NIT1HaD9Q8FyQyvoaNRpgaSPQV2D4
cYg5ShyQet9d6910cCuVtS+tg9PqX1VlUiJL1WIltBiUboGpo5tk3me3aifbJuovisGim4CZ1YV8
qhNov64VXJOGvrdR8srxdl0g0ng9tBoKDRVeNUwUil+XqpE/BRKvh7ZakGwZbrTaAhKTjxK74DTa
+UryyQFnZuWwDDVcsjEDjVOktbehTxEYhA4JhI6TdWeST0b17GOEs+na0TNAZSnl+h6nuhV0ckMq
z2OL84aC2MeSzYSLzqX2YYjdm8DaViUABs5fX1OVJDVS1P2iROg5QdPuRgSSLiWPifcU4HQYjDXZ
eXZ+SX8DaABZpwcriNFWrNhuhH2lQKSZRBrrDSDD0oQZWjTPPSZfsZJ+cHQ/XkVhey/LRz0KwpXD
rlzEGFTJmHJxInciK0E6AcCbpDUmZJCsqMkmF5FXfklhxi4ztY+3NXWRJVV5avhufWEnKOFISeGm
xuYDF5VFpAd34CXI2Oskwt0q+pqr6IsnYLsm5Y6oMJ5wN+I4FGgquYAMwkGm3jKm9WXTUgI0LkSN
RNgozb0oc0DqGm9a6SECp+oKE1JzVyEjYPCXqF+mkI9Bd9n3gW1vI+M6VR22dGoL/KQNfnTUftA3
5xw+Jg5gEliLRc/RrqbmhRMe99xbVIjbRBw4WowHaOjJJSSyi2rSx/dCpNZ6S5raSvpI00awXseX
byte7WHQrfHKbbD/y0bIQdI0QfhNX778pyTtjCDCq49f/qgmJmaR2l7F6oQ7/vnZ9EfKONnqte6+
SMps3KqyQVqzwNZkupTJYa5ie3814Maea+gzuL2CgV8H/kVrLiuB4VMRoQarNlftmHywUX6+qDT9
2qvkjowNkdLDLws93tFNHXBwiFXGmIdYEP9QJglgBR6i1r7UU+hIY0aKkowhFWYnQvBC07iauUvy
slvBwvkMZucD8Otgq0wYSd0v9cs4QYJVLwBFqFBtGzuGp+LsW5Ld6zyIbrROxsuMwzCbatR4fAds
l/8xHwQvVrNIvzJ+FrifDiAsTYtx1WMYUnTePvKCz8iWuRPf/VtjonnvIdPHYRY8ExMcCScdxJUH
aAsXbBWkiUYqWbFQiBioL3C84AfI0i2i0tySQMDJXVVvsE/oETiRH3CYtFfoO4B9RM6ZWbMrTPOH
oYwXwszAnBRjR0mjfCq0BNydWV/QaAOMzgB+6HBWeYD/rWGVm1zTB5+b1rrjfjaebvzQ1PCjY6XX
Riu7dRMgYzSMT8mAI33IDWKNt3Ly+GiM+K0GBkvOkKGH41vrwRmvUQzS921zZxeosJmoGpkDhkpp
l6+HrL4XOI8ENbBjv1PXqgTUK91LvRwVKPDXTkNuwyg10gEK6qUBSUH2+zUmzvALnINFpn8qUUIG
0m+7oq3WQiIvaDd0ovTjDy5VvyUq3pMFmKnBCMdjwR36bVqTA2j0DBlLmwRJ0CLWDEaYk4ejI7UX
PZv7UQfAk+kKtvQl+M6aQ0qt4xah+O5t4YHP6c3kqjXuSsv+6rhsU2PD3+GfyxEbwL/QuRWsJ0AL
e1cqjqXMnOcuQ92m6aJvmMNtJlHAWlTfMrPxUM5vHkLM1WQqruzY/QI0FN2qHJSccO0rDkZLjsxA
EMPMXSZtSH6vbHetl32osZ1fF472AHQqW5lu8jSYDBGNreK6HO7U2ISOXF2jjX+XsS9ozOvB9T+D
YNiXsAAXviVh8rSIkQLA/FwnyWUfxAHDVnUvzbI/1LXp4FhhPXZBzKnRqGz2SFNWCm+HoP5Sdum9
PgQ7Szee0yT8QtFS38Z1eTlUvNxQNS9NC9HX8smMSdArAsUYFGmTsXlAbBBHs5HVPxXV91q5iE2N
3ZjDVrirUYJvfRAOQYGGi5ZmgMq3VoSeYmt/HqKPMZmUhd4WuzFFpbmz852lIk1JJlAui966tnvG
tEq6Yj2SHlm5aSqXMg9/9AVSW6r0UOP1IaVBuwGDhgOp5XNIRgCIvVcjV2MATcstHglX2s5v7XYF
gm7p+vb94NvdpmnkR0WqV4p/C54WuRJ0QKiOAV3Pwx0lEeByvt1z5CeDNWBDWcukmLgdhwZFkE3b
yOsXf1XN2CPECdzfHsrtxNjSJczt1NxFnTKuMLjPVln2DHV+0aCNu8mbD2KIOhw/2FWgy9nKBvp8
BSOo6MDd6m2wSjrrlpMD+nTqdeUNPtTzFC/YAHUE1BiWpm0/NyoUF5fXngahduFneMT5LdrlzhWO
hO4yC11y1QnFn950qd3ikqmgP5jGqNaqCtZlQpm2SAagolKg6lQZ3X4Yv42jvhzBfyL7gVxk42fB
wlHRB/GDfFXlbCrZa1NqXIc4QCyUtLkVGl4dAytLC5/BBsLolyq9ITVirSlXifMoFfeH4boeszN/
GLOGknGTP+tReZ2Mk1Qym88xh0aY9OSkK+t2sjhcmLq6dWARrM3q2UNJSFB3oRrRtquwV68BMqIf
YuVbn+o/u/t20VhoftWcI/QguJJ1FqwzK/1Wtd6aLo/WMEsOg5E367JboFW3j/oECDW5fwwSKgxa
NHi7hgdbslLtYh2W2ZUjnW3jvFTHrnyT7bQnAzQvbaKA9K77Ch95rf4iWe7RkKy3lJfZ+yOUhPxp
sW+xp9NRh9wSNBAfrEjQp356VHTgzrnbo2qffGD1zgEPFj8owXK2hY6WAuIw2b6x5w5WXVU8tw1M
G8eYhEHZFTSIQC0RkkCC3AXoXUGWR5cMSFDW340q6XMtyx8xmF6aQ/NQefIT4RQLv5KQ40WXKnA5
sq6uzRTKTFBj+ki9/4HHP+Qh0j394H+3YdtMCjqbFIacMgmpK5ny3MQ2bq66f5EIeTO22jeLQsWy
978FmvZ5bEEmUU4mQJQkgmvP2ZUx8Elqgnu1KK1tYuTKNrWq22xUviDhSJFx0isgvLKEI7FNz2Jt
9cHLUTobsdVzIHOsgwZ8ZGBG2ACCck/dH2XXRxu9oIQkalWlaPglx1BLV6ye1J2L5WiVOpyR0ite
Q7z57//Yzuruf+BUhR3Uv42qTvpi/V+0s9Jxk8L3i/v/2y7rNzuru6b9Eje/2VlNf/DTzkq1nL9s
1G1sYZpSmJrxLzcr1TL/EoYjhSZNw4bQhIsUesgvjlXGX1BeLWQvpWHqBsZH2Gn9y83K+Uvq/MjB
l8pwhK5r/4mZlar993+9trKypeaYqrRsG8FOIUA68PNXVlYpGmkKnrHyYwoEPCpAWA5VdFBapIVk
el0OZBZ962ibWydnURO2fETUPVu86q6/LbZeW2pNj/qPu7Ask3+E0DTNwvLr9V24dqcP8dAYH2si
4yohVWqbB9X2HyFvy3WO8MYCegIYKBYOKvE4QisYuRY1px+2o7FzTfdeR4P4Bp57lQZ4e4vEudNw
kXObobpSIfV51Q5Gx3ISMR2CdGdEg3OX+gGnc07Qbo51kU8B7u3nsv/5WKC3bHCFFvhW3Z58xF51
ruVMFtVCuB/tDEkETyeB32EABNXJvJNYBq0yTAkWhoyLn75zP8ffHzpUMtx+79DJBM2UqmHoNi9W
MupeXxlt0lYV3ljclYVxkKG4irovlpZ/FMDS3d7YKx7a6WoIuzq/HUOoqX1nsK8GBhVp4YfM0K/A
G6/wncXvJBCof+YPYFWsRdRCfxr1SY6GPXwQs3CWsX0n2uLWzeR1nxW3o6pduam2sdKvVqnd+R1W
QMLV9qrtHFVducg0ILaQoYpBe3Q9YxeYtAvSeFiYQfwpb6qrHOoI9e1g+fbbmCzgZp0ihZCOrglD
aLZtzl5HWLFf8f0kulNaitTQD5eUIa8MWMQJcpcA0y85DO/yoXjq4RFXIvkmB3mt2uEe65StWTTb
zsak5e27mob2Ky85hoVlo7nEHQn8qKSQv7+pOtTMKjMa/Q5SOYKSZPFSBzUcQbVxUw2XlpPevH1B
7R+TjStq6GrZhsEg052pm16NyjISXjdohn7XyGatO9eish/RvnjONKrERmhEq1REBhYJ+b70KnPb
ePUjDuYcM7QW3tWhF8rnWMvGhY21+MJKEEQdqZR1uoP0eJ2f65+pA+YdpKss/ZZwLNU0pgj26nZ7
x0mLAXD6HRuuuw4FdYrzN40xEgAA0GM5Poawx5ILmzLHNhw3Enu5pZ0gZD+UnBoxS1WWVC4Rigsu
ogmvlVh8nE0nysr92FEvhuSGqlZQu5Dkp2RQHzyFzN2FEdjVLrZBNdTS2wgrHJZq7+2LCSBTah/T
zE43gY5tG8gMsVCi5FJ09tMwNLdoa31F/4xL1Q/UjcuNXsGw8oJH1cqTZWkkCKQ4YNdAky3UOkW9
q7Tvk+6HBykaggUsTL8Hzq0MuJn41bAFTXITl8itDLH+Y6wjFCpy95q3hHYKBT/RynLTSbS8igBr
ltgKcjDAAlkGx1sGKLRQRicHIJKtofd3bw8n+c/hZGuabmoA4ywVytJsBWkDfQRrO2h34Ae+ssB9
08EkKrENTgAsQ5Q9aAFRJMiMHSc2EqfQGHz1MsyUO09Rr/CCvRJ5fqXE/rMo1MsBrYwsU5dx4G2D
BGrsha8nVFfTDwkjrrcyZ+Nm6qaS2rfUBrHZDB+Ro7sy5YgkK6i8Dm1U0SgViizyqucQDvSAs1eW
f3v7sVVTzMclaSJVsrDbumlYFuvwb+MygTyjYTzo38fS1C+r7l6v9H2fdN/HkdSbbIJPY9w8Uc3c
d8JGWhwcnlcAWRr75GLIUkrbsP7wVY6WWYMSWi5NyoCJPjkaf9dIuy4Frszg+1C/TLq1G2cHvOr2
UTw+Rq2DiNkQ3lkQgxYGRwCAecVHin6bMO5QOewh8uTgc0lMOqgJQHrTAdwlfgwMS2cFSFvIGSDD
29FGTML95sLZXvbgFZBY5YQGRBH1CHBmxNCDonUVFHw4/tmkgN6DwnHTQy5DZwuLCua/5V7WHZfI
Mix+GyYhLJ1R3XQJvm/WldcLba1FhnUh0DgAr6XcVSQoEfGPllrRoLLWxC7YRF1d1kPTXBgo7Lhd
uIZuLOGhCnAnjopP7KTUban6waYisKm8kawg4L5jrbTXmpvce0nUQV6pMVsuEFNPgWP64OMWTWyC
8KgkonpSbgcVtxrliKjjWjNyiUg5z4ZezUTta+xtnhgQUoAMWg5xpPLr77HakGLhJLSyAEktkAEg
SVNTfSf1s1bhUZLzHZBeSVR6pmk2JumYjVPBAnO8PLvIsN9Va8XdyZw0XiBC3A+qGJvH4J7D0dPg
9Zcc8XPk1fRuBe4VAZ1JgM5qx13Stx75PbISZt7vIzJlt7F+Z6iAZwJR93sPoqDXcYxNwMpDPfng
jEizhklrrdllyNjKMR6BHaBrmbfsbPjyA247k8tYB7Su3ygZKrbQcjk8NRcV1mUQPuAwdMXjmXky
80q1pbRIu2gaAYK9rHyZRq/Ct8SxAvmktryPBmh2GDZbiIDfROTNex1LetuX2G5VZGr6CNWkMIFh
5rRf43zjClTfmrHcsif8GhsyWevhtxSJ4p1qQ2p6+zZfNkS/rTLTbbI7x3fWYmU05xumOjNS3zLK
e8CMaApqsNOBvdgtlIM+RDk0UezjkI2ISg3a1inFdZsgMRoFgvOihRG3V0JyzaNHzTVu6eNi1Uww
yMCHPaFbxrKLEh/CF9TJTrDw6F55300uRj4aVyst53xXOrAJKUOU0FRA8kaT1EBAcnNv6+LR6N0f
GHi160ztHjVJTb+KH4J6EgqAopX3NlBwAbXI1OMHE6Oczm26i5ce+l+xMv4/eGSbXvDpExtJmvTL
6wPb9Ot/n9d0+RfHK+x9Ce3skKZd4k/7YUv/CwY3lmwMZNXQdMlO5e8Dm8GPEDhgnrG5RDmJ1v4+
rqnGX2yybNuRKJazSMj/6Lj2+14ILSlpoQOovqzBryZRPSKFbOJIdQNAUFnVpVQ2WQeg6VUf3Pwc
7a+PYdMY/zUHfrU+rXSvWlctwy37WvFuXIcEKKR9yg0loasMoSW9fYkTDzA5N7++RNQafeK2qn2M
yhHKHRGIDIzMf47Rk8ee3zf4/34AfTqHvXoAjwBjGrmDzakLIKxWguuMo5/vms+eVHdvP8Gpa8yO
qH7SVLkleuNItfXZNat7F5Z73ZKhjoczMfNUJ8025nbIUlTISSmLMlgWDFfAXFfvu/vp1b/qobHU
u8gIdXlUhLgjBQm7oM0/YpTxqLru/u1rnLr96fNX1+gy0wmtVpHHXs9hJqa13bsLNjqcc9++wIlx
Os9VlJFnqoVhySM+2gsdRvHCDaGikYd7u/1TDzDf0blOXrk9/Z9FHq5jmULWT7Cffl/r0z76VfdA
alZyExbLkXwmRteV/ZDGUXqm8d8zDr9mwGwKWwqs+16NtaMxmN98FTZhpaC+jDRziLxw7+zyutu+
6zlezNFfPUetlhZ7vlQ7ZkgJLQO/eMo7TTsTJ068Ym02k7OGEmHgQv3NlFpD+M/Ht1GM2X7skbR/
+/5PXWI2kYXZwF3k2H2EtHjheygVw2L1S/vMmzgxiLTZJM7R/iXrayc3Huh9wKzI25h9ei7SnWp9
No8NPTYFEh0oFMcGaBGQmSsQzxg2vd03p5qfPn/1bg0ddSarLf0bSJ3qMgMCtY5zaPrva13/vXWl
cfEnLGMPwpgfYhY6msjKFp2h1qu3L3AiRmva7xfgfCBjDOqKo6uGWybx3kYRdiN6Kgnsrt55kdk8
brJkLEzDL45Vk5EW7smhaRvpARFAwuncejkNxj8sydpsPnuIcWRQrO1jkI4TDhUiICxMz6PebA6b
ngP02z124oWrs3U5rcu6yHKqGkhriXs5qbyjxHX/duMnZpo6m8zNGKjwAvv8KMy4mhKF5ae2iyhG
h1F9bsTqpy4ym84FOCTHSJL8WIuNTLHLoiYpHJKsVirWZXONKMTnNPlkqDBiQk6p1G37/gdG0OjA
dgvkUTcQDg5ZiijGHdo3qtzrORx/864B8CRbHXXyTZLeW/XGDt1L/teZ/heFNF3Y35nWbaed2V+o
v+dT/h3CX7KXr+aeg0lW3vQuBqqFfysQ7GuR1ipG5HigXKKdaOxl46w8rwLFl6Xs+kH3n5mYp/pw
+vzVpfWuJxPgVBZ8+8RaWrhlInLkV5dGmfhnZs2pgTZ9/voSbtH6IBRsSgmUXr3ui+3ad28Ps1NN
z8IKWH23zAvE/hvTwSATwPsWo+HwzHs51TezmJINulaAadCOhaVdm258pWbDg6e56/fd/CyaYJzp
aKMIsyP6ZCUIma52HicS1fsWa3UWR2yA/KSGVOvYJVC/guZGU933dYyYhQ4Xq95CxIN1LGzNXiee
3z/4oWKso2KMvr+rc8QsgJiKnbt6WWEUXI++u2sDEM/fhZpK++rtC5x4uWIWPAQeOyXiKOmx1iCJ
Yh9er+KiTTcQhMr3zS0x2w90GfIBBSL9x9K3NqFXQtLrriiPf3j7CU4seWI2dVsM13zE4pxjqtVP
Qzl8AeW5j7p8b9rmmSc4Mb/mFQr4NUk6jJlzbATwqkwVCEiIrjvT+qlXMJu9eCVLH7lI54ho04WT
hReBdEGiWO9b4MRs+oKR1mxsrK1jmk/qvtIXyB3IQC0/vq//Z/NXR/gswebLOoYk0S6NPEhRgO+c
pYFS2k2Xj9WZiXyqm+YTWaqtAbPbOcoqfwx1ayWC6BJI9vXbj/Hndyyc2WRGd8CA31o6oBtU5XNK
zQDgE3js97U+m8eJhm6QprO+ADnagzD5nGv+mff7536hQjRbV4YykbGX2MeyHLwrux9GdgBh+6iq
bbN+393PZjBcm8bG7cw+hrYYEA9vbFfsINW49eZ9F5ie7dXaaAhdSbxcGBycoViGQOoQzDUv3tf4
9MZfNV7GxpBrMrSPbndMKxtnwpRk7/vans3dVJe2jiOIecxjA9BdSt7Sb52n9zU+m7kyyoEn10I9
oqdG5UcHNBhkZfjOlzqbtyN4oaETrXqM49y+VnwUGrDUOBOUTw3K2WTVWzVXNDfQEOUCZRVbNa56
k9hC5aCE9q7emUMLUr/XrFbFvdhDTXDXjBmyeGZ1rlZ84gHs2YQNvUZGpUHrutvemokG0GqEx1qW
Z8LNn1ctmEC/D0phyLCLQ9IVRV7f6Jl9QIToSgw24iZUTd/XQ7Np27aQrDKvYFuY4sK8ccfa/uZm
Of45b7d/qo+mz19NLFzWe5SrjPhYeWVzaVSdtnHNNL0JWmm+a3sCuOb3SwhvcBxkoZJjbOmXqNYD
BXfQzG6b57cf4UTUt2fzV8X/RkUuHZ2t1Ao3foqGjg9b40wHzQAH/zrRCHs2g12Ixgo6cTBkh10+
GSdw6LJ1nOOwBsI4q0MAYWdCouB/wsCkedem4tDzTT9cUdjDqAKbn4m3BocXUb1dUp1LM03j7J/H
a2HPZr8aYjDmkSw4Ili3hPewjsSxidDHMdxli0nE2917aoTMwoBi5tg71VwFYkyUWXvUISgsnFlT
TzRuzVdsW0vwtce3nSreZQyccAyQukjGMzP0xNCwZhEgGRMYTnimTGvSfTNW4M4Rvly93TGnGp9N
/wihN1Fi1HikqIpVtI56hNWr6vsmvjWb+BRYo1jXbffo9rk7aTu4F1bSO2fW0xNDx5pNewq86qAG
wXhMLBu9VRN1u7J1PjtUzsGllqBtsf088yRTZ/9hmFpT/70KMcI3hYa/Kpub1oyXpmPjF9h1zaT4
2oF3wSgPoG5y4VeedebpTr2ZWUTocrVFHM6yj+ZQdFcumur3TmWkP9733mcBwbEzJY7xg+SwAtwL
Wsgdyh1n7vzUfJhN6cYThpVWJBjA0ZqXWWSAnbKxAvImJYW3b38Gmvx3QLNmE9pvmyjCuTY65uC+
k666r+MCnaBuQ9DCZ7ZsfkAIyjZhsctcMpvN+7ptjlsbq041w7xxjwYRJV/ZiZuYEEKS3F+//WBT
zPjDODOn8fd6nBlj1+juEB21ptPgvjviElXXGkhHkK6AHliLcEDcYRKQitKhPBPBTmwCzFkUcIbC
zaXUEC5slACh+2KTRt2T5+OrTjr1zBQ6MaDNWTBQVDvqpN5Ex8FDzwKq1LBsa6M/M+hOtT4Nxtcd
50vMZDLFQuDRTj4h9UthyiB11p15Mafanz5/1X6J8kzkIgN/TFAlt5voQnfKw9vv/FTTs5mOMx6A
nL6Ojp4dw+2UP3q3enxf07Npnih+4XVAbY4AW6EjBdoS9u65XOVL6upPg3U20f0RxRI1qUJmwwM7
B2UMb0aiSO/e1FF+PQxo5TXfzqZlT3XTbMprdaZqne4iyyzwj7ArjBKywjiXHDrRujFbxHurb3PW
wP6IIBfE78Ao0B7PvTOj88S0NmbTOhhH/JmyMDyyyho3OASPCFfakvx7u1GtEsh3bG7asnABkxnd
mSB5Yn00ZrPa9rQqHyhkHwfk4QQ4rC4Cn6ntcrNYjIN+ZmKcyJaDyPh9ZqCWGBWeLYNjY4/BlWY0
3QcjLrKvTavCXTRQscs7fB3N7bTClHqGP4qyfdfwntco8byPmrYalEPvFdd901MiM5/f0bRw5OyN
kaA1eWN2hZELBpGWoWMrHA3WmVj4x/FA67NXMzInO7SPq0MJWWRUS6wpJ7s21NOsLL1CmTZetk21
Lkjivu9xZi9JtdsIWYUoO6i+iz9l3ofworDEfLv1U48zC77SqEZyb2F2wBAPj0sg4/HKgTDXFxe6
em2je1AOZ3bDU5P/iDn03DR/X8Xh0Pbr0lCDDL8AbZU3XyzeDvSdM+/lj1GA1mehGK2DxKhrWo9S
z0OzNsJkyuy9zdvdNI2dP937LBqDzZMFUiHpwa9147us4ua7ZnfDddJ64zcketk/oq/+VKHWVL/z
gWYhGhERv2lHLT3IDiT6WnhZDVoxbfVzNfwTPfaPIrs+KVrKrjxYoL+tSXdBa65NVDLsp7c77cQF
5Czsg4sVg17o6aGu/EsmxSG1xfFdTc+hUJZSVmicG+mhlFb73MgWkxTMOOrH9zU/CyFa7+mxAibg
gLHRmOEN3afPKsi02/c1P4sh6ohcme12iLLGbfag5C4SekqincnmnhirE4vq9TzTk6JyfNWDo+9p
m0CKzdAX1x45DxuqtO8iNmfXZ3Irpy41ix5jAUSWJaohenwGgvAQOjdEq4U7ov5qY/2jnVkPT4QO
fRY6ENZzFSwomgNhCWbrJsCkbGKJvu91zEJHn4pGll3QHKieINcmEazH7ftM46duXfv9bYSm5XUa
xNoDgnDWtxBfv5uhVA9I8t69ffenLjCLE7ZHZQbYcHrAsydBmxvUrKpcm6Oxe1/7s1mM4hBSca5M
D1UZoCnWVdDbTaGizC2s9xxiBJS83/vITVpdq8qxPKCJgkhw2NhQd9hzLaSZI7JiT3psbz/MiZCk
zQbSoKOM3XldfjDK7Nkwqk99glrN222feBHabBhljT/Y+DtXB0PDMKSq7mEqXARueGaunbr12UCy
EyNp0Jmk+Ta8c9rJHL08EzGmyPCH1e0l9/hqZTbibERsLyJAh/h8tn37hFrVqsepETWY6OJ93TMb
R35Yt0WqBcVhKMUVZNzbjrBUqpjYvd3+n880Aq7T76NobLzRV3SvYLnxqkU0lVgzt3voEMVPPRWs
hIaEf1/8QBBumWqYwLx93RPvZQ7QsYyxpjqq5IdAeh4yRqYjvSU8zPGdHTevvqLOqYQdCcpDhG5L
mmUfcf38mCvdmfl94v7FLH7oepuM/hCXB2k468aMLpHP+v5215yYEWL2yi0FkCyChsXBQB7hqkKH
aa+6tn+NJNC5CX1iBVJnS+lY9YUbFElxSKzCWwkF1k7k4D0Y4Qz51Eq/gQ7m4N3UCf9canRq+g+z
ZY4xKsPWFtKtyoOW9KrzKHxgweRDasy+8LbUOvUhy0oNg5jBwG1JObMDPdGX6ixGYpiIxF2v5QfX
cHZhjedVol6UffXw9qs6MQrU6fNXIQAgUav7Sl4cUH7u8x1K9QOCY3VSBrl9Jj6eusRsNGimmqJE
zjjGkif5KDS/22lj+y6ABbN/Fn1DG7HW0h6LQxh6Kq68dq/Y22YSfTtzfDkRJF/yma96CPceLI4i
vThoqITHfbJVKyT1HQ8bPisJPr3vNcwmY6FoSYM/VnEQgaI84uQsD47hyfctIXO0kWl1Y4zIUXXQ
Bxh9wqvW2FZlZ17viQE6xxl1NokEVICLQxtme9Frt1pabGNL+fyunpmjjMZWGUatHopDPITOyhJs
+PW4OgcVPTE25wAjYRqNX6C6dICeN4m5GjtLyc4cJk51zHzmYhCC04hbcO71kYOxgG38P87Oo7lt
ZG24vwhVyGFLgJmikhWsDUqyZaABNBo5/frvcOpb3OE7squ8uYu5MxQBohtPP+Ec/1K4A7qnb//u
5lytXrMoICQsen1O66Cet0gKy+DgSb9r1r//A19dw9Xqcr1O5rrl5WcyAufKRUPgF4gCNFhVv/8D
//0D+Ne9M+6CDUTFLN9ZX27EEJy0vv2rNeUHl1fH/yzcfHLpwYa9ctY4PB88OzZWGmPIj3/3xa9e
QM3YT6Y1JmQ1LCzhEiED+kvvD4/OV3flshf9z1eP+5TUY05SIwAiHco5uDi9/7hl/veP6gdXD2aK
gwz0Q9KcNcagvhcl+H/g6Yv1oxuX8tvvb88l+Pq/L0smuP59BWVQWUZbXTa0IjkpIcEYdP6bVjP6
Y41HjDZwqdR9of/de8wPrh7UNsknqx1S0kAMjBtu8qbS4eP3l/LVj2H++1ISlfpDy/DMecnbyA/U
xkj//3zgl7NXX/0SV9t+ktApopymOte1AHHGCFzo0Ex5ltPytwvs6u1bA1DwGqxrZ9vQDm0xbZtm
+cNr5b9jMMb0/n1jLORmVaBzz6eF7KFhgPcapVdsqSX6EaSSPsxirsOr++YPZ4n/fhf71601toO3
F5WTOicV1pmYJ6ibYW8kKgP6161//3t/dVlXK7tocjGNGtFrMBVA7GD2+Zl4HPUuLIrBAKhY4hwe
X3//x754AvyrlU6uzxYwN8nyNt5POxkz5paBfTmu/odb9sXT618t9lEl8awjdT+nVjVuQPl9phm5
6t9/+68+/GqVm1mAWTzv1bk1GHkssXdtVAs5+/ef/tW9uVrTiy5BpLRkwC1YVxyGdlWZfbTF8Fe5
RCA+/358Y+KWIJ+G4iwH0Z6I3N0Q4Fj3h7P1V1/+emnD5xpbHfBAMeM+tYtT5ah7ECV/2JS+WglX
y3pJlZOhieDjAZv2bvGWCf228PHo9ln+dzfoukumHrsalwCWWRPyWBl0JznVf8j8fPHgXHfIINn1
oAiz8amuxeRma3d+rMbN75+brz78agG3zRgH0tLLszJKbOzwwGj7QnXyd59+tWKTzKgqJyfvNvnl
L4KAXVn/VQMJjX1Xa1U62VBM01ydvQAIhB5b+BL96k/Zti+eyOuGGKHhnu6mS2EBgUZQgDws7eok
rObpb24MafF/r6eFiSucFYt2aCjH3M5ObOwA32R/tdUY15H6rBjH6FPDJ5PQyZtsifudBq7/D1vN
fy8n43oSQKazXePB8g+NPUFtyhw6q6qK2h6PJ7NX7fr3t+i/fwLjehqAgXi0OjN/Bj/Ac7U4L8jH
o6n+Y4riq8+/2jHnBNwGxnP/AJgbWbsD6CtoaQCsc+MPnQ//HdcZ10mptplT00gm/6AX/sYflApn
s3ktLNSeUzx/yzN7CKXLz49j/A+//FcXdbWT+giVaprHkWzbzb4226fZczCrO3jlf/+r/Pd+gRDw
3w8uwjpiIit2Dx2E4W138Us4luX9YRf976//f6YD6srQGJTT3UMGHBtzzpxvqnIovsHA+NNJ878v
AAzZvy/AQiBigS/1DspxEucZVFs63rmAVeTz7+/QV9dw9VwpHaJWKYPlAIlds8OiSeMfXQ1AFqNN
Wf0plfPFX7l+32R2bUBCTo1Dq5afxHl0iwyIjYZK/firy7h+62i1mmdpN+aBJbfOlv4g3HarVPGH
ePirn+FqA9R0zSy12GXWcIxfa009Gq36q2hCv8aOGZpn05WpO4hG/GQHBn+7oJkPEzf4q45sYIaX
H+V/jpyQBmhdrC90O7Q84DWDGQDQkJTPozD9P2weX/zA14fCznSgC069c8CLmB96t0yPrtb4uznO
4z/cqC9+g2sYIjaHnFpbZh4GsVgHNio6TPXgT8Sbry7gKmR0AAPips6dQ91a/r2J8uROqM5ZZ2XT
3P/+Gf3iAoKr3Y5qTD+opXYwh/pBRLm7vq0XD0737z/+vw83enC11+nGknfZWLoHyx8H7/Eyftg/
uZp+UF2cBz8bz22Sm9Kqmgvogh7T3//VLy7q+qRYdnlZiDpeDqMBwMcMFvNQYU7/w2/+T/PQ/002
6NfHQqsZGtG6OReVaRfOtX/wS/ER5w0EXRe3Na6JsJzfE4SsK50JbaE1+IsVTMzCOM9jEtNZ365t
2cFRcg8Jm0LsZ0wtd8+grl/SJH6PRyjhibTUgUnTbjfV4C6JckresRTx/+4mXW0f6dxmNXkT99BO
sRz3BSw8BO8AI1T0d3/gKnJ126Qel9wzDuguVIscC+hW5pvJX2Vq9euTZt/PRiJ6ZsCrWEoRmkqg
fra9ov34/df/YvFdD3Q0+jC7Q17bcOJK6JOweo/Z3LVrx9bTP/yJr57Tq/eckeKLXDpp4yCLUevO
o7vTJpJYv7+Arz7d/PcWOyv8BtSGrAMKuLLEZImSMqHJ5+n3Hw8h6Z/Jvf9aCVe7x1K1VSFMoaOU
SNvtkub4ZQr7Bz/IWs9tf8OD9UtHmKagq+JpuRDS8uS5UNbrYsj7IM9fW8/5SI34u9ZMWeSm9WEB
QC5imNFO6d0GQ6ef7cA/YRbswqCHjlhZIPpVld7Zuvg+BSP8SOSkmecmu1mypBIFT4AE4BofwWdj
OFHeVphlylc1zY+uQZAN2+7Zq0CtqXi6GQt4YbbGTuE/92l8XzZVsjLj6qlsg22DWa0s2ieIevd6
4jMvwOd4lretYj0S0MBSo7+nM+Vdc7wqlI73LvU5BJyP1FscyQBvu9Le1W3zLe3sQ+/B/gj0ftOI
bteoi4Y8jXKn2nou5lu9QG1jIeBF+ydd+L2X7w0ofNlYY+DgmsFCnegVphR7gRftRaaIVxitb/ve
PYg62+e0AOSmcxvXs73SUMCK3Dr1yMXibIFEgTPEWdb+iBPSbQ5Y0g7K1PdLOj5DUVsVTc85DQmj
Zj9Ng/su4/ZMqug82tVdYyRxuCTLHXmdnSjHFFmB/BEA47/cXiwyxdpGQ02zFNkkM8/WjiNWrZxu
A1ZPmAjzu51BwwTnN+X20R/s7xXaW8cfH6Q5vNa5d9P5jgeWTW+Azy5DpGT1frnTQzbeCavlPFGI
b62tHvWiWdMvtSONuXaxDuA7z3fYemMwlPWt1PVz1sw/IXzdpDm81AH93VAVe8u5DPYFz0NdH3ND
bHB6rOn0CXNj+emDKFSJZoUV/1DGaJCWCsxigUymH7BVzDk6GtE8Il3RN8tinLXMeCIMcldOYPys
U8Seyje/D14qb3WvOxlGO5xcy3zSAzT3hue1fNCMrDt16d8V1n1dijtjFpj3EtPZDdLEyjNeAPGV
IaJcmtVdhRV1RcqChtKm8pItbwARetXYYQ0v9rIpm4e0VcmqQl1qj9NdXVfFoejKfEsnXLvuSILy
G5fffeG5W21xQbTbGkIfvHi6zN7Qcvgb6ipROXWbqTcj15CPCdP6q6yusN9U1k+U1Otg1u8yN34o
YvVpa70MfeCSuIDbTc4booT1x0xLt41nzVr1SbnTl1Gt5hwIZKP0ozUMOxK2YeBqIrQDrXwzl+Ip
bWz0p0G8nTXvGTbjC8k8e+tlcsukDKZsL3+C7//cwlgeSZetzDl7yJqkiRbcgihGm1MPvH32h2Pn
5ScLKDBemjWYTX2NMeGiBtR38Qx2scrFtpZlHRWMYIezm59k5yADTTQsI+iEIsev0ts2NR4qGX8w
co503u0OZTXlIYR7CejVPfDdXgs3lTV2Sp2vKSHqCj1hGq6807vubC6Zicim+lnp4hGOYLwSmQU6
pRW3OV4PZNBoX3p3cVfebGKgyaYiylodv0qVb3Vqf9TyP+YamIHp+HM4FwD1p3Y29/KiijGX8dfl
wRv86TEdhoc4GQ+qT9jPMvdbro1aRHvfTqu9X2WcAtfOUCq3DoRq3zw0rffqYFGeZPDsZZg+Y/UE
RHJNmRRvtleAUqnaKI8VAtTy5LISOw+xYVMOP/nXP4XDULxeJ9UmGevmJTB8OCwxFtjS69gqwI+s
prmnmpIeq27y145ydsbYghoYRB3ZmXxzZZpHtPhvEfjWK0tzN41mbca2jSwvZrcwVtYod1pSo1Ru
ilXSqmmzICBBep9gHkj19JJkz3fN4tyMxow/0s2yQwrRD05pfwi6AGeVv9VtwHdVie/CriING3K5
qDdPzo+maHa6BSfKnEakRIvrm2FNZYWWZpf5zy7elb587eN053ndA6mXAjuUhQAjwWojFmcXmPWn
3nbLaujGaQ0Wclt542GQ0ymRPZiZBP8lAoUbhJ8nnGn17SIChDFJdPG8a2XghTC/b2KwmVgawHdj
+n43reVt8BccVKNYOWWAuWsxXmM+FAellu+knC7ir9SOXH+47dxKZ2cI7r1J3LQB+pde300MnK9i
2a+Ton4QRX6vCtiusvX80E2XAieBTy282DVasSncce0awyoA+8FQRLYC7DOEvp+/exa9SoxQ4jix
egd/1vKTkzBU7Xk6+GrZO5nL+gcsQIUaX3BTanh43bTb50iiH2SsxNaRvBMw9a4RJa6NYd7DTm/u
3NaKWne2H2zGFxqsVutkGbKXHg0YjF9EKTE/HP2t5yTwngqCYUv6EGIhQK0tsCFhVtQG41jOj1HT
s1XaYvxmAIhBVKd7FjO1Hf2iEWU8G7SFKwWKlv5VrzFmpin72JxXKEynBYmKnX+aGuUzRzfmnU1N
ZV9YE7rjjI75xGc0R8ea1GkjPooGxPmsxWo7L9hOcTOgCW/MIwECS4+EKLqnuU1A37b4lQ37mAWQ
t2Mv+Milt2flHbSLDHnwcGT0EwIVucR3shvSrVENakebTnGmHly/DO5Qn5KyVmv6DHlaM11DoKRX
T7HuMifmegwNBXO2rPKyglikDfbSRS5qt3DU6V63zBhZr6I3FWJvshpymz1LOoJkPx+fr80KQDUC
4iy5bcZl2FRdN+2NzEIgVORyeKZ0nAEm8g0MJK1UJGMd5uLGIKufUh+RranZbmQJs7tIddS61zJ5
cOx6eRnnItsw2YjiOW21XWJnmouMTLKtqSpnWnYEwvqZxYm7WrzSiSrlzXv6oPL7OGt7lFamUa57
Kykf7YUmYUp43V1VDDWXaNQdPe5G9uICVYUS6BXzfhaMtYFVpvUpCtISQRsscHE/qWnbWV63s4HK
ho4xjpjZsAPyQsI/VSAcf07KrDw6RTbu4sqMPzVrUJ+QkWfkOgVFw6WeEPGlAtNdApPYihpR01aQ
q4vT3qi9bjuCVDuBZMnWbZB1q1YbunUqXGeTVqWxYaheHoLZzNbeEsc3eWYwHM3xY5tnU4lRxdZu
x8BuzyiosrMOS44SEvqf1DMe4sX28bdgvbYL37zjIIdLeIgJU1lt98VsgjkZ4fN8G4lPQ4Ny/FG6
o/lMaRCLj0Iy6OA9WbvxAuSQ1/BprjPx0Qcp+udBvBtDdd8k6h1SCr97KrSQQwUR2zR/jGU/bpgc
gmw75o/wfxEO51Px4pvUGtEozmHlN3kEijhNVgAQjNux8sutreGTZ/sjMWPPLvj9OHm0vHoMxWyl
dO6ZJdMB8+Tpq2XQ50howW2WKBFZxUxMPMFVNubU3mtGiuMknc1nUXTuCXE522JTf1oLI5hmjB7I
dkw2f++xn6sP2MnB0a9HFPLklInSJ/fX3OtongnHVjH4boT2VrfKRswpY4k8mN9Kv7Fmpa2qWtQb
9FjFM/in5tCooDxWyAU4nNe3molgStlzv5cyNVd1PAYjVN/YYflKdSgGvfiV0hOymtM53dRTAWqs
Fnu+V8xUyiCfGbcM7oqh9EM2RjssRSK3rmdZN26dDy+FAbR9LWif5G1/KREMZuxtQEVhxfYFdtCL
39oBFL9q/PjivEdLXCNzXuUX27ZVB2yzZt+9tU2FR2bJJ0iBqYwST8m3PPB++K03haOaB/4ri2d/
se29O0+38zw732yer73vt9nGNlSBz8e9r3JGddOuQ+NnJs8eMqGIWPmDJ3I84tMuDmauXWYxYoio
Hj5riDjcp1Ta2ynv7F1utcbOsts5LOJGHNrSMaMAyURY8yXDgm600NWn8ljQH8yJK79QmGovmrvi
gjdspqgAjBvmAkBWK2w85hZx+jT57s6Uw4dt6t3WiJs7FN0pkZsy15XefyPwGl7mLHNWhe95m84r
zr1DbF9hn4ocWZTroR6Sve+aT3kKXsFl8YxMjIelN9bvsnQ+9KzNLzLbaZVU/ncuUTsPYGa2dTs9
cP79x8iN5R6Wk7LN/Ax9Dlh1no6fXT9ojP/ab8PC6z5BCfnNn+oqcuFCbkiSFJGVTuODscQWsmwD
3vTl4c+t1FstVWetZIvYAHv2hOa8IfvDe1+d/Gpm/5K6CM6x3k1bPW3f4rKoV0Vr52EnK5uj3UXa
TgnORjFZqFDjyT84jZlGfVzbnx6ctO0iiKmnjNCsbmS3Kalh7gwtzjZSTWbUysDZ2FPms1Ga9jrr
mTuFeP2huWoM0Xp3p0I0IppS1+HO5J/9xHukNutTjkd95Zn9Y4ZRjTNGl+zGPC/2oxzGyK6cV6eU
8MdrQw+qVc2RsIz4f1CzZHGxM5PiKYmVNhFID563dYbF+eg41p+qeVD3DMUlhPj4pUxGlfaOKG1i
vzRdE8V96vJSJgqSJeoxY+/n0fiRaZWxlprbRZCAnIOa2tfSHp2jmRnngWfhKCmRrWjayje2WTOd
OHkNuuzlvZp9vGqCTamIhdi4HKAjhFfD0aQAcl84jRe6beysed+gVABQvmrGQds2fe6enM4MmB7R
lruSV2KERmX4leV5DRhK2OdWK5puVcW1ccorYPG647zIVqmdRpVmlZSTtTWm6rXvWizyRZIinWz6
N2mNkC+kCh60js/s3ObDHVUd9spjzIB9eFX64/Tdd+P4FeGHCmuVifVopQ+060kUkNazqib0norM
ALPJc3HXo8J6NVK0JJs2Kcj2c9qIZYKKwOkG4z0tLVEjryN41pq12Q1sGHUwSfeXFiyN/JbUJt45
7H+VAQrfrmWgn5Z5Zqd3Bnqwq8F1V11i9a+zVjU3famWG1K/hKVllnsnk4LFrRHP5Y1VIC8EpeRW
B1pT3VvPLRN3UwSdwRZGKNstNfJPFDfh4NX12tIH7Vc1lPm558z1OHXw2XaBBqpyCzxvBtZrjDaM
IEHQOnYLJ3QHI4ZomJkfGwXQ3fdSDgi8Vikbt82gr1Vs+t8dJ66bU6AX5ueYu+PGEPP0UQQTnzVm
6bI29HjAmylVX61AKHebPod7hqeg2HdcahwCz9c3Of1/JCF9N6LphkyF1zlhizI77ChcrjE9IzDU
5pJN225p65/JupsX/TAlqe2U+tVumbP4oDWNfMA4AS05UCkW0dpyR7mKhds8pYE7v/W8UVECVDrJ
BFwkzcpLvOmm1vjZLUO5YdVruRPpndDSVYfI7MwCNjz0PV26nehP/NQ5DO6MJEH5q7cXLa5vL9NO
KzqUy6XfrW3ixSIaKi0bOI1Ml6aSoDokZqb7jAbYWndMgprDh5Pazacu1A9kkMkGcc+vGbHyXmhq
fvDTyh02jddqP3uvMYm0ZmBCKxQg0w/bcP3b2gyYnvZrJV6WmVnknr6r54yj902ZNfjRR8F7alqC
dN/FiJkYWHUQZRhjaPcWa3NOOhS6SPlYUBJnppccilb3Vi548Ru6JTFXNGYfnOaEeDchYxPlCeeG
BHBXVHsXOcXEzQzt0rGjDosvWmd+pAMtuu3dYMD5J95Mo9IsjTApIW0Qw7V8CUttx45EYlZhJBxB
FxFdB5eeMI59xYnyIXkQxjaxZie58RY0abHP6BIn5Ip5w2sExw9qCIIH3zHKLfAOtfEQc63Zy6ut
rRgm1f1y/mHnXn6E/y7e8hyFRNfgBFiNcTE8IMdCuRjn4sjRnVCCRoU1whx5KGis/1kTyj0EeTww
/V5q54BswQ27g0WqaK6ObhmrsBLVsOvZBBnHz9R9qrXFodZ9bdPPaV5GY5Pk1m0VmMeuZPrOalM4
iybugy5BJihrY7rHXeTvfGW+Vm1ahmLMhq07CYQk1kCKISEx1aSVOEymGE+jigvMo0t7z+CVE7km
lq4mHdSTqYbiIWGuct8uZRAVo+y2TaBZtxwDRoyejXqTFZFPhXBpbzb9nTOTFRM57ue+lcYPaSHJ
MBbe6UYmypXqO//sSpReMUj8dbmwEwiJZKHjDbypl2XcDE7De0JKsnUF6TnhCo02v2EJBeE1qZ6l
IfngiXVueOMFkPkC/jG/tZam3ZoJrP3StX62F9+K0kZKMCnc5U0nUvNUOgET7eRgL49GZ55SU/wa
p05fST9fQm3SMEmZEzqhhXjmnMWu2sg0GdelE3/XpZHd2YNmrFx3zm4Ne1RHVJM/OKaqleWil9WZ
yCLjpD83KCzfDFsqKoyJemS/aO+FSNO7oTOrQ+wt2kvhdvYnLZLGXTJp+IC5WxuzbcfXQhRsyQQ2
GwowkkNdHJxxSzFhMjFw4gSaCsEOXCQp9vjoZNBlrLHrkTpOzZu+pOkLnijtRPPXfGRimBPxXDoX
/zV7HIn/leztT9XU5VbvOenYbS02ti/N3cSZbAu41gyrQI0fnPXILGNBwl3rGSrd1bTucgiy410y
QNxtdTVEMdElo5H/pCuNZ1dMwc3cW/cgTrA7OcNg3vYmWF4tTkrOqUURErfo4AWchV12siM9i6dQ
Y7vec+yumZEyXttO6iui6RdcI5ycQdl+J6rEsVj19bHOdO/YKFOteTbHVd/Z7THRUnvdak7KQrFR
ejijfldhz9ssudlvyiTFKueompc+WfiTOSz9mne78zRrWcALHsZBMnOvS7By/CscshdTfrMY29om
Rp1FtsBKFGuTftJVCWg5SPXp3FqTw7sys6PJ7tzLU+iQByUKqQyLc06vAmYd6mkjJ/LNblf3p8CL
x7UZZ+JOy0t0w9mipd+Hoedl5PbperGSgARTWZGvL1x7Y6K8Cl3FjH+jvDZithZLFM7g9K2q8vQH
546LKXbAE8URcVwPGWdw00p5ywFjwdBjME+fifRnE2v9nSUohmB17TeWmNNbaxizIzGS+0D1xf/U
Ex7vil9sVQhHHeLaH94JAFycl8V0EJ7ltpRbyunD1GX1OHfN+FyPFoZTdAH63stKSh0Mi52qIpm+
Vc2I/6cpvU1Qy/zBZCZtwy5OpKuIyndcUbqOSUHdVEmpPnXKagzkx/KltPv6KfMN/250SzIfBd2R
UTw4KafYrNj18aJ/98TIZQ35DAJhDoYxXbuBAJVfVfLW6tk6VkayjE9aXOS/hqwc4IUG3WOepO0q
tps06kjurTp8WN+GthM3luEUL03KSErr/2Ptqdos3ly6cb4FTlecBLXjXZkEJoFegzTCpwn7cihj
Ilhzyggyf5JHjmYHB8hFxqrzpPcyICLFHOPWW72OrbtKWu5+zHwGlGfdT49gDkhZpL0Rl49alw1l
JCzH+MZqHreTb2llVLtZP28QP/KGn51+d/lAahGSxyTu8MfkmB7tMTEYBRrEnXRSdWh69PU9oiI7
M/K9CKzuOLrLtLHnzvnM2lo/V4biTDBP4y9pW8ZBKG0YmRug1LAXhkbyrI9d+xSoZgi9uhz32Orp
gJEtgvvQ8pX3oLwfszHN5yJ2mOnO2WTrtp8eRV5mkSfNOjJa+yih2VqybamItRmroSBvPW2nzj4y
w3QstOJR9Gm3yslqk/09W3b8Tcb5poOw5vW2ImvZfKsxmaxIh/FSsskH84rq8ykJEdu+mUThBJlL
aPjO99zTaSi2v4GLovdXewlY5kReYj+62sEmCiOxfwh6Clitt7F844CfV78cB0O86he50jrRiYe7
IY4K0Z+aNoYRzdBmnaF5xzOwLqgBIP42V05vsA4vzI3quajzsJA6Z2hOH1k2/Ggs67Up3INbF7B1
9XDOu5fugpGqmxsMUeE4ZPjnkNsX0773tUehDJaNkW8XUydwMtYzQpVEDIegpHDm+vtLfnjK6w+t
wjGLYPi7FqCZL/N1U08HmA9305JuyqHe49q6bW36hs2ypVqMqt6OT4PnHmJZPWRBdmuOeU3OUBzz
SX8hC/YrFvLWt7VfSTMTWKWEQg10OIsGjLA0On/fe+MN3svs6GJ6XNde/y6pJbS97I6as9z6Kt4T
GO9ttv5+lA/Bop2WIFnLVj7Xln/oA+9R9m7As1S8Zxo1Ud96hokRuk5xHmI3iQIrXbZkrVdzgVoy
XxwvpC2twKUkNKxg2o2KGbo2JOwXXq6NYz+NKJeZnf5l4/Aqm2GtO1S/LI3qjdNMWxE427HxTkVe
pVs1ihNN+++m6D48VuKOAL0BLdKcrTpFqqdw617s88tMetklfvXHFQ0h8PmZpYz6pF43i+n+5JxU
UnLlmDnFKZ6oaXmih7faEdLFUZvxH7aVdurc8j6t0k3Q+B99l8jPZpHvHv+z1Sb1AV8uGhzrrVHN
6fIQtA0M+pngHtJcO6izVlMQCoT6BYd1x671Q8NcuIqT6VkF+po/ue5YRHFKBCUpqVD98DeKtoM0
mHYlQ1yc4B5mzIfM+K9tuGK9oUcGF1i6RmhinskXjjUGMRP1KaseC6qpts06TSgxax0u+7F9S63s
3HqJdYd/raQuS+yns3Myqhf1eLrJ3WEyF/6PtjF2BTdB4Bzvl3Tf91XEvEixkvCz1oav46nz/XkD
AQlyfyeflZvcuTmFrbHENl62Y7xVnfo+wVXl1k3f/jE5sjywI3tOH+pt+VhVrbZ1zLGKdH9G7Z0Y
7b7vCp0aePFgqhyAWZLujaKPN66NRz6weHMlTvVI9lmEuecOh6p3TBI3PEfcsPLACuuZ/VCI2cQ8
R/2g33F7vTDV/fd5mO69dtpMyjwlQidcdzVq9nUIgCPSbTZGOv/2WWrraxAQIaWgR+XbnxJhHSIY
wXNYRZU/Hu0CPGHspXt+MJ1aHjnDRJC4BzGvkDnrFMCVcradk9ypzD+gpXpsk+7Od8yjk0wv+mKc
bIHKkqCWPB7wtNWkk16VvvNuplMdLbwNPriikzCnm2mc1yay8HbpznPckghKTC3UGvFpe5xu3PLT
aOt3we0jM2/ILU1UbahIvq2qVG0DCoRICj6GMn7QY/jifmfelEN7a8wuTuyx/lXNgYmWHFW6KXU2
0+ZB95t9K90Ti7YLK5JdCdmOoLpx8z4F16zus7wnUdCX3R7CtYMKLt6Sgq23mAS9fx7iSo7Pi9Ue
B2kcDV1ZK8snlQtQOpoJ45u6+yyn6ahm472wzLUufV6GRlKGQ0uVrvJpnDMw2KalWsu8PQ1Gkn/D
d9BGI/vUeOnC9epHl8c4ToqPjvHolTLNm7x0iYXGB9pPNoap3dt2ccRD+r2vihsfO3kpHXdrNj75
9jjHWEyCKPTs6pD25QlVo7xdvDTsLD9MlqKKBs3UV0Om76fYOgpeOSLVqULEFCBXjE6FliPbNfNA
QIx6s5wjl782SdyggZec5rnb5n35Ksz4w1XkAZv8vXPqrRjJBs9dkKz6ElevkPNzSt2C5NMaiWJP
mYhD6diwD+nsHse4r57yZSGSV3rkl8jrRn+8q0rgbO10I/V4P1rtHVVa3v+Lz7bKDSuUg8FpGoc1
Fd5bP5GPXVXc1ap4TMclXTlm54L2Alc9ZvJTdcMcET8evRZnsyukAYlJPi65vDDAvGVLAOrdFZ5N
Ba+9WPXYl+yCwk9GZ9pKVKgB2dmOcSfW1NvMaeWaw3eM7mJHBTjMbYiLA70WnLpXY+cUIQzOR0Ms
1DGS+7Y2vo/6rIW1SDe+NGDGjHu3Tnd0NUY2bUTp5asWgfFGREMoIR5nQTjQuOTxJu3/cXRey5Eq
SxT9IiJwhXltaG/kWhpJL4TcAQoK77/+Lu7TiTkzo5FoKDJ3rr3Tvkjf3IlsqE/jHEM0pMz7sEcQ
UruIJ6+qQzYyfCjbzf7/adWAR0GMHzxYd9ko1+6Ojd88uEtzpR9ZgjJ3Vrhf31gDJyc/y3qp27Pl
zk91nP9zbWbSmum85iXjukmPmLxqtRfUcL0EH0p1NIfMC6LMc65uUnQHtnaTf+0Twpzksgi8mJ1X
s3WTwv8btGhnNNCb7Pd6S/vhrlXlrogWY4PXktIiH37Z7v3u+mikTZmiAyuBvmSJftvbs0/hX//o
pNAFfBpvuTN5yCNMdcfJ+Y2ImoizbmflDGdsYs8n+xrXzZOWKqpqVd4jn7eN4WY/rgsU7pMKs1l6
jXY3vfgLVRSlcR5kqvgx/Pm5jjkgivm78u0nMl4+swF4wfKevZll4racb4lKGyYBHbPynscgn8oD
9OC+i+Mp9Dz2ENX58p+fdKs8dwSW3DtDf0uG2Q18sz+6PBMin9tNpcslyJPxV8vHdUJufdoK46Yr
h+nRmer/NKXFxzor/cNoNdpmoASUhXpC4Wk2SMEnN1penQGnITd+5I/1lsz3FM6l+zfNzInsznrt
Mx6RnHtow0I7/UCixRTiJHladI1xu/7CJJxl6fKN6DOgiCS5sVmHttkRX4LCLGvMZ7IQvv3MeMUo
A9TivTrT8JLrzYmjlJefhx432Oy/7ObfLtWvSTk8W0QfxTPsUDO6D2aNYo6pj06opMjNagqrSite
51w3v+pO+GtpbG79pn51fGNtmg33hTiEMhB6bQberOJHvY/ncCFYlP3IjFBmdhee2QsNHVbETOdR
hl/Yq5ZtJ9/TjyphBbaYxM5ryeXUCos1pppjhmOSGaRH5NG2rd1HC3A5KLWK4Vpt/1OQglfy25ON
07QbuoMMcZwKyqMW78Nh4gupjFRTijjdwNhnV0zy12yNZBjdZ9swnXRdC2ogpxqU5ziAGQU7zRMd
FCCsEH6Y1YX1sSSgKH46Vh8TNPAdmCVjJ+aoTcxMC3wvSbVUv9Bk6h/CVrR18zLexk55zyLvg43P
SbDo9viARJGFU1tXp8zkpG5TBYpV98VmLmPYgFmHHxl5EafG9Gwg/jyyurMPy0i+CjXchtrTHp2G
yq3k9mUO0gZQ59GuRaw5DLGRbAV7Y0KIIpfNHELZu8EeyjAH5Q3gWbRnPUZubGcgvbbzCTcYxmqH
rlIFOeJEwDyrOVDBOi+xqptTP+TG3mnc+dQUanyWM0cChc/MXtVkvMepv1xcWS5vlLgPVYxgYKme
I91nCs+uUW3PsmF1dzSbXZJF9ujn+ltZ1/GlLvSY4RJ5oA2SJa6h3mXiNg7OntUENFuN/T1203Op
bLkfXKo6o7b7QBtltin0KAGINv6z0qZgBDGgmOiEP6qEOsAVOlDHkH/rY30honqkB1t31OZadSyp
2K8iivuzpC8/sAsH5abOO7CbDBSti9d1TEnEmaQ9RzXTLrSNSx3ZT2Zi/DbTPD0R61TvkqHTn/Sl
p/+ALtiSdVnsJLEIwJPURFXexo8N6PYxTYro0xtlcTdYLRsQtRLvcY7Xh7LL7b3eYWGibOq3aYsd
RPmavfcWJwsSafSwWwyFClkSC2Hnw0a4TFjTVoLvGN3wXBT2wsSnZTGwbgv5GBeOmW3UuPS7iLWg
iJJ+zYcr9ekdQ1zHlWHk31ILb1NdDJ+8RmxeY/mbUFa0yWc6S9qql8gl0ktOssaNpOSFOdSNFCL9
XEcMxgoiaShNV1spmrR21RR7HHNWj4SE0iO4u4mxM4gp2rXFbLH3PHkt8+437mojTCum/zXL3EFn
cJoj1rIyvMs6epmaAHib4rPzwcwGl3Ypas0fz2Vp17ow3tY7VAcyog6tV4sQvD86RiQWIS+jKvq+
mYdTYVQhzFr2nA0au+yLpQ6Muc+Cumc0yXR6vmZuqx4ri0mVnMEh8oQ1wJXPZWmtIWV5NEPBcsqf
yygG7Zqq+WBEpjzZZm/zIkLG20zAQ0nQph34VNM0WrlxogbkpuN/HM228J/8WDyMUTQ/yPVeXkjD
o0OHMJwM5tn2+KaNzatvpPGmXmzn6CT+OZPVURZLoY7cKtO3Z0q++6rol092CIhPnWW7RHe4kz0H
tWD+vWGAL9ptWTOo2xQjIpojrWpTOLYO2G26wg0BX0ADtFnPJaLjXPLtFw7QPVglSepkYmFBg4WD
fR39qMv3qGZCBDxbUjxorgYjiPK6Ypte5D7ZBe9/SInuJ3NAkbhgRTqFvCPaDkx9adtNbhv9FERF
H8ehUaWOt1nyPEmCqnG4BnPTpJ+16OuWKW3WWUcmG+bJotLBl2zrfRMmlSIOVDMl83ZJCLgFi+Vo
ijbRt5MwBaN6t5Yh/+xzq+0BKJLOZQDb2tMhLf3pbZra9aVfVEoeUD9N7eIJG8iPv5Jr/Pwlo0wj
j91v5pkiGBrhtxvP5rJs/cWe4yeTHVsToFwGZdD1VUJ1pVm9Tfi/i5bBKcE8ko+M9lDYTmYdkZri
p9nQtcfKKxuK+6Zxqi3W6vzkWBmuwYHBwqvLxZwupdHkHtmB3L+bnuZbbbSk6PWwtywjuYIceTdR
NDCMfa/Hz03iG+dRZKj/Yp7LlL1xIn+P87x408FqnI1RdSV/lkSC6tHE/vgttJ63JpkKHpJUpGab
tgRMLMiKXprn0vS0dfe7B/9g1Vp70np040CLk8ZHRJjrfL+oOsFY544Oa1SqbK4DnO5wdow76DJt
Z2AmZdTxg253DUjk6KjX3DVago+5yDTYsvknJ7TuEwsXgOhI98kyPoslsdBiuUgh6ynE35zFSxX6
jTn/FiVDqE2RGPVLOzcuDJ9NGvBmKOjIaL95URtdIfWgSiwk33QavCSMMePZFDKEZwQOagiHu266
8kLxjRJlO2P7Ebs5xzyzoQW8ZOYx3iWmtsaKWCKhnfbM6I3d8A1alZSzdtJMEzLIqhItCRxspSoo
e9tR6CFOHu0mNUBK2D4YnGUj918bJ7F4WGodCRuq2WjD3ja5HtDp1Ld2N3vtIcf2Eu8aivd6Mzq9
PTDdcFenSGMyOvJ8jWZADlIYoa9GSIZydDe6GHcjoWw9mhNzsm3veYjokaB5CETmduO2ceNWBkKO
w0c9KOuzg3/3T6sTqQ5s7u/vmTltQk0qdf/ZFsp8K/pc/qJ8QtSls8+sIgVqpqjzVhi11FnHxgbb
sUAqyaV9KKLcViE9LLgOUUTqPju1YzH7G4ye1qfJdSZCE/MQp1y6PaUoST8UFVmySZNl+VH1LK0t
mcHuOxKv6La1lXD32KN09i7jnPRggr+OIXLCuOy4S9NX5XkW7gdPDi9+iXEODBSBm+Gpp+0zxncP
7EOXMpjT1J3DnDff12JIOwmSmo9o65EI6XPsVeJWNVM/H2lquXxFvpLh0dTLU8vPvpx62fQ542AD
bANOZrm3JgL9fo60dbar15MKpN8eRAEvdTDc2mR8axBKdzK9ufiQdeYkocEItj4k3cKn7thj7wbC
qowXlkqZCfDmwEif09rywn5qHZgcu8UqgLrA0CmzB4Riv5+LHzNPbIB1i8XQvJit7Bu5NvnK0H3B
wlD/zVApIEoATquJT1HbjyJA3W5wiuZ2jxUoarr+Ah7EXtRi7sW9b4vSJkOL1m3XgPM0D8wgK7hS
l/qDFfaVJ3Coa3rBoMf2FU0Hrgy71Di7jaRF5xUABchOk66abdpZZgY3qltG0Gns9oFDs3RkLb7C
c+mxxIyFjD3HOyUMey2GmsPFdFR1jxyrPRpeyURs5Np++U0x3+pMq74WX8gmmGd7MoO8z8QELzAg
LnkzIxhkiQiuVittY9mUJIMVoVWJfAorqPRkM1hVwTZwpRvOTRiNCa+SO1r8FK37QjelNO09WiAY
S6xblX8eZgO2sa6EXz6KQUUbaXXAn33PBSjOo91c2ft66mYFn7kKmD7E0lpWJciLzTlZxi93yX+z
nrdFt6L6kcqZzFrOIzA7xIPMf0ptftEkNdWQcqR5tclUalg+6Ywfec0HE6FLfVoUIZOzXW7OKH0K
tqddrjSiFyZPx8Uwz4zm97buOGhl8pftoNexM44qHg/4gPYR419wQ4MeNPv2tG798GwCW00el+4L
eh5eQkFeTEzeXXMeGYF2sF86SzJleq3S4V6P8jpaxQfl7aPHbuGdP/JIZJnt7lqYIzBPCOfsxlD5
rrfWVkMMMUTH2hvr5lBxMMIjIH0l6ybupRgjjm7VJwvFIGAo1u6G0TnrHJsBQ8ZbkxI2WhBKHViK
bV5VWr5AeNyazriPSb+XydiFDNToaWevO+Bjmjdmu5ysJPnopPuhF/nNqwtWiJS3Qpsd9t7kH6hE
h8jI6Sgi5LWof+WNIkOYgClg80DYVH1IUwdCPTU15YB6NFNFkdMTjNjOw9GEZ8/IWu88CGWvOo6Z
f0ffR730/R37lg9JUz4b1TwFrm6c1/MIf1L8vAxuuYnZcBskJp12JtFa617bWtaiKNxSSgpeOpbo
nlhFdWLRicVS1+pPWcaRO/wvFsO/wWHLQJYCigAnMYxmDVzZvJlc2541dqZgyKGg0arsWIB/2rP+
tt6OsC/dlmv5Mrp8k7U1dYHFyCWMG4igGFS8yYyX1ZbSZP67RV+562T5nXJ7gF9ku7nnzy59fSR0
fhs3TOsIqNuNCRGzZZT+Jqy0sRd1xVsJtqW9Jun8kxvWyeMTpOX1OWmpxTaJ65yxXdwGWlJREcUt
Xf2/uZ0Vq5KM/URLF8y11oSjtsJg+l2AssWWzry7628LfGqVe+xqtdtP6TJ56st852Zgz3RNJ3sa
KYm5QR3EhKq3vtkiglZYqVfAln+wxuW+1rSXrsUssZqlglbSLjA5h8/rhkuUgiSapdYHTjr+66V8
THMPXdeAZDKb4cDe5n1KUg4H3krexlsLWHOVdCbDFMzzhaMOOuYfD2iPvCF0iiH7o74GjoDzbj8a
MVKBmFAw0ywOaSOelyk/RZ77WLjizfe6c8P7hhF/9ZCzUIJidHnJPfXEAqmzPcDwRI4pgMjHE5/a
W9IxdDdmeW4VSDrY/5x2H3Ev5o3rruYyUT2vNwQ14r0z6I/ivt07mdYz74xQ46q+hY7P7mURl7vI
bs9dzwOYD+60QZTdUqYmG2VY+6ibXhzmDUdOivsk7Ic8IwhjTopNpg3/rZcFvhxNd922SgN9LsZh
x6T6hor1YuvJszkO7y4pDSWDn3IuP5q+vhKBc8IyE/igBqE2LP8xszhmlv00Vl2/TfLsNPajvk+L
AS8jitTMCKw1ss+iM/86TfKN45VM8vhg9NZjZvvfZGaEjFwhlNIPazHeenu8NGjkYVUNV/I73i0B
pizkrsvbnwRsc72sURofp9zTAliuBMS5+xgs9ewyXWORMtsU7AzkzaN1bdV/uWBcYY7xq76KoEYy
3FgeuXOc6ez01FhRsXPT4cccIooyQtq2tUKEHjzEKvwfBIA6x36a11nLbV4FDuqPe1+kD6lsQ51G
e2tV1bhZlvjaT0W6Ne3lFiOkti3Gybj5KHABFvP0Lx2Wp0xIxZtgVQUAhzPzoKXyudNm9gzwWPZT
ckiUe6ZUXkNECNWNR/+3l9rZ19QVZKzZIjEdcQQw28Xe/e3nEU3qPLV/8cjKdkPG+dFPJhXqg29t
bYsXGIXvKyxvYFfyzKanV2+dHJTybPrlOTHbLzeR/9WJubVrc7t+Qz5KbS60A4zusrHNkgpX3PLc
DRRP+1T7V415mZhBFI28+NBBd6oxeVGDc61qZ9uI+KU01J1NVie8okfbGHdFzTQlW8tWIsunctml
UmDszrPDhMVpKAfUXFwNG9OpP2QmwW3kxeR33IrWmXPjzSuJaONf2mBKOs2l8WdHPEii2rWZfhFF
GQ5lAjHUHZHmqOZi+vS6/UrzAWeAiDdqrvYNP6GYEc9NavY+4nlg3Ir5ojz01nBha91TVYNt+r78
bLrmP4ZgzxWvAezUrywZFfu2c2yEWxG6JbclPRHdWnFJEldtc4SBDfihHbQxEpjjR//wdJHorDEB
QofIuwjzDM9D15wwHqU7bykyetr6VOkJim4uTJAZH4eOcZ7b8jGid0q09B3TxQVUiMHb5D0682yE
CLa7pmBQrWKMEO5wlP601bLxkSC+x7QSMEbdSfrOBS4RrSSO/6tYZoHPXr6as/9DdPluqakTsD2U
lbimVc7xjXWysiF/kBILTASzVz45jfXWz+KvsP0X6VHWKz7+9fkblbW3eXLcYTypujwTQxOIXLsS
ZrvvlH+OxhafX1cjYzp5vuXrqI0agEjNRDykBj+tKEcVYvhpDl0m3y0TCkAkzMri1h637VTuDdIq
dhbrFrfWUL/QzB4MreG0cgukU2D5aHzKI/Jgh/7QGoBBJMk3c3HDRvOR995xKusXf+ZN3Fvoy37/
3jr+f5ohpi1O1efcjo6eKK6GxykR+Uii2pw8UZQFlFlsRRleaNJD29bKMIVgeGlqpiQlBssV619P
jCret2a+d+tsu/46qpxbbKjoM0mc8hBzwzmOd8aUtecIukxGxWSkfJUj1SdXymNZTpM0D2WpH3vL
e7FNbPWutZ9TO7S8+TEX/YOoOHNQ0UbZPdH6vPud+m5T/TG122vdYFd1VRYQJbkrx/lZcptp3C2+
t/ZVfJqUXL9TlhxaDfuRnSnSghw5nYAT/wYwChxo+2o017Omlp+GOb1WyJVhjUcCvJhKqXTjB22K
7hXFSpU7flBmRbozfBUiH+cfBWSWJeY/V1d+4KbJHymNF+73S48GcovZcn2eWY/1OfXooO7w3DXD
Y5T42JT16q3Oq7dJatG2SDA2D8nVpHpW/nxGf0Urqy6ZU2F99LILrMZWdnhSOmTNROKrh13QPCor
z515epW215XaK1y4qpeI2Kz8Gisas8FHE5qoAdQ+KeC4+aTyXu0mO77oIuMJISarTZ9K6iKcX8ne
H2wM05N7YpXXHGhdu8+mcWunwFK0dLded/bEr15lPPynU4HRfI7JRtNyqK8Mv8X0wUYztbVqt912
xBhgtnF/QPKuKve+88jdJ/7CClLyqst6ZzIn29D3cBZPG73pwm6lvBd6GpXon4to5l1iMJNX1qNF
DxJ5xsfS6aeh1XZK654XaYWyl1Qlun0sIuNJOhxIeSR/0wFxQmlPvlroUcrkgRHsYej6k1mJD5fP
NmgtQcxlvNNSZ7v+6SpmylvKWwJCBoYoGfRG4dgpGIt566hsOw4q3mixu00wL46qCdFwIBOpEPNh
uvag+b2tTosaXmu7kQiA0eOMrFV0716cf0Zz90gRL1fqYS8Yd0BSITEu0SWR45/XisPI4S7m8aKD
E4G/dsVJTp4Puyf2uqY/17xMofof5qXeOZ5CP3MxxhfFc2vE/3RwK3zCjYCE5l50gyZJ9+uTtzTa
Tiu5ufEMhzLO9sRWA7211R6Dx1Pk14GY0gDgfWt1Hki094Sw/bmk2otLhzbQ6/KdbO05wumO0FAO
2Q6ib2s1JBHob0tiBilDTOQLfV9KDbC7OIxr3etz7lpdDnbjP+O/CNwJslEMlr0VaXad8womooYo
RJo2M35RLu8yqsPMq/czoRBLjaVpEfiiKh5PTCO/PvdhTgWseiOHcUR5LqD/cYxlSfOPAaIW0LED
dlZ0WCByQ7KSU7726E/1eSiLYBQ0KKW7vCkNs1dh3zwqcydt95jmXyY93kVmzee8+H+Rpt2lCTQB
gmQXyHzO9NJl5d4SU4gqHWq5uR0Nfd+43pZV3iERUcHUQ7VSgYfxkB4I7ri0ph7UcXQh3PrWVO0+
jlBm0/JEhX2rLQWs45/WmxYSBxF+eLKpJqum21tpi2lq2radOTP1j/dDO77OcjhA+teQX30wzfkZ
I/DKEmBwHoFEre2UpIdGVHcfI/e8OCfe3qHv0PxgO8KgkBwn08ah6rGbbOKJF9NzbZhBzGckupJT
INm6gOQV8uPo9ulm5GhIeavXFfKjKFsnGHOMxlJ7WF9pYvL0zWRV4frGmXorzNv2pdGXPesN7mKR
d1QgubMMC/2ZnBS0qPQ0Cz0EMPcxzRU3Px8IFGjNf6vjNZrcO0FJB/KM9s3CXDPljOQFZmwhvUg5
sGgVVldVNxoBqo3c+ONEftn8YAzROW3Ge9TFV8SDMdCT7IO8pY+WObjrVI+lcN7KrJ1w9Q1GwK09
bMyxP5pufHYZJAreRczzLlncP/Be+lfl/k02znZMip1vuO9I1JdFN0/IqN+6yg6jaJaVpt0vFLJR
Y/15MkLF7NuHNBl2EfRp2xPLDoZQB43CRY423HPjFSufvh6edcstOQ54xZBBC9zLkblWI3mwfsHJ
lBWPIqUsktwrFcXKHXXBWKhL5LPupPPRE3oUPDuUVJkBO7iOZpejPtowt7p7S5dqW9QCNpLn2eTx
NGl4DNaNavqdFRflhoKqD/zpcRUMXB8PuFqe47EMveRpvRTYaUfABO3BHOIdrpAeYAS/geg+y4ic
O8wFQuecZwfAbyvKY1q357F2dq7lUAovG88Y7pHH2MOqGGQYeKzt7tCi6ZC0APEWb/EMvXHYudK4
zx3GJrM7erV+9ksHF5rlhLoZHdDDcwaSGArbxOmoAXkdztHO0xb4KOcy07N35ZU5eEaQ0nhhxnAg
rKIH0xo/HCt6rf1yj++BLAe5N9PhC1oArqUJtCzeq6zcGKnzXZprvNLPWk0IKfCeeMnJ46jjxnwU
6hF5nkExoeVq6A6MjdE0Obz4/TWUT61/iV9T2msbDSsjOyKpvqttNC+Ple15mxGes1oFSn2cQjdT
/1Vus53aBQAwd0JTe0sh5y/poH4GRczK5LtbrcXn2v2bUVKVPchTLKyMktU50D7FgbU82VwUr0ya
bZuN8D/luO6nabA4kwlS+oHRavqmkdlrPeNi195KMCJ0HxfAEPEHuPAZmnmXVdOXchO6ePCSTSx8
RAvpXhOLW7IoT51Vn/H5bWo7frL5objhT0UDwjX4DUpRvs24i+ED/zoul0C5soFVhsZ+b3oeq0Kv
tiIuzgtHE9f6Qc8TxN38i+L4jZBJHzbW/NIpiJp8q+FdqWINK7B+5vW7T3iUKx/mslJdYFgjMjkc
Fh+WXRqnKLVh6fvHpJG7dhFbT7O369Nm6R2hMc2lcIoHPy4+9Qb31PoXZaeNNLm/XJjvSLgXFqIe
Nb99INKDqZ+5jQmOiEVDfVht8VsE5uCdNTiVeDTPVZGf0uWLG2HtsT7Wd1+ROIem0J8Jz31xTXuT
ModfEy9IEt/0tUmm1xCm9UIuZyO5NSb5NlXDsV6B9QTkF1TghG+7C2Q1c+Kjja1G+9yDVXP+/wpd
T9B8qurARVhTitemqZ8metagGVO1SfXqa8pZC60sMo8Yum4sPrfSK76zwv1PebiRJQMg4Ga2d0UJ
w2RoXXifRY/KnVVN4mzBO++LcgYedqDyJrwRvFetF72cr03eQqN4ytrmtV68ac74TBHThviRdqNA
37IYWjMlXdp9CwyD13U+mIvGOtmuop0mfHEeDPp6TYfUXEBImEIiUjn20Yj9rxXYFnKqDnk1FXtU
ordGth8QbHvIYAognT2ocaCnNDlqwa2Dq8RSAGfrDr2g8Oc1MQSyrAWrStP62opcBLVFRsk4EYqS
9w82Bc04Di9d2iLqTJQbi3+fi/o1M9G82/KACfHHYqmvEmLHDJvUJhZ3D33yrZJl1+SUmLl+GfA2
BpHOSvYhHa8CAtYztWeF6SmYCvs+cfDPNPN1XtK9MeTBSFRwf5cHT0dpVoZgpS6dqq/VzQ9fnwwb
Dg4KdiwUJDoffVxCE/3DRlLY4C95Jov0a8JgRWFj3Riga5t0II1oTn4HC93ZSL+HvPg3ux0JDmZ7
SI3mSSU4/Vv3bliJgN2ND1DLlIWs4UF2yy/l3AJZN8uDgDhcFufFtMXThMdko1ceGEVHXYj9C36X
GxB3KU9Zl5+lV/3LSk0cC61/rxV29m6k1cHocDE4JzA0SXKo9cBb+v2klTut8+5T3j/XUt3M3nwv
3Pg1wl7GAM8hgyfDQ1sP8k8606fJ3eiL5E8bnO3ap/D6Rg1IQnr1h7JdKPqwV5vuI/Jwig2iA1Oi
IkMwzorW3bS2Rz/bm98K30JuVufRSiHceYdasEdF0l8gC/fKcz5aJ8cnWQK19jbefJOWRlb8l296
rA51VRBu1EuiiMz15F9eUEqHENHwn+7P7c5tmZ03026oTeNaLtiErQZznhNHzDZnUJmyLS79IPtj
VOb+Zj2ZqgIu2WrvDrsoNllcuBuBUTuEdoz4J6MHeg/o0oxSS6PsIn8YBEjXQxQUuV1c7Rrx5p1j
I3SWpNpKscCccVk6p7VBaCZ5tllWRCggeJjtL/Jcs1ByMzsjNlHd/qBDQHjS0l89z88Yzs+xTD/1
ydsxar8YFcpYV9aH1LNBK+N/dg9162se9ubMfMD7vMcm5jPmct8j3z9a+QItk040+PND0aJxYzjx
O+duT4pwNO1H5wFjTHuwhuF1XVY1cdTH0xp0byxbVabbvtFrcPTq6JrqVI2Y3RNChVAk96anP7pd
+QKx/VbZaPK4U65R3P15aXaaJ2RV/sSrlVsXk4CXgjqGPigmtMVnihNNZxs9YHYX5FtCewZyBWSS
I5n6brh0lh2McReuKqOYvceo0anpu7LZgob9Os1AyVoAocI9P7pLcZdd9yUWMQDq4CQYGgSesv+j
59wTI7HtpHFYy5DOjb65W7aJEOdJ0wJzGslmXO8rX/hf0uP9pOIXhZ5h+vkxd7KjX0an0cRrR8Qa
pPHJ6J0ju+pv7FrnHFkEcSdMKWYrJoQ4D2Rf3ZtlJHfLvZBUFgdO5vVUkmMbaK56VEkN4yu7O/5l
RNCx2MeV1IBlO9giWEfae/mzNn9O5T53SC5JPt2dka/P+QQh8OdKEEkHKJPhPp0y0Tw84CcCgyBx
fOceV0wkF+sq7PFczPbDVLlPhpk/tF5/H2P/PWqngWasuaQ1pdN6ec2VZRmotxNP3QjgPK7fPSEV
8SY1SbVa06DQDa2+DlumaOsuogSqy+ATLaflpUuqm9ETJ0c+U0Q/MnnpjlmT2i6jf6TSeyrT8oPg
4GtswBhqjf7/4pLchyDt6ofCqw9rfzRTpdvMvkVU3fUKuFRU6hZZ84G4r9Polhe7RuikGm9988Iz
X9xMC8GuqZZkrzew463B0xwR4ba17b5iqlNnodE0xYMHG31o0oGkHra1bkEzzYcp7uN9qcvkMkXS
fTaJUYLNNZY32VAhYxjTj8OEp3vnGVr8Q+wAxrpSeFlYT6P3L8F5ws0S98WtmDhsiE0/ir4kQmmY
dfKZ/LXbYdMmkPNQGe8OJ/zGGcStt0zi1Fai0pz+khKkp+KlsMoAmt5AIFKbLASj8NQz/TY5wfR4
+vO9GRm5/XW66BT5mnvFvM9EDGAmlBFmpX7qX8i1XQs968uOopdRkRhW1gkHVT7bpzzt0v9qf4T9
oGQI1nGao+sRKDuzkWWke9hQqo6HCeqDqU3yDYA7nC2CUjcFzf9iq3PtEzyUtvFem4nR6mmy19+J
2+6dH5iBeO6d8iz6Qex490f7UKK0knFXaZtypDBSUXz1dYIOyvxDjilGOa+KNibhSkNfffmufU5b
7mGfxJmAgJi3euqG3azNn92UH4i/OzOUeHBh2RPb+xu86iMvxwdi+v5WqVv4wxt+eSrFipiCoX2F
74gPVHcUnR3z0GRK/mHKfwMcJM7OVrDKGSlnY/sT8aL7H0fntRw5jgXRL2IESNC+lveqkpdeGN1q
Db0nQPP1e7gvO7MxrlvFAi/yZp6UHSuXyOl+CESyGUSuK80XcvjHoXVvxIRwprU7QvcXHELq/690
YESvcRJehwooa5sM4yWw6wPdDVyiU/2IgvEi0GSzWn0LNf7hqPJ3bpfcMR1cQpxQsVzCAdOmaqbr
0hOwxof019Lps9N7GDgmqwPA422xFTxCQ6g9QurXMMsz8BFCjCSANp0ckg0Qo20/86In0fjtFOm1
x1ax1jJh0aeCO076R5Q6bOyHrASMqE9uPOFKgDSwSQ39NYaE2lI/+FdSuMhuv1ks4Axtgde+5H1Q
8l3ITSyBXKxrr4Mg2DdkaDm2Vy4e9K1NqQ7mkBrFw23UM4OZuTf8/mE7TAKhCZwS5AGfqITkoW3n
PmnBQoCJF6Ppqc7zj9GIwAfOEa1yXt5eqorgjpysJZ7eT4hf5n9h3X13s+U/hrS4knL1T+60XOjw
/q67hkKFwqlYYbJSXgXzMDLeDB3XT+/YtjYkjbp4KbL2r8a2hqP1hlPxirSfk3LFUmfP7A9jrNKb
aC7qozFk6scSs9i7c+TvVSnMfypqi2BF+TU/NGtEyvBbVg05ltiqCYp74hZiTz/SZ1WBtEPwZerN
gPVUQFxXhcyoZ5tLoDxhtNGZY+69zHo3uf2+i4nH0CCCErvmqzL73wJRlzOvjG5VRwCkKo03qaX4
z4um4kfiJMBpAuEeSNpEuTST6cETIwOQ7z7HI8floOiIcWJzOmrIQyv+GkkuowP4k4UPWaTQfMbs
1WIXxshYDhuHVVc8aXY2k0QeNvis1FyoS4JG86pcf9z5petfRE7wOZJTw/jrnGY75/akeliiPtvb
a9b4j0abYB1SXNxWlRNadpIQHmVphpipmmuSMSjPygaPN1fhjS9LxvJ5eiknZvWoHf8h87A7Garg
hXw4u6k2IPaQDZX7CwP/vdftncDjvcb8ANQpxw+hwUeJkVVH0CdvYRNBCemZNbreLrYBLHIIRygI
QICHfZ+UHjfK4CURmNE7T0fXSlffeSf/k74Pm1XVWO2F1a0Kr25eZKq+Rkwarh0dlDkXnB4M9NzK
zxld2KuhSp6Gisi9HgiXk5ktdr0dAdFyO3YZmduuh5GORBBh/BOV2eEmi5wjqvB9iBwbC3X5KnNq
QKkFmR/Ej2rs/HF2ZQ0vz91gyc/Aw30UW/UX9hR7G43jPzcD2pYwf2QT27lxKrOvSU1vlqXungc7
ym2z+rMt0urSSPzaVRCxYivZY2bN2cIqf0RJu1u9n+7DWp5ppupCznJyGo3Cl0MlYoaLFdOGY005
4Nu5OYmyx+BtNBflpQ5bJufPyK3q5oj0ZvjYrY0o39fY2VZEOP/rVfNr6m4P3aOGZ5bfrTzh+mcC
jx3/zRwN3EUGrp6gxXgvrRy2cpFKX6K8e+pa6z7mvEQchapBxLFaB275LWOuuXbfP+Kmh91W/vaR
+MW86W9RcIDBOca/op0fRp5e6xxqyPInRVIyCzLOgQ96MPfgCfYkcQkOatdZGAZWxzfDLRcfEEg1
5o3voOgRF5dOVi/v5w2km+Ys48TZ+OSsmnQ69BFuLrCKZFHCnuHvUEXVXoytV2CtCJ6ToE2OaEzx
osnmay/wzT+BPxuPDgfbyZv82NuApZz7dTNyUnGfxnIHZabdCJzg58IgyDPFQbL2cVacyzJnOzDa
bk/EVFNdkZAv6lxDXmQEDHc/D1H9GJo0/85bYbJxw8DJNlh4IuPfNxG5CkyDPDwbr/JTGG5+Sq1q
/IWxRVq3R9H3uPwCSHu26dh8lQVe0bnBDN0GZnYfulo3nPwB7FirFyTbQsU2zU3cUys98a71pDHF
k6TnYx7VCbN3ue+nUJwz6SdPOorgofTO/Nwn/0J+Nzmen9z642ij/3HGln2Ob0UlvgAlmo58goUJ
2HGFxfXU5H/8LH/GRZhgLdZ6AN8HkOcjX4Kg5JXgCd5QQrgzmYN2jqgC2TayGh7fAmwP7/UqoXm6
Mt4c3RHXznSO/6w0op2Ow2re4oMfPiqktxJH/lrnAecLwCn3v7EW/i0eewKNeL78/wRcqWoNtDJf
pRwjoH+Tobt2ea8ghYQignmDKGIUGGbdNqj/6AZ9zoy4VXsQmu49DgMcYo74qCZjjND1bHHuQp2/
ibRlVRM7U8jOdMD1RvoyBKdA5cNHPSXiGI/EIatZzzXpcBEcUloDjtAT9MGBCI+ka5mYk8ww2BBu
9E/Qn0egLXQYR3oi69bH3q8aOqq3DcpjPN57hvWf2zUcz0lWkWwbuNT1kKczKxmf2bsSLqgJ/04T
gS8DBxRrLQIMz3GOHDEZATKB43gPPI7Mpr4Z21A6ibO1XTwzypsVxnSvCiyMUeIXdCIZDDZ+DppV
zZtJkgU42yiAKZd1wp1D5/VPGUv3qtL1riwwh9TDPJ00/NMVP9XgeZ5DjK2cywfC7d73UI/hkwqG
6ligfa3DsOP1LlU9nqxhjk6CVN1fe4hQCmQ5HmZReGtv1sShqQh/nlI3uZJ4nU8WebCzLKcEwlw/
xevMilGpsVV+EtuFtW1a//oan+amLRvrkAehIqDgAVFODQPD2JSFCw+t+ySniB4ouUWue89Od0E9
ZNeYp+hKYDDkiuVX9s4r8FxqYuko5kExXR3pAifyGNxP0iZM/pjzCUJ/XKsGFK+0/+q5M47V1ATP
FLnpHT+MEDhT7zpHX02YZMLKTE6Owz5yHRIpgwNeDDm+0yxP/2ijnIgmQQJcj0Md0/GrBUsoAwkg
sGaFLwFL2i7G+3ZzvIL3Q4Ig+ZZwlwSJKeBs+nbW//V1w3W+EB4zzjh56KS6NIr3OowNf8WoRTnC
lFr6yVc6CY+qwI2Eswx/UwvTiEg8VtljXyb5eFNNEjqgKd0xJjdqByyZSqymieEvDiRnsfq3U4im
iepAbyq1TCbtMJyOXOhTH1WsN9barVO2/6MkdpyTIGUbri/ObCOUZRAP18YcuNuwCebxNqNtPIfY
dteWmASWiiihdizxxnovODI3ddQhOIccTbWu9bPjaPe98I3yufSN7DWQyDIYKcp9OWr7WzS5XNVp
mu4p7h1vDnznbaTRpEqH3a6MRuYWHkr3c4Cv91rMAOz0HMKK0Y33p8L+HK1K1dUOSI5Z9vueFyMw
BdNPN6ls2q3jc0MN67QJnzynKy5axHBGusCGydt40xrPw9J7EKRkVkjW91jHONDGGd2m8p36w5Ju
8Zpz8SFsXxI90yY5EKIBl9EIBC5FuDFtM5VbS5G2IMHngkjR/UlhY4cFJtQPxBr/txJ2+YBgC81D
avsqA9J8eaOyFesuua09X6x1UjUrtzGbvYxD8U4oZdrzw1z4Hwz4bYFBZh2CdF+RK0VOSL2OQyn4
bcMAeil66koZbXbtW/KeTxW313vlunrapgFoMA02fScjx71btTt8MoPkj8AElU6CWb9UOPzYB3tk
XeMKG8eOzEqebD1slHuYWeZ3xNlzjUrSia5TtSip0Iu+bTxEG8ka/zTYoNI7gYYfo88yRNf+3fB0
erU63yAKbxZn00ncR5tpqElEI/dywKSB3gTxgqGgPWaJYb/EoyzPohP5zma/9F7nWYLrPVHFvkpQ
dmzDaC8GkbpsFZSk5gay8b+uZwT/KVVBNiE9FVwqpwK7TwB6oz1KqCS/8K0JW+1uwr9BBxxjLdnC
Hv0uyze9nct/nhLGM1kGGO6pqzaJQCp1UTq8gx/VJKUdp2h4HonE2TNXG0cxbOxwXFsbIHoYmJtG
HuIR82Yj4KTYDRFNC0FhZ5Hu3cSzCa9A1Ho/eFH+k/BS2jkth30C52rtehW4Mo/gg0GQFLpo2RrB
prPYbBFfkZvGx0UWxhk7FMtG2FhWMO5YKbAug9OS5Yu7Txmo6i46L1YH362n+xRP9SHTODMOfgpR
DxI9a0RTw02Yh5AYpztU3R6M2rCtkih5CpPW+gXBQZA0TexnX8zRAzRAQySzprtz8AyUYzX2Bz21
wOtCbs+4OnptUJjgzv1fKfus2DVcim3cjco74UMsL7PXofrWLij0lHJXr5n6U+8kXN0ky7jEsf9O
2dAfoXIxjjssG+mZcQ623bMfrqGoZumc740B1KnLEvOeT+Te1rzYl7ziGLw0VfCd4sldPCfiJUVT
AYVRzuwY9Ohsks5wb01KkJ8PGdCLmq2NTEMPn6z+tVWQn7Rhigt+XPGZTh78R66gzH1lyq1glRDm
3rm50Wwspwg2SbTs+4fIfZtCV73aw/wmC5FdW9py2XJ5+bZzUh+lCOLoJm797jVIffY9fqXiDZTA
4akcDaI75nmZVZBFh88+YElrDVgYTG4jaQuojvKAyVgAOMSzRvFcJu9S+NsW3H1Q1iDAQxB/9k9T
tdy4fJx7RegzSS8b7jR+t40UQVJick951nhxRZXYubMivu8prrPlBv2RaE9kNxueqx1WSVZ/geQ/
hWZsd+rTYrnPowqfscv+pNH4rah4mJzBXDmzWBlMCfRw4dgisqmFs54l+C3lio2O23scJReHzRP2
aN4xL+RHwKaZa75va8vzDkHWnDyje/RtyI8LBslkcBtsd1nX/K2D6C7ZMk2yI0vmr/O++kkkaas6
/g5tn6YFPW9i8hkcVVyeQroLXGAoZDQ3HXfTogIenY/Wy9SxGg9Hk4ha9MKm7TBnQcmbkQKKZjxW
lEUoM8bwPm8FbRURD2XunMn57nSUnMU4neecVwB0dXKI99a/jgl9CfpvCdR6HuO7aTa4cNqLUB+q
+OCKcs6TYJMm7EAL7zRLTIVpgRQPpA/LLkJwo6bFSjy8GuPERaNqrN2UdiRZQLWu5tZpj63j209c
CnLox5Hy11Ml68s40waSsW3TDJF4YlUU+09z2SDMRIWd7yLLMHdUq84btChgbZ1n/nMcu7qnJlOt
qJaxlODoSkdwMPqyT880o1PmALSVGDA8C/BX5KTbpJnuoOvSg+/4HfGeNHyuXdFwK0uwNmU1GAup
JqyifLNXdVd3n4VDTUPPtHu0in665kPV/3Ft5OJcZvNjdo0K1LRjQ/4XSCuTIZpb5BT1RdOo9BhB
V+Fq61Fq+hKDtnSr7A3rOyAtd57fYrtS+K7G5inSbronWBfuDMNoDj0QjFVeQiRsFwJE7UgLO2yZ
/iZF3u/QXae139E5l/aA3KmR5hUmSZ7OOB9s8LDKW7FT+xae5pCF0p3tjG7G6aHDTpwyGj62gN7k
ji6qpTBAVke/Vj2ByNbcw4Q1EO1II8U2LL0Y1vvZ9YELuV7hnNqojARRchjlqeMFhzjPi10pEb3V
ENTPzuCOfDvSyPmGbEBJiFXk9jc6u7kBRxaxkAVxN9v2bz04+gCoxF+jfxP2KFz8NkE58N7uq80A
gxLqieciqoxEAvGqYsP04l2XRiwmKzZxewf86oqxClKJXfYrw1Nf2kJ3Mki8bf2kIvkNzoQRnycL
Tqdhrtn9xjtVpIAkC3KdaYkGmhtqgDlBpq0K2+zoyxZGRu5GDDZJMs6Y1kfCDH00z1spvO5IUNq7
0k3lfqaqyP+UPP+7omcLmmDofh98xC1+x/NnCOabDHQ1QLJOpnqrZ+Nv1eYZJ0f3Y0Ib2KTktAG+
W7ih8u5elL65rVsMsUFlNtvaYKcslfkXlbBb4xLutrP0iqOfuxhU2trd+Jhdb8Bw04M9CrpERCKI
OxflB5Er+ehr2pNdTtljn0vY0AbbqyKIw7PgtfhHpaJZ5xOWBZzJkNH91KnxAkMGjvDcrDqnE+fQ
ZtQzkhz71FTXj0rn1nvb87qwQux2MhH/RF2Xzw7cNfpgco8eDx2vK9cWSO1Cv7JF6I6CRTGdAVw+
tZNVO0vYBvcGwEpeVGOADBy1U9OgN4KY3UWSY9xEipCh5k1yJuuPHa8nWmmaoFqa2B6uPM0525mM
HgsiSMOpk3HxAzGvuA9aNmtrjFwGFyfcZ7Ean+ckA4QyRPFmrEqslBL/VOHX5Xq0mcxk3JbbsKKj
exateKnGOiWerxp9JmGJ0awkGg4zT+9VR0NQr2y51RE7W0uZE3+B/fo8ufPdyjLjX9Dl3X5Imv7S
UQazY0cpbmGa49/mdnAGcIBDx2F7EKhA3bjP2a8WBuBtHLc4GnM+jNbU0bdRlOX72Ef6BsjRfK5q
3gqelMRpLeITt37S9oa8rfFcho2/sWWMay8AkUfGhNSH0zLe1MZ0lGi5G7OZx9NEPTgoV+w5Ouo/
s6BvHIi+bF4SH8Mhn2Rob80s00TqDF2tsklmN6vvi2seduVySlb7tk4WF4rZroOQtpzCH5jziDVV
z5KP9TpMsfpthcOzjg28eHcF8m+vewAx2C7WJEksEJtz28KtEtYbG265i5T8IxniTj1g3zMxf5JB
BnACo4R8CAIt35ZGTRjJIYmTJD6jQ3GompBrCn5fxkpSEttQtzsUJQLFr1E/7tzIOmf+9Gdy+W1J
n0G2tH9SX73b/KDCSq1tQDWQBLczu23avPZNWMD9cfbLnwd+wpfRPSTud9V6lKnWXwgvSLzYTaZG
vOH32BRhsO6q61jpbQ14ABu/lyVgcRpSZRrFb7oacwG9INgQtkGEkecRfQhMwGri1ef66PT5yBdD
Py1/lBOe4ASfdGpJtaebFGeqLE4iSt50k1/zCMOVZYmviG4gFdqXhDdMBRlobtFIHZy9htjm3bjJ
4NyuItleao5sFegXSB47GZQ4naPDHOcvE/9AlqmTaTO9Vl0wrDoC502S4A5wEAiM9o6fbR5hUw0O
pqDwDKNkjcCyZpy+JYb1JSzOfLy+btoSRSEby6TLwUn7WPOTNRKZjtKiUWxTM9+FIC43hqheWKuw
sobmoGxoRNdGqrWVXJve34NGRPULXkKpsDdnRysBjN/ho4EV3nW08VWk+ZZHKCHYahbJXwNC5SbA
LR6F80+iAfUH9nqEdoxigHlDZcTE5o3pQNmaQSf23fsw310YTew3P4yCl0NxS81ha9rhu6XZxMzZ
wbDFoRHRyUiCQzOSo+iB+SBIv9DMo4/80fHUZ85nXPCrDTVW+ywBhLc8dxGzX+oIWEcBqSDvbE/T
jjEAw+pPH/6trY9qHjfgcfFTLf7o9D83vGNZuuAppM1DAI/Ek+JZ1oqnKHeA+rZDc54FutoCXgV0
SKwJFhhUjFVg85uIUqITejsT0Fwew0R4L2M67jL5nMPtTHjCfbM7+lP6xy8ELG1m1oED8WOq/hhR
uxrNzwyFUvDhUi1zcWkXAFeIeTZC7OHscYzo3LPunXQBBZaTG3eaTO6aZ2Ms5YX/ksdf7Y15FTS4
mQdNfteiPwFf6IAp2wu2oKS3LrgHN06vPnly1BJIyE4oUA7VEkusd4HCJJFW3Zuv8hdecdtK6W1D
QmeOqlugGzwWDQ/Hkrz3sxuJKob1bM3mv0+/QsPcTM0kQHhylRjgjfX3YUje40FRxyD/EVQ8QvX4
8OvU4pwRPP3eRuAhqrCA84UdfHnwcvVY/G/xgEF1BkOXV7vUGPdmJPEIUDkzygWZZKyH2P/Khua7
aoxXaU79dlDu+/JEIjyS8ORvnaT5JIHhwljfB256Esp3jg1mqDafXpT30sUfAorEKia3bDb9h7nU
bo5w3SKcY0+6WRAsXfFGFy7NAAldm9HCHCSEGGxmF5vd4MGWn2rOWqIyo8CaSoLD2418jYnFT+dk
IMNKnQoDWhA+oJoaZ7uzqOWRwVMHRci3Ux6pNKVH237rsug2adw7vAV2ZVpgui1u9fJ8NkZ44R5m
bkqbM3aUI6ExQkht6hwDRed312BfdbivLA+CNbtP+Tx+0vt3sBdDTy4BMRh9s1iF8gXogfOH2Oby
NKTpsHc0VCRQn/msro3j4aUZ2YzWON43VRXjv2wL1kaFqr5VG1gPxufpEFtuSbww6S4i0gXTG1cz
M+BWEblQw4PwpWdOqmfk+QVeCmeDBAxmcznUvGFt8z2mb4YSUmVM29yKgOYBN6cNEPt+5ao3MDwX
aN4na45gibZ7NQEj0fKEfYsRze9R3PKRej9S1AjCyI7ccnjg9VOR5B/Q08DMJ125K1LOwSI2mJ+b
RzCRuS+AQGwkYZm1y954X0fOte2WuT3Gm8BP/DVS5AXo5WJu6ddJVf3E5khpBAIgz54egh0/G4LJ
Wu29Hm+gVbgPSpO510HIpjcGk30cpSeiPy/UGKxo+XupIgqoaAPAjfFrGvjnkya78l4hsGhdWhfo
NqAQiwWFi7uSmzLlB2jPfo8Fb3bZGHBBVU5qrF2S5fTpjF9s5P+6Hl2JIQgM6u6qfu0vb8cK1+KK
XppfxbdfOsh0gbHEpUwc2MHWGBsOCr0bowE7kXbRT+J3CATGeixSHuj2K0TzBwF0qibMmQqIXst5
oDLvTOHBPrPjSyTCJ5SdZy6aSGe+VW1UFl2j0d35Tfcxp/zE9NRjhRmqbcOJUYky3RJp/oEhcmFf
sZn5CFv6TdB3TvnYoX1aZ5NRGvrQp8wYOwpxHgKa96gMQwsjSkQPBE7bMrm6g/4IZkGFUi95hGgJ
TAtc6wbSYqrYHiyoF2eEP8CpNpoUEYxdF607P3ixgCG3KeWZQdBF24pTA45HwBu9HqluMhGmp+hl
+U2A5F8cTcPPJMWZqzmPYg7RgNF2PHJbBAdQ+XtLq0eox0vBL79saUnCLb2J/OEl6Y1n0DLJxg4n
uA0Dc6wRWavCBoxnkOsMKvz5pYO+wpkXAXXmkkzivkRBC0JaJ1oMGdQSgZtPidGuu9kmEa9flYeK
WnL4aA1EK3CfnIw9E9BBvtmVBjIXceuo29e6Bts6R8ar32Aoc3BK6GiggyXTP4nLpl+YwZbyPPpS
XIi1YdFcUUZBi04Yapsw2duG+aAX8C1euFe87vZxjTm4MJs1FMueTZS6SmzsruBC1LTDbgT1JQ3j
01YT1vPe2+e8QmPuNq1Gx7AknuomIsTRZXeBFlNwwqVUvFO5uUdBpW20emN1dLBV+eP76uxxD9dm
sIx6HAHc3+Xa6bwM36N95qktKPgr7wVujvUwD83VbwdrqxtS7p1ltiiDctr6i9fQD6JPbUy3qfRZ
S82/tcWFcJzn4tbgGrSZDzNSkVQd3ulqh2XSEu7i9VG76R+aFbpvhdv7HFXTV0uj6h2F3SM1ad4s
t7+nReuebAqWvopkCF+t0gbTFERYNyN8O4DC+R2FDEi2FUMDCHHnKr/H6xjfwwlst2Iz59sEXwys
QSyXTZVgUA385ymih2smyLP1fGWuGhrHoCdzI4+hgLdXp3CbHRuXCoA7/wRNrKfcTkE52TROyoYv
5nzOzaWYBafaKohJNRU269CSsI3vL8Q7xjfE48bCFwgicXl7sM3DEAN4R1v9OpwH0Mh+AVxDWDfN
mmwb8olQ1LnGULPlQhivqD9lteGWcmdnwX9YLr11ZMuSlcB0QZ94i2ZBidFc8jtyyIRAjvisSA+0
vXxvQSAkUadwmBf/wmT4y4EU353Yenab4J3+12d06IPrWnI3B8CxdSxf4tAEDWBumkA+csgsrDQO
dhOAK8W9O2Eq7KPQWOU0Ge1BwBvX0lIjOSw81yahAJ5O3SR31A21accSnwTLBgskPjUsSMRBtJ/5
scsAD32KW2vtOP43/vlX3+kexeR+LOJvRC1jASWeaDYMz7TIrgXieZPMp4RfmyOHV51osYIEQhmL
SBb+hHmf7AX9FfQfZRZEiG1YqfqBF16KLiqzdA92CBW+hJOgydL4GOHLKjnJUDKLx29oCi652Els
e+F7MJTKZ2tygFEY8Cl6oVhwAF7igy1e4I6XMK1GVtMV39Y2PoSjfay7hGuDP21Fb5dbNO9HYjYP
/Mj+MdADsJcGbAkQFD6j5CeZw+8ycL4bH7d401yHurzbo75ELg4/W+eHaDZfPN9Sf2Riv0LS2y4+
Usev+yNKIbcC/6aL6XloqbA16bSTk/G3DTv9CKQfbQYju9VZ+/ByD+S+wa2J9pXUeKS5GFYJO9gg
y7l/UmG5n8H+28ZwyxxRHzqLNVfy/79poqbTidL2yNHNlSA5uDrBmqwwaMm5qzZF46eHUS0w7pw9
aR2NW6ocEI9Ux4J0JP5EQbBS716cdAASPbDr5bs5BB8YsbZTFb5VDZZBzvV3VxZ3bACnLo6OKh2v
+NbP0xzc2BT8kRVfDqXt3VxMHxhb/grkjR3b+Rui3oZot8OuKoWGgynPz8xtBuJ2tp1TzK22w1ub
lAwxKOKsddd2IKGucStN6HZxFmnDlOZr2zFvNTSiBvOmzJxgKbneE8MvN5ObUnpGz5HlRPjHBLuY
aPZeCTH+50lmeRmueeJOXo4JHwrd3UhdrsIGtMCRdRYqfAxyQLBbdbuMTbz9SbXTSYxst2c/2wUx
d+lAXdHorkEWH31r5nqPAThSE/QxmwqoSP9DlYG0kLzYdnbGWPIdE13aVG352Yzwn7gFFEUFC8Vq
2OZJcLW8IsBg/CcqSq9WQe5O61Hg3a8dsPJu4YlDNPUUJMy9c+jtpcbeNaHeUCCF+SovERQ02n0e
sGuqKmNnkb/YsY7EWMQIe6uMUgA4CSHTueGiS0kx4X5gF5wMogETW1pclRt+7CW2oaP7/2tq6vks
4FhffVoZANwI5ByOjGBQD2xgxY0te0Rkqi3anedG3UFnXkoWCgbfeggT8bd1KqJjKjbcO2/38rMs
Mw/zBa44RRM5ZpoF0FRVdB+nttOtxyywd4QjAalS4zLyufBaqGcb5nwYqjWebFyTMkPfcuByu6an
8nWMy2WbBSK+xd1oovz11nOTtMY+VglMcXf0jo4GIF9MzIex9r3TEPY4hiqRXwT8nwPHjdyGboDX
Sc/VHm9HscXI6lzm0oBRYkuGpWHZRBiA+ql49XZzGQNgt9u22/Cvr+ns9UkwOlZypipn2NDhgTzR
jQ6hj7j6rPuGsw/kNrO0Mk5OOtGw3NOmsfQz7502Avfs+YCGXFW47CxnvTdc1r0AzHEcspnexWU8
36ueb54yIhyhgWM8esmZhHTT8jyZ/TaApbYtGjZj2kRDZwsRby2paeOUHNRyAC1iprlLvMxuQL20
6dPQ6H8W2AKertQ9uJER2psOwuWLuxAUGqgHKwPlbqumXJ9r2/IvhTFgvMj98mmcy+UYtxE14tmv
gZyDWl1xTUk/R7fz95w1/X5Kg3mrsGzCzmfTZ6a8S702zPeRCH4d3kdLYrfka+nB5sAPPsEPif/Y
7CZWdSsvIpQA0Nhl8W2qWEKM4TZb1l19wAXYORYoZgbHHQTJa+F3Pz03IjwBwX8yquGvuu3BDdyv
fkhP/ZCdEkmdOaLoTqKjBUULlTPu7rgmts6ASxd+BR2PJpGa0Eo+i7a3V2XYbX0QjZlh3W3V/Jut
lowziYbVsIQT63AJyUDc4zEmMwLYTwjnnIHNwb6bUNCuviRe4SXQtWmT2T4J7THTKfU2KTXiQKat
xogvlbd03NSsuvhZYFnd5BOp/iWQUcHtxX1/gi++aR37Y2zS9WDOL4lVQRyI9xaFFo1iW+u0r9Cd
f5WDNypuuIL2y1RSRBd3Ci4ZBaFmbVyHdJERi4s0w2NXV3/jbmjwThanKUnvY4oq2rrPsJqeBmV+
dfP4rLRLvJ9LaUaxUp+4w8rpjD9LMMWbkhcLNSiW1VM2209e7eCVyb56knm94e/trrlZaHYN2Bm6
ouLLBHGJdyNxwaReN3HzcFx5q7VJdt3KPruMxREAKBiGF7TAVwEX2Bssb2Xl8X52htOQwRAQc8Vy
0WiPUSufrdLaeXN2Xf6/k3CftEDfZ0OEkjRdI5/iFNzVf3PV7SJveAqEuLp1y2NQfzUL46Qvxne/
0Jcq6IKl/kgAWS+DPdsQNLGejKSaT/jcTphKWDbrb5IiuzIvjlhsbo0r9hK78S6QBevn4glb95OF
vOViKsIrBj+nitKHnbj3rpnv5v+DL8ONxs723KUq4KJrXBhHyRY36HD/Z3kkDTaiFhu/nbuvs0Pv
B188dk+UD7Jzwk8XNv1LNGXeN+ILu6g4y68DPi1fgXULG/fLrMyjVU7goUymlRUJKf/VJZbDLw7C
9ly4t471HI0jEZy3lPeeWVb//9EqDIO2lQMbgRk10D4ZJ8w4xTCxGfNmIAU93DbJ2M1o3bN3RTI3
c1axkR08LBQ02lkpF/dSisJhwDpGSYSUUK1bjNhdDEaUiNYeDJfqjO8AAagfviGZvIDKpMrbDTmO
FyNLLeTOZP6AEr8ZEqrBgrz41JW3tnz9P5bOYzluZImiX4QIeLNt7w2bZJPaIChSgvceX/9Oat5K
MxLZDVOVleaabYqiiKhnuXBvrfL3AF4OzWcUc4N2KZ3mpHH1U6+rqPpjkCuNhTpQk6VlTuO2HZGm
gAQb0dnszWmdo0pZk9dA3sRSg1YuIuSovh4YMXx6o4JOFUzkMllzwGxiA/FrHziNbxw0jNqZqx9a
BfORyTQWHU2elNHXsQq0dd2HTzyklxMyB5wJHAkdVZ8mVuJvXTm7kLaZzWpW8mdkNfsE4lZDhizN
aM0UxmumIU+bTflO6BDZaAPdD8X3pIrQaRhwBsp60geyKAoBRbJNNf/Us/hmMSqGgMn0ygJYWCeM
yXwnOxch3KC5PfTo25BVz4jmpihqGCYkI7881dBm5jH6torsKD2SedLPkEXu/wbJyOWujca5qh4m
3AG0FK+voy2g683sc3ZWdDVrfV6pPljvNqLypzVklUgcIBiz9DXICabuP7x0WlvlfK2zHh3OdEQN
UUDK86UwghWowl8z2BcjhaueQRjoSRTS7D3v04NcV+iHyP+807w+c4Ss3DR58wHrByPKXaZLFoeU
P38fW+QGqnlLMnH5pdPvels3ay9Jn18C3aXmRThCifdqIdXqtOZEW1cmdFYaVv90abRk1aoOmTqG
uQB8fPWUaC3qO0qQYNhRr2KoEJXhYY7L7DcOo5U++wAj3V2QODuLUikACo6pq+DR7bvbq4cqce+l
pW0gFIF21Q1oEWZ7L3X86mPt2OAaOrfhPvV1Zm54GSK8PFzBtKAVkbpLM6NKDL3pGccjbV7LPTog
wBZTab7n8H4WUwZt0piWGvRtWaHwDZYd1z8gWagWMG1Y2f4wr9PgveCg63VrrbNtKXQBBGfvqQmd
NAENo9UpivHu1tZcc+e2ITKAZg0oAeJLSPqllsYeUahbiBDs0LifPWgg6ttXDKLE556QjHP8aD+R
ML7aWfmDCh7EYpa7bJVMt2GuY4vtw7PBhanPivmqRhLH3HmT1Ur2A6tN4WfhgcURONiSxrw94iyJ
bmdC9mCYq6ql7Yd/Ca2ZzPup1YYpe/Qnx1GSLp69hI+/z1Skfpnt+wutRMK2tOjNusa9M5sXrTaO
NZxD2iZg2+uECf588urS3EQsirotXmmZbUyPTGkuIHeYwIUQRFsObfR0TdhYTm8dQEwhww2SgkKj
pIoY3nyTWpV80ST0IMbS1nsmcRt1yJ+AIBDwinE+Hvz4a3QillOLzxkDSYI7SP0qjR5oJOwyrF0R
F3Pf/LA6aZiJJE5moxLffjldD5kZVfe1oQXc5Zj/abzJwn9nCFe5kcAOh5i+GbzhXuV0WEiP5Ihl
F1dfqO+d9Gx6S1T75lq0bekHp2ie88wtrXjzWv80zNlnZ6njQjjAYxDiEmJePRpUrau9NI2Nkbxn
78s2F1WmEbN24GRKf0PI5qWom5+CxqjC6bnAofpRiPGk4l6y2NkWMydpmep3q2qvXhl+jPRgdzaw
+RsdCguML+qangGF3KHtORLxsoqBQzZdlGEGq+E7Bt1kkGB58RU48TatGDSifgsYHP4kHeEi1/Ze
hZi6m3tvLaDthe2IN1KjlnfdjfxLoMCRpOofz31JAdVm1koHQDQAe2HF5aSVjr8iiVgysN4VZgAS
BUhHTwsDMYxoNHeOpIFDnQegLR1mbLgxneiN69t0CMMXZj8z6b5rJVekqiy6yQgv5Y4xfVDY4tgR
tsHw0AedNmyfoXZSljHqHejwMnNVBpwEreas1vNnZYNYHcfEQGWAMwxLqj2LAhGj8oMkX2f6oSub
caAHqzBhc71kGzrTZ1eVwGCH4ZX5xpvihAHSL6ih9pR75eBQLgYKOCD7kuKYulDa/LduOqteNWhC
NNfei5ikwrEwKKtp41yisjqXDU4JdnfxaK4sSAN3etffQeAWyw4Kg1MP+aoGUkFK8pM0cFbJ8EBC
vbRZdlCQ+odeFNqP1lR41Jk+GS8zmIIj0K1J1KbMtzJAIbym/7LruNc/ZmEx1upij1E7aErw/hag
K+rMGPXozNrCVs9/uVgiPO2MjIXWPOytZ5H1EGmakEZmitUpxBv7pwqClxytASQnf9sogWU2k95o
vAEwEkWp8Yw/6Dv03hdMR19qFAICH7dBrXCvdqNpeAJ0lPWIuV7pTWq3bsKJKCoE3QYGtxp6l501
Advgw8Dm77tZ2WHRSQsPc+0qbjZajdq/AaoGrAZTLq+gP9Hs3Hk4VyTgClUWZWBPzcpwFzNyjqC8
R63CaPcmqUqj19/QMjC1KXeBkpwGyn0K/JMrCiIFmKisJb8JOlRlBkBYp6FKGqYt5EpwhMad5Wv+
iw+ZidoCbx+7OBb67GynMt64PYC81DPilY73YFhahzZrwm9zxkRen6qHHkf3qJZ2CP3kluJlVTBj
BVDvFt/EkHcmHoCLNGM+TjVQnylP+w2iwb5GplQeomZCdClHILFO94XleRAZ8hLMbK0k7yI8wRwM
xGTPulDjCJ0UyGvoEoOaNhHlJtGLerxnyP/RU1wb0/RpWsWJ8LbzMP1Gk2vvzPGtT6NN3HVXmFMr
J9T7A7LZFequ6AdFqbWOMZlfoYqiLGhJhBz3zEuo6nVKDrKInTYy7rXG6dYE9JziFIA24xVmMI0Z
wOruwWGco/E8mEXyGuYxsyu7/54B+ezoR0nHuLiqfrvX2/onaKKHW5GVAIvZpID8E77ZM+t972R3
Brr7KQNNMPRJ88vFR4/cEVW6gdFur69gNFwbU6zhIrpy7qkw449OKc7WEPE87Y2fGh9W1jwm0f/x
CfVIHqySYbyagbJDzuGILN3WafpjMyY7mr2vbQBSDzWnFG01UcgeGgGNRiTMBXFa2nRF/EZ1DtfL
Xc4Z8hwt7ncaSXlWiu8As7S+QyyoPc1Fsa5tGnRJ/YarykqLnb+aYQH9nk9KA9cqSpimxUkOFgMj
C9iM2IzglpGFGGM0nPaGyiIwVz2w88IQ/Z3chO8KlROErPWn0tpB3GcxXALmtIC4N1CwusJwLB1M
qqpbxBXqNvheB6zuONJUzeth4SBEPOvI0kYIq3oeGvF+N3xXVXkFJ2WvZgjIdTNssXogJZLWVhkH
a9slhx0GnooybJFXfgpOZpyaS2m22bKy2/VoggkKYYgvjFHf1dhtJEqyU2damZVAGOZdr8NgtETD
JKjgTeQIzpWMc5tIYcZhmKeKRSma2StXRQ3MgyfBZH85ofmdMc4zhuDIJG2riRx8CltqC4MD74YS
gQtElDFgkQhh14BVyTxBwTRX1LHxRHNGdx1jRAjDcmF0PT5FkfsXaA85+hTCrK3mU2/Qgq2Nirl2
qt1GaqZ4bgZoskiKJJayD51aHrzxUbWosGjcXtitBxMlI0TjYwvVAn0mWfI/Jn24GBYcI7kmm1ud
S3j5oYJ+kn5jFXcLQFqIGWUexM2sQQ6B7rni168zppxbPfDRwgka5lQZjy0Y/1ZwGuva2tYdDnVQ
9FCi3oErXoeq9xsO0ZPADY6u57QsAUSVLgIfQf9mONrVqce3ksmVNY4fRcLRlXtPF+IZWvGPtKaG
HExyWL2CMtXE1fwSjkjZTEMLrGeuum8VEezPLDO8Q9rrwUabvC8nb74LkH8URIS0vkv2s1kc8fDh
YcQb2LTwYJ2rxp0l+nybkM6LFZWebP8tdxMzDc2bGS55fk6rcF84CUfRHNwitR7RqO+O8ion0Fr5
/M8cnNWrn8ts3npsRk91oAk1LwgHMuNSNokqwzLDx7Uu2M++WCMpqonkavtEsf4DQbETbSB8KbJx
F3TWscaOSc+itWUq74ERb2VDDB6AHKIeaISznc8fqPyyizp9640eeBftMsnaYtWloOBc8oysKZ6j
VBdV4XJm4PypRPOOQRzIWndVt+ioPiokYKMM0ObZhfg/FBg65MYvBNWOem/e8m7fsXWyPXhOgChY
xNbREoL+stIe48ClRntZxKYGOFudLgUjDPNvXD6aODomdEBj6tAESRbXL1lRILr4bt9APsPSST4A
28Ji5Mu5hhwSXH+J/J0A210yMviVjMydC7j9ZQ6KLKHtErFp7JYIxwzWArBAKk2YS+5cZp0zpIWG
1240JdubzbQuq88E4PgAwMDR3gf72ZjffJ9WlptpoDXMtbJt6Vaj+AASht6LfcKFYG3GmAeDheA3
LCS1nRg1GbrTjhEte0sFA9EvIzVD3+7BBdv+pUFoAi5LSSfSwkEQexQ7WHI7XCiMvI7Kre1/guKZ
IMPHHwU6PvziPGqAIOHF2SjqOi9T/sOlpwC1mF2jYuMKBmdpaeNi5mYnCmOXjmiVbzqn+YNsvA7/
Md9rEKBkgXdYARpBcA6l6nP2eR5vDYSTowr/TOsWerTuo28T5hgMMoJ10e1z4ph8oqJA0qrtr8Df
edBfR30fBQ4VUwgIisJWe/AURhjnIU5YfXJ2SBL57YBVmxGh+QeeKCqasNs/hnxc1V2JM+mfmXGJ
mzmLCak1e/j0mPGOEwHpvxfGolEzcysvpePIYkkCuX2ZyUoq+wubTpcHke0lCPELFbm/ghqYvPog
fsv1+Q9/q1f6xWAa0JnJbgazpgtvC/t09zQ0P6I6ZSNkY3He29RoE1rDroGRpLRip4M8GVlMXvnU
AJAh4Cnfw25g9WZIaIM/WPSOvhgTdBYmZmtMMXgKeIZt3WKC6fAYxu8wRxE3t1esQaV/qTNaJ7IA
8dNRN3EBQaTdVFAw8BpZcbu+boJ6zGghvxnWmwUuza6/XJTWNNKPXvmIA4aE+q6a3wa0KUHR7UOU
RNoCcRn95CBfbKakV5ji/f9C+3ETh79Z9RMBGv0LxfNEpYWGABWTjXwEmnWG/c4YWH7D7AxmFKA7
MUJBofLANc9O/Gq6/g7GFeIVe0uJjjOe6iQEch5VobHVgP/ypQJbheKDRwb2SkH44Mvq1qX1hOga
o1h+t23AkpJ/6yHMAq1YmfVXzKyINc31yVunrQVbN9trBApm76ca9gnOYzvFGQ95hcliQ0khuJwO
ARx9+u3ZiAoHkOC9H/ZUm0+/GhrhSfzk0SZzs6u0eKV1k1xhMKr7RHsJWRuOW64Ziqxlq7a9dzDT
Z9xcWJ1cBepmZy5Atpss3uEFl6cjf8G4fVmyvUbCgauGtPFeCyRi+Y0I1aR+eJLtUo2667CzFyws
HpxOvpsjBVBgwjHfMGuBB11Oi9l+BYPTzxgROwizgcqezQ27PCVcEhsq81u+vBfwkWhq8L1j/tOg
0ANKAIFd9ZiialnrzTXlgTAufvI2wNCsDYhnLPLoqwWNUjhIfGlXL3tw7SGUHAxM17Pt750oby7o
yGyZU1cLngulOs291r4WcfKFrx5jpYAKEx+Pd3Bq+wkMnURjGH0H6k/O4/lzMuwdjzIx1FMu9WVG
Y9pHk9wI/A8GJnXUXUowvKEyr6zM2vMueFpTpB0C4I4+8Trq0hUtYOjwHYXzOzc/8WgH9wNfmsVI
ccoYawO0ejX59xoP1r4PdwEniUpTcUDXdhrJAdlyefmN5N4C/+C1p3OC8N6gD5sIa7Y8qy45d8an
vIW+zQ6ujs0ziVvUhLewwGcuV5jVcHNqeZTg3tYAKMBDt5WKyq6xVSx9b475NZgMCYxK174z+gdC
F9GwhiwVJOvOKlYsEmQr1rq1x/YRJ47sizf/T9qs2w9R64AwRuOQXdQT8MNXXbVebf6GS3VKcdTL
PriJiOvhZ7waOVNQrI7doHJkH0fqoxD47kBNVGC46bSbBJ3iaEzWkfcMIsynO4yIZrobIAm2dKJp
lvloXSK0GiCvKKms7IcCMSEWaqUXt95FNBQwlRwrMHGXZrvhxEk8UIo2EECd6W27KZlclRwfY/9g
HHCKmnShNE8siSROZHvbtdYOaYQRXnoUNGoQqrnhiXXRkX+VBYO//AJ9I3boyrTfUxL4VuDFkDrT
uPhWmPPUNKAdrduyNoDvuNljgihCIAtDbYtq38r3HVLfaoUl18pQvO85MPGvomGTkx1EabbTqvIu
P1B01YKIa6vJNgHG7V8TmGwuJFfKxz2T5F1XI9SpFWeTyoCTc4S+LOcEV6pRPLjodfQCuMZHauiY
LCT2/BddpmOU5sgQ2sqGWJ1F2pvut0+rUI/Ilb8WevKcjOmFR6X52nKs/U/ZGt1EMs1WG5lyBXl1
7TT7Fe2lZVteu4otxbRW8hiebKaCHeG3kWFhikXuqsZk+e0DffQLR/vsQEFRGEMiilrpexqOqM5m
y3QWD+o/WFlhkcesVTlhh7CLOKBHG/rfpXfndR+f+ulQ9UjH1dqm6vZqqd1lkXSoW4GmREKPU7tZ
YOOy4xHIGT1QaSnlXXbOXH3QeEI+AP3kHgxCnFg7Deeigp5imuh7xZ9XOuwLs8N/2iW+TNN06Ob6
rwkWehnW9TemXrs6dV+01rrozXQMPGWFfjpmq6igOEPzxRjqkozl79JHELnA2bTS1RuSej3VBEwl
stIRP3UzhpntTwM/guJXH02grKyTrmNEigPTQZmSD9UL9qpvHYpef0ts/Rr6jrUwEiRWzGw/2NMR
ve/93BZ7L4ueeCZu8fDZwfi/Rch05F7yTceWd6UZH1neHBEI39a+vzeIAPTMtiFiHwtYT8vRTa6a
mXFTtIItD+mXXNB2LI7GRN7Pmsbfg8rOMc1N0M94aoRbx5xZy76+QSVvVWvdwamCET0kFC44DtOx
0qieMK8cPGVcOGH5kznZ0VLq1zHDGsg1q98DjyKO1LXR4q0dNdeqymg39Gd1jPulordbGpl7Fdd0
u9K2gbAlYfu8JDm4xHxyd3OmPVJUmiW5HMDAMejZQWHeGqzfrINRS4Fs58PFqr8UXKIj/cbeVvWz
r77VxE22rITjkKAFqbz1mZq/a9WHyq4pVPrEG6Otzg4gIlyYwGgSVc9aAZ7sTKosOU3T/6jJvOYQ
7FlaLnGegQfR5w0YzVbFrMD8poezyAE85jQ5qvbs+j9h++Tk4/yTHTMxSFKRgW+TO9akjOHEgQ5y
iPfLYGIvXn/OGL4QODNSUyIwnTlmA5fM+CpRjUnrEMbWtUnucsaw4OXoUIru1xy+Jnwxn0oklqUW
0j0FobSZ+48gmaXKke5gw1E5Dp9QZxh6MZSMu2Wg2dsBOwBt/OBC5ekQCh0HBX1U8ySz5sKV9rWh
w1OB0ik+TCjZMWjwFIle4NfLuWGOr+/JMXApILNX1fRo1aSS2fuIoIxhkjuG89kmsxjpKhCdCx2a
W9UwgVF3Em0xGltp7XsOQmayfgjalcNlsknlyUQ4MdMoPSkMHXhvdKToKHHOktDxyT0nqkw9ZpD/
ygyCV4WVAiyAxMHUD/L9A8TFfiSyes+cMkk3QEnwGVyGz/BHb+5e0iLv8M5mXXnBvOX55VhttH+x
lgIEJuVV735YJPd+hsYLZj+SZqYNkt4E1sz+LccaBQOLhx8FarzIswAaEA+l8leBfuOdcISCmYbq
wcl/dag3ojhEyef7v8+WvE1+bwYyXYzg4SmNdPudp8lPe+l3FwJOIvXqeEuI6C7j7puFYcRMJPV9
lmBUazNjvLAEILLL3pLor+s72vtHXkyrPWWYVFFAVhGnFnfiIpHXKR+JlWzc7KZlfz0ycz4zDB8z
M3kgAQu6ZPi6ajudVZmhbMsqcPuZYHLqObd8knDI59suPrMlqJorFX0hnUZi+Mo2iRtk/VEFBku7
Y361clE9HTADGxJ4yjkUCrQzeogq8U2hi801SlpIu3MXpe1BstIsjy/jEK8d/6dQEUHDOQKoUzCU
5w47WdbADvfKS9WKhD9erOAMOCqK+SWJWWz2U1cDWHXTuJIwYcBVkXHZKgytHTep2cxA2QBd1BzE
Bx5g85Ga108uUr8ggbhEa2qdWFfH9j6lOBwz9AuUUJzBIRG8Ds6T2RPiCtkTG8l0mxXGsnX/nX+y
r1Q0eFVXWYQOiN98Al3NtcVT/C4RA/T/MnZ+m517ochlfA13pbzGBIFMljoBYUy/AlTs6yA7JHIo
1tkTsR/weMziWInxmdLDa/WzZ+ubmLtVKh/ODCnT4C9Z8V7rAetDmkIb4Jwki9HfReHvQd61+y6W
zojks3YCZyklYejm6zzqFl5iw9nKHhpdNnRpbozXAXMRnJJ1Vf17Bh6P30ckUXPJQvY1k4CFFPw6
xQxcjDkz711n3+WY0Nrx7KThDhDBIeROaDBIPms5DkIjDKzJHcWw2xqPJpKcIPIuYwxiPtI3tMBW
DlcVV3veKPuQoCVFNZFFwrvf+0v534GcJqGg8LrDiOwqV8FPo2u2km9LRntJ7cE9Qrz+tw6Rxlu1
XrmOSF8ieg8S+CXqdkmz/ycmrG4K81vLm+XMMRbiJUCUydT/r2RZeiwoFrlXq2vCMm9aNvToryrK
XJM/2ach8r46QIiGKUhvWBevlZaRx1OQHyrpXM8ECf6KvTGTsHGWo4QANJbstaETaCftzu9fpAZw
2YlIcNzIlfge3ncRgSPMHhJ8c9ZIrT0TdlfE9pHFnqhXYg8PShYqP20bOjAJoYR8tt0fi66KbF5V
x+AIq44iEumDTUmLS0pOydRpjsojJBza/g9rceqfRv8mJ1uNWHhIEk1g8+HDc0FRw9yZRP1fWyT9
nAaSDFGA1x7SKcScFjWP9yIYoIugoZfWbzOzrJYWOwhkaQVo1MZyBrroZnDJsnxjGXMDeuLSCWZc
NW8O6wTe0riuaxDeUXSWt1Snzk7+TPNklVgwNz40iIDSXJH3y4lPhUabo/5CtnnplagO0vCwgUh2
e2lypEQ6FbcACYKGtTcKYwNKfh32v2bbQXANvhdFBMdC1L2ihgwSxNmNA+7cCM7GNPDkzCs51EGw
UimkSBTcbbfdprwJeSDcSGV+djp0CWK0l1zC5EP+SyoU9MlJcS/ySHz7ZeSQlgODm5WjeyLFZU38
G9zl1pKVZ+cPanzDPo8O/9T9YUq01YrmopEJKUkoy5IzVlaDXG5Nbj7qEXPQeM17IpIqA800NmtP
Yhy3fBCaXcjdSuCg2xYA9DfOJruJTUWD0kH905/uDUL13AfroQi/ZrR0BlNdaZyUpALMUICBbyjU
k2Qjl88KzMP0YlpvmeMteI85bboqBjgsZ1+drKVDI+9P1qicBNJkoxHIT0oTTxYxKxuSyZpm478T
SeC6vCub8rkLlaP0CrkUg5K0L9IV/SgmEuSkxlJXDLTx2S+cBZGOzcPTC9/56P8nYJ2XSyeqwWPI
4oWRoIP12kUgJh3A2GQ3kk9QxZt8jI/CTBM/5TBg2gA251YXyDwRqfQ0h0z17eJqlnBMc6a6qGFK
koG11Y7nZlHcUbu0bBvpNpW0zLq92RO3g62IKiDzf/N0m6EfHDZSa5YWjqPSoJKDlTh74rihSZo0
eK9k69IGf8Wny7kKT2XBYB1qB9LIPH85nwxfm14lNvIC4RBrKxym8e5JjU83JdOx/Qq/8yw9G/o4
g+zP89cGzQnkXTyAp/1aNfSlF3Q3Y9CvbgObX3DWlsup4TWFi3AL+TgkkALbh0XcRbBIQV25Jfio
1kFKwoWdYqUoOvlR+NpTUjhpfhu8pAdM6caPyband1fvc8wRneKCm2izs+vqSnJIEyhq710WEHoj
0oVq2qBAvY6T7DzVtFWELIG8HlMp65Gl0X4AsbPocyYzksDJghqt5jAj8UgksWfl06YKbvT2LSkd
HoSYxunbku5QX2dkPoDgomGigYG4pa8PK8fEaw2XqSKgMRjOL6maw1lA/8cK2ps05gfmB9qobAlu
tw4ZMrtvzrLbpHAEf/9XowiRIeN/Pz8dtDi5qsrwCoEJAaOufvc877N3YTTZdPnD+lsKLUXzj3Yc
HQDm00gwtmObnILKecvRxViq1kVttBNK+fuRruZoY8AwVnuLpgPYw0vgFJ+lOTy9JjwEcb+S1F+K
lpREy3WaWz2hh9COygGhia385VRquAXZ2iOMaAbVdnMLmb1INCIdPtqEZxu77ReGz3dFpcdCWACK
h7BqWFRAV8Z4oanIVyRJnS2nFJF46DBQAcMIcWIqG77BRjRtBl2LW892dBkD5sOIVnxgvQ5VdW09
zGvn9I7s2kFeazHMYEtNURnsz6WWXRjbXPDkxkao3xv9GG39QIUFUZHMWqawIa3YPHMEjavWrvV7
kmXXvmgQpMgomqekd++JopXfARrYsOwVupz05JA+TChkQ7rtKVJuKHyjKpVqynoIEbFS0gLyoPne
RPFjIPdQAVBBlYG/GY2YbNKkgMxwyRoSN2k6jnUO6IFmy0QB17r6rkxx50x4k3JWFo4OTskvX/6V
adooa2XpN0g7kWO9yKHX9R5Nsp4KB2wGdOphQrjVzAONZTY16yKB1lJRTOq2Oq9xMLobSv/EJxX8
dIpinEYihp4SlPY6O3Fx/W5oTToeAXiOrsJVOE0RoQngrSsg9rTUWyNVjZgU1Wk8/TYB7jMqw4gL
qYx7awbRY4IUM5XKqclAFWo0bm+G5689pdhOXWjfSsaVSzWrLFDotoexkMuQEZPGfsBzvRjsmSGM
elHd/qUfujcZ5/e5de8aCNUjmsAktczwsJtBMvdR652QT7oZ6yIdZUzfZXmQrAxG++NFegYVAXy7
8UShjSCKhzU6lxIzOxch5CZbeWDXfGhBcihJu3HI7wNVdjQNONAKUb57Lci60eKFLgMcswdHYZAK
690HnWrOfR50/xUBhGWeDRWVGUYOA9t48gOaXm+p6SILLzbEzVk1Ck1cUKJr8jdivaahOyqGbAaC
XcVazmjyG5KRdUhq2MOWISEyYxn4wHIFDTQ3WEcQkOt8BHeur3SrfKOozyvUoEZVeVe7cVV433Jh
avBekvVxkg7hq3QDEBLBjKL501PH5bkF6SzEjg8s09TErBBjX3CA4v0M0qTBpRECJsjRFu87UuDU
vXXAfhCspYArFmpos4o2jJrBPyHRiRJkMmcvuUjJ55wh8tEuy7LFFIfblBEQFKBDxTzKb54OiiMm
BbI0GqUnxk9InmQyK5AvwGT8NPIySoQT5J/JQ8ix2+6t4Bk6aDWlfQj5JsQao1lW+UQngdfg489G
P67glkO6b01MRpr/DP5dRyagYqq7rKnmOQMTIZ6BDJJZsU22WifKC4mArSoo3t0nqLx1XGJjWOOI
5i0s2j8kKL39lE8md+gBj2KmxemKrUsBEIxSSv6U7nyJp6IMd0lhQ+wSxvCVhqRCmiX/GHSvcqDI
0lNbfOBeyR7k3I7lTIbt16vw3/Jkl/ng8B1tR8PgYKEe49jtEWzsO4f7WAVnPrRlFidrI3GnDRqF
zOhxco+nd4SGV3yh3JSdIatCJirlU9hlZPjSj3gIZ3v0b4M1fgUWYFjEoyIWWmNNW6aOianeTJVz
0qk2Jths9JK2HQd0So+CzxjpYBgt7IWM5psnytzjHxyMP9NSO3d18qZ4/TuV0JjilYMxHmuZz/Tg
hnZoZtBJp9/ZrbkLXjd4xSVKh+86S1vKBLlkNe634E9ADnLk9k6LBTk1WPt0UNUPOFFLlCsglzx9
Bhok77JlpfGcp+O/BUBzxANMwKOlaW72xZukO5nzMar+GaLLKS3KPZogK3n+ltKsswRxeh4knZS1
PCmvzPcBHE2pyxpIkhmULatHj16Br/2AcLvwir82aoCL1kqvM8m5zcTUooWJBIWGIH0yAwgOX2ER
gUtx+18kbPJdEUJ9ywIzA5MvcRAikMqALRuwSKvK2cGj3MkEIuCYq2Hr+h1oR4iekgIUSInAulqq
RF4sCu2VaMfnngJrID/V2aH3ihMQ68sYJv/qSUAT64YlWtPsDJwTWAFS25G+WA3udeL1yTaT9SYj
tojzWSahEoAq9Jq7rsFynsafVZlbV4f/mnbfiTM+5IlIyJJIpwKv0ciTaZMlmrMlnZdf78vm0Pjt
icaS7Em7TNjQ5kaG3WX5ZEzhOflb3aPcFIcPJ58BieAhXveNfI4slCb6XY/KmYg5lxM75Z44Dd1l
OrLp2il4bkx6ebMBfYKSfkXAAuVfFT2+MqP27AyYErLMDibNNEG47Tn/QTOB8+u9Z/36NMtkOJdo
iAngcQy3Jd+o/KPk1ak7oKtCRy02oB6gdcK4wiPqEDRrHwHgEJp5kznXicM5qpALyKtDiiKgraW0
tOAdkx3JZmDjUTYRdHFjIuOjHRQ6zQNksoiBow0xLUC/0Vn+mfEut4sD0hLg++EBEZ4K1d+zMeQB
o1mEPTGKxmUZ7WIE7zIidWE4u0GzfucpcrkV0QmmNeEzrsFuzfZPVWEK0Idbmlgblx0+FQVifvUj
1u01Ou8Ae7zKWuMRzvje+FWFFl4Uyq5061+KXT+0AakuME7lZL0r+vxXZHhCrX93hnCtEbviUr9X
GL+jQIGzRjgliOga3d7y8ZOuVtJOze1uM6Uq0N0S5loKy0YrNmqi3jVzptCwTgxacEEv9ykBWifV
aozog3LJ8dW1omq7uGqROZNAMwVbOXPhymwrZPAI6DunN79DlUqDVVgQHRjP/TveBKA1Noq5cXnG
6zL09i472YujEZwb4l6cwZH4Xbr2ZjCrg2KjjixljARKmUrL0SxboSKtaooBIxZjV01g9Qc+OLd/
OSL9NXrxj6ycokdNZigqBwvLYeEO1gOYQaTExr0JftGxXTdooNBW2BkI/p0if/js3PzkByDLK1Rr
mro7Z427lJfU5PGOgCLZiDRlMHfbsG4wupSgQFEYQLKyU/OIT8ZWztcCs1LA68qXVub0ZPOS9rAH
4k2jo6fQCW685M3O4QZz6EjFyjoCU4NAODgjw12pAchR/rs2q03DFqOrCVEuWsqZiZ7ap8zUJcWU
gYXs3Z52BMoTm5z/Lr3v2NQRRMJnsb9LG4+Xbjk+9nxMUFmskWVc5Sba+OygcFpWxkUpL2bCx4M0
oLcQh3q7Gm3rHik58qHFXWNqYWv9uBqkUQ72kJahDxxM7lTT+2M2wX3Tjb3qkCmaSGHGLgN5gwNx
gGrIkwBCzH40g19Rj1PkZBgbAn805cAqPuSypgQWCwVC0qpAX0qBNOXUaS0aYogUL2r62hI9aCdK
Di3hzOdN+HaFTwdx0ZpPjF0mms+Sq1gdU2EaMmIu4UZffY/CYu4nKK+o3qutgzQIcndTdt1fjFcR
1q1x8tVs8MbYE2TQddF0KunEMsxf96qzLlmLSRFRTkMO/DUWsfnSgW5p6SlB9wVKPWP3hGogLy+N
md7jKBkG08GMuV7kV0y1O086B1CJH8o2F/Rq0WnCOA5wnvObj6TEANpytG2YNBcHIM8IYsNpplOK
q+NMRs4JfhisFAqNzfTTjkwoamAZiYZ4CGw46uyDEaU/uet1axT0W6QjYFs2AEG8ztzaXZQ9QtVB
+RYseMo8+KhPigYCBPyh0j2QNlqqPdSTtkPgvI7an4pjh/PhRTXTP1UyggvGCaExoNQa5aM2zKeS
pRdftXhQQM3xfNa6DfzThNeT/4+j81iOHAeC6BcxggYkyGt7J6nV8rowRo7eArRfv497mt3ZWU03
DVCoynyZPAqlDp0iGilo35yEcJC2dQhwm82NB/8R1DBBOKGIUGBYwYMDFn3ZUlsOHPum7PRVsN5N
oZutZ/DQq2YkmhE3XxX15JcGDxZnF5NNXCzaDLsK7myea4913BX9KQkwDPn2s1vWF7pW7CAhrUoz
HSyW5dlb5XXQbyoH2bAxq2NpqXfA58dlJ3fM/oEi5Rx5454e0lqJ4vF/cS942znyzoy8gYzNlNhd
t2HdI3+rQ6M9kfIhnH3vFKywsFd4GLv+ZljdR4mz0R3oNhfJzqduJmDqzNO6sySzS+BOYVAe3K77
QE+I22Q+937yJ2LahXiaeHvoOfMpKrFkRUwpZZi2P5E4I0dAye8OyA6W56UyfXohzQcpDBgMS9R7
6W9VDU8OZQ0+ls1yB2Joz84Y/WsKBLhu85jGAoXV8NZPgUQNh8vU5iP5Lg9BbGEYZJ7W19GMjYfA
WJzDmNMvs5L/Jmmfuyy/ZjZXj17HijripwswYOX1E1jij+UI0KYWJ6gZkiLvfrLkz0h5Wl7OgHxM
EZavVEzAnjj3p4Qu9MQI1Nn4/6Nv5eKJx25bGeFT5MRXh3yipoV6vky2NFnd5NAcC/7uiIoh6p3v
bESiXLQskUCNmd21m84lca1ZCubcPgSiAgrTzmuzGXYz1W6YD9vRrPco/8GNMciY0abg235bjixx
ylHUTQ4RRiuPB8nntWoNjnrl/OI3cgNPM1wlfv6doqcJ6/CnBBNWgbK1qGjHvn1umuhqgOymmU69
w9qj/y9mZkoKN351E6Q/5niVdUKVv1NqoHWst/jQHwta/jZh9y0J7aHa0OTDR06Hpd3aHs7p/Bc2
OeE/5iYLgMhkJV0D1a9CJI1QyLijgHAM9NaLAAJ/DbC9dG1b72XfXASjHKlN9MjBdDeMJXYq66gT
CRQiroA8Vs693Qy/PHzceaBpcsLcR18j2sZZfJUMKbumYcqCuIDTDPz3cOUZPcMezj5wzrcmt1j0
zh8SbN5ggeNlYvxXec6+8si8TLgz0bAYrnxQLgEAjSkJP6zMwBphf8hmOIBbXkNZuDb4OLweIkYQ
Ull2iFcVZW3rd/RdY5cDwPQ+E+bUyy7YN8vUiyYBvP5fjrgJYOLmjWbxJiRoiMse9tNGjbSTKP89
tkwb2YYnDwvxmpEYjDUPkYk6hwArWs9fNZy2Qnc/MEsp0BEvfy/fl+TojWV6q7H7XBLM1sJs3yKP
aMQA9dHyZ2V4n/AaOaZ+oAbANHwe+d2GbQxO6qZrY8g0Daxmv8DFj0Q49w+jCLeRfLHGkeZg91Nw
RA8b85an3q2PaFeSOho3zrZpbWh10b8AGgyRDeGq7mib0Ean5Zv2IGrg7K8nogulhAUTiZXA3JGw
mSW4LDPHJbmE43HlwRGeCFbJsm08wTqv6KzzTHI4a+kChENGWDGtaU5BLSfYtr1knd53hvtODCVC
jRNX0hjFHz5mNMf9JY26vTLa0yDp/y8zIDYdRBT8shxG+KWnXU8N5Ds+RAh/DXsFZGAEN2rezotI
2E03oOBAG2WbAHjcUqewPjY0CsCNUlWxk3Eh2WrA4BARRVEV12VHVw6kAocTmznQ8pr2hNkvxUGl
EjhkeSfvsrqnUe7DQnLLC0YLLqT1XGsoixwlhE2dG/5YgION1H2vKcBNREmlGDSL+bSzp/FMe3vn
eSmpnAqWA7X3OFyDWl39lsF1G/obi/1XA84HfWI9WAuGpBsVneh86zCxq2mF5IW+aLCf2uBI207N
sQnUYfBh0Q0WrT9EqUzm+cz+T4K8yzKTRy7VMlEo6ulj7o2DgiPKtjutA1Jh07S9+tjWV1w4Ig8+
ZiYLzQdXJ0phVTt4vxB9UuExqd0J9jouHUXsc8VBdxwhVZRmk68bSdBBU7zYU3JZlih8ureENS5M
vVU2R5dlM/BHcRF5fEqFc0I/ts9bJ9v3RCx0ho9bkRdNj8Fhon0GsvPgdDkaLLbUdNHJmf7IHsmB
pJWPGlEAOK+rhYrMNcZbymQ966xvV83bQA33ks1Z+5SGSXMM6SpEbcpcnYOU310mLowXtVAvMBun
ib6EHroI9LMWUJqU6mfsqq0xDgUvPBrR5ghnHwMLgJjuKMcBYBmVa9mdXTfc9DmheF1EpIx1aoT9
ym76HrDj+r53UZ08NvIptsEM5bQpUCqd/JRdtI4pN0Pz3bFxZQX5hZu892ySA/CGbZqpvTM512rL
ZW42kJWF7J8mE5eTtTNFG8JLnZTB50hTh8d0sKyLyUXXBaAwKgKId2vaAv+Kulkt5fZSRJiddXQw
bYGhYocxvsYOmQrmHaI9UJ3F4wrtwYmchf20IHOjVzVO+37GXFHzopp98aZg7uKf2OQ8Vz2KMW3h
CWCq2Wm1K4g+k436qCsYSzbiHITk3LXC2sLpXxpz3wWwWNX3/+b808Evu6wCbth/ZLPzGPnOe6TT
Z14ciyND6RL4OtX5C97RdOPVb8LjpGcL+xnP3VpYyW6g4uA+0AoAyEJrk86bjLJzP4GVglKGhUGG
4xs3jccd9sbW5Fss54KA4wPe3DN/gMady9Ic0hEtQ29rtg58AnFXRtOjRd/kWvHFpslHhyXfs2o6
V13dfccNkgNS1/aCbuXSYjEcN6EsBhLPVriZvbi6BBzt18WA88N7hd9CWYUq17Tea9No8bCAnWFK
sBx4DLd6Mqiumd1H9Vevp3LnOS6oE1kSh2lMTzh42NnGL6uzKnIWs88GCWiMOKDjcNj2P8trBbJ/
l7HeIe2fROAtxKyPJmsODetHJ5b+gl2MN0L1iHqu9cK85QkTc/drDNbGd+ReNPLcsoQUvOCrAokD
oR6sebau9P+FLcl4uP1H7yFrjF9icr4cWf5Lh/x75Nhnt2KdoZ+ZHTokQQ5BkVsoO7gPkQFChKYf
h6kxlPTsckGNFk/HgkruVjtqurW9vZWDJXZTlD4YkKggL484ju1t0DuXJSA9k19kH/6zAWFuck7f
G2LBzQMpe/rQ+5hEbNT+n31iJZ+26NLjPKcGjEiPUYMk8pvnbTDmh0yw4+r/xbpIGHxcUv6AljCa
CUqMIJEhJRsgVnTDwvpKSV52WbuXZ9/MoiPISvrChLTa8i7ycN+F19AAbwlGpQraj3qErN54Zb8d
w0eIfUi1GXbAyHwDiv1tquZcyvrcNMPj6FPQWJzSt1i1vwXE73ZkNmY5A18FHIBhIDr1hTvsyGf6
SpBTQya+xH0QP1B17fFVfbutm+67rgQzQOc6lF25hmF9xlh0BDRHj4FHQSFS3UVGuWXZGemRtUcy
aEiS0j7PLPiElUbsaKNpisacPc66DFN+JJDs0R7YntyhldQvYoGm8govFY8UPhQ5o7xP+45Uijz/
bCRQb3O+dRqSQinpMHRlWhOGN96PtX+qZ7tnUGU669wtn7MAHqKHnfTWFOzIpvKeR4woua2fStf9
Svq634VhyCwhgVutb8s1x/mxZF62HTFQxjtpexQ/ITB4EmSInzFLBOE2dTP29ShqrY2hlNx4ecle
DTUX0ge6axaw1tGfo1cjSWDN9QZkxz5ThhzTry6bXYEXDYkI0Auz/mq9Brw1b+rY5Oj7a9jnNMs+
SzFeM/C08cD4T/W86KFeNo7E2M+0q+5dGPiowLH68v7Z44hIfhroqgUvoR+M6zD2Qdy0RnCMQKdv
m35IgOTQPpqC7mq7/mnOsztLdDQg4WomjIoxVQXbwQcoDcyini51x/IJBv3FiHlZTfJ2R41JQrvk
Zfj+e53Pj0mebMYu+5BVerMHVMRl8xv5elMX1aUUMO+m0TtwD1Ja+uBPIcOfYWdusnGpv2wYm3i8
mPLFK0v28WswpXzEiFkHd69qOCVWOw96PIojFCshECtO4dGrKbs9+wDS7/TiNt4uxYjn0kjvxunk
ZwHdjfnktcXedLLPfAC7b7r5AXPrFkbErkrdN2jtTNTn/DkrS5LVykfY+vs58f+Fpj7M1fQdGdap
cLNtPVp4oBDrCf8lmbDvUC41tVmtBz9Su3Aqn2ZJK81tot88kbAbDQvhRKVeQxuDYuWdmfXYB+F2
mPkrjw1fU1vPiU0lPKj2jsHcU+6O2K/c7jqRSYAwmIfTItqv8QcW+TrbVe38E4yLhoxRDNxMkW44
+55TQzEXhplpK4fVa4IYqGgXZ+740NndWxzWOJby57ypyhMNSw6wtGwGEysfmut+44Qj1p1mF7rE
tdFwxFpIx3gdaXHslj/EsHlTC44HY00HK7MyOFdV9dGNaQmW1zwscVknE0Xup+SSBFLheiP/g9Qw
Xj6AvUL1TwahCBK+1krCrfXM6QVv/YNtuVeyuTm+cUF2kdMxUI6GXzmBX3RaLg4mwr0TcgBSjveZ
z+JuTnlG24wRKainc0Ri3n2PCgm1Myu0HOdLMrGqJZZxbgfnaZLZtywtRN8R4rKxBUbbY1oDyYwd
ss/6Qxp61i7AqPEdKY3+XliKePWZ/qs/yj8mbM82SbdHjtc1B08W5j4MwPhUNLMIotmQe2iudCmH
TdyDt3bH90mX1r6tBENq3lg8+Ii4fafWPJr+UUFWS5L6itwx3bnltMSpCwKWsY9a84Qdi8Q2otQq
idXSYFoIU+1O98RstsToZFr+5mn4Jzv76Av1Y+aMMNn1ZJjQv8ii/rEH6miQKbMycXomUR9vyYC8
6dLcu2jvN7pAbZmh+cQzz66Is6ejTThUQXoidyO51CbFckQ44SaWwV8GwMttqEAnvPSwVfCSEoh7
term3jPdJ6ESLlyFiTH3PJrjlYgPauKFqR0SgDkUsoKGgXnQccXIIiQHW49w32reZbJZUfJHYXiW
fvEqIzBnrQtAd/BvdWP/2L4XXOcgce5V3i0zD33f1M7VHedqR+/qWsFgXkUB3XdWn9ChLdnJyCP2
y0fZDZcMp39NhpD8GePheREgYFUp130kqNYnyN3zKP93Snq1BUV8Nl/DcsZLQnHO2ZtJDrVupOpy
gf6ulZ6C1WxASs5N+1pXS7WSFMNKSHEdnfgjHbt9GKhprUp9qwmVObt5z8bt18NKBxNESOXj6Whu
RiB+Ddk+Op7zULkcuyrAPitHj2pFnXBxBu8wpwjxxjraj3WFWNyZ4PX7AZwV6e41m0UNZPJ/VRQQ
UkMb+0ZPFwhzF08DSio1rmIxrIk4Oc4IIYUPra1lacZyulYqAVhTQRYiTI8BfTt8TX6/i8OI8Wdy
KjFkCxdmm5WKDVGHD0Fs7vo+/1imjAY1b+4KRftr3PiVd5UmRydLKvdbxsZzVphsDwC4TAYtIgh4
fiD/liFZ4u6vmY6/mUHnLSEsKpZPcFxutFTqrSHT9B4xGFzUhtOmwFaoMiJDij16m6PjsjiFmpDt
aj0FSX4aK5c3BWP80e8p9p2KJY1HI34nhqTihMRsO3B660DhGHK2zz4SQctPyvTIaHwlnf4pKOpz
OONozxySPQv9PoQejUubkPlcR/9yskm7wiGRrbqxRfCx+uI8MEVYlSp7gI/IaS+3zoFBVm4QfJcJ
+OuEDpCxlDYKNF1RGDTcg/nDdEBH4oVYtJLMVNsFR4EoxbPfCr8iNbnfIAhj56vPVlGedVVeW9vF
8OgbGih2YJ3yuryzGF0LMnC3PmE3lKHq0joMfDzmyE6bXmebqGweUSzEzV8xjHckKz5bICrz1GCK
G1H8+bmRPluJTYOi4C2tzjROfE2TwSGMQqHwQN9EWarPYbaYQqtHJpGA1EbOxMOlrd0/GfWSnaV5
SpxyJumHRbeDtz617pnChe0NmW9FxOdK+hgjM2Kuapltc4szgmWSq9C0GTArwdkCaIiJUhOetNaA
8cw8+qT3cGaj+qsczSG5OMVG87j89JxEC2/w7iOhTklM+eXQZRKjifCjOGYAq8N5wg/CKLo02kdR
T0/N8n2W/1U7maEXejQhDzaqWIMto7Hd5zGB6MHE5ZGV5xVTGbqeAcfpeMgrd+NGwcnOWJ80wqM6
ZXak1N+SArm1Sddpo+8akU/GHrQaZXPFqYeWa8j3SUTW2LKKkBC7qor4ZVDFQyntf1XWkmbebkfs
+CT15Li8+m8IBegqgvnYZ9NlsZYs3155/kkWxptLGOb/tzVlX60i2a2xzrJhWJTpbrkx7IlukrrT
hntxKv9uHgB4ld6wcWq3/mHeab94iQa4kY/uHnhafaJ1hUox1fgCmrTfpb3jX7q0h9A1FcwwQzWa
OW1m4uc2SajtfeaBsgaXAI7PkhyxLMhvio46wa4+UcRp9lfi3yenrRGXriQD3BItzKTR+DRn+liZ
FYhNYLVQJtKesaA9I7yOBaEBDgDcLtYvUR+EMB7pQrbm8FsMfnYaE4FzotTG1i6zfm3NVrsBhdR/
RVnpw0/KB+PkI2TyVznGin3RDyR32qKi/YDKyyTV+DFIZXpLZAKlBBRwf5JDKV9qRYN0CFvs2XEd
Tmj3uzo6gKqsdo7HlCEXcXLiUIYxeuitqzExlAavyPm79aYXu3Dtg0pYRxEC6GebkUzVUqmahaZl
R5x7XD+44S+AJIxU7Ym4iU7wrgLNd6yVAdRyVHeDfRzHeGukKcE0i8YPh4a7qgzjuRIfeqzey+Jj
+Q/QS4/Lf8njGDCR4b1UAcg6BEVMKRecQl4WiwsSPPW/mgl/AiA441+r4bUR725N6lsffvnL7L9E
xCk2IzqW8hSk7W9EwLjF3cNKvqwisXMK2vPioVn+rUaN4aC581CDBSGSSW9XlC8aWocygh1yKAOv
XVnf4ZkZqITn+JhBaSlDa4drahpeRjBKnv4jKJazyXsH7kaiGx9oGAjrZtkIiL2nsTP2efznWSQR
O58uqgHbUjjMjn7TbD0V0g1B29TaeFYaehb0+wf5vHxAvpyVt19x2Z4RnWgyQFJEvnEOfswPV5V4
R9Nu8eELmmE+4eKoUxINrUVRAVekS/C3kGi2Jk/yachJ3FVY2M38w0Rbx93J2EuKOH4uOjrRPnqB
8HHiK8JC45HnHcdj6IApKj4DyLGYh8CVZehgFwkWpvIPxyJJsDzZXEQunPTFjZ9ptwBjJ5CyPowx
p9nzB/rB2mdTsGjglg/FL52AztydWJRwax7tzFt+gFkvvjKXcUh7kqq62lSWbYbQENzwVjX8Rv81
EqOzXL6ShIOm+EU5bk/0LxmBkTvF3ggho6brvYgRhjd/UVrFSw+ZG8ot4t8xoFEaUjjPX3giDxwu
1osfZvFaUZffx+Ut9cobp7UjjFB2mvrUN/o46f6A4eBrTOLDWIodd1UZFzt4rkZgAuWpUiW+IMau
3rOOQXndzwPGdLnjE/Jllx2HUK+d5TDtAWJl068Ap4P0Wss1LN91zUXGADc5xXp5UVz7xx/EE1ek
ZNOlUbSOze5hcH780kAn02wHE9JyeTKHa8Hggz/Hbk2cQs0JscOESMNdZDbq0KDa9zIwmY4fHVpo
FX9NlWhO7I+BARyK6p1Et/RJGPDdq4SBy4Nip7JpS/IY8dIlLTL8EIAU51/zo8TsZFi/hX91s2Id
0rnpLQu4Stkceq0L3EZ4X0uvGdZ+ROMzqBO8ep8233F5uc1ObCyij0lXXQFhWrfF7/LtLKLkGoTk
OUjPk1bFTgefXVFvbBz5glCGqsj2NZlbHfkAPCzcH7817iPzZfmZyy8QE4Ty9mQsgx1GfcuYIO64
idbydqkSnoL121BSLZ9jWVxA+n2wPujlEze1/TLH8E4b+WiOTNznJ4yslqDvi0LAr6ej4v/M2mq/
/DXc52Vx4Q/R1U6mdk/jlEzXdnmsuRuEQcIeMw+pA0NGswcu31hVAHDrt74O99KJL/yIuQzxDBKl
0r52dUjTZ7c8sL41Iww8YTOi9/67vA+JFY+Ar8LbEo93mGH2qwwjANzMytgmmeCMVkfvi/Aszsy9
CVPPHCucOjxbTl/vx7n+tdL5NUm6rylGCuyQLwNF2f00SOkEZ3pQ3bw1yvwhmWSwxzksyKm0A/wk
eGliD5w36ZFmE5zLuvFODMW2C4LGJT7DrOZXSg/e6o4fiyaFsF70+SHNza55SQoTHRDpGb7DDKG0
31WIpyuj6ReaqEmdAY24Pifs9Ggr4A84P9OIzrD2j3HKaz/ZX6nTXTOg10WW4oBg+mh1DwRmrBy7
o80N52uy4GLWf72L3sUYWuBqGItH6XHCLMJza+kNQe+7AQ2JJ7t/yFzic+elbDyZh1WBy0/wKUeI
/eikzMrc6oUKmWl7M9P3IM9LNwUH3u7iKs4jyZxurVhCRGu0u597nwFzvnEwtxaNaZ2MCkqFMX4J
MPFsTa8x0Y2hLpE1wVYKyHgiziBeWyOWZqiVJxK9TyahkzO9UtOBkjRBKzOAI9e8TPV86bTxzH4M
64Uyc+iP9RQdhjbadjWeyGa8WAaDekMd6p585UCOezHX8jxQx6hEmI8lo5MpNdifUOKFzaMy4p9O
U/osG2lFwxkR2imPWY6yjhkJo4vUm89zleznMT9JPT85M1ApN7wuoesleN/GSCCJ0Mjz0ZgbM/hd
VnfBhRnoLR0sZUHTAvCHZ7X8cPnQM1yTwA3WydSd5znbTiYcRF+3T45waZ900z88Jd927DP+0WuI
wMfRbR9aN7uXkfVS9+3WZFLMKMHGwsRO4ZfPftA/i6I/p0jYTYNRBaamlQrNx8gajj23EiThukwI
/zXBPJkq/XWs8iyjhgBLVI9VWA67xvjQEEXROblvTcMqYOZmh7+n4x/nmpqMprYgexcQOX1h8LTZ
buD46xEgHUykUXbMGfqQLRB033MK/HcM3EcOWH+DTBeXXtBy/ErPTfzmhSGy1ja/hV171Fl3r6zk
0Lb2xuycI7cdOw5upTE8G3170RJhHdbPQ5jRMRgwRnDXdlG9yMnTV2nF59mIfGzDSXkJujoHEUdC
Vrs8y0ZRNIfAdr+08O+iiBiNRCGTTJkQOhOVodbYfAyXs0vBbbTd4bHSKPLc6sDteoFbD/J2bDdK
1nssA6ueqrWJUF41Q3suM9bwqKQ7jJPcRL1ibSk8tsJJOW5oF7SIfraGkVif4a92zGcDSpaYrT06
Fr2OSd1pIaOuc2vCDj0V53kcHvBCQ6cz8vg9mCogDnofTot4o4FyhwFkQN7mENHrvkpHPTrEwp5q
GLOy95pDRlwR9n+IKDYsesZ6Pmw9p3inYb3TSf0thhCsKS99yGAAZGVL7kjhIvgpUPmSHewmNkLc
+M5n6JWldo39GIddg2SPsB+6Alg30pCMEmfyb26i2j1SM55dj/R55GEZ3so5frB8KsfJhd7Ub5tg
vHl1fc15UqzurVPVezZOh8gFFkmdBpvGP6bD8CyRyuKZeOhTlyMKna3Z23T1CLcc8DFsoZHf1457
Cuzh1GbJpe8Wub5Ptj3SVG/wD67bbzqL1qyTGKfQEqRzGtWpCOz95Dnfk9uBqEzTL87GqDm7/mGK
3J/AI4KpHwDc+bbDY2KHV68Qb51mcA9ccMsI46Aq95bZ4z6J/ScRD+cxZDxmms9xG+5I1r4DO0jn
gF5ijeqvtxnqL89QVDS/g0VkdJNvTA3r2A5RocKia1GnRhMOl+qo2+bieNNj4Mm7WXSPOg5eA1rE
eRWcelbtIUlfDMQlJtUOYb/UTRaq2Bj73QzY0Gu6V5Rnp4buttdFawI5mL0555klci0yx99xf4yV
RUYHvhUCpNwOjfuY/RVFTcfCiL8YM3zK2u4ONcfU3gEqwY/yCchk4UQ+bWzSyLoQ8cugJKP309Xf
uG30vYyZ6xDM9RIsqn/wi9VzAsB+ZZoga5xMABCqOSCG9XBsDXWuWhSHU9IwqXClwn2+JEDp8Nud
QspAZus4dPAgN0tyySzz/m4a03oTtsWf1Qw/Y1JfsI6SsDL2sHU9f6II+z9DYStsZ/gRrnA33OwI
U+rsPpXSQOUqWubPjlakbba0+Zpp3tHs9AA79s22b9AeN4NkiJOS0WoaUm87Ata3cAnmhyg3mCh2
dUyF3/VveV4b56hmD1EqOOo6PCvV7P1akXjm7sqQxRUp5HupwcxoumQOLzrZEgeCYU54wc517iE4
GNJ9KlgTbNE0+wBmH2gcg/COwkXPmXjPORMGLcuPqMVOWQrrca4z3Io2xGIh4NLQoLUccHN2CWt4
8jnmx1lwa7MKVVFVwR1V1UNilwLx3YyzKv+cp443yw/tvaWqZhtl3o2gNMAdZrsyqvSfDQ0BhFMH
5WhqFa2Rllk2QHTH1pCFl/b7qM9FIR5sZf4UMAMiv7iLUmjHDAmGda3JCGoZV5gtxUcxnZuwPWN4
RP6Gbq3dD+S4b1vdYX4NvQtvNlo6Qo8q/R7I4FYhqdBZ8YB+4G4uM6bjqokRVvnGz6zGd8lLiF13
6+UVMaQdJpeGyFNZLDxy9S5q32U4rq6cwxf+wx2dgkejJdCbJRGPx1UbGOPn+YPm970yIRZVpBmt
58HGChmrnc0n1hOIVxIaTkaHudSBJCYjSWYv3gc0IN+FZK/wkVPxsP+rY/Ev7pno5nX32JKBl/TD
r7KM+0o3HY+viGjEg1b0GVYyIihzXJBEI3kA/jLd3gcNHR4HQkpnbvB/bxdcuzcX6wjfaajlJ0nh
p8Zm4BWHPo8iJHbQrHui488TlLfl+CP8+jXNFXwSAoX6nt5ynu1oFKn9ONQGygcojZ7hHA3VEApB
8UExQfGBW60W/rZgAJRkBWMvmplW9uJQZpI+dk/BO7+R/PwxqPBDekVx6OaK4erIRDunHeZJn40l
eA3H8jtFWBmUPR2O9Hk0FGdoecg1tPDKIG6I7kbtuCQOk1HDxEfe2oVe1eXiEg5dvndYq+FzGJ8g
pbudk9B3mGxavACNn5vM2UmPtrBbZITztvtuIHLVCY6ZOW38qXtu5cj4oLzFFjEOhSK7fW7Tl9xg
uRygaoD956WWZISqClm8BzBFIFrsfdIuHdsTe0ZHN8PUOzfto31IzYdua9pow7yppl36Af0hcua7
JK6uJBk8ky9xTXL1IMPsZhNk21UYTWaaoMbU8febkIV87h05knAFh5Pj4lZcIgcAt28BdlMHFzMu
yw6tLhpBOmV9Ol7Ad34GXAMl8o9qVg+2mX+bUKBBGsPXs2J2ZmikBuOygQEjUw4Dv5cr26NJ3PCX
xNLLizigmLfae5sPacbkyi4aEhnfIl53xavisOLUrjpk1KihaWHdSPAAiqw6LBGkSWDdpBhPSRTs
DCasR5NzOv7RF83i5BGu02fknI0uIYpWgPRZHDp3/hOIj3l06UsLD9nfgphw8nOZxD+ui5+hcrMJ
eZhDQw/flbZZNfuebrbr46EhzgJBKOIhPo85RXeFlx3NmJY/qCSLx9w60JmmXz8yHSLPY6VUiEVo
wJciQ/ChORGcmB9eRwPTTzXsp4pXghdsSlosaPZTblACzR3AJ2uW66JIafI5PflQ1cD8EwFAY6/Z
GzaFBXzXj/RBGp3YCg8pN5owAneUt5gj5RuHBYY6g3cacDOWQ87IJ8dPScl7MPrxwzc1o1dpIjAf
7nSst4z/d5YgQbxXjGERO2Xma1cgs0mW/LnZ/dCZLtHKIZkyyAee0msE+zta6sggNcaN8JPnuPAf
sGc8FqLiG/kCyufIyXgq6ayDLdTrgMpLzE2yniKTvdFozI1sAMBX4LYPcbGAfB1kI+yGnktsrNF4
4cG0xvyL4xL+MVI4WXWFAbgjwjFpWkelnF3B+wrSkNhpkGwdVu04mS6G0z4UpfnUTDRK5vA4xvIQ
y/yAUuAJjScnDodkYJJZd4pTFRJ6tXUBHfuVv9MNqkw1kMgb93dZND/HfFGni891u+hQMKPFghbH
hLZ0tl54GtdJW2w6R5GROA5vxcxLQgpEqpxD4HRbi4qim6MHwOHNU4+aAasQDOSFyxVFuFEUMIK0
qc714s5ywnw7tUzI3My55oZ1TNwQmZE8jmm4coJpV5umwaRQYAbFo0LZzygrTZL9NGHuTytnxNGT
3i8PZ5V5pP7QippQbKY5IsXlHybE4iY3EXHY2RkYvRSRv3Na5W9UPx+abrpHhatJ/RI9spH2zEzi
x5fJR14gvSlH45BSxeGwdejE09KLkkwRcutD/miNZBtF6EmjVDGwh266tYY85ZBfP5msiIK0hDRr
Rvr7C3651o7YBpFkXlHSOTGLeeJ6jk9pMj0FScQIenhpS//ZmfvzCHeSTco529TBjSF+PdLogTNR
66VWs1Ka85iKWZcC919uIVzpbPM+F9ZW0saHvL4K0G6pAv+rZjur+xsTc9ivwcUPfHRA1i7prf0Y
kovmVQ0MTs8YkJxH+VkOBkOslslJMXscGgv1qkoTgKyPJHwMq8+UOLxhTB97DjRLNs+DI8gNJj8E
2H8Ty18aeX/x0ujx+VuzMvoxOkyLynkIeBdTf34x/cq+L1M6/Aw2ykV6QaJzjgIwY9RYx/Ivmeip
Vot11a1eGToAf5SaDhAANnjVu9ksdjJvr5XnMoGCJMHxCN2N19/gY79B9ie6xnwVive3AXFcjFR6
c3Rz6vEkqtTeZGHmftQedVnUzne2QMdY2fF51PmrJrFtHfUsAY2PK95qyuAYyro+z1lAe40pyEpJ
4sascQmzMFa0FQCV/8fReTVHiqxB9BcRAYWt1/ZO3S2v0QshaUaFh8LDr9/DPt2IuzO7UjeUyS/z
pPCJrZb5L0fhJ5vTHVkBfjlZMKglm7a0kZHJL5SbnyuqeXg9R0AVFrEqall7+sSTxgXvZrIwzIzF
uo5JQyeoQY0gjxucWEAgszJwObhlRu+duIJ9evZgAb6wUJlHzaLZVrhsYSJ5s/2quad4atx7rbNX
OIZJS7FuzrLktm8fkwplonXTc8r3mGn1wVgS9bCaUW6HBnYQu4HNkrltkvrDGanWZR3KoJHm8d6r
p5ou3JaIteUDuZ0J02TyMHjJoUr8txZOeJihzguw/Jt+QU0LNb4KMdPBYql6eMpYLbnp99sQi7Db
95QzWtC9y/gfX8UTMSD7bDrmEWMNlgcA0U9VmXEyqdVRWWEI9o3G1Uqn5mFIg3+dtHxGZzNaOJXB
uG29oyqsWx00p7bCYRpWlKzKvj7LHgdvkmYz/TMYVcVwtBDAQh2j7obDbx4Mcp/yns8yhfLnPYWC
UQn2BKYrDf4Z31jivlyQAfqf6Sg6uqZPqQh+HBxIUKcotQy79jngUkkjaYfT1Tyxve86hdvNiKZ1
GsGI7p34x8eRt2pIFo8LsaJOJZqnAYoHTE5GR9Uq85q7l5l7FBeSea75W9PPKRKXxJ/3isfryIw8
4Onigp/GNgOgOTsZkmagcI5vFqgN/ixeNGpiXZZWJIri2PUktkTOm9MG72GU36cw2+H/OQsV7eK0
vMw+Hs18duAM11gwO7t/cSNs7GFteRsm1xkQK5YLn8/kNzemim2KG3O8xKXrvD12LgXtvU3/c2ld
VRZTRW+y+2CfzThF7D1mosfarAhQ1+OD6SgYWMu1MYncF0p196WQN62ya0cfAMwRBIDeAy1WMBjb
G7woG533AZ1UDZ2BHt3QTewes1jfx875zTGfR/pqU8mILQZRw+Huz3YosTP3XbihyGO9NHXFVfVc
lZJdc0luBjGtxZb843Yfbc5c1h2YgxINV68GZ5K6Bi4w+nvKgs7xbK/zZERSVq+4JjdDUL+PSX7O
xyDZDzXljd2/vGfjWJZx8W/iJOcpBhuV4HUpykuHXuozsJjzZBXHcCi0rL/c0DzUZrqVMj/Qzw4M
xOroccptqAVUhBc+Cq+BNcvA9ga6ijMyJT5gR6wHwkF6lZX832WxNC54068ucds3eXKdUalkanwG
LoTTBffN07EV+TJoC29KqTsn9efCQG9ANiaPa2WvFgNNWpce6+U5sglD00mYpuWaRtNvTdT8Dan0
1Yp44X0PJouwfohanTviYLO7SPccWFQASASLn9FiPsbd4mFJoJLEg9VVT8j/Nm5sWPqAAzswww6j
hmBuNiBUHrXT7Cs/v3hq/s2IljHVNBhEBJynqTkLUveNFdzX6XZgIiyn6Lp8llElL2OktlP7qhWd
W3grgYw9ZjM9LV10L+YJ3IoFfW85n2S5BSRgYGqAl5TwZH+XUzXumqj8TcOct5Da3Y6pKMVQXfLj
LAZNVsmwBgKT/MGaei6Vs/U56C+XeisyNrbFmIrKFZrF9+bi/SehqTIEbTx7uj13k/GOS2Tr14SO
NbYim4ZLY0a16ZsTFac7goZvcEUOlhniTCDbSEqzbAF94nmFpu5clwdyKgiKcybLDXM/DPJfWjXM
gVEUIvspl7geYlD8fDRRJPdNK/ATkyhKiQsOk38ek3HHG/a36BXbPzebnPJgzzcpz8NwtwL1gG+J
B6XPLSJhS0IbtbIxGuYIk/McGdGTEWjwPFr23NgthqylD/QoNJFMJNOGaNJ4VIFH4TLbdETQeLn3
k118FiZrl1cZN9wtbx3chU0+1fEFYndMQF/vZ1/i0AnmeaNy62mqiusA3nWg28QFfinIHK4RRqEV
CHg+GLCsLAao6xssiDjw1g696RsqW91D79D2Xls4CHFOflpT+NCaEdJ3WZiPEWAVrFV0hhTA/zm5
30DX0iVhFuHG8evXAiyWCVO4fe0RoX1+WiJZpJeGhyaV67Ac4j9YGLCs4lSIcEesXOFx92fBdpel
oQVVVznPY4HtefShAhfvHmUN1C1zvwGugR2IofkGBZ5xmM0wpVS31HwZQ3opxmFL59s9QXfiNSGu
kd4ihZWrRDwU2XfV0Peeka03s+SQJOVXNllPCgcElnnm4IsIXvuLbDE8q5zBHYvjq1N30D39S+VN
aG0YGViLkknu+MD2qfhXc5Rv7eKDdAI6M03D/OsPWorLPP5ABlwV5os0WsBIv3PcbCYnfNUUuXDR
vlpxyOGkRqBUbywie7IMxPfdBzuAIIsKxfgjWpVTTQu9v80ZyaY8kbXNVT682AT5l6tXUAEZxC/i
BMMSZngbRvdcFlAbVT/swuYZWhSUXhVdi0jfcUQy9y9xJRMEGXv7RdaS6b1zWD4RnHOnjLfMhfrp
zvOuYetj/MClkq9ziPHdjGB1Imxca4Efe51U3kIJRzVAzdhlvvFGSvPW4YPifk6u2b2EibGwE1iZ
DJ8fFUkBQcrn47YbHBLFZxM3f62AiGdlgEQE83ySUD7OQVAyv1TeXof0tQsacTGj54GxQxt/0JF5
ChvqEnpKlcv6lUgtAkJwAIwEldh99Efv4hagHfM5zvf2XH+mpqdfZ03bt2eSOeMEnQFnQWsWMTgX
3YgNi96hEMzv69rv1+zmP0CMP2sm1iRi7VvqCmpTaNBrEnXGhH5ziuxNt16zEsmE2t52elu5xkNC
bFEDh0LNRbwe/XBttDb6X8gyqZpkz366KbNq13qeuRchiywpOburq50bVhxa+cK80q7Altd/AmV9
gUndjkpSdCQfk3AIiKRPqybr924x7HGIr+HcMLAjUSf6V5tMSwxEr0mqu91hDDG4JoeXgG5aP7JO
RTEeG3iHPApMqgYus+n8wFR9rWm5bfh3ZDhNG9F/oBLvq4pmHOGrlygbH1xuAUFDL86Sdg8vRRge
umWjMnD+aeMc+cNRE2DkkUzgvjky/RLzu6mxuPWCm1W5w0m0UpRbRBqxUX0qJ/1bjMkvgYcVZc8U
zJbpshBW70G2vH10dJKMSm41ZlgvbmDJmKc0Z8DQO19evMAiI00mLSNmCBk135ZVSAi7IaTAlrud
s+zWmBPjekrIG9T8LoVCAR3HOlLcONL10/sY7IDYmMlXI0BJGpz5pyI6kz04N676Ua6x6zQu8pQA
VjtQSV20HKunS1uNtyo0jy45WA2BYJ0xh2fxvXDHomugdbcp598xz+4WC1DUpW8Db8cq8JOr6sUX
5VjhqmU5zGt4ZcmEh552oZSPpv7uAG0t+QouOlx6M8fMl2qUF9Z7vmSpI1gh4Ao7tm2sbYceEI3L
f67u3fvy6CPJPhKqoQccTwaFZuuisl5tynXmSaHTgh9gFm7F5rC1/ZjakrrZdrZ4tXL7MM8daxYV
ImZB+0ahp69KzLT59Y8uXr1FB0b6m9Y9D8LKW4aViKFPSZv8VnxpG+LD1ioIshfVkMcD7IEGwM/i
uw21acx/Vh2TZV3bv0POA1QWmEURdV8SF0t7v9D7es3VFaeiRyVI5J/xl5NrRwjnvBPoDlcC2Q4G
NtnaYBo69dZXSgh24ZOqTP+2ASWtDLDc1gZgTXGK35HgDXbjLE8xU+eRyXLoxUxTZPVqkY+EAun4
5kdreNtOiV/biX5d6g2PUCkv/khyvdQosssCD2CeePmw0UH3kFCDYtTjgTAvzT9Dsy+y+kSJvdiC
qOvMpc/L/c59UhoFvmc/ctDkeZ+sjiPyoEG9YFxevozJemTex9wD9H0C7knOHFwY/SY0BASz+zfO
IBUu1wluansAV0f67nhbxY9vDH9kFezrpfY+r4HScbDTyZ8+abcp45lWhVsROtcxm94sV26wbp8W
1VSSKjK7litFyAfcmvRMcfcvHMl+mXICaHhFjL1MJKyXgkVYOfjYtSsfdK4eZ+G9gmrbRy3K3ugU
78RS+NLcOeMWWrxP5P+Qfy9Mxc8hR8cA3jEZZhAqtISbOXbUoeNgE7cf/uBkO9EVONfYpYYhw2WT
mMZGRO7XpCdgUOEAkzm9BVNxC5n3Di0tnybvSpCbzUsZZBxchHdIumHP3NJlKIpPy6b/Rk/mi6Z2
N+ML3fkO8Tu8rVsaBCUQPv5cB98EZixaWli/xvzHW4jLud8O+6gp572DpEFCpOHLHAaOQjD8Jn1J
HIG5xJ1/lmMjctc1YOOSYwXYuXnEynGnJvHHNeQ6iPMfYegbl0W7yX4o6nh33GBbRvmr1l240+PQ
HI2ouyc6uk8TExY90L9YQEA35CloaEluRqDi3NI/epdUUwIyaqgXN+d4I1Fx8Im5rdzO+KYciMuW
iyYya9yAPZN+yBxt4WxE2zxD+qFtRYwHnak/gwcuM66oaTH+CakPdlcdrTp3wT/OIRzCeBcu9Imm
6pf6czpdYV/BzKGosy2qr1in2aqdJnbN7tsKg8eGecgqLOihTeGX4niiPUpjfvYz9UJHQLseiUwa
LQK01beYUUPjyWNosxwfEVOdP0SLt6GlWcwC2MQFDvViUH/chQCVBiNp9Aj8p3G2zOaq7PF5ee0j
J/mjQ/ceBs528GJ2EdJ0rgSUkmqJrPRtpEAPYxK9dVj8Mb3pa4i5I9jxo0W2CocSw2SLeumDbwFY
nNArhLQ/YbP/LG2wy+tVR/SGDVwerHS/XKSWC0zJlXjXhO4fg46Z0iaZGQW8otyn9oPktaxDOjQw
DFzDwQehx94BGXt6VQ3LDmWyAZYZaLF1dbYxZpPoiu+EbM6SfdfOW+RCHjAMbAGoeqo4Lez++OpW
To8Jk/9NTQQ3t0+5lFTHoA1+wwk1p+PhcGmp61zrIYyLl9Gs/xi5t3e6nMfaZccMxr0ZjlTHtW+Z
nR0ZVtdrzy7sy4j9D4owOfIJwgFXe/T9OgctWHW4I4PU2KRe82QV3Sv3o6caEp+ZAzKJFwM+r4nH
JCP9XzSOt32Rg7xxjBHuHwO2mkeY+ukAo5Smlr02ToYbnKms6w6mru+Zp7Kbh/Af2VglKalcC0Vw
AhIggVhRr1LYWkvdcNSD82gi+0L+2AdG1BE2pq91vSyTOcE0n27qOO2vyNAvZUbxpSx4F6xA7rG+
7oG4nivL+jJH/2qaJWpdi45S22SAR/3s8akq0taLcceh8Kp959LPIt1Z8NcSPKXoe3dBaQ8uFhC1
UfkV+sXZayPu72X51CIRBrOCQd+ydeKdisS/zhf/lqNn7YRXYeAGDGvIbpY6mWX/12pA+ZeI9YOj
KDLTB5GX/tFIa56e7K/fUk8dZUQuc8ErU29gQv3Y2v4jY9OH0THcQcv8FU7+ZYXg+nkbMdigzhs2
A0FulcPgYcGQq9Zno1kWdTxWv5AJSQRDHIWWIV6Xo9WYew/uYiEC7UVSxt2W2tv4IVf5koRFZycP
uZQ7NVVHxPxhRRkOTY0pyN5kspiqC3FCJwSOvNSLUeSNPW/l2VgvR81Jvm2ZEIq0feldzItO/2qG
zY1e3sPyAHdSII1ylHQHFilKSG3h6k0ieU2afgIfYQaboGk+hq7+UXb2d+gIIpgelCqzu8jFB2SM
cXzJ7PYCgJFkGb0xCKQY4Lj3Rj3n9VK4fy2T83Gi429AVPxodfCeewy1zUnjVgnAgfPB9egoDPgV
QEOUkZKldG3TMbtyppmpiny2vPzZ7wJszcp77EzsuH0zwk7C5CmxwK8dFuJioA25nO4+8MPIzTDz
RSd7ys6sx7C/7fDJgX+3dp22ZAWTzx2KWE4BySY0kr3XzDhOkqssh/sccZUOhXrvnIFKFWZKIEzq
Nxy1L0SYbnk1npMeL43nTEjXeJFrhwUunI5GrRUeXCxiWcR5xYmMtwZq0Cr22k98+WDwBwcD6bAX
S8NKG1wqThkhVITl3Ggw3C0TcrBZ+4dnBRcOBYHMAuYUHkxhdkTS7Dv6+XsqiQFObk1ddJjext6n
3h27YWY8pxhhncIECGFRZtqtp9x+7LFAqcgat0XjQ/Uw+WtlT7qJVnRGfBXuvIEJwRKPtLcpN/pN
7ItXbCAh9DVOtGEvuzPFk90hENPZku73BC9z8JB4O0JXNS/n2OFcTNpXN2WgObQpIFQ1PiKOv5c9
VRpWhktszBoG/MLZF2H5oQE7RR7SRgDnH5rPGpz5ehoixhTM6VA0HuzB/5JzecPSBbjIt1+W36rB
YbpKXY3/OaTNwmaoljy0gUQ9zBZfx8nnc1gN2D9XzjAdpsg6YnGpVrEGpzFXN2zvAQ1qchPP6b2x
outijRN+dG0alGgOCsRszsq0KK5yp+xQA5nAQcCpvVh8wfxIZ13XLyaAIZZO6hOocyj4/ixT/PBe
HbPRuC8jigZOhsZIICdGlwbE0DrhYNwmwV0s+0D/KYvxyezmmzdNEpIfFISkeDMJGUOzuFmVfBin
iAoKFodCpAs1lvQ25wfGUPKZPf5ANJyG9uzTx/plxsMO4fVOBBXzT3wxxwAeDAVdDE5Geg0WWW65
2CKGnLsmvxeIjQVr9LJWhzXhPTF8D706OXjOiFdtp8XZOGU/dpBsezlvorS4Gz75vRwKP1Lip4wy
DAfKf00TJHC9fCUk+J71TOTHTxEoQgg0UhsHNVdH2212PkeK3DePQ5sDzcsJT7JUCnauSrisftW9
qNwXtw0+ukr/LmtkhyS4qKyMeC8tJia7bmmmYOTm2yBaIm7EUolrIKPHUbuHocKUr0a8UcJ/Mt3w
OxzK57pR36awmb7zPNmlPOTO4Kx9mafAI0A79HVPP1YfMD6AH5ToHGySuPL4IjiRjrd7OrZaghak
Me4eMj8zWbCKyylhqHTDZLrtdmWeHyuTw1PSAQPQTfiwXDudOCy3SpsXs2MEvnRQCSvApURellwz
u0xKiVMMZwCCwKPp68cs46KorDPvGgtKrDaxDaOzscWOGCMxFnSCqPD+OSOU0OWfBEm6C43g3xxz
jXbVcJQ6uEV8w+XIXoFd5tlrg1MeRm8V4fqis3F9QQsZzQckjdPkpEeRMZUjQWAy4ULLOCz/zGFi
1U/YRjy1lwPR42Y+FviHfbt7DRz5NrJgcMZ+6UsOwhlHwlBzX5XGW79oEn35reYvoyDy4yuGMPpW
dcktYboxp94Pvdj8vQdRypDWG2LhynyavGkXI5EB6+C3wXwvzZGyM/KWOEEITUds7UDtCuZuaugv
MwelNGLkgBmm4fGYkSOtgsQbEpYpPU7V9bmJy0dd+1fXmwH32selH3Z5HRFC9mlnX7POBJa5bIou
v1Z6xRsExjS3LlBzLyk1XmDJk23FC4V3nOBdl9jXfsieS5KHK8Cj1H22+rkQ4cNyEwrGfqc9CgpM
d8NI57MAFzayMrBFvRWhvzIrJppDqu8BTbtRHL7DDqHNI3xq/f4x4F8Akvx5rJekGyzPlV4epChS
JElpCQhlfI1Asiy3kaIef+Zi/G459/rLY153rwjStCgAiKnakoN1cqk4OSFC/DiJReLKz/eel33E
FXOZyD43w0A3mHvvW6xyurvXUGJw7m4NyhN6so1l1m2DRJ8Nn98xkuVOU1SD18rbMg0iEGkGp3Cq
JUbc+im12QtNrg2eBSnApX4atnyPiX6uKQVHmPpqWvsNEQ2ZncV+Gtpni9gqKI74qUSqYk3loSgA
XlTVE749ULEG6GzkGtM/LwfoojZPUzte6oaWBKGBlRCPXU3Q9bNmfImz4atJsI17rlWc3Dj4/1jx
byKp6Nt0i6S8La4YLh0JSM4JfBal9WBW3MSHTk+nKrO42fJzSbZe5QCNs8RlMoaz2XZvUg/7IIZm
yg5AVwrftZu6x4IfenmQ7VY9ZXPCXjn/7e1sJ4XCzqO79+WHjXn93M7MUXEZFZDQJTVgH4Iq/NKa
aFWIvTAocu4a0BJX5L52/+cuVZsRh3bUhx2r66j0T2fZ28xp3oVFj7VRN+VDrNKIy0kxHHPpfU+N
RhYYKCx2u/OARU0b/QPnzVNTc4Bx5/INQ8W+WXBqRXtjjSMVMZBWR+OFstxXD9KNr66hsdw0wGcN
Qktb0BQjB7V24LwT/2D7Yvtqr9L1P+bYAJNTl+vZV/+61Ge61gJ58qdDK7hOLbffuDDWhR2chCMO
ImIqqsud0ONzE0sW6ZE75bS4JixDXhodbO2O/NlcCS68VG8zd6vvRU5osMBv46ryeR6jU9OVH6Xu
Poq6MVZj1AH5s2zBMLotru0cpSC2HcaLnXqMrfKZARwawvDhueY9DXABQqZ/iMb8Frf+SweAhUu6
wHnBu9S7+rkp1NJ01vxm0tknAfm4EPemdHx/XwDGTejN3JhkY3dhaz6aFNKKGccxhhtkfKO8Ny7n
G4Bz2MnLHLp9e6BZJ97MjsONOHeDjfAQRassGUmPgpCzwpgc8kinAey2Ybb3XVMcOJtSOMhhpq5u
PV4pKlyahymlS280NwSZAPnZn2LKLpENosWp8BmMLcqRj7oxB8MLXkf30a5swein4vzbzqcYRzLR
N3UWHgNSbYhbiCs0g7/ZScbFCkf8bMXZGizwt491s+vCD+Kh+EaYyJRO8dCb7sVl6xkZ1AYy5buc
b27D2LAqKZ7sOYvhmYO3Hz3VLAjN7L9QZnr0a8z7Eyst80NKGJ1Tb4o90+fPEN8Y9Rl7c2AbTQeO
qRTrYb+y2w09k5cubbf9jJtZsoZ0QLOgEYATArJW4FcxQa6b4AMchyjtYLb5zq5Yl4q5vrUzN5lg
jH+1Nl6qIL1o2yxQtzACMHsIzZFGyQzgoIA5RTJsKByYRhzRR94ZbHe1tUr8CH6LIfYmmsWQM4NQ
lCbQdxjhUkxbmqQjIgIsmqzF+Ux6b/oqHLxzRrKYOfiRVpYFkQnOl9GI+8DbTM3Ca2BF6iE2an/l
i+6q4DsRYXK7nQ8tyE0E1GN6wBkEZI7z5LIrKTck55C9+Z7/t5BcjznS9mlSwfbg26lGH7D9cC+T
7ua6BSaBejrbQu+6bqJcGa+fG22TVtHVVsLssPuG1KbNvNOYo+hCwvuaTQsYq2N0GWs8b/L/U8hg
s2BVjngu6/TZHwa0fheFzdEkQrp8prUSOur/C6idm5fBNt/1gEPPGVm3+sYtzmh1D0aqfkTLpThW
iHfCBNgeo7Fl0to1gqqeeiBOmgLcWnsRQS016XHxCER3FoNh49kNV6zo3YyLm+dEpzq3v/EyYKTo
CAg7plKnQdftnijpxpQ+mjn01GtCQTn90S1QJUiJpI/z1turgtpMFPdyW4AKu4+mHVwdwgMIYLiw
9mXWLECMKN/1BdcLQjjPNste44pXpzW/GJwQJEmtamvbLBrMUZ/jTASkOC2G9CO8VIxMh7aENz+D
YZBobyUJ91puI0F1LbT/rY6q17j2bllZ38lCurx/+ESnpD05uffU8Bv0ZsUaOh08XpWUcojOx3tE
E1EwwdhQYmuPYjPIDNHQPC6Tw9YRexwHD5LktRrGG/S6R2DCi6O1JJ5ATCSntFwRPU4sIKSUEJU4
c/FU2IoQEnZC8hHwkDDGUXlevHVsuZsSYcEz/J0p3Y0R62dOKz+Igt8Ii7z5xRKTyxC8p1G+m4Ro
1x4AaaD94CDrLtjlRvytzGIpjigZTqsvTP/nCBALYUvvYUicbUUmN2/RNqLWPtvY2fMwuThpRshv
fAt0eXS5ERNhpR7EZJZQ065j80L0pv8zW1XO2EJ+S12+h7Z48Ib5I+c/kDtWuqVnleq5AJwvp7Vo
lA8OuuHI2KlJnTsUsX0VOmCuDdxJ0wWnGrN5zJ9lC2PbF7omfs55FNpIyatXZQHHfke4THzGM0Oy
dZx1L/w+53zOnvqseaPH9eTXE8U3rMXSyn+geLMTeye7Vueqr+/QRADZBvkxYeLy6Du4ZepJuhzR
4d4Jfm+zqSTKP+NCglk570G6x2J+qL3iPHUzV9imQqRG8kQgdHbs2R82xso0N97mGfjoOC6NUUU8
nuWcfog2bLd2Hz1HQXxsvPEx9JzHzp7OYUcCy5AooaWmAnE0qLqQJoaTYLgWbnqsup4y0YHa67Ek
62YKoeBrS9xCi0twArNE0NqgwBE30vKlF5vM0dExSbyL7XS7Ki4em4A8uujNv+E8HmTlftqSaXTV
co/H8PAcj8m7oDK3FgzQqqF9cQeJDJo7X4NpHg2q0e3R/2eV3dVo/Z/BzPepW1+msqX6hWk+A4K7
Bhe1dsC8PQRVYHIcq28u434eXBqB8jQiQqzM49j4O1HUYlf2E1PyfMwuA37oXnvPKukus+YWOpX5
w8LPVG51nMv84KUxlFk72SzoUiMRz55BmYXVe5SLs36r0EX8xSSN++9F5O0PeaJqHVneTykxMpRA
RQD37LzQvVU0a0kf9SmyPdg94Y+TDf9Kwa2jkcNrzpFL5qa/hzGTbDPJPThO4r+VP7DE909eRS1L
ioOxg0SE4zo4tL1zKSJOy4WzYAjV11BGJI8ZLpX9I9Le38oOjXWqq69ixG5p0SOkPJW+1kPFDY0J
IbWYfFKuQlOrxHbI/RR2CqK62y+6Z1C+x453dF2GT4GjDljKw2VC+TTwIWrRHxy7O9UyNDZULWEd
sQFNVvUH2bDXnlQKqL8Kop05HwSkhSU1udEmmcK1BHBRtGybsk3ei8x5yJrYBpFQQRUyirPLx00Q
8uzVHpm0KfiWc7u3K4hOauKiGgHarK360eWwiicnxUresJgp+V7GgXqORfW3C90Hf2g/28q5iRzF
KQfQtCu76f8PxlU4S9op/phb/dOSazL8/jjI/pOyw6PVTFc2gg3LyT7lE2zzDEADPvdrCTXJAfj8
YRf+PR8y8oh5BxhM/IQxXXPBcC5jRky5vjk5lNTKvc6u89cyYOyGcXv2lprYvPyL/Z+UU1Ueupwj
NI1eZ8vymZ6V9Zuy6cSm6GknCI6Mhf/jiRmAknY/pYloDRNpN5QUdwAjvdvLH5E4Laf0X0N4hzws
8EI9RMM2q4e3WS7O/3o84SddW2P/mvjtccaUHuUlfpJxXSdUnGDp4ASUs5T2/jxsxZQ8gzS0VzVK
K5opUmmEu9yX/lICHqynGgSTycvdI5dX5eM4dE/LHwC29YKXixoCHJeMIzcFi2sY6G2XeIeo755n
qU6+jLbMZMJN1EIuTSKLM1RMhx+2K4Y22ni30wnUK4RpLANOtAw8yVXgm9srnFtO0UBjcjGAE7BE
M+vVC3sFmERH+fi1YpzW2Apta+d4RelsdWCYKYV4UxVuDXeC0Z9Y1Ka5mRXvFUko453GhMT9gwUp
zzHqpnkKjgZutuFsWTzj8sVq/Ta8ERXk3tqHkV9QHpclqkIKMmVy63xz0Q3wocfRGaTjcu2lwlb9
TbHO2HyeYeIaMOQGr3puytjJLz4WFlySKp61yQtG3xvJ/Lqie4yRuk+c20kbGbGxOT4Tjj5txw3Z
HWQsFn6d4qGZRboxaY3LyIarsnoIByHLTd1wkd0YRo7/RPvkdDdhPybdSceeGX9pUWX+guVwGRyk
amrlU5jxIf7tlAdFmXTHElsOw8KgMj6t1GIekgWizSbLhqS9qinAv+rE3NcYvTuJfwmDUb/C2nWc
HyeyUvfLNaNqOovQDcnuV33h0wKkYPxRs2YvVkbdpOPawqqJnXcYRQraJB1I0QzML1+o9nLZO6we
A5MapO+fAOD7BsV4nhkcEqF6CwW/ztU0Aaft+O2S2BwxD8APHw+FVfJEcx0Pmscw1Hb4JyhqaF+o
QR2G2oohdU2XLtY3/DxMInlCqIrJkB/qipWpSAuyqYXRa/ZT0DvpCkYFrexpYcCl2voewuC/Mirk
uPE827F2vao4YUsij85zS2C5QNxuJGG/OgNzup+sOKDPuFQFIiUWh/SnV0aOp0GKDgMiUAlfy2ua
GnxEXhaZBioybDEYZI0bIH1mbfvqm407XOvKGOWFCWnMo93r1JrXbsBvuaBxWyP806iGJ+NrChie
6rXWNNf/xBxAVgNvYlQrXyfbNm4b2DQB30VfkbJoDJaQNMuWrt08Ncg+Ty6IhXuVkSL7qaDQM05W
k7V4oaRrzhbhOU8V7Agjfpg2XWCCuflPhCE2jrVKl4dt7weAyuAiMaYkjTA2owJdYbj8J2Pw6zWd
AuvJQGJk7JYPnvEj7N5yLzUmkGp4hnfpT9UyWbYJyTqCYvfXuStcQShi8s3+o+9Y39/bxvEIRjWp
Qclqo/iAiLqN5mCITWY51PCsdcPZjgCLKGeTXzUhF2/w1JSVePEmq22e5qCX9Yil0BubK1lYQ72a
JZCbA+/wCAxZQaQJcUwycRzdTW7zUYPjyi0O8ByhIn/2V/ZQz7g0yWgVLNBBCRRloAtGV/IzJog8
E7KOhvBGQryo39q8tPActFY96SdfSRF8OW1Xt5wkKYPD5jObVrLQ3SKzbD6TGtnhe5y7hqoFwc45
7FxRdGJitIz97EcRaQverKjKkw8O9NZwx7quw/DEQZ1MqYr8huHY0IrM4K+MGFibVeeGSkKLax3m
m2Oc1oXc+bE0++fJtQVXZ1aryam3YRDmIz4N9PKIygfcGSnCb0zT+LEbIJd2XFk00XkUZP56BzzR
bFK4arUKS+b8YyH71y4cnfY/ks5jOXIkW6JfBDPoALZMgZRkUpO1gZEsFgIioPXXz4mexbN+NtZd
LGYCEVe4H3/MS2ZnDtUWOYgk+fWz7YY4ayqXpMXUGPGu3WVyVczb+5GxWE7qo5nbZK45NlCRLcoN
qZ2YnDUJhGEP/d+4LRAsgzlrcqmwA3ZseN+QOjrT42QvnuYqI6YLmJhbhsNsGLpWaXwEszXEUUyK
vf7Gp9KZ81Nm8LuQflJXI6QqjhDNpAGx1RnerRdhUqOHQ10Lqc7uuu5dmuDccO6CxRQ/KvHNCaNC
4jnkZyVm1qV7ejpOftJxywmoi9ksMeOLUIHzQBQyWu1EDE3mpJZx7AoLm8guGBoY5ZD0mBodmFfI
rtPb7L5h2JgFArm1t2CI7aXrdj99PsXlrTdHgaLMNt0ZCa3ycE2HGw6dvnypM28pn4i7ypfmWHV1
w/B50ZSpxTU7xjBJWJYPJRMcwIJzMwj/3GOixeQbBFaA6SkOXZard1bnr35L2ELg9nA9KxNqJPq9
jEGI4Q7wT/etm0vdl1qpzqWmR6zxOTit7ccKKzVIS8JkWMQv1s61GLYLzoMMVDyQw7GPWOGxe/ed
MY7ZBxtMivUkOpvFI34rE6rKXMiENMGmz5cx6mhPuR5Xs3J77w5euEON23Ct6M1jJnCT31mtbXgg
L2vZBWrbJ5ZpovRqFvguh5poXG/Z50ssvPp+EklBcz0qz0vqzTyYS91sG5QN0xIZ6RQOvzOWBsG8
HntZtjyb84wS5+yMPjDqmyGrtmjOsSOSqt13BQOga96a2HOijmQq7x9sMdOzzmjIphTQdGB4rro2
lhd4BMPMAIv2va3SwNqtll+WjOclxBmdjGsnRdLcmiZe4IDvQ+xl5YhuzYfnj0JyGpjJURysPX9n
SsCaXmoIHJhCEE4z89sAaCzuMabPwdNs1ChdwedQQrA5MaYhdiLLcyUdtY28dkwfR9JyeOdWbR8d
LeyjakxiB3VdJjojHyKbsz1hCBhmAcU7hCuktXesvGWGgQDh8lJtR7tr5T/pTolkANKlNeMslWC6
YoxWNsoWGwysiTEwgRnTjg1cWzkshdpuBsy3Y/uZJ7duKEqUnpVt1lOx9RujKj30jgWPeG6QvgLZ
fpxIX0VFoWDbhhQEbqQqQn1SIkQbs74HOpWmO7jlHU0CWbNAw7PQcuavuZft8J3DEdVpKT71FzyA
dO1B5ItFZt2HElWy/uKGinXuUidnI4gQBrBWBxqFSbJmFY0/8p9pB115FNOCVXnr+FA/Kk6wsjbe
56okQYZpSVHBoA9rbFehAbba2hcdPuzTmKxei/nCgOu8Nkni/VghITk7MA4BwC6XvJDZDxIoDjzf
dZneUtNT5jtuhQUTJBv71X6Sduks4tjFGcQMjGrW0BItPGO8niMDv2IdtUNfES9PwddzFHtjJaoH
ZJUy/sNBAsKHIMWiC78d9oOYhsSS/ra9MfYYPHnFvfXss/1og7/YEGJWYhBZyZpBaVzEMK4KEdby
La2HAZhS6fvBRJain5gTegzDzTqJXXfpMK41Q9Gmj00s0/W79xs3WCNMR5YrMHlZuMm3MJYlawo7
rh33AZ16Wow7KrgKSSpIc5vYWSmngQlBB6iRePA6xsoweB3C6JYhV38wE7ZfxjGeVYWcQ45NH/9L
EQwI+27kMAT+xoTMkczEg3ja183QO+kxaWtPjAfqAccwNy7k8v5apmxRtn0DA6k4Yo7txM2Gxjt+
NmYjyLPN02R6M0yYdCQJ29Mo1c7phEAxHzZj8BqXQEz/ZKmbcCPhnkuI/62VAC3EWLyquLjB9gzB
TzhZSY7QMGSkSu0FDZWdMe4gTjLSURuX8bKK/7MC+VUm1IOHzbJ6z1qrt1zmF3ruu0kXSxC6Jigv
JHisNR8MSg9cIUm44R8sn5EULgEHBIoxg5iwcGJNSG8zmOb8PMML5fSv4zLOngl6mkXN0noZOkS4
lteIalcJT41/KbeS9ENZWbl+D1iFEPRVIuQ5Y9KWON0FhLeMHWI7M0OYsNsCdFHHpYgJ6MwCMjVZ
HDPoInnYJhxs+TTwFdo+MEmW5Yz/18xLFLhSuD/Ikb1SDTeLbk4goDOla39RstrqX9wCuYJJzos+
I6lOzBj72oCRkcUki9kewdbEd5I7EQWnO/5mI5qgkaE2n9Tn6jTd3kE0CvqcmEfr02Nn0dKTNWHI
FmXGse6+GZag49tYsZcjoJYgU2D+DFgMA06vMK+xqhZwGSDBDlWt4nu+66YoNiR8xyyr/HlR5W/G
tBH4BKUEM6LRNh2kv2s62zVDlSW06C1nZJm8FQufJZpJHMFBSs5va6/qtKg16E+BA5Tr5sI5wYeU
KERA99JYwMpMzmpiSc/o0pee7q6qveZooayH/+jaFGf4Xg17tE+D39Taoz67DMbBwagS0o7sS6W9
RP6CTcIueh6bLZ/E5H9xvySECpuLcodrsfoudqO4zPW3nLnxko4AnDLoaKgW6EY68HIFGLw0Tupf
vzNi7LWDpVP3XFVWCRsyPHL4kdJg0RbENA2r5q5Ou7KwKMgoY/zzDFqnyc52zhOJeN1hE4r/ukQ9
9Z0EsH/IQnKl33zz8U4jXgZmqPlJJskK0sbFVwkXgc15Hw88pTadwZ7fhteAV54QXH/HX83M74sm
r53gUI04TF8DbOcYOJs+sJw/S+6b1GSdyCwInnNmS+Yu5cThbtXYZjdZFy8PCUwd2YFOaxF0E86I
Uonke0kkXBCEDD4OqgV93twFKCF0nrkNMvl1otFc6dsh2YUVzKklMTxSHQg1Y/zSIRheLmVFNheM
iC5GFIn6uyz7R0AhATkRFnN+nnDmpEl4dv0sk9HSucHyWwdC0x5407LwkKd1FqA+TuYsr05+bPrm
1e9aIE8bZotTBmSMza6K71SnRuMvlmuTA7CSmUt4Dt1KBXolJiICx3aWoVG+Gys5OcisHX48Jgfo
i/egzykBfUmPesuSMS4fJYOq+QtnvG5t4sk3iUoUabUulPYkjgbfBEqM/SP7j7ohblUtqtgmbYo2
8Y4vIs9mdlVFGf4dbTVglWKpYiu4xSNjnlvNVeIIPV0Zkt96alL3Yx5BTyxY08dp+UR3Ggevubf2
AkVCbfrK52NPGv+BxN9ZfC5l2i1AXKjyW/eTEzOGM0BP5vgDwyeVdCEAx5CliOeMoGnvBIGN80/u
57SnVwJ51ho57yLC6Zezh5A0KIJZ8lNMcUpBFXhxLupnwh6k+3eM3aYgQcMYaciDJDDNh7ATwWhA
hgwS8tpL061bk6k+Enz4R7k3ak0K6Bdt3wb7z5hnRRUkKKIGEAW96awdxYbRcXmiFCMJ+054hZkx
0PP8WclNby2KO1sKs0GoVpjJ1Dxn9Kw5H+ee/Rg5IEFIFHqMuDhxGHi/tvaQTsDTPSD5H4bLgn/C
DF70TRJVhlVUD26cZfVj2xZLE0lTdtBYqhEeFRWaW4HCXtj9X1XddlhJZuTPuPlyvInNT8Nlm91j
x65NqsCqsZaba/sZywOmel1L2iZpGyhkClQrhL3atZs8sjnxvX9G0g+pIMcpoK9C31VOU7OrLNef
623S4wBhsNUZiqxw1tWsu7dmzU2BA3IqEHOroTDluU+kLTHwStyaZP5NL35OR7tBQ5mXEWRF8lfW
VQzhZk4r6kwmTnV6cULhOEevlPhTCRQyhk1GOgbFAWMUCP8zoxp8AEX6t2ihUtaEMzjEKZfF1bKV
c1pYC18xwsPD9nPqcSf3iwvVoH9rUrz7VtxK/bV6FdPOvvWvwu3BUq+CeNk7Z27L26BgsNYJLQJe
GVx5TVDgIMHlBvCid4t5n1ozWYKNtzy4bunogSDDwc6F2mL6cXfs9L2+lQw6HppaklAh7JmvoT/1
MT4COqZ1m1cVEbi12zukKHOoHJPCLv5JL5V7J4QV28Z9f+9PMW8bbUDz0zGzj0Ya+6+iY6kNS1aw
IrKxoBc7swnC++I/C1ep/MfRt+aTapT/3U30vVXCVoH2RG6B2qAvH1Lz0gIMvQZW1X7ZGAuY/BTj
GPMy2Lj52AUzM56YWoSyAoTapt3nxHTrZWWatwMbVBxpShuI7kPWb5EWFo8u4jWYmvh3IpUVr1W7
xHvPm/ujA+Ya1pJCxcqi/UF2NJ5EAskDciC2vib2NnKyzYvL4cJAq3D2FNbzLs3W/lpnHYbbJWCv
JZvuDaiVc3Mb1DvxaGUbBFQ4k0ajJoHWbWFWwXrRM+FfY1UqWtZxRiSqiEkQc2I88Z+5zAt0CEJ+
lTmiA9P9SBWqFTHBC0Jld+xCMJi4wwPCJOwxuzR9ha87ZNHEwUGk66oTOROkTiD2WR1j/3T+c1wO
VKGVZ29BqO7cStBbVtjOPlETn+UqsVOJ+Y/0gqexpdWQLn0sqGCRnlNHHWJwiCxWcdpVLxXgAy23
Hs32imn4syoI8iqC8qj3oUNTECTswSOE9DZTgsfEd6ZxfogZGw4Z6BE8GEAr+HpZk+Rl/SCIgB4s
n14y6Gnol0uasKA0RnjiLUmIQALi5TH1cISBYg0kv0PdRe646pKP0VG8Av2z/L9Ws+LnYzkMaHBw
fSxwxlYNy9XForKm5BRzByPpjWhRnswF1kMbGpG3uIB9pm0WN//aEnNgTOoGkR+46/L1xU3DSCe3
2xlBYS6JeB4Tm15OiITpRGR+6aW96/P6wKn+bLFfgQdCjFLPdnvaCcPekcemo66nq2VWt7ydtzkv
yWL+puuXVAjMwH6QL72VVrmzm/y1ZP+Finkh69iGa+kcvLCMYr5ZBnT7yv6bxOgxLXNrV2zdC9CR
NVrG9ZPzeKvS9l4MKCMaoN4ViSna4GVawYGmlLZXDAsOdnx09fukS2CC2DG9IACY25tr4ltCircV
fXFYQNIDf9KQONt5hiJF/OGavRuEB9OAbbh8I5INotZiZd9ocVD9Xdl/JuntsjY45mQ0mTYxUPNq
8lKG899RCLXpO+/Kw3hN/YlAVPtimUQPrWvEOXhx5vBsG9a91mgmBTcJdJiz6PHP2CSf9wE+qXL1
38m8/Ww7kpXBSsQLzn3nvVrSgzv3UQ83Wg1ZhNqVSsN7ccDwV5P9ZiXlK+cvKOGG4JXlA6P3MQ7N
3egIlI88yozEUJkhbzZgQMEamOBeWcm0WZl9Da79UQ35iwqDF/0vanluoAQ0HwcjfL6Vs3tgoszk
54v4jW2tvsjmPBjAjxWUkYTdIjp+0MfpznfMuzpEsCCGpzX/ygz7BJcyqtX8l4HiAYLf41C9roG5
69V0lmV6jFk5E64dB97Wj5fzzDZq9p2PUKs1rVLcjQmBVqFPhT8ajO7bT3MJr1hbz6lV/7T1hMjP
0+EWF7/ml/H5l2dpk2wn2Uyth3IlpZOc6cJU5PzAuJv4zqzpr4/yvyZ2qFAUj6hWnRwrdU++hUfi
JwZpnO3pQXkK0eP8VS0FB964aZs5QvF1S/GcOkAZeBprsnis9mPUnzoHEIg40PkV8wKLlXAen/qU
KMQ8eyuRHXjd/MCQ78k0vftQBbuuMXbeQiQ3AkZmLps+qyO99HcAdZj+8ICM7ItwGJL7RFTzrs3I
+yRTtaLkRFPikvJSaQQDrHL0rOE1YErsOt8aDOQ64Rbt8zZsM7aX7X2C+TZ1Ksj8SBzLv+a07sPc
e7SgwftpgOy13458aln1Taz7ORnwV7BpYLJ38dti08ISasRySrI0kiRaaKkmVMYrc8i7wTcixwN5
V8ExR7tWp0GkD4yZ47vJ/zldh6PY5VBBm86zwmCCjUSTv7R2c/XI0DFM78Aga6uP5oZEbeabSz88
LHBTndTfm6MFMLrc8qaeqqb67/lKYYSwzfrQv/uAHE4DTQBQki3N2cjpYMf+pq3SFwtUuTlzTmIu
tLTzlbdUf+bZ3FyoxeG5hkeRek/03UeHY4F+AYnkci0tXxMZt+js6ZWsHbKWLX6fI3PeQ5sYf6Yk
3GY1ZiXOPvDmL7GXYT0xNwN5vJZdnyy6pZCFE0ir4RvV4DlIrfcVuyh/SU1q4ste6MurI+flriA/
CGveic97L4ycQF5Q6oEXscdDXi/Auc3sHVixKnojvipwwU/+7KAzsA6JSEDb4mngz+s55MjsO3um
DeiQsFF2h/o7WUBG6K+3YQFra4Rxxm7C/WGre/SD7xULS4PVpWbkz5/w4qfjozvI58YMLmUC456V
POXD3RhMrJbjaDU4bWa2rkBYcB4dzSnc6v8/GLOTyUHS+fUe93nH1GKWziZ3af9RUwQzHCK8awhH
0CaUG8d4g09wL5og0meaPrPyOoB0hZKVK5xigJ8evgsx7Vq6jTxYNQHmU8X9tkAuWPB+2gPYSY4P
fVsZ1beuH/Ie+tZUtqfEcg4NXkv9WTsOKMcMcuFkV0+WaDGgZGZkMdu8G1yc0A2XWtIglrHTGrXm
5L2ogkXN4F/HbtmLFWJ0kw14ai13O6Yxt99Sy0PTD68Zv0xQLDtP8W0ZxlNAhvrqqMgN7asCj+0B
t7fFPUOibUltkULD9gJ0rmh3B/AaRqYii1BgXXcolW4YXwLytKNpKc9l5230C7cYC/ZGyYwukwkN
yeILJuzhvVs7kVYQlHl3DaYYdxW+b27leVyO01id0GG+GfZ3TN3ctRYXKtakikEOdkF/XE4aRlBN
+H2bgkUnp7XDQ9POikx2pFT8bCpkDmGEoVMRfnkEINyNfLHkw1xZ+bCaufoUrKEc97XvnvXt0qeD
Xu/jd2LM36NLRw9YGv7jsrjokdKju7gfVZs8FvhJV7qJdFSnVVCjYBQ4m0jdsxaxuf7RSZx8sOw8
WCgzGUdln4UZRvpWmTEL2Fl36St9kjc7T/4xiuxq85JrGjdT0632G+nfTT/3ZOVFQfbMhmfv83CW
3vCiP2F2LVfHXR+o96OuNP5kPRm2CkZ+F1RPMgmftGlYP7qskO46chCskFw+Ue/1aVpxwsOmvhdA
M/RvJtcg3TQFC6jGOhYEbrj5/Ad5EK9Lz6XGLGYCmKVAm1ocSaX5honsgdTffd5hbETDbkJ5NEqI
z87y3PcLjqHy2tQQEuPc2ufYVcwBiwEWO9Ycw64A7uN05IgTkaZ9d7OHUJQq0gOfM4lx1yHBEkV4
rILxEajPfkqI4gjgddbetkGFqCva2PUPpqQnx7xkrc1W+4c8iYPRrC9rRkhyVZwWPn7DZyJMuTAx
iUMQQRoxRicyCYJUhvDe+kswMSjW34vsR7pDPnX9x1koa5YRc68nw5Oqx+cuIJqDMsrwAFXG1XdN
odt24jFN02d9OuhL03PCW8unViP6YApz60Zn20/jKaTiGFl7MANEwBGciF6mgMpfgWsfiUyGpr5u
vcHZz3YM0g8GFCEG82yfleaaIKFn/b9f8MV7NHRIVDn62l3K913HxYlv4ZZpqL79V1/BoCAO2oFI
HOZ/tfbSlJdmhKPAicsm666YYS7qchvTW8y1vqr+0+V6aof0OijkSTxSUAZhS2pSRB4JNYC6z46Z
ys8G8vuGis1zvsljh+jp37eImLKiutbl59DHmCoEfS8JO8Si75VcP5sg3i+cm6HqdiajHF3u6HOz
zjR2GxgB1zp5cxAy0LmPwf2YUyaHzqZZlyiUxnObZ1d/TQkkIkmrFRmQPAK+sUAVnEvx7JwXrrAZ
X6A2UogkO5HodHKC6ZROepCTsL9k/Ivq4L7Q9R3RhLr8ccP+rL9kbVhM8zmCkLZJmOXqg7JQzWOb
Th/xGu5Q6p+4csietL9GCAZDMN5XsXPU93JfFO+IAzT1gS3Js65LoH78a5mhDhOF5tJBdyxfTep+
13grAj4TCXHdc2EBj2/6IKtBuIw9uwf+RDBV+gv2+/CiTxZWpSdGM78mWja0B3t9l2IXIu6EJGs6
HCSaFyXHr9G3p0iAQRmK4tPQxBieUnarR91iBKraz3mPzFggFgR27JQz21tkMTScxN3v2xyjCkAn
oh0JRIHJViVg72qWIeCA6NODuDzVFf5X07n2lASsE2Fzp3/d0aKC6phErhFnQUIRCbdpLwbn1A5a
HY/UG3zeoz78h4p0Vf6pW8shWc8VWkoIwP+9LilhzyBTz/q1Zjt8ZKeJZsjGmNi6zzHXe9svhOmE
O12xL8CRLE4Z/b4zlbpZuIDvupBbzVGYf+JunzT9fsQByexyO3TBZQyuLd2U9kkmLSNt8tX8Bkl9
nn8HUDZdUUUWtE9LkCAx3xe+9zyv/rHh/VUm4SGr2gejs5O+t9cNn7vMG5suTfX5uWWLFNDbsTI8
ziNGJEx7bonouSiZPyf7MG0eDOAE+kbrgRcP/MJC3esyMOM5zVDs+VSMxUDXSljrlmt5U3PkW3n6
j2XmXl+8+mkRGSRDvtUeXaN+RtPuzVP9Tnm0mFLAKXe2+s+z6SN8uqSmwZ3JO4oS/ZLP8RWxNu93
eQjFyJDMPfjYB1nAXQSZSGHx0kB90o8Ci453fVzkvP3CfKz0sC3u95DXdfUztuPesCxczkSvIPYi
ZKYPrjXJLFXT/RBNSlHjRSkQGzmsZ96YqGMe2iDsFjGjE44PaoJ9Ked7DT8oKbkKoziYnoem3Nnp
f4/w3W2Cnt/0UQ+qB/1K8EPM3j7ZqqEUB47Ay4V3+iGXBnTybOOzdC6xxuqgWBArJIZVBg+Oz122
vlJ/W8V0g4RMi1dunTpjjyi3PsFvzM6IFdYgGc2jklrI4c7iVZ9rKg0PPMs8CEFs/enK6aZ67+pl
KF6qqy5z9TXKYhQ7LvhK/UlTHa4w4TA9MYA5V/nCbyEcnsl4+cbOcgokHibFZ8nDoX9d7vGjNwX3
jOoAZtoEHOpvuvidGLwUFid2+1SV085YrYsZPlplGlER8vgROgTG8b8ipZt9cmp/HEp+o73XZ+fQ
+0+rle101W9wJNY8gXU7vbV0EQSFHUjdjKQdvhD2wt/a5t3kKuRD1ueyTeNBgIVuavxu+dRNpqGW
Z/1H6ZdOV0YxJUvJbE2XU1SAeQrkrBE2C4nuniZl32YTy9WYxUaRnBQjnzZQD6xLMU2JrZl/IXw/
cTGlNL2GcM8IPK66PQptYnZ9tXU07BUh8bpavy5dPArjH9foNnwqYVEe9PFqre2VvB2OxrA9ckGf
Uu5aqPcsYdsoIBtIdeaHiyU65BQMwbVIdsx3HuM0D+BUXYbsj1b7xw/XpwwdjmhZfFRXaRs3CR8x
9ZonxWXLcuiovwfWoX/y2CNZR55mO/sUMDQKJIIskKOYKlE7w3nq/Cun0G5J1IeeOdA8Sys8m1l8
0QeCPoJN4TF7rG9enJGJwpHX6KojXvdMEgr4gnrAwDIiwulyAO10zJLlwyGkjZXRA+vQJ92A1QU9
K98LRcLethsGU/mDG5bImwJ6hfluUst7b6MHZ6Qxq/VBqvGbpN6onxDpSaHOblhRh3mn0jHODfdt
2DRbuabvuppCsAJ6p1f/dcfoYnXn7mNXuKvSMRoq9Ugc8BP/u8/nxTQ6HMfLxN9p4Oeh3XlywmYf
MBHhmQAteMgLqIbYAwDlAVNY459MW8F5QbuWopSCu1V5zv7YU4+C/UjjWeZFeuEBqQ2LLnk10+Q6
9OU386iD3/x/TBFzSGrzlp4Jdmvw69NR1GZPFV08UKj/2nN8sgIW4iklfth1t7puLLjm4pS3603Z
o7XV520VDD9Wkl5RppwcOAVxKJ79ajh1MXol8KlRxgyC2eLWUcaDHi3qArAY1YGtDSiNmbFaHMN/
tpvknhDunyBmdY8El0O1e2sku5y+Yy1pzs6DntRYnbfV5RQmWBJRHK5CdVitCt0dRmAndDATNODI
s3PMLPOOEfpu4fBYKpt4sfwPC6BTEAxPrJbuAtN5bEKDW737r2AboAu3InnTZ6Fttu9hhS+bydNE
Eyjhz+gCRDrewxDXf3UbPnFfsqq52f1wD+WOpDXec1VUO4JatuhDT13O0j8wSodVUv+uy2OnsB8Q
LF44PK7zlP0tDfkAEePCj4uYFH2yvNz6jBCACv0VdF+uPf0pPUnoren+W7LuMeA9Lh27P2D+JKuQ
yFj8LZfeVO/lhE/TE4cmXx68ZuE2IXU79HgO4+K/Dw1x3tmqvWNITqmZnj0hHrvMPxv5+IoY88pG
9msClftfzz1hGCOEjOtCFwP/XdRwPImTv5l9fQagtOxJeHqFJPjmoxfcDPb6xJRxmxsO1rf8bLVE
YjKZt+mhe6SFevzhOJIEzuIw0tBqdGtOyT30QN0NPYTippLZ9GP15MXpeR7nP5iDPGSWV3soxxfz
HCY4awRymDvH83Dexk9pjZ+1p/7JGkSuBvBa5e0tK9l1NZKVgP8GCe6t65YXAsx4aihUxVxlj0aI
/wbixbUdNK7Ec39Swz10Q4xvMjTusAxeqrK8xHP2MY0Qi3p2Cm7AH1tJsp2cMyX+EYvPf4eJj01e
v4R+k77qjqqY7KeEp0U15FGwp771w/QCzNdH3N/d65kS9ilmBLSmujdCyspexXwCB8fbolbm61wB
ng+hL+Berofylwbi22iJSKrKP+OSHSDjQc1tWF6GAPWwop8n37m0HGaD3Ym7GtsnEM06Svrx1/C7
1zTsL7Hv3HuMgqYg3C/0dKJwHnHSReg/d/rJqQSQZrcTV8dcxG6qrL+Vnz9mabvtQ2WTdLo+OIwR
J5mwmWv2ureBxP6ZeiPx3zSurpt/lfOwFYw6pzGkJ3RP0qkRPyogJhZca6oRF7WhpUPHLRvHI1QQ
GFXEky/p++zbFjna5XuTIRVCgPCNduvcdXy9QZ6RDzSqj6Awznhq3qaEpC/fgMzkdVOkgxQgEDlP
MRohq01fZ7R8d8nElIQUEVw4Q59tGokXUlVdTK8YEg1sZb9rWLwX5fSpPF/PNIDKdmyXgR+ndEfu
b+AS2mfMBOek1d/SQ9eOouHVJxMFBQyeJPQddymSARxu2CLK7tItLNvQt4FebKrPxe+QSqu3ym8R
Ek0sMUvTRirakMO2yoJYzIDtvD7jhR+++l6bHZp0xSyNOoiVh2/qztkLf0WNM0QGGGu65cuhp0Kc
7LHdMHdiXPf24j4Jq/vQ8zBdFLuIaKnox4sL4tUoxy1yt9NCQpkI82jmMmPlzLCIdliPmOem5Gjj
sRBESlvuEaI1nOeeP1UgtilsgGhl8g6rN0o8c9mmnvpoh+LNH0nHJZ0AGzzCFb+FjML5SThFxP99
ZDKM2hZwZc6VaLBTSIB9BVhasMCwS8/RHrIMDjqg3gyI6MP4u5PAqV4qy4kWEbyEI5PnEI+rpeCq
CPvRgUuOJvNARg6TS8XH3tG3lBJbWwEJUBAyV6w9nqjhhEYk3tplg+At72kZZESUOTlBJNyw4Vcv
iGcii6uCYQI/V24Dlm9DSRlVZZdF1DebvJ2eAIF89KAh4W5eGbDTw1QOq72Yu9guLvq6T6fpgSgS
cYcC/TjyH4SOU+6MCj0542KFdWyv79UkhmGU9eG012WWnojhpTiiX7gkhhHNFRPFOVSgXeVxCkbe
ivxgFvPBobTWP5Gnj2grL791lNOVsWDlC08DM444KX8Kx78m7nxwvfHNHZyvWUHSDxUCYUqQIUyu
CU5m7WeVd8mKV1uZ9Ni+4ITXSycwXiSBHxTJZfGE1E1zmEbsLZvOY9uqjeo8Pe8kx9yWbJTbyq8j
/R9ayv7MwGUdSzM4hZAnmMRnDwkVdxxQtgY+FAKGU5lPa8MomyzEZjPW2mbIaQTdptkEndVeIBm/
DW04RCWgMtze8kwcRXFHptFHasWKC5DNbIeHj1kCwPBmn3VDiRgsqy/W0iYHRJTNE41BFqlUUqUN
8jo49akz03+cS76eIHdPQervutEaD7JQ4mS53VsP7Bl6iHESBUFstkjvyyT9tUb/eTUNsA94uzVJ
kbibzzKuC4iFzWU0bPDvnSBtkTf5yvRxL0Vzb3TyUSNC2qD4hPN/SJvpqQCZQSjgQ+PGX5VNR0wo
FYrn2HzLA+dlKQj+G2ZBG2aRAqLfw8yugMWsB+IxEeUIqEGY9zezCeGUeuaFOHVCEGhvzX59nLzw
RiHBRNh1/66NdvoP5VObDr+dnKJhBUaceoGzLcJ1uuldcpswz/aYIgx8JZj229H/4vv8LAZgszlg
LxpeMtqNLxrjfeB3pCJS+u/dJb41q7xkafPIoXS06u42sOnS81vBPkiaRRkRGXBv2CsrQbsgWDx7
4E4FJDtDme2ZIFr249L3PzgVAJU4v2YjL10GRtFJHba8TrFFpYfiJuCokat9IPKc64PVDckaz4zd
gCmSg5RjNZ4DMJYMKA4G8dNLt5ywb2x0S6aflHFc9nHSUr6QWGsVONYXGoVFms+1AWbAo9vTaxH0
PeUdgUWPitU47orXJcGgzWWfTewSVV40h06D64cSfZ49JXs1ymtu5zvVDp9lWfzwN3tufcoQMkju
bc8E9dtvu775l2UkITE5sOb8CO/6IR8dEqdq6ozcQqq3lMKJGgNNslEdzWV+wsePXp9f1SO3N25O
Hv+cdVpRa0fYZGhFx8O8MmbjJXYncG1yMcCL5hdRSsqT/qeeWOd2qbS0dgYRAYQ3lnllH9zi0ry2
Tv+qBtYSyPU/DI9aeGZNbnFn46aIxhIno9sfyhBZ1TLgZ0AY5jxYviUBySfHgKJlskGmdUFIJOpw
zHSNof9qskuYn+l8BBhth5jEo02T5HrAFz4R7LiXFVAOQXehMsK7cgXYZco493Bg7ErpPnK2sooU
Oo4LgwA8oy4l5aAzaWJL8YUsEl9N+J0zClqkH9/NpX4aJkCt/jgTp+EW9dHnd7Y3ZqCaY4xo6w15
BEHzkzzZbo5f2/xIl+yvkbsMNXLrd8wKpGeGR65Js9h3ac2E2VDcZvoNz215c2znYNeMKaxgZhJn
5oRXgH2VDMot56nO/K9+br5ZwH6kI1NwdJcPaSL8O+y73mW0SiaMerJEwCCZN//j7EyW21aydf0q
FTW+iIu+OXHPGYik2EmkWsvyBGF72+j7Hk9/P/hM5CyBiOCodin2ziQSuVYmVvP9xZespHNEsRuc
gU49QQ1czCzqb6Oq+TeUBh0kJA1T1X9EifeJIIVLY0tgAGGRCj7Cw1/TAYrYXEI6JCaKlufJth7i
W6MyWnKq3asJ5WQVGWGxck14wIpF6zbVQP+kuv214ibtNsk9Cc53yuZotTeLE1fgxxLGIdEEqZ6Y
RBSHTXfYsRy+eYo5TnHqx5YvTb/lsmmYXbdum+ZUq81ZzVqIcHSd0pX2wirv1aB47WOLiE6LSJkj
Ey0mwBjLypteUURck85wLBig1BhaXIfSt9Aqn/lS35p0wLbEut3AJS8gxV9KNXjypXDfBM7TQFZr
8KVNJfH9V0o6vh2GKVk9KDE5XWChbux1NJQ9PERayM9xTa2Z21qPcWPcg7h9SJ3yIEn+nmTq/YjM
0lT6cYLU/IXOJYA/bnbvgtVEO8xcqX9U0oKN2hCJovjua1gZO+quT2lqwQrLvo/4/8aU3zvDJvIn
33GQ/jLM5iUgq3AT0GDQquZAvsI8uXGw7UPSzFYBgYN0WRgDDMuq17LUf//Za3ZcbGo1s8CCyw+9
ph2cltQCVbDtymwrRA1Dl8a/9FvYhIcklu4yS6EMYaSvo4kTIhB+toGznt7waXtOkAmh8rl/UVBN
v5E775+iR9pVq+MVLWc8six9MaM0XMeD9j1AyvneJlAI+2Hn0brfpxn1IjSkb0uraW9b2rszj4pZ
U1WRV0zTY5XZv9OUwF0StTJRX5mOLfiYGRUsTti9dLnWbxtF+5LE8T+5CtK5NqyUjW2T/Sr9DX1g
JqtuUWvc2yD92+YrqYC7yFL3wxA+cOnxHyjrbegObt4Vt/+n7vNbpZLRfk73uNWD1IFdolwFoFre
c0ClFXpNnUXFJoKk/ZcGQsaNnyj6j9zq43PqezRPdyOWbUuQD22qAB6QCbAPvgHmcJxA72YUE4K0
uwj5orhEpGssjFvUGcrvXT5ov0PYMccyKOKXGLLEXUE/V7TWQdRRmezipiul4ZUaEVkP5GjC8SVF
a25TNx5iJJCGfpbBpCaZB8bwbkdZTikM9TcGAhyQ7j30b2yDMjDLdZ/x+92kBCGdcYjdO9I6JLCx
5q+6pmeHoRi9F8kCH6AWEoh9Hy4mFJyQVGgBnppKXSf7UmdlfaM0rfR1qExji4KgtzX4JTe+Y+55
GafKSWCWmtSaUKdPnyHMB3LZ3PD0cfjpOx35fAUG6xuR1K3hBN/kwv3V2z3IJj7JaKTe+PRcKkpz
9PDStDd+yUguhF11hjha4M3DgdOzhIMRkH7sdjW9uNAObs0iOqe6LO88s/pOK/vPkBA5DakPKAF/
Ifb3zZb6R64Ju1aRvkuO+tIktNPllW0c1bFOnhIa8k78uuC5rdonRLzAM8ZIF8QAwxyTvvVcaV8x
kGRXcmOgfYCrKQEjpPFcFR0LJwBxSSTW4X5+I+uwXqFMPjoaveRZrmlb/oFEXuR8r5EpXsdd80bl
GQVR5niy9fI9ZKfUbfQ2EC2j/+2L2tLrqybbwk63sWF+s218ojmhqQjHAzKixjMm0UDGuh2p4uZA
QKPXVJEKINtsG8OdFfKlqZnyps/DU6/Cy8o7+ofC1j7XBtLIqAZFPp+zhZGYh1SV+cI2U4gyZnrn
BWWBmqo1xe+0AmYroVkPFHWAgjLlPf8ojcOJbj10cYFwgX4vux5tdtSlQERRbsxKfmKf0FQfGRtr
5KMPkhQR0JDvLkuztgEZCTccD2VlPgd5etfKxdoG5eXbuCO5bJ9BLW7xSvvYyF8SM/029PWT46vv
NX1QcEuUg11V98QqH5H33rusVWcDNGmTuH8w0H7iFp3qNz0x853dKWuDjBcxE2MLeIRcZUlfiZxI
97WTfU2p2qhpIHBRBx4Lyqdyg59Dr3wt2Uip8a/D019ZgDy1WLuzMvcLmNtdHgT4lHg4x5H5ann+
uWGRbgByjNBoECCjoZvyZOlFbowX0wd8ymfOq9HK9q0pFQha8x/kzktWNEBj8oIs+XBr1xqJIUIc
UXzfV/KZRu6tktl3JDSJ/tvy79CUdj2VYRRJsoWpvCP4y52YMGTeGEcndh2aJfwNrYJnW8p+pZI+
3oVG2qyjmnCIXe8BDWwNqwXmRlc2uZCCHjy3/GpJ+ld96H46Ncl2JQWcXU7c95oQvS2vQ6ijNFZP
imvZi5z6O3UYd5CAHhUKwVfIIT2MNVQTUk7pDRXQ3A7tIof3aNBmmASPg07lou9VxF6He6kw4HpK
5T+xSTljl+xikyZCIm9UOMnuu152W2K2X3GlZ19qKVxzWThJfZYAZQ+o22WoJAKUPw46Kfgpy6wr
oczHYLhn35AdqV3SQlQeph08Do1QKnjGmHwHpWQmUahUJcOIQHbovQY9md6gKe9Agd839kizdU07
bJWRhgnKb1CcxlXa2++qaj7nSFve0DzwMOF98kGmFzfZdDZdBFZOkHcwkf9wtkQKXoMEDhgF3UgH
SOSzbBY2iCCdZvY3OqHRxMird4AhxyhqX9IgoLLUP9qF+sPuq6+pbL2whd/ahDSW7lpUzkp4hsE6
/++CqryCdEwndslLOXTWjmY9a20pcF97vfzmVimlAGEnU7CXk1ChVRLHKL0NpSahGQBux3aBcf77
X//3f/7fz/6/vF/ZQxYPoJD/lTbJQxakdfXf/zb+/S/k2Ka/7v/5739LKu13uiXLtszff35/ooeT
f0n5P7XXyWOCov3BKO99M793SL4WtfL98uj656Nb5t+jE5E2+cgu1ENF6zXScFy3aNy7uW7w6ZE+
/PTRIUbYDblKCil8z836qcnM43VDT8/zYeig0kGtxMhQOrTZ7PxMS3caLeqby6NbM6ui/T26pCQQ
saMS1nUMcKTlO12Oqk1vmlTkuuQTaXC6PNHc8qt/T+RJruyGZaQevKo5J51+H5bZlSuk/D00WMVG
7XNfPegxV8fKlfZSjKzS5d89bY9PNqUlbEoTbFOoqrZyyBL3R642G5+4AVGXnUUnyMIcM2tjOn8/
QCRhao5mNQeotTGIXqRMceeXf/+MUZn232NrGjAVlbaZCfL+C4kRbT0OMRxzPNv28gzTr/xkhcxp
a33YoK1M1iJtMuUQ+/a9poz7XO/uNMslmJ4Rm/J3k9ejHXF/ebqZHWsKdkx2gW/jwJjCXuDgBwit
fMaXUkGdeoJskf98eZq5dyJYdKnQBiqHVn7Q5MyQ17BhU4oZ49FaXzf+NO+HVdMtg+xLVuYHU4l+
xyloO2QHF367MhnVZ69EsOo+amziGMg7G2F/tJOaqq4KFH53lxbxqlBDqrvaLWfHIZao4HXJRyQR
B8l1Tzb9qA9P5hUaEWsrGg5UwpzBbcOKzquFJ5t7+YKpO1GdmboWDNTRgtgo03VZ0/UUR5sCfTrj
4boHEExebvlG1zRvOFjYO8IVZXBb20g+Xx59xiANwdgtmGCFWkn9wfKGYFsbWrBqtVHbD07dLOyt
uSlEm68Li3hc0x0anCJNyiA1BvWVVtxo4RXPTSCYPG94LErZabnc14QfURWtYE5b9enyEs3YniGY
uK25UVUrVYs4GjWsvdOjWTcionJ59LkfP/39w/4MWgWuiF7w42vJu7dqI7sNBr/YlhUX1OumEIw7
ssO6MLSqOYQ5RM+6VXYmKYwkjw6Xx59bIMG+Q6dPyq5UmoNpDLT2tbEEEQ125eXRlRkrMwQLLgFz
IbYy1gc/IbHp3k6FPWFC5W+3ztJxQ8chtV+ULEW3uRWupHpcsR/oToNBG1Dqqq5lqhQv/5a5JxUM
3qabEP0WM4GyJj9pMtBsPbvuQmgIZi55lR21XlkcyPT0Gz6nEOzShiUznzkVdcHMQR0bbmvSLF27
LhXKAek7zwMtRlMdtCBq8rLum6Shqa5GtrPw4mYWSxfsHm2sUTWiJj8gbWrdZAYEV7uDRHvVq9AF
o7cVi1pXizPdS0f7Rq8pq0vSxFldHn1u0+mC0aeV3oYK5IyDglxtNny3uf033Lf4lNrb/qNa1WfX
v8+GcV0EgCusPWSIdUJldOXlu0rT9zp5v8u/ZcZD6IKHaEA7Jk3L2RyOxX1kx/vWVZ7yiRB7efw/
m+CT81mfXuAHF2SrsqwNoZEdpgZOGYhn2gz1CjxfaZ+dwcgRAdFNEAOEmL0IhWKa5aFXjjEN8Xso
NfCn0zYiMoCO2S8V0AstJ8VvkzImgnqOFxupexvZrka2K2ic8KUeOXX2Qzf21SuofZnYHVCpBMy5
Q9qQtKOaO8wypK0D09sYw35LO7NebClAN6jF7LUfIJYC8yHLc5LCfZ7lW3h+ASmRDsRuS5+GrFpI
v8ETQyWz9vspLhl7tIpF6ENQSfxG5VsQUPbbIWHooYRAx5i3GuUmrb/1qRpS4DqOne7S4+qD2EJS
eCja70kBYAIJs5Q6pIWV//xipAuOs6YUKDP0SD/UmU7JQagWRrEhPKvlm+smEFwnOO26cqJBO2gO
n+YwBAe+oKQB1YHrxhf8IeubE2bytQOqfU1y29DAfstnVV8v3E7mXIjgFE2sOgEDqhwqTR2HhySV
Q5mA4AC3cuH+PmNcmuAY4yyC4UKR1SENoD3RGKP1JB/LFtpRHnrql6vWSRNcIZGyQdPAxh1QEeuK
dS1lHWWFpd75C99VMwulCd6QLlhdg1IxHjwIWPW+Sk16YdVcBVxy+Qkmv/eJj9AEf1jETZOBAqPu
XUGnWUa4AoYuSgoVjRBrV7PL8+V5phX5bB7B2VkQyurKlEkyt0ryUpYJMi2tmlsEJjOfzqHCRg8s
RRXUC9R+wdnPLd709w/+Lw99DVxSNhw6V4t3ekihE7CT18sPNLfBBBt3ZegLrVmqh3BIQ/Cyhk2a
AGksmilapYdHcnmamUuSJlg66M7OYzupB8VAxKFvKgSVp49TujAdj/SPoz84iV68X55tbjcIdu9H
JaJwqd0fqAiS9mEeoJDeBVTRZZm1sa98JMH4pYQaw6pC6a+RJWAa5MP8+7wce/otDQXxUMc4GpBy
bi8/0sx7UgVHQLmdm+tF2R8om7F3QUr2wIJmfFQQ2fp2eYqZfaYKXsAjETwOCioqlBJEHZU0VvDb
D5Pq7rrhBR+gaxVMrwIf4DducBijKKBOJfKjt8vDzy2Q4AGqtNdlJcm6A32zY3PjZR1VgfSrjA8V
zTzWwmVkbpbp7x9s0Yrb0m9USm5JovS3mVdb72mtUUUfGfLT5QeZew2CudMFRwc49TqHCXH7FqkG
BmkTlhgX3Mm0Yz5xYapg8aqqlU4CEZ0s7m2v9wCswlY+FIlkfUVuW34KUOw7tE05CW1m68vPNBdj
UQX7jwtNLwd76A+5k9xHQYkkJESvLSI3lOKRBgWwb+77sToWLSW5UmcP6wwi423kmr8u/4S5ZRV8
QmuYsMIrrTtAyeh/ssRuR30x1RoLj/j5yaDawv6zbcuBCFepR7umbTMjsyAhNgAY67taqbswi+9D
r16Y63P/ptrCLoQfaLnN4PbHmJbdN2pDZToc1f7N73NSEfhWKnKuWTW+9P/e76o0dokfl+pRkrof
ERrxFZU11w0t7EOvK7NwjCX1mPF1fpMpnXY7kntb2OWfv27VFjacgySZZtqaeiw0OqIzucAZqBCv
Lv/2uRcgbCa7A3w9uHV/RG5j5Q72T3Xs/2mkcivrTnOVq1HFBE8ajObYeJZ6nJoImqS4rzqUjCFv
XX6Ezz2ZagkHStJofLu4jnr0aFuRW+M+GJJ7jyKwy8PPrJAlHCbOUFh2VJjmMW4clJ3dW97ARqf8
6AZp7evesSWcKC24bQBhiCsqvvZQmuMzQK2FmNHc6kyP9cHP5+ivlxzhxIMBrZ2hxUmQOELuq5Cz
B3itlxdpbhbBjk0FdfrS0rEuo3inOurJN+rXqXvsuuEF46V0xe7twDWPY2WdcxrqaZemKyb1dpfH
n3vHggVLphsowGu1I+kYxEIp6R7dr6ph7lxady9PMWPGlmDGvgUgR89G9RhlYK7Rq/3tx/rCFp0b
WzBi3W5jk5Lj/ojADB7br6x1OXLxufzLleke+J/nrCrmwiiBBQrr2vx0JfpeI9qI6H37EjTSrgDV
1Zv5jhz/vtUov3TUn5cnndlQYm4M7ivFF0PWHw3VpEw3k2T0HO0KrTaiwtdNIRg2lBKq2GEgoGia
PneV/I1qxXcrthau7jMvRcyPeTHlWrD21GPTt0el7nYDnKPLv3xmu4q5sGI0zMEZWvVYsUIIJWnZ
ya8Ta009/yRzyb69PM/cSxCs2qn7qpcUXkI+9AbcBbM6mImq3NqWJi1MMfcogmUXpNCryEz7o0vh
Dn1OobRGHsiGrpRn67SC7HP5UebehmDhCqG9SkmK4Vj7in5DQ1JHhwrQ0cujzy2UYNzACClu95Eu
SswuPPqmWpKszxoqb5BcvW4KwcZrHSZXRxnAEZL4CYDOIYda4bjm03XDC9+ATikj7WNKHV96snNw
/AEelUFToVLRt33VFGIGjP4MipB7tzuGY2IcaA7z15UWOAdLp5X+8hSffxGohmDSiqPnOvxx7WgC
pUJnDGLpBs47KIefkSOtrGpL8uLyVDMbyhCO7KqzAj2okuEYpRAU9dYKdpLmlFfVNnDS/H1qJ4Fs
FhXY7WMAGuieClwqoVDnWfjt0yifOHRDsGutMLi+6LwJuWmzdWWVE5ykKY9Ohn5IJqMBeHmNZszC
EIzbajsf5rrR4T+8+jY24R7TVUXn5NCUC/5j7jUIdi3XZYw0M4T7qKE4DB6QP5Wim/1C3FWZewTB
sp1CHWnQtpSjmp4SGpYobgBo/DZRdOKyXnmJuknkLxPibOqPLyimtSkKA615E1lLH0lzzyiYfiy1
QHtTXTkO6dAjGkUVvG4GS5eH2UcUTB9Bcr/UAoZ3NXTZf4KlvdH0p8Sj9RnNMtu/Ly0+O4Y/OBOe
1RqMW/rdc6P7ctUuEVNmJUUdTll3oCdplnmSxxICQhQgc2VprrLgoGeWUEyRWUMjW8CbO2iS+fCc
NrX3KwGitPAEc6MLvmCotWyICDIfDaN9kkLpu+UE113fxfRYYfodeSFOFnrfkZLSt2PaHvEJSyfX
5Bk/cQVizit0Or3Q0UE52k72YMjQgerG3IyyeubC973RoNVVyNRd96an9fvwLWJY8aReUbRHPcFQ
6ESlt09ypLWZl8V1LkfM9FBGmjcuUJ0jmm3AF0z/R1em28rWXi8/wtx6Cf5Aiy1Xo/u8O8Kw3Tb6
7ZhZR/6HqtMb0LR05/dX7inB6NHpyXsJkMPRgXe/7aOSttveyBaWaW7HCjYfoipjp7LXHA3TjY65
6b43ctc/Xl6jmcHFVE/Zd30Rc/2hzbHK9rYdBm86B/9SmlaZluCTPSsmefoqzqGBxh06llJyUnqr
vUMIHcEphb6Z3FHN1xxW/qQbHK6AWFMUPCp1cpRM01mwyrknFAweDY3BNcjUHqXGpokNPTcoZUt1
GDNHjpgBqgbKKNLUbI9tUCE/AmaCHrJsrxTxdZ8P2jTxBzPMMyOmi7hrjwF5dpRuz7IU0JhgHPqm
X8guzS3Q9PcPU7RYYBJ1RXOkazbeJBlIIUS2lw79uRUSDv2kyeJEbpvuSJlze4ucEMjXSolBFUN1
um4PC3aOLAHaFVrR4RfVaiMlDfQUm7agy6PPeBFNMO7MbcO6rpv2CBbqlFuw7OXsmGjBl1rSTmHg
7B1kGBfmmrnsaYKpT0pdkLooCIxjuq8sVuu+aXXrvu5Ne933tb3wymdeipjXaRAF6FrPq46om5xA
dvzOo2GXKM7b5SWb2VFiTidVaPMqIqwCdRn/Ni+zZtVRsXTd/UAVDLpOqPanYocmen3ITipq27uI
DrDrLqnq9Go+WIPj+DJn38g9OKUlAIn3bj0iQ7q5bmUEc4bUgvxTiS9Hmw75iACtj/taKUAQXh5/
WoNP3K0q2PJ0+zDdOmyRBc1+JEkPRM1Utqgc70xX+cfTop+X55l7w9rfq2TrkWpCaIWdbTg05pZG
tzZc4/d1gwv2LINbSJSOV+CEurqhh9pcIZNrLnjUuZ8u2DOEZVWi+7A70mea7h0pgeVRdPLt5d8+
Z1mCBXeNplhVG3Vc0G9Vi47WYEResbCr71eNrwgBdMhcEVHhANPy+jsd5F2XeCdrXOrvmFkcZXKC
H3Y/hgWDNGTpMzVJN5Xaog6gu9J1S/+nruzD6HoaJPCKtPpo2VMnQwsdzRuMBd8599MFw02MJpK6
1GmOOvmoY0bZJWXTWXedW/jzQfbhpyOq5Ace2pfHULPl24okwJausiWznTljlOmZPoyeeqncFyBQ
jwW6L5vAbRNY1cFZ992AZiQfQEmFRj1s+aUJ5+LEimDAY6vxNW7JPRAiawQGECMblgbgh/xSkbZm
oIIrhelw11hSW8INU5p12WlLnSYzVvInYfvheS3IRrmpK/VRDetdqSG8WmbnwfIfLxvJ9Mo/8YJ/
LqMfhm+GRI8zeZyINCWqwxaA/MSGSAHfysiv3BCCodNxG8iG6nMxI/xzItvav/dNm79efoKZBZIF
M691Vc3pvebrK27pPzThifE3+EsUXi8cFXNTCKaudugrhrC9jgk5UIl6YeBEDxqqLZefYMYcZeGU
RuEnV+WacHpgjrQ3ohB0qyvddTV8qiwYO41pSR1bZFEyJ21/N5Wa/CzpvN9c99unJfuwf2zK/DO1
5kPeAZn9k9KIca8m9BpeHn1md8qCsaPHZUt2mRMaUIIV1ec/Qqt6BhPxrUQYaeHlzq2+YN6+6zgS
yQUueGlR3oRqT1vlcN3Ol4XjOQt1YoU1R1BR2EBpqd6DEVBbyo/LyzNzhZGF8zmaiBo5YrWIi+oA
w5TBuDFilB6rWAWkrg8TYmchcjtnAoINp9RoGbAWqyNiBC4AaZr4qu8lwpw/Lz/K52+Brva/9xFc
cKRpGgLNiZS9paZzXwSGcc0bVkh3CWOPkzRT4qnngFpflilouWUUS0nuT/coowt7VCnDyPdIQJ/H
fPjqeZ17Q+BviyjeRuvrl8ur8+nqM4ewR3MfyStX8pijIlmoaoO2IiSkrsZG9RYW6dNzlSmErYqC
uEFPuqKcc8Nv9jlCpegLBSCtw2S8pXEhRGfBnUQRMvmaLcWMwu51UIXXi0oez2PqH1Uz/wrqlXrx
ciHG/emOYnhhx6p6qrRy3tbnUh3qLy6lUgDHq4UXMrNaYnDXic3G1q2iPmeNUm20nMYzxzORZaDq
f5t0LbArA51POcyy18tbYOZxxFBv2XPNHAyrOvs24PLAq/o7Rer8a2r/FFnshvC9FvC9XFTn3PUa
f90Xtvne5GitLuyumV8vfoh6qlYPmVNLgOltD0yvBOcw/HLdyggHnAmHx63LrDzrna4RH0N3r1lr
nYoO2eUJZqxPDCY7jpZ7aBzbJ+rrbw2vvIGzDt7RW18efmZtxPYJLTTN0edSe+6VQV5FViuvCwM4
4eXRPz0jeLOC6wijzg69RLFPjvQajHvDiDeZ8iy1T13QL3yrzHhAXXAdZsZtxUON9jSGVI2P7gMi
veve9JubtFm4CMzZm+ArgtR20MNKeQVyguCB+mjwRNT2JmBDnX1rAZDtXX0h5DP3QgTPoadQLgGR
SCfJ8FFBQDKe1qPLb2NmaDGGnGpOL3WyKp38Vjv01vAUl9bmuqGnpftwEwsaF1ypzK82E4plFNAa
3lJP9IwBiN0BFDxZ1JyO0impgo1M4UrWJr9yCIzX/XLBgOXQbP3Ml1kUCVUh36fHBI3N4joDEMPC
sQrcuIwM6VQF470aZrtxBNgR0LzWee9B0y940Bkj0KY3/mH5jcYxdatqpJOSw/8Zyvq2t6QtoYEB
zVNzdd1KCcbctk5An4EunTKpeyW2sfIib+E0ntuZghGryNPSKcw7LuwM8U1jHyZL3zdz20cwXrOp
EGG3+dUUvq685kWpv1REzi8vyYx/E+PALYgdo7UH6dQ78a1GUiGx3BsLPU4uMQAZL08yszhiELi1
jXIYXWxLrfXHtjTXqMkuXbxmVkeMohpOMSQtzbunTDfsm7HrH1Jcji5bC65zZoHUad4PG5NyMynu
Kl6sZQEqb8ZD7Nr7IvUearC7Xgu0+bo1EgzANDQvMqnDPJVat+LQWU/7//LQc0skbHvTLUFthI5z
QuyISgQjROwwVt7pdguuc0Fi+Ts8y6JA85VdlPU70yB3C7ju8o+f2zvC7q8iqhAkHfxIbaWbMgXW
4qgLV9y5VyscVOooqZUBQemPyx/Sf2Ju6RzuOUJLxlJWbebni1FUOhy9pnRb6TSEiDJOpyFI5aWc
4OexNUUWg6h65Bl121kOJ0v/6PYKccgbX6s3TdLuUC199KzmhJggfMFuIcc5s2ZiYLWgy8nJkrCA
W1kh9Nl+VRrtVac1dVUO+hqZ1c3l1z5zHijCoeZjXTUF3CXyf4myCjV/WPcNygte4qX3df1+eZaZ
e5EYa61K+jNz2ufPvmUeHTX+VUFp12uqSvtqa9fBU9fVCw80N5Vg3wbnvYLccH7uUukUtCrCLOUq
zrU7r6p3UOxPob5UJja3doK9GygDj21g5WfkGx+8NH50EhvKL2LzA+nxyys3tw+E8y6LXLeP1CE/
O4aXrUc7eVVMQNhe3GW3HtebRoYhd3mqORMSPEAsq1o3Jj5bTumbxzrywHBJciaF6yvGh08j3Pzo
yJFMOPvlWSqLn/Bwxo1CVu5KexF8TJ5Zfa7rRX7WKTn4Cm+8jDPUdjtDP0gNOr2maeITLj/IzBYT
Q7luG48DvJL8rGUB3LOokde8peY+1JJ+PUw8aqPO65tkhNl6ecaZVyMLSwfDQvJG08jPVFH1lGFL
ZYiOiWYhhnLdBNP2+3D6BvbQWlIpcbob3ltggBp1qm7p6jD36wUfE6B61NlukZ4V9LMPoWUod6R4
3YfLP/3PDeQ/cgOKLAs3BwvxDm0cXazdeevTRydSd0PTb6y+XyNo3ZhvhfJcpLeeZOzNpPjGnX2t
JsGm0Z8NdPD09vt03+tJ2EayslKNfexLLyZaOZZMs4bpA1Nc+jycW4jp7x9WOc8jiLy1B+F3VBwc
kt1NWj/jQn3XjKuQBXekmuj2uM7YnmuPzSG751KKtrDMvwyadQ9e+/Xyes94PTFY7GlSnGjIHZ4r
NTh2lfJEb9dz60THygy+XZ5ibp0ET9SldSinSQkgFGoPWFqk5qEc/rhucMFT1KVK0R3tqGcKsH66
svqgxPE1v1t2xOhw0xCAacFBnKmwCx5tZxg2vO4leNWn75fRBSeQVS0LIdktwa8KNQc5gVoYQKnd
qG5iQxvO6lXRtfrbFcvEbIJHyHIlHkodgbncRpY50YMB6iDQ68ujT7b5HzbL6IJLUBSQDWjyDudi
jF4QIHpsinDVmM0/l4f/dI8yvOASJN+hfqHmNM7ScGtRfTYZfG9X94qPLOzlOf6kcj97BsGajaLw
TaUN/HPsnh0nXuE3Nr77M0j2SBCtR6Q0JEDYvfQ1qBHtTLt1HSFyuviRPfeMgrnXQMbbtnO7c6g3
D/Rcb3JYIapvfzWr6JpvMpZR/dtf9UUDsLSXnFOhDrdd2T+FHSKyAaCQmAyLfV24iXkEe6+DsYFB
kzgnP2CvDTUC8IETXxUXZXTB4HugL1VdpvV5NO07Rcsf9bZat8pVAXyuNc7fi4QWsdqjyAXmtOzj
lRfkqJ8n7tJn2Yyh2IIZarrBJdMc07PmFg+NmX5BSwjSYvd4eRPPbCKx2zhj5SMl5GiWO/NXTpnX
ihYvBKEq9AsyazG6+6lDZ40EezQcuqJctBHOiavJu67zkGeXPG8hpjU3umCIiGJ3dQkv9mymAMkd
crAtQqvbyys0N7hgZmHcVt7g5OE5skxtG0hAmBPfqHbXjS5YWFJpfti1fniW9cy+LZ023qp5+3p5
8Lm9I5gVOoW2n2Z1wElXnKU6341te2/L44J3mFsZwa5yA8YHUKXgnMfxvg/0d3hI3cL5MNMW4fxH
W3GSx+XY2sG5HsD9OqjvmTtV19eSHawNP1yPyJuNsbZx4JcnJnDycIdgQ698Je67ubx8f3qMP3Hw
Yu+xGilWVFptcB4QlYmLPaQGzX1IO5TC+D/tKS32Q3GrBQ91dj943Yn8wg7kxU0rjTep66zG5Cd1
mSuVFv56WClRc9NYz179nNY+AtcWKvK/4qidiG5NWW/r8H3Uv3bde+k+9sl7kD7bVrRmaCYblK8j
n+fMhsIWmk3jpoez3PGF46AmMkQvg+pvkL+8LUv3SYvQhtOgxbmoolGoERc3fXFb9+j/VvmZhwB6
eGOrB1f63bfnQb2rNSQXVH/dghB1/XIf9bfNsB+k/N6LrHup7Ld1poBZ/vOjS28JyDUDH3PEvuuJ
Ki/JOhuIFpity4MkFiB1bVjr41stT2LZ3yUqpfjFvPwxRiFkyG9U5WcHfjID76B5S0HBGUsRMcVW
FSAlF2QBAta5dFM1yBe5KVV+TQoOe2E3fX7jsaapP9z9Ky0vEc6Q/XPp0+7vIj0Z9uONb2t3bmjd
KwjSXZ5n7lEEZ4iUgWXaTuGdowF5g1pD+AvJrX1pLYJz52YQPCLAduSDqtE7tzp7IWqDZ7tHIsLM
nC+XH2HGsYjN2i51UWFq8AiBA6jICwpkJ5xcX18efe7nC14RrFsjjdQ/nFqH7YTiVbRuDR+aZlQt
5T9mTlWxZduiOGSQkor7TIauRRScOkO6i6Pu3jLVhdc8M4XYoQ1HcYyzMHNONFnu0tzbKVYLOTLZ
5G31dNVCiRDjtjUH5LQC+zRobrlBThGfo+wk9JwXTGLmTYg92roeJJEyZNbJ1HGBVfeoRnSHddnC
+TQ3/LR0HywuB36DbJGHyi2Ympuib+0p34Uvs1aXF+jTOJDsmNPEHyag1sXRs15yT1ILSNBLxp9R
OqJGYSEM0hxgK/6gvnSpaWHGKEzBrnM9hdtEs/ZJt3r7WxNUiJMiDTA4Cy/j8xg3TyOYdZbLSt75
oX6qC+eWOpTvUWEf5Uj9nYzZPiW1tCpb914fyk0TOb8vr+DcLlb/XkEXSSmpq3u6LqLuNQikvVVL
K9JkuyrXFy6H0zX8k0PcFMxdJY0amghpnNQYYqKG3FKILsQ47Asvva2kUb2xLPvN7sqlUsO5ZxKu
RU0lh9hI1J26yvkpO8PWNpEmHezyMUBJbcH8Z/a22M09jpErZ/Z05+jsY9m7Z9c0n2WyNpffy9zw
QqihcMJUbz2lOyGE6iA+GKbxOkh9J0dNkbrAhYeY23JiF/dQ2DYBbr0+tVqEavh4mw/u1q2zvU/7
WkKHdNTnz7Wfrlyre778ZDNmJLZ2N4knxyja1SdN4lKnaeMvZ5Cv281iAV8RubUdxWp9igN/V4WU
BoSa8Zj8f86uZElOXYl+EREgkIBtjT2B292eN8T1tc0khBAghq9/p96qr9wqImpbC1FKZaak1Mlz
0AGvIn267f8baaCrtK9d3xvSqRnu1tGBsvS4ke8vV8p3IsVE71Gny+Us5iFFe/WeDvEPJLdzBRYZ
ToJnYPs+XZ+BzbeMmIdKdzCrmA9pLsSJNfG3izo1K7cowixJ2YTrlb0e5iyM+xQtGy9QZ/tFGD+B
HPSukPyOEFwk4mbDYLaZGJEee/641nnYp4MffB5bde9yKAbrZqOaaMlcJnivRkqSTZv1aSO8+RTU
kLvv5iXeTzxjx6kYf2NLyB5nFtK98Np6I19aJmViCDqe69gF0j4VK3+g6+gfcjZ1e+jofb9p/c1W
ssV1hokTT6Z48b93oBu143gR3A0rv3EGRsnEmapF4V4qU5kR8Z2s45SWXKHHkpZiI9LfNxL6Gox9
i3nhyKSfJbVf1f6j7twIYAsqs+IhqEOI9txiKhYYDjY7eLfMxyhOWC2fgx5yjk7jPXd83XDg95Mh
M2FeeRw5EIVRcZJHkMUB4Jjter35aPV+PmG+caAI/KyBUmcYwUjNvprDb2TNX3kfJ2s1pUXTf7lu
JNskjHwSqdIbC9VFCWtFh1e3rmdk5xdOuJGv3k8ozOwWBcM7L9nkR4l2+a9Msf04MRy9PP5Ud9NP
2lbnTm4VmyzN1cyECWVAMbtcNVFC5vJD5zdHPcijA/HgxQs+e2o4rBX0NiBKVHK9p5AevW5D9m7q
Z2bQ9/O60rivYUPd/oT8GdvRojziAeAEgdjn69+wrJMZ9yyOoQQMesMkglDYseDrmQaqP1wf3DYB
I+bjCTRM7iLhax0Deoi8ynmEDj3ru4OiwcbZwfaRy+9vzvsBCr1zk8MTwrigkFeE6KG/oCwyow/p
3ENyeyOB2Sx1yTpvvtNIl5A+GC9OMELJoOs6/Wt1NlltbcNffn8zPNI7JUEuwwTXLrBMiy9zLDe2
LEteNDlBo1AoUkDNKxFVA2VWv3tecqgf1vJGPzVinUHEDK86XphMBX0gNQjv/OUs2vAlbvqH655k
s46R2llYDCyvSJSMsxh/+ADOP5fZUpyuj25JJsTI6IwE8TqjrpiUcf+xduOzbLI/RLYvl5iG5k1a
TvNtEzERUWsFPuksw6dYuda7rGge8wo1xOvzsCy0CYia/KAgRcXCpKNoC4M+OocGW4bn7de+o6jU
Xf+KZS1MEBQv4wj0pGOY1LSkH9fM8/bgG4puNJARzhGohfCYoi8JKWpwvZl3Yy6L4/W/btn8TMTT
WncjGPMqlsQuqri08M7gKPvVCLT3ErTh6tvOoMzsM63aQikG7TrU9fN8x9mw5y6qHXEn7m6biLGL
07IAuXLY4AOV+xoO6Ayro/znskCFAJLTLV3XGxfbiO167Ls1GBlNwPEeJRAdql7cTrQb4Aibwxph
Dal0Qoa6DZO+qaoBstg9Suyx2/6CINSwJVtm81cjusfI7WdoY9Ik4E4ObCY49nnD3Q2XslyXmYk7
wvWymKOpCxOdh494hv1TjNGeVNPH1mMv4ewna+1/ZqOGdq/8dX3137+DMBN4BIIyki9rSBPZxe0p
G9tgV5T9eFjDAPqJrhc8evUkjgHUwY4CDHkbTmdJk2arKSeFcqGbiOiZq/AVepzLoV7WftjN0eje
u1n9S/befFwDld8EsXKpCRlos9qtOGtowriAbpc7kH7HMsinb7i3xQHN/tbCzSATE7k0gZDw+AK9
Hucn4Bx4kxHR1kO3zWqXT7/Z2Mvcg2xeFbBELqAOm+v+Lh6aD0sQnvwuRCNBNtxDBPa2HcDseQWw
3Fv0OtBECwUYJ4UisvyQj8Gn645nCSUTzMTdMu+8gdDE7ZfxSMni3/d0kofro1tOciaGqa7XYXSr
BYv9GXpgPTTDi2kXRM1HwJTvr3/Ctt5GwtEoNXZ1E9CEhyCop1HYn9al8yCpKorbNjDXSDe5ElJp
tBQm09wMJ+KBGzQe8y046PsToCaYCd3wAYE+NPKx43zKWpLkCzm3mXvTn6cmmgmYTA6FK6T7ntUu
tOfxSulwd+sFxvbnjfuA6oZC6nalSd477qEggX8fT1NzGPxsi17xfQ+lJoSJQtN7KdlME29g+O99
N+9lDkXZ6+7z/vmBxpevvollFEhiOrucJt0Q7lumEhR3wQ7njwkbfQgVFRv44v8Dvf+u+tHY2N8X
oVXr1QIf8t29V/D6bu3FZ6ga50hN1Scn5+dSLns1jmwXsP5M8w6iic4J702PEDF4wTMXBJpvo5Gg
JuIoX6krJ0FJAp1l5+w4bXPPI+hvdxfg/XXL2lzDCMyQQDCCZIQkyyB/A1LwIdPth7nrN8pbNrcw
ghJQIya9aCWJG5TT9ynk/de50frn9T9vGd0EGykJWi9AnIJkzqWzb2o67fTUrbc5nYnQDlwgYGnj
BAkUiS6S8OHL0Ba/IwVewsxV/4ZLvrF52KZhhKevAGR3py5I/HIaLjqJD0ysz7eZyDjWO6AM7dER
SZPBaQrIzDN+F6t6q/5u8R4TyVQWKvNohdEFFoHr7B5M339GIX7c9ucvBnsT9iOlcB/W0iRznd+q
qr5Dt+P1+tC2f24Eelbknq84/jmJ2s9k4WnkaSineLfV4aiplDCsWSFkUZJkBlkq2iOL8lHEYgvW
YPMYI2p5VkxhFUiSDK0ad6D7HKDDwH9fN41FVgTHsP+aHQA+iiatzEty5uhD1DIw8taHnvD7YPDR
Zk72EBA5rbr9Cpz8aZk5mLj51snz/cMINaFOWpO1nlUbQM+Ef1TDcIxJ+auF5H3sF1udgZbFN6FM
csTVXOPOnnhBfJGzQe8bgzbcbpL+VknAskImmodGgwTMQQdJ2A/i7CvhHn1kjo2MYZuAEdUr9IZV
D7pUaJR7v/ySPznh+i/q7S/XPcA2/OX3N3GnyjaKUf72EihPT99dglUgYRn9EGD33+iCs9nHCG0F
qReFEw9JStc9MFG7AAwX5YZ5bD5kBHc7TKWb5cJP1CruoYq2qxS0o6oILwYuv+k1gpqwHHAvtF4A
f0ncNXhGLfoRvdCfwSC/MQWbfYwIJ3qqsrybvMTDzeUI1jK0fY4D3ziO20Y3Ilx0cRkvAYwSuXhG
aWbxT1XJDcNYxjaxOC2bee17nYfKBf0d5zgTtcHpul/ahr5c9d74pSBTKLtCERTml3Lvlc5vOXrn
62NbfN6E30RK6dKfFpL4oBQ6QCiyP6hAAeNadFugN9vfN6LWadDc39W5n8S+eK469gPMm1+v/3vb
0EbESl8hVQ8TSdp+5jvX7YDumd1xw+6WeDLRNhB2iFQccZLQKG8+yyYPj4tDx6eAEnVydfvntkkY
Ybt2HNiKdiRJn0HDQ/S+t5PR5iXIZiKjojZ3U88bkOUk0wDxeQU2Hiceqg0L2QY3wjUAuU9XdR02
ZJTVjjGI0k4zE79vs4sRrYurIJWK3p+kz9HNWwTjvZ6XLzeNbUJnClk24eANiNa4DI5Z7PY7mse3
VTEBgf5vwOKenAcluMaSXPt0Fy30j9Dt1u3I4pUmXkYPccNWMLwlC+Ro78F7/oNG8XgUS1fu3XLr
Lc2SF0yITN7nZQ7CLjehIkqC0j8FY3AErnnj4v/+zRZiJf+10NLVEzQ8J5FebrXKK9KYiNOCAwlv
vZdZso3t9v1ZROZuBTh91IOAvE1dLf5VQ3sW6F+J/ODuuhfZhjfcvy9U4IG+XaaVv+z0/KOmX1S+
VSt8f50jEz9alHplDm3adOzDL1qDE28JPsvJu4Mu5MYb4/u1wsjcs+qSVtoTWqZlMJxdyT/F4AsE
p3a9K0He2LDxTMUW5YtlxU0gaSanXMiy5Gk3AsBPwjtF+moXlxXk8/wnyBPedIKI/trQBrwI5oKJ
VEJSudpVpa5K3GKzcuNqb5vHZbnebMbxHIJIGNyTadRGAkoT408nqj4AKP477vx0gCrMTb5l4kql
v8YT7vg8Fbw/O0F2P43FU1z4p+vD26ZxyehvpqGKVSzErdvUc+VxyNtnUQ0nNJB992P5EOfkcP0z
Fic28aRqyOMhRyUaGMK+gph3MQLGp4p7VBleM7lukV6+vw9FzNjkqtYdsdFlbepM5fpUTlKhf7ka
NjYiy5tLZMJH20W5TZSRNlV1nlCiu0OPhZh5da+65lX763me2V3X+qd42Lop2BbI2P28xfGKSOcy
5SK6ywPvC/ok7sDs+gLqxKOMi425WVKYuRGOaA/Onbos0ilcvva0OnPRvw5Aq19ff9vwxk44CkY1
OjplGqvqiFex7yxoPvaes5HAbMNfjPfGi8tBV4GnkIAXnn1ziu5zmLUfISq2kUtswxux3tckDOnC
ZRrx8cu0kn9ygJh8N9gou1q81oSK+jryUchoZTrK4qVy1kfdd1uwetvYl9/fWMZHjbBuZCNTkeXx
TzL7zueJVv3v25bV2L6pXpuyD6M2leIC4ItaL5tPtJoZelvrqm+er3/GMgmTzG6t+BRMGfj5wZ72
I3ean6LJNvKfbWjDPgtYd+NsnHk6MVAh+kFZn8F+vlVpsY1u2KfE2TLTfZindUvaezDw05M/BVvZ
zpIa/uKwA3fzxHnbpGpU3rkeg/rcNXN1rsPAObgrBZqdATV2fQ0saLTIhDk6ragLjQ7ztBRh/QxS
leyp5Is4+nkQHcbRz/ck6sM9FZM6ha1oDoQ141PRLlsSeBZjmmyfEcVzluOKC1a0dXci1nQ/T7dR
rrmRCRWOZQl6XoYgrByn28mZo/HMPwmKHm7iPS2Ds2FH2yyMfK5jNOq4eS3TCc0tuwrKMrvl0nZ0
fZUs+6wJE+aVyEkW1iJdRvY5W8ITSpnHthGHLA636vW2bxi5vG11iKIkQoZE5Es7qd2Ew87coHNn
3WRMt7m2kdBDEEqPbU6bNPe6b4XwgLdcUyhxQOISgqad3Ng3LIthSjppN6PeMixNOod1vQPBPNuN
24th2TZMxO4IpIx0pRDpOvAHDYL5naThAwcn2PXFtvx7E7G7LCEbsoaKNFu5Pkt3cc9BBEHW20Y3
lnnJpCBqIVUauGBZz7LmJ+TjNgpwFsuY5IzrygnINoo6XZw13EU+pNWL4R/wx3287b8bGzYLfDUA
bNOmIbikdr3f8n2ThVtINEsAmOyM4GR0/LnIset1YOuDYsM/ypH3oKhrdoLomx5/cBf978bdQ5mR
kCIXaajrITjQGcQIAO6NzbfbTPTX1nRR6eNeg6ah8jXPhoNcNjU4bQYyjuH1uLJ6IkOTgqH5OIjq
eYnX5xjsqjt32cK62b5h3Lk96YilCUmTxkt8KuL4QKvoXCmWlN56d91ENi81UjULq8sFL2hSQIGe
y6Il07kv2Lp8akGRlH29/hFLEJtoa5Cte6MLGGBajoOH8hYQre3HKWR8uO10aaJMuQBHZtCyOm0g
5npQQ/OA6vHWU8MlGfwNGIhMXCm4/EpWz7pJIQMGbSYHG0DLxZzkg4h2GieDPc+ddh/zTVCAxV4m
2LQsfWxlbdWAfY/R71MRLA+5s+qNxGSZj4lLj0leNrqDlNnA0axLsm9a8nu9OIdRVmk1VI+y7LYw
NZaZmPzSg7uyoAqwx3GQpx+5ZLt4jdnpNre6hM2bcz84xJkztH0LalRdnF0S8IPmdEsB1/bXLxHz
ZvROEeaPQgoQmNbTwYPq10Ev/Rb9syXuTJUjID79Ac/qbdrH7nOR8w8s79iu4/7hum3i953WBKYL
ZNGFhS7OzZBBqTO4p6c/9Ut/6uS0U1xA4i9/csENc/1ztukY2RDWQemjQe1DNfRLM+ZAF0MeFays
G4cY2/hGJnS1VA7aXdq0DNv6OBIPEDwpfKB03Pbf61OwhIWJva7BY9i4A+NpUfEHRcTXoXMT19Xf
PR/1yGL63BRbElq2TxmOO63FApGcqUmdpf2Wr819j0pqFTRPzJtfg14Anteer8/K4sUmLLuYA62i
rHGSwolnvVtGocDnAoqLDT+zTeXy3TdRwhuUDYRCclzWFjqq/RlwnedMK/S7OI8+pUdcmDYQzbap
GLv5IlVM3QwLVOfZtziPn2IxbLEVW/zLVPNpspigYhPxdG3Uv1VV3+eZeqkwhdtWwXBfrYuaU9Fh
eFFWzm7NgSHLomLZOq3ZTGPu4rBKNw0xT92QXBomp8DdwfA3ypxGJhDbcSsXuCKYR3Xdv1ACQzH4
ck+pq8/X7WMxv4m6RuNJufg1CsBB2Jzihe1W0MjthAr+uT6+5SBlwquBt+radsX4jOhXKYInIucv
3UDuy1ZtsbtY1sDEO3feOpdFWdapGGOwSbq8PkTTjW3QgE3/N85QW2zBuVDiuFlotPWPctxNpWIb
9yCb/Y0ojsDuqRoVVf8vPiH5nFwGqJRf3ngHNcHNo1cVdZvndQqABpQghJft8Bi29Upo+/fG5tPp
iDjegBzkT8WhgFLJjlW4tMxsk8vGtrZG/NKi6CY2Y21jNwp2TLTf+pxu3HBt/96IXa3bSfJuqVNZ
e8WpDOpm70zrjMMG2ep2fP8ToYlsdmLi+WGFIpozePPzgP3gKDnTL+PsbfFX2T5x2R/e7AMSGhmQ
LJuwwn4/H8naRsecTP19D2LLw/Ugfn8RQpOgkawgouo9gQt13QV6z4kMAYHgDYiRrn/g/YJMaAKc
edwWHU5gVaonuh7CgC3HmQr6cZ7AoQgcRL8XHEfx2z52MeQbg/lhmK86HHFlkVnC3GkHNZB9J/gj
nfkL1dVG5rMZ7fL7m89IKsY+mnWZdp78hErEHzV4GzOwDW3sxxd2DNTdVZ0WY6lBoFIQkMf2xeG6
fWwOZQT1BCU/B825uKXI+Lcm6lgG8QN3x9vSdWhSMC4iiCE+hZsJCdpHH4ztO2g4bT3M2jzJiGkX
BXEiJ5y+0cYH5UPfu0dl7HGss/Pqt8kYqg0jWZbAREe7+dLqbsbt3YvU76bKRpCAV1vy6bbBjZDu
vLoLu5DWqa5Q0Vunb1Vc3Zguoovh3rjlUgR8ITKo09LvjwEJHjI//67rrYdr2183DtjhGJKhk3EN
hjrkiKmZwH/J3VutboQupc6yxvmA3YDOF4gRgJ9xU2wxU1scP7rM6Y1psqYPC6JJnaJG/yVS4jWs
s289D5+vx5XNNEbULm1RRRXodFLC0AdUZ115GCj45W4b3YhaD2V4tlTYBiYoS70ua+B+9cjEb7oB
hJGxDcdUiAI3/gY4AakT1kTjx3xqh+XGP29ErYcCztyPYQ2cQJzifp5047T1SmZZVRPzLKKalDKC
YbrR/Za37J4J+skdtlolbcMbsTp5KDQ34K5NO1E3u6oHZxUr/mH1Vhu3xWtMrLMClfCAJFyluIfz
5VECWh09Iv9PW2p9tg8YERv5zgyMzIzzbcDyQ6OgqQsm3q1kbzPP5fc3MTW3q4w5v6SyIGMHkUv/
TsfZL7dXf677ve0DRtA2XcyhAjfX6RCtpz5b2c6f3eceFYTbxjeidoS2nCxXF1E7K+8YeL5/rEkb
HLQIlpsqBaGJH2O5opSyAnckDg6xXR6X9DfKz9WWMLxthY3gdUTsMwC96lSB2gOnHbwMrvFNYlJu
aALIRA9qjUDhesTq/KO3yteuHfEmON/JrnxtYv7x+jJY0DGhiSLTEx5QS9XjzDNE+5Wro1bhT634
CUT0xc5zoJNZzD/DPFY7yOzcXf+qxblMOJluo5VB8rFJ+8z1DkEh/YPyIFsKMPOW8vT7F+TQRJJN
epWkvJzl3ILi4N4/AthwdEj+3IHg7/osbJ8wIjwcNQcPso/1Jzl9AVc8GnTR9HqeioK+LCjtnK5/
x2YtI9bbYClVUKHW4nHcNb1ZjfuejTHeoUmY30bnHppwacoWyMcEEm8CRH0pXPUnxwPrROOv1+dg
iRUTShbifFR2Ja46EKUYD10/lnvoWt76541NuuLRiJ0Niw2um/Uuc0f3YRglyvMA824sgm2xjWD3
0chcLXwAAtIr76KYfY9q50Mp2HNLva0t1WYkY7vOSVjksEyd5lWAFgcwCYXfIUtcvF5fg8vW+fez
T2iixdC/zjtNVZN2+fgFPCzgaSSkeux7DsoJsWpUt7vpzOkUbwSIxXFNJDVdpmqsfM1TyBDkz+Ap
Lz/KNa8PJN4UcrEsi4mnVuBV5xz8fKjjgbOzLxIajgdQUj4Ptb5xFpdPv9lq9Vo7BQP8KsURdjpU
NGjuqRcXBybljYWAv7BkCm1XHJjqNBvQ5R+KsdkvFeRLr6+7bRmMrTwO1ASEEfIHJNjKfUOXf3Qv
BJg0x2/XP2DxW5N2UDQLj6NsxSJEuto7DAygvpz4xiHWtsRGcLsd2hMaNlRpkYfDvpxAKx1k2Zci
KwGt9PyN84jlgmsiidCKQgNRTSgIx9mxC+UBrZZPogbvztjEx7DborS12cqI8WXxoomEbpX6VYfY
KwO5X9xiPl1fif8/qL4T4yaUqILKZ6goAM4t4HAQez1ORO1L70Wwl4Kse0f+rDQ0tWX8iAbCO3f8
tFbBfii+yra+a+ZpX3XDeQluQkOEppJwqNxVofRepz104R/iMuQf+iLuN+Zq8QtTSXiBiKTsXTyR
R3l0qml8H5H5kdbDndtuMVFaFstEGo1Ty9zKr3jaZK2i+451LkXnvvK3GkctHzAhNbnSlfQlXqmz
QB5CJk6lvwW/tDi0Cb8s13l1HfS14fUPNSzQ10IdrKzOlEXeLHaa6OHkEL0uR776Q54drjugZUKm
xHCxsnZpamyTucfuq8J78uJm48XUsn2Z+sITJKmZ4ymejplbg4+1HA6dDxEtwr3uGIPyaz+pIt/L
0Y9vu0CYUE3i92quSyz/tMQl6OTd+XFeo2wDtWAzlXGiAG9jFQ6VRJkcEkx3jOYg4dFteVtVxISx
NV0W6Q4X0HTpm/sGgi0IerXV3WL56yaGTUfr4MgFpd6+Xvy7KA/X3QxRruNNPuRfHODNhluABLDF
9RCV93a6D7z5DkQvG3uJ7Y9fcsmboakThpXf4Y8rv/7VA2reeJuHUEs+MgFmHuEoXTYt/jbLweur
HlpWntlc/Z/s8bplLDu5CS9zQYiLLvC6TllVFvtcFHqfkXW4jwHa+XT9EzYLGfdykPNRHxjCOgWX
fv5lVXiD3RGoP24RVNjGN3Zz5mW+DsqsTBvHycVeL6p3dy7N3GLjtGPJeybZZ+Q3E+tpXaVRkT21
tHh2+uZJEn6GZPhpnW7N3MY+DlkD7KxQrElxCWtOdTY2uwLC4Yfrq2BZaBNfJkbweOC6cTkQtqhc
BOVDHNZ/QHB30xNdaCKmCnBr0jwMy7QAhpD47a8pBw0X3rs29mbv4i7vnENMmFRZAMIJ2iRszmh6
Dug87TKJc1Wv0zXOflzwzaPDv0LE9wBusifpkX0wen8awj9fN6AlGP+vNPgm0EPICcZcdTVIwmn0
D9hxoKQSldT/UK1j9D1j7VjdlsZN1eMpaKIcY1bpSkBrAdqu+InJIbypMT00UVW6aiYHVKVlmpOo
aPYjJB5/rHwZtq6cFjuZOAVKYrVWMy/TLJT5vqP9L/TkfIja4mfOwo2N2xLyJlYhBN/5nI9xmVKI
Dt5RBmS+4ze/ri+0LVKMfJXPaF4B822Vzv3w2or8YalBwcn9Dftb7GPKNQsm23kgpEx7bJ6Lch49
Fjw3lb8fgq1KtG0GxjmAyBwQvwiV7mmpT7NG1W2ugn+jTN12fzWhpBRvmSIeAQlHLz89gObgpZ3x
RtLrcOP6Z2kyCU08abWyCcIiDmrpsRccCXW9tM/H9VeYMX2Uo1Oc0ccA8Ymsi+Se+RPZD6RDb9zC
b1LVdkMTX0pGXTajLHFHXNlXh2QvCsQv1x3M4r0mik74SzQwhrs5n51212p/PEW4aRyvj/4+qjE0
xZt511U177A4osfbQEu6X7kof/LyAlqmX6eVPSnp/lg4/3L9exZn+ws9N+llyRxcOAJFM/DiSF9X
XzJU/tix0/3ENj5jM9rl9zfpdyKoIjrjAqNl7be1BjBGOnm0scPbBjdCHvzNtGh0XqbzGn+W/bLs
KAXV420GMs4n4RIHU9Wg2hB3bnWagNPcx4L9O3VsC5pkSSn/j6I3tok8UIB14G3+f0rxRvXRVTEY
WeOXDE0mN87COJ3gkDWPEcjFU7BgtDtXqBOL8g+D6248G1jcyITPjVMAbFiLU1xb0gewmf2GiM4d
DeuNFbYNfzHdGxPpTOPtDOJi6bhO4fkiDnwgY+YdQWBTn66vs2UVTPiZS70ppBkshN6b0yz10a/8
74I5Ccu22FksfvoXv+YKvUS5rHlKx+Dkt8HZWTcyru3PGxHgZ4yuBR6f0hWkCxNvxa7k9DzhlBWM
zo3fMAIBvXTNwEuQOwxNvR76ASSGFzrcXemAPhA80Vvy6NH7J0XX2P6ifuqckGdOsgSiA4i7Lw/C
p92JMqh8hBEdICSKtoQVhIkbwWFbFyM4gLqiPSLQSThlr3nUPLdx93Ldq94fGoT4/3XcuhZEsGB2
Eq2r4tB1Yjy0ZbtRTnt/1cGU/t/BIzXGjIDeLEEq/db0hQQgsH2GFtoXIaONwLZN4HKrehN5vqSk
6nzlJJDgyHaZIt6u6T3vJsszE49WhC5o0hbhJGEXeCcuhv6Is0m/cVZ7P2swk/+XqtHPqJ6L1Bfk
1HRa7/pIf1q76Xh9cd+/WTKT0LNefVaDyalIaaEelA+Jxbo9g0jzdY69LyPZquHalsAI7qDp/FyT
qUjJ5EKLrHdH6JJE84aRbKMbYd023dq4HiYxtJLvR1fJQ7796mob3QjmYFUcV20scLQu5dcaENZD
RFi2gc+zLbARuJXqPLfSlQNRy5KCDUk8y1ouh3FxN8LXEmEm+gxKJyBFHkKIwuTy2RHjI1qjjoBv
VDvtbr3GWLzIZOgsVjQhxkXhJKNXf4Xq4lM0ybtWovg3RC+OVDe9ZzATjzaPK2GzbovUYeRO+vxr
0C+PuWhmMP1n/aGIyi/Xo8Ky5Kb+cCTzSlywHOk0Tetx9P3+TsSeu3ESsFnr4gpv8lHsNxENJoye
dz8H+mspfxLQyw3RYcj+3Pb/L/N68wXHG8EI6uE0iVPwE8jx7krabfx5y8WIRUYoSx02HvOcAv1c
WXjENTI+ei6gpQ1Kdw+1owaAUtzuWfFY7/1QVEcWIh5H3anzTZMz0R2oKXcsH3JQGXQev8+qiN55
haKH66Nb4tGEcURADEYuj51kbkoGXTlo2AM/Ox2AvGjvrn/C5l1Guhr8HAyaS16kiyx6WKbSJ39G
9ej66LZ4N9LVwiDLtaDOCYRQ9KDFMB6KGQSbVfuYR8OGkWwzMJKW48F9uyAq0sgt8danG7XPJNlC
mVmWwEThMZHzKXcCLDAvcDl9kcG4D9bytv3a5ByNxymcJ8/Loeouml0+kK9+0W1Uhd4/9zETgOcC
zxQ7NcaeaXU30ek7ntNRLAAKqAqnLwN1HsNo2OIetSy0qQ580Xuqg2jMU+CY+G5Emj2gutodnEqr
xwk1sNvizZQIrqbGmWtIGqTh4o17ChKKfRC5n697q8WTwsvvbzJVXTOek1HkKXE42zmyX/fjQLZO
xTZPMnKV5xDIG88w0TCIT+4yfiXYj3RAv13/87bhjUDO27jpAs4d8CSK6hx4snkEz2b8VOqo26jU
2D5hRHPkCTU1rs5TEUO52y9TXQ5P6KTZOBzYHNYI5BYnSyLdCGf7Zv0jnPbZr7xfnNJTs04fCk99
9NdpI2dYZmKC18CBEE+1R5xkgIDgTtc5ZDXbx7mYN/Zsy1TYJUzeeBJEZ2M2cJ6nPp0PlRvcZ6uu
djDZawjVmboT53y6UeLApEIjo7dUGScxaH+X3VLpO/Sjb+yvloAwMWu1n8uqxSt3gu7Pb6vIwtMQ
TrfxO6HC918bNWWkp7pY4iQUnthLPKIfdMPzjcxqW2EjHADECTq8oDqg8u6PkO77mkX8VLnrbQ+d
zCQ9a6DDrMDD7yR4Ygk/l7g9P0N33tkCllvyKTNiYSmnMFo9J0vaOF/3EJtEw0A0tgd36RaI2m+1
FVsW2ESsRZA3bByJ8/jCGnXvV22J+6KzRRBmG/0SHW+iYFzDvOQjoqxRY+bvcduaT23MN3tmLGv8
1zt247kKTPZx0qBHM0R7aTfOSbduKfxagtjEjmjmExXguQmnr+hOlno3t+WddOZDDmHBso8ACCcb
mdVyCveNfMEq0vu9h0/1ZHm4AIh04SaD7PeNk51Hx/l1fY+wzehiyDcL0rl9pfoF0lHMxWOUgkxY
t8QfmCDLrvfGU1m459XdWn2LC5vIwWlecrysrVlSwAPqsnzNyqLZeaR9yOatUq/FbiYPKyOERJHn
gIMVKCvEJNsNATn7izgVWfEMcI7aSCe2yRiWA9eaKGcIrSXh2J1EXh3abv0WlVEiNLutKMvoJYze
rM5FmjOuXD9OMhk+eVV/IlN2Bpr68/XFt0SLCSIchFM4DauglIqtT+0qwJL6fRcXZbEbtR9suJgt
5o28G8dTpQoosySa/4+zK2uSE2e2f+gSgZDYXqmlq7vAPV7G9vhFYc83I0BsQiyCX39PzVOPpiki
6s2u6BAgKVOpzJPnmOHQhv1fUTvv3Ye2BrcCEIpkPhQ3pijjXh5AgCCnhidd07VfH5siy+uS/iYg
CyxSJiXKabwX/LLWyj+7RFc7ff0bO9bGD3q4/xT9EMRZV8UfYgEFUdU0iWL8t1tkUGj68f6nbEyV
DQ1c/GJdpmrkmVaEuQfeMLGcGt23YudDNraTjQ4s4w70GtxAqvam7aN66Z4NSl+JEVPwWLBvowND
j48VAwtFJkbzqXfc7wvzdzJdG/Zsg/fmdZJLiRafDEXNCw/Zrxaws9XVYIh70N5spJ6D7mkuJigH
FxDxBve9TkAVmMzwFzs+aWuJrQBqXcG5SrsWK5D39aHvKpF1PtkrzG+tr2XIgN80cipLuG+oM0qw
x09tmVRFDcAuDZWed0LMrSPp9nFvnF5eKN1OVRRlEekCQD/D5xh6pavrvThCnNdYX25iTvdt4v1P
Qm+S9SwAHDuvqdxs7CN5MI7pE6dwP/QlO95/wPsr4tsefO49pYzPV6jL5XWQzO1irsNo+JfHhrcW
vB4Yj9jsgnV87Fh50kqDIg4HUvz3Y+NbS45L0YQ2BeFCEQwo4mMXlv5yKbrAPJaq8W0MOPg0cjrG
fMlAS4vgZnBVUT2JtuH1Qx7Dt0GZDQuiWZBmzSa/+nOk+U9lwp0QbWNtbUjmgBtjH616zWqt6Aso
sSYgrOgeKc7W1rROHgVG1FyaeM3KpqlO3hB4Bwrpg0verONjm9M+eZqOI6BEoyGEh50CfEE0ACH+
rjzQbQ/+F48GPM2/bauZ4ngJDVmzAulk5CBKcmjbpTkagAUvkeuawxr4JOmdSB1n3kHMvpfBdRy9
HiJqMkSRwafQU3toI9tnk1sLJgovXDNccMDWMsz59FLWdfPYVrDPpW6dVBGVxZpJEpXkMkvN2CEA
rGEvrN3Yaza4DxKvwl1bY7KSTXBUUOW7GrDknh6bHcsNCq/P9VRBvKBCFVh57IdCm/HOzG/JRNmn
niAGdS8JH+KimASaO5MVLDwVuDG5VX7IXaaTTsuXOeSfhUShqQT8w3lQX+k/CHaHhB3QcGs25ME0
HbtYGBdo4c6bdqZuw0xtwDoi6FjqBTbkEJkCnHqpGPKp3qMSTjabcLysQ17E7ZpVcv27DrxTYdjf
OvJ/u7/yG69vX5grd61Qf87x+iJWZ+O1/bn0ivWzh4vHY2esfWke+dR0HbjrMzbp9cw63Z3HynNO
07D8df8jNozDvivLQXmtUngCV0N1kg5U1CXKPTsbeGuKbr+/iUfcWnaxYvUKyg1nOJdxzxLWN9Oh
Ri16Z4rejz19G2Q+T3Xr6UqazPFGczRrdc5Dzz+M7QjJ88ewMT61YoWF5kXd5rXJpNHyoGlBLgMU
nXfC5601sCIF1+lr7poK2RavzRRM/miYfqzt27cB5pWHvIFeoznznFx8HOa4fYJU6V6lYuvVrZPW
aVxI1VfBkqneOL9W2vBvgdZ7xFIbo9u48taPWO050ZJREdIDFrk/xErtZQi2RrcOWaesWNsQNWWo
QJGzU1cB0C9kb19ubH0b0i3A7O01+YBFrVQfnXqwQX6kuLD+oYPIf6zjy7fR3DyiM6ggijGrWKiT
9paJCFS9U5Pfmp/b72+MVwy5bg2QsVlbeh0ah02ewZj34Clbo1smRdlcBbxQQxbNrTiD6ttcSG0e
4+PwbSD0DOEK6MgHOlMBfZbNmgI4dXQWuTM1G07Hs1InmsbesLZMZ1ry/81F98Vv2DNl+kPc7BU9
th5hWRarTThx3LGysYRYac4+zv2CzIZzHmZ354ay8QgbCO1MK3Jk3qAzt5uubbh8KLzy0A3Bs1S7
Ndn3b6S+DXVemr70UVTBZ0zVctZKNicvyL3niUQsjaTyE7csyB+lWz8GSGI2f48TArZvgrXKaNnl
53wYoqe1K/akhbbm7JaJemMU1USgVZVjzugakUR2Jaw6h0y4qoboBORwvXNyvp/Z8v+DtI6HzqwD
7TOvLaMLSi1+Aq5P9bTQoE9uh1sj9lTcNzyVDbJeglYULXg3M2gv/AUJjKzC0G0w7MT3WzNmuRHa
SKLbkKlsMewz555IWq1RJozljzZsTg+FMf809rxZFrTPx1CXgkFCiKRLismREMEATPb+6FszZB3Q
LSC93HEmLAbEz5xBXCuxRklsir0C1YYztEHWhC5VGNV4ffQ+dR9oTBDHi11mmRh7853b5D9kKm8m
h2rpGDHMfabC9ndZzde2KV+RhnoqgvK8Gnke2xa0d8NDyVLfRluHtGrXGNT+GUiX/oRgfJvEYffg
oW13AIW6HwM9BSozJfhdEKmKJ1aDK/P+Qm+sg937Qx0ieOAVKvNK96dexJIYOPoHB78ZyJtlMB0a
424Khlk38CIFyXtQJqFk6uf9d9/YpDZEfMlN6EezURnVHsC2uQikPHtxBMZ9GpV83Ym3NzaTDRMH
yz5b1ijusjbCBu2X2D2EEDY/Fs7QZHLt47NXRevRFaE+GRlHx8e+zgoXUPFsZYSrUGbmoT4ukv1t
iP9KwUN5f/wNL+VaJu7OY4myxNBla9Ml0Og4h0v3P8qrFFonO0HD1uaygoaw9aED1LAWj0DbkVEf
eJ1/u//2W2tvBQuLgTKSJLLL3Dn6XDDvE3DqvwoV7lQn3n9zZuPEexB9LtBH6rJZdH+YqFAJc9he
MfD9d2c2Tryj2on9wHTZ6MzeKe+kSQIoep9BGPxYmMxsBcihcCcVz7TOZCT8xF+km6iQPpYIZzYv
qvRb/s9dIludwD3XuvpN1sI/GbX88cjqMhuHLtHxOFYOaVEFpNAC0d2JtG6eROqx05PZUPSuWyLP
L8CM2fpFfBkGWj8LP/ry2NvfNtUbt4egRQO+69dZHDtno9ejM1afalfsAPO29qblGNDGDt7NcG2y
Moh+1EyKRM3Fp/uv/r5TYLHlFGRQc8jVL23GIu+LXwXXghXX0VuGAy/lTpL9/QCZ2TyoLV89KKka
hKsuCFyhaeV+QxcUO4IYpUkAx20SqsLxa7WQ8nj/q7YMznIWsRmZW3lBlQUCFUZnzr3EGbifGHfZ
O6U3PspGpudRu/DGi5sMafKLoOZTuK5/+I74shTqPKCdE7e/3+9/zcb62wB1r/RQc49olelCkxPY
9Qm+Ztlj89mYKxuXLrhnSo3Oz8xRMnVbdexD8UyJ2DkStubJCgnWEvwc/YjhDfIFhxC9wZnWtXdG
7RQ8OEEOnvfADz7w/rFkO4tu3/nGGIEqXSjnLdJMzPnSh16Z0NjZSWNtzZVliS40XIkgosnmxpcJ
ihYvYa1eVjBG7wRQWw+wzNFHHtoAyYhjKAj0R0dr/ay466eBLoOdMGBrN1ln9I2aVfCoaDMa92g6
jkf6XBh3fewcjSzL68S0ztFQNlm9Tp/FQL4OoHp/yAxsZHXeuisSA7LOjFcXGWiJ+ak01OzM/EZr
ALOh1aUcTMeN7jLwy3yD+lE66vxPvravrJE/5a1gA8nmUkGXW/poQ5m/3v+qjRW3UddRQUNncdoa
eZaifVkGHf+agCt51eB23vm0jRW3sdYzIIHu5PM6K4s2+hYHE/ZuhVDK29lR71/kmY2xdnvhiV5H
bTa3KJM7Rf5Z1P1L4Ul00JC0mtQek8jGYWXjrZ0KfNpejQdNxmmSsOrPi+sdaV99HY23Z4Jbs2WZ
IJSjgVv24zbrC+4kyEUUCdjZLvdXe+sLLOOT/dRpD9m0TC68T6BUtUCqinVJ04zdUY+T/1jIYJOV
Dl5IdeGoKlshXKSuFVQtuzN1a/XgnrL7WHqh0LjeNVVWVe5TOEDyYuK/PzRHdhPLrCNP0nZuMoVG
pgQ0vR8qf4WYicxfh2hPr2BjlW1AdztPru5anKm+18z64BCCqoczl8OX+x+xNf5tA7w5heqxkpwQ
RCBGz9NhlIs+IKe2p0+5NfrNmbwZHdtmIu7iVZmcOvXUlkN7CfVuE87W6Lff34zOCseP60E3WQ7q
boNex7I+Ty1E7nb8xYbLs4Hcvm7deVVTk8XRECfBoNmJdpRcSFX89djsWzbMhE+qITd1RtrqV0CJ
k3i+2NPV2poey4YHdhOJ4Bi8WVrn2Yfs6JGRodxpB92aHOsAxWaMzQC5y8wUTXdCPFY9ocWkTwVv
lp3533BCNoi7jkNQMmlSZ343PJMWYTHjv7SJj8zUX+4vwMZX2ESjQzwvhYN7YjYF4q96XI5knS7a
UTtRxsaJY0OFddlBeAi9fBl3xiPYG9I20AfXH49FP//Jh+DjY19hGTEZRCCE6eqsX1HkUvHldvQb
p9pZ6o2NZMPLRuXoVSxznaFftkM9t14WmcRV6+0cAhuzZIMPci2qwJdrkTl6GZ9kG64nMoK5ITRu
/qUdHfkCuvu9+GnjY2xWFmgaF+DfbgTKpLGfUKd+4UX8WPMEs3FyUz3xHmXeJhPoh7+OVQsCG84e
DCtsoPMUNWuASgR8NRS9C09f4p78iEp1iKd6p0KwMTu26LKacIcblw4OO56bo3+L5pvGF6f7+3Rr
dMsjmaYqpgIcj1mF5PoxDrrwJLWMdrbRli1bHmksYoVuoRFHpQFJ6mRAC5//jPvh50Mvb8PMhFD5
IBoIOLT1tV7QZlCj2LTj6bYs4HYpfXOSFc3qhi3vZNYW7ODk9JiX4TmfBI4alAcgq/nYJ9we/+Yx
4zKWCBtJmTUq10mlWpMQPZzvD77hrW3wmOPFbJThXGZtR+uDr1VaVeboL87vgqyP3WttdHO4gi5q
XEmRjVX3DJjqE1okngZgHu5/wsb+tDFeSL0UnQ7nIquLcOwSyIJM1bGMWLOHE92aI/rvBYghtNTw
ZSwyUdXHpobQctO6xWGdWHNcl/AxmCCz0VY+LxdRQEE4I2AGOlSkCI49yrpPj82SZWcDryK0S4oi
a/zlGfCh/uRCgv6xwW006qJn0+k6EJnPp9fOHy9cr3vKCBvLa6PECPC+nFVUAIsK4bhGrezQLWoP
I73hfmyAmAynoJnCRWScVk/GIRfjdchR7XGwb728dcaHYwUlHwAQgaDzf+e6/1DT5vv9Bd1689vv
b9wCZwJyvgVQ9tUcXfqFPYd0evEq58/7w28oRTAbFwaqdYhACSWyiSw/ZKOTNRCJr392y++OogkA
G4cRmkELfr3/xK0Pssyso0Z1vHWcNKz0ca71M/W7g1ianahuaymsqN1zZtdMEYZvTVcmoEiektJx
H+MHZTZKTJWA4YKlFRaQN+7nZpn7C++LvZh6690t40XpfGwLL3ZS321+K5jJ+Bid7s/6xiFmQ8RE
o0UrjOekjk/Aphzp+FzL8ovv5CbxYuhOiZHvBLwbX2GzkHrjLOqhy0VWM5e/DmHdArheNDvx7oaX
tlHKixPOZGl9kRUh6mukMd9ZF/6vVNORjMFDPKrMxqTlBUyuBjA8I0FTtqhtR+zzAJajNcnXVT12
ntmYNCB6p4iMs5OKeR3nY46TgB8j9iDHKLTJ/u04iAMOJswRNpMIAXyPaoiMjOLL/e20YcS2bDMx
ExHQoHJSWYrzzYh1Ln4Lx3En0t3arZYR57z1gU/BIuu2HRMXJCpJ7FTfx5Wf3JADDhA9CL1lNkSN
UR0MyJbj3AnH/hWULfnTXKzO2Z/GPVXXLYOwzDrgIxSAB+2kjSE6iUptAIjaY17eWAkbnJazeCqc
XDnpKnPoAw4vleyfWlc9FtTZuDQeD7SspzJOb3LoJuCv9QxO3HJ5zFvb8C13XkwwNTg4mbu80DD4
u477PWTphqew8VqeZ3QRqNxJF3SEADr/Atq7PGFquA5Rs+PrtmbfMrKR9WDZEjNPpayfpQie/Hw9
L/3w4PRYZ6XOQzpMguIwW0cUskUhLg5t9+BaG/vSFpMG3WatkJSIU9WL/mg4xKCUn++NviFawWyw
FquwKz20swKZGUFrrDkGkzxV8YWPbtK3Kpn4RxLJZOnWJJ5+RHR8iZk48vDViz4u8mfAzwV60u/7
q61PtUyQxtDX6ucmTiO+fBty/hulwY/7Q29sARvGxYah4AZU52mZt8NLVMfDkRT5cBmafO9quLGT
bTBXpXywlUnYOPFnF5dDiEtw9uoETUU+AyQDspLyJmX+2PfcfPKbgLNjuSaKUp5Wpnl2Zud5LXUW
mb06/tZ0WaGyUJSXax3zdA2rs86rQ+TXfwDa//f9t38fdsVsdFcXNrkEWxlPm2Do/irrYryMOGqT
BaJX5xDIzRMSiuWhbiL3gErdXmrmn1P1v9hB4Jr/PWuTz3TU+JqnhhVJrT71y3c+FUdO57MzOUdw
dhxyH7LJpjsahNJ1FR786kmac51LlCcyN/9Bg2wS61VwENoPn3SUjWN+nNl0vD8zGyZgA9K06Xpf
sYCnRLlP4CX5PCMS3zGvrQ1q+akCUnyymPooDdblC40FVOUcYMrZ/K28pSPvf8DWzrGmGHpQwVrw
laf+xD5NZfShGdxUznuAvQ2Mgc1YyifkSKpYR+kg+091O11Lo1+F52dTSf0kh5IhyHd/3f+UrbWw
3FHUhq1LnDFOecn5cw6d0+/zJMxOru391aA2DC2oJz3WCjoJK7hbVCNwkZNpUdPv3Jidg2nrEVZO
bF4BI5ZOEKVtND7PUX5VRe2fRRO8zKDffcgTURsw5rtIGMp8jdKyzU+iU8uxEm51JBFnO1vq/XWg
NmJMtMXg5GjITydXyaTsoQczGP/T/UXeuFpTGy7mr0NLpDvwNBLud5K7TZo7/G9w9vUHt4v5EchT
dSkUa9CWwvqXQUCU4/6j39/L1OY0rZCjMWHn8hSCQL8T7zd//gy2RXTeNtDNICfVuzsP2ppAy/BL
z2V9XsDdLkOsD4bn/WGhyBzf/4z3LR5w7n87VXTteCpAa1w6NUB6zRH68701yC+6JXtI5n9upe85
bssU/doEdTggCBqaEmyNfQJN+4M3Z9J9EqxJ5lCe4jwz4c1XF/FnSn8BNnWA3Mmhq1+ZypN+jQ8I
MxNPuS+FOROFha3VsaIfnfm1p9Gxbf7QZI+7759SyDvva0PGdBeOOTiuEZC3XxaFkuqH22tOQXUa
FVoG5upC/AB5j2/Loj+FffCEvBquG+JDKVhye794b3t7WIX33sTyAaIkxY11Pk5pJJ/xKiFvj2z9
WMEjM/YN3QxnnGhErEe/DpPQ2aNy/6c36b3nWgHKmJteLjVWTJYVMNUfgB0gqzpKfF9lzmFOkgHd
jWrkyVqcYkGPpJfg6wvOus0KZT4UjX+ocSrhv/HinCT55Mrv9zcs2bAHmza1EyBWdFYSp3P1eYFy
KOnRhQLLa9f1WAVtgjO/lOemIU+3yMCnZwW20CXeuY1sPf1mR29CN6iINCObbwF9Q+sEilkyycNy
z9Y3t97tsW+GjyRZG1WuUELRP9vlZ+6SA5E/uX4K6Hnwu1R1n5qJJ1Pz1xBlVS6P3YLYvzlg14FE
dCc380+q7b3lt1yOQ5SgIJa5hfIoL7gkwQvE8Zo08y3d960lxQuksevaxeQPp3qFCqY59/73WBa3
6V94itsG1p7I7+gESFb+P6POaLA7rlP0dAsnbpuoWUF8ym5bZH/jbq3OzY7eTF+xUG3QFBOmTthe
4k7qQxnle+jwrcEtV6mjMq9kIYKU+8XruExnT4yPeWEbjWfyImgDPw9SM3RzEtfhBzLqDN0lO+Nv
vLoNyetITsy6lkEq9VfgIl4lCE/vm+PWyJaHqnXL3bAsgrQqximJveDZZc1v98feOGJtyF0drx6J
li5I6fBkojAJ8vCg0N/Lfyg6Ia/tnB97zi0Ce7NrDCd14xLMvj/EP1wI4h7BCv2hqqrMdT2eBHPw
go7uLrn/tK0ZszxIVYMbsV/qIA2K0oEBhQNoQUCj8Njot6e++ZaxrkxHgZhPS1Z11amQawP+N9mP
3YNbyfIN3NM16HBomJYD2IMcjuJsHIE79/7rbwS9tvL43DWxn5MlSEk3/2k4zXrTfaM44DrBd1Z7
a/4tM26gWRAQL/ZTB9LQ55Gx6KjzgB7vf8BtFd9xnTagT+Zlq4kQfqom9rmKms+u1mhI8ncuBRvD
23A+8OW3uQw8H3eN+OA4w4Vw9hKbPXmMjbmxIX3OiCKs7zC8fWuKY65AMBbJ6LHWQmpj+eJYBHWk
C7z8FPw1RbFIGH2Mr5vaxKxrJYlaJuAyoQvrJFGsSmSHhr1r0sa2tKlYK4/2bTVhz9w0PPSzIEsk
jmVPFvTAAJrzYe7ccC+PtrXElgXTMKLBHFd+akiCW/7aJxCiub85t5bXst1AjK1fVhjaDYI5cacB
SYSlemznB9bZy7WaXCfmXlp1bboW0yup6ifh77Feb02LZbZF4bVDv4ws1WNwXOLxc43HEL7X/rA1
NdYdJSqWMYAYCE3dqfETp2kyOpTBY1NjA/kw24U7NtRLu2I8eno88ZWdWV/vDL/x7v8B8XV+p/1u
8dJpDU5rz55z4+/4441Z/w+Aj0FCZohzmvodmr1LWkeHeu3q0yq96vTQprSpPhXqltXAHC+tVfe8
Ev2y7xS23v72+5vDsC1noD5AHIp9MlwBgv4Ue2vC5vzp/pu/X0KjNtqN4BCPzbSQFEpaX6WfXxvG
TtDUvcyRODkV2wnHt5bXslrXL7quI2SBxsLCDqaA4Kf0XLJzHG59hGW2Du08hwW5my68/dgAosmX
MkMS5eiv43PTPhjh+pb5aqVoxcZ1hflO69UB+yYo63tx7KB+t+PdNjpDqG/ZsF+ZNR87b03JshyK
nByjPHyGYGeV9IM8BA5UT7zuU8+Hp4Dxz5C03YlTNxbIRsb1fd8UIlJrmpOy+BKVweIlvAaly2P2
bVOwrcj9olFyMelSxp/RXvukgmFnb22svk2oxr0awFZoCKStVqemZc+SN19jlxeJI9r2EI6PHms2
PM6NUR0ChnlOYxoeh0gj9OqC/wGxuMcRtmHsNjZuCJdVQuYMszTWMxrv4te4W16RB/h039q3xr+t
/htnslZAeoFZ16TAyAFN47YyHWWnLzT3qsv9R2xtJMvSQe0wxii7G9QPBoZrcz8dTZXvMXhtjW5b
uutUXre4cxq0ofydGOY3SeCE0UNgC2qD7kBzqPzI1XM6xI5+dqECdQ0UfYw5j9oEkPE6spz5HaYG
xPtB6TyBvHTHvDYW1obcsV63FeSOTUqdtkig+3JoF/KLhuNjMbsNu1NVW5paVCYNRPy6EOe3AfoT
9WD2AsaNdbWBd6U3ql6NtUmnybsVdOV0XgJcXu/vya3ZuYXEb7Z97cYk6mQ0pUHUHPuif20kB9Hj
YyLA1Nb+nhSNeVePU5q7yKmimwgtIGLUO+HLRtxuI++CZtQD69w+Nb4+58TNyGhQ6lhe81w9VJum
Nh+bx/xgqlaj03IcxMF07kWEhZcITnZKTVvLa5ntpNhgvMXpU+a04sBE9NEp8/V0f3W3BreOZRVC
hLl0W53KcfwFxR2BLl9kzR4b3DqPnXhy0eGDwVUz/Wy9oU4c8HXeH3tjW9pgu0pCChSuUaeNRCa4
VDiwhhWuv9mrArxf5aY2xK5iCzqfuNCwqtA9sBIijpp9Ijz+rXDblEG6vASQI6mcx4i96X9Qd6ap
RT/hi+I1LM6E1s4FDZt71EcbC23j7YxswVYzoT9Ju/q3gJE/STR9vL8UG2k6G2W3orq2GHSWprye
jrHpLqPPjq7STxTGRl30I/R7fQIb9mwD7pCawykf1X3q9mXaCP88gp5oasY/vHL+dv9rtibKOoOR
fe8leF361AvzDCpHrwqEjveH3tqzliWPPs87wDTx9rkBt4VREWhzmUTHJHN3ovmtt7fsuQKRuuqc
qktL4lefva6oLreCyWMGbQtimzJoK184XTou5JNozGVw5j/uz83Gi9sYO+aCVb1qRZcC2jCeilyD
CQJ2sPPiGzNvQ+zWtVOoZKF+ovv8B9SI8oS45kvc5jsmsLEv7aaqkMdxA93GNoVcN3Bq5340p8Dw
i+PuZaC25uf25DfHMHyNREnWNClDjSPtiNRXl9SP8cdSG8fXzeut8Xju0jyKeRJ2C9QLnB902qON
2Xr72+9v3l7m0geBOmvSyjXyNOYrexLhJB+cfctkOXR8gezwVDp3Q1JQ9G35abgU11U9ZlU2iq+Z
mFeiPNMg65qj3QOaOjq4gChP7CXVtypuNpAvlHGAquqAJ4ACpYrQHsDPC3iVh+X7FNOEyRff+erq
P1XjgfClfyI5FNWLp67wD2BaSCK3OVUaEGTz3OfzATuQUjcJRnHAH7E6Pw7mJ/7liBLouU+YF7ZX
jt2yLOuM9/x6LZHprdKwd/B2YZ0EMIFO74qnbNxQbewfX9aKrE5cp8B0nFvFz8wxZ89Xz2RtD6DV
/f6Q/7HxfzdeblUMbY3K4Ugvo/aPFV/jnf2z4R5sLjd/KWKPD0MNx48Ia2yD53IOfywB/yNy5Z6P
25ooy0PANUddO5b4grH+i5Lyt8WBKFYMO6gCCiIJgOt3vOkGFzi1EYCT6aCCEOomdcwH1/Vfws5L
zPzPZqv9ryw2p7n5SIMWFdIpQar5wWm0vAjQdVFcGtmki6hR3iWlCM5yHcrhL2XI3P0J/sC9NpH3
VwywtH87rDLmqAeCvh4EItOXsOEf4zb80BPQLrL4sUKgF1tuK3RX1uW+CK7DAOa6Hnouh1L4e4Tt
7xumZ6Mlh7oAUXswLlfAp5FrmVt20m1wAUX/Q9daz0YO9T6YxnRI6HX2wz+6ALIAfEn9ZngoqebF
lmMp3bHLQd5Dr44TnJhxX4Op2OuPev848myAD1lFFARN5F37XqmTiVZ5jrFdk/uu5H1DhE7Vv/fO
RDU8Vrx4124kaGJSv/rCOYAG56RH9yvUr3/df8zGAtt8UGUT8Ia2gXctOr6guX6+hkyrY0n38hb/
dAi8U8t0rQ3qjsTHxQrH3hoUye3QALImzBMJ2muqogN41Gb61aPl08TIU+GKpFzKpMcJVbVL4i5f
H/lOatMh5l5YLqTlMtWOc+Jl/N0v++O05n8+NrwVMddsNYqU8XKV9Uul6KferCc6tXugkfc3A3Wt
bVzQaKJcOstV99GLZHV7Kkb0MAQV+d1H0w26MHPyUC7XszGp8SrnaSTleh3cs1yqdBib87A4yeL+
IoL99ch0gbPz35t7ZFyhVibXa9BBDoo2EIRwJladhdfKBy3/NpVvgkW3Bc3FstTrFaIm6mCquXrS
ISt3gsUN27fxqMHMHcS4w3L1RceucwWWviX3xp20xNboN2N9++71EEVd7YN4Cunul1h2BNJK63K8
P/nvj07syaegoai9CIKmY7HoRAv/WUlvZ/e8f4sn/0YCe/9H68XruyBor1MnSUIBqPNcJFP+Lx9u
ZTTlQ9mZk+FAArBG+NW44yu3vsgKWngTuL5EO8S1kSGYWlsUg2rNl6f78/W+8UFI5d+rEbtxjW7h
ZbySgdIkr1j01CySnMK6dy9h5NSfzKN1e2KHDHSJp5aAaua6aMJfq8LpL97A0F6g5F4PwNZsWQ7Z
uGycnJiMV6jbjjLxaTH+Ckqqdk6UreG9f08XVCSiGaA+fZ2GOUpa4oACgC97+gzvh1TEjheCoHYm
2a79FZ5rgQpzW/ZXyUfniUa5OpKABTuphK1Vt1yu0zrNuEZivpICpOiHjs3zUz5N9LDGc3t0oMLy
TUXqsew7sWMJsCN0WBRNXpp29o75CJnNrp12kssbn2KHEj0y+sqsE3nxwg+gNz5WIX29AaHpFPyA
iPz5vpm8H0kQO5KYocUHSBGeMg0m4aH8gQYQCF78fX/0jbIssQG7QU8DsEZh+A4aQcCWJ6b2n4p5
TEB5ltBqSNUNLXXJxfSs2+f7D93Yyja5ZLOs09SG3nSN17kYIGxXOFclw732j63hb7+/cfNLUQQi
ZIG6sqar6wNUNTwDdCwfd9Z9w1Yiy9AlJMVdU1NIIdTiDFDl/0bXS8DZfKma9qFzkESWsed1D5J6
oWGOdeys59iUZjxwgf6Cx1x7ZAVWoazqEXKM0xWsrq9lNXwN+B6/+Nb0WBYuPWOGZtHT1SE3HZx2
PTRr/50Kc+VSfL6/gzaMwobMlmoFAycbpms0k5O/dGnt/z9nX9Ykt41m+1c6/M4eAFxAToz7ASRz
rVVVKqn0wpBKJZLgBoAkuPz6e7LsO21nR6omFHaUnRszieXbcL5zohiRzi8FCvScxXLygRloI22P
vu/cD+V8X8/mncTsgtH4D9hsW2SopBp7DFj2XRXDdVnDvvrzPp+bo6zL9OcDdGEPnLNVWsrywAc5
ybGNuod+vi+L7B0DfunKZ267hkLlOIQFPTRRc5tnc+o20a/ZhXNmyoy6c90uOT0AY10j1PB3a9C8
c1B3oRmJnnN7VxA3KrwMF4ds+wyCsOJxgg7UoFwRQYdt7MuN46i4N/Omqt9Ta700VmfbOKBmISBK
qo4jZJtEr8MIyl/Ne+qFFzYaP9vDa86lS7vydHWSgjYs6Un0upbkLmTZryXj9Bwx647EURmPyAHE
Ww+R53zkY/VOTBvBHP9nAovQ9O9muuyCqQUIFE1DUmU3hdsG6ErVX9u21MmimzKZ6naGfZV8W4/j
8s63XpiScxCtO5C2W3lGDnUvd4ATJGjR/vhLe+4cQdtXfSDBdkcPGQ0eB7c+jlCYecdeXzB45wha
6cyLH6AB7ODK+VswRFdd014vJnuP1+XSZJztaidTQd7mGJZmoPedUbcAwt+QxsbYLEnVgAqtmrd5
0fHk52N1Ke4ITvPzFycNEzK2LcMNDSDlWklzlyloUjok2q5usPVa/9NU8zuvqeJinbcMCrU//+JL
83/mvA1IraXOfHKYPedrMSzbcYm2v3bps90egc6qCStcGrLoBqcCFLSuy8vPr31p/s/2emc8iwDN
I4eqAx2t735gpfMpgMzFzy9/wSsF5z7bVeBWCF1ysJ7cmNnAsOe7vii3XdZdg/v2neLBhbs4h9qW
EwN+1+AuFBpp/CI/hnIUpvffuYsLc3sOtTXWdcCJg8tHa5F4BdlD6Owd93EhAT+H2pKmZbamGKCW
POH0ZywW0S0fJcSZM1WAv+ydab50BydT/5ddAWoARyPcxxIy1ZNDwx96mr7+fIovjf3ZDmcLWsZM
icEpmjbVOYcqaB9PVZD+/PKXfvnp+b/88nwZC99TpjkO1gFLIAtouhb9e1IEl65+tmshUB1MYwWB
s0ZB0ILnURHXNH9Po/fS0Jxt3KJgk0tMyQ7RmD0HrPrgzsO24/M70eQF23qOrh1DPc2uxdoZ0E3X
3NjhwRnAhpB9QiZXlC9exd8xQBd28TnEFsqTUW8nrJ5AB3sV+YclGg5jHX0lhD6EYf1ru/gcURs5
qiJRMHZH5kcWp3xOlQ56ilLi0PdA8xe22zmoFgK2HnEaijupt0FGUprrI4auk6UALcqsxvcKBBem
/hxiG4ZrKbtqrY4ROpVRHg+fQ9vv1DT/mrs5B9bKkgWZkzdIrzPwcaKt5qsr5a8JstFzUG0r56wM
rSOPrBc0+wxupbl//vl2vhBbnpNNctaBomTGpSfVH1wc5vrExtqZcKj9zmK9sKXPVYP9EKIpoR7X
Q4/+twTSb3JfraH7jiu4NK9nW3p2WJX5NJJHO8rrntU/VrRZClK+x/9w6def+ePBWyteZrI9GtY0
hVjqvO5FDhjy08/H/9L1zxxyTSY7VaSvj6runV3lgpU5sPl7LeQXZvccVDvnVR/5fdUdpVRfoIL4
0ZX+nULX8Mzn3S/dwDmutnaAsW/mdsWxDaCjC7NEsNL7NWdzDqpddWeRFjTrgWdrqmd5HwI+/U6k
fcGIngsd67Ah0GB12mNIs4+1T47NAJmEhYU3pvAfSd38mhU9x9aSPgw7kLuxA7ot+LfWq/qDbyRn
0LlENfTXJuG0uv7ilEHAA6tGTX00LeDkYJeaN4pH7zGvXVij5+DauXaIoTnHHmi6q451P5qm//xr
P/xs+07AQQKwHkFtED3sgFvOPGb99A6D4qXffbZ3QzSSeSEkiI8d875Dl2THSvKLlz7btgYcGBmd
x/Y4rQpYe2gobgGueq9N58K2PYfV8sGX84ys+NjOffcl6hpy7J0RrNWijgLoEkOjp4p+bYudI2zd
YkSTBobpMGZ9UqPhVIAq3H9nj12wzv+BpnXLxfcm9GSFI3gLBqATQNJQ4b8/Xz2XLn8av78sewnl
wQG9uDiJ82A9BdD8ngT5o+Z1XQoNK83fWaaXvuj0/F++iIM5Z2xV3x15BCxnaKIiKTJ/eZZseC/x
vxAJnYNqs76spO4xVEHzPUJHq+EbSzbdLOO8t8Ib32vhuGD2zgkty8HaIcrxPW7T7vElpt0E0+eg
dq6L/PvPp+XCvjvXWo5Ak7MuUAc5BpO68/3iPnT896z2pZk429Nd5dMl853qiGPRHSsoRLHY5zX6
RXd/jq2tuMPqLGTFcfChSu84MkjBL/WeJtOFfX0Or23YzFsFQoBjLUtIRc92SAJg2kXgrz/6DOIh
Px//C2N0jrN1Q+JHWRGVRyaHZw6iHD4EW7X+WkMBPYfZQpnebWqggo+Vmn5M8JUr9d4pml9YOecs
mcqCdtgpy/KIebjjDqkEb+b3SpyXRv9sEzfQc/IyNZZHusyvnTX7kI1b+IgbBUDmz0f+0u8/Pf8X
O1F4knKnmZyDkiUKH2NJE6rm93g+L83rWXKcD42z5OuAq/vNR9WalLtj6tXjO5HcpfE588VlXUAs
EdLuh4Ll+a1VclP6mRjUUFy5i9r82gid7d/eWeqgCG1xzK37NLaaCWOG99zNpeE/88pjNvse91R+
bFkxJ05bXLNcr+/4sgvDcw6BBcjGy4PRpQeHmw9sYk1MBt6LrC3jYgrfg2JcmONzBGzrTkHnoEZ7
XOeyRpkUHMAdy0LB1vrhbQb+62X+7/y1u/uj8t7/63/w+KVTi4EM+XD28F/b1+7ma/Pa/8/pU//7
rr9/5l+PXYN/z9/yt0/gun9+b/J1+Pq3B2k7lMNyP76a5cNrP9bD29XxC0/v/L+++I/Xt6s8Lur1
999eurEFycCHV6iQt7/9+dL++++/nQou//XXy//52ukWf/8tRv9g8638ev6J16/98PtvThD8Mwyi
kHHGiU94eILZTq9vL4X0n9wPIuIFhP3x2m//aDszFL//Rt1/uqcoMgpIyAGOOBUw+m48veR4/2Qs
BBQh8nzGSHRSmf3/P+5vs/Pv2fpHOzZ3XdkO/e+/nfG2+b4f8JC70FNDS/Xpn7OdE0ldg2xnPFFr
Duumg5oyMb33CWQS2daZVbctF1U+t9YH8bI/fHWQaYuyBxWQMWS8XaQz3paEelvbL3fVoIMHcMi8
LosE7b1yTwdjA4QsSR1eF8cxL73rfOIcxC/zvAp3NHrDcEAUy7F4L/B8a2v497nQ6cYi3E2Agfc9
+Kb/QCaE6AMP51puogmnNbwn97ZwX5eyCrYV9KtTDsTvfTPvJlkmbwhErvVLB2rMzmsRIpOZpLVd
2TtW8AxWjZ/FaRD4gFV7PPIo0qe/2/JomZQk6AbbhCAXiBs9Fw+9C+x/EERHM2dgesuj6eBov0/G
spsk2L988uwuYwKW4ffKSuEf3R//HqYAxAYuQUuY63Lqh2Fw3h2iQT659G5ZJUtn+tQ32Rb8P49Z
7+oTOwzEFoGmajvgshkDM5/bL3U8LZ3eB9PyQYPZiiWQja1uZFmuV8afhSmqqUOGEcZtHhRXby9a
6Vc3U73sVzZNoCAsMyhHkkHQwvVALdZn12QxNFkYgSLP6EXXb29Z5zHf+St/GcbOXcU4DXcF/NT+
7QNvb3P94Y9LeqdL/vG2txd6YBuTMG9J/HYlNjlW8AwMhBDzZtDFRj+5qNB2EDWS7/Mx7Jek86R7
3Z7cYLmqzR9vsbmEhKJVe3168Y/Pdj1LxwyCthkYNc327UmvzMFCt8x085cnnUVDVu1E63b68DR0
/r7k4NqQLlmFn4PGLkcWI/54HKHNNOFKhXHWjdF1ePqz4JyZV7a/env09jyV1Z8vDv0CxTOefc3z
/Gtjcv8autxTv9Vek7Y108e359rFA73SWpEF+mXoTuCj9q/fXnn7M+bDjcfssn97viv4IEZZ0c3b
i2fvNQ4nV7b4dgpj16RHh2ayLn2ZmE7FEEwtrsaMkmTIbBBXdbCsgmR+eI2gGjs/yleotQitBz1u
355vSjrHve6d5O0doByeRWNYtQn4nMUNNNiTYv5hNBnjrlt8jLj8KqfVj6HWqARlYfvEjAY14nqi
KbRTnjha63hZNbqvaxnd5P2mY7pOsl691jzwUzBhqHQGi3FyohmOJ59mwFUjr4O0w7ylqEgDzOc1
cViHj5Hupi28BROTExRJ5jRXLJq7bevx+wb9kFdGguSuxzGR0CrP06Z0urQehnUHQc9K2KkjcePX
5oDBvAlgxeNAgXxjCadSLE4LsYKRZLE35PfwrtlmCJfP1DFbr56uwiDE2V9E1p3O80P74Er+Wfoz
gNkghEpaJzMx+qE2KwWNdQ+iIiF7+lrOQPPxcng2zlgl2qrPXMpVUOe5TirabCIyHsJxuFsziA3o
3Em9RYnMOPl+8bsN9voDiFTyWMuuFTozB8RmbYwjVpHjqDMOinI4Fi3Ajnn40PVoYljy7KUqpocA
xKWTJrBR/QKYjo/VlC2x9ldnG2hGBQPzfYyzryNlH2WJLibiaZHPkPgi/a4awxJ6EBbABidVVdns
ID9+5G27d6NyFANmSHThFWLHj3nxuur5gbm4+mnnpA30bD3XB/9k/oP44O00rv+Sk9mk5SygZAXU
VhRN2xySoXQI0nbcRtbO8cTrzx2d0AYUZEnj+WnbPsNqfMkX7wWEDK1ATcoVoGK+fhtfOI4nNQe4
j84ApUzuZm7T0Cs+uDy7X0dfUJnFluu7AGCuUja3LdPXbghBXxp0t9lqebp22hdjzmSi5yg60Vff
8mw0yUqy+6JVxZZPWoygEUtZ7b+aYdwWDmgVXDU6CdS9xqR21D6i/NVGUb23wNdpimGr0JIriCfb
NPKgLDeMKp60Ax7PuR1iR+e7oXPLPQfDauWaR1+z+8G2tZiHfIqDMLzpeIpqBhiZBw8EZk2wW6YR
CqvTPG9BfKlkEab9OlX7asm3lUu8xJnUs5m6bAdGux70pDfVMJAH2pd3mnVljCBnFkrV7cb5sCx+
fRht0e7zkG3yAa1pfUBShoY1gAQxTSUQ5XPHvhS1syGuU1/RnO0KiFJt+4hX26LgiaRRPGu+filK
VCnY2n2aItfd1gSaQ1mTlrXsEhQbok0x0EnUbajSQC0HnpdFwlZD76qyNCIKDjj3RmMJJ81jFRFo
qSzdc1McjPa6A8gD6o1H81QjKjwBhu8NlDB3BIBS2jb94e0PN9FUCzUFdXJSMUebuDMeLdbgn/9b
dAyPIR67CSr/29SGeOHtuaykXbvJc9ffaZ9sUMnuD//+k0f8rw/fXmA+7JBe1L5Syx4qdU9Bmd+a
NvuC2sFtxdwlBp2OEkvVDNj06NBYF5O0ARNlZnfegjDMW6E0O3ymp4b5pVFbCi/HiDrgQNjCS9P7
zKFBfBLKTmW5bPTg0sS7HoKhjGtJQBfmf8im2RM5XytB/bSYGjcpIVwsaIMGmlIVMZ3BuGlz6K1A
NyOuoG4bLy2HAUBSQYfjsi3UIpPIs73odo0w/hSDVvMj7w3oobN5V/gZWkR9eeta+lyyVaaOCa/t
0t1WrfuYwQMkXQg2QCcbrypbpnNVmnR0250ly104ANhLvU9KBj+MZ24g9vbg19mPqI7nAAxWvOYb
kHfLTaWwiu2MfhmFhlHW454qOX6SwXjfyv5TW000yVunieeJO4m0ahFZGaSDA1Ef9ISlTZ3dwWni
W605kgAYg2k8lmHTpNwJ94sT3bldpWNTuOkixzuVc4MqYYUDOk7jBXWMuK3NKOTAHkj2MJPGEw3l
MenMZy9w0SRofHaQhn1XfRrw6U5ajKouDBUe8w8qeZuwyHHL1NXOvug6EUjouGSTC258QW2xQ9m5
Fw7iqo0t25sgQGs1PKhTfpXRcJwh/R0P8pQE03GNTWZeNGSXYK5EAUU8Y8m9xAoI2quodpYYFN4G
pV+WgkBaJm3mq00XruAIUjRm7vg8VoO9c+SAy4d3aKoycASLlyKZuM6G5phFM/o42ufIXlN07W3B
WLv3QnrPCXj6dd8fQQMkfIBeN3ptrmwVfi5d+9C01QESerf+BNJYWDWildBTu0Ov7L4bO8Se2hNh
iQS4gNGFUuCHiC8or8xKhO16aybvni7D3ZAvJYIDfV0bL7Y9/GEouwfbu0diWVJZcEu77fBZKvSu
9hGoTRAIUrifhJEUeLof6PWlOycDUFDXmzqo4UadJYzVsLjJ0I4JtEkgkgccQuRk/j4CBVs2Dagy
OOsLG+YhbZ3oJiS1CDWrk1LSPYqgL6vKsVnR2haHXV7EbpXf8rkcDiYwW8A9orSobCUasnChOcZ+
levHhowmBmImhurHt1VXww7cqFKss73LZM3RDgCXXTTLVRUMMvEUGNDLDIrVChORLwnJzQ9H5K5E
XDuur/2q3IRwhpK+dtTWByLHWfwcrEMlvqXWpwMpechQjBHBaj/Xy/SROfknq8whPHWxlqa0ovTZ
B1YMNxRdYAJf9FTUNowH3STZYAIxSayyIIySZq2vSrmeGHZY7KlSCmYdN6n70456hLzLh4UhupBT
/8M1aucByggepLtuGV/t7Nex9NoPILUDx0oNNe4wuwXSwOaeGztLBrfMx1hp1F1ATSDjoEraEdVZ
mNd4zWkR5x0XIYXqsl0ideR6WyzrsfNgrlgL8jbilHAf4LxcXZMsJ/wzM1EP8cNTL7OPPubF+9Rl
tE5XazwBco4dLYwW/uRbZDI5ogRdXK191+z8dqgEmEFkbO3HaXH5FkdwMR25ORBbjeio8J/9gh2H
HGoZgZwiYSJviKN0VPrzmrO0ISjJqrn83E2oTOF8Fo3bFC5ijqOg4zgkFwQrKR3zFqa2GYrdLJt9
OWLEonL4WDfRC634Y9deqY6j72vwbsOq1IdiXYRTEb4dB+xeEn2vl+gul+ErWgGU8Hxn4yIWOvLc
v3dZ9aPJ1imFxOpRRbpPMwI2G9+rE4WRC7PoRtcDdtw89MLKnINIYUC2JJe0HFrE9upjBvaeBbD7
eFhBPFGPXgwoODLFvOmTqKZp72M+vDxH+O7Za2P5o9ZNJ9yq5TFWj92V+6gsVMpH2qYuDoSaogMJ
r9NVkPWIPgFHeC+p/o6GyvZAmGzWeOVue2gkOohSRBDdIZRTtcZv/6tr5HQCUN328PauPz7w9lnX
NuGavj3bv70rCp5qaW8yeH/qFHEU8b3f8tsTnE+03hJ3M1joDYOAz+ylQxTdgFQZ2joedHWQqBbl
Ketw+teRuiKrcexQtc0X2vsUhopf6SwMcA4lUTDgbjKPE7J4EszCRZN54JN45PqzO7pcoJXkpYU+
nenaKpZ07mFg67hxjqVFAMXC4cq1URJ0IUJvB9ZfUQdtw96CENG2sN9NXIEwUJRWZ4L9cEr06NGP
qCIldT1q4bYxCGpn0Y/8puBFuZlspGJTitChSpBuhZ8G8U0aOZCiAscAb3kArIqbBOAlyKN1jQl8
HioPAOQoSP6NikNpQdegzdIPzbqmoLxdtnaljxaJmzcum6yRYF93bnJ3wJ4x8Lyhc6MVf5rAV+AV
ytl0hnHhdnO81O7VwHIYh3V8IYsaQb08brq1QUsV+OWjwdtQxjzUBDhMxeyKahkHsFVYL5YNv8Vt
d4eOzd1hDMGqUkxRlzaYIYj6qmSR/SCm0jfI5mpCEzJPWPrMFsKuVqaZSx4IbbtN6TJ96GeU/hXR
E5YHiNXDztmg+JIYH82CEesNsjlIl4IcOk8ot4ieAr2zdHYBKp0MYFcgOM/ce8XrB6xeush0YAOE
9CaJHTJiO9XtsJ9aqVLF8+PYdvEAXu5Rt22Mw/9HrNFii/rPrdKICD0HcSBCGW9Pmyuvz7wN4Fa3
upBGkEq/sgkHjtQ4+jCX459/hrb9YJs8jIt6eqx7tlXGNgmtixdbmWPkWmczBo+Gt24SMSA+yGoB
+mRk67llF7eg8YkRvTaHvrefT0GYQo8TosVgQ8iJiXmkz17fpbwr9Sag0+fI7T9lEsyagycr+JZa
H/LTKDIof8e0aCIxAYWwP60S1Q1FvBJ/RRiEsKtEUVvUECgTLZ0WxNDyns3rtOWdj9wP11G9t5kn
N4jN2v2YprxIEMRxEbUitNaJa4RVIqMLjiVII6CXXsV1DrxDg4T6YMmT4xB1ygS+dVgGKFKuAgyB
Kci+v9jAz9Kajc8oU4KzPg+LDXoMbDjdRa6+4sGwk/W90Sh12trJBYA+1y6deTplK6jIg6TsJVxE
v770bVVtweRDBfhZ0uXGyPlhnA6VngfRFsbg8+yjGbMNwwnQPvM8nEIH2VNQZ5EITqa1KKtlVzo8
Hcome6zvRrPA8HIWuxl3xWCbrYaCYULq5St0Jbdj70xxOEJGXWWgAYm8H7oOkISXaArDoWHMZY34
3fJ7C+YFh29Y+zJOarzWHX9aQ/mFRru+dsnRd9HOokj50SpwNBT6trCzm2SB82WImE4HMvyAdkqD
Hq01FCpUD7LBdhhB6AXdoW/dpJ5c39zOAeq3mRd8kYNbxk3UczHS6AXBy+GESTABfVJ1NCUcvkGe
epgCImkCEW9sKj2ncCAzrAq5IeahWuZW+LyTMaqfVJAbf2phbaBqHXejt5/r0EXA6jgxijoziOK8
KzmFqNeaPM0bfoIuLYdmKT5W1QhxEdAU7er6aZhw1pbVNZRKf3hybHZumdHErzjYUzhFIhjqKHFV
ZIWD9unE1zNqSTNiKj+iokxkbsYHNRPoPISwNq7dazpV1wY3gmWWqHKCIke/xAWfu33osyPnaxjn
A9Nx6wZNXATeklinfNTMqVBj64Hl5VOK3cEPRn4Zh3JDxsBDiNDBFmr5TZrJ3/hDAPvU6wbBWmah
sBHKLfMhTpc53R5JCD2qZrmZvcYK5RBPzFkLVpScXLnlh57sUDh3NlNr2bZyHtAnKgFf+hqCfGrb
jBFqKzLv0z4L+7hnKEescEStzCYRNgNgeNgMHWlS4DzdJzLLvSebLmn5KLcR2O0MA/WK6+qNyrDU
qkJfgZV00yNdTzqosIwkuC4o1t/ok8+AjOTV+I2BF0k0lsqtg3IC6vlIcqJ5PmShv2ylBiKSjjE6
PyRODCayJ1XOto7/IXKbGbJlqhUmGJAmrru2pDxp0HUu1CmWchEhpWah2eZUm/OcPObB0sQe2OM3
ku9kY5BMFcxJJrvsoqFIFsWLzWzy74jJ4Cdb/zHKIhw+SMoS1Gk0GXRcu3WBSdfpqQf9MK/1beYG
n4uOdPCPqDX1PENQS0RZrE0aQQgN1F3oVwhoXaMc3B96fzUw/RLa7qPbgxp8IRvOAaSgnbpajQ/e
ZIfNO+wesy28MeFVCE488NZN32YkV36tDj2BM2xGFYCZ/qubRxb9Q+jiz/N94A0YUjvQG9S4vvbM
yHQ0tRQ4mvlmVjYfiLdHqgMtz3r1QNXsHWeZ7ytUh7aWtN9as16hldS5h8RXLxqJ9AJfbhz2Qk6F
wLaCBUEzNImJA0XuBW0fUTjWKGoGWHToEIxHrb8zAh1BioOdsntitYfMkowimqHHR5oCleGRfPJH
+XXpnes1LxyhG++jWpZJWMbpJi9xaimr0GwCzbfW1G0SIbLc8rF5aExRH6wuv3eOH+wYysTh5Agw
ARjhL/lHZuzVwNUcF1V5zKzzQs3HsnCRo1LUSlk4X612+Taw5YnzicVvwc+pl2XMqxtVqhcSuRNi
mPBDGMooDtXoCQZuPW8O2a1vp83qPSpi+zvJwgTayY8SZDNoE592Gm2pMQocqHFmKE9ixWILkUUe
co/DckChoynkJICq6MUClCnSe5tgYRExDdOc8EJDGQgOrqpwJtDr7y2tk1l5UKpR87WuEFe3eTHH
PqRLUC1WK2y7f5t5FOUPkLUsM1aR61IEFnTnSoRGrrXPqrEuzoDMU0utPIxRMd+qLG+E33ODZiP7
wSH6hfpmFVPc2g4VcR/k4A3rU563Nw0KCJsisKjCoYhikKGZnt8G/XoVLhpnAO33HoScW7fQ+2FB
RRC9avee6vSxrm+xaBfokYFaauqrmC1rsHUK/wZrVgnJmmJjETNi2534X/0PDkuXdQFghkPdGrx3
sYPdlmao3ggDP5COHE2JiztHQEyJga81mK/g3Gl0EzRjGAO9+Dyoqd9MVRezADXNNaPV9pQnUM+p
PnjdsjULTsKg1JHShn+eW9rFBH3RaaRZm3YzGOoqmFFsulsvAsisUUGFn/6tQD0Me5zBwgaoLejh
W7DQPj2xRIceUm40o2fIreBRTsXqzi9fSaSae9DbC1tm7S1XEK/3o10FVI0gfv80MRakpUEKW4Kk
C2VruHOXfGqqqkw18gAUR5El5c5p5yDGz6qh2A4tTiVG9TDOz+j2HaFZEGb7QHVwfL67XwiMTsu/
hNKtUeeXdmvr4Zgv7nc5Lfltz+tbeE8iHBB4xlkQ4S7N9CSZ08VR0wxJ6OJYNlNaNCdUsqvyKi5N
s1WI0eIWdBcRRdXUTDPKLonUgb9tLIByQenW4AsZqkRODSAMzRUEMIEXjSBz1CEW8xwTr5mOtsSt
D7I72DJ6hvDLHYJ2nhbMIoFGxy9CLRS5immj6WKv5jHrhOF9fiqeuCgI7uAgn6sMpyZyZK/5+AXW
xaBsmvsJQPgvEFS4lcpBdU6366Yf0QBdaD/GyWYBSsB1mw3rjUY4hOTZLmKiKxE+Abdo5aRFrgNE
oRDeXpVFlghapaVCo1RwkrMbq2g/FJ3eVRlSh3q6exs6v/Weosx/8SuY0oJ8GMwM+v9gQMynkC8N
J67ANptQnIfP5qv3XNRyFnMVAA8fIoOZR5nHODIVEdioxBSuJkHiUIiC4pCnd+IsRPksMt6QMBnO
oqzyx24aW1DllMFtN+utbXklAMFGaYG1h7atC9EV5bGrURdp4URwoo5DnUBD2KqQuwACVLFsERRV
GOe+VyGSiaXeNIuFewIr4+y4BFVZJx6aas9pFiaN6RBq4jyLN4uBO+0Qr4wIzijBOau8QRe43fRB
feutTpZWa/aRY2fEqOE/DF2VidrgVzcVifuGIt/DeebkOHmyQnIZ8hT9s1Lma66aNm4yxsAZcuRQ
qxOLRoQaRvaOd97zaNMT/2IcunUmTCmvphe3zjdd1sMR1ziimxQKvCV8TJcVSa/xZRMJRRm4uy4L
7b49LdNq6OIKYWTg2AM0h289BuguW3eu/X8knddynMoWhp+IKprM7QCTk7KsG8qWLWhybuDpzzf7
3Oxy3JZmhu61/ggBKCsr3qgK9EfM7w7zPVmDX3rs3aolU8Ha3mrsKkx8Ja8WeznAv2gsEWr6epKt
0UR2VX6keRVZJl5y+ubL/m9VFM8ZJurOLcK2zELbogudhHQB4Zp+6Xr3oWu7rAYzXanoi0St/Y2d
Tu6V8P/lbdOFbN69/kdm72vXldvWS79Nw/zhVjtVUx6UZvaj9cvBUkdRjq9ZNfAR9zSLlJJNLtI4
WIikCwrbYDeUz8tkVeEK6MVBEzWNtcOsv1keZ77HFRGpUiVbiElTJ2MIFpOls+JIhKAPnaX91Q7Y
4cTHIsbyRA7GvR29ZjfEmrbTSveo97zWmu5d9Hh4BhUrwwrcOZr51LOIeydzZsiKh/SeoPoIl0Hs
J38tUWf162b2CddPmXVAuqrpPntDGSZJ817YXX2qE/suRfuT5J7zR5ZWkFMIKwUFkHnVHNi7blrW
7IWdHkqd0G2wznfXXzaUYVm7eHKngzKHb113xIdDmdFG5c2pFfVfu7PX01TAFy18wXBGAGvzjCFs
sfdJuhIJpxkXOQB/WKL5KNfcOgtUAFv8rcbTmjd2YC/lP7uDHYUQm0LYiOdMJX/tPrJGBkaLkMFN
lnI8t2v743eHBSC+GGtaHbJH8NW0BmFCAbjiCvxr2u5vT5+cz+ozSYrr5M9D4FjrP0Oa/aHKx1P1
izUblEixWTNQvujsF5HrdyroPXJUlT7tXDMYPbzVNCgPgdKa1zgFH/QLb4PWAGRzcdZwGqI+NfQt
RRZ25BoAIZXMb66ZUFk9eNtaqnrjKw55wCJjw7yh8D/ubb//qs1E21SO1exjmFWl4YG2x/y75kwL
vIyreJHfPeF9DGbWK660JsBOAUgS//RmFuZO0l6TvIrDVuV32Pi7pC3gkOXmMV6kvnN6ECXrcbxa
lX5fFTyWDbR76SpxrZNeXnE1BttlzOfnGLvYZjW5q+dc31ZkDW2oYjhqTqGiEmW567hEx8fF1jQs
uTUBk+uKa3FgvdlIQ+vQPjjH2Jwdbmbrnevj1HrqbUWpiTKd3HM0NRsktNwP3ldcyzf9sVTlQAT8
/rAeTFM71ZAPnN2WChYx/2n6gQXbT6eT1UrOMS68oqy3hJ2P9NZMwWjWxrbTfUkU5JYRGHvGTdPd
7yarQOwt8ydzcuguJ/V3aUmhy8L2qFF8Ezr5O7ijj2TJtvfCmM8NcFI7Dq8kPoK/ZFV8WyBYYJ+c
fRm1imLSLm0v1Clz1Qx80mPnAnHkBGA70QD9e1oGZz/JNMocSmPyxXLBu4dT5dpUTH0Vi7SZC9cq
mAA1Oui369C1wboUEP2ul0V9J06KiZcUPY8gOosSDp+gpbRodrJLngfL3MwzuD0l93+tTj2lfU/X
S90YmzxmJvGS6aWuE3GWjvcdxxMEmOJeqhz29eTOgyZDM9HbjUs2HBA5jFxam9wxabZLOuQ6C8Tt
KdbVzyPNa1A3e0CXEsf8P7jR9X48aHSahKT9PTvl+uIu/qkh723fjOBQ6tLX5kMBwoPqFkugDWzn
jWuB5KzjZ6be2eqeFOuNUSz7HO+eirsRN4d3NbP2Vwb2to3jRymkNcKk5O9FO5phnivzQArYvZmb
X0ZV+cFqmA28grxYLcihXPu70rwiaFZwHT8x/njGUVe5v5c8qGG6KrRNovtCfwBj481HZjDsa+1i
bzDLBRqOZgZ6VkkKMTNZ5JjC4M/tsYDnM/2LS+MNhJHNgyjdY0Z3FC+EWW1RKSzhuKyUS4zyRZVG
sm8Kwzh7RQ1jnIyfrlZ9wUQQ5al1l6ZOw9WckrNW+Ex7Yoli/la/1v8ma8rgwYURILbS2MzZVbrx
5KSJwTfjjqFf6kxYst8URnd3Mxf6VB/Oi5F8jP0Uk4dQfVhly7+TV8/ImAZmdwIHRLvprXbX6rof
uCs/yYGg+9Vo0fcsQSnZlod+PBsNn04RaynVFW5oV0qdq2xSINPKD2x3OZAGbiKoiv8147ql0nYJ
VcYKYLT9k8p8ua9EBUYGUbTVLfuZe/GjqL0mzHkQmKqqj95s/qH68Xd8tj9iM2cV8i2Q+bg/GsJ3
NvHc+yeni4uATDEUPs2HQznwcfCKIWw8/7WsTxz7dJDoWXFsyroNe3MxDrWehEvizU+xNbLT8W/U
dhdVeW1u+sq0g9bQC5Rk1WsFd7fRuj65Z+V4IRBvWxqOTyaaLffmip8dMhTkS7qBa03JptKS0yTf
UIu4QcchClqV3bRJBJbD8mD38CjIZ4G6uwlqSzOOVGYVO80VB1oB0UMGLY1pj1uSaOPyDoWbAbo3
z1PPLu6yHOUjwpCmWvaVLhGnxFZAxbIMHRkfKo/rIa3zL6MkLazh3G695od2Wz261AZlwiVGUaJz
tKdiSSPfAVYxaOfczHJ2Nykrx5AWbFjAxKblsGAoMwCQT26+FL80xi1/DdrV5ZWM1+3kyyzysuqR
XkwOlr8iH0Z8YhyF+rBb96+qm8PSVS8Z4cYHGpvf47nuAmstXksjRvIZ94FbFbCpDfxllhGsD8aC
AWWbkcPL7hPbqDaKZ+sI8pdd44QPYSzt++pmG1j49mjzbQSTv+vT0Q4M1I3beiy/TPjZPmvPjas9
xaUgN3LIX/BTwqzUbbKbYiMo1WHUOkC5btVC6XX3vIT306nWTUsUNnW9moHq5Z/O9H/l0/BRefwl
Z5bexv7QMtyk1pheekgOv82/bEezt6RdXcAmmyvVFvQDeHBp7RAQ/v7RueVOa7Q8sPtkXzVH3K7T
zrBUsmfrf3YQoW2ysrxSKeEHhWaFTsNWV2xt9G3oRJYptDPmVJSOYbpo3Sa3wCb8yDI4kz2fAx7U
ct8ql6WpHog8s79lQvazxUOyp3tkHzMLBMNigS0Py34pSiZvRUZwLU0oX6fNwklIJn+iXWqpjRs5
Umfd3xx5Tq0BvUwbqXT2NlYB8WO5bbpz9PLbH9W4lyr9rjTjJ29mIDWP1RLevrRLP8C9Z3AcLBIq
SfvdsOmGQ763TauI8M2uUVzygI0IJjXfUZEDYR/kWkG/cPdtFOQ5jU78hWYq0qclSBiQQ3Op5Nbo
gXY0W1484z1p+puXZSQQw0yx9zHRf60O+YVLG84uUC2BjNlmbhFVGJmvIU3JVlaoOlgU+KtI2HGk
zIbAc3sjeMzWsByXwR2mg6crGIvHC51qC9MkKMWSNsDQM0QEtIzc6N3w1SXZ38m3nio5hFLPb6Ug
Ewk9hmKKO+dNehajkxLmjTl7qXgq2vXuaUl+tFYVPzlQa8WkrNt8FOwTS2arcGyAWn0TyCSv9c3q
9o/Dp9d58bGwDfX4Cx03qqkkvjq+6I5cmB+QW4rCgnZbNMCUJmBGUE7wqOPM/iBNLTBr93WYBrKg
3fmWEH607WJ17zK1q8Bb3nxxHLSCU6Py+9Aqu4tvmxN4nXp1NOofrcfn22JhDHLLJNWy+LGU9Zw5
q7Z3HOfbleKr6GNwuFj79gr1d6poNi2RIy0USS36ek/6FIVs/GOIQYaeqtSh1NxQd9Y7zg+WQOz2
kYjNbW7lWVR7pA96HX/S1YcpSH83YjlZztww4i/8dc0cg8SvdrX3uMIEA6DKnHddobGICwVV3Myv
2rrpS5UHK7+1Q2O4ccFE1nS+tyKp4Cezl1Vvsh3SGb14rMeTQbG2Nl4zPeM8j+e/o2mnqE5GGVHz
/tKZXQmhKLbOaF0cMT2PPO9Dc5n9aYCjGF86J0H7IF9FbNiRVDxnNkOiLXoDTqVDagPBGDhc3tHC
B6hRo3os6cemrexoEC2clETtiSxxZ8W86YhReAkqr9wO2Xz3KzpiVSmNoGKW2neT9kVlXpiaM/OO
HMSxdSAT9PpGJPquV5qFOk1HFz2OQT90oD8dLd2D9WXrvNbl5FVBmtkvfd8Hoyrmvc7RIAcLfK/J
rtr8ns9pGqEhi5yOrTrunR/y3eU21h9T/qA3nDuhpvGNxzEE4vpkLPKJk+fZauyNi37AGjg7GtN1
ARs+kSgVLO+Z2BbT8DbHKsqS4pLMXXmANzzWrVccEqd8o7nt1UawVGMh2FDRB65G5UqB1YjGzWuZ
I3RJWoGUzFzkH9mBzAnHeNcWnfL3jplKz7ydVZfuQa8KxbHl3efE6M4i92sAXW7aRIwhQ0oSFo3Z
RZ4A2yYbtEf/pUh9iIEr+sIIbKNL3ns7C40mM7couL7sJjNCE/bhLe21M8IAXnNL9M8WJzMDN8y2
XsX/ahj2rUxllFdIOMgS+U+UZIVpL5eoM9dIfuW1Zd98z/42J0SPYx4VGuN6vCY7LnjtAxlGJNe0
PCcPIb9sSfZHf/beYXvYeVr9qrt8cAp34h9d9W8pPaY/ZZ9tTKihGK3XeRbkHI5ARx00/YF3F6Vl
D+ptlIN9jJkEOmWOG7Ho5ZPKpypsNPMyKuXvZz/Z4q5g3hoQ5pD1fCXc6+oPY/xb9+ZvW+Up0+h6
HfoJLFb9ImwEcJVn6CJLtvrGf3ILEP55ya+1DyA1AeVvxjR5KrTZO8M5hbXP+zl2Kw/zauXbwVhP
BUT7FQH0zWjMP6Lew3BnkWk/+QOjPw263JzW0t8yCAC+yksmS8ZipvQda3yFsHE+xKrbNKScn3qT
bdpZmJ9BD6Q5X8q0r4JY+D/2M6SzhT0C9V7lLh+5no9hpWDc6sKIhtL7eOjJzU5e4dhGjhHCqPwZ
GNLU3r10wnegOqLTIb1ytI9TWb10y6pgJVyPmX/ey7k7p4i+x6H+0goFA7bepx75hHSJj4mVDklu
/9HwawdpWpobkvlfGwqa2XVLJAkDqg1r8Pg2RPPud6mzaYaf5VfVF+8grs+I7WteVoeNFHw0xv0+
eUm+6VCtxU1Dwqx/EmNyKDLVQjBlJ9NrQZyJuILZcMM2br7ipdl3azJgfM5+cmc8soNXAbm3fZCg
PUddPzuBBToXFxo3Drh+v86vLhR2sfBVGrUB+zLwuXJj44jRR0IMjpGrFhVkGUw+Ae17sguH3Wqg
Bsee+T2m2knlI2qzkjqAyQ6z2ejCMhHgr4s1Mjcj9aiWNlpS/R38yt0mJhJ0Xpc0H8q9drVTFF7x
alwlSo4nOzajSpXPnlIQLUPzJTsyQ4fHsVBVjmQiyOW2dOyHoTLZFJn3K6t0CM2u2SZjrsJouwxV
yzTzWDazFwcl24Yg7pysTtSLNLQwHAgt6l2sdCaTeOo/Kvca3zzaxPwXtbUfnBwBdfImCv2iXLkw
kNW8B85wjo2vAQnPxqZcZiNAjzS7L3ivxGfpxnc57ryWtUQ47jtXnAgxhWwbn0WBQGux7Wv/6pZE
Ycya4KhIuUU0Pwni1H2am5gh2nzLM+iEFtYwKIr0A7kXO3lBDDsQlZ81zaarUcLKwJ5zKKm8Tr+1
QVkRLW1zgAhchJn7VKh/6OkR9BMTAI9kT5wrSx50o4+MqnpxygGt/1ofEF0YPLbcDk4+v8pesgjq
KSZPHXAPNnXMsucSlzCsxKNZsSAhverZxvwsMDrXCLsYfG5o7ZKIXcOheyXhe0IwS2iMbcdJWI4l
X2oc7wdTocXUEYCV2ZcF8bbJspZBIwvTDvNkZh+nwh8iIP7PdkIvsi7fk1gEWHwJOeGvh3hiCItl
iipvILDELsISiZq9sK9XCVL6xtuatncfeVY3njtHbU2azKh738pIfunum10q6zpXnJkNMig8Kty9
s1PfzTLWoqTxdn4Otj425b9c8HFNH3JaS1o8LwK98jArQF0mM6sZt6mBzwm+X8EvLWRJmiivzZRq
yCLPuGYlJ6Fvf6VMI5Geo8UnFAIdZzui+Gy3vRQsken6OtZoFW0YVyx4Oj0u4mx6XlilnPr1G2Kq
AbcF21gDhYf4+mSl3iHViyBZx3Y3bKjh3ZQ2slBgnhuygiSq3Om1lc0rCbWvbfJbS5dfhmLHVYPO
lGfggNK2Gb1lSBXPFasU32v+YfQLH5x/duq+xam27h413eif2DovAFrX2XQvS7p8G8KQqEyWIyDM
tJkRuyE3FU+pp326ZXM3JrkzdCsySvWsjfZnrRUv/ezePDRmcP7Tl6hSKq195nJSSBhy7OmzLRAU
Nv2fZU0uY5LgalvfWtTkGbqaUxE7BrkNnRcWqfHcujFvpbszMszrhQldLZdrPCPgHNqD1aZ/PWV5
0IjjX8Nx9O2HJ9cDurggbeIctoQbWdXipCXOFHW1bgXm0qoLWY1HzffeO0fUL6ujjq5fOqFpz/Mh
EzhQDFszIy/955josUy9/Fnh5I/DOKCHzIEyHfKLDwA0LY/POt6y5Oyj3nodMswzvB2bMV5HPguZ
uR+bLVbOBEwJo4CQHp+hDuJhbNFyp/KaVOkQso9iZioOnmg66E+3itSjystoraBweJMbbdjJMb4C
ivQIlf0hcJP4IzPiKPHSG0rtM61Kd4vNPMjSFJBF36+rv7MS65nLtGUuKR8q9Bl1WQU2V50SiZIZ
u+9rrHVPcP67Mbe9cBHm3cULkDbWwVcG6Yy5/FjS/oMicqQIeHSMitNzwpbyEPhSY0Kgn3s29LVA
/JacB/IdErqGglaWL2mX/y3GNVLEiGwSW7zqKcrxUQK9JvFTNxhvkLIfy6RR/Ih5JhhjEMRmraed
ohpn4LMVlwbz5oicitSampUeJeain/LjHCdqXxb6FC269U8Ao9k8Ei2yUTQhNWaxljHc+OY0weS1
1niFGHTM7JUz3d/FFS2QdfrHLcpfaI/BCXoApgqoTRnAMdZipVEjZv5XeRIIM/UPxFW9TcmaRtry
IPecOKIPu9+jAzMTsnyy6pZ7y7Rb1x8ARLlLcxaSZqz9qJsgahL1J7fdYi96BSVQ3FyKOiPRygPI
Hhl8f6gGQkPbkvg31EfhzP+qtuu26fw4R/3+SJIVeuUmscK5MjGwNewTMewu4eAbQ1gPmXnxXhJl
Vo9b0MB9pksVSnP44PW4Ws1EcrT9YWacea0jXmc3uy2uvp8eIkFLbDUVp8d4Tmxkz30kNZ8lp/1U
cPTo+JNNb87UH9b+zvHEm8ExhOEjkEzrTZL+GhwA12p656Y/iBjwxJj873zA4UBWzEZW2YsY4IdS
rpERvraUE4Scz0pq4n8ghfdKoVMWrDzsYXr223UJigE0Oda99/qRydagtButVWzxdwW+1HA/zNVO
aCUWOW5ymteefc86LH46RFpOM4EAAkaZbo3bVZrL1qmsv7OXH3uvfq4RIZS2PDLrpJG1rp/CGxUq
7tOUZx8E/6k7urTNWA7riY15O+ishqVSwPrxLou9567MPgHGQdSRbNCER72hgq/V3qsM+hhHChce
+2WisyXNBr+VDjoqmPFrsZS/TWIwNU6qFjX2fNExRa2lwhmhu6w8bo7HxbV4sydEo0CW6FTR7Ks0
KkbtzjGBwCDWwqQD6U36pArqB9mX5+ZWJs2Latpt2qM89od1p/U9u2c+/1kB8BD1cg6RGnoTfv0n
SZd9UsHWpjoBIwuf0aDoGoJwvbl96rvkE9fVE5Luci/FVB9R/hQuF26unlTqAZ+m1ru28lwqPJmP
QRKiSfVt4Ncxl59vXjqrDkCl56stFQdPjZAkNd19NejdKamXGqrPPQpjOJZEOzHzVKxeoF6O7X/x
CjxbqCIXffmZxzdpteF3S+9POyxzIEpjv1IshilyCKjBdneaLMBYVkYulBJ1oM3auWp9E5Zcq8I8
G5pwGoc1rIs4v2WmaZ6abNyPVpeeK/Rxo5m419LonOuIDgnShLRKBq8Ph/GTbJpGuxZa6l5457K1
8G5G7XJ9WID7GJa/8lPcxfLW2HsWxOHaYhx8CMq8vS4mrHGpbzCT0n4MK30ZZtyeVu0Gi1scsG/N
m2z2PuFc8ZiqvdFBafTdLavabaKyP1TRwMWUFHCMZfwL3pirzxj2qPkuZKdSOp2dHb+Ncmw/9Xcv
vSUgs/U9TwYdb3H2ZvZ8ml1jfDczhZ6uO+bFL1pYOfjk+NU4AzPLQ37hp5tkMJejP/ylHB1go5z+
zqX7ipNl3lgx2vnB9nZeMZ2bhvIwLw1B2dXRA0fq9AKpe4zTnLUwyjzjdQSU8tq2ibR2wYfHg+GY
2VtWJjW4eXNcLPM3LOavYuVLw6+T+yp9cUjjl8Zpil0Q4L6M6kK/11PeHOdM/nSW98wcvB+yic/S
ak2B8w+HinEyoWZUQqv6jHvR0SeOoAKAIl/aYeOkzgEv7MEsUYPgTw1U+lh7DNgS3XF+kt6/0PBm
wKg+e3N/b1txn2IeliQADgzV2mGj8GxkXPOLivVPgPEDU0v/ULJgFQI7wwOg1ZgyqyGJakJ/enwG
jVX/cUXzz5sarjbm2PIBIbvQjoLkaYSNCPJ7USQ8XaSmODmK/U7HDt7eNGX/c4pqx9DbBa053iFB
JXebF/nCK0+VSi9ZSdzf2PUfpdX2p7TvggHPEu9VdlsLqzukDn1uTKx7A3GVNPzXqnS07TrIFTUv
so/ef84797fhb6ym5EuYGAKHsrW38wwSqgbmkqnhao9pkRlQKJVLWZ3HKr+6iEQXG2bBmMUv2+zd
Q2abFyjBS1vYZyvTl6Pp1m+pUT4bXFm9Gf+uix5FiOkvyI+760yV2d6kDWyTjUy58ZT9MUxlbcy/
nrXqYMmSq79seRASgRiHEa0eyQ1QbnKk4JtOkByBIJBBqNn1/MazG87+Aa2PfOp7o97kbjLsff9P
WmXjrk7WV2VwYuZNAxVee85FzB69rfL3SD7g85BXl9FY9U3N9xvPznRgmMJc5Iwfo1l+FtTDB0kc
b5u0u1hm8YOOhgqrDDAuRwcNqxpk2Fm33sztW65NaGq2exnWRgvcWl8QWssdfnLzuKTJh26iaBjT
sNRwRrld3QMi9VfL8c1gjrnslf05std5dGjhTjLNS4pAkVIatTV0N6Aj+bFvVOtpRpgcL8lH0vZ8
s621Q84X5nDXB2sq2Tf9tWHhZtdIbKy4I+o8X/wYI5omAhN2SEK7CD3ZUSfq6TwNCOOLqb+5bmU8
nMRb5Rn9+VHbNmZ2FQhDf1dWf8UZVNMXkBz0bj0ufU92g0Qy2uziApgrFSOA86asOejmCfXbONWv
6Kn0sPQaiymAZd/URzNALONv6uJurFwxdYkZYpbmXk/TMTSASqMFlIexoEm3erKtxtnaFffVssRO
y79cW/PQXbT9bq7sN60YH9LnluAN3/rskxxvYGV9zKGJlgNWLcNLhxPOMAzchHxEpjwOBsNRJzP/
ZWi48Rp7bRmPoVAc9LkHy7BCA0vBPu7+kYUysrM6W7oen7ShezN9+wV3Xn8YpQeQXIGtEX8D2C3P
a4PuSBfxyuGFTdyt1Ftj+teOJhaMZY0RKmaCqMClgRvZ5+tIRz/kGcT7mu4mIy0Rpzj/4FV2nq+a
/SJZjf1tbBYT/ohT6TvZsbTU2Rn+pOu4Lx8qxEJ6WyRFvDn9elA1/lhEXV9mV4gwZYjGU+oiyRIz
g1/GfNr1r+jIrI2TeO9W6o9RPti/3Uaax3JeIBJUtavWklF6FKBJw3zTLSQ4fvwb99bJGP0yNHIz
j7oRG2m72sBSxasT82W6uHGBUdC4+VIFfjFewADSLb8a+mg5dt3af6A2+kGLVyGt9IGDcsSkGr4l
2a1/zQFXF7M+cp8UQxJmGYhwfAI7WwCmaRy9Cgx1h6XPCNeVxOJkifQGr7u+mIg/e9I0Og2UDFg6
rAXBEb7usPgm6oUUrWPaVb9xj/aRV9h3uOzn0m3lQ2CaRYLjIFnRp2qAxlXcj9FKU144wFY98hAq
VE1gRHNeio1yx6hqdfVrVL/7+NqNi33rF+6wIutBkZNZhpUYuI1tkW+tasINjurXN78S9GyYUJc3
sco3R9PW0G/5c66DgL6cn82kuM06BKadx9UVuVWwJOZlpQAp0O3kU3CUR+uCXEJfFeEz1rlPOPWr
6anIUrIiB/U6CGzCrjYEqZbczDKhVr7CqTWI3oosgjKGId41wm+3SNcIEUGwjleToJV86s5KvKZ8
MYvRj1uVdEOYpLys1qTzvC4tIiCO+6kZdEZ/S3KJYs4uTXqLMnyPoVHhrpj5U9m6wk0Z693vso/c
UHeYt2xbliLyZofHksSDaJxLLGg6X4HAA/iYCs9mWzlPaWHEW3xMDQ2g+Ibi0qMhzuekdx3PBDte
ftWUARw9L6FTpVKouHiYJ1OWnAtPrLoK4o/TKV1fNMEdMKV6+SxKj3upj0YLKd9QOc+jv4xHvo8u
SCbHDRKvlMdBFP12WBEeiJWxbvTUu2uAec4QeLRkeIeBLI+PNSkOFb09jH7ZHUWktfVW3uCl/06Q
j79J1+ufFqe/GnblXLKuulYFu5KsfzIl/lDBIw6eJV+QNvZ3wXwqs2spXn2yAihr0o5e74SGLcTZ
yZPqRtCJcR56l8ug9QFVarGd3FRteun4u8aTVjBjmcDtiM189viAOC3Eg8ApxiB3q0b1V7Nt9Lra
JJ9Ww9mklZHjPnHUPiXh4bbONf/YNN65xdC8MFURNncuSk+RPSrXWzMUSTCXD+reX18q/TRjQNAT
bIRQOO12ajwNNbUy7uRclJsFXZ0GQAuKI8z8L4ZWPVxr3h/TmDHK2fqDrLrWok+iwU5QLjT3ifiv
7WDWZ3ewAMvL5lRpsnxLnH45EgKAOsCOUbkmj/dW13JY2rp4m+rUjqY+Gc7ZMnmn0s1AbvrurMnc
uq7sbtf/flT0INWORDrvrELbFS6SIq/q0os9CmI2NcvbukOaXqa2D6Ze2UHfe/1lwdd+ZO0VuxJh
yN1H9weDv8afHf+I357TIl8+S96pHa5pL/rvp93KsoaJTdyE9POXxx9zMAdshlg3ngtPOrCVrTXt
lfGiuXYbstb6N0qz/dt/P6Jm8TlB937875e8NdaCZDZHnLvsXjUxTl///1HZeNfZc/1H3IS2n7Lp
tYnxSvz3H332XT20hLHlu8tO//1alhNN4WTyUb5S2QcYb0TVk2ielln7SDwUmisLxna1HXUB4Zov
EDiyUloLy5WgvLLZkZg/7rkYP/uCL8PutIevhnr7eHXM12ld9j1M6C83q7Ld0HFnxaTBnPLe1HdG
NUTCT8y3RCunZ4ufeXoy7UvTohekLl4yIa23uHTxsvTfoijLZ1Pziw3Fh9qRnU0/1lZN7mqOgGJE
epqGTVKv+0wj5Tt1kLvZxUyVYOtWWxu1RB6lJlAbue89c7RuQ2f4NkMKd11ic2EIJwZkRQJ1FXlb
o7TkCdHtiRqJmA+jskUklNc/t209PE9LcbF0u+bOrvVDQc/VXasXyMWxWb6wx5IW7duYPpkcdpCV
3YQqYpkBBMrpddGsGomDxv72+GmcNWnUpZ61HSBQXksn7SKkPG9EcDXBf38imzqSXGzt8t/P/vtT
cmIKMozuedH/x9aZLTWubFv0ixSRklLdq3sbGzA9vChoqtR3meq//g6xz4l948Z9IWygKLClzJVz
zTkWrRDPV+52ZNbWTaSbSwMZJtvOToszLWdfZQ2OcdvkdI1Cn3vVarNs1dpe+2cIPwkkmd+zmLAX
4TN8cIVy940e22NqefYddiVnXSemc0C5ybdR7n17dDM/lwfBfx/4lm08N1I9GIW/U15vw22b/NMc
5MwcXp66QeBggtW3puGP+9Y3q0sQFuO2Hjv7iVYix6iyCL8TGRMcqKeNU2X12cWluwmiMLgholM/
el795AfKPk5xU2zrqWPojcs67ao6f3dgziTNu+ylACZU8mIvRgsan5dMBhEXP4/y0DKWghDOMCDC
S2c0X1PtuHsdTS3Bn0Fml5lRhMyJ4dql6d+IA512ZoCHDn4P0yHPGNqnrguM9gh+Tp9HJx42Wdm6
Z6doq1vTLIjBDE3xbesb3XrBhYqtyrZWWzqbbI70XeMLbwPQiFJ7edoLA7A4DaXWBkkfe0m9k3U9
vU1N9B30IKS8BGlW+u1Hm2TFd+aL927xPI1xUFZ3HNiTU9wbQAVqXFK5elFgKB50j5W6Lh1qPtX2
d3Jo5WquADEIklJgZpw0wM3kcmVVCi0VV71xCL24f6QKLG6cMSxWoR+PD9J+pCEtzhVv8kYkIv7q
A9a4UKbvsxXMuyJqp3VXkVb2TacGnsRIc5n3vHLj0MV7TBLptARPvc0YNvU7LQ+HblUsdtSP4naQ
HQNkOUz884gstb33M9YaR/D2J7LS701tHTHOuD+trB8ohyOzzh670I7PLT7b9YDU8+EM7XPH4LRV
mUjjNo6SaC2YivSCccUgacYjw4j/87nfr/qtOR59HcgNQ3E//CRyf4yyPei6c94ptWnE2N2+g7rM
spy3+bZWlnUA4Ze+CR/ORWNNH35J5xcP8Y3bTNFj3DQ9jmd+zUi+TLYVnCrflPxp/lvfO8nX8oBA
TH9noZ2WSyCrM/sMPIbaxgpFeRibnYDRc2/l6JW4X8+Z5Mc6aeXcIXaAV6KcXEu+undEr64cRsIV
75mxVyhUOzwdqGtjoa+pBAb3+4VJ9PLcOpxSl8XKi40HhkNb599n2H36i23Et8unCzkeK4cgaW40
0AhTi8ogSeRhlm59O0kjfZjgTp2zVpvuPi273e/S2NBbu/3fi+SbSuP84vaUvrVl1XeywYYE23u8
WGTYKbXQAoohb/eRSTrixlAlig8lWOyOP6Mbk7sIM+uxrwMici7LUGp1fzFYYG0tuwwMnmW/Ams7
GSFQRJ251iGYsIl7VXynh5iuTBA/RqOpdp47wPmyjBZLlK+ocSNgdsOAs93WRXT4/Ryd83nTCN96
jnX2n2+paBSd+wJOSj1M6ppFoTozpRSlnZi2lbGHEQpKMRmzGb5XU9k+LEDHtcwbAL6Mp3uwQwoH
3U8NhuSWxpmQxaaremyFWfNeJxIrS9IFXMyLkv3pFxa3gxSc3xsMpHOrg72JR+4hTHIsxzTxv5Lg
e4zdZe/PT1KDcNzIxmz3OGlOvpd/p2Pv/jgETFS6pD9qo+MMAEIbI114EE7IMt3o/Prvo4qg7//9
3L9f/ffRwvygZLPWXR6Kjw4jgw+4+YeNB2Gjb/sHdxynQyxKyhqPhoGbF+D0+vThd3+XyifvjnJw
gO7avBc2WBQvGx6SzHkGysYrFqnpzXa7dDO3jKUJGk4MVcrRjFO3utp55dzEon8EjKeus5nqK2fS
iaNoykovAIImOWeqjm7TXUu8eosR1V43MkA6lQTe4kBaJ58WpEws62u2rH8emP99sHypV+27Wesz
R8v0oab1eenNiCY5QiN9/ogDdOE4zDcJq7OambAcmhbGbbPf62L5MSF9OQYH/nDe2+uwt5/zunWv
y7O+cWt6ELOjiSqXeh8OfnTBYxYBIyKoR7Z7Wv0+lSyJZF5s/MllBb5wSzlern8rimhg/Wkt0z39
3qpDmk93QY3XzI34sWqS7skesuG1dS5pl0xvnE8wrybIqf6GEHd6GZbqrEuL7MacfWohC79HR9wv
LnCPSHFuYjM9zLn7MLL6nsNEl9vEB9LFKCXUEQvziJcaj10SLxoL0DMOS1vpde6NNi8VGCDaagfI
ivZzHcpweTIoNQBYHJ1jZibxpfRkdJn9bLgZBLsjJ+mGruSzHjl5F+N71TxXSbAIw3jv/t9Hkn62
ic3kFktOvq8FkQuPrsO7J/rj6Dg9mkFgHpsZGaZu6nNUT+2qXd6ZhkHb/+tpjoV46QJhEBS63VLs
u5/JFRtG/CUjv9y2gM9OOS2uJhnnTRtM3gVB3LuByLhh6LEGaESfztTPBFQjJkYP87q29n1fWgc3
qT+QuTDNDOYBfxgmeq037HDxfggwbc8xkmrf9MML1mFWwd6H48ABXCq6F2QjuHEIXY599OxgPpT2
8NNO7gVf912bFfvQbVkQpg08gENZcuQrzIPjkdN2oo8pc0m76r1q9Jdh+MU6TbAqlWX1B0HSD4xP
IobdQRqkxVIu4G06k+OkJEGGCU9WLID8pXOFNpdstJU8VIJAnJP8rWjmi3LwTjNp7QxqyF76CbKu
uaGkrXdGg8dLRUd4NO1WMGZ3PdfU3wFusyIjcmymLsSkTb9YwWbaBy7ZWAJGBJtdNFC8oR5da0ij
1C1Yj4jF7XU13gJVeTeWTr/n+8khBz7BQCSyeUNfvLfO8n8DzVwZHoALJU0QehG+Lqq2amviNTSq
AIb6aJ5UFkBMNbBak93e1ZH/ZHUgNoSFbGqhAIDqUZ9OYXZ7EyQffuGQJs8QXryofxvy97TBFBlP
Jd4YzjR9otu1SpAm/FC/AVZxd9XyJxamhJtpABdZJmzaZbnLepNfLrEgYcV076wEXV3Y8iXJYJ2F
UDAo/fNmhwwZLb3rqhGMhG53jR22q7xIOKoY7lc9D8RP687ccnBfD0WZ74xk/uIWOFT+l4Nnet0l
zGQgTXbN1fJ/2TbNWycjh/NCUSt2FkWxOX8OYhyOVV/cQo2poSja8UEPLtMPK+NQmcR2ZtismO5p
aGSme637/iOLA2PTTOhIRqK4nDNAQU7/ITkvGFEXEycmuGaDScqFCDf0cfKdGmjitG7yU/p9tfEU
pBpNxilp+E7L6g6xF4z7cXHnI0BMPYpo2A0bEWukSNsZVm1Jj4OcVszE1TpycGjyJ6V+8F3N7Zs9
XyNF2pCdMd7X07PWdrClowsIuFVvWpZPbeggwczYyya33uP73Jqktg+iKeJ1HTUPVSH1vgvJFYrW
x8TwZ+ZuXFtaZ0e3ZLIRnfhbz14SfPZwnwrCJE7uwYDROw6qA5evzfgpMV2E2+NkKqutSjgjOqFo
Ae+o27x0bzhwk/WyTes0Pash8B7spOfidrU6ttQhXjR419oHFlRn6SEJ/eROuf58KKJlOEiXU5kU
xFuKuOkOvX81RnBzpFcuSY/JbcLCUhTh326pVjyl9krYmACjMvtQWTNuwmHApFNElyjuCD+wQhcT
Fc+jl1V/CtTgex/rRqCy9Ow5t0lg27sybsxtiV3x3vU9FmoN53fsEL/L7pPIRLr3cuezxDR/7Fsw
TQYYB4igxdqz+8dgZAk0zGA6erS9VOWCwJtTdRQ1B2OXw9pUhzC+6DEac+ScIBOK6xga+yzhohyI
p+jOvKCh2NfUtewr7jviU1wjhSovJdb6aycL70LIYYdA8KrzdGJZzY8dlokrQzpvSqQjbOr4SuEC
+vRMsKsUUVMdS2ohYn+BoC6f2kchdLIeOQZ9AKm74pkDHINVpFvayeTMrn6lyg8T3CF++B9AKO3D
74cC/7drGePd77Ohy6HYgCQ4/tbXSS/s06y7r7CDaRdlAq6vohalsnZuLddh0REOy3mbxs/2nP51
gfv8xFJsqzJ1P5wieW8r4wb6nP3M8gyY2VjCccumKbzhJJ2qAIUQxGfatNWlg4S9UfSQn9k11kmU
Ft+i79ZuOil+b//sOEX6miv93RH6eSokBsg8tW9hZOm7IgnzO3T7NBYfYOuK7zzW7yknlaf/nMLE
9DKUTo/FLi3lITf0clKLyY95YZkx6NvrjgxqrhiNGvX73yOESKdpi3Qk179iT96l8BF7/ImGS9Xn
9unzTJW5JDk+hdHbhxRrxkbYg17DiXdufhUVUoGlWmnBTyLyZNB2NVf48Esc4m2LvSIU31VEvqid
x+J1aH0oWz6AfcmOvUt0XZ/xwG1rG5wHtAp1nkSjz7+Pfj+4Jb9/THIKtI17tGU3PnOPwnCym2jr
FoZ5k2YjHa0hRImJWhqMzsTC782K53hXV0FS2rsaG+xaz558lCZCMpkjAv3hfDvgS96VBQF1Dud+
6SEdzTpowW4tyhJsbJrjryNshLvWVPI+LvEwMUgaFCTr6eH3Ka0yeU9dOW6NWcIR+q0IE3XCQ+MO
G3OwnqQW7UE5y1x3d4ZvU1cXNghOQb8P03CqLpZrfoZSKrJRBacIjkerOIrNc7p8EGGU8gItoRvQ
CkcUhunm90MSjJhE/33++yi0ULQJscE+iJqLkzXh7e8H3xL/eeTU/cUQk3n6/bz2A/bI3996tK0H
T9otQMCgRX8j5MVWPtKaXD7goCgAsi8VLDII1IYoextHN3hcWJ5H1/WyHdDP9GPBFaItkqRSjr4v
CufFjOr0OYXqBK1nVIehiJMnz2y/rRHJiLaBtSnxGVEBSHEgNm49/z4dC1Dq3F6PE3saUQehqJ9d
5xGbXXNMxzhdc3zIDo0mohqbTnHvxXN1aFvSvYmVlffQ+oZ1oabg1Df23mqq8a1qC/yYttOfAt83
7mVqWPDTao1MTcg/nDDEOVJ+1UYJ0jJS9YODMLcnJu4dycYA+3VvjIHW4++jsprswzRF7g1eFftg
IEave09BiFr0p2xiWsfvI/7xgnBcN4ONUcm2KqIOM1067LPNTWa3UH6wdjb4HzwsT4sK6SdhdlSz
/eRyPWrLSW/oedY4k4rYPZH52BdWnm805cirMuQPLQrzj/LeymqZRJyWxq2hDe/FyAbEm4r2gYVK
/vu6/vv090DsZAU7TjTzlnXdAT6E+e7bZ1cX89uE/HV0gIduPWMWRNTUS4YS+aDwa68qVzWHKfD/
5NZoY9/L7X2TZ/bWBWL9GlEWJyLddFiydv+Kp2ZV7DGMBbeOS5XUpGZzE43hX98tuvs4G8172Dh/
fg/KEj7ERrsDzTRbmhhVRQ/dLaBvEpTj2U88Do7M7twGPfA8zCF21PiLtF48pQUGydpwRsQ7u3jy
QMVtZELmY4iMO3ugk2dFU/HdcMql3+y8F02gYRJKCAAVkfiM4wNZId68tA4C4Ot18Y+guKyP/QAT
hvQp2/1hsmp1QIQoDuR5kkdzqQt/j83ekOyCuQrf/WSSGz/gJlbzNRzlvA6yonmbsuRzLEz7j9eQ
N447di1PBgv3SD2PfnRSQ4hrjgjplrxO/5TI0bzJ2AdX1vLUMAzegLCgyDEmuorte4XKe6bGpTdc
eeHHvATbF93QNLt2zWSg9O7f7wApFX6MfIdtMnPhnxvetOJ+DQnkNQBzeZcjob0AF/H6rn+ZB2nd
+1N45cBCbMHr8TjkCFzlcJzyXgLZ4zxa+A5vkAOt9J/liblV9Tu4SXNjgQGi/b54yN1U31Hq6TvU
cIfaajna6onzNk5e1vapw55ZTLO/TYsJw0INhXseKgQzzxjjPUt6tGnrMjybY8+bTsX3yFDxaK2B
gXxMpXMOHcllH024PeFtsXpkASTe5eonsmw9e0aPB3fq1r9fY1/A5pu24SmLFmZAU1k3rpuVOIqK
JxTcEvyQKr6B467ByhC2hIG9WqgGD21Ayr20rbuZJObGUiHcL0AahEgBc2lGLGKEHvp9aI0E6qvO
ob2I83UkJLQdve7Dgo91GGJSD1pEf51Oo/rxI4JpkgeAJY6K6EiUTrJiPi1lu25OobHk7fL+e+zt
x2mqvUNOir7PbzMvM65OP8E9FQWBgeIhbnHLZQNCmZz7I0FxeTQncDAu18Gql4+xyPrdXLGGuSi9
22ZJNYxak3XToKGaBmvrxMSKwYCuEiIHO1m9IdQMKthK7saCU0Oce680pTVpf5zs+PnLlfc0BgaZ
al2cUzWkWzCXuZQWICeZEfkj6cp9sZVGFe2FEGRoAE+uiik8Ruxx62H2OIsSRRniJFmpAq0rGpI9
9vuGlJf5YvmWIssU7+RsiUtEsZvPwt8irH9oueBxeRVWwl/AZLSDnCj211To88Hyrmomn4uT8zBm
UJfmrL8NAAjfDmZ8VVxxR9lJB7ygx8XmmW9iIKSPy6nY2AJzcVBzYB0Ma94wT/MiDItmv1vPO45r
NTbJeUP3axua3kPEfvaDuSj3t0SXqgiXjfNQuZa7J1PVbZuy0xsfGE6c4nBlhAioHs+G9xyRp15G
LwBYoyPVpFso4WDXG2PkyKLusr7CfO+X9tGGM086COLDJDlzKnJqGxxmiDw1BqI2Nm9MO3wCkHbB
pt8ei+6laDA6KYBfSX5GLKzOpigvY+VMUDKbkwqZrhUX0Y+Lrwq9Q2QH8vBfhtPchAnGOGDDYGLH
P73NoUF4YheO9EBzGlV5bX5HdrRjqsHdME9iX0Lyz7gGNqr1obbH8lBkuEvM/hpwTiQ/RfxJLllY
R5j7CmbBLkjvo4arO+XbscFfAvo2CzbgZbRjJFBDkEc263BrLLUY6qvGx3CZxu7ggIhJYiIqtc+M
irD8kF3lIVSIAzSorZBjQ7B8stE6q71lzd7WGgF65xc7wHVgGERkotZfTK58NjTCdt+M4QGq0tPQ
TKjXTlduqDjrVQXgiaNkeAJisWLhKfdFB3AJ8phGyYlZKsw/ZZm8jlHTYigDPBA7hyQBkwVQol97
8amYDChvltvsMPkC3mqir8As1nkh8rN2K7zibX479G6zAq1BEd41V4xsi718cvYk4XpupTnddYFn
H+Iq3TtFbe38nKb+MPvUI8Did93CCRufdcNcCGWDHx1FO+1iufJ4HbfjDGyonAWcdIzOOSluAfgy
p7+6qvHzeNnzGJv4n6xBgNoXSPYiZk7NwtWOnOG2SSoS4Ezq8CzjaIr5Yxm74Nauz4vLOYRJOeFG
TAIHXS/cC9XVo2Mmw8FTOr14ZoOxH8ykJXvklJ7zRsUoFoIlMUSFtgQvK75buXF4N8sUeLFCC2np
64b20fO8e2IC4SXHKn3BNPuG+6naCxwJg8tWA4qcbMKQHolS/slVePHHCUqU9C9D5b1Bs/tofSZy
hhMAhHzj18535+FFwY90dmcIAKRcxj1FIfMzV4FhvVFFTXsbFw/3yWNkhw8DYM9DrcDfWRGzCirv
AbzhRxuT9g7q6lWV/t5zoG37GY4Vt2aqh/M3mwswXIW3b3C1IiJV16GcXAxjYMRqvSvJ8hzKWNtn
a/DhMr3QR7cZwdL/wT2Q4a33MTbPehuHyVMlgy+QBEBzk22HdLNqReZvaSIgNknYngm3q2BLs7z8
1c6SPxGu2VgG/OUJK3SFC6rxpbsxexN+of9WUHgmzTlfrk2nLb7YRqE6QU/ora7aZWWAOYbqbFXc
1NX4pOww24nGfaMpsYt7so4mN3dSpXrjUOvQV4zkKp+j+yFpNhxh7xApT03nXULTJ25aAi5JSt4I
/yaTO0qR5xxr/04xKpCzz0Ik6zJ6+zXjoD24Z6p3dzJcV5b7x/fJjXeiQSkX9mPXfA8ppO1Bc+bA
Lnksla8emCVCVsBOU2opK72NvgoyzodKuw9w4lezqLI1pQ6bEm+3JdHqLLwga+2Ls8bJk9NGhBQO
IYt/BDqnWnMvex6AqW6WMFWYMtADPF4PuN2rOffWPU6+1QT/7iZVij5dFO/moOs4Kvf3mGPpbFv0
cLpAHC0iohsIzrdqXGC7vhphEtbYCXogLS3cLLSShP+jyjIMSOcopYLkhe43RmD+AL2x0X+wOJrf
HaO2SBApmPOxBjTqYUJdYpCiBSciGJZCBzYm4LHGKqoROoCF68Eb1lEhXu14xPu94NGUeewz85Qu
mZncLvdc6tx/NXF5JqPE+zKxH4s6xHwfkF4wsROj3wK3gv/S0rIdGO+wZ3IYbvO64Ohm/yRB/OS0
jaKp2W5GzgaFR+wDAyVxxxI0rKIompU8FVb2NeogvA278GgFmWbSRPPcMkTobsq7q5OLY2Kio86M
LgThy4Iba69e09HdzxJ8GGOeYYB107Z0vUepILqFEQMIuqlFzAYSaVlBdM/ev+wxJRBz0I8cV3qU
eI2V0yk3oYUqbTbO1h2kd6DZTnKjR5tt7ObVMOv5wZwa4KIAT1fjLPnedLpP4yzdp5kV38aOn6/o
cYO00e2flHwupsS5em7yt3ww3DMChSyOTQohdZyJMyulCIrJ6SQ6H3zhpMQGsUfDmeTCdbqJgHjL
vIY0Zqg0Z3BCGAb73LrQlEwkTXLLTtBgsYxlmT6anbzxqQO3vTVd2obodBXgkSfyf8RS1mwM7RCX
cNPdsumhuWMgJpewMefxZ7CRo0InZGSX5a+raSL7nL2lGjxc6ZvvUS++/PidS5MQuAtDyGqWEQP+
XOxLMjFW4Nzbkfs8AzfG2tjFByVMDJqxe2M32ROxPCqR2UYjVy3QbLw5Q+ZSlwff8Qz8c1LYrbLy
lrXtA5ckZq/gJ4KbGBYlmi/C+Eo6XriqORQSgzRgM3nw5Kp+O7fmi6wptmbtQ7tjWTFpzNg+BP4k
RQoi4L8GB28V6OBibN17nAbPmoBb3KcwoxI4232aPSQDcV4aiiVtGd8nD5ROutw4+MJzrESG8ZRW
ZoHrB7+N3xrPE964tR8P+ZYpVonVriLfa1eWSx06Omv6/4Qzx7ZahV25GwA7oSTjDhuZkMf7WK8D
Jl1tTM8YyGvqam2byrqN4/HFi2iOOAqMCrZ4MisRbjDTI0XsZtdBG9lJBFOxJSI5r/JofIemKuhy
ppuqQXbGJCZ2XZM82VJ/hblYDtn6TujoM59uHYXFae4/Ww/Am0lLZx2yUFFMQdopMU4zcclE48OW
7Kzgs4FQ94ynmtzz0LoY4qJLqLA/drNNyJpqj2hJ++335Hka5TOgzRzWnnrKivyah9UbBwjOHsRH
3MK9OFPMGZgElGGRAWzgHSl2syxyuBl54zZB1j8amESyqXK5uoNk34OzYpFzQD2m7qMajadMe7yv
AwFmPVrFZjDJDWMJyhReK08YLDvSd1edBdSXWSumgTGZgCNEymL9kvozSK0qKo56WfXtbJeUngEq
gvDKgBuJpuWKcS5EG3rz6B1H1TzGYVE/pY64G7nc/CC/MGxuDeyOAzQ1SUrbNy8O7aSJkjXUnMaZ
PMJ+9MxLmdnfTVwQW0kQg0srfLbkXR72JfHkKtooYTzawXjyBWNRpbQvo5M+k2s6YHk4DkbwlNIN
X6ky/2A8CentnkSbiagQ2zsDJ/zKO3rQlpn90y4uxv62ylxs0pW88Ux/nSLbk2tWzFvCb15HRzh0
AXi+5ghL9ZZEngYIkT92mCzXge/eNNLiCsORR3nS7qKqOY7y3eVVDYqFchLnHyGOw5WZAIcK/JHX
uMVjmGhgopaCMD7j7O9cg7QsiCMoREH/R0/dNwOefq+x1q1pfz475h2TQfgmC9pS29qMyqAILQze
OPbGFao3yFIxbX3TeLLRhzdjhXkhIeXlDtONC2TQDxN6NPQ+7GG5YpOD2QL2zzuLm/psxYAn+76Z
jtEcHqRffzvUTb0Mlgg98f3Wax7hOmMADa7sieN+II7nD963b5qPdkhQOxP6sfPTGFPBdCXAc3Zs
+zOOqn3YcG51Df2BcXkrfPUjpwHEjqPrfSX/WiSJrKRzjmU+vdjCf2cVxl8YbBg+tNa0TqOmubea
tPvieBwTEoGugrsyzhjkEKLDcgI8KMiVUcaJ1u/ue4OePWTBkj9T3lsJ6WCzne6UoE+TtNN9FQcb
KkYud1n+mQBYbcOGgTmhwBOTCnbQGSWRw96Y5R9TO7xoDj8rWnXOGpWdywI7muhwyHS0JadXmdHq
FCp4dSbvE0jFX88D7MHPU2N+NFTyAyvEXfW4lZki90rIlblw4s4VzrgGh2jmZFRLZjV6oPDJDD41
afAZBk6wzdVrhq9+w1yAzzQBTclsiqOMrG/cs4AkgnMwtQXzwtGCw56mH6eQcajfWnQmFAr/ye9f
pNcz56nX55Y2gREijgUGDfDUppKw64qMgItZQwWgtHrOqMQeaElCjuiSA5uyycGc5k0gGINWkd3q
9aPjkm/Em1stlqTdHJHgY2HYQJGk8gywC3vmHoNMeetp7zWpT4M0r9UobDIK+oaK+h48HJH6yAfk
4zIbMYD36FPo+hGVIQPoaE5LcjyamqX6DHzj6I70uUwoZ3snITfowJHbdW60i6PpRyNgzJKbqWIJ
wj13Lsmy1jUp8yh4zIVxLfR433mtubUjxmB0GmeLo+0/UZueVdTfZ/AQDSe7SYvwj2xOjDts0LDL
ny6mSgdOVSFUcML70RETJKsBDo0OT0M6qA0R0w3IcoLowskg8yNvUwHvA2/EeWHkl4JY3bKnul15
cEmxzzN1Qg+1IbSSmyW4mw3sipNBi5c45kcZ6ZdJlnex61wylX9lRAvixd1FjzJiEROjJmS5BGsH
7L4gFwiIUCWoIGR+1sA+IGNGvhDWwBQ8rX3LzNe2/JmSUXJm1sFKt6tC04V1mcpSGWzvFAYXN2/e
1dWYJJ1bdlZ8ps0eMuxDbSHvTFbZoM3c0mBmBlCrhy3g5cfBA6lTxH+ZPVoQI4RxY5krf6Sii0gJ
zDMNUNwtBFmLBkcj8JD0BRAmkXA6GasuSt8FaPOuwFLLeC0Ileldje626u3yq30erK0XU3HMHRMG
RJgd5DCyj4Tc47VCnFXxI8MrxxXmm5c8UGc/655FEVR4U7xPx87eIIFwfEvMb6bdJxurcu/LkQW+
Z1yhm7xhBsdcmRJKmcz+kRv/mpf6WTHShIAtp5Jlct7UEUZwe2YPuPkSMjcwltXvo2FAlE0rsEfM
z7EoqjENwQ5LmXlCcumz62jOht29qyvyQMCtqZJ3JYwqdFVc9C7TbiuoiT6Yrb0Ym5fUS5YpeITX
CasfVVkARynb3eSbV9lTCo5DeURIBVwjS381+0f4Vh+g7Y25oOVkaKZV5NlX7VubqvXCjZPR/nes
80y5yWEJdIhXgnIqyWPFDdZ+P2UhG5Nim0evXdufyaI8uvbiMgidj0Up9JG2V3iPcaAGbb+SO/y9
afktTOMh7A0YNdEQwHDZZIzvAcI/ENTHOqD7+hTk+UcBFYSALGHniS5iCST7ZFTnQbUm/v3pfmrK
NwHpdavFvF08toyn2aC33USu813kzaazw6uv2aZ0N/ZoX/AwZliT/cRIJ9y2ePnqvw0GnKGH95EE
ZrxzjQxORf3mFDYuDZsjeMFo0tarDtpIj5nlv0p6QA6KLQfbu6ztXtIpeshMcZkJuCybZa/UW4e7
kyFh92PDyuqlxT5GxWpC994kc3MTeEYD5eoiMs417Fu7SLr9emSyhpr/oj6gAYcjzVSYAE3LVNui
c7otacvnYrELNqaiZ19Wz6WS11Zwc01suqzOxS4hDUs39RjOuJQreadbN0U7J43vw16ZOLPA+Hyd
AqqGRjGULTLifouOfsIUb5EMmT478wtNqOFuBqqUWOF+TvI3JhcUKKT+pWIehsaIdK679KOm9HNz
9+Ixt25rDSnFsWGDA1cDq3ranyIXhHkVbly/tU9mVh7gKuh1SiideYZwk2Axla4B9il5w7f1NtTu
3p/EUVned+qGx7RvrrweZ3xzd0XtzesE5BoB11crKRdfPBVUSv4pnILNZLRnZCFmKXTTTSKdAEKK
zZA+/88wMfqiduFxtDdjz7ZOyffcFdZ3LfFa1CEu/kjisqWzGBlPwuZGUdyglclXGVX2hPLsT4HE
d+P4VEAR/HoBMSDCgUv2gPUeFM+k+scQZg3s94tNoRQknbg1XC57TG+EDuiGg4MqN6Xi/4+T+TGL
e2zvzolr4Qe/O/EDcqWwIJAF2f9KcxpYyR+GDI9zMtJUn8IA/q4CeDYs+vTsvuBvojNldayPeFN6
07jH+4LkF3q3y98xjgyXBd7YFVAi6pldlpCPDbyGKBZT/jJgaeROMcIv90WEDBd7H1GY/DWmVG5t
dqAyr8Fp9UXLpcfsqpqKYKgS0l0sTpLTiuECyXWYPsB0pSgpKVtJYZPKOK89hjtBH4ngS2fNU54x
Zp0a6juZ20tX0fDmXLWCjA41lqzA/7B3Xs2RG2ua/iuKvl5oACRcTozORflikUVvbxC08N7j1++T
1TqzrdYeac7dXmyEokMki0UUkObL93vNHEx4zVNd+JYENWFk0BaHw5vswvrLCoeeNUiZKsm5Xhfe
yI1bIczFtlkgJJoklQiuOVhgIJFuvexyNlqCAiwkagb6DITjlSA8oIabN2aXFLlKD0zkkrgeWA0B
lORZY2EVLHXKrjLv3qlTZgLnBMHhcEnqbRnbT1o5Hbys2RQB8T863VKg8ZjQ9NQK8CLOIlpVsr6a
y/Oq7N+J59hUiu7h5VW/leRLxnOyK5EJ4xAH4YV9xQ71J2CJc7usbqVl7/HQA8kkSgqGtZL4rp3S
wMhiqPANDKznKpqIutKvZCx4ZgbHUcxluja/9xOfqQZou3CKM+mEl5WpvbYVGnFcu8zKvU8/0gqv
8UzAq8GUfIcQqVh5aY7ishoevfyh97qnyTTcrTea111oZxtEMAmyxXstxu7AE9dNTGQt1Eay9JCX
D8ZjoAJZU6s76EWJlz4cZJGOAU2k6iZrPaLYohureMpl8Rq1drSJtfScRGBsrSDALkWXc/IH5gag
8d7RCy7NWKsWtaZ/EpzAjZ30hxHunY975DLXmnsw/5chDm8IxyFPrrgKJmJTyeolqYz9So8Ibc2M
l9NnzvS7ou8vOKajOBqBl7SjO4M+O8rzRzjpx8xYPpPkcMOosq9T5OOTD6CSycwG129fZBHma3wy
MkLnrmA4P6D8Qd8JNb/p+0OFaT/S4HyHzh4jCVndOLJbouAhlovt0Wywp6E0CkkwwPopesprVMQD
Y45tsOM9E9vhGF6hMK3781qGj3gmPOUt7lxR5X5NeDLRMJW2cdGQQNZrCdHynnne47ML7AX1Md9l
WvKmzzS/RbYzNeC/xE4gx6FFXiDGva+68JL2JNFtLAjGZ5kVL3VWfwQ6lm4uR8cM6BPnhwvo7fWi
a5zPIYfCUtRUPnOL8bwzXcLcIwA7hXEN00zPMOQah/4GlAZZDV6HU9JtMLG4SXCjS1C+U+Bfo80c
NjZ2SCaKEAOWhXWlx+hh8CzMd0DLaIh0GoFT+jCl146jPZnmCIRjGRdYu4zg1nTj6VGAmhzJTFkS
J9utgjS8kZV3zqEcW0rfuCAq+dby9A0BAyscGLSdopAmyEZWcQvGFnjJFcJpj9pwVi2SzeCPS9cb
FxVcgJVu9k8N3/f89g0s6jCgQ9j7rnafefpeTdzMvi8MeNokZXGco85xCAiWzPUFsfDw0HvtoSfH
eOG5tK7cprgm5v0DT4B1YeGHZRXYinPgUZnQZVpcwnl5t/PuLNfxsalLwOckDjZOkKy8XsN5eIAa
2AcPuOLcuWnwURoYDAazKrwLin3Z307VzNEkvslHyJbwkBaBPu7Z5txFwc2VrENGbz4hfjrPs3M3
J5FDT8Olk0mmjedtYbmZ2wmlamNTTBXThfLPW9iC86UU0bVf4j5BaelX+a0PukmZ6m8wT7lIA3tr
4vTVeO0VjlUPRhp96MgMZ3N+z4lJWgq7uac/9qBZxgM9qkNvk3ffcjSQaHypPlYuVR5FsXdrWvnH
KNBIezRvRhXmEUfdrUZBOFnuQ52yJJlDjd1ubyXbmaYxuNiuh3a2JaFE3wSESYD0LbVh7l9woV2g
lV7ljWGtJZxcYhOnq8Yu31rvAb+rZxtWGWZKAHRa2pyFLIbkcV/301bqiWIssikJiAtQvgkxmZt9
1PsITaMzA9hjFTrY9ROnsC5bvj3ZT2lRXJK5yjed66wM78OJE/bgNHsVQCxhnjok3Esy29H+Jb1Y
a8AEbP5sFuMMHpZlpBngNu+sWKcvE1db6wYhBl4AbEnu9WHEMqgs3kmpqmP7AY7ZRrRhjfV4eLDb
7tZHw+gl47GJsUvs5Hyel9qltRUeIX1ZOmlgReS0Nj0sxbR69bT2gegg/RI/g0NSuvbR9Xsgn0w8
pB+0DfnM1ZGliHByw3xoguoynrEida8QdUHRdYt91YdYgRMMhU4GkyptWBHCCouPYECnzPaiaPcO
RFF/uhKSeJXA5knnPQ5INu1ar6N9g7d7qeKn52lMVphQANBj6T5Q6zJiohk2DpKyPi7uIzk4yKuL
ndbhX1yyiuvIfJDtQpLrm/TRwEAvGTE6GhP209SeSMZC69xX4wa7C8W+6G9bThrb1pjSXcKCyhaB
e3Ysr00K3k2SEU7UPVbUmvVMJzjrnI1ING05Ze0FrE3CounusG3fZi4+Na4NDWvu9irVGSuQXT5S
VSWRc+Ma4HaFc+ckrGkVaxoSEZXGlz4FkQpr9NDyUgWvYN9ClzbPOdScC7es96o/oOGQuCoEKB8a
CwqAlKNGmfrLOSbDqg/ImShN0KqMPg9qzH5i6uNkjHPheDFq8RO9b3fXF8ltUxbGqvdqTvFr35lD
qNwvKHsA6EaIRB3BLZjpk4mZNlsNrxjdKs+CbAslDmq7/lX3F9Wcv1RDVm7iocA4RxhEhiUcoEwP
I42hGlHiDBf4ouD5iZafRimZD7RkaoNXZygn+iG5EO7cHC1uS11D8Zc9iTgl4GMnyk1WqmwV/bML
8NBAK/G0q0XFxHOY2W54jPvgY4Dmc9HpzVn/HrSYvSbGGoUuSSz2/B6MQbsFmn8KgOzCIHvuUxRb
bgEfs6nMA5GB1Qbr6Fs9y0zMHPLPdJCV4otGq5oj0VQToAvJvytU/nL57pohp1KuCExvVwz0BDEj
wh+IximH8yiuPvTaTvdR82h0FK8hRkkrKv+z3sSsjBJH+gEeDdoZFlX3UxU328R+djSKJKBMyBBm
i3my9jlJxB9U2/ESINi2w1U+z5cSF1SO3Xgy9u1tG+Xo7wmJX7OBrDrM1ejnfEjyXRYUhPBnUSlO
hX3m5YqRaz7YcKQYUKBdTfHeNR0WLQ7VuErZ9kpxjuskzv32fAv1/4FY+U9TiO2Qug+w5R/Y99Qz
swmuhWpBi0YihRwoMPoA3998j7dbePRLVkw8NozYoGbH6acuvFf9Hueil4FoKeh69Az8BHZsShgp
CqWFhGm0SK7tbqZx62ZfMMu6BbJAVnr/o/ArY+UnhBKFwUccgRfj2kCUX4r9lkqqGtqaLTrNzkT4
ZSY9hEcNL02L/llQmsYyw7O5gOFYi7Ja6nmBQg6mvudCzoFBH7ee3AUCeLTLoTFijjjgVpm+dYFA
Mh0yuTIrvhV185Foxs6F84yXdUcD1bkWCWw4LD+M0S5ou+9pbjMdmT6LtInv4TxNHUirJOiLDTo+
QtqlO5VxEDESX8Dt6FZ+Ix+zsbkd25rN0AL0lXF7kwtkyeA7zSopW0hYsroD7zqaWcVnIdMiGD4V
JJArA86Y86aH8teOqEwykouWaYPDY0Xq2pCTHQP8vxzs+Y4zgbX4Au+8mRFcLNpxBMxyoLQ79Tpp
MPiZMJMoZhMCDPnlcTtcwYvGBJ1ipPWxG6yCryqRB1qHh4ZPibdBepUE1TXwpKpT5oBDep3Od+EB
U34882b7uveqbDcX5NDJTd0WsEQmkL0YsRiTCRMO+yL3TTzE0Iq03YaMNQ2xRP0ZxY/BhO4Gx6EV
DIcH4tXR10Na8ObbGVEkZK47p2IRJdEQey5lJP40NfEDnoe4AsUTKEpR70VPLUgLMQKciz4IUNnU
GviOh20DloswWdqVhdE5ZPQ8Ao0yKDiXJRIlijFYdXlTkf6ZXeckZkYeLTyjxHN/zkZ9LXGuN/Pm
iUm0SyJjogYlp03oD52yc2vyL2cAH6+c+WjNF2Y/A0dUhGCEsULVkWedGfmbniPYiOj2t2P/qejo
S3Tpa/JWfRbrgqjRGTJh5wLLatr4BDyZLhpc/lZaW9J5xOGbAtPBwL4hcjEA9Bl6amIwb47/Jfad
GjEnllPaa80k62cCHwYjJkApw14inD9qQ55a/YsQW3MBhGZW9PoqgzeSGkd2YxvITi5zUZ6FzU3Z
6BmNCee6JGklJHKKlE169uzMRIq3DeIi+CJcFR5O2ePoAWF37hMh3LCqknJNSQOfLK2uRthifCSX
XpxoNv0oLscS9RpmKddeC0KNUfCzHiXaLu3tOy/KXvBrwthsvirtHme+CMaKOb4PeCSHECaXnaR1
XZKuRJek30eljQUdYS34f+PmpJsTTT5agp7zevqGX+aYKWN53nOScwP8iHBzZq/Uw+tEIR+zcS5D
tOBY+tDmb8gOzh17l2FAgQMdhRsfKpHP/mTXeNEsZc6zHWbrTOCQ68/ztYMP7Bo/h3vhbMy0J0rV
tyuaFpJ2ew665e2jdnwB65jolqYv5jgdRrD1PhJPDDAJaGVjuxCoOA2089jn3XuZQ+y1jG+IAMdW
qPIuIKaOnH4hYwV0Exon3tHReHI6bWklYMN2igttOlyybq46Y74mAGhhWhl8ZOyxKA/iinxXIVfu
dD2iR89MiF8lMG5T+deVDk6HNcDzSO1ThRiTmGI8zmMlsNXME7T48H0NB66/RVsuH+LyAesbZwkE
rB0Mia8PpuCHynTlsyOdsywGNqCZgrOXNg9PXsr5VkQvYdu2KgEm3urE9Lx02CRHbX7ljAYqpkqU
7BzauBZUIA8sfRu/m/da6BX3HoGDZ6FP77Ycw+LFMNO7SZA5rFl2eZjQU5wHCT5VuknNTq/2SWYl
p+OsN7dYcZoXc8np18zxPODcbSNtTetjHpbNHtyKgmv0X20KnJeBZLoVBFxx0PqsuqOvhJjWSV9S
WZ7prlste3aPfer0BFXc4ZeqnznG0K7qCGav7H3UE1+90l1nHXazyGLPG3g6y4Y4vqZENR6h5U26
8kxEtr2ypja8NGe26SSlz+uZ7k2du9lFWVd4A0aZRo8Qog8n9OKSnWLtTZRpsK4gl6gbCTLGO9d5
dz7lhX6rbiIJfsFVIWyChVu9xm8EZb/ZRfe1XSndGyqDqSD7NIJtSzeFEFVgc2eAZhkNqONpHkjD
v8/mGqRD3g2BE56lrXiTgvMbtJUbFGOctmbIrrjEuEgwO6yudTxnhval99lUc/gN5BpjTOuEX3aE
/xJMBtL9ELtlBmJkeRdU7jYp6fzH+V7Ls+pc9SkHb8Bc20teDDRVa5x2/QVugcgqHazlm1iJA5It
/uMfmF+06xZc0qw2s6+HG7fiBhVNtII2R23cR2vcXNXZEmhGyIvYy6yVm8F79wDlwtB/0Fz9GQcN
zInytF9jdWh7+5LO3CqySa2I5uJNzHDWIVIA2yhBj7A/IqfFRlWYV5kmnitdMCKGC4dE7J2IumIR
T3iS0hIZJ+eO8E/jaqDAHPLz0gqi615zHGIyNyHx5YvChboIecQk0xTwm07ytMvx1HYKmLraSPpP
fpaWxX1tYKmcnnFw9ZalJubNFBuIG5M23AwQgT0b62SJY6k+meTTW/US/zx63kNSoe7IMDMgIim7
RIsktpAkavIG50MobGPjR7QgJcIEoonKDZzwHKAXXD6yZ9zYQw10Ia3WQug7jml9RIRx1I+Y4tiQ
pTWX6KJnY0QeO8gGAnL/1XZ5z2ThgEvOCORAQOkQW92d49XU/BrdFi1OnzSy0c8CDNDbuQ8QsATL
PJvSld3AK3YJu1wb8UeBB9Xe8OP7ypXR8tsv//GP//qP9/E/g8/iirSjoMibf/wXX78X5YQjEzzz
P375j7si47/T7/z3a356yUX0XhdN8dX+5au2n8XxNftsfn6Rupr/fmf++u9Xt3ptX//wxTpH7Tdd
d5/1dPPZdGl7ugo+h3rl//SHv3ye3uVuKj9/+/ZedHmr3i2Iivzb7z/af/z2zXTt0436fp/U+//+
Q/UBfvt2+xrl7S/rrmlf26hr/vSbn69N+9s3zTF/BQGmCNZd26BhYZjffhk+v/9I/KrrpnSl6Xq2
Y1m2+PZLXtRt+Ns3w/3VNh1LAC5AqrcgQH37pSm6339kOZZtS9u2dRsRhvHtn/fgD8/y/zzbX/Iu
uyL2p21+++YZ334pvz9y9RkhZzgOkmPLNvEIsoUjXH7+/noT0U/mMv6XgW9cZk4GmfKxy27skHAu
rsMuX2oB2+20trobAFeOR3hi+tkZRe/tTDxTikarjjmPBtnSIMptgPnDbMV0oXMwQyFfNKj27MDr
trRXuHZvq8jBzC26o99xozyVcp+aS58pz8dzt89fphEjTTe9M4JDN9tLkZRbB9BnTrRP9hoyM6BB
p/3NTCiEhKwiJ/oNOKiOMtuM2DgW2Ok1rJ5T1a0senFJr93mfnoesDdrHHS8lFKNoq8m+bgTwQE/
/idAU2TD7VmE672Pz7UecBSM5/scdWhcNGdkgeBUZh37uSMxbb5E95tB/YtxZ9ScZmu50To3h8t/
f7b9z6bSv3zV/4NzyWZYseb8i6m0fC0/f3n4rD8+f5xF6nd+n0Sm+auD8tDGkU2X/I/kR79PItP+
VdgE40jLcWy0r8L6cRKZBMBK3dClaZvyhzlk/erp0qIdausGhue6/e/MIdPQ/ziJXJ0JzkS1LN0y
LMfw1M9/mES5pQ4U+N4R0z0CEffAYylak67xlnDDQTY6x+RMZXZPnh18lWmCtr6r9vmIDSxsRbJf
tGvTr+mz9zpTw2npR1buvm1HmBWQYXpPvLiixoCdwNOzQrTY35fX3Zg84CSKJFeHiTIjNgHJcI46
2urJRdrrUqwTybIQUeOtcHYAnLHRh7fnRaS/Vm07b7Rp6JdNHhPAdxjMeqOs7JbwcDnOORDYHdc4
tLW8s33or+ac76ySjmpNuOTGK64izX2O/OIghd6u00rCKdOnncEREs6UA60nRwLb+3dT5eNS2ODF
wB5nYoeM/6aFj7ZtEsWu1yphjsCsJOOoJHLvTqRZs2BRgbi4LPLorYAkXHgzSW2Uq8BpguAgMEh+
r3TyfR3ql5nl3JW6t4fEexfizLgY2/LC9OSmwAgfB2j+KTkCxsarXqbbvGyhSLfeXaxrr/3EK2V/
FUuUfI3ZIiaYiGEYZtUZDuHcO0eB1oKuvgULz9ZJBa53/QwnZ567dk1IyX3aQTFwEKw0fHBKTzz2
VPRy5MKltbi9nefuhxpQ0rB4Aohh16KluuraF/UXTn9YvYRrJnS1v5epsc5HdTXc+NOfNRJkqyUS
mzqgy5++TXH4JvDEhPVq709/tau48NPVVZV9PP3VY/FRBQJEjdeNQzhvopZrCSZuMva8aJi6CeYz
V2yNwZvbOHt1MerdjZDrcNWt7gm3ohL08OLT7l0DB/AISkkJCNX459IlNAYvmqqiHY1b1mBZnNMR
WalwpnlUuAt5qvSDssbDY8MP7sNGqv37LR0hv88FXjrgOKtQ59nDk21wr43e2hTMm2oF/mqlXJut
h0zKrboTUBv2EgYodWS9GXK4e0x8In4sHneNK6LmertJzIe5zp8RId4N6AlWP6xJv2+dP26V4J8/
T3NSNVg1DNswyLQ0TnvpD9McS8Kg7yLxFZTvTmXDMve5gboZUaPzBO13SZu78RgclhozZgdDLZtW
hOVdT9h0f5+CuYD+n8yMURjnIuMNHGLHYJjCb03fvNQ9OmM9k7bFO0yQSJZqCmVxtrLL7DmBv7s4
faPgthlp+Cy1jgAw53i6lMjnx2oOYVOJe9dwfRqOacY9krFH7wc2u8dQCUIeL5aHmDCjQ7ewD8L2
8O20ihCxtzCRlNUjo+/08SQmEyWzLRjdx8InZug0VZpWqSV5LgiGF4Pp7qXfXKXkJukYPoGORG/z
6NN6Td4Soqb6tyzY9La9w0l1py6wGOyjB05S1jZnT26C5gztWo3D0zBW71yqK43xqcR3ZUcrDjYT
31Az8vQLM1JvmFyctE+z5fS5et86UmjfWZeTF36fGnQEjgTLo0ywMUznKSWGvSeL97ytk1ULw3ih
poy6pNNwr9Cmqj/R1sFmdsUeHCkmlHZgFql3SefoTb2JVlSvPamQw2x/aslGPYBOZyRAm8vVYjYI
f42UiumuZrI3GLeR7RNo/mJVToh4jsekBmnEkD+9PqGjcFq7JSd4/OGrrRVZ56HrU5RHV3T019J2
jloBkvnXY9p2/jykPReShGO5puUgxP7jzhVUAqu3qfwySfvd04bdYYYCzDtwq9XVze/OyHE0NuON
ntuvjmC3UUvtrK4+Z0Ux8DjBRQT2UsQepJXuneOGbznL68wGdlqydUYQ4ghCSNTN2IeO9joyYDBV
O8t0ejYdN+w0RlPBz63aOjRTcYOJ7RGkhbEk5F3WI/esRsz+hXvJ/FBe6P65lmEegLMjSSPZzRR5
xywGpI0qeXClg5t/1C50xCjYqbMEne6zr7YNNbj++i4aHAx+LKJd3fOk4VquFKwPAoLpH+9iWwRw
KazgiwAq5meILjcb062nvopcky1XcQojs9iYInjTYr59+seqsyuNKMhFq+73NLDj/c2FqT/8Q3XP
hUmSDvFpdw2MzG2Xw8ePhUkLyNWAMnzWrTzmpn2c1VxLY/9u7L3TqA+g5uKkzjoz5YNcDiMb1ena
1DBvE2ZpkHy4udiVTOm/uTj559smqb086QlPIJA31OD8YT3VAlvQ4io/fRkeg3g402MWbb1iq3W8
+K1VmhzTmC+i0NngRQgzyqSYUUsmyIJY6IieXXaW0wp5Gpl+RZiA2uq7iNlulOHOreprVoSGrVjs
kWVj4+TZxy7l1+082Ql1YsfIAMGLh9Sad86r7I2JC0w1nXdNeIVTqn3IVMmgqwg/o9O+jBruYde9
VlF6TCMMeRmOpYtEuXZYjXqLf1z/BjlUj+SAms5P411c28iOYhwGY+8Ig/ZVTS46uy8iJAm6dNG+
Wc4+wmFvkWr0A0Wz/14Fhg2xe0N0UJOu1nlLZ3L2p5GSaeeYwSN8gjQGi4faAmT2LQknb6WVbI0h
+RX0r9LtaW41zEq1KpNZCA8S4Ntj3T7d4SEGZgJ8Ar51CVBdzGgCVDFQ+CzxamG0OZqtxegeUSI8
Cg9vhhz/ZhqxWbpMUK+0Kd796oXwyT4I0sYpiPl2KrtCDQKn392e3gvm5RoG3Uc1kR0Gmn7aqUoj
FYu8fBziBJ8E1kX1pwMsSOGLhrAUc9S8atlIh3dcG/GiUQWNHOK3iMUxhSLut8kxUUWE+nRqtSeJ
B5sRPbrpieYxM+3h9NlOtR0qQcYGf+BUA6p1qdRGDatpbNaD7kYrae35LGp9jV99OZN0UuJ2pP68
kTAo2xa+XdLqhMVU1KaquPQ1EKeifC1V8nttpKteUzt/Jg5YI59zxNdg4rUb36M5AiUIkmM+Hku0
b8umc6ZlpRkhtHpjT84fEBpjgk77o5hVjF1AzY1XRwtllH6u1mJxQVV6qnom4y3oi1ssTOz1FJpX
qaoGVP3Elhov7ClbVgm/LUsOE38zZ3X584oisZ5yuc1Yq5iWe/r5D3PW8N0pDOfm3fPKu8SAp5vm
R61lco6C8TIU1p0M8vcOm1U649Je0z3FUc58GUpRHDwL0o46IuEmaK5zZAaSPi5Gee4WIv3mdBBA
w+et3CbXUMTJNSs5QsUES4HEGNatJJ01ZtVY6LB8/Ml5iPKGiARFVXCDVZf0ck1s6JetR1909kh/
1ZX8QYK16jhiaIpL4mUJUIVWUJ3azxPLQmHrzlboxbmmi3vfH+gJa+kSxyWbHma/CVmfq2yEk07Q
X13UXEkIrSeS3qKMo3qnl9EXYroVKYb9KkabX4wlUg58K0Bd2+OEfmNMQTBcb4LIUnb1zkgl8fNm
/OWG0CJhmEM/iLaiKCA70yZoaScRcUsryDxoBdTZwt7JMn6fW/pOp3eZmuTLSXwSaQb49s+eL5QV
a7Hq8xrbD9HKtSBzCZNR8wGZxFdO2gR8yGFrjf0NTsI4j4Cu4DWBH0SpX/kDkiADkSctI/DMCVTE
6ZrN3wwcdQ7/41YkDVPiN+DYumcbQvy0FaGAL4te794iZz53I1jrlvrUtVdpy5PfCC5G8tye4guv
6pFgVuHN6HGIxjotwpiXzQpdd93rz9j33Qbp6LIk5ftiGr1VzgazJyYkq999l0W6yUdi1Wr4PmRO
ljaHbXKB5kUdWeZaqfw6B2/H1DQgqFf9WYUPo5sBTltGDygLR95Z632SLShM5Hoc5GGswvvGMR8D
m0nKU0aWEOXPc3OAHEsPP7GGRZF4KXyWmF6tEa1mnNxXQ94VhxRTVrK4gmM5MBrBqTSp04Cb/LPQ
IFW1CdEFuuxPy1mDyIP8NMf6fvxCHBFtqQz4LEZCqAF8KTUr5hi/jkgEF3bT4dWW0KJzceRyexfg
K2N4BYMBg2DK7vGYIa6Ok8hpvJzGRchHWdtTdxlC+hzT27BLv9TogB7/pus3BJ/6kBSZJZxZYIKg
qwi0wt+cBlC6m2JnXNmT/qkX85dIJnoERf1QSrTJkn6mkD3OAn4lOaF6F+zK0KGLEFugUlv2Bamp
1ByLrMJvnsVtOdQhhgqaeaymmraPzgyzpLya1G1DPfBMujYDEbe1taWPNwbhS6sApucCv/yL8dPX
PLKf1WNolZbmb8bpn2oSMpRckFWgIRs81PH+WJP06LkqZGrvoToq595bKXrwF5tSRNW8p83gdFQ3
jV4uOaXRUKRROm8aVpUBFllsa1d/c0ngVD/PHM9lYQf11eFE62pm/bDkOvmcW0M8vhsKYfBGSnCD
xz/BO+oDcxvV5ZcqaW1KJtMEA1JFuDqPRuAbf30l1v9lDkuOxSbaYovUNU9tDj9cCbdbTkbVvp9q
Ic7gs6Pf+XBrFqU3RhRFLXl/xVOmF4hi6J9NBQsp2yJUA0y1qgwMlpX0oXHH9ySdtnWHsowe+kot
2RpcXDfKrvWgvUGJItfIix5bEW2+j/wBvZKvRV+pFdY44TLLOVphu20Cbc3q3VPyuR2PASQYMrkB
83Iy2YLUahersYIeF+Apne+bvyljvT+PGPjVrGq6jSTG0sVPVWztOGMMBeLNJ62j77N4l6J0pj0f
Bus+n6KtoaFyWlhGB2oGD2odymQbaZ1FsDB8BMOSYi/K/lxoNNROd6x2Gu8AyWCjCXZB1zJnTjkq
DWEm06odcekrQxPdg5Pj/zE1V0FSsH20IWLduXn2+v7ozxbMmtxNlkXrfKn7NgXYVSSWeRykrHZY
tEHKhGSMm4aCZfCYWA16wruQUgHbC/i+OJ4WMBeyyjoqy9taq2ELlEqoBvCySKsHf8LgBaMGHnzB
xC+kv2jCFc7Z9saNS7A/VMFOhaBJk0imEFMT1Ns84qLF4oCl88WYQKfLSqwGh8pMyJ3AxRn/Hm2N
jQdaqv5usMar0xTPOpK0Ts+UTsdSs1gPxhEykPSrpZ0FFhpiFpRBjZq/HvCG++dyR5g0Z4TJsmAA
Mv+E7NJmZpuavNdsBvn01BZe0+pjnvrLU7XR4oLEl9FXR6m5PF1HFd+lZd9u2krn1vj83oAhyiKh
iQ0+rIKz0Tua0w0pLHLd4/q8FD3LpKH+Ob0BCyZoLqwdAbVgdSqcdI2UnTJE7rcKEHDu8Bq5STBU
WRlBd47XULT15uoWX1iX4dWx8XXs6ZAf1xZq5z2i1fe2hZnmt1hQGEZ8aRq0U6PS6nZTC9u8o99T
pgTGywrONJYs+9DCPDjsqk1rDDvYTIS4+iSKJmoqjWkqQF0S9jBMKiaHrc9WLjyZiQs5LR5vmKHY
mDpzuIkUm8m9iFO2v0gS/oqrYZKybKdlhvlaI19DB+a9TgzL2nVpEan7MeKSPmdoccopujq9UMYE
lZbJ8GqmromXHNLAZsLC3K7QqNBaQsdlZd/HcYifx6IYDoN4jTyvWMWhMJeVjgTS0hi9FTTaJceP
7TQgqzGTmL/Si0vNIhaFCHmoaupVvapfUTsR6T7tYvRjHOuKQ9tR73kdEQMoAEq9USdSPuVpj+00
9XmC8dGwZyrDid/vrQZqgmXjaK3GJ8ndD0F9obfd2ek3RnXjcKg5Dyz/eUzxvDasR4FR5hb53bkT
c6fiTgs2cKMWquJLqhrPnki/1uLpY0g7GMVqdTu9l9rMNZeyEscz0h45owUVP4PxWG6bsLvKh4ls
++SIhzC3ICbhOozf7Y748BhbQehIjIu8rC/A4x0Il0y3mgPjICxqRduC7jSHXwoZp/pork/TwPAb
G0mOAdGSwR3HhQZ7gefqpRY+AyZao7+eij83KjlpCPqdBigBOJXgqz/uPWFGq8Mx9NfxKWvpIcwS
x5bUijJUJj1ubJaEeJlY7hq6263p61dhIeNVI6kPGUFvJkY/q0yP4HCMWPpCmUHZfDpqMCrn2I73
lQkdJMisx9OUrlI2qzKGXFPqPFjyWs6JYHsevOo5sLB2sWe2Nh8tf9gkCdRu7BFs/33GQnVXWvIy
Jw7ytF9NfmjtaY7gGI33GjZJrOiqoD9tcadHd9rCais+K7rhfabfiQ/MINCZfR9E0enO4oIFRssh
MpkZ+qd36dckhCPcEsZ7ezr3hFSI6dSIpa5xUjEoZA7hmRuKdzsw5u9D0AqcNwwrkMzWrFY5RXGu
mBen84RO+Hjn4BseWU8s0RdJwEtOz/D/Mwn+hkkgKQn+dfdzQ6bge6htu9ePT07q5eePTVD1q/9k
EhjQBXTPkS7VKQWHwwnqn0wCg36mq7gEJhFQtDsp3P7JJHB+pV1BtwsDAYBJxwAi/CeTwP7VEyaQ
JbCvwTT2vH+nC2qpOucHrNHmfMdVuS5cAogOnqXqpB+KQ4zEekeP/AaKt7zr2+rCL9UAI4d9zPMr
XYfWnWVhuNR09Mj1mwbbYZWYGfiXKS5Na9Z2toCY548vCBiXNsFy9HhwbGvrrCSP3cYIpRDYeUZf
cZ3tAWw2CaGpsqXtioYHeDmACpTQX9PMMjkrq4dwhpotTPuyL/GKsbOGrADaoWWUnw9VStqJfnBc
96NOS9xXyLywsgYyFE01dHTHH57o1fe78GPvCCe/P98dqWp4zzE9qFPuT8vXLIw+FVJvV1pHu1Qr
WuJ2/LN0FAeseQAJO8r6MbSuhWG8EbC1ToWGgjVTyLXJugvn4TFhNYMx2t54iKGy0b4uahuTDVpm
2atj+oJq2L4Mw3o4NGiVJ4vApgwn0yGN8bP3SuSC5MnK3LrEWYeeRvtk+s4eUdkIfLltNWTe6fCU
p7jf2GZ+XgOOLpEQLEXk3Bo9pBDVBYoEUFNrYx7QeYQ9aE/jpNqW5nWfAGH7AvWBk+IPOBXnZdMT
CAiVa7qAIHrZh5e2ILAsxr9GEkvEagwTv4EARqAUpxYHTNFs7TO31nYaDQd1/FwROmEtJbq3uZRg
gGQZjuyuoYi+RhqOkMuufRsYRLee0YZ8+WVSLvW+eG7Setv/b+bObDluJMu2X4QyAO6YXhkDYmJE
cBSpF5gkSpjnyYGv74VQdVcl616ltd2Xm5aWlYNUDAQA9+Pn7L324J0iz7kuA2waP9RFRKt35QlC
/psH6ffO8JJfrSsfLEVSal+vgz56jObilKAATeP6CUvrQ2+1p4GAyH8eu4iWv0sd70vs8WEJ+aX+
AC5kOUsPfRrp7g1XL+u2bKBf0PXxfdwasQ6NQlqFcP3ZY5e/bwdiDeDNIKcyV3GhfY2jbpdNAULC
IfzVw+pH9tuXNKmNyWZ3sQXOJ81+yTuqldnI4f/JBy0oTh1uKuhA2L/oopY6ZjtA1Ts7SV+0hZ7I
MBRqBkiJnGMLXiKxMZzotWwT7IP2TDlfnJNlOg6UBI0wkeN3sRH/uP1McmQ+yio4EWWSbqxR/kIA
nmKHXhnWgFhX4z3qDA2eafA9iES4du3kpFIJ9EQxQZxltMVs8tbbC5Swi7d2Zz10I3JlR98xTQDj
VWMUcOcFNjEbr3YP34QqHyYtDj5tbu2VplALkHkUb7oUCR1uJp7SrwxmWSaI8oYP6Gl7BzEbSu9m
l3e6cdSt5hrVQEG5eH2NpnnlqFwDuu7uTLNEq+yCkWyERKgNAxG2X4axzJt3yI8YEmTpSglOk7I5
E3tM94O3aVXAVG1Ahm5tE8EyOZTAMkqdYJCUbngabxFR7DQvuQwqEWthm0e9cS9FOCP2yIfL4OoP
5aJs1Nz3MiN7tWZmHEX07upHjlMHLdfeotFx7woHwC1fESIq6VJ+4rTNCFa2Vk020POeqdxt2hG3
mScXIe8aZzpa4Q2FxwA0mob7sDUfLOtMKhj+qbRCsZRdEPKrg17o94OjvuDtQ81OxusGgygdhIZc
bE8D4RUxtwrFN6LnGa1hAssGhGA0O+hOIxaQP7LOjpBgEjwH1+MnpRIB4r9E7RVbe7B7joPu0cCZ
5CThL82F0KFzHILsqS7SlT3VP8c9yzTTjVdChPJALEXp2Sq6I03rEkda/xZDlBhFhFETkFPVEFQy
DI+MDnYC4vOadO/e5/tYZagwq6h+mQzoIiBMeoyjOkmCd1OxOMIlNCaHcIBVNVl01vJvbkrMDnqx
n7NyzFX4gqhSP1qB8WBPTbfpc7EYFbB8WsxJoobc4rmaCLEIjhywMBXHJKxUvJLMIA+VDTUx6YHI
tWAHC1vUawEwBTzPsDpHdaIh8mHS03LqzTLrox46b9uHrp+5DYMSlyfGcIAfRl2wXqYRWyTUfkpa
y8qd7Y9gpiBzSJoRZlishjYgF6jIGfR8eKm993LnHbwAYbn09yM+zJ29s3BZbwLFckyxjK5l6dUt
upepYKWqYzaOaOapshxWuSJk0xAzZX/WsHQb8dMsgp+NJR+axkDDXr9F3omWv1xFiEoZuDTbrifl
IjMWe03P+mRQ6PMEckKpVowhWEDjdFNPGR2EDExj4UFZb2wOeihhxpUzdM8twwMeFnOZLDbruAsv
kqxCjsnR8W+2VUqezzXHUg6ZFqd0dtf/GLxWaigtCd0wLT9MuzxnQw0JMNua1XSZcvFsiH4XRyQK
hM4O6salywt/1glLYdli06nrYQfN56muXiqMcG0QEXug1gk8L2TTq5nzFhl6tbLftUbC9zLudNan
yJJ7YPN6YTyXgbi01k89Ke5jqT/jnWf2QK6cMJEl6fqHDLQzwvQff75sY2lCfiq1qABh38IZMyxp
furDGaqv0zjisqll7hICy1obRfhADwecQG4zA5i2SUJIO8mydeWQH+tiXo7wdPN6uN6a5hQNqoap
XbH+80e71TH/8dHglCJcNSWNk0+jcHphTZh1CR9NoY/wbM7L2MvHt76+ps2HS3BhB+eP2FfiesUm
9UY+NHw0Gn1OuoOm9r1OFZHG5jkXPW9a9p43jFVmuUkSdeRPM6vuh6DZBIm+q/eMHncDCWNS8OYh
BVNUiaj/D4vbeyLlJk3Q64evsNx8Qi1OiZ5dmxiLRCIOAzjhAFgw1dHWiIpDmNBWoWGjT6spS7b0
OteSIBEgu4+1Ea0sUMlsMZradseWdwMBlQ9QIiC+BKRGMWePkeP6xCQix4k3IxVcgX8dOCk2Be0D
t+fffdGfhbse37CN8BBfrWOg4/30DGRD4JELjYAQC1PmOwHMyXYad0S49ndlYR2zuo+3uR0MnJKH
91a38OqQA2CEKVuyEb11ZLmsk/yr1Kd4U8NULX4AvMYckM+YxuqZYAjmjpyHVWd2fEOExSJ3W9mk
tmxmGj+4BR6EHeZr4GSsNQJIfZtiSaV8LAaWtmXOWhomcqUYFHjIxFR59r5NyR+rKyYmxUBAMCVU
LwzWD01+E+2rzI13AvuQbBAYsVpAE8GbU1Y/R53hTyimt9qB9eR2lAeBdT+OkbYdbOL0oqYkQ77q
Tzo/OMuCbaplMGPJV7iTZkO1I6tzMTaM1HhsNqlR/c06ZH5Shi1nH3Tc0qPdI23d+SyjSWSXTXRj
qO4H69RiVkxTQVdy9kmiZQjvMvchJMk6F+LABPFAVKDfWURZhtR9qjnnvVwPub0TAWcZ2tat0e3+
/F4a/3n+EAh8pO2YHAFNzjUsKf92OjOzaTAAzrRrT5gP+cIaqETxK0W5I9lHGBxg9M+CL7WuILrB
kesIWlzi0BkzcjWz+shG2lAq2makqUSkVouq/D1e+F+1B/6vomakw//jD/h/siP8/6iO/mN/YNV/
54v8bVm4afb/1RJw5D8MgYDZQnjEcfuf3QBX/oP5DKdw2tkGg/TlWfhnN8AU/zAd6Zq6MB3HWpRf
/+oGeP9wTdZrjzYrfQb+53/TDTA/78z8BI7WyMqMxVfAHvfX561Ro5pK4cTI5BnzahaLUYbIHos+
DsMONy4B35OvNYa3qvsKrWNh4j3oaGffer3RWKlXBZzsrsvt8YcyNVYeaAYxkHqLmJb66Mk4O946
aH9+U26D6H/fwXTBHxbJx5INzGIb++snh4OdtGL0Qh/VGfDD3PDJDBnWeVeRZ2S5dMviAdSLPmDE
Itt+CO3gKpNzA9OICWBwmLjwvUI4tBBb3lPvIiKI+G6f/aiA2O4Vue8bWdZX3UtmVrx53djpW2mC
vZVtkG9u/920QXpN7vhkkYqyGse2vfvzVZpLN+bTVd7mm5Lb46KS/9SPqDloEZZEeAFnJTgSk1md
KmH0yLxZJvF90wzk0IxkyfFtPWzIOMAdBQnrB9R7jiNGwX4DtWfviOrRiTF6zIUHKXe5OB1NoC60
9tHdVIuZh3xOUJEu+QM8CX++jNuy9ekyXJ4vnRzqpa/yeRdUbWznM8T+7eCY1oYzrLc1QQrv9ZDG
QgiwZSetTK5MYuhWujkAU+mvZcPZmyRi45J0lLtFi792KOUJSrV4MfMMbCjsWKWC6Tlx0Ryx9y7E
IUY6FkCBOwfN+WnyIFF15vClqiewHBpiHnI51m49abRFCvjEqYuU2So4FTTl28Qeep7gt6f8Szea
oBiNV0RnOWqWLN96GrQ1NMDQIseu/aqNYMcQzaGFKOYXgZcVQmX1LqLDNDX8sGbeNzmk6aU71Mak
L95SXEYb81u0eKGJwY2j96jqo+eSNG2LpskJGJYpyy3EmJ+9zL4ZnRGdCV5yYTpzHAyaRpwBmAHp
aTsQq2a1lt3IgVfHLl/Z+u9G8G97x/+hHfYf+yViP9dGSY0C6Gbd+PSOxUUeziP6Bf+mrwv1cG91
uPy8KbC2UVQ3q1u0p6n5Xfzc2a115Bv247EKN4YuzS0QMmjWPGr4GTYxEaqIfblRRbLBnOD9zati
3EYL//6Q0W/VhSUptwxWNaxSf10RDAeYMfMdko+WtWxmdfD1AaSYAFBsang97qq61piq9rWPzuZ7
n2vqOpXxju11l1qWOjjJ6KDOgKhBsOfrBDR8EyU5wRcEqiO07dsdXaApScD1CdKLIoNg89uLOdnm
O+Mgbe3mytyU4MKEXLpog9cdE/TSuyYTzSoJktkvyA3bmxNcx3TmjUZ2ZrcYIPVY6UdenGgDyGTc
pI2JtxAsKKccxjx4zuAtSjz5gY4U25n7Q0/hfZtd8jocYww5TyOI30m1K9GE8mABqgTK2vZ3rW28
Aw4efB1S28qaov5UhtorsRkWU0urO7UYye1KmasS3MPaDNr6WuqojsLR7Q4Rtn3X0/P70BlfsBAA
NOf1s8HR24lpHRn3WsdW4WDFR5wQzxO3m3lJ68lMnvrUaHNONfHbJId0f9sx7B5PddWkp9yIXoGY
l/sci8mxKYRYVfALIKQlsOK0NFv/ftNMDzloHjoECS1xzlakQcK3mkeXFuu9paJ5lXhEkPeALldj
saDbAjntxtmBDs4sj+NsUWzc2CjYmWLrhNTy0HEFUyTUFf1gWFULxSgu/C6fPnQc9nh+SbUR6gdW
HjBrbnQZkSQh46+mQ9NnbzGCM6cxqAY7RLgDVFWhwbOthSuBmwOUKaOyZqIryaUC6tVyOM+mot0k
RJVv0YQWa83V2t1tl+nBYVkzRZxmvY3usKZ4TU4hp19ex+Do2tPZTSHg10Hfr25fdVLDooEmGu8H
PXu5LVzQsdqj1gUXM0dOoJOj8WbP3mNocqKUTVMha07srQ2nwc9kIrZeS+5ohYTK7gyk72XZXBuZ
ffea0l6DzmMUWyOW7734LStCRffRqX2nKjt6hoWzNunWQNs9i8kI7iBTx7/XhlwQX+qACcXDYyTk
9XY0yZwuzv5mSbodTD+95FQpUlBKYdXEOPbXl3yK6HApuvC+mDhGaWkkIbHSVM+N6dkBUPngGbj+
vXIP+Zynnfap1Uc1ffDY2ro8lBheWJAKLAK+sZDwUGTzFkYQNGMIyKWLRQgkLQCjgSeBWeDatHrn
wHDX3tz1Q09hkEBQ76Pyfpk7dwSPNX2Ay5DWzA5i1jMjzdtTrUxOqX/eRc1Pup5F7iR1w3Z1vgBT
sCz/9drJnnRoWgaxj9UAvWEELogdfotmC4UTdAoxJgcm2KkAH5U7geEPgPVdJ+2uo1rGL45wHmKR
QyGOxw6bhZLrukl525BNoCegYakI7nmfHfNLowi7yie8IH++hlur5y/3Dy8TBaxnEi/oeXQg/noN
IpclMSlF4gPE79jVSMM1p50pW1QlxMBkeX3NTWfeEwBQr5reU5cyPZd1dymnKH/MzPSHHIx61Tey
pMpsiHSO+hcUrsadgOX5ewkRlY1/RQ17pvr7NKIFIV3nrUHac4fO8JcBQh8YU//WJLl+XFTK/bAQ
slvnXDsjmuuycKG5HVXTIRD2UIbe6ldOvF/DXq3jxoQVWLTTWpPQ0CL8fWi+IbQ4IbGGpE0PlIOE
cDe9b7fgWXqNFUDHwZa4ffAoh9co1/+my2B97jKg1OSdkFIYSyEvb2X+vx0boa9FoZMS4IZvmdyq
BAZbLBHwmtSPfkLkR5cH47XVjOnaG5pfJ/Pw7MGfYGpdPyryp/Pm2KBxwiSs91uzVvq9nJJ6B8E5
PRLbhyZGooOS8EEafMHeWglDvlpVfxlbmqzE5/pVLn8MQTE81RlcYL0IjtDfDN8qFRzxpegMM73b
R4YB+hfFjTtHT8KDjsrIM1pFTufcgzhcgw7GmD8UPnMuKBRZ+NiNdbLlnIspOHLMzSD0X39+JG/+
hb8+kugVWE6MpS8gMKL+9ZG0R1X1ClHJ1uXAcSyU+qql6HKSFgEjbVVz1cF9vVU6qflUk2qutXG5
J0vXU4iaxlIga02aDWEs6m8aFjdR2l8/GqucR542I1sD2uunksZBvujMA4v2qLnxhnCxUxZpOAIG
8VPL+xNBMcjshVPvOfGojWnTYUf7ZMOBvtbyasvSua/K5BixYQIQml8IxHABrTx3oVk/GEH4NTJp
LehzfIZdYm0s2VbbXkVU1joDPcbcxFmSE4PSoVjVUj+rSEk27ETuGfAiox+DlRlQ0f/5jthLl+PT
ZTMe5wjMMJy/fD6VGr2oOqgNUL7q6olghs6fHWaimik4dvZ+wYBvj5YF/Eh/LEUhD1kgYO+Gxou6
Q1Hcb6su8HwXuOyWDlPhO9DXeI4Io4yrU+CIb0acjFe90nsKQQZs0dxdRqYQgkjEQTb2PRklu1An
dEQb4uHohvarW1DK3AoUz8vLfZaLPbFb3bM3lds2Co86APNdTP+wtzL3ociHQ0FuJGq3gCh71wn2
ML2vsKDLDbnHwzb2MHEMHuylsKNsayssLok21g/hdBIWsexS16LzcgQQA/hhF12BD4f9mz7OxdGy
vTs11cq3rW7nTFVFPGNhnP58E6yluP/LTaD1wDvhWTTKWKedTxLbFOGmGDkyYnI04y2dggtjTVUQ
IRaEI0IzAEk7B/VXsTgsrCCvjiGhhGMzM6vyhhMhZEm4sXAEIbTWXH80lXV0m/JSpP0zMExjA2uN
41RF2WE1rZZDzkNZZrTy2VtQ8SRThveyCShYFkXNNCO/1oXBkY30iLUJAwEZpnqKBi04OrYL8pUK
sqSDmAV2qUOkejP4ddgg2ktfDsdbQqzZj7Qzi6kmhr01VjeBKmr3+KjMzA9TS+z//B3ay478+TvE
8W4vhndOtsandh7MnQlamqm2Y9x7/izrYi36FIq+eCJrxtqUOp32qbFfA0BzK6dEfneTIqHFDqAN
FYRQr1O0nb5Zw3pRZlcBlwfdhWDTJdqyfUod8Il5v4DhU2JA+typty1B8IeqhVqD5M7c4BiD/BOk
jPEBoGwYOoJdizVCZcLApBMqZmwSYUDlWG6yPAkeqz7YabfUDwQMpYNeyWAuiEjvQrj5j7HKtnbm
jfdzyDZYKY2YOTIJ9xKifgnwfaN5BTC4gfs79u99mC4e4//+aLdzpNARIKK3W3b8eGOjlSK0Y37/
81cPg4Mm2acvnyrZxeqPDcYAxfSp1BhNIhQ6irOtZWTGQjAkImwKUj8yZhsBexNzLEjXsm8DWHVs
myrkWjwxMD03CzI5RMecb3T0fel56qrRhjpUphmcSdeBFIkOYZ/0HHyIpFFXwg/Cu8zK9X0deO5J
Jvs+sKNzK6vHbEy+tnGHw61qSeKKFWK9AH9Kr2xJSwDHUhvMdAJgq6cjeb5mnHKDJp3tTzE2nXnK
OU/PpbEJupq6Jiy+e0S0n8rmKK1cO8oawX6o8phGvIDqW0oHKA+fqdbRAjeFskkI1OaDbpT3HBq6
x7a175PECLaZwIegV06+mexm3Ef1iBJ5mpewQ/OHV8/O9fe1kaiyYXtyN4qB0tpskG0URaBB9xDm
Cf/OyuaAcw2oH8lVrHD8tfFF6jon/WZWx9ZSCQ53vtGmRdQSjukpJiyNaKujkCGtlYjzH0q8XVFP
4ylivVl040U9V++3vyPecWYOzFld6sX69vWOUOBgk8rwXo/Qw3RgedZDNFQ7Ndfvt2t0GCCMitDF
cSQAB9VNxumEExA8seYS6IGD5Jf7NEzl8yjc9gzASOz1AOpWk06bxkubDTtQegpJtOBex0i4aRJt
3UrhZwqGHTAY42hG6qteWZqv5mR92xVlNs/kOIVXberqHXkKAdRgZDgh5PzfNwX0YnJwYk4jbWcZ
z9De84PT6eZWxygC2hDgYJiJNZB6i0wsXUC5hYcS5nq6CiKipm4fm3nWZTSH7wQC4kVxjcculg9T
bYDV5k2+szD5V3P9y0PxaZlnsx3dk3JLKO/RcPRy4TCDgl+gc1SjlJBsPSomh9U2L11ZuT65Cg9O
wUySI9RpHlS2wjib7DG6LKncZGOl1nz4/elj4xDKuTlB8aQdt7wmneV5oE0pCAPP+yYkWoy+qrU1
eUmH250pOKO19CsPTi3yNUV5tkbTwOSOTMrVraEx66CpStQGnpeo/Sgc2FWis44dpryQIPjYq75w
G89ceHrJ2Ru0xFHXwqRRY8YKzmrE0tIvN/RmSkC8VrDopxlvAImVGpHGfRfYG/Y8tfaGklS0Kg+2
sh+To9YXyVF3+nxDzPR015Nj+CsrSDFhlbqXGnVPa80O80Lb8zNBKa9b2n7ipcIhN/QMb5nfRa79
VGtNfSJP/Hi7XW7aYH+zUAjAjH6sFLp9bcRC22GY0sv+oouYDO0peJrSXbY897enseecsZ1VGSHP
x7tBxy/Hia3Y5SZzlxhxdN95EoQ8v77Ss2BtJK2xLxlV4Q5oLzy4Z6On3WXU2YyQFBuaSqc3PYow
RC2rg6FXHQ6yiiV+uW9innjQR9mcRNrCtUbAeFcwjF6cVDauAX5JMTiXrreNh7T9LlGrRJV4wrUK
mXSSvNN9+hMc7t3MYPAJ1pC2K3NnwSZMu0jY4tkz7UM+cgC3shJThUw5+HX9R2hlqNTqxUPQa0iF
i+CLFUT5unQprNxMVH4epdMq5Wjh5xZNhVrBMndga/phEm+9Hl2vLfroqRfae2e480AES17uvIBB
teUOh8kGh7DRbGIQOjosldvm5HPRcVa7wOwMn8cwPFQZBb/HkXULXhN1FHy6FfV/dWe39mvt0VRD
sVQ+hKn3rSS9LBwhsTgzVizIgPLazB+ZKwm800eSVOpa3xZO/DXTh/neqmpCJAAnEJj6dSQ0cy0Y
0KHvHvAXsgf3BCesO9GhMoPWuyt7xAvk+FRYVBBo26J6M3qwjYMgOmtekA5ss9mZlszPQVjllsAr
taYtERzJzHhwelrAhJO5xzy23JOFu0ZJ6B/IhC630lV3NLHXcvcFXRc11KQRkafpcGkFsiSgedNK
8GqHgxehTEeu9BCqJWX5GnhJDjYesib+CvT8ja2nRzeqnjJTM56dBnlLJGPxcGsfmC7JjpmtPTau
yqA+WS756ll7EQk8/7bJEM2QjqGvCXAlViT2ktXtt/VJZhDuflGuik4R8Zd39EA9Us3jr6rRvv3+
ULoMPbIqI/MsgvlghmDVIqtbtxwX8CiWzo6gT9BvHdoOM6Pld1sAonzUoe2O5MYOz4yeCXKKrC0n
ZQoQK7qkxNvv8zFK1k5oFgedAcLttzFAzmBiec1DHO5Mskm0btp3ZcIwe7anl95LvxAovOPGUiAJ
7RLT+9spLdWRSrj1BiuzLzIt3Nggz1FqjWxi5ii2gsKdT+gYUGsdA/F6Pm7aSol7kHS/L/K2CFpC
/UpcMnuGQtceC2w/JLC+VIloj3M9r0Pg7SvHaDofYaiGL9TEOK+BPRxKXT85Wcdu2QThPbOvnVSz
OutFbd5JelK3/6vYjr6rsdW2oUZ/t+6c9QSZeXsTuf++iUbrre2m36Hdq3dgyFa0rO/iZqZ3OJOj
ldPOVqXTbmtEmpvQJEbe5pCPhWywNm2fjzvXHPq9UCgW8tjHSk15Uk6AM6kh3E05Zn5ts2p7xJ6o
bqjXmE0qIjOoKspRDsTXsJnNNTiKZGncJ7lI94vxl7q0OztV8dUmPDoW9FrqqpGcOtqS5iuIZcxX
0bFNOXAFOkbOTOyIOLNepyR/ul1YZQxvfaSra4M0ZNWPlFV52r70mltuBcTkO5vBxl2vmopMLNRQ
t2+2Iu8BQDVc87INyOAwuVJUV19icmM2de0QSyFec5m/6wXksdtvyUr8MhKZzX4cnAI8qxY+qnTV
dU+5bhrPo0LL6eAj3ibpgrrWZwoCcpMFfilinvaJPZMKXQbOVi5royHlRK46n8KZ47downfKCvgL
zVTks+g1q7zWoitVtHNtqd1ynG5+6YzjGuumjYnWhdiSeW+Sbs5UjdEhLAptK0hsBTI6fG+L4keZ
OndKgjZOsIR1jC4k7awvoHIQUkFBupst6Z3I/l6FeosGrzPKLzQ8NipXb6yK/ZdwbEHuBvl4adK0
5D3vbd9OBneXh8k+k85071nf+iXtRdVD/xgjSTMdsh06M2JRDrEAT24JY9aOOn+wMtxmA5nj7fAs
EY37Tdq+ldJi+ZvSJX7IjVZZzPJr1i74XrpZK7vJaFMD66OioRWdlrPakgjH4qI5yX2Sz69W3L6l
ZhKeXIWHveTIYgsOIrwY0510y/xbmZC3TFOUYVE6n4wQt27ZXTw3sb+a4BzTknxCs7PVtQxeS5sX
oJRBvK1LXqquing2vMXqXNI0KVvqosj7sINsOsYRQ01F23MXzs4iOsY2NkfxI/4POBf1wcScldTl
1RiJYfTC5L6KemTVHqml3igeYRMXT1Sl1NWRee+VafHYNdZlgK11aiv9/fdSD5h1lxrwpklHFmev
bVDIlzFFYvyzkbq7NqPe3GWpkui1jcgXCmKL3hETPNv5DxFnG+TM3okW8CFnwrA3Kwz5YRQ5p3CU
B7RI/R7mqu3f/gnD/Pr2LrXZXWgk9TfitNEmX6Sdy32hJ5uUN/sQKDPZBC42PCc2QS1Xs7kriZRi
jADwoYyRlwezubZ5ikhGt2gQNGSEsappQzl9KQKyEEnMew/r3DuNlvUBWy1os/JezzgEOVNK8kiZ
hGd6Bgipat5Z5VnlfmYNp/FQ9Ks0TSDYlsSppIMcNxEyWT9jhVwXCdIeIlYKGgTZJkJuOPIuLbQI
cpdy82g4/YVWngXinnZanTXhQuIozmz67m602u+3VXJK0gv/HVwu8Lcpdd5G1q17hE/pKtPqkcWa
3nAWOiRUMBtYx704IGNs93XGFixy/EV5F5BV4pRkgaVRdHJcWEZLL+j2KwZaBHtEU97J1WO5pzdY
vcO10lY9eKHjbKB8bfJ8mwoKmURnEutEXe9bJgneTjSmu4SwaEKusfvFkZm+WHbO/U6aX8z36asW
+PTwnVvS1zoIKaKs1sbSGrk9S46L5X22REm/EXl6YLBLW7zh8GFRq3nGNuYJDmzAbV4MIDWZ501Y
FcmX2a2/hArACiu+xjbOP1ncG22a2vtAIw5a8TOwIFfoCJlfVYbePAn6NeUYqaPqsteso2XBwUX6
rh1tJpFbB09LXlu3LTZmsmRtTlXgM39h/bEGBw1wIxiLRdCEELplhHYkxC8MbnTKtfGVZqpfFVGw
d73xMnpB/KTht0Pw8Z7XKnrSVTauMrtiaCij0A/LkuGtRMQRfdxKJfD6ulTfuOBg21fja5Oo+By2
hS/rMtmm6E9RutkewHf7PiSuYGfO4kJfLlTSeVMZTXQhHzUzfe2WOyni+TVzAnGmuP5KL5+JBMXP
bWkHrU24lWWLHe/QyWOcsSbBWuxr49ioxnrCKra71SPEHmS4gb2fMWrqbbU8RwEggnPCtJtS1r63
itZ8nnLXeA5T1HZlT0zXArEb4ANfg8hl2VmKt0RC5JF2MV7KQf0EV2HtG3wpSByS72NYvNy2L8rn
+hhq9gMp396xAU6Lo/Zy+xy4Pk7h1KitSEaOjp1NQru+Y3IYnOA87Oa2ph2yzJHcqX6Zbc6xpIKY
h0FWX1S1FPvInvZN2vmZR3V/O0feGulVZS/iiTHd2JMhNmEwUn4uXQ1QdP/UJ426Q5k+WxQ34fDd
qsq9JeGFKCfc4183j7/PTXWV7ae0/hBOKWg78oWqtO3Ja0+2PdMaP3AqucpdvmB3nmGExvN9N2ub
XG+NtWjzcc1pAI1ynG5vpzcssqaPZtM+WWOsttli7RsJ49lo5DQe5z7ZmrgzDynRGgNm9i9jO/LU
B5n5nGRSXDLPeHGtGVkLHRBbv8I8Q12oDeGRbJJleckuAWAVp/kxN1XwpRjkLp9oskrqmFTarKGi
8HisLb8xK05JJh8ZE+S3FD13iRrgPVTFdxzEENCuMhj7M/4voIHpbDybnfZrigeGwog87iKURCjR
Z3lGVHWFfhj4bRVOx1wzypU9elXrm9BvD0GMV2gK5sdbFcnU2Z9osU7Q8E5mXXV3w9h2fjmTChdW
3a/RiMcdOZ+IZjrdpmQRWIZUig2l9zhAB91dTBl3VUTH3UYocSNdfxqyfRlApAn74alaEmDcjmg2
dwDeHKcdjtXpxImTnoJW7HOw089q+VLdhZ1dVPOFfvJ+whGx8wRSg7pHbh8OOHMVsUL3xKm85R4Z
Hrflk59Lcd4+OuJiOU3OUYfmwKwmlB25tXZSPbqmbnAAG92fpim9d632o9Vr5ylzMN+zfRwUyTQX
5glUs7kzrWKsKQSqoyJrEjAOOg4Xv4KwcQeit3jWlP2hIUewzLA91BPgPQYNRHU7W3Jz5mYbpjTU
FQAZvx8mzD44y3Z9ZyyqfHsb52yIFeFQfIroQzDGveBMItDldiDDVxgRf+WVvjniNx5Ye0lpIJaP
NHQSR9jyvbDLLka7APs4zrZ1017ApnxoIXYAjH3bDCnuuQX/uYFCUG6ncn7rx3ZayS4MEZxbvHmV
RACms7jd6gEYOdmmhLa3UO/ybZ15Gt0h3OGrXtEwKqbZelSNWmN92VgLFzU31dnlqDqM1bDTSGcp
aplsC2Tend2b+7HjiCYWdY5dLHXprCk/7WgwJVgnDre5eTeU4dWty7NNPnTjFZfCJJVUayLFrmV3
G+bKZNWYLUaTaf42jrofOsOD05qNnzZsbUEw6Cj+EjAugftNKOrmmAXwocZQ60NI+NGFhDWyv3cv
auivgV1TzCTPpD8Y9xB4vpWRuXhWwlOS5+eaueD1dhwzdTBVmF3ei3z2/FwX58TuXyMEPatkwl5P
/yxAaoJl67Z7iEUgkrnVw2gJiKdOw8BZE1eExNI3WyPfuXl2B0h/yznwQEZksxu798GA68zq8KQi
52cxm9O6L+tmO49jzlZBE6s1NP08VPhIUO3cvka8BbeGqqzoAd+USIU5pY8jYurCdo7Sq0njXQQP
5LY2K1AUmBVnEyFxhhkM3Qn3wPCcB8vAZNV5mFGcNGhfKmlSyNl991tzcvuJqSfoBS16HWqacJf0
8TFqtrUYrKOHHu6/yDuv5biBbMt+EW4gE/61vC8WnSi9ICRSgvcmAXz9XYC6p3t6bsTEPM+DKmhE
slgEMvOcs/fawVg95WY5rDUUpH5qUH4xUkid7FhW+QmeGO6ccHqrAfvcisA75JPnkDXtbrG+lluj
KySOvah8/J23fgtsWe5xJlbnqaQ8EgQMrVUVPLv4s567wSVnkPuVK9PbTMnww7Xdu5Mk9paWCgQ3
tPLsfvNEpy1gOOwEM5gV4KJHlCEzQKOuckOdDSDv6zIsxL5thtdAD/OnIsYH4BO2ibo0/KslcDyC
iu0JuXxYampnW/JY6BlmsVw+mpxeuV0Z1u6vVKmimoIGUsRU9SzpTYszK9ag5hTUOMwp4GjEBDnL
mGh0lrF3lFHfhMFzs/n5IpDvVaEerA0PcAZod2JixfVF75W21pWCg7Aj6YOslO1DBXKjYLrsHUOx
qFCC1FUQb9GBWOuUuXXhzbcBxjKa41Z8IaPgQVu+25q6Q7Rf9tvHFni3KD1XsPHygyOz4qZpxEe2
tQgPplDh3ePpb92Ullusu87F4nw8ABXZjUPkrEaOlduiiK39JO277ce06DKXI7uDxTH0xme+tTib
apZFzJdUPd9+8XwjYnEINoCySGyFgDSVyO3rzJ8j59QT9+tPWrBIUOqSjhawcPQ+4TnXJSnlNFo2
ICugnxg9dtE2OIlAOxe0rA+yNBnV1JXN6Qxyp9568cFsOeZY0qy2rWfEOzMnUKzXVLKrI/fhzm39
BZCAwRYD6FxYLA9O2RdXO7NetD6XK6cBGKc5U76Ns+DSub55/q1HpXcMNVofziD8c+r0OOd6USK9
sXgLZRFdbFbehvj2qjvS+fJ2Q/5lzk1Z0b2RPZbdMpKC0mgXROUmFkX4PELGWXpk5Dj0868IWztf
S6RwJ1BtzzUFGEBlUIC1pWr6gzK591n3VbakRtEQTu9h4oFm0YivS9IIo6lkTR0Q9a6iSlhnyyzf
mJ2QDp5RjhkB1b3LyrJhX2TOmMx2MF6Y6+gT2NUoPduXSdocHKTg0h6phkPEbsGBCI0dqiJ9NzLn
omdeaEcgqsQ6CFGAc7Dm8yoEeI/TgfB77KheGz4TVJiZv/D3TAdkWytbFN69ywIyf2j3HUl5o2VU
hscEJ5Ry0hmNVcir48sBH1xqbdAAgOVgHLzNPaI/xmBbWE7zKuIxvXg0hlcTNdWrJX3z1Ob6bxoO
O83uo486BU4W+mW4LiT+9d4DgMjGHx9qj+NglLXWNrLRGVoUNSiFeT6Tkm+ibK0Nw/dPUfXEDhYw
Bl0ibHdpFamtlqh4M7ihdc2+IlqDRIqk3ALKVpx3Om1lxQap6/CMVxqSFtoTmuD64fha9XG0X3aF
ptELxJTuV9j2r0Ppahvs2B0RM46/ZfyTrlEvb3ymFPtlz0lwzB0DAw+sqV5Dx07OeMRx9djy78Vi
xyE6Q8uFkzf/lTMrORuOdE6GMr8AN/v7rpqXvaa4kfMT3SFG7F1HUPjPOrBAQOKTQcHsO9Q4afpE
AXHHRNs6d9U1i7HkIFSF4w2PJneNrRU56tTp+WMoOXxRI9yzqNGvdgzsVvT+Ybm3aej3G1gvwc5q
CVUzcw+JgGO/mZV+0oJUnZZ1Rif7MWnhZ5IG1F6XTa0xnXor6+LZLhh5Vlkw85OpTHnj1AD9pOBt
HkGjYfLzuhMBsnAa3aE62H3+pyYNaq8Z0Z3BwveyRpwRdBoj8jnxQ+scZ5dHNeFJdmtTx0P4aI2s
4r+QjGVl7UEbCJUr9NE611p/q4vePwex86XQe6z8EdVfllkls8MpvzExQVZVRs3TlBXBrkRwzmVj
xzsDiAeFY4NGmKhlWGz6R0PqzV4v/G4dqHhkUpr8KSs33IcxoCFjbClFqvi6XBpTRBilmsTZ8fkF
F5FsXblnzZ8EwfXUUb1N/0RVzoacKnFWkfMlgKDscisINkt3NZ6sjugV49OpSuscmuKJZvx04Vy8
GeeJDgaU7bIKVxZHyLRt0r0AKA5tGlwPVHLzglc2JQ5KwKxTrMzYtwb2NPezKT3/xHlB61nk5ylL
ZZFCNkl1oqEFEJfoj51FdUW3qSwpecmqyUMbIfXQ7oeo/oFWYdixTDnnUQ44q1AWVW1xzJltbSRk
errKlsR83FZ3v2vuscWEsxdedS4bA5N1xthVtRVjvaniQMHFrxxkgWlQfXaBnRz424TrrtLfdZN7
TBjtu/C5hU3jIhDNn4MSba8rA9qGKBx2NLz6XRKRJjqbXo6LhNCuzeJ7B2ApNJvqXJvVvUor+1Km
WWGti8KjcW+/YFcULxpX83oUzUtTGuNLZXM1RcPWYU3x+r77ZtvhV4oYA2o+50vT0g71wKrE4nxu
Aut9OYQtl6wk6CZRFNelfQizvDj3YYx73UWkabOnLQtF4HbZLpfRWQkingNembxMNkGSJls6WM3R
mxzA2yy7eFO+VRw9bxaClk0R+38cBixbVjSxhQj9TUl73QzxT4RWYuc0ngf5tDnoha3jbZnI6es6
pgK2JncTCzl6KaIy4ELUZlicaFKxvs7KPdllL4EpmS1Z+fhcohFc95XnzfsKusA5Z65rIJ1pYUzm
ZiN2tO2J/BhDuQdjITdoKj+9Oiyx3xOqmo3OcdE+i0mivHWQl2exOi3XIitnf8ommvDzrN6LgktW
sr4C8fwd2X2/qQsUjkir4sJr76EVXCZgW1yKH8Xk6DfrRz1201nAV8BnQEFq+P5VxXZ1WGQnKmjm
TJ4oppNhWeeOoONbZGoF3C/32KciPS73CPGRR6fSYHbRF9osf7fCmrUdeXlmIltARykPnudbvxjO
jKra2I0pf7jhVM6s3bthetlTOyFw9dFUcLNFwxrQiXsLAgYHVvwa+oZxjeeHZnDXpUobUBagJ2vn
jKztI2CESQIVkVoE9Vpr8qKb5KWO5MuigEgBpjsGyjc8mcxi9TmjKyHOG/nsTh/b66Jx8Ft7vNbW
t6UeUO5rGmazrYQKYakZaBLMYqnsFXDzdsDw6deXkCTNsw+h2J86gYd3trh0NPlvha5eJVmKb3VQ
vVGaV1sX8NKhG7Ck2Jh5VgEEiKPr43Nesf1DgK7YBs0hK7duoL9xGKkOvhn4l3bWTlfZ+K2OR31d
0qyJvMQ4dWP7A2iKeE2wZ01QmjZd12EStgzzwtFXbaQ3WHdNsJsktv2UwA+4uV0boW1MdykFwK0R
f4TT5NdK5u66tUtt53o0HCopLs3s+G+T8jnX3e4s7OARtsZFsp6+9WUHXwwxw7WO0nA1aGhdwUmc
o6x+q2LVHCeGG+M85UhihlOcy4bsz4Ci6WnZ6CzShdmak2cZBY+kjbKrHNQ7jr1yHRhTe3E/x1g6
DxdEnNXs/EEZ284gd9yfXnK9TneBJFvPmDVdVQpBHiYPwkb7QLb8ru17ZC0BBtWSQbI2atVbbvku
mZARVJnpcxnF07jhaou6c2t4KFX1fBtxzvwy68/axe5cuOV7Haab0epnt0AcwuCjtZ+wrqzaafJo
C/BMK9RP2ZQxZ0NH8lTRtT7mxixtUp55dKSerqiCPsxGk906Ax68kWnXr415VFUOWX3S5Hglvfql
nJU0xUQ82TgJ2ChWQnqaXjyZGmAJUENri2Cmaxe6PxM3BAxMJClS92nNLecfbOFes25qdtPkMBw3
OXiQOUuJnSDLcpjFwQ3nOm0CMW/fxm+f4OO91Zjh09SesFdNa9/xzU86PiJ5oZiAU9OTX4c8u38y
0qA52l2B6Ub1NKMo/6/JEBxjzaJJlcA0EprhXBWq0NXAMYKDBXs4JAsbogiiD2s+s7vsz1sAKsMm
ISluDcudHpA73x9RJC5QbewmJ+l5leUHi3TeS+5a1rcuGsqV1Vv6JdWR02q2SL6ZPa9+hdDva+zt
8JnuUsoYaENH3b96LHpApy1z27U5By5JLYtjMdglVkxAiZYUN2mRT+yTGrOPS0ra3KTArFhBLb9/
xraMDV514ruspq8Kt/7SCRUWYeRT04mVYASy8wu3+cK+M2zCMSxuM9Ixb9PuEgwTo0p++sr3CoSX
0pbH5evrkUEGiGPvPnTXKOjRbujpZ6cj4ij7QHy3qoZQ3fQlQ5h0STv9jJHA203d2B2DIXxOK0qf
QC0aO4naMrd2Rm/iPpg7oYHWM/1lqNW/IzWxH7qXOPuO+NvV8uRCob4rewyPy3UQJhTteeWmx9JL
EKm7VkWMSHjV9UZeW7MT98ZehUV49vWhe1F+7x9nrXTQgWkLrGoCAsloShFXHan8RSgsHHhrf/Ob
aPtSw0LSmiGSBS8/9mE7Xuwo77aSfJMG29haZCx4Sz93aigAPeNTqnpYsxlX36tO/empu56MmPNz
k1oShg5tFM6sKC07YR8kAuG1mcNQ8SsIEDivzKtfmQc0db+yGT9nkOB9ySdoIE1SpZuAHs16oGHx
MqW0UhLNCLZ5aPI6ieSMhPZDubr1piAgTr25HZ2cpAW6hiMT+ec+MR4yBpNlYTk4RdhFDkWYkYpb
j2CZNFNjyRJ3I83tu5gXwShID+xXxjFgoJZ3T0566erBudbkQUKbjJs1l0JNzncdHD2wIn0J9CYI
y3ZXE4JJA/JGOOMAR4ABSl0UwJ0n9XAiBpcjY9lsUJcqa5NVbwTJvRLjxg4juCT0jP5q8SoaKkdB
f6xMUUht6hi2DAFMxS02/PTGoGqU2dPSl/FGRr9/hwETo55tbejJxX9bZgeKUgKaFD6/HmnB34s8
dAdmY2Vlrg1PforJ6ehVG/o7XmKAsyEUlca135afVcPBIIg0SHb6MFAldhksb05EHG4XZVyU29rO
mY/n3AdQYkiv2WZ2QXBhn95HpejeAJEkcIi0ob3Jjl9pCGEiWM937ctyNTqMtf3M8PRnGRAsYPlk
/TLtZw7bO8lLbll7kXbHKCfeHIgJC5Fl1wJxAR1QK4puup91T4YPylWxlBvINl+1TBwaj55oXrsX
mhPI8Oc5oXI7ltQg1s4Go4F3p2YQ54ws3Y2aoxckhwRT4isbSGVyOwAU9psjkr/yArwbxnE5edqa
fxhl7FytilIw6x10yC59ysBqm1tQckU2Bmty0PsUErMPIM9y7xt+ukxlr57tPBH+CAOCU8F2gaS2
zQj5JxRyuxzplvOJYGOHPITkGhSxi7J7avb6/EA7+Ksa/OkeJeIFhEu90wZcwYblMGu1jKsB6dtA
lH7U6aiuGeF6d8f1uU1nJaUzJM9hsg0HK/sUbfxWdiOaO789NoRar4Pa4E72vd+e2RkvPuBRMGUk
9nhzB5QFXBJHoWQwPsVYZlAZdOZtoHEAjIZeXsmrW5+JznKu02A3B9f9Huew9ZMhubRl+yOb/YzI
E9oVSbIVv8eUNadwrskBrEQmGt2iFBNZCz2jgv57iat2C+60PZI6DtWzSsNT3sefy8ymF8VwMzo/
4Hhg5IemcJEUGA+tMB+a8pD8IpwDAoZsvHPLL43l4WKHjCVkE/2YrFI8RGB8uv3vCZjbLy9sTvF8
WmpbiqCF3w5fdj/NRWHgA6UZ/ThlwBKsM0XnaYy9Y16oLwbT41FFMTZnS9dOaUfOQynomSQ9y5pZ
0xlbGhRlltoXW9l/UGuxvDIpRvATTbMJCfB1rxVbhWMN2S8ScgRQ+bbIfZaG8DDMSQGLCnGRboI4
OUM/ARFrBBVLHjoxv7SKx6LhnP0BRVsBwjHQPCvClF0hrqEdNA+J4auIAoRKLkKhfsRLm3RhuadB
G2/UrLgYbHQ8QQInf9nG+BM90nhfGAkFaeimj0mdsllGXIccuvqq+2AJlRhRLcaTi4wSk26yMkJE
5J1s+zMyXIjBy8IQ1EWyypAen+lUFIiynJGQUC7EaO6WglTg57itXOlextAkBpQSSRuCWXAFDFlu
mj4UnCgYW2CXzJxZ+ztqyaHzE2uD0Mn9qyMnN+bgeL9ZDymOi5qm1Dx97EoUPwivmmMgo2sth36H
8tD8YZgULekIly/wD7kbfqEixqHeG+7T2JtggQm4WfWpFl3NEuZcKsLmxanM30Gr/wI7Gd9kqMs3
Buq/PH0kwD34Lt3WeYyd6LZTCzHNRJkrW6W9OOHncvuZt7rH2Zva8pfu1MXNAL9NlxXpLa4ofRvm
w1trJfmBpiLBJbKKn0qnepFV661Rhf+xAJnhzGhelGZzDAmf9Ry663JhNDFefWRcxq2HAznfmRIR
5DwLdk+uSM/L4qNxJdptbt6qCB7x8nUOOi5zctxdbgfDY5mSpxzFsVU42MjQEa96hqGb3unQVyxP
dLLvjCAQy2vfa9FEhwyxwy4Wsj55ekdjUOvQsM9/WAT7/cWfR5ZxQ40Te6vcD7UfeTK8+9tmkOqZ
zPXptgjBl1MHOC0LnQarpN9FnLD1VSLNQ9e3xolczRIJIhZsk2b1qZrBdMvzHxXRz5Aguh1s91XQ
YoDMh27jzVP9bpTftdjfgfU7ysIpL5XtO08kAtA2GLXvudVlq8IOuAHoJF0phaZVCaF7ayamOBfK
LdfS4DhRM/Ra4wBjMaXxfJ+G+KNwg/TG+BCkot4PF4lrGwTqedlWB0/7Bfi53g95OFw7c0TlMW9U
zcCJMUppc7ZVY55zq38GPQj/eVEXq27aC0o59NZMwgMocs8AdnQCU4j1JT1dZTlk0NAxLmrSASOR
R7WN3d7Z+XFobgKAt0892sn5OJBNOjKhSW0alwEuyb/nQsoUm7LTHBKtM58KzCoR+KYIuv+H8jfR
CAYxMtvyhZQpch4GrUfbB2UI4qd2S2IY9ugSjn0rHBQm4k0SH3yPKFl1Zwzuxfz87V8ki3RPiakY
htToMtT0gnAK1auOa9Ly5HXmUs7/lOkgqmgt65mNu354CqKFqSAVE1ANSnVqK/ApNEGg8l0H+yVo
ZPw0JbSk7erCSpbgOc4IO53cLQ3n5JQzndW00Hir+2OcQ5muVPqGmpqZnYtpwo99cW0KshcHQtkw
kkw+ocVyb4fmFV18uyssikEQ3PkxjaZLGrfpJf/b9cAGNH04GRqr0n9Mvqu9klbPp4yJ/jCAFFf/
Y0mjO2YSQd6szQxQ3+VoSOEa9Fduj5JuxSg2uZdyQp05ZY3RZa+uXl1UiabVRvx4zMpIv9VR8d50
PgZqkbx6HmEhSRrb6zChlmGaUN5MrXtWgEu3HpO4PVoUm/RLwUTFjh8JLoXXMnzjtOxDSDVnOPvs
1PC83VIZINxrNmhxo1ewCc3677UoQoyQVhyE237OSUIVRY+8LhxCBUBAZrp21FkA/h4OO2wFO63B
x56TL8mlhn+zLjIqUWYTmj2Me73PODypsX7koFP+/gSF8H9fxEgodE+zVkKgp1mWS6dlL16ueVX3
+S5gyVozoAn2Xmwke6QJ2yRVP+Jalc8igwgCJuWyHI1c33WvqVTp0S/RM0ZkR6yUHlvXvIFGEHmZ
2kc97haqnTe49/aO0kRjYJm5e3htnrVu7NlFk0TGU9KNNjE3gXX1Bpt0n6w7cMBtN31afRtTV794
DLmWA9iykBnfQ0xTKy8bo5NTc7KZX2C7oZWZo/RB9qPf8lmIDuBE2+iIOy66/z22M3eX1iiu9SYc
dksRh7NEX9l0PB6RW3yQaMQPadpzFV5g3yJ2ibdpY9tHS/cvIrPaF84PV5oqq262IekajZcIARpD
Pk9nQFcW+6C+GsNQ7+hHpSiIaScHg3ZPNKFtaaUkUFhObSZ+LkfVrC1OsZb1+1x63rbTb3FP08ho
dX8zCglQzug/stTBwhI2ZDTRSthr+Wg8WcV7zna8cWXI3MPKX83BadH5ls5RZgaBNx3tHy2Ov4Rv
dr/Kpl5rLqYpYbnPKJRoXjpE7eFM+G2qLH1STJeiSofVZzR7u7RT4hVwhkXagKxeNfnOQsGxn7rp
GhreRMIeycchjlmFYY3o1rTb1MTGI+17TVqZPGztxGDt1kZJ9qkhKFmZ/hSe23acAaecRXOmFX4c
BfehIi5N980/oyrti976RDsNxXdzCLcR4fONjgjKcdLhRMBOsaGP/11l1ewTHS+hn1R/0QT/T0yw
/x/Dx0nt+zdb4v8RPn792dVR+zOP/jcy2PJF/6CFk3As2dtmkBcSI5y2fL9/8MEIF9cJSybnBnKY
jWAJ/+I/+WDOf0mPQ4BHlwJNljDhAfyTFm7+18wZND0TBaa3fOqfgc5Pf52pf0Pj/+fc8fnH/7uH
0sEOb0OdwgMMOM92zP/wxgdc47kT6h9tPeCuTVILMor5nMns0kgnvLVJ19/zCuefqfn1z1AEX0Es
gsNfhH+lYsgkmuXfMrTrl6QlCVBzgv3o+C9ybkBwz91C0kef3NGnyg4K6tH6WCj9nWm/PLmeg/If
c4sK1HTl5mdUBK/4VHUnJoDie6m0cQMHxoTp67knHbTFyY3GnzYO7ZVv3fM+ozhUyf8tjhMD6X+g
PZ05QkYImG4EXf8PgZyFxIjgZOHNzssnYjK/JAPsxAY3QevlbQiDEUqxTdxXxU1uIPXMujLeY0e6
d3iqt0PMh3164CDZmLG0GP6KoP4IyuYaO0mEs61/syvPXglNfMIkQdrqDifWh7Xjqi8TzC0ikm8V
87a1W9OZjBsWZCunSeg3Dxux7VOY8RLM9FFyoqbwSjjRuKoKiaEJdTn7MoYYI6ZZyj6PsnMokfqU
ETQU7c6o9dVpDP0aDuoscuwhU+jra8c2d5mWH1rbra6T7s+TzPSsfLpkYUa7KBZwswKrD5kkdT9o
dn+jHqi2xRD98hVQFdcnAqse1/ncDwz75OcQpu9EdsmV/4R9OVpnQXkd7fY9VdCy8xDuJMXpxgEW
pSPO5bSJptAZvibbfef0+Swn79G7OUp/E1J534H7aREj8On0aIdi55djt07D4SSA1jh5Q+mQ4V2N
y3aPW6VgCqwO5O/S0BWjXEmlbtaA7A2Fy3DMabUorTkh4GCYZTDm72y0Bp1LignRTelK1U64KWgM
r8de/qFPxwR3DH/oPh3e2PKHHbx0olpcP9sno+cREIgVtqvvY5wOd7wk2c4cfbGSdL1k4V/dcvom
Gj3dEmQhD51srlNcU/HqUbqjG7uOYAcQE5eeotFFkqNPLaeTCVVFgI4qOkHObvaF4JTMHDtY97Z1
6Lod1paESVe5JuN0B9uOmKMMUZNmYjzhInhmwLoP7i5zl2vZkY02DDfippu9W0Umakp+33QsSUmy
L50+RCuKVhJyoulXrdxn4g8OdgrHv7JTHQUKxZ3Xo0CKMwyLSCNa03BWctziC9xZ0ZwDONDpTHKD
zpWQb7KvA8xyg7/yLONH1470V438UpJvV9jFuRuaaVe1BBEYlnJPqEXSPVYLhIUgxFlI1xmN8ViI
d+zj01G3kTv1IS9nz7B8Ozl4c8wBe2A6kOhkx8awkT3uCSuiZ4Zn0yfgPMGPOgUh5VApAVFLiIFl
8IaHfFWIMYP5lWh7OlyfnoqwQ6JQl/rHmMBT6vTsjxiCFsdWg3MnZBLoWPmlm1Cu05r/0WUpR5YQ
rSVKGSJcjBgRSNX+9koANSKLHbye2d7mmM250w6uLm6dlRZlHSdd5jY1vVrDzNEJej+ZJfQ/E5S7
HCM08xYnN6cqmtPkhchAcHtktQq2YRScgkpox06Jo661Nb5ce1fL+oGx7iDTWt/ZKG32jYYWoHM6
8nxlNl5jbGG4ZrVz65LHgz+tgKyn0T92z7hNcLL0+ckTGRPern2VkrAnv3sKQmBVOEHgi2rd2khL
vmNpzMnMzvuolyc10t9OIhRTpd9qrAUaRhcC+jTDJb8GBWSRmvNFPY+FLftRRNYH8irzVdQzt6Hb
joMfb0eCVOYfn9DDZmRD1+HYDz7dusx7rxpWpD6H4RU2ACHGZAJ5FbyVAIV9fRx3ZmCdsDIpTJl0
tjIDbXqinivEmisNv2JFaKPeps629LKaMRgGt8ycTlkZYwSaaQpzJevSjC/q0VwrUMdZOGwZrcJR
6KsfA/I94Gl/OsWKiV0UEIVnrDXNhiyt70dR3odmthy3O84EM7YVweboBWggqbYX+34HeXbVmPVH
FhoK5Ya2Y+YBV8x19oEBwT4KETuZ6kdVoADTRb3xa2JxglJsK8A/8zkbBpom0x3LJYYsBin1J+7B
O52nGPM+k8yQRV65AsWFjj22cr+FOg5gNviH5gz7WKt/Ou0gNh4fhtc2TIy3P0rc16cp1aEiO80Z
FT9dBx/HbOt/SSJ71kbZn1QeyQ34RVRVFa67H4SIwUoPbVj8fk/KWNZHx6m0b5Q86lIHeFKMPvtM
svw+eu6fkV10lwPEW3WrKShd+tKxySwzSl6wgo373hTsY56BjtHpbpalSThMJMTFY3OLmlTsXXJu
yDFi5auaE4ZnmpolqaxxVR+7Se9OcrhH4VRvTQfcVznQBx/0GPuKW2vnLje2VaadrBE/N7ZVc9u2
iBULSCI7CIxPWp+pYxJ1ez0uhwNNnHozjhIdcTKGGDmzYeuW9ZoQAnQCuTUeClH+pDOT7xEqOYeG
nbFg3VKFg1QFu81JZtM+BoS5taaccO1X5VQetn71R8K/XOFA0VsCqVREppyLsO40ZZZ+EtYwZxHo
RBB3VcFcz7CxjPwYuSVWfceIxRTBDw+s79kfbOyN+mDTGvdfpUbYt0cEXZGlJML1vtpnKHuhU46/
pB8LzgM8+I4pbqYF+1Ojb5AO+bQVVSxvBbqKS4MQMubmaxBDaFj4kpYeAqrMFc66Ah4yhZRlMiJp
esn8qS5/4/x0f/YcUKDYhx9h0F8qrTs6vaX+BH11SGvkUqHhZCu6A8mJKv8rxJm1wgkKEBHxHA6O
rAmAnWPcxMkus5ss6hzEV2IyO/GwHg1mcrYiYjgIKmU7S/wNYh/j6MaAXrlb8lPrSPrygZUUJ8ZW
tBracCc1x0pXUne+12bAH0UzXtN58ymLU9MHqFnmt5hGfcvG0t0uH4KrIY9RfQYB2bHNh9cKrZ+n
VXTRGjlMJ1zdDG/PQ+xChGgJ+43mn7g89A3FJyPije713WGqU7SmyyeG+RNudADyQ97d/I6eZK+p
GfxWBpGiQNk2VRpMJ5Jfp1NSBO6WVQF0gjK+lV1a7Yz591u++/KW3omPvEHzaxr7yXp4rk1AA+1P
fEzGB3L0fdihHUwdmsJa0kKADiTPcH74+0TKgF3FGd4ZSn9L5EAhqKsH6Mq0OERxixxysq7dAcRn
sWHVYVBZW/kBBsJRV4TSJiHNbg399vKgsu4N/SGsH53d3SQflmERltXS6E/LA8Kot4AM3Z1HHPix
yt/zvAKDND/43siD4Q3QEZxfMs/LkzP5vIT9yI1gOGG0jVOkkxGWmJL8tiP6eaS0Lfa1NGBgphHM
reXWdXlRRFeBtVXjRKiz5xnbEdbPv/40/3oFl4/JpLc2Nf2dVejA8yPhxZn/KgEGCM5xnsNxoBrn
4LiC94PmVndlTXCsDWTL6TgqjtiKI/2wvJztTDqSGbkVduo2EMrnF1paI9+oy5y5m1+c0oa5VkOI
8ojYEDnw/NtHifXhpoQejwrQ4PIhwaRo69X577Cpwl2dur8ze3gfg37aaWJwTm7XYHhA90JQgPKQ
Zc9/BuZM06boGAApUz8COqyMJjkFwqv/PqQVc6flXWm2F4rEN8+rH1IXyVo4fXmSeLBOAT7K1rY2
tDqqFZAt0iCd6lTND6h0M+D6nG6W92RcnzIjxOVZLI+pLnh2WXTRTHJlufq4jUiRgXyj7znfXcoi
80+1KbwV9yyJmCxTp+XBr0tvww3Ofm499L2W4f9ZEaXLOo6MeJOV40hMjapPCFbr0/LWMH+2EZrc
ZP7IXG1I2nNkN9/jlrPfGKvuhEgb04LZUWNUbXpYVoPlL/73xmFdYMzorzngXst5yxCt+eZ0OXQ8
/jjLD88/eyCpK60cP6Qa30wtdW6I5TNIAkAE7CAINw2b86bwXeM2Bq4HEcOw2hsahShkXkjzNTxk
8yeXB6MbjZsj/H0l3Biqvb7P4RavQGcyNS4kGT48JOH0j7fKaDv2Yo724cN+GiiYeiMxHPN/CLWh
39pBodbLu97k3SqfJBqTNJRbaDfqlqbJD03vrNl/SA21fMKLpXm10su//tfyX8UUDrc4tMUeXzNO
kv/1PcARgkvT05pDeePsNXpHuwBm30feJl+pmZRPVjAVzxNzsuXDlZlme6sFkrG8q5f2u0eH8YFY
MHvUuf5t+XAdFqQFKbvYF55IPwy4CuWu0grmgG1dXpSnlxen9ct/e3f52Dh/YnmLE9PXjDvcLV+w
/N/l4//x9cvH9NH7GgSkOMfCcuLOIYmVDT4m1Del1x6ZJ7oHW1np3m7Nn57lmxckMRWQVNql6ZeH
yV528SU2cLTge21ZEXgW7Fd07vVp9tdCrlLZe99WaPnmCWSuVcHBSFz0quMKx2p8qpv9oBFFEmXB
z6g1nyrnvyk7rx3HkW3bfhEBevMqykvpfb0QVZVVtEFvgvH1d5DZ2LnROOfi3gaaICmVUqmkGBFr
zTlmzbAq0p0w58e5Q9OjkYB67iVR6Zn2YqUQXUxWqSofoh0xMGeadDcicnawGKiV9kO1qyOAdXoW
Y1tICfuu8ujRKqLoEGWZuJaEgP/XplF49t1Gp49I49J08NaYcmdEAkJu14XRjKlD1HaMU8D3wThY
sMVSGjdp/+m4Wn1QcXU3oiHsWacQBHbfkFx77gb6z5Ixux/7G1NPrygd7k2noH3W9HmKBWXRzFh/
ejzIwnZ+DMWc7er27M4wwfzRHndjci1gR5+ZtWwBXaDGpGm0RxMqrr1UwSmqwJAr1v1JFiMulcTG
UVAve5zIjqhDcGnHKLN/YvJK4IVDhyOUbtph9XVa+UnBId/McUCKSFXsai6do1UiGibX/douGz76
5OzZcte5gdp6Qadx+4+OtQiaU+Yr88At6VnCBgRNzXoYFWh5VZMmrtk4l2iTum0SxXB3mV2yUgDt
1RFrSbLVdEyrANpj+g6kFJoDnupjNyqEarZ1zQkdYq7jhWg6yels04fE0zDEapDreMNYtbKku66b
uq9SKFhcEJyxrOqYq9jeRbN8tCYE936WNSC/sPRBBXJ2CgHqGZTWdprM59JUPtn2i/tfo4WkBLbW
yAZNgJyNd5leTEYOadjPjRL5JkM4jBnI3Hbkjp6+vjJDTmdP/C4N7beexDUwbmDwaV6fDBe3dOES
/QqbHTqefrbmDLNgJCkUuXGI2MU6p8uPRgbTXpvlzftEwFH48kLmb/ej1J6W//NuRlIEdWQago4c
pInEU5fQo7EmcnAilWU5aJfPVZXtH1ve4FJtmBZG/Z5UMe+qKrJClduKsJWIWgv6pRrLNI/5PdTi
Jr9m3DB3X69Ci9Y0mIV6CZA38jF2WsH0xPP4k8vSwL4T/Jh9EdOwIFdpckQGfhoLoTKpbBjLRicL
cahkdYZtXl9zre52YEhcjFEls/cR93Ld7gPgpGEaE/AUadnf0Rcs1Alk8YOx3YAe/kSLf+iqtN3T
hQkbzLgXK8n1a1yaJqBsPp2UlhtlUlUCc/PJrcOYUVF0sXJk+N22ay13Vy6fsz7Nv4AQo6Ib2o0b
VW9xa7EaHMa/OHyiLnIvrjXF58aYdk42vvii/1wuR+jX2GAmd9GCql1F2FUIb+dZWRRfBhQUQQ5n
K2AGyKpD3yl9Ckcr6K5y2dDPybFxpa+56zy4RcHdI0ZvapvGIV/uPHpaYhqyAuQN6VPQ8GXDNccc
X3tLlgWF1uRPkHjumO/sDJF8dtOcIwtWv6JXs9e3Y2sewWLnTBHADEAzJ2Bao7HhStBUkzxiU//Q
lnwm247CyIY7oZXjSy1r9yCIXr4uoQLXoc+jr70YosRWmxsI68sDTsXqOi6Ln349I/uBO/m90eNy
uvqu+uecWmbKpQVW5T9Po7wBxC3NESZT+YpT/81uRbBlNtCF0w9b9v3Oyggsw4S4EVb/BizbwEDJ
9ypvo93YgB+wlnhv7KsHhWbogObuVeRoRKRe0KhxlvS2OaMAaf0SNok8smhue797N8ekwbU2Q3JA
uwMgjdxYET0uDrxr3drODvhgRzWiOSe+RoeUT24cELq0I7HItc0dwHHT+8jMsyuzTgerU5ltcd8g
bhiKSzm2FHljN81DZcDfnJcPAm3edPV0aGmKl5aq5uYwak8u8bs22R3XzM3k1fHFcM5LsfNldWmT
yN3G3JOmVrM3Fp0wIsaRgGoMkG11lIUF13CABNoBHRzJt6Rx5sDdUNQnSUsrN0aUw0GwR/3M/7zS
jBmhJwC+nhKEh3X8ZHtvGRLLyzqyC7/rz8RJb00kgjT8YXjgl7okFUq00sYtWRQ7OY7y7MZlTM41
gpbAnXrKhuVfg/bbHlYXttippv7n6B3FnVJuupLLeb07e0Wmb22Zfgq7OIi67K9RoXdX0eXWHtco
BSXu7Pog72y713adxUpNjyBnZo63ner4BEggPdmiRzBWG4xAwZGwoQ0EKJtpK7JZtLJ4NvPEwcFn
EG8kqBj00p/Q8rXXFnlJaNnen5jh3Mj7p85kZBmpxSI80TOc2z96d8HpKHfTRlNxJCnxlCSWvKat
jXpfi9ldj3PBLMUIuBacrLwAewDySXk8mJHUrIOXwVzuPOs6rEv9R+EVASUhj9sWYZC70kh/lkOO
TpGBdzIStcNcbYblgIbXoLtCSuu4oW8O1cMY4bPisHC8NLmajuHvYhszJ4ZBK2uykxy7vd1Ro3JT
Qv7UzIduBXzby8FKb+AjL1A+/iQUmQbynqW7cwEIYahxT73vUwVLM3K0l0mVOc9nmHLOph/5Jrvl
8HMsRm1fR4IoP6p64dD38rr+/hLm3bauDPwpfvpjpg3G6jC5lQPzlNrT8Kno8pGV21FIhp/OmYgi
H/4mFv5x3a2qsPHVfB0t7mZooACoxB5aLUoThpccpqnGMj0g4YxdYixT9waMqb6pB/6Uk9Y8yZFh
ecZLuOu9IOR60M4zNU1aYj20eyVajMw2cj8sCoNGhkk6TlBOcA5QW0Uf0w7EIMSgCKbozVdMXkaq
p3aQP6bwHI4RTLvQ71E9aPuyRhypZuea2zI4xgXVKzv6HEEUhpAsz0Vb77oU5jbKxCS01OeQsEYK
GhLlnGXAGTL9PYFfeOza/CEZ0KVHNqCTNsluCuXEJ+oYpGeT3jDKWBwS0fxehkYHwhHfDKol5G6r
/ia36ZUvvntDmNPuJKLoBfaE3DXReCkS0wbyzyiztxuNW04f4PSetGDB80ZcD20IPvPDq1ggTxoT
clxFakvJZ+vpTrfNKKVtadRta6OBwuqBdYjSeEcipHuueooKDhWpM9b5nYQ4PAPiOsB/2GFXprRH
L3Xr+hcLYT6ebD7Glnh3Csy/xib5GVhL16+n4wEV71Gfc/NoZG0G24OlBFfX77LJ3vV4dnYNtESY
P5Q/k+SMi+WjoTTDNxvARQ6lgb+RimzKYXxwpm+QEoMm9ZJNLYNebP6Z6DCQcQxOpfaqi+nPMuwo
6WxjpX7bVhex+Jnm/ezWf9erFuYZ7uYhplvPD7/2c4uXZajjc6C4qyTLfHOKUEmilymv6yGQf7Gv
mc+Az+DcSJT0ITOTl1SzomvNjGqvBOYMsBb+ZcaNjAeZNacXXNZbPI1TY5fUTC6+bvvLYPc1/1/H
va/d9SGZCKJPajTYy9BQZgVrhK+xcTkegqV/EpAWSSmT28I6mnaqTLZxFoy0zTR5iTK+Bhi6cH8W
GGnbXgYL9rPcf5djvmtZ/zr3vVZfn/L96L8KOP/r89YHvpf93y/wr3PfL7++8vq8//9z/68/7fvl
v3/a/3Tu//4O1n/xv34Q0kXuI0yMIvHYArCsEIVwq9tprf46tNQUS1dWu1zQ08yzW6vVmvMUV+25
XWoswjA/5IQZTKcrM4+fTm09YiCdbzRKj092ld9rkBo+YgE6GjaQfewVxMtSWwDrW+BT8kP68UiB
vxX7pHH0CzIdJ1ysdsCoysepy2/yrmaa6oG9zAzX+3ALiavTMaxL5tBmo454Stx5ok8i2jBRM2gF
mxArr1bGfh70MFn+EVWyMLXa8i2rjPI8mKCZJUjlD033XwFe1Y/zPEY3lt6BQl/OC4KdyV/K1eJo
eILRzpKjbbwzMy74C23/EaddByqrY80NT1EmbyD128cAoDilBu81t2vGuXYRIcO2ene1qsO31Aj4
W7nxGnU4MFJG9bxr3gcLCGWH3y9FAEZRpdfeNcBqBvFDr6YpO0Z7Danlcn7mlw1FamTXXlXzq089
217O+9PIvdj1SermG7XpUW58aBVczgy8W9AU0+3kSH0TlLJ9nOFeqIxgoNnra1T8wEh9LQ8+gM0C
4iSrQ5JzDep2SHewWbYNoXPPDMWgqMa2veZ6wczcKB4JHF5/M72M63OiENGth0rLdyCPH2blY3WK
9EMHDbPHdXTbzd6TM8gdzDwyfxOiwEcrDzboKLH/GFaNkjgzdoGbbpNh0l5yt3uMnTZ9HKq5vTcb
/3duOeb7nHUa0iU/OkBUoGY9NWd6ZtbTBIL3Fs0CoZMVFKZey7ptPf4Zej6w2rWTM4T88qhD899r
OLc1nT6b6NujRixymPQXR6JuHQW930xLXQa/Mf0gEMujboeCcjC9e3pWR88x0/eMcMc+KOmgMMU4
8BZ/SB//gDVm4t2CsI+1vobhWvRPfuCcmqFWezeH+lajD8BlQLcX77tzxBppnuoI8HqR1hQ7quOc
pazugAhC2U6ta1zPCDTsKngnRgqaO9zRS9XZ+pvnPayftUkr9FSojtTrrPffx4bBb6TNdTsWjv6E
9egyO2BKsSx2dLDQPw+U+ndNkn4Qx0RyeFSc8cqOH9ZMV1jaBATMI/LBZWQKe8/9Q4P8kDGzPE+1
5r2TLe9N9rvWZw4oM8pw69nZh95BAEocph1uTl1X1msWfDhWJN4N3LsXHQFeuB4qtyu2Eo32wUrb
I+iA4t0PtG3dtP6z74r0znHSHAUJ59EWD3sumPwANIQRfeC7KcX4SzZVet8mgfvkkC7HxDp7V6Uw
T7KnA77oJk6Ba05bp3T60KV2tYtnvg6tKt23Jh0opOjVi1VU8s7I3M9Mr8c3VlTQRfVlSUSPjfLa
m+7xG2V5hRlvOcyn51nvxlfTZl0NYqzfBjFDKdMpfaMTxXVtU6c6otWNEcqJ7K3nP+bSdn7qBmu8
p8T/pJe0IfQJ7IWKnfStH//YnicXqWV2DQZR32mZ9Xf9YXWNpTldmvud4qagp5r9Rg2CuzNhXVdr
ljb+0Vcb/8BrLydxSUF7Dg6Tz0zni9slESR1+lX7KatpAJULCsZtreu8HMbVTx9XdZuOiGxTWdy1
tv93EMp4g+aCbcgx9d16WEEID2fb+pkSc0JaQqO/gUumdIIEsZ963GVRY915lf7bF63/hpJGHXSy
mba48Q69nnpvsU9jI4XhDc/BcN/0ceeISLypqohuSPPpNkkSs6rKE/+SxZR3ndx0QT7yaWfmggjU
+vK2bXUW/GTDV+B5PM/WoEINaqPgDrGW0o5NULG8m4npbieyfFVjvlaJtM6WR1FJE5V1HpM0oOOY
xijhW10gqAh0Or0SbUKbHwHX0AHBj04C6qJP6OFxHsyI+CPEcMwEweuxol3318fX5697/9PhvLza
v55C/hAv8f1Pvv/d+uz/eljEfHKuUR4iYgXPKdin87rXU5HjVsYGa8E/e1EiEj1cT8bNRLKUnTvU
xvXxXlt+jcgQhBrHDT+Z9epNMNLaZZVfnftlk/u8zXVvPRc0ICcAy9obd2ln4vygsemzQNUMujTJ
0giKoLefW4oJxLKTZacbzOK5g7fndUPx55+9VObvraW8Xbo86Hb8HmAaGsgNLOQrg4odkRXN2Q8K
1PhMUiH+cFjQozxjXWrO34eL6v483aN9Hfem7z3UpWeeibOjBTw09p2fCG9vTsl89uOUFtvIct6N
1Xy2qoZz8DwOQRRd0TqC5oi7epctPwOoPCNPF/9af+L3j/0+XN8eq/GSJvlpff8tFKwzg2RTADBg
t23AMbDEIUgZUsrZWbpf35v1XDcWJEUrshKsDCJXJk7+6Nsnp5N0A9c3ArEcqtSQHr9/4WFGsVul
2sFcm2rLxsO4EgK4GcIkbpW+s5YOZzA2CnIt48TScXSXfue6Vyx9Qp1yEDd/aunz2ggbk5t0DJCE
LBqHdTMLl85ihmSJZa7ebO0UoInZYLCReEDF0elxIQ5dFgZCijNRXeK87n1vtDQSeKT91zIFV7he
aUnGKci+xOYZNanXMav9jYDJEWJLbylTp0v7mU3/n70q8LQThL2IkSNHNM4PSwaC68J5SLiR9Soi
qJqLGEQK38PvnzIYtDixfuL65iJeN1C/NGpn/zn2fRK5tBlb73Ilr9c0cTQmNBHA89Ib5D8XtTZF
vyM13teOGOgczlzn1Pz/2WgJ1tNWZCzOlrZgXQ5nR0X9156n2XQJ3eRaJZ5+8h2Cgmwa2C7Ly1T7
dOHH6DvarAt8rpGGti0ImjoR7wRnmZdYXwcP1j976znq/igA15P/eo6//GhZU9s1GK5JEinG87oh
a+yfvfXQJw0klJKVeJXRHTY6msKVaQ//7K3n/Ew/kDHBqJt3BH+st5lONicMJ1ZRkLfbCc8903V2
EY/Q0YG+fFSJ24DltEVFwU03e6j26VEtoi48qMwc5/YNVAhEAry8Z+YdwX6GVTEvsaPfmybI8o2u
KVqBC21GRHRMgo6ocSePickx44uluofKiIEJYf++6oJccGLEjK14H00scuumrs2optVYvcupwosl
NPfSIZK5KFd6X3vrIco2fecv786qWuouWgamgWekheeRg8Fm3VsfhFJ8A40UFqfuIabr8adGEyYF
bEIiXkqrD5X1B4h9cyiVbj0wp75P+/hz6idxSAnh2E5BRmIgXVMCiRL4CVWfX51Uj45p2tGFG2Os
vDPQSqv6lKNlXOms+Cfwmc4hH2Pt3qZ2zjcltDvmsJIEE5yQD0Gpxb9iQ8d1MbfThaVY+6Ack/K+
MdGURP56zDpUuNWY5oAGYPySgOdDSLm4U9MePXQ/W5nK9skW4rPUjfRKIW5EomaCBaYUdQehxN/E
nvT36+G6mZ3hVvW5du5KtCptn7VHgtfGu3VjVJoi8uMGFTVDqLIZa+xC35ouAMqEuic5PzMgqwBA
JRo9imGu4TXbYKhehjmZwNmXdxYlfewwowYRuQb77kLVB6Ac5FcN//3XprFFcSXf6DcibAqoy3k9
ytA/1cn2+6mUY4CNxCJHStV0V22puK57XRcPh5aSerk0kexOPiFJng4OSzlEh2x8u/QulmQe47XU
jWcFEUEYBj3XVndxp/eDxFbfpFsd6ztE8OVkhArpYmpbc6lZFkv1kpqvFea01ELNSffaQJ8zbego
Cu8uDoL4hD0sNNruIyhQvFFnOZtLUcXrTP9iJzp1rpQ66AB4QVdJe5pHNFPUAdNi5GsWadi+eUvJ
ta265Jr2xmcHi32LavhYLJ2LUadYlxg9WgIDcVNWxT8qmAFOO1hkMyybIqXJQbcDxXaE+EVo3raf
ZbDpl7rPMupe4z4lVUG8637BiJkH8msz4CsxvOzsDtTWLKT3G9Zu1XlU/p4iKNQNsyIScxi0s2FP
5qF2/XOdZsPXRgfvboSFxCgGCj1Gadl/oKPj86WAfqZ7zDxt2fMr86qPMAbXiYXd2kh9qUpt1ykG
Jt32/D3jWM9NZu2HpdV7XzMOren+e9qxHmZmNeyC3PldrpKSdcrxteu1ZXtQeY6ChLE7GDC+hOuw
TicWNVFyXy/n1/GbTKnmvI7f6966SWyiXvNWHRmJUbDiqfhoHW6xQek/ry9jL1McafT33uDIfZIP
C1h1eSFhQytaLPkUaw1TsS5knrAO7aD4QmNU4mQhsd1S0EQuUYMeUyBh4fGheTVwfodoLGlv5+2l
MFp5Fq4h8EFVPyCk9rvY6/7MhHScs+Wxda/sJ9o32KSRQTOg6svA/bXb4YAAImJvlSXxDKzDdzUZ
AoX3MvQCffXjyDl9D7HBMoNch/T13FQOR9Ri05LzillonV+u80aaMz+SghildSqJ4IwFUeQMMYK5
TII5LHQSG7MOf8Y6EK/zShORf9gPC3pC2TkTt8ZFNrVs1vHDXEZ3p1c/TaISUGCygQvFBGsZXPLG
zbdRssSwwZI95FZy6hdpz7hs0nKR/6yzHmYw7inFzLZMegi8687VItVZ99Zz66FRtNtaqydinNyk
PZZj/9glbb8v276nyW8Cplp3Lc/AxijzPW0OZO/JMgIuT4FG+s/eeq4R5KfDGq24VHlg3XTg6s7N
slkPtcinQD2j32p6unw7WxY9kj5viyJJ7cu4ufvXxDxD7p6n+bUwzEeyuWSY4EO/N2r9dqabQhXA
rO4rVndxnI23rrLep0CSHwVRJZ9Q83Sa/zjQdA8JI/NCil0BM/zS07eRCQcSaj20L5jrlhV9GCZF
42wBTtAqO3W+pFUWY2MkU7y4WTdGIK6e3YCX8Uu5S+PGuq/rlsIfS45kEc2JRWO47ukBP87wLJM+
YWffTg3aLb9DB4JzJqPxMB2VZb97nsV31krHo7+YWFFWv82BVxy7QVXXTI8oUzfWm49aY1DBboqm
a5Q1JAHmrX/G3K1vLHskHzptJvrluNMRbTOPdbzbWIK09Fumzr4xlYhi/5budBxTqs/oqZN7M0PP
i3IlOOcMlpvJAJPoa++CxfvRzxpxMHRwhsg/07tx6nMoG/nLF5aFrtZuLOYnw4/w5g6532yRo/rX
Vsv/2ZiW+GG71S6m7baRKfD7RFfU2of5IWeU6RBWvw3RwA2spK0VlOZzK5z2vZ2XwCQ3IP3EntpQ
7zTKl8MUzYdUTuOT7IKfc5IN1/Uon4aIWGl6bT6AZSKkvHezw5BcGB5kuKbw3iE+GtODGQD+1SGR
OVnKra829KM53fudhzy4mN+KONJeSzJK6apH3nU9xIxwMLPAe+RCy54zQRC8NWmvoN23gaaB+vWB
fTRmj5F0mOVDH9AIGvv62PheHFbcO8MYx/+NKA3inBLtl5Y4P2Jd9E9FUyEIzr3xxXESAYRI825g
UwdQbx+ZbtZ3X9YuodOor9xa3vA6DwrPEUu5NCxHFdRguEFARbNxzIoouxSzyK9z2d/2hF5gF2dV
WyD4JupYAkbV5R0xKDhf63T+kRGNQkqMIhudFpYzyea1CIqrSAzxgEWseY17ckwTc3iWPv7t1hlu
4OjG+yrhXlVpvUlQSmrem0OfAfPWbyrtuYV0+AGqM9s5hjSQYuY4Q2pyEOfimSHRehnRYjE7WpKT
yB7Yw0g2L40KfGJvLRzqgwvos3xt5Fzs1TgEr7xXx2yN+3nyT07TapBS2ABrZK0m6ZtF/RjOpC9A
LAkUc2RSSspiwJ1BUhTcbfjFYwwbiSDNrZKtH+K5Ia4NnKBP8ejUjOO8RS5Jqkrp0d+sRb+N6jFg
zTK2DzQTWQSZN5A3Gazx24+K30Y5ED5J1TgBSzHgvCTWcMSv5934LGlu5ueqqJ5jt22eVAPwRfqd
uDhaI+iOokgXdbWvCML4FUAMypT4zRIcmbXQy1ti49yrjPRx2wN9eE7z5Mn3EbF5NkVpkP0vseE8
j6AibtcjhlCUS3aH9HV5sCeZbdsNqLetXjxRcCf/J++jq2mQemjNhwExWWiTUH0YRwfvinWbmWb1
+HV5KdxLu7jV5FZvfOcy9apndv8wugWgclwYN3K+XxM9CzuIb9ZNoOI/bm4H5yb7iUFC24ypkWKt
bpOntijIoPG0A3EQ4IoMP/lldMAR3fIxwi/8Ys/uk59m7ZPvduQpUgfb0h7FiIGUvp0nMjt1soIs
pFhyUwSMKJ2JVw5/ymsZ8cbG2Ud2P8lbL6epr0Wx/z55qbFVLSE7psas1uWvbg06Zuq8Pui5Fjx5
EakiSS9fTFBuL0RYFcyUXyoC11/Gced7GOv17K4Wo3ni+dm1nDCuDeWc3oHkLUMRJYe08LWHdZMp
FjgU5IbZuXdmY3rxcnfbD930iKlbvhhlSaTANDysj4kcMN4wDRfM0JexqNO7mMjRO1O6dEY8wljW
wxgyzdcDAj4Wa3v9Zj1PJRi/x4DhDHy9uFk3rRdri5Br+baQV4XnCbcSk/koo2kdlK54lO0Leo7+
yV42vWK8STyFxWryuqeqlw7ShvF9PaKMZ+5miYQzsQflhIE7ROcsckmZ0xF+nXy674NtcQ6w0IEU
mBtvrqZqay/Nb5ssjat0FX/D4OjF+XTRLCVZQSy7leiny7pH2PJ4MSbzr1Wi4kkirwDdKGpEcSrz
Tl1lfx3Rx6gv6/nEkek2d/U5zLIBEcTsd/ONybT0RrbWa5El/ZH11HwTV/Kz763qNKPcuHfTvlzI
NdxqlkMl0vk+GSvzTGrQ23qqMNwy2uB9OrqZ0K6UXjlc/5kciQtbn2O6o9walRnvC91qWR6kCW4h
YqRMPYjJunXuIpOj9ZS9+CE9xJKX9ZzBV/DEFRTDJOQp6znUosylovFezUn/pExmCEnZU2FYXmSk
jHUPomS3PkiU5CuwrwWSmaARY4kuHP9GtwPvifxGte08Tdur2LJPwQALxUfqfbEaSlbrU6rW9J96
Ouig06eH9VRN3DEDXlQdg6Txn8wCzWoXu5Sn/Y3vZsFi/W/QGJTIJbUMBSC8iK1tFAvvqRppwOO+
GCWRCyMxVEGe13tZaOJe4mDaJ2mLpU5iTCtNzzvR0DdfdC2CxeypvaVPDc4+17/1ssmHq0W7P4Yj
ujMFtsPYKy8VjMqz9KzkNiL3q8WiRHLXeezVLnAweOCbsFh/lVKYO+ivn15UNXx3cmrf5/TvmI2b
xmIcey8Mg1pnBsYNptRr5lkPDkjP3ih9IGlI4OFJbobiD/Ao5BpKPQaF15Flkz3iAgTcc2EuqOFu
yc9qcl6DzM6I+0FgOLVIF2c+yypRz65Z3IIcr3eRQEtkaQimPL1F7kU26yV+FJn6jUTRCVOjMbfD
2c+916mBhFagBFQFCLPa/nSEua8Xzqo+DOlTThxKp/BRlFycqvR+QxpUx9YHYRj78jek4OCIKqXb
zkV18CdnvLMUVtmpxyia0omN0BAiFbvMkzFQCnSrbV/LT59J56KyjPa1jSVUY26z8SZ4BzRp935q
25T68eFprNe56w4XI3IX0WzVbn0fN56ob0dUg+hGhTzoU5xuav/TKD21IVSlDoNRPeQmfuZOiR0I
dCCYbhn6+vBmlRRHRNOECLL2jpuctC5KyY/MItC80w29td9LAl8ZaN4x1tyD4xdP+ewEh7R17uo0
oYitjlTxIkR1NqC9GhV5Y+60avqdZOYTLBQyOmKCF0jO5rZd0jifffo2FdLy1ME20iDsJcRyJP0i
rq1LDaDNwqljtbo6jm35C3RJfULZVG3JxtwMfNgHOIW/p0sSE8jFCuMgHHmyg6nduzBSjl0GRcg3
Fs0F1ot+/ls18WnpvBkQHe5Qs/2Unk3v1zB+K69Jr1bEDKgnqxuZhnVr985dFWHXoyrfsp4jCKbV
PAgvZrWX5KYNNb7seO7+pmPVkyUCYTcqnUsuAozDKuP2SLdhoq7gurgiAZ+DSjLNO2daojhLRSBv
+pwWQX0gDOunTIlMnBx3CnNEKHlUebeDELelW+QbL7Yfpc9KWSYJqa3960T8wQ2eR/siCazBNtYg
OYbn6dXZA4oW9JZ3I7/qoSrqX3XsH+B+4QbjaljNIGPchXNpBaz35xDJ76Hs8htcOcOm7TImHrX/
PNHq3pQoj46D0z3Urv6cVQDsejPZkem2wGzCOdNvJ6sgVKo88VfMQrCnv6KG5WNGXPI2q6bHbGpu
QPglG2cmTVQjFjcaMQqXFd8Tz8apDZjb5e9vSthEKEK3dDRvCQ17F6AD4KExJRjs4KIVMqE0NFKw
BB5VOQC/LI/wSkvsUpXxtSv5DSSZJ1qCgNzP33D9dvsgii9A14+WTO5K3dJ2Qc0yYfDDSBbxU+7L
l0y5iwub6bd5p3f0agfHxZPTUwSS2YTfqSt14FfGAU/xcXIGLhuJGarRkDBzg7ytzb9jXVsPsW2q
jVkTTNM7NEyM/tX35jR0cT8umYpAx5jgei2oOKOeiU+jadrEH2lJVHPcU1TG09pucIojcOh9hFKU
p2CuvE9GHdrq2Sc/3OHSZ/KxKWfjT114P+LK/036OGViPXtpJ6yHHRYND8Z1q3qQcnzl8aS9l6KP
j22KI0cf50s1unidIZJPqnY2qiUg2WmLYGtVj4UVzE8yNy4d+kXz1tBKIxyZuVIr7F+a4LYSEFNG
CzBtMaY/maUDs2P0jNKLzV+KMupEF3HklmQv6MO0vpvJnEa9yQQKtuDmkxlasvFGOTNYaYp/3ZCu
zfC6K1okYAA5tlYXPDZJ/yEwul9hAfysOufO7K2/SjMBQmjlQ+23vyPmk5NOpQPFXO32cufOIkXy
r948l/fF8isRGrBdTRS3GbbtINVgIA1+sIHpdyI2/l4Yzm4YrHxnVi7OqZ7A5ULdeKxhnVEPtSiN
PlXP/WsJGNBa8a7IQiyn7MYiUjdu7EPjdKjm7G1KpvvWcfPHWnovvkUzZnZPwmB+2XY2tyZdniYk
XXSGAbxL98as8p8xXMFtmme/vNgnkdB5g16FhN20f7Rt+Uxcyb6cC/vOVtWyCooPyC2Qe5rqp12S
rsYEG12KuYOm81YyqZrH6toAfHSoY6sGro5NbCoA/eKuUKRPMLbVLmGIzeBp8J8NEjwiQWizgCFU
aN4pMlm2F1zlo65ri0yNSA3BtztuUYRkVH3NtHhos6vQDa5y3wrdiApFoNHzy8hLHvjOm5cJtTSU
EC7ogOxDLOvthYo5usXMu5T5hFbJPFKOeHMIWj2I2X5rLVoBCAP/BngC8GYhVO1S6gT8LQo1Vrsk
dl/N6Tp57aEoDAaTmc6ajbu8c9FH931L96fQqXd4enVMhuhDkDsDodKbQis5pjJ9tjwT9wwS8Ugb
nwPZ5libbb7Vhndr6kRq4UuJmHGHejYcyoBEFy9pyLsQAWlbswqur43BhBNpLouWqtjqpiAbXien
Nv8/7J1Xc9xYmqb/SkdfL2phD4CN6JsEkJaeSVHkDYKUgfcev36ek+rpULG0qpj7ieiqUlPJhDnu
M6/B8MvrGrb0DtChT1ko2gAgxTDS3rpLhFclngJ0jDB/dAto7nP0BftnBD0XJq1iPFBnm7xwwuTQ
NuMTJYdHQJdg/nKcJlyxvkeudY6iIQF3fUimaDxH7WOiO4mHxvdVVnEWuThlEIkoa9UChAbaPiDP
i17Z19R6N5vx1tbg/lNnMtEFhcLRtZzqoI4GLCAhm69YLPByPEU1T1UDtNaZjO80GqvNUop1N0vn
5LSqv1OS3a7OlB0SKTqOfsEafdXc5cZadQg5JliKTGnxrVhbnMnAJigW5Xds9zZuS4SEHMDWAEtD
MGJuKc0iRTJgatVZLJeoH78sfZtu1JyCOQnnxoADiT0tW7jrgarAArjZ1YNzIgVfAzQ0Tq3rA3ah
jBs38kBK8XlFl/+rkmMCoyFZ26lsZZpYvvWJxqwIrVHqlHhO174jaatdzQWt6bKSzVAnO6Xg3QPF
hvZSZlFLkzo5qC4urVmBpGObMg9Ko/wUmsmrGrNtOVTUQiqWXg7otYUf5jtr/QWpSfB21a0KNG3j
5PGduc5PhTA+mWhf49Bsbbre/W7o8euacc+R0+GhIM3c+rAZkTSYgKDXBgNSflosNrQuLq5LeA9Q
pJObaURMNB3MY4VLSFTbw2GEr4StmP2V4/6ua8KvSeRqXlvB71U75HvjiqIAhg40w0HHbJwShWkr
fNNjMrsODo2XOeMaSAEH9Hy17bim942h7RQXCzUiofsG0cxIB7zcaBhdwptUYZ+Dumgz45Mh0vdW
dJ/WhfIjvWBEj6EapUl/37fstfNoShIGJ6Kl9sj0GPNW59co/GZBpA7xRses1QMSiKxa861typOV
Tl9AMmn0CVMf450GH0zC2kppFo7yfuf0uMWoSb8HX9h6Q4hanKOgatEAFd4VBeY7qYKa1xK/JSa8
j5XO6cASo7K+XkdInG+iurydqAvuLK16BkyEJUyzLarB71tzDwWMllUOxiArb4dmtBGBNI5NPeBt
gKOO1Ws9FIwOQNiM4GFpxi+0N7aDAuhYT9WrJcnm28Za/HkJX3Aij6uOdvUEWkhLv7ezoGiYgtxJ
x9eqe8RKZwAtWaokK9p8r5wVgq3AGicYRA3BUlexDsqIc6fQ4COMYj6VfbidU/3JsTQeBLQamVF0
alk6RzMjEe1mqJiK6ILQLG8VM3soEGz6jAO7Q8t1ByosRHMa16pCmPDWRgixFSH2Rt9DUiqI6urS
R3D0ehocbFRW6BnkFk+zHpfHxP7WtJAg7LQC+4pILTA9zfTp1zgYyiCeH9lOeq2AXt4Isww0BU+4
ZEJkYCi/O8MIFW16C+3pnK/Rs6qhCzP2BhJsMx69S7negRzA0BgD5aMrwOkMKFsHzIiSm8wSb4jL
cxIetNEGpteFlp9n0fOK9pw7qRN6Dv0r9l4bM4WukbXQCpzmFjF589jO13P8PYRE8KjKeVm7ebXV
ZOQzo8tgrWpxo1nNC+3z1CvWNtyQBM5mIj7xRr017rVDVIJAW5cSK600hrWAF8gwq9djafpwynbh
an1CRnIfQwrYzDS6qjqhFeliasDuqSXJcl13y23pLltnGjqPAK/xAckeGmaPsVCTErOEpoc7tcBV
LQntp6FOswNZfU2JxrJo+IiTqxqvMZCNWlbUM8KnUVTpKWm71zF0PBUoVKMYJ9ia3Qg4UDUeDGSa
/HpN2MgLsR1UiqQWwryhi2hOBYxig8QpUM8Eejytp2GGplWEFK5rGUjCTStzsaPZwNZl2ZskC0Oa
JjA19GrtgxhrgzziexrLIaTKjw3uzl7qqb1EJibZl3xwHeQWo2Tnxh16xtNo+qoDzH9MymY7V2Yc
dPk55YgCYWCVXtrF93qRqEEaoV3ldg9a5zL4gB5omtmun6XE5JMLDmJxDkZKbMXmdFDIyYtw/m5W
4PeIoBARd97V2bT3qKigDZzdRkpVeMJSv/ZTbsJCYetuu+WzNsZoZ4NXuPw4mb9QClmp6mbKZsqn
NzxoFS+19BzpL3M5uDorphMc2Ata0ll95HSfYFmU7yCUalLGbFMmzrIt59nckzB/GULkhsN+l+m9
7q8x40DwmGzKeoHb5Vioba7VTlXdXeqELyiESwWC/HFaxfUyyaIqEvDxaNBVoTMVJeA2cxp9+8jE
j53Nhaw+b6IAJ2zXcxWpsVmFN2sSGluHDe4AtBlqw6jguE1DZ3DZWsdphKGlYv4w56V+7ZivuLPn
fowEUtZ1Lk1+EZiLRdlKFcyw6wGxlrs5iUAz4AriWRivVfiAwKuF92uTToDteIdy2z8syGTV3NGI
1u5j7sZSbZJGSdcgLK61znsdzwukXfYsV9tYk2Fvuyk1UV8uOa6nybdnTHPW1lFu64x6oiFWL05S
fa8P3eNiLe09GkHeGIEVnYvoblTN0lexdbFLJOzmKWUdO9dRqDkAegkAQ9lvx0GjJ7RC4n8RTb5P
9T5QxuZlsOmBRSt2813zPGrijALW9AzI+xqLwW2RifkZHN5wwrgAmx7UjTA0e78IE/6vguN5qb/9
659fqqHs2+XhGxTd8p//+Fb2uMUdvv7rn5Z7eU9f5v+HIuJfBBy9pW6H7uPnf2g3GuYfAqSR6sIz
dXAd1fimH9KNhv6HLlxNc7FHEK5laKgq/lu50bD+sOGUuSp/7QhLN8z/KDfyfZYw4OmomtDwgHa0
f/4PlBs1Tf+zdqOtA2NzHMH3IB5pU4uQGoZf3h6SMur+9U/t/4xJrI5lhENpE8SiPau9NkJuYknN
inPOQA+HYkLFJ72lAOHFNWc5QjhwEUPk3Po4/Tx3+ucSEQLPcmmzogOLUk+Gml/6btrq6CW9cYWl
dupb73ZZByJZbhy46C1uxQQsj3oa3c+WTqMWZysFU4DVJIi0a5vUs+6w8A2cBoSqXnJXlKYc3zKI
wftG8+JuYPOo1BMIeAozd8gHEsDHKKjTzcHtWe0DxKY7av78qppTgcgK0D96yUVEIQ/o7tyqC8zt
qED2T9XVTd+652JuOPp1oQQ07ADMBGk78SUhl42zcmc14ws+CWfRWFhn4HPEc+o9X4m2GCK8oG2C
FAkGM+ZHjCJ11GhE9rbFa1lPeEdEHLyo9eFya9iuSXVWHf2aocHdLX3vphbym0YoGcsEZ+QFghKE
GG7CFaMdRiXle4pv147T6/JgacFboP36bI/wTMeh7QPXnk4idwqfFtyj2ulYE1PazHE0DIEasXvz
FjsoOgDvcGRVsfmx8t5rdK5sadE3C7/KzeX+nXa6muuuZENM3i/vRcWpva4Jgyc6eKDXcRjVSWVC
hqyZxz5QwcTMOqqV2mdcsKEMxh22zzY8GUq4qRlIDI0DVAJgezZvLQR36+3YlAfMLVKPDT+gD4pq
Edrf9aofhpyvnOsak15whJgd5H4Wk57yRibZn3swB+QK23oNOAfX7bygfUfcfxkJteEGbWfJ6Mi0
n1XIEqAqqD3p+oRcR9ZuVMc4L6YNL2gEatjq5W7M2wO9RGXX0bygjketSBvLnQ6EHI2Ah7UwEOjn
3mtQ64Hmuq8RhZ+RgtUO1R0yg6k1fOTAZ3hK6f4yl1EhvFGB2Eixak8B6OBbDWbQAv8bXOrbb6C7
fCyTbxz1kJsmemRUgLwcb6NKwx/1sgj6UD1FM2eACfZ+1i1WgWAJGi20VlM50bdWgsy17m1zvS/D
C8Kjo7m7lluyftk1YOhFjqlpY73mcbRFC3bTqtqniXwcmCLCktl701g3ZHUwuuaN/P+JDZZfjOuV
Ngy7eGGCrSmDEBbKueqTd8T7fJcuWViIQ5mG564QWMmvj9FkHufJPiBIQd67FHTKSeljDTUO/MTR
xdJsQXWu2pD4zcSIPBCeY6wcmq75WwSdm2pN9q6u4lzCP4HbsmG7JrrCTyoYeoB18TL5jtA2lzkR
qeJmWM+d7aDmkoHQK+XK7SmhX7r0cq1D/UG0FQaSi/44GbtePsyMALuB8LGIBNlYsqwrWvjU9eYb
iCzQceF3bOQ8paz0HR3ZPmia/Ds61iyXAoaJmDv/sht1Rv9UjMO5U1O0LSr1W4GRKRq5yIS67JT4
XiLYgCaaXxIF6i99xDIOm/QdSXBmpqFG9DmaUzwQOVbiJqGABXlS/aZYcHLk49eAFKDepftmGL6V
gpylI1soo/L6MjGGjPUqJ49hs8t0LUtFjl0VhRctz02eUb9FGPxhxBPP6xPledKsz5aR9zsd5bgj
iCNPQfvFL63VB2miUZVQzJ2iFZ9mfIKJXfWdS28SlYfu2RiwdcZkrEaKM3oR0QBNiAMNP1fEoSwU
PBA6uDK6z1Xj4L/eKOHBsFzSFss4UfOW093pqYYLRBIQGFHItOq7HDObXaIsIFuFOOo6G9zKTn3Z
1VhVo9eRSJQ6ugTGOREgFkSEpTWahCdkVd+jaOQgcngHc3ueR/FMxIgULa9cIHerYBKVw1DQm+hJ
T02wwLQeFZ2/ThNxswzp19pmldjmnTEM+8tw1tFa78Yq8lqCwWOHirnaOsg+rDUoCfe8loxaU6O0
CNlqobYRH6I8ff+xqctFDURPjZXgcny68r1edkX2FFC2n2bTvJGbAemr3Ckld0LeOlqDRgqOwiiA
Ams5uo7QMhMPicnHSRm/rEvOZufUUBMplWUFYsFU9WNUKGckKShTZI+NLQhSw0AxmO5kJwYzgcnu
smaTkYKq/YafLUkIU4kKDGsKBj3HAamHezbAPBphBdI+rW6mlsN70IA8VNTzLXjwlpO+y49MY/x+
WVo4Aj6LmBZiEuOLdSc/nFKr3JjymCupuONgeTYmQeEhsVHXZzZe3Iithh8hic56NKhbKOU3gyqM
NGA7X753GCpeH9mDirwi+CFNbt2azi8t8qbyjBWcNTRPU+sgG4xgEsWNmLQvzQI+X+fD8jbtQpK9
07uMAaYDeyoM8SLGAoEHtigyzxuSpvOiVJ78sHz8tXZuXM0+a5l9EFp3BVjQh9XBo8h9pIx4soYT
iaDOw6/3UT7u3NcpRWQezkJp3h4dLNuob6TJE/Rw7tThQLvcUOsMgUXlMqdkr9vcxOUZp4oHdSiP
hfm8d5B186Nc5kkYc2nK8gz6l0eR/0KQdGtW4lHkpA62sXypWhxCTITwI+ctDtdy10QVMKGSVI7H
xeHYBcUFFL31o0F/6+fa9Up7QUlTU891innjIqeGNupPkx2/5QYPCPiDMUp1mFW1Z8xFcBkm+ULQ
sYftGo83YKbZkxSVyEeutqw/hgJGecfyIw4ZvRY8WlvRRSh5LQliHxsqncxV476Yq89mwW/jAkoc
lOY48Ux3l8EbWrLCHOOiGiHgH+86t2hRzzbQAYZmgYUL37ANqhU9SRonDINDRIIF8+lyL+sqQyvV
xH2GjYQRCknNPXmGXe6jxrYZkJ4VEFizlORzjwBOV7cFCabtrdKMgt6QL4j62SyMH5+bc36ioBMS
LAmDVDjV1WLQBE16vhubtE9q1Vw7SXgaoqn2WtOFVC0JKNxdFvORy6NdnhjhSIJYCzk/cPosNr4X
Ss5Xex2vL4vbkBO7ASNM8ve1pq7ldYIgNP2OVSUOkxZ0MVsumB9/WlqX0pO6L2jQeHhOw37FfBd7
tst3ZfJanVLCYJRD2nQdJEJ3f3kOB8CfG/a3l8M8sUMEdKUtI+EJQh/IcPCqO6yiyIwRjOrNCuo1
o9jKvakmCAoyDQvfrHp0VfsqHJTvlwuanXsFkexuvSxRQd0znkDpNNU7YBxcbqMQ/PNtprrfsnb4
bGRkEQ6+brTHyE8RftwUGT1Cq/0yWkmHODDbwWXWR7q+H3NnO1W8irFYlY1Khi5/gYCZF0gPRlms
dwOtneByI5cPXl66LV9RHVtGkA83FWovuTz5mZ9Ebkv9Gdkb+uYg9vqYdv5CaK5k2U7Y1O3hUJLG
sJdAvGQU+uLNiJ4dlR/KPVRue3WtnFQzeUgb6hTdkr+nA6e0GZco9ejInlaE/LjYXusSmYI2TOgC
OcpUWqCZyyzCQSSWQB1lP+T51do2FsahoKXxUTtYLbbzrVFsDJDjPo6IwOTNZT+qFeg4p95dVm3o
5qQeCbqNSGIixtzQt+lB+Oq4G+oLEkFIMYBWYIbKmXtJy9C7qDAh/bGwUpdZEU10vioMXzY5jrCg
r+kDylHQavouGAjL5dzJPCiKEONJ1WmPgdshsRAL1UcMQaLi4fLXl/W6huUjusl3qljaA+amZoEG
rFIjkUIMI7fIWHGOWnuSf1zlKVBJMcxK3KXdSMec3W6R+R2aMajpihsQhc8QPvdjkQfVgleJnMtO
hi+6jkJX0+wtmpRazMQEXkLgyW/0zllGfvJ0WWTeMVdcxeW2mS9+ceeEvI7LGr7sBj2Ou3QQoicT
mZZw1SGZQ6oOsrlEe9GabC+mMeB3FejA1nV25LS0Kw1cFqd0ug0rkoWmibCjluaoodE6+3oUfqLT
QgCeHDgru/4chW912rMnTch4A+0+NnnV+ZlqfQcfiqAfmq8Uovkt/tUOd4kCxue/A135SHa7PoWQ
0jeZwe+lEOi8btC4EoOh/IiL44U5fRnNNuOMGZbyRNMtsGIy9MG9GWI3iMnR2pzxllu4TVwI8Y8y
N39IreRd/jeyicTpeeCQCTymYiaHmCxb1JEGzblBLOJwmd7oB5F700ZrkQ7txLVthk+XpQLMmdPP
yT4pUGKWNH4PZdAhv9klc5UDY8pAKJaBPe0gKMb8TceXse+eoP5hODbU0BPMu/8ssrz7VM3lW+dk
4DciaK32OXWRgRCZONH9xit6AOhOT9afgER7up5tEodKdm9GZPnE/JesFMD/QcZopCz0eIEjy/Vb
69rXKTn0rFopPkEFMtHthylbKMExY+RHEF4h0JisTEIHz6WsakwS5zK59+jCUeJP3gdSB7kTNHCn
LYOKuyhh9q/zcxJ3l2teHvDHr1IugdQDZULHhdR8LAF4yLuCs+j4RWxuNRRbQDTq1AQc1pUb5hZQ
7ptxuocCSi2Fz3Imr9vRsQ+KQQTXTnysrOixO9xVnNYk6DLOkIHn/GKtw+vl+0M2wAXEE8JoM7TZ
jYqhqvcjn4jpSSd2FKghQhpKLFWrdk47PldyvsYTu1rbSLaotu+XtT3ouC5scL8MYlazyLlvKkZw
IpWrSjKNSTVbI50gm5qmd8mysTJ+sppbTQYK8k2vmQFfXJ9QA2UmXLITmq86EWznTgE+w8dLAtwh
GEjpBqFi4mTRsanngpI8QhfviWJ8GZOruibzLl2GUf6j+alNkallZlyy32aBH4CcUOqyYBSNdWUo
Aj1pShVRhHhGItfQki1UgNLlZJXzrWWDbxmnqNkvKq8yNrOjnLgouxMHPDQouDkpb9Zxmht7jqWJ
g31ojfbBwaFePoZM3AohY8+akswluZdFEYhhAY/3dUVRZHuZ+JfCySV1+6mg+G/LlX/Aw7urkrKn
8PZnJxGqdBg+6UKlWgifk5IhBcGfq3STREDNMXZObaVdj6b5nd4n6ixzYX6B4e5ZthX8b6X3Us79
m0qvblEg/b//XVL9S6n36fEfn5KWk/Afhy5/K7/+qep7+d1/W/YIWac1LcNmvAzDdUxG7EfdF5m4
P1THorZEM0AWcHXrP4VfzfnD1AxXc014FZZuGVSL/9uyx/4DZx3wupZr2rqwhP4/KfzK+fLD2OdS
zqZF4wjVNVB3Fo7B3dh/nk+KQyGMlnmI5CNQxmTZLU74Ywb9qIH/YsrKr/jdJT4UlhHqQGhi4hJz
bF47VbwV2HnUCjoNVBTj6fTTMPzian9eINa/H0i41NktAe8Vr6OfF0ivjEiwqLh6SR5oWeLPV7Br
LVQM/ahKz9IM8fcX1H51RYrmYC80HJlck6H6+YquVbWNui6h74wjZY5KzU8VTZdMU9HMWXbgEGAw
jKdqiSgHZ8ekIGJbzP0SGXv5spcRABXyiqoiHn9/Z7+8MbZezYEVKMv6f74xLQUNXYFo99m5H2oj
38d4gGTacIrkWLcO8uvzze8vKXsVfxls6nf/ueaH/cnEelOoKq6KWTwGqyW8Nn+zoUqXi1+X667G
XHemD1dS58V3dGPN7tXv7+BXE/rnG2BN/TwaPQreVostsF/nKbDMmHA62//+Epp8cR9ntOzisHRg
hoqPcyy1AaI54Bh9J6zuVrV8LR1zr3At9LPccTmIwrxGWvPU9RxvfXUHf3a1yx8mav/fZaXJJ/l4
F4jgaRYsdqFia/znJ0X3c9AzCm6+GF/7afWzefHXvsDcO99neKbXDWjmCF235JhaLhMAMPXyqSmc
p7jrb3//Sgy5rP5yM1hbOa6t6apty3nxU/fIDZFyNsYC+s50wq3Uy+di79oUCyqCSDEGbTNRMKch
oDpPkLB8jHjpEU2BvphH10ZxqZn9NZpv0OQ+OnEOfjQMymbAtoFRZM2qKW7jdX/KUGdakL03FfzF
J0mBw81p8X//NNqvJhFLmXBQOLSrpGHaz0/ToHEs0CkP/d5ED9oQXo9wRq5Egakj0NWMOyRt/QwY
1RrCdTSta53VtbgvMTiL39+K3Dw+vldH1Qyaf64Br+uDo1oRooscTrC/YN1jq7pNpmXntsVdXY2I
zRYEWck2/pv5/dHG7bKHOnAewMaZ9BbdDzPLiCi0oBPAIgYELQrfcljLU3JscN5s1mlbAP8HrYst
iIcDJVoI5rGJ6PJkypXc0VIky91FudIXpHiTwk+GaCsX/7pasJRXHxb5vcimIHRvqxULBWI0Qzwa
C1aaGDE5abRVqnzv1s0txVgJe6cwUSALjlewm/vEuwH3tVjx3ywopG5+9bJtVXUQaKLP93FdA29w
MgXFTl+E2V4zC792oVQWe8dA8BIty6I/jOud6EIfeI8/WAvwzBARKiUol2GbzEDXMDVaNETLs7eh
A9hQpMcUCRGlSl7meYKMEAY1KcgkUVUpnVXTq5cRcQDgOY17ZWsjhrZTYLfFvrTHLRLy7Nliv67p
w4Ko0Uhpbc2UwM4wKwP+2g44u0GtpVgDqwFNyS7aSTSeHC/5wlU6jV2KY2ZvgaXC6IUyfWxnG8rg
R7ubgrmx9m1PAwlSn6PsY3e6MWLlBlsp7Jea2zGablRn3ouX6NzG9WnRla1AF0WlLuhS4zZT2I6L
AaaHzSfVr4UxnGBOeFlUXLn2GGDCg+E2j0HDEhXAQN6amGGpTNFugqg5YD82lFcc4se0x3qO5Sby
FwopJ6PFFkfvDvjBbDsAkDhsYPsJ7n3Wj0qIVDKisNNypxr6Xr75fpk2lZGjXDwhIJwc5zYKclBr
ujHiDGYeFb6KTQncMaXd7NrSAI5Ey24UMfA7nOBc4D9dvpuK6Ew75I0DLKCbzYlswyNp5xsd/ltm
4iSnJQ921t/aXfQQ3lB6PTcYexXC3uCad+zqcQuqCm+D/A5vIpxDYmirUaDgMztE/S1syINgvxJz
tm/sOwfdAY7nXYUaSV6PzGkDAK+L7PaTZZh7gXNdKk9Ii/te3EAQP2FJNMBM3VnGNU3EzcgeKffL
SnyPGV15CMkRb/JbQknfKAOzeaXaf86hwdd0WxKKHXKKxFl8nCNzbwhuDh4e+EDs6eY99Rix+pRa
ArTAkWTayY14g1AqsQwEwAlfrUShY69cyctV47qL1u7W5dvsGK51m6NRC8DHecwiBc2MEkvgaGdb
yw6iBpldv02k427Em+IwyKi1OQ4mPgPYX1dO4yth9Qd0+lA5vaZIeejxz1Mq1ceW3IPiuit19yot
xb6ee2/EoEruyUqi7rLQOrUTHqvxjpZzQHtgH6GTbg7wZjsU0cpiryrRDpKUP3wvumk7KYjdpoFO
AQiR9T3A/W3qYEaGN6zyKH8CieuUMSRzNxwMN9w6Dq/FEk9dDtYKoC6e5fapmPKtk0+bmFA2RUtW
RzZZ3lI9UKO3J+RHukPXCA/XVTC2SONJ/FrPBB3XfZeB5OJWi6MWUcXgt4yK7mi3+CpjsTKI6JFQ
5Ft8u8Z32wSfjnaNZfD8aLdFM7VueSFcJHijDnOM4oBvLLkfIV9VTsRaEbTQnOPSWD0sm2EOsMuI
ZVdKX1xEA1s9DCY19TR92FbUzBSFm+Mf2MVHOWeByVNpX/yUozvHyhhrr8NkToGG1IsaUSNMle1M
7dSM5u0Y2zCw3ChAbGCHxOWs2sc2+k42BJ8f1Vw0NKc53snJ3IsE3XwLj4zirlX1LZL+DXeSx5yy
evQo4jgwpZieyfzXz442oC2WHhHHCSJGV8YQWYQ7TZu8dMQMZsFNAjw0w1PIpjAWBXhXLpItO51v
xkrUa62X35/HvzoioOQ4llCFYbsfgy6Kt0Aqeh0KidPe2g7wrFKSaPS/OYINea5/PPddB41vEn0B
JudDGJuiw1wj3+b6TWEdixRVFZ6wBVER5TBS2NsqnBRULK6SpdiP+uLL7l8VZn7DrKh6n8oS+v/M
+m7duTPq8yoDZ4XPxpi9Rtq5BzYAPOY2ZGNx+md7zq/wv/FSQsjfvy8Ja/rFg6DHZjsOKZnxIQnp
jTQuMbxx/ShJX8Lp1mrAS4LO12YwNisbGQLPE7qxqW4AUCGMzqJtVL5oYniH+XttWiz81Nw7Wn8i
f/ub6OqXgZ7r2voliNbEJRL6KWzVLeggRi5cH6+lh1zp4fNCMy9XWnwrWgyFv7pDYCCZb2MeXk7N
W4L5c2Ob+5Ii2O/f1C9n1k+38uFFzWOBPYLNrVgG3PAG4HFc1W9pZ59/fx1dftGHqWWrmmlQd7U1
ZtiH6A4PnkSBZuT665S/1Kp5LQFTcBf2If4XcMl41yRoYxjY9uJLxbhiHWDojaelvTXRnJPHhhu2
B0Udt63rXuEIA6JyWwxsEfHwN+n8r7IcYjHavLZgKaATw9P8NEIiWiB5twDGB4hDyGcEMa5WncIB
88TIbRaTqjxYCzn9x7zw7YG5smb3clMsiDd+/+7kq/nLqzM0qmiWqdJe+/DqFDi6tI9UrCC117mL
g0odTjKLkSY9efl3lYVf5O828CNNszSTcNz4eDWYsHgoNzhMpAeoBoFIddkW8GtsxoyasKZ//f3j
Geov0ncu6bqOhB2CAvzwtnPRzgXFa+RsMOWBRrEdWKpOG20TGCCu7lHyvZ5CItBGCeRHZFEjQVJj
wKgnqq1jOGV7OWXAYXvF0QQctxgUfE2mx6rv8T4jrsnxbYr9VIoDx/0hKwkO0Txfk3lbV+pugGjd
TGOA5rS3whnh1wvsrQi5dm0UXaMkewWhcgd5qOGYKxQ4fHGQNh3F5xQUlnuVZMa1E1vHvgV0iMdn
BtuqAz9otul9QdUa1a+9XqnUwrNDaw+nYSjYLeMH9h81b67aHAOcwc+A9DG9+pl4PkXGvzb2PWej
U+FNSFN/4qKyfiEPdLkmZASO01pQdsNJ7nB1TqpQRtcKnQVRe9rQ3+LhG4zkAMtqHjUVrQ8yObny
BpdjuGtvFWIqtLQ9gXML8N29jHk59+BmyJhZXfOrCJVUpSIv7lMc6bLv9GD29KKezGF+UN6BlN42
hEkjL1DqRWXpuBU1SUPSHTR0yWT8jIUKBXvk7cegHPN9SBAfq8qDk8G806Jdj1UM4omYFiA7oPcn
Ee5pBp/kcbNgAhDqr0kTPuQg3rFtypRT52Y+OgMU9dwrrDquwtG5MtLokMNTQAwYehvMOXgDQ7QL
CS5ySkI1FTG1Iyfszoud7imnYYp8yU4gH/SejKHj8U3JwDyM24gcpSFdsqsogGF0tdgmgm4xNpG9
J0di7JtbtYgeXBiVEebHNdkCX5CsAxqCJ1lnMtxHC+ALOgDXU/dqWPkeyWRi02jnFqQSWbybGY54
fE+nels45xY9FUTb4GeSVagJ4Jn+oGeLD/P+WIgvonzlfymBlrVGCGzUdGuQD+2lPgks/iGHanXo
iKnM/qQ1wDTZrwDwfmmHmADeuO4U6IiR/RSSHYcuiUS53MjbdDl7zYwgKGUaMX6RO27clQC0pd0k
5huruO3E2RgQUALzWXavQrO8ZiruZB3VQd1Dt6adVhvHqRgPNWZWxgLAh9oFbjX3K0AeSE6nkpIL
TOL7kjKMrPZa/ZHE8rqEQNCq1h7TRC/iq2DYQXuCFroxl+yFuN/EoBrndFkslPNWzMsO1VK6KONW
rjkZgBRud0DO+Woh2jARG23ERFmkPwhOkD5k+TjmRienS6S375T7rTIEoqA+G9knFWMGu+I1o8aA
aOPeIj3SWgJtlJnjm1Xt736/yf21eidwqKAUb9h48OFS/6Gk4mogInk/ZFqR8iizlsLEdAy8/Eoi
IKeajDeSLHrEQAqLnmUHQ2fTGu7D7+9DfDxLuA1q/oKiO/Z0jiprUD8dbJXaqPCRZ3ySMKdC39AL
IxNIE3Wkovd+fylD/8vBJSuVAjSCCsbbYXf/88U09AtKtCcd37TSo7IiWxkviCMlXfxQwEOlVD7o
zZusqHVmdq9YMbT9ZRcbC+aCXycSz8Hqb5smflgqWs0jO5ehH1X3PA9sMDHdcXqYyjy9Cwkwc6Vi
P8xozZlO89rQnlugyj1BgHtdRnCfikC9JEuO+CYdLOBR1dLvewdEkczEbAoHdc3iSqy9tpAQoq7q
6NNuErA3qBavAm2zCW6cvaz4sOAtWRXZPgyHk0vCUdnGdZVRkqAU0dnJAznKQ8fyxP76BsbpTsfg
bFNNsx+js6h36iueyv6UPSqxsqfzXGKoCHOzsFc4WtEz3m8AN8R6U2rLzdSzQSfFeKqROcoy1Ojd
R32l+FKyt6/FldmK62zKz52Fe3FyD2bmrm9xdXaIvuHZfRGG5dVARBMl23bFse+Y8jBeFj18mHVA
2mRwc/2qogZeTkrAwbNxKuWIfZWsbuRkpomGRMpYvepFzI6NFUm67gUb+qLme1yI3pU2/gb8hqa7
Q9loeURb/egIalJsIAolui5SHqy+eysI5eqp2Ctj+FgJInGjAT7SKFcFuNLeGIPEpZCQ7ZHaxDoU
+mXYjAG703H6NNVkz0l6DIF+9FaIsQknvCwn6GV1N1H7MrgPWbjroohuqrrlDDIywoTeuVJ09zHj
NqhZ32tYt8kTrVHJEdtmuyAb6lAtyhU3kKuwQ7vAKM39rJEBM9MWil6GIDLFWHqOXgaLg6WOj3UK
iLuNHuQJAhj2ScrC2f0A4RFvFBc7wkzzzBrelbyUm+6joj0kpYkuNXC6ntoKpBp5lriQBTNr9kPs
CAH/0vYlQZdBwKLcyxqIsN1PEBm8HDze1OVX9vRVjdVDlibIZnBeKutDAV1LYfHm5fg+RMqnjdsA
tp5Mca4U/BeRJomc7+FUoSTyX8yd2W7jyJauX+W8ADcYDI5A41xI1GTJtuT0kOkbwnamOc8zn76/
UNbuXZXVXXU2zk0DVYJkO21KJCPWWv804mBt7tuKa8sMmJ2gZZrjpw56VJAlW+nOvmqRG+sxc80v
iDBFF97jV3Mns+xynR15aIPBu2n90XodVMNnNc19pXfvJoOLaOyfTLv2hyL+asfUPVELIc/L3+JU
R9AApWjOLl3nPNcyRR6BY4gBgx46LyyDTTwG32YD4oLTOY+2m5/NDuKyPUJGuFPzJTUbwI+d1tL9
PkGfuI6P2M4NnBw00oarINxgX7XuS4sxHxLaiuW1ZD5asS/azq4UErPOVzv2Nqq7msv7RuveYzw8
zDS4gf+6UqW0+ikQwxvV1TP3PLWtAcPMbm7DD1WmxHXz5ormvum1Z9ecKF3ETZSfpZswFoDzZRg7
bYZCrObjYVG8LUazTXJsUXSL6pWwCNW8Jcv4Nw3cf7PGurpDQ+XRGOh/wgE7Btg5/oWO78JxuLKY
KI/UTLQ1i5MaJ/31oi7+NCKwDSBHOkIpMWpz7V9wRz22McTvCs8fEu5fiFKq4Iw4QbqtCittq+5b
Gz9xxAR/86f/vHeZ4BEuBATXBiaxf8FHZpev2eaIJYBLSu+MXJxBD9OHvZripIu+Y0qKpVD6KvW3
yEpOdJWnmPyguCWljUkRlqI/P41/S5B2G380ZVt+dv+h/tlHWc0N86/uiuH/69VjmfPfX/7I//iL
/vB72/97/SW/CcH+8IISHMHYpf+hNGRtn/08ht9+8v/1m7/Jzv6GpyBserT/madw+5Z1b79XpF1/
/ic3QUBNcID9IRmoFtt0KUF+UhP4jmD4ZHmwEpDIS5dr/Z+SNBvSgiFhqRsEqutwFP6LmYBajREP
uRvCsgxuBOn+O8wEKf84EeH360zApG064DEW2+kv/S82TjkJh8RKRdDxuxoaP4iMPUFGG3HvqO/M
Fl9N9yNxCVpJkdNGL1n0YciLBVNZMDfF29fX+2RXxcpha9qORAzVer0m9ygr0+PiRodycNaoVYKn
EocpCg1xWQx6i/6tGo9EoZIv5+SfOoTnc6FhlgdZ6SZ7DBnJg9joHJmHAogJq3Py9Ickv1+C+7n8
vlSk3ZA0geSEPD09Py5ofWaY/RjHuTae909Tu7e9s2kDhREK6E1bG7nyPGCNnst1E+NzAVxixweX
NbIx6AuZL0vuclwncUMt4epb8lyFxE/AvHPrZh0neGYDD6qPhzhoHzPm1Qwlcx6ojdL2pshTNBa8
BVdsRgxyFIKg59sYPdaUf3XTd6jIch3zOduIq0scojW7WaeFhuk3R4RxQoCT6YJQoXJuWV+wmhWr
IE1814GSbY1rffziZoj7OG7wyu1oOEdZRoecvMDBC7f4mdOfhPgSRMeQ/lhSUrbBDzw2D5458vaX
Q4FGawgJJQ6jLS6lO6i9ZKS3vIV6ncYffX0KI3fVdzsm4/bg+WJBfkbSLJ4O2L30ateemzXc55Vk
hZnClIaygYSHhZL1POGoasSXMXnBaxRgfG1t5lbA88LG/NnYJ7Ai41eM8Mv2zVHUXpc4KYFnA+Yh
WfncwI020FN3o58bz1aGVkg8c0yFRKiLdbZWP6ujjBFUzFqNlzBS4vBDMzEvSaGKldO2xoxK8u8U
EtIQR4d3xy6fCK9MXrmqGmtEgJX4CAlRZ0/bVIq15p0b9gxzwlCdKTNvZao/1Fc8LC9yiNlMqFdD
G25t42OooeZHmPyy0tfaO6Evq3F6JpYGjgVAGRL+oMKke9lZ8YyTj7bKOC0t4p0oxXjZRuaHB8WE
rJnABb8mkragJqnyvUlsXdO8lu1z232IqF2bJbFtDhcEl9cYyt2CUWzOn9H1iZ0uWhU68ZCloObA
S3J3BW+Gb1Onr3vwgqolsln/1rU3ouGkLFw8XLkLBPByCv2g5aqFKOKOC/c6+mb7uUqMtQ5uhVcZ
cheOithsHUl6d1cz3ncWODbuwWsIolVK0RCBWArrW1s5E2MDqPPENw1y8msD0xLsR8J+8jsctRZ4
fXNgQHfEMxDWb0Plh2EFDgCTrz6zkWtFvY47XsuPioNVGLSh66dawwsfKksGg9MAIZxnJePh+3QU
prpWnLOtXDyw+0iWdh3daFBFteE2Sj5+t4iff44cf08DdFR3+K9J5G9rI+EW1GIwy3RHrZ2/6x7p
bQ0v6mJsOrLPFhe85d6jecsy5V/PJRdkO676PK8BWNU7w18mM7jVNHREBxPef4XJ08wZH3RxYBCV
+JgOTjYqTClAZbCy7yAa66lvtfU6qtKdOwHY7AGrmXioyx/3NZ14jwKm8/yhbrJput4DbXnR9XMA
8wPHXhwOxMocCZuOPjJuIFd/NrFqM+Ta48zXMR9i/xzMKGbgKwf6h5l8y7cBfw0hWJ2X/th8NPUF
nzNEox+Bi9CLzzqeUeNaNn3Zvepeu5m2cPfXn+4vQ+c/f7qq/vndp9s7mBCXJp/ukj2l02OdOqBo
2E1xjzoJAiv8Qbr6U5p3WnI3a2w9NG9tQzxE/TdFHlvmn8+zCeMTZp5pmGy4fzySYtCUOC/lPJds
dttKnHCoYatbm/qBD87yIKavu+CmRMSE9+/s1+0ZwC2sjVVibfA2cZQPiZ/2aN/wcPWzZmVUl7S8
z3Gnrz8q61hrBy3mvxcpd/COVzoIqzKm7f+GIvTH8vj6mTK/1xWphHcDeeqP70Qm0oV5kWFzYQIb
vPc0Fr1uQ4w6laL5mwL1j6DTP/+WVAMPPjXh/XL+GqH8G6a8pwHbMldwIGwwyu53OPK677Txf325
ePKP9TB/T1AI6QAUhg7XUxi/zHII2Jk0I0ATp9abJTEOTsBtRU52WonDZHAHinmbTh+GVn/VNB9R
CNxhb6NNz+NIsxQC4E7GunHFnRhqwgGkMrw/GqK/Vat80ZKLuqTPITZPk1a9h+YLMzYvjp4SmUD4
qAlf6r5bmjgE0SMGaoeFSb1oDWgmDfGtCAo4CkyNz6073o5evTeLD2eyAIy3DWrGYLqY/WbR3+oF
SLr/GKMGv66DzuaqyggNwoibNCt8CHG/4D+219uZif1IPG4uDxj97icqAhONniMSvyHvuoHxI+2z
HHBMznet9i03sThhxtJxz8/1R7LUN0a2ZwlFXsiVGky4jJyNnkJmGH2188YcttoeDIe9bOCtBAKN
jrZS7zYcH40Ulc2z3l89O1apidCf/YQlT1UNKvBFUzdHEyLuSFZqoW+C5qZ/dxJk4Nka6xt/mF8G
lbUB3NyN5NgyQ2XzMwlb6/oJSfX3Xda9tPW5W7bhUG2TBFNWNZpikwipe+Zi26CFm9t61ZOvM6Q4
mi0/zBTxNMIcBHl4au5GzLBogtT7UhtKXr7garBy6lscVDCqXhPg4vfYrkzim0ucsTrmmj0PYxTe
Z7qDxO+b9z3tlR05TGAwJsAiP6QALvlliYFtorZ2EFLK6zbZT+jguvAg4/zFqpu9kCOxLgdSOzEa
iQ9R697Npra3nZrgpjXHhhrxVQ4RUZQ5DkSI1GJa75Bi0UGh3JLAvjcZcEwCwlA8k1Ob7RLFOlOW
P85Ot/odU6/FAa5lWxnYNE2D346uHMHdDjpDlt+wXcb27XVfRiSDdip9ayPIoBSwgf0sGBZU5Q88
vHDMaoA5TqAde7VdI6GhxsHOD42WVjSo6DF0YUeycgzm1OToeUmytUi63ZxXxMCfyupSJzGnAnE3
TqpmEj6mhaRUPA5u4idheOiq8BFRzjpVF4T2PPcm99XDIKZTBTV4sIbbLqQ2wLtwaD8Y5hhU1wL/
ytY6OS60NrAAylr3XZLCWIjHokfxx19wqam58EsObiK1Kd+WkDi4lpuRahaJQRmm0JLYyhz+MYEV
rAMDESthNG00PPf7pFMzvK2cX1QpQnXjhTi6c1eSk7ZayF2s2PJkDTXCIfpyr0EmQx9ZKQUoqkqD
WiMyaAiMQ+Sdia8ELdC5wABom+fSma67VW8J32IR1L19M9b7nBhV2SGO4C5ruFxmVVVPjzljGJoI
p5bXHgOuxcYxPlLkSOooCiRN1fAR4JuYJuFG5pceY1yKqNE8FMbWZVM0qcIjgL1ySSGZRQiRBmJP
X9MYuZ3GJWxrzNN0xj4wcx7tqfQLLAOj6qNoX6q02pMcHckGDbZyosXlErMqu4rPbUI1wPsZNDwM
UD97m0FIbq6MmBkEW1G2btpgX1t4zWP21z/n9d02icVKfVd1Fm1U+VoGwxp+zDD4mU1iOecLO4uf
jQVXg2odPHZRjwvNtClgXYo5zARN42IFVJY2EQ7xd1ywN+Krl3ETdpcYp8+GRdp5V5+5rLBeTD+a
gnWfOtMDvRwwP8rSZq86KqxQ7x3EN3Y9sxmhz6kZdIKwZumun+p1Heb0mXQsogeTRDUJwqMI6437
GvSvZUzsNWwh1fY2rxmkKUUCTJilcFqJdnvuExzbP+PCos4nEsKGTdEDjHIM+oCdSeBbsGQ6Ll+F
m3fFvqKkr3xHrHGiXan/p7zaaJ25AyLrqSDL6CYD75cT6tSqOCvCdqkFOH7jqAqhxkjg33TERkyA
gPq+FZc6vQmifZU9ej1p3+/msnHkLgheY+sjjs1V+NhREatzPRbxzv6C1y0Ot5//PNgSEq3XPQjt
zOzcr2GtxI5GXh4cKtrJBoM5aNzjaFHkzTsTq2w5jKugxa1s9gPIULWlbXHT9pk5leJTT0+hKNa9
3azq+nbIxi1VhtFsQsuCn/WCUxjGdYBzsO1RtBXR+8BHGz+5/SMrawjBAEb1lu1+x1weNzErB+Y8
6uHjaFprwk411s2gwu+2eyrl45S8aSzP7AABtw/NandKcWREM4898eLXzqnIHutpA/WPfBvyUILo
kAqCvO+68n5mBUQOzuGpU7b0z86mg3oiHEh0DDuJP/FD9+QFTPf5KBbswN48TL7QdkLF2FrEI6Tm
ANMS73H4ZokmborR95zmIEhfMVLvCWe2+2WCoYyqnNHOihJm5+mgmlDSFLHMKzhMYEk176gxHUwB
edM63EZI4iFw+jhIb2buKUuNkAtuJJY/kUH3S3Lm668VhT+cTa0FjY32ZZ1zDNDH3FPDhuA0GW4E
9trkjFR+Kl5C5LZI2FMgRoMkNOxTyYXoWVFTVoHjpMGtAZkX2oCMFQahID33xTIeC7Lj1fvnPjCH
b47xNFf49DG8x9kZEUkUg5Caw8oAhVS807mwsGwFTcWkw4CV0YM9G0G3tqxgvcwG5QFu4Wm7WTzz
ArqwNXCHt1kkc/KW85dmKJkmwUSE3kLC1kpJFBSspWANBRYozqOJXaIDNqvAaYfoWYEZOH+YBNpV
HVlrAnEPuZFtpBustfGxnz57ZiB69rWV+SGieEm5vEPWwzb9FMvXvNxLiUsikTBwEEztcQTuNQga
gH6rwFq5aDiCYtCIh2NrfaoLxWBtEsEn2KjCLRTBZTaJJ2p3OlxseKAL8Y/qI4Hvh4Yb8SbP7Tna
7G1byW8/bb1bow/w+/i1wFNWwe9NNK7FjCpYvBZIbwNGswugqEdxlEMCShg1mPhtNkAyasqrLwF2
xxioY2mgKI2yx0cYR2fFrx2DaNXg2WcYGDzB5VM/r4iMGp9RUqks07XtILGDXBji99ERmZZWSpoT
b+as5wYI8aCA2pxiXDlwoGnmK9agmhxrrA7RCKgNpbWHAET1qBYJjdSTTGBqyX03mRDkWN6B7hVr
bHKmS07vrn7MA1uK3R66NvlUxbAtC3gXFrcZuDthx7sFEMlsM1zLi9cZ3F0ElMbd1qo/Z2u8bZlK
xQwPkhzbQxMbiIrNYjZOXnOfZcSWKnNPd9pSo5C9xi2REgGKDTZOsQUEhnGh9LWiY57KdZ83GzHc
elHyPISQ+Qm2Tedj34QHzJpfAV9Y1ccNZi++mnd0FoE11GPt8mDDlnHZzoaQiRPzvdh8bnOyril6
1dgQDxqcdkheKS8hpleBKXZjRaarE21V4YlWeIPZ91aNfYo03ubs5tIhvlJbNqOkzoh7fxRvjcUt
31OO69U+oqhkywZpjX0uZXs5cjnoDik7kX+dQRL7lhbNuhVMQKjSYgxWCwzug8ivbW5H/PM74WNs
I7mm5/EjUfvpYQAa6qLv7aQfHCynPRCilLlPa+sne3jG0eHOy6OtqtmjdFkhp/xosVfQmRKqIivT
gn23pDsPw2dtbLBibw9LV++iMHmWyGn7SPOJkfmJ0/9byML/D2bwByhi96O8e8t/tL/CD/8LgQU6
59+1wX8WQJJH9+P7/zniD/e9zH+PMFz/4W8Iwz8c1C/SA0cw0UmBjP0TYdDcf2DAQ9MsbMf4KX/8
L4jB1v/hmi4SDIQ3KMmUwvGf4kfT+4cnDIV5AXxd3fL+HYjhytf71xTNwnDUAF5g6M2xcefav0xX
9EHGtl2xAGZ9+WlFcuhWU3cxlVc6422rc07GlypYwtvrw6Qn1b5qLCIKSDhaY2E63lRVaT3DUH+X
BL7/zRgKtdEfpj/q+CBrQDPGu0kYUko+iN/PodIU49MiKJkkViC99oBUMJdkEDhSnueKWHfs6ILd
9eX1oQS5Je5V+1oTrrGK40Y7N4IQprqKLb9S7mRGU8gncEWdqquq/MlYKp853/Kae+mlyqxdToTI
ifOWPzZzgWlr5hWHbiAA05o+wrHVDyW25DcJGokDpl2jimtiA5May0oNCam34vi9DXAod4u23JqZ
+V5aSvxATMFg4AkYsh/kxjQirSrwTqLh3rWo1p7pvpmdMlPNulbYsDugBEw9LluUq+l8qPL0WC6j
dnBTPDGtKErvSc3FI2MQr2lix+9JRdNU1I48OiPH7YXWszDDGJeKDGm4ORxjG6gUwUX6nHsT/Xmk
4MtOF1tZT/Rpzhif2tHLH8cZ/pfVS1389t4U69qxRs9F8E7DXJuE9dhf5zgOb8y+mXHvtj2k+9hD
TIO39WDXvtPaQS5o+h8AuJ+62fVPrqjgOI7dIXJkvK1ccQ4dss9wO8PAv5b5Y66H6eO88QaQoGjG
h9SSGn2pXcaHxW7ybTiGDxgIj5yE8CHyunkvIiPa250NT4B4k9pkJl2IMDsZWOLSrReuMu/agL7A
6Yr06dwRUHCeNBvf0Zr5nwTYwWddPEqtyW4yA3zn+jK1w/weYqN3bwy28WQndXBvN9rPV72uzadI
JxR6Dm8SECZ8+0uP0Nap13Y1qSECKKOLq+iYGsWBfE7fdpflKWmXZmeaRe3DQ/NSd7lLl5BWRz0U
yzAyDYuhDIZjtCaKTt5UXVnt896Zbu0+ps/KxvlrtuBAq1XYJ1tWRjuLvYU5jYQLm/N0xlR3XllJ
vULH4t6aAYXq3KIFwNXWQgRZ/eiEuzC7zopx7aSULi4xL99FlR+CTne/Jl2a496b+S1RhV+Y731J
EzO9r27iWTanGSeFE6dngRwp94x7GUJBI+LJWDg8ieFRYNiyGkSfc8oMSzt2gXzsCWnYN86K/nis
7UthJjNZMvZFS8blmzb3PpneIW4lnf7QmCwlscn+21YzluQxWTbbxNHb7ZTGzgXUx7bT+hKbnXOx
c2yUKqu4hbLTnY1gSW/NuYwY5VMf4hv9YE1Le7yeuyxMvtPe4AsdEM3KycTf83uC/TsZTO0dkTuA
dIV923amfurVg1cwQ+qdgHAKkWvHgNhHrCaZaJQOSS5dj5g3wcmZDIT6UZ+SY+IyDIo0XX+aOhA9
jMuTN+x1z2GWR++/213+G8TD+PNa6Hhqy4B+LZkhG7+s1QGsM3t2RlJpRDCc5mQsAQQNVh7p3JrT
ferECeFWhvUUDg8YiGrPtVu9VDEBz+LSLwv2ljAZ7kOSchCOFAZ6FKYos7ZkH7MDaaErrSc3C+qd
6aSHYHJhwMETu3Uo8P76jcAW/3VVt3UPjFzXTbYx409aWZGhUSPEmqEEIT8U2El8vD7UY/vbs399
zSIDCKWrRBkReYrUCViFPYt11xRmc2kJ1mYOicdinmg5fsOdvrGNvLwz6qa9GXBDncRkfZHyu23X
zcP1xeD2y9oMghZ2Fd/D76W5kU1E+OooiD+QIdcwZ+AYxs20D9pM3FOvl7TilXu/2LY4YYR8hxwi
PMEUJzOLZGPgVPcb+SgqvTocHouoo99bQN0j1rCHKa1dG2k0IxHc/Z8zbazwQKYDVx1VniGrkqnz
tXcwTJZGPF+kVnrbkQzKDVZDFKuV15xM+EVjCEV7mAUBJWMewKvDK0rrm1OHmLIP52MRdu6OLNS3
iU3lIQwK8u4OcayTl1U7cKwlpFPBEO7BHPP3ucYRxB6NTd4wbYVJTbqdesA2saKhN6YLPH/9lI90
E2XjZJtWErKHwulunJydZsRkxvUpLKehUl6qOk2/loGnRUk33yWahrNkpyBQDez2eje7kbmODFZA
HeBM34ERM+RdYB1YrGtP+djEh1DH7OV6nw50VgcyjrC6ua7BetnubFiURkvKj2bq2qXkalgHcd1+
re35VbJ97Y0+42NJoni+yUXS3F4fxlFZ7Ocxdm112dJ6RmQTlUFJt0023XHJzA9ZjkuOtWcy0IXb
6FjZSJwF7ak/DJHNVZQfhtqdDjn0/QiYs5pOuQW/LDd1wipm5zaWNfnvQNt+k8AHxayKqYQjXT93
61rZKLUPBv73wTj198S/2H9zQ/3CE6FKsm1VEKLJcBwPqfQv6MvCVdk7ep4TS2ZZx6oyoKn1Gh6r
XvTFqjIevEszuRtTQ0+B7URVHI20Lu9qrSGHY2rbe2yL8w+T6JItC7HmN2ZNrkldYeDQuQWe+uK4
9OIJxyH3Yajt53Tw5lfECnh1T215ynR9V1VJ9lDqwdYgaX6+JmsKk3EaRszbuFzioxis+W+0MYYq
//5QvtpXBY9aQnDwIIjwj+VhoBGi0Y6YgacJs3tSVASPjZvlzSr84Y1F8ehV84jIGpVKOYFm68jV
RSDI67LLlxnb92O4lK+MyKdzDXb/0IeWL/LZWXkxREHLLJ3bKPac2942Pv96FbwC1L8/dscEoUZa
75imbnjC/QUOjCdlI6CxGBv1XJzLqDq0JoBFk3XxOXOe4pKwgyXNGnYyAJsi/cpcMD+6s8vcLg9w
kBMEVJVucCHXIbhUrmPv554hx/VrvZbtQqu5K0mx3YbWrP18VpqTuc/j5gAfjfg8bDRr5lv9fMyI
glylWlz6/YSrcbYY8sUcKU0NbTj/LB2yAEoEt2tbG9X7UObzmgqVCLqi7DFz6pzbRD3MRuLcOqTo
3RQwVa6vrl8nknLYWQm0Ug1DtQ3ZEskhNkX/0iOvL62hOjJxxlugC4dgfy3l8+7ONVvnXsSJeV6K
IsXXbTEZUnv6KZ0C8O+swh6ZiXorre6bYZMu2JfB/Gjnwu/GXG4Yfeu7DgeIvz5z8MJ+vewsF3GQ
SffmClBpoS7L36HjS2yn/ahDtlkaL9/lfXIzSW3eS/JoINzoksSocjk1ViLOMrHs7ejU7boe9PB2
sUvvLox6mid7SJ7CCs9eE+n4JmqDcyrn8LbJJTPWjoxJvHGw4OrIYk0QaO8Zz7ngR2QGjnEhH67P
cDghIMcjvFTzUOsZxhPuSASkpKHYOsmMr20wv+LviNxVj7+0fUV6CmN15aqPpKy5XB/wXfFIogw8
Jnx5fAuF1ruM2vxBLrzxtaEX0PXkWxHF4puAweJLVCYHq7QxPI/f8C5wYKvgETekuP15UeE992Wv
raVg0hRlmM0t9AEoqJYe8jSiyzzO65PuZO9DArsWN6qc677kUxDPjWMce8O2XrKRXGadS/2Waa9d
6BrwJI0A9DeyfhLEiNHYlSl8y+gmdgNnP4STapPczlnJIBo3XM1EQAy91t4GKZL0JNgvHTM3t6ey
x+Jg11SGCeIfGMw9s5kopz6/LHKMfTsecKR2UGaYZNjeWDBAV7pTOJtCyyg+0O9o4lgXvfE+w0he
Jw6xYNwAZLCKUG6KOM7Po3qm0aTQs4bZbW0O+BK4brgvk6S9r0cz9SOBDMq0tfQckRF94xSusw2b
orrTWwIxQwbTsvb2Q+7J9aAQEZnhAJ9m9zrW2c/YMxxmeM0P0sFdeYTLAgENSoHWSfGYyIjUsCAc
96Nbi8cqC7ytoZEG4fXlkTRsLOcss9qP3JzA9K7/N3cGetZfbg3bNUE4XQz7cWWhvPvl1tAFhDyt
N6FneOFr7BikHkZzcmnVg2t682EkrWKVGHlyka2XXBqwXiALAZWFn7h+qRomF74UGXMZQX2rSSYF
ltZJv3MLUZxdJJ0Hb3Q+rq9mEZCVnec7rw8q/DUaeVebX/rlEHazPMvm63U1bDxKodkr3Rvr3oIo
vhS3rHXJ0Qma5Giph+uz60PlDDEESdPcmrrbPCKg81VCRWho8Af74ej0M8Z/aZRzJUOxTtJpIW4Q
hZTbac6zZzjfk9FpPtX4Lw7AwBKP8fTkWFto9fZzYsZ3xdC7G36m3Rs2AKpVuraf9edmjKBxyuWN
oGF55jokuI61dpNTVh6KeunoYLran5e+AktJ3EvIBWMaCXuc6APGmYZ3WASZ0hVNuR+SbXnW4sG9
JLEkgM7JH3Em1o58U5G/ULBzloJDk8UM7Cf5kqY1aEPyGffxOWy8AFQyPRcUMz931nCOadTS4IE8
QLnzLH2jZW20peKrvino2okKiPcCaMsdXZY5snY2mmd7OxP+FHjmML9XDLZL7u6viSssvyB5rwfp
ezSI0AEQreJNnlrmwWijdKNX3CSyd5THu/fNctPxPM4dI8+esMOuOWlYcd/T3pN6JI5ZqtvHBcvs
L5Hu/NAH80LrumbqEz+kaC13iDkMDOUxkoxmpwIGt9IDeA9DozrYen0MHGIv3svoqFJ+8OAGDAjD
RAebNUFzviajMYfMh1sJecXVzZDZ5a2WtID4pIo9GVWL82zmJuvOji4UG9NhbPOe+1JPn2wvCU9G
7hLdol66wY8OIfZBGCLJMQIJxpvOFr89SL3XMRLFZzgtinObDjqtM9kE15ez+lpgJCXiEIzAaw2y
64DkIdSYOjtDhnJDs8wT8iXzFMYXPQaC9uiP7kKva+7cOW5/Pit0r1mLCEHK9buO+pHGLopt17NK
1ToCnsA0v8JymADvZXoXzlLsyQ2Lj0NnldtWz81LrNn2OjCi9KXJo2xlJJX1vAjv7GoDCVqWoRNS
1we3wXCIy7R9dpL+5Mm+erfxmoXz5vX3Q5/YJ1QzICAYJL/Tfq+EEzgYiXel71nRcqS9QAhKIuNz
UQWXZGq+B3q+6e00fAy1KH1oTSzJx7E55iFd04wD5h2zsYe+qnd2g39uEEh4xaXDeD8tT93QOI9N
HSSPduVGDyK1moeMz3o/Ncxvri8DL20fROKZoP1OjU9tiIXE8tC7qfhyfUiaDK2FrG6vrzwmTluB
wZ0f1/WXPliyGz3MJwJfRU24QzXeJcD/Px/muiBIpDL6Gw9B8z6K4aHmiVk/DlN9E9MfFVWO8GqU
VX/6+bQ3WK0R/K6cqKoOJQQ1uGPHmfXmSW8sndT7xuBGGD9puwA3tEo/mujHjl2+6McKfmbNJMLi
MUg8y08Xhx1zCbZl1Wp3kdT1LXBlu2ay4t5eH4LpbiKFmQzj7M2jeqr7BHJf0p/1gtBS4g7YzyE7
BvG013BM8vNqFHeLnQlyB6YFu5wcK42t6NAADzXRXibZRafGwBU5GGKnXafZduiq+Qv0vvzRHgGn
q96sjmXmxScvIuiigRxJ02F3u5jExSdZNC0LTK+y0br5aSHZfJOYqO1l5XzWi/Nm1pj7ej1JgkU3
gjRNIRs2t6QRcYemWvQ0z2dCpbSzwEFZLJBf6jT5ZjEVTZhx5UF6349OfzOlbkYGgrcptQVE0NNJ
w1503IBISzGqOOYKAlMLVXCiXlHaOXHlyyjBjp8z57nBQ0PCetg+s505ftvLmySEmV9MlsNK12Dk
rH+p4v5DR3mVdG67h1eH0T2RYtvW7eDFlnkPcvW2hOmmbpwFHSbOQ6JEOroc8rl4kwuYMyprhn3S
9PG7dZLqtsgkvjPW9GbNwmDAUJCai1IfU9/A3BVWA1RnLPNaBUNnPet0XTFHHsofWdLZvlkRUEVp
8OIlwLR9G92b5fSmZ7THWhoeh55Yr2wUn+TcgytyR01N9iRDJyNrzLkU/K5jPGvnYcCeVdTl926a
9BvdMqEEpbIFPAP87oBgPbP2mM/BXfZkHe/IKl/0DOxZxhsGlSgQtV74lQiYeDwweFYILlInQX8N
9DyKdVXK6i5jjcfxSke1pZtPmDi2a3TCy3aEiOgbLU5+gbEPy9peUd0xZpiOoL1veU2RaDvWC4oD
Y83k+0Lg/A/uwXdr2Pfm/SjtywDzz5zqFHokUWK6Bko6wuVhuyAzgpGUZxbKTMlMNxOh6viAg+yB
ad9E3XLqwzq5LQsmsPPsPMcA5ZaC6Rs2RL+FRdXnyh13tonYOiYZ+OogrWrbFe1GRNmxapiAtJUG
FjxC+9ImCyJ+cezs4IsTLy72WuyP8w+7nY5pgxmW5ca7Lmo+RUjo4Fw3JzQHgR/QCq5s00Vu5plY
ugMvRBJ/904+4xQW+rrZX/jg2dpEp8NsYFcJxiPzcng+KozSmCAJiMGB7QSzv67aXTwhGzQ7PLTk
GIU+oP4rcs9N7ZULjQhRGlp0T1BucpyLp9GI5pvMRh/fW5iwlObCe4M3NAqiWnsgBGTU3qvXfdKT
5usy0x8KFwujLLHfut6tGYhA2WK5l2SRDTHIPEHaNOwxEchuN8UXWf6I6wVSzkK/QMQN5oGuxfLj
EllHompHqnREBaFrP6akeizD4q2YdL/q08/Gk8t+Cc5ub+25w4p9FhrlDdO1g62XxCYOZPnZsEco
DFgvGM6XEuWtLTGOfoCS+Z+Enddu5Ei2Rb+IAF3QvKbSG6W8qReinOgZ9GTw6+8i1YOZVl903Qsk
kq3qHlUmGXHinL3X9ld22fHHmfzj0/3B6Um/mXgWO9HBcBJil1RghfENI/mjJYm2pmf6LUeEJK5G
G6Sx+oMs3jyPsPLUZcUshBoe0xE9WN5p+zAw13ylBFRynMXpj/GYdA2rb699kH4Ms369r1sXMkx8
cBR9/obS4cbtKnTk9JRlZu6pgLjLOgU30CRnkl+ZOGT4Ay4mTVvHoVqjvJQN0bg1EzKvRvZKrif7
LdCtAu2Z671FJjSFxHQRmIdXM7SnVT3ADBj7gbReqaB5IbqZmoBE+LQ6QN+n3R3ooCzKb9MstnVM
OEcVy735mPrmh+jsbp9N5Vupz5WeAe44S4jq0efapayNzdgl29RB0eY3wbOZo5xiq1rHFj2ybDhW
KquOfdmnG9XOClNyPQICTJgB0PTZWUWwSjEoe20nb0NOgIy2IlLXqXdd/QNLBf3DciX5NOVkO3sL
Jyi5fbQzpHr1EuydlQ+eQpbh3iTWaROkbw0qh1U6sV4HzckuSA2Vbik26TDhT/EbZ99b5sGo69um
bJwbzQrUTZxN9WlQ5jHSNdRb8G9IlgyIC1fdSqYojKuw6knXItelKauPwK38HSBxghUUHlFQHhej
cg5VEgHSMB7DAHmwZRUfaZhgiw12MWoBHaTzoYPu3aGACAGtDY1kH4JHRyg4pBHIEC2tkezRDSZn
bXD63pCU8l2SYoM1aKhubIRO0qusdd7QBizB7LEW6ZgffIo2s3mJjch5FWgIxwHHRqjgXWRjNjdL
5X1XYVAwvV2YO1i03Pj3NKIyGmvDQeMSBtS5w9WPyo9WJtekASgWdSD+knSb+eZL0cFQb4OCPoSk
ptAic5sOqJmr3CIbUkOJV3dYiQf/SO02op8Nf8Qqu9BbuI8CdZd69h01xBP6Ig7Ng3gWrIFdaxH0
2ITHoZhGFpTwNSj87wYgwhvfejPCZIMudd97wWvZ8HccYvdZw24kLTYeYI6kH4NmWxnC+SkKz9kn
bvQrrlpyPdLugHASCU2THTw/OBaOeIxCLEHe6Gao0E2WWZbBOIfmWD040no0DU0/R0Fypi8SpHQn
JOd9o0bpw4Kmmva+c9tdMnw0cXl07E5dWO/Fg9PSDc/nyGrTYi+oRHeQmN/xC7/qVrVTYcIAqtzl
fYRdu0kuNXkaA60Vo4UWd2M6SYjCOR9QXynGfBHDDXA7EQNihHabWAe83aKD4e+awyYamhZFJdEm
ccXoSo9/U1+KDTOEq0kh3E782q394bpUpx1avTvVh+YaX8qpzmtuNqF+kIe56tJuRLscwUrUKsQx
dW9tI46C/FhV2XYyM7VnwdpVU/RaTWDrtMb114kUW1yvRK3LyAIYyRNQ5O6O7ZqKi53HHDl8lghi
zJe6yd7dOWpqGOdATp3BedK8E6HQrsjwKdeIrPm2MCmhLz4lA1TRZprx+REbNXEuVmDBvcPSHiYK
gXjpv7t2rx0Z5dBLVPQGcuO7lhkQaUPvhkIXL7kTsyfkAYTVpsdVTY9JyvCjb9MHuG9qMsmkr2qb
bDzMfdIgo1snOnc7Zs4t1agFbCY8c/RcV0VTbuLYwcvjZygxOXg4LGldgRh/CNi+SLraVwaN/nFm
sRVMTJbPJepYZ62xb05Mwj4mGX7jkZ3RX0TYxHWJ6xGzl53MgxzLRepODwgCVYwMvjZZ8cECKbB5
JyP+bYlTEyNad7wa7zglaxhMKEwdZ9ORY7xi0DMTYapXxgTdKnH4lyOzLzYdenNoM7RRPPYcXf6M
Jsh9Lsewlds/xhribPQXJ1Pvf6NZW3tm6G3UjDUMEuwzjn1jV+LNnyhrXH18nQKNyCLTjbGaAgKo
c/1R0E3sPYOw2IAEdA0JZGwV5TqqMGwasrdIEccxl3JGJyumQxSuGeix6bbzrxBMbW7Q+9J2bmJD
0gHo6+2UT+42UcFdSK+TrilWRuWUh6JB5jdq8mfgOvAbuUcJ04lWejK1ZGoZ+6kBs8xjgiAybT9Q
oxX41bQdcg/MV2QRlEV4ZQl2V47zbZ6JWzQKN0of6E2lWfvY6rV+IJAKtOt8CXGqfQwqlrDiIGM9
us/R5zyNTlvS23D+5AmajeL/OwVwfJzHeIUF5mPwXl8nGFoN0TUIAQm0vY2pqi+9m9QiB7Frh+KI
WyF5yPo6feiIJdIAA5QQlc9pUqi956HQsRlY1jFMwbrA2aK5zlrzjVvsR/aWNVA+Zk2Lc1BDeRGM
PpmykWiOtcVf3PRD63m5rIJxlbghtLXBPwe4IE6xNj6VUvNvowmZnPSNeCXMKSREyenIUxlcg2dj
JctqQiFjkrjjhY9iRAHZ6mUKbVqPHpXX3cupdm+0TE8OWtk6dymbj9fl5S6qKyBGY97c3yLzADQ6
axugK73XS3s6Kctyhy7XPoxtInZ2Wpv7UmjvldGNt11XvkeVEOfKHt7cspcX5rN/vYASupCx6ez/
vae5oI7/9xsSAvWRNQ+rDcbuEK/5Bv+n2d9VjlZaDdt8S5kcBUiiG6V5pNj09aGLp4EgbJv5bElE
WS29g65zlLW9pt9zpIkY3FDVIo5I3yJLvIMHxF8W1O8O0b+vCWespAvHZztQ49VpZs5ptzJi8+ia
YvxmErS7dvym2DBpfBR9WqNpdJytBhErSZ3uR2cwEfBUmx+QA92bZjidQ8ss1n7vvAelcxW9F+2L
Evz1v38kXzx587wRIPPsfxcQhDw+mr9/JCMJ1dZYhZyVsnYvadm9QwbcqnLQz9MUWLu4NXWWVDpR
CS6EmTB40lk915CVHEqHIjnrXVVtLaBLbmx6h4GW4CkVmXXgAfHvtSHldCOG4idqlV0FBRD5fFWd
s0wHyCmhooyivpDMDmG3b5ytx/FgndaWfjYLpDOiDU6hr3UHN6xZ8w2MPWmpWcc2crw/sNYR3H15
fvkoLPY1QdsDODWg+b9/FH3vi8FJCnmDaEWz2lOVTP1TlUcl8G4AxoNMxW1Xy3cvbb2bNke4Ceeu
2zE2JpR5CNHmI0cretffL5cew8BTbC2ULAPpLkquQ1nJlnN4eDFDxmdja2gvTpDh6JKavCyXjOy3
tm2+OIom4CBjeVNMpb8OAruHHUDTgK0pZ1t06ghQEZvCfwR9oR59z1ud+80Ntm5ldzTdcvsB5oB9
y1DNeibIZpUjBEbeSKPXUL87w8EwZbuq2tUWjpxpDp3twuisFPF0ehvYt562W/RHba39IqBe7Zcp
U6XycDsOPiejPvhdlcyeOTSWGC8dKzgtL4U2EvqCQAsXUjduvWJwtmkk5WvqbTAXPuZ5aH/MjShC
gIxfZency6bbQITN3kdO8xgBlHGeIo5jo1ekh449lWZuXJxyPTNWheXnDzkBgpU3+A+TcVyUESXr
6KYdOAovookk6ehVaWyhoRHR9KzYcZB8RTRf5uVZhV0IrpkJ6TBE9kumkIpk7pjd5xmFrw3yF18x
3a7YtQh6Qgmi3KZ/6jSitFXeXPW+24dNAiTHMayN2+r9rg7seg2XGLEZ+cMYFFhyl0tjnEi60o2r
LpW2a2viDa2hOvuOOriuFt6P7YfUEn3zuTTnkcG6tPyObg7BryRv/k4SpLtSndDfVUSvNRzM5KTn
hrfK5fArZUBzQfwTnD9HSA7aNTu8LC+swT+DqMUDa/ktW2Pe3xpIj5DNeXTGi8DdzIO+u74LiDZT
L7pI6hc9jK55mYTvItVucZOdtba81lUrn2LBV0AbNlyVTfNTE2J4i8PqXg8z57ED5WZEbrEREej8
drm5luu+8a6sxeTvLVuPJ1DhG/NNaJT2Q16iHXFq6d67ioApOl+neH5Z3jHf6yF20tJpfM0FXexW
Bx//sqFwRGhOI1/FCJTAqkN1EeRcbrMRskZZxyZGFU/fLzMNDXREGwbYEau0fhXh3oKg/DuZ3KNZ
Bfe+KvWrhi/0CgeADXbkNLjM4Tru44NKyejsQ9DmEgjgRmOpp78AYMDJZnGZEgW3k8Qdr4ecRe22
TYGtSY3Ix/JQCfOap3a6lQQ6331+Mym4H8KIqOOT0HZXWVlT97ahT29rAL1gVuVdZGr6forjF+VW
D5pERRh6+vBSNKQwTdxcztFAO3qqg8K9j1Mep0LhlF4uHbRJ933a4b6MOTpy4InXhky0Y5umxrlJ
LDoMBZ4hfUb5BSIdL0ZLrJqjPRvvQT+5nNkLmiJ/AtP+c9uFL4z0mfk6Mmeh+18GiQBycFRGUXkz
YVF80Fg9ba3zbgEuuGvkSD8SYenEVUqfthQTMRPV6cawyhxQJhqwtAkQFVa2fLCDemXTn/0lGKVD
Sc1v5ZhXF7QBDJdEgz8Xf/QYVOW70J1D3OjdfToAyJxlR8Aei32rteB9YudbJuLo0KS6DRwKY1U/
cWzKjs48R0/GeM51NrLNIhlpZlGQCoz0D65u+x8SQD4UAz2CMbPsXPer0KdJqzYwa/ogwLNw4LVu
c5rmlxhHz5G6eSkYxyDqD4aPwoliIL1pfOaK8JWj+6wZj1XS2o+1PmL6y+J72yGIqtCt5+XnfIb7
Iae91lrezkl7cIbsxq5o7gaMUZc4x7po7FLSLHYIM2icNm6t3UIJg98NzMSK7mpyZy7lJDcVDffV
IiqKA+dOJHr+Yhke0FPLum1zUZ6c0chPZhlNu0b30sMfCpT/Z1eG3coo26RIMcEL/n1XNoCTmdb8
OZEypv9QESmrmGYApLhj/JDpuNicED2CP9q3uTJK9t4Oke2QjXdlXG5ABTqkx+XyZPHfeUaq6KwG
YXmHCmNajbDw2vfGx+glzj5joYEH1vhbNuJwaxMAesq0zrm1K2qzzuZRDb0cfxgUEitvnqe57iY9
2KNE2GQ5cYyIQfrHLB1nHxvDQ1pmq3//ML7ijudqjZAWk3E8dw2ugS/qsL4QSWq4DLrErO+S7SjP
QavYRPENLS9wkDDgVdpr75W/dC9AvQuE7ZQZtPw/xVSev5vpE8BtnI3f4RpjQkyvyRHtJbTiS4TX
5jA4eXPutbH9g6jA/qda1CeDg6MoUVCC//si8hq0IdLKhvP5ME7fld1qGI+HCqD3tkW6cowwyK3H
OCLWPg2C+6JAh9JGQ4F3O0P6GjcBkhw33jNRbfGxRdEFz/rTopTj3CpQ+w36MQuFTlAp78zChvvo
Z2MA3g4J9Kh6dfWdDHuUojVdM/wf3GJdNzTUvJBkgLK+ixq/fCFSc5UsMjSNjpI+VTji+0GJfezn
H2Yz5ddifFO4LTbctM3JtdrmpM/vzDnl9t+/8y88hrlC9w3LsLj3DZN16+vq2dtD7CgTBjGFc0jk
Elm5R8vWX1MtbPbgi5y1rPPgfnkXko4FHs4MsDeqTeAO4oXw3fTW5ViKvWD48IzhvWjH4DZHa3Kr
ytbc+CVrbtZm4jHT9K3dAGd1MDqt2STarQYFjuZUvTUmAqarRshVaZH7Z0YOD5Lf1XeGk9eXUhbb
gSmjjx7BSv9UmWOs+dvBev4EkKHYjofwwRHG17smJGxH9NhbJdsXfVrQzT1zA7wGOH8lCoypsNLt
2AnrQkPcvpBjn+18jx3ZHxNIu3HytshugPvbl1ayBEQDEBFSMm+/KEYWKYmmgpd//w5Nez47/O3k
6ZJyh9jbtPkOhflV8I2GbAhZYREe5F6HSMlOz8uq7LzUwZC99syNurHaa20e7fLRp/8V26hLCmc9
ABO66QO/vh/c5JGidbUoRjIty+4owuTsByxOsR87DGbj9qEkDHhHDCOK2lljE2QGLsuI1AXdSJp7
5apjmVrFBayeVeUFMt7A2fEp0f5p+/jATtHcLPJgi7bF3Wib23m9Vw2kakZWEIb1q1lXzsVEu3UZ
zT7c+3kbnDUQQRfXYCmSKC7FqJxTYMT5E/m864CaM7HC8VykvQOQdpoANkTjpajy8xAb1m1eOOl9
FwbbvtHEUzu/+GnFuCjBjVT/oEHd3DcOCeVhHcmdJ9l8GLqb22WLFJHN/NszQTSrmLVajx5QUWa7
XJhqHsdNid4/jvOLmOcnucVWMg3utI+ITr8m8wuRcSRWjwS65YFAFMmuoHLSWgotkDeDFfVXVo9d
/asPgb26ssBN7lpUXz1WeamlFxY0c1MOhXzKB6Juow7XjMfOmQx04zH1nfHb+xjLi79eSsBOe0Li
zwx85bqt7PquLIdm59oxc8ZA11EGqfI6KZI2TCJBCRGZ9nZlZ9c4CV9av+jOVLGC3k+DC/dNpdJc
x4LBZZRi6R8A+5DvWrwTsQSWBEPAVvhd8U6D9CH2piszEGyQNuqYtPZ+L9I9CYaoryGD2EZd7adO
0cicmPQgchMy8R8nfyzfvcB0XrosqG/0UhGuvl08OG2hnF3mDfyPm4a5X6qvqLKZ2dnJfZZ20WmY
CO/tK3iartvvDScTr1rfvui4YcCAudVmcWtQAKC7ClJEv74WZpt6EtZtSCrPKa57WAyWPBhxcdQz
D2eH6a2Lyrld1Nh/SbLp4vfXIfTsB+E7/W1bkjAax+Mbo/Ls3DYZjWjHeJKZJ9da4tWcerpqX6Bw
I9StV9/kfPgNvQkETBoT61aH7cEW7Y+0b0gEyCN6qVVR0JFu0v1yg3QFQ9xMruhlFdt4bpSBxxru
Leazgz/cF7Ip0w0R1D/GAlHEHA76pJGitEK49a2vrOixQ7B7CVGqCD6NTdN4rrWJvbhYC72vOVGF
1bGUzOTmK4RynHJ0PNDSyIyTmAUik9/AjopCOO7GwDCLjOzY99WbpFf+76uX8w+NLDFS5ELgKsRV
4hO18PcSLPHoPeT2kN0IhqT1qo69tzFiuDsa4t0zjG+k2iJSZBD20BS9fEhKHbzH2N7VfSIfpI2D
XeZxs7fsAhRGkZ+9Rnd2grth1pSkD/i2nLWjepsQLV3bqyiTN8s9MaTgsxIjYHqbG+fObQEWMhFM
hJ88jlXwXSBSGplSPsAObc542HeNZ+XrYWhgqJpO86B8/akhcd1hfGz6jfvueAx1gg5Cfd63eAHt
El4xivc4B+38WR/N0NOQoOPHlonljcIdtf7UzbWT85PGVHpeXtyMEc7YkOveGKBilhpEzY9JPBZv
hAIPjFfz6IQp07hR8007peOfSoOveSS24IvxLJ1tkW6jzr7y9y8mJtWVlb0kRZ1UEqA0nv2cWuFh
xKPc13B5MKzWtIatn+4wfhv0KN5msYEayu0t5nDoBnE4y1LgVHepXFVSWXsgm83OjNs/yPvF1+Y4
v6pNyUrXDeOTcL/u4YGDCqBAV0xzn5ph4Cte2mXhZJTH5dL2fLkbOjxRTRwbZ8i0v0Rjg1buS3Va
XtponhQU7rMlfM60ZVydprQydhz9mutUzdBJGus3sqmTu6GPYcDZqIDcQrskduiiKE0/litPM3xA
Q6rFIGE2V3YA/9a1MuN+CAFdTVLDKLqinTZcRTLYV0fKjqrLYdY81PWlHkHQp8bQ39Tzx8gzivc8
KwwkflwOjv0cU8VfdK9tD5pm/oGh9k/nmKsL8k50aLUG//+1GiyYHORDlWc3n+amodVOZHQxIIrw
lOL/g3OZQSjAHHLIUpgL6TQoSOVQWvL7KM7iTW1FATbUSTtaoy7eIXycPL1t18IFoLEclSMBNS9j
u1wedtxZNgSLZrLf/31Z+f/+KnMgrGVyBNZt8+tfxWzQXZianfF8wATGqGDPs9JyzbMUXTppAkoI
nR5GTDAAhxnLh8QNsMPoJZ6lonmSXaDdLMMSFwxYk9vaYWmEJeJkL786ec0cm137Aay1e/irng/R
TReyAocqlfWH+YI5P29fqjzdse25o27pMNS+dJCh0vhBbNLZBZj1bo90jrO+906hgypPF7l746ch
w+1i18NNWlcp6rnQ74yTVrpmRYqYexjGk9nF4qUIrXrtKule6f53ADtRfoGNOFuhX/B9Gcmfns/5
5Pj3X30+YHPSIJrGA6L75WRZ+CYnZUNnINmLgTkTBJZ+cuKzHNrfYRQjeU+FiUmRd2GIdq6uumY9
OGjmtXby34mO2HIgt9ApQ+WrpinfTQGcosW40wm2O6kbJyiEwA9chK1Mri+My3aMTPAuzcYks/Kq
tYECFfgaPIp8mMqV0IAD+s6sLbLqd6sjGdtk8LnGROHcTrlq18hKQ1CQ3WMftuItypHM66I5uL4n
X2zjBi2y+mbXRroTzt3nE1Pq2bjN24xKq0eaubzL5ncaWqk/3OH/XPS4rRk6GfODarhfexfMVrAv
6ZJFb6JzsF6anjrZVCeSMOlgOPaPCpLVOZo900WtvVpCuftGCxS0unq0jiLjBtJ5sInVoq0J1cju
ENgpIlvvliN9UaFaQmdp/mGWaXzV/nNcsfl1mJU5AJIN98vOosK2RrcL06SkLVAGFs0m32UqKMgr
aIW3w7PLpmfVt5qpQWkKRTMfvXCgTQChpl7LECs5gDf8P5wFja9nQbY6lncm26bv0j/4uuWl3Ax+
hiYMkWLc7TtWrwJN+atwa0pYXcljOAY0Mp28O9owmj4XsaQhTRyCmQI05JR/+JaNr0/9zICkJYNe
Ed8eaIMv5VFQwW6MaDRihaAgtKGx3fZFW28KEswydxqe9KH5qRvuEQfY3egZ1sXSY+tmyoY/mTZs
IjC+PMeujUcX1I2DXt5x7a9kyj4IolCNFXILDSudTuBjz/cwdHLbtrMzup56Au3C27DXG0KwUvsU
Gpmz9bPIvgd6XLHB0g3AbrzOY7iIcec3l6rgrhw7tsrcaQ6mbXwTLQgbjhbRRkjRXJcfWhBxGu7y
tAh1vOq4bpugt57dCVXRcplpxovnDvls2Qy3jAcZiExzpy0oPVitzutfRkaeedK+Yvw/ON+rnkR4
DcjevqGnA8KKcBHpMW3Rs4hb0+ghMBGft/xZFHcDsqXCA8rUl5taY95q5z6wXDf64Xc9lng6dyQ4
zmg7oRWbRHRzEZerTVnZwF4U5fgnAwI7sXdRaedf9fkl7wDeZDAPhajuRa7dm0lOZ74N+Fw/n+3Q
9B4dBCrzDJBJSYJDgBwygECf04TYBDZJhWSclJdFe72JL+4w4XhgqCImq+UAbRhPJFw82CxXt0pJ
4wmRENu8wihIIPGavlSwjnRP34qA02ge+FAjB6E2mt5KuMz46RZ6wGQUHJ3HWjzG+KzbrLavOdjN
LqyfDclkCdmhT2JJYkBGrQO0hW3x5Art4jVRdK3xO2w/5QuTZ0XbIdPcu4jkPjCI1qmObDCE6HkK
t/2d1Yl9AJbr3UFLiY+U2txzyFJuUh/q0KppkWtjgmwuUwhsog2Lc+OVxZk01L/eRedWi86TBeKB
6OGccx+HnnPglNNllHR3YivG4dOJA48PvX9YaA/b5ZU6QT74KTCEIaGB2ILb2rsQUnel335TdH2v
dq+0dRcJaOhzelZVRCA6K+tgh9xZ03jhOCaIehFENWN+Qv4YgwadZzsaOYJbzy+8g6U8Ji+NDXtY
De3Ki4m4TEyPKR9E+ee6BS+ql1W+4wCQZmn1PiTdAx4x6EaVrPH4MCGfy9jPh25+p9nqXlW63C//
yNBaNk53eBn95G0qpb0tfYKskArKS1tX8uK39PtpxrEDxDiHRKUXHEYCk8oVP/RNHE30f5Vo76r5
Zci94ydrJAhimkxDOlxGL2/vs0y8xNWjSFWISKtitu7HJazngTScScELc3IzvUlL/8R0zHigMDIe
lGZba+lUKT40W2dew0tHFs6YE1O7XOkCnVRQIXqNYFnMnUQMU8Ht8o6dwznIQH/0GofaOfCf0qSM
16Poov0knHdz6cPXj6pBKYc9z93oeq6d9bSyTkPhZCfGbcGcNWbDS5XGDxzhM0xdDZAhrfQux+72
0FiFhpbMnq5e0wGqzTCcBxd8Oc2JMaBPklXbA6/IYSXa+CAPGFx21TzIIXkCN2GuEKsD6q3XdtXS
34TLRdqtAXXJn8R4J8xeh+PCfoc3P7wG/Tc3nNQxFvTOkN6ijVqu8R9Lgnu7X0vjPfdn0LCVikst
LbzSdi/wvFqMvjO0ko5bO5vG1u8AEajjApHpSYZZVDKiCly8gVn7oASKyDq7Lyz7+fNnNCO+hUuL
Kh9Jj65NcN2I0lbcsWI72Ejq53+vHu38flR32TwHdtFjbmPa+fwOXKaqiC4UQORUpcrYpLneXjJ8
Akx9jKe+FtljVfxWImdhmg1B7firDmIVoQJstl3TaD+DArmo6v1rSVV9C2qh2gYjAI1k9qHV8ajO
xPf9NrwOcwiPPFgro3GrOzmo+l66WXnVPO5c9fDff6p5ZnQpWYqrHwht7ZVTMBBPGuNQLHSEFKRb
YEdku+CD31ty9G84Abz7fPNvtLchouviW1c/Rjh3H1ORx2tQRuMDcdvxJjbabhvoKtnU6VSymc2H
x6aVG7PItV1hD8TSTJG1mrrRY8jWDwG4flIxl+cuGNGYWOWISn9+AmWPnABLgr8Kcx8kSYt+7ki9
ec4rl5q18ug0BLJAW4Zeyx4UJYanYSop8vGCAXSUO0PwQY6q+1ZAIPh0Oy+WZ3f2PS/vfNuyWWV6
aDNhYV6SzCcsCocY4EXLopna1rSxxjg1z6p8DAIz3I9acpfzfJ/l/JKamN1ND6Rv3eLUYCd/Kn0N
xg2nDvBAHPHRijigUC2cNB/QHm7G3vPulOZ8+C3kkYAstTNeyW6TEbe1Wi6XHzRB++TR2dhnLs6O
VQ+C9OwhjakjpV0o+Gv4gJQ4YoG1DIMX7TQ6hpmiFzuVUffcBGSMlobVXD/3PyYx+v5//1JVWoGs
K+BMOZx0LyOLDonQ81uze0F6uMmmxDrrmQhfYun/8khTOHxq21qmFmB5teewK40f8xs9tbJrEAgw
rAQ+1KHTPbd1N11bUe46TSGgBasyVKKbVhZ+AXCGMCzB3k8YjXPaQ3opf4A1oOjWdVTqSVKXV/lR
27+iYaje27g39knNw9NPPspVtHAbZtyXvvCnJ9eObNTWSZluAXpOFwaV5kZvTVLQuoo5rk5w47Lg
R10yrsekQWLuIhLoguzVDPDRpEp4p9zuvAdbqufArNadVhVHh6ecE8J/3yof7Xilu2+fZ8Xl2Djk
tjiGBAuxUjdNtxfLatbofoTo3/M3IZDInXJMmLjxmN8trd5Gs9TVLr9XSW684GyaDqplRx9PJGo1
d8JAJII6LSEo2UYSakhzYOnWSd8rwEbSRcfhmd3Oknwn2jY2JhZjro8WmUtKE23b0z4lH1tBs9YF
4gJQknjXyzp6RAAJDBkkJ3i8uRSnkDdOObwVp/SDE/llBBuEwzGb1R/RMJK1oVdUk2AgPpUs/9W0
tO574L0SB+Kd7NDDGaCzlC+XBHOj6SXePFpPmaGRqUAUuhNgNCoyw10nmSiOoZH+XvAonEbVJyhF
mu540uPsJe1N42y4qDRJ/94uxVyjrPTB4arxx6tSGP9dp4eo0nTBoWwwWy2XcQ2h0Temfl/SeDJA
Kb5Vhv4Rj4xlPm8PFN7oWEU2kr+X4Sc0vFuG0Y8YitzgVKVyXE0U6kZci2NdIh3vPe0SxFqy6UOp
vrWZxobrE6URDd52kUTIrAFtlEfp5+VgDyB6TRuJ7xSWj0r2P/yx9l4NlIvEe2vH5QUwrXZUcf/a
1RGxKaif7/wg/F1FlnoL2UC5iztzJ8pSvbkx8Bc9NrHe8qeQqvyQJuEPMr5URrr5BKj0zB++cWpA
PRGwcSEwtQ8+U8etDiTjOVTtczRhsqDlhNvWgeKaVMNB0q1Eb5inL42bA9qGUdAyXd9PpInvShnF
TwFCRxYD51zTd74NDT+iUx7dV1lWHmpVb3I7MS4lWOVLxrjtslwmBd/FkFXfTfrM1yLuCqBqJdWy
xTB3uVx+oDX3n4I15fV7NTjBjQW+8+dElpORmz+mcfxdg0FZGAm1jF88jk4PST5WtxRowJpLOJd/
rUMW/tCqcSxIQrLel45NZrpydFSOjcVvrqZNlQ4WFmFkoUA7CqfYUsXh4KvhcBUujJNJmkce1M/z
E1VBs9FtZQDFTOWtBFS6C1xo+UEj+0M4kHYehiEY9K5sdzLUhwt1VbsjIcfdpsb4c+Ipu1AWTzdp
a9bfpR9dDZ6o5z7O4PYLEyNBxskAdNdTVGr5OoeUxxRpVgbmgDu6QudyLs6WnxKuRyJfTX5dR/du
Q6sdQq+vIHuJwHjRYudXgf301ghq8wVT2drO6/GxlmO3r5nyrWbhy4n4E+M04N7V4Igel6vln7tj
alXIoPgj6Lf+89bD6Ryulz/V6t9DUriPjmq9NZ0dtfIzNzwtL+78TibMDG+WtzFM3S///eW/UfnN
b20YEJ3O3aWlz0SwUrAepV2wCwICqlJARGCyTsFE6rrCCNA4nnPN3dS7M1A4LhbXFhzuqLXhxovd
+j6YX0Q+FjccvVZ5LquHhDwUaTXRj0CKEqCvtVEAh7b6rOUJ8/Kvl+WS0nG4aSURCpkbWLe1SXZd
rmsH29Hqm6QttRMyjXAjjKrfsTtbzwz2Qk6wBF9ofn6hLJP/R9Z5NbeNRN32F6EKQCO+ijmKVLT8
grItD1Ijhwbw6+8COPebGx6GRVIqj0QB3X3O2Xvta2I5apWgf9zkE0EjUdLZpJ4TlBZaYvyZus6B
e2d8t7NyT1+4o71vCIwxWclwMHC+vRaLu9u2nzYaqzAbq/1geTrQ/sF+tfXsPdUr/4QL5I4FLzov
XC7ugh1+Nq59g+TIOgmJkCzq8WplLf6eyr/N/+XSuTmpGI5FGGgfndF8WLGvPXvgpi51mP0KwAxg
BHW+LSv5p07T6D0NSeJrK8c4in7ru+7w7vY3y4rLTzJd62vUx298tFDEK/dv2VAuzIStyTOfHTvV
CVah7+faVbcCQNWgNVb+m91JtckkUH2Rp/6bMHzyR41Bh/oxYDihIo6qkoIpxJ2QlpDjITrF+HrK
HxbUxF07Q7Fk06DmTCNvs3QuJxhNp1Fh/8G6lr2JjASjMB9Rv2b04eIBhn9LRE2CHuq91ew/ZVR/
RjKlKGLETyGpyCKWWfUaIiV/YUNId5jI9J3nefFPODILe2l5m8kj3CUf5Vlg9+8iDX+oQWnPmDCs
9wdzy6DPdMAIZh28In7J0aU9+9qOMQXAoYSdWgbNzYWicESdD7kmZKCDmyB4cSK/+BhU3LPXWtRU
cR59cVsEhBa5Bet56z85Bf6fWg0p9Kcyx3eQNr+iUe09VekfekurwOT4sQrL8p/Q1vRnxLm4Judn
qIvD7cTE+plim/dKnSo8RdSOYI6VFb3Kr0bzIe5J9xsLE3QIvzJxc6TtPim0i0Gs1rNIBpzkbk8h
MDYEbHUcMJnXHtOOf8zLQg1HZhXubVtjxWsRm9asyDIU0Y6OttqDjk92aY2H156nOYB6u95Kzq2U
cmcROs+1CmHPiHpaDXKbgPqdp2YfaUY4aTtM/YnlOfowXTwhsUBVvny1bPXfqrDzc4jzyZuP68H8
EA4GuHkdF1zqUx/50dDuUv5pugqxsVnIHNr4ghkufh1pT68Tp8gO2U7OiK08hmoSibInLDvlQ87b
YDOWY7IbPbvb54Zhvg906wxKvt+YDIBH5mP2rOvjZQBcsoWKMR2KQjnHsOTQVnjmNh/dbmdOVnkp
3cHaDGyFr4FPAkJpaz+SNCqv3nw9yPl60ObrIZr1aWjTweS3G9+zqARnCKOZutqtRZ4xxiDrJ43Q
Lg6bNRtwtv/vdLcc8XKzPPULGbJJQWFUCVo3pO9xvjI7UkzaEFly3PfWixlozrkq0jfXM2C0xX69
gyNKrS3zgnCY2iYbY2h/1Y1fv/l+R+gra9qOKn8f4SN77nwifehklX8j/mQJ2YRaChs9C8KdVTb5
diiIJXO0RH5n9trLoNDEVvargVCw9n2fJA9Ae9cU5fTK9tPs898NW/cuQEK0Z2fMKe6rino/Tp3X
fBLBa+gbbxnb9YXA0/5SFASLed4ZidnwSWhHdnYcVKZVUOsfTOBRN3cfC8izCTK1dnJceCIzXseo
feka23sj+/ocZ678CBqDFaAxXqKqu9szxE1mQ7sKxLipUOu89ZDjPb8vTj31LZyZGjVT0WqIoHNT
nkIryHeandgXw4kIoUz19mWxEOiavy9qgoRxP1W0iuhzgQhqiURDX5OX2+WlWGBBvbLWvwunHC6+
mZIh0wkHrkhRwHEqPK7Vyd+gPasuQ9V2a9ZWTsQSqwF/E7UjERVPTE4nzAaDu13mF32a/nGxwNgJ
5oFkFNyZOFWedPA+HsqRB680k+I78/qe5tmkn0uj7YGC1yQsX5MSIgVBfFeauM0hHPTqyItoeXfq
rmFaOu80BBLEeG7JdMyKLgA6y4+J5VeTrBtOSQZ6WpJvgirJ/jR8pF9W5fXr0Bt2KPKnMzMRfd2Z
qbGWVupvc/zBcxo4MXsLC01kLYKqnGSGxKkxkfb8toYCLJOY8TegADAg6SXsaHotD9wFOnIZq9gG
3di/+FdID8HNSJzNsiX0Tpnfm1qHsktyTGyxk48DRDbwkPzrqmr+1CMIyKZ22j0jouFjMPpDA1/y
lx4zO+sFUghOhnNU3L8HpqKHYt7Cf9ss7yGjOg4NzMdOKARNi5ppMMNbJs1tx9D21bCZ/7ta+dXo
+E+DuY1Z6El9ZcQgcyh0Uw2XZKwif72ormIns4/tQpC1VZ9e4AZWmAOi4FD5NqhJlcvj48fC6W1x
ixewE72azA1rqs8ll+Xaq0vGsguoi4otpbU539kZOWNn8ksmXcExmBjEczRVGNK69PJ4amlpepEG
EslAsdxWMUbTMCa7fpqZOCy13bocS8863A36etFKTKR7CLMmQXrWvzHYgyEvcIPM8N/lwU8MwgP5
4Vf/vdc6/niRZbStdVqoNNcZAvS4GdZ2PFhrMxvrrc2+umZBbznYJNUpG8x6Taf8d9mK6LyQlnur
KY9MHQBPz9qe3OgUCrGo2hUeJvW5WhKJwFscJ9VaiCg/175P2tI8YhlEDVfUiv5hDhJwqghAnk1G
8GY1mkngxQiSevl9J9ODjBKRp7O8bI0p3cMcDp6cKKi3oiP1pHQ74y2ty/qIp5p1fezze6kSEtIS
cwT7Fva/qao3U2o6P8rAbbbtPAbLIxJyFhSg4kI8/ffQmP0tM/DDTo3+R7ZW8FdP/qh4eGnYoY5d
na5JhGpPscEJBm/C0+QSFRIYQ+Zvp2Fkfx6KeI8MJbo3QPYXyagH6Om1bZi0E7QyIR/EAJ9qOjZo
B6c7zdTlAbPPXW9mHZAc39OGH/nR3nRSK74th8zO/mFLV95au26fFaZJdr/w5M1nfddRZF8sr/99
WmJPSjFIXUKvuDTTqF+7wuie0rHxj3GnMzroWibZQ4j/oaMkg+4zQ6aqZmcg/jyicKVXN5e41ahD
RFBaembY9RrVo8+NfWbM3DyjsgAFPvXWP4wfYEjkXXQeuio+p3Xw28trKtKuGTe1a5D7sAe+bP6t
fO/V1fTpHVnRrtC7v8ufr+F49OIhznPmjut8Xd/9klU2WoshgYBQas7J9Zv2t4E98KkJE/mJnJ9s
p9FNjwoo9TqBA75MHVKoyjczM099Y1IcQIxY+f2I/NVre+gbHiP3jLqq8QogkPR+AUEziNH4bSWE
qnOT40210zD6mvxZCVkJ6xRg33ltfepLJ2zuehlE56wPPw1+jw+O6wx1LXlfXunTahiK7EMGegdP
FwuCJ/9Enp98BxK33phqn7FIpo01OASZQYa81gD/nCZ+W3x0qrJ+xy6prmENESBFdXSaKiwDntEG
1zzwSAcd7f4ll6UN9G7qPxKdjmabE4sTSiE38Cyqk+uiU5nPgct+VtvvVWuod0PX/2iZP58aYorZ
/lJ6d0Dh4zeu04GlvTJfYR/Ria9UviO/ele3qIIt2TIHc/2ZpA0kYdVPCqbO/Oby5dCwvXNB6+PJ
mlog5//js1ueFXjZXa8DO0xmj/xGoJBppXZUJhs2FcX8mPsjPZf5XUdF3nZquo/UDKpLbunVZRzY
VJy6wRY+v1y+MOpmNTw1ToWjpbJ9UhDlZvnqf9+SKoa59aC9K5jHtxHvx0HLwankcaXhMOI9Twzd
hT8jOcG85ehoLBM9LHduOXVnNWOplmdZ+8X0p4V57TMoKDyvOzdSN7faWGJk11UG5AB6Scgw/l1i
8jw0EW34ctC+ma/AuYhLF0FiGkJFcaKT5pvZ+b8HkWBv5Tu+l4ZjmOmzVwvzaKVOYyHMk3LnnNvR
6dJPMxLds+LYsG4J390uq4ldNGjsCuhQ+tAd+oZMVRlykURR8i1lAUYMJ9MhTnFcWjr+i9Hu6t2y
D3WdnZ6VNCHSdBcggnLjiC56pUd2yPGhnhe/RzS2ww65owIdwqrgY6dvPtto8Pa9eWytjNgxFvWv
QbNuxZBP/BKfrCnH0IWTNVKvvMY+C7Ua6a0PevcrLOx2nxaBeXC7/qDIkl7VVA7HJoXQHPmMKPSx
lSvRtPWXF0qkr7qznpxZ2KhN5d3rUHjPnC05oChLFIZCd0guyvDrX4jZuBcqI7wk7L03W+Mzl0oE
B0EawWZRPk1UP0/CYYLxb++XGn7TCeZ8cYxJHun4hEW0ak6Jj5OqCxR2WrLYklKoZ2MEMuW7oDCX
vXNpgJvKg0snij9ar/mn0vFOXcKAjQ6qfWK6/Fs25H4tr0ryCMCqWRVQ118BeO3bmPqE4unJUZ9n
4PUYlBtwiIwNO4YCBmaq3xpBejQAi790t//pEOC+szYm28qO1In2f3fRrE0V5k+xCbfpAf6cHJq8
qAE4/cz76NhGzIOjP+X4PPj14WFzbXTCjkHt0t9SVzV3MpatSYEu6ASiz9DOu3UPJ+1caxQfxmgN
K7uI34dBdbvHsLuTfXwqxJFMG+ejHZEpYXknPqk2Tyie7APsFWbgdMdOrGx01zN8d42JZXf+vwUF
G/SY0cBOZxfF8l5i/2GfHBAjZdG1QZeyUmMPHbyIZplXtan5Z7dhYttvc7f5gEke+fH8Mh6D9GIn
nPlEsx1bRA8rxeSfkg3CBx1P60WZCNLnr3quDE9izlNl9m68Fqir/daPf/igJg/JAAeCEYR5jAMY
LjZS3dRx03dfqYzssaw8MJx07gQJTMQdhcGHE1p7xHjGSvbK28S1p6VkP6Gp7jV7ozrxqc1dMn9+
WJ71nkjAA5npmSHeB9KN6d64TnqrbEHGN8kPX1oe5Ztc2ueAxtElN8ifg3TrfvmB5a8UJNhT2/vx
u47p3QgC47jIHERCfAIdG3Pcs60Jjm7JeOsj7ca0R/sw6/FryNLgvQ7IUkpC4pkceJS+w80DQvjf
Qi/24X7+d6Beeo5aHg87yHHvjTfO+QKNpg65M9zxDHi1TiQpbWssJCEHinn4tzzrnepn5zG4Wtp1
k2uEV0c/DY52XWTuTFZIRo4mkhpjm+TF4QAFrV4vqSFR7+HWNvJ7a+jGoZ1nz/SHcRJO+XvnwIdD
JvBTVaRx1IEx/R9w5diYkHXneUOilw4j1EoGA98DNGdIwLfOqCduAtbLUKsKVPrhVJ3jXD95VQB9
xIZnvq8Tn3W5rNNz3nJRl625d/osODYU4tWsX16+liFZOpdVcy2DWnTUQ8HEiqCjkELUcvQa/Nat
10U7qcH8YON884wAt/GCTY89Ma2QJs+zMrc14aNn4Ubz+h9JZLAier+1Ub5A5cPUKewDCRUwVxtc
5pkZ/hXxSElW+cOTXY7jVa9a5AhJWpKZPITWYUkkGTHi9loWHf08RRxccBqtNcM8pDqC6qU6db1J
7R6XysMpjck8prdAuTPKodmKSYTrNindlcVsiDGpyR3aMTiH7LZdgBkhoNeX+ZUAqn97/F4d/Yu7
E+r3ZsCsbRPu+aiTaMIPu8UHr5yQbA1Tj9aLe0TQ1zsHonbXFl6LVRBwPmEgH58jv0NxO89NgvJN
K8b8M/WbBpFDnLE9lGITTaF2CLrkTSoua7tR27A1xGkZqnshbZgwi6dDWaZvuax/jvgang2Z0AIp
9eKmMS6kdGyaPQiv7OSUDvinWty13Ix+NI5GaU+1MEmGijNxa5FhBbUfr8q2BQ8XVb9Lk/apRSX4
xvzoVRpRcfA5U+1EFqCKojm6W0j+uiQNZ7kh2305D/TLCf8PP8caRmX3Q8Xq5fHlCRORJNx5k5eu
Rtab2xxwBD2ShlpXI19eBbsINJAV5genMZ1vUIQodQ6hT7p3hSOd7iJATUydFZTpZtpobut/qAEA
A5keXmuCljKaW6GfrVnAI4plIUXf/MhPQJbgP+pxR9nRruKTWE8waddJqod7I08/ZBRrV9o99kor
SH3TLMg9qmfMpJJ5fgD0qjeRYXmIna70MT502WS3kkRUL1fjkaYOYhFVVl8mbtCn5SEqOnIOF5u7
H19H2mIP0QOaLOgfnH2eopmkMla2cVjsycpnQhQwmwTkEdC/qL3CuFjajh2guDaOebBpAB4W5wOz
39oOi50WdBZMRv24TB8WLwjj1TT0uZXnsUaf9QOQYG/cpQgzNnFbVet6GAAeFyiCBBm4KgygajBQ
f7RiKiREh6h2ry3inx+BO8pNGfX/IhEwcyWJFUHqLMVnVNCRLTUPbgNOqldsuDurnkBvSFh7yyhC
B71FJigKXUXzUsvsT6VlyXckUaL0pNG4JXPCxW4cIDfdtlzz8JGwSsI3bk6NXdrrsOIUYTdOe14e
Il3/aTIS4UjuUOMlU9oeYoH0Lg6AHhXq4qLUZQHMyAJa5JN64ozGOqlZ+gwKlKrTi6s9llumb5K7
LbOefV+/sXc69+XWChqLnTFXz02wdm2sYm5H1N/jgvzrdYn6DnNMprahKexd3gRwDIXz4xoLdfKU
MwFMi92T+Lu5JRGamdw3EjZSxXL91ILsOU2iFPu49psNJlf4N9RkB/IOmrsWoV5ZXholqMmFchKF
kXGO2+wekHTw1NTK+UAbcKAZTxe4GteLpaShDtlojAfvkynM1fLZlDW/U5p1Oz6apvafXSNjiL6o
EsmFfekq3/8/XvIH0HbLv6WyQtIk4qyrJEz6oneS01RX/yxXaIH0iqmGojWWJ9j161ABXfDERSvu
Ve0x01eiDUhh1jdy1upAHKzP9Lw6gghe2ACI52EdZmItaPR5sFo9E6wB8ar+DdvvH5oyOxWia3H9
yD0lZffbdIJm+zithexfUmLHJaynOCe9DF8Yrm61Sny3NrS3xBL/W7iWpta5ixlo5rXJqFniNuSn
JnkmrgTUwSSGD29lGRFHJKQ+9b18K3MastB/7MPgEJmYBaQV9EO2YeSYvkVNLl9BkGOdQP0Q0eZ7
SKeStAtPj+0lmwlJnYJQLjwIINEcj/DvAbWg31BJTRyEIsLLmLM4agO/WFgOCb16+aqCNvpNgimk
pF7MeD+vP8bCBiE8mR9uzeEs933CrFwx4GDhuPvfwyJnWF7mynrX5oQCI6wgBMflDLT1wrcOJ/Mu
rnp2fKtztpHJNusmwLoX8vhkFk9NAyh/QZD7LZqQ2mPFgEoDH1/m5nWswQ8rNIgtHYZ90hXxtjcx
K81Lkh9l9iqPE+KPIQ9BDKtLwlQAoKP7LKs1fP2J0mAeKrNWnMo0KHYN1savtHqrg6LYFsUgGbbE
r4ZbaH8FMPCGSvvJyC2EFQit6OXPCgwtEInGBDJBRGDBJNP60APYKrhr5h5NRPqJVxpsGyUk6xCz
zj7O23xnSkt7h9lzT1qLrGsnLyjwIx80ThNiDHJza0cZ8Qw5Bq1Jb2F6gRoyASfpi53vRNZbFXyV
Ta//xdT5PfBHv2pIhzm5NtUqJxHufXlGGl5NNwPB9cE2K6I+5xFK57AG1dZ4l5nTv7otS4Qt0xuX
KqnR85A2HJwfdemb+3a2N0RmdkfkMB4eOrIKlQV3fHgCcW9jKzTHn1OKxFQfNB+2WedeO4cEZCda
mZgC2Q8i/QCnhsTpIvmKSHQgJNyrfnhu7Z1dcIC1M0KydUr8ppxHtkvTyXInd690/NFOyA1pYcjd
ImAvb2AS0FtTN7hwp1dRachtPqu05rzgsE/azaLZ0rAZbpdnoXDlVjE8XYXV9LN3uuFSeTLeBVEK
fTyJGIn29WtQojcbGxLg6Ya4R0A45m6UAp91zqACF61xL8jpvKcmuH0WOxG05q4BB7si9Ho8xD75
eMsCFA/ur652sGcy33/JfOviTsUfnUyE5wQ6CoLflNslR/SdWi4Bmp312k6JRlZzn8FC5h/UpV/8
gDT2p7AYd0OBWUWpG73EAAV3DOjhVLj6HpBIRYUX30xp96TRye/Fbto71i89aez9QBmLCJA4CY1z
MfT/dM5q9/YQ6tIfQdAhuRnq4liSOvjU2HbI9IfGQGtPvzqdVOvMSwiCHQZMblVkPZkpOLtl8R09
2CV5Ut8MWmu91ZvvUkuTdSM098DwPCPCKLNWA0h24kG6klE4ApD1JHx773T1+EoHepumqKrMogD2
Y8v2FpcgGIFGOBuUKeJdi4kuzKIfYPEIs1PldantWeApotSrlv9Vs5ooM+Yfzc3o03YuLWWhkf0e
voaySd8gc3FjzrC5x9LndOb70hInvBpwS4CiYmmJE9i3gm+9M/SqO3Rx63046bhBIT7+dEIklojb
tIPWCShBuccEWLduTujVaxPE2olDVPRm8UGQ23HTQzP9zGT8UWbJ8DW1hKyCap5eLU82m36Mt0Hf
Hd3etvBxip82yhSa0G10ZcWMrl1gtBSwTrHL9QJjNthLVNxZ/xalCBwIgPgxdIi+dDa7tU5cNfvE
SzVUtBJwn92z0EMd7Lr9rhN2/CphbFM5XEyiu1ajTwhUmGtfi6z+0ScYy1IHztkjDe6ybOuNw5WG
YrZFAU50XudhJ0gaAs0mstAHv3VvDi6wlRwhLFQZONIM9f9FaLV1l/X0vfwtiv95XzGqAx4ZMwEI
yX9ckCvUWKc4UdVnb6izcIJfVptbVxl44qqbEPh0o6moyhAx5k5Ph4+rg+DeWddKNlVPexe9Cu49
wawwRqP7IyHpcZVk8AQtB4fCADdgY0XmpxYZjHDi2onOsOe9YfxhQzXq+0Lt+7ZNdqVpwoxAd3bt
6AQlZXathrjdKAs4wThvFiKjVYoum7Sz2DQPQ2/+iiRuTLPi9kQZmP8AMTDhzP007NbCRU9GjbLb
/CP0J/AjtK9w7uTFi4F8+SmV5nDsixzlWJk35yTI7knQ1LexAR3ndlmz1hDirrVKepvUH+yjoPBe
DXGAcY7m+a52LXdT+g36Bsf5NCqvPtMsac6DWcot03liE/2/i3NFzPaVbGjiJy6f4ATSLwCHuQNm
JjeFLcZblYgPNLDlXZegm0zT/2OTcboPQnSHSx/kv7ZIb2rbUtfOk13SnxzEThqVQT+ShpHW5/0z
YN95jiFRqrth+emDckhodAHNEe9Ure4+9SyqtdFFHFdk035pyYcJotuk/yhCyoF4Pi3KorYOYzCo
lVc4w7aYepbRmVkAk6NbmV6BayeWNy1yoy+iOyyVEgqnNf8+SfONbqThR6K13XMELxN6Zkf1h+iN
HMcngwbSPRnbL9+b21s+ks0wSLzz41SO2nWmsrjFU1xZYlXrtto6jDG2Q1TI14ZTqi/CaznHyGIn
L881ge1Py0sDVM1+Yrq9dg8EglQ59rw5CWcITASRZBh2OwzS9RtzfIafmVX8FdrLyGa/evhxHmuR
FbPOJSLQz73MsnUJ2+FNBMWbmzJqQFry0/UiDnUpXZqqQjTRp+Xr8tEggdsgyDuwdjb3np7cWVjy
g+mdeJ/EDDXuOy44LZ51NG23Y7FC8wyI5q3hr7NxNcfb4uuGhIs7+ByT/2r56G4WywQlSbBPJ8C5
qYjRFid5T/sqt1+11j7Iph+eQbsRTQgEivmzjki6IX6gxbxwK3ILjQ3dYZ15/mHM4vHGsd5dt73t
Y1VqSWdgv9u5rsek34F8XatuvD9GZwEE23VYECzWSppfqB7qHWcPZ8u5e9wsJguCFf592bVT9z7d
FpaVIVHOJRPzh2hOQ0tC0riYj+EVytBB4GFTzTNxt2fPsbLT0vQIS2LUFV9YZYuuF2lTtfLimMPo
3OlFbCWeYox2p0SAjibM8kGOaGgHXtXCUtNNxe8dgCwMTBc1jmQA1oQuZmUr+Sm8CHjbKL7ZdC+A
ftaWW4jzQhUNKrCL9eRdRY3nMM9H8OJGth+h5m1JQfJeNJ3yrbRZHbvwkD2q6hDlkSccm/9hcbRU
lNx1/DcI7PV+k2cWwieGTx+PZwnypWV5N8w6fSrDAvGkrJ2XlAP/A8Sw/BwSZ/iaHtcEgRDVi6Hs
E7O1+tCG1VtR6BuFVpX4R2das9rF3+XUw+OtenV0Sfak6emzYPTFD7PwvU3WMthdutScINePz6fz
LOIV553HSEJkQ+wmx8EItrVRNR8TQtADdtCGY7htrmJFfFBiVhvHDoO/dWW+lLr7FpZj9Wb58psA
xvQXlqhvNVTbVBnqS3OyI7ub9ZmMgDoZNTKTH6JkBUxyDaNc3nsR0cQefUw67aDv8sKxXzsP1taM
MwjSQT73qAHh0kJyN9iztuAY/lFzmJUf1dbeb3xSLpLsZg4TQn4q7EfXTA/zjos9tp5cPeg/Q6px
5JEvDzSs191K4cmnyJnkB+U0n1ye189dZdR7M2lJI+jqtcbB+7Xyg/oYkm36VM0SvuW9sP/rFqT/
Nbb7oVfSgtiVfIRYznDkVeLTNwmw1U0tORudpKys0gwZaAzlP0a2t7bnoZCje+P+sbaQSpZcFnaO
R/29w8V8CgtveJo36z9KfQVdyMFunHBsr6hQJiDhJdqXzOzp1Bqp+Tq4dO9TSQZz2tKEj4nSAbmC
x0CfyTVUNggX58+SUJ5nD63KqS+baKMXyvzZJ+5T18liRzWM0n7G4rgOSQtDIPq9WLYJ7GSiCMXL
mBX6SgR9egjrV4jT4j0Ioc6mzKjXWJDcXR0mVPXxmJ4tj9/VyN3ubtWKGZJVXiaZa+ugBB3wZHhy
PD6eBgyLN7Tr2hUaH6uO62/UaAR9VPmujaQFnZlZ7bxm6ubYYRu5ul2pXytG+TsF8+D8+ACVi6jf
TRBeFuiEH84gm5jh2hHWppwfFsaKIulBF3ufTszh/xHgp6aebx46xykar5mWIpv3Afj8N0tqmXgQ
m8kkZ7Y8Zd0ASJVDKmJ/Bndd85KJhMqp9LonCfrp9PjJfMTHwSxBWtw2TTTlwP31fu0tzWupk3EB
LHivIuk+hfirz5Ylw33KLPPxbCmEcLs0nIjL5h55kXEyOVxi9+7AS+B8I5sJiVYUjXPbsjwutKFA
J8glDMmbSYwMtUXV08p1yLWZoiD8BG+ZPVEx2b8DhHw+u+l7X6ofBE9hqM9Dd7O0+ZZ1pw/MZl0N
7u/JxirS2539IgopV15asNdZ4honur7SHSZIhcC0YCATanBhtCt/Kl9EJnDaGzPEPRg1ArV98U3Q
cXvMwrRdJ1kT76SoG/qHaXOW8FCps4lkjU0jWPGPa9cGazBna6p8mgsnrXCyv/OTHODU3zFtT+xJ
+fLO//0lTdWP71m+mfYXY19i6wqDjPdkyp1bGEk6mkzFN8g4G5aHxN6JQhvOeFuQZtGE+uKSwvZL
XNGz7yXuMz2xkpmGq32RG8th7D9U9PLMLcFHJ+7GK549jczThDbjsz1roqBhN2dhePk7asAIUmIf
XfBKBac2L34G1Mun5SGJTRhx6IEgPVqHPioxb1WBdcAJQy+y5eReI1l4T13CVlqHtV4DK3dZXqau
/iMY4IhtaofjGzzR/MtKAvRZyCdHXQsOcpaN4NDsnsaECCRLKXEuTcQeSW2pnewIjfBnxX+T9R+y
y/yXWsX1OtMbb+/23WcylcMxNbyEdomuv5BpRRIrTXNz2CzASjqw8sgFmZJuVIMhstFf0KjddC3w
pKWb7LqkUnZ4xrkeiQ9zkCyBfxNcwOUKyhvDeLO3MvrRwc9R9GTLolkWq4rmxq6vy398HHI/R01h
2QbC+rCZdo4RMuyloYZazV0Tc1J9obv6J5D8LEqqF70u5SpSmDywYcpVgX2sirP3YX6h9by9fEOo
7OTx7L9v1ctueBZNPqyxW1WfmInXyQwx8VvT2ch6kIeulDXtO7UODfq4OAUUWQUkSAO3oAfuQMjP
8p4V+v973Vnl5rXJTPO9S5+1zu/WrmjFrXZHmAXR9KcYddaLUtNvblo0R43skm1iINIJGAzvB13J
J9hBMQtwB9XHoC3dlRepR9OMDg03Rcchl9i+5FOv3OoJwMl4iass+YxiMLGCUZBnthXa2OJY+WH6
WRLrTDQQUQvLdwVV/rsLvHxXKjJNLJ+wbGPeQJaHNgjfSq6cU5j2/75VivYFOmJwkv5ElRlZ4R0n
Rnpevj91GQ88vGFtxOVIUm73CvZ0ha4GqJhJpmmeqqvj2D1Cnb6/Zh5TSc496dqa3+NA+FPVEuh/
PRDNhbWX+Thtu5SmDyNOdIeqqtWqd3AdkRnSvxYNGh7TbrhVhnq7SD+Wh3bOBvUEjsEkS8dt3v16
TBxV1BNZXrbeN5ktFp3kv1WCzouPSr1VaHCflG7Ge21AX+LPD5oSoC3tkHYMzqk058hQjsZznAn3
YNKThPuIlkN1vfsznYBNESLwUZvDQEO3NzYZbuyjXgWYbuJu1si5iYvuz3FOMHTpGrXKXy0vse7B
1cpGk8ARv94WiZxOg6QpiPq4YIjhNF9a2U38GZI1Z+B74SXq5ic5U+6YTgxhLUCTWYlqM8eUCZRo
OV42lhltkggGntWa6rw8i5aXDluD2Wd3uuf2iwEczArlrvVfmkoXFDE89KKcTk519Bj2rCpRUNuI
Odccx/Q9xe+6q6NQIf0qjK+xv5mT4/1M7InJi3Nvif64uEz3MdBg/HlSdRptlze1qI52o4aoNy0r
gM+Izqs6mZ50X+ZbU8jhSbVNccysEUuy9Kn2rUtc9sYa/T5THUvMERyzU4zg4c+oeTIRgX2lmufu
C/Deq7h0UiCEnTVteqz8lcWS2WaZ81LATd5GdSWOTRCMF8escQsmYvogh+eXaWna38bib+TS+LWb
5I9JF3Qs8v/F2HktR45k2fZXxuodPXAADjE21Q8RCC0Y1Jn5AmOKgtYaX38XwLrTWeyxyjFLCyOo
MoIBOPycs/faWItx3L86OcCJPnXuhtacQ2LnYbbvwP4YrEODXXclZtLvAIbwUBjjcIsaybSVScpY
FVTLjPmvCvg/eryhd9UsEsn1PqqPo0UcHa2icW12TXIMa0udWTubmEbFo27U2c4vHHNNtfZVhDF+
hJYGW5OO+nEqjPr23hkqNHPVTROoCDInsL/BsWrmQ4injmslub5rfEDUmtaVJ9zN/PUaNPBYSNU9
UX7qts4F/PGQXrVnGtmN0MKQhAhYbkbcVW9hJg+yx+/XMsHa5cQA78beHw5os8ybOtbhuhNm+Z0I
YVllKMucxDmTkkIC2BDmB7x79k7NRnkSzcNskH+rRtVzJzQDp0FFTDVq06EGX3NSY8Zz4LPCtsBs
YQ3No+b7d3qmD5+5S42Vja55LpoRFlZHvIR46W3fuSt1jRc+f9RYxre022XJZJ5nI+CLlgenoA1s
Mnk1+UyLys9xLOEkq+jJedo66WGXZm2XbX1hhpdYaONBg8uxwg477kTb5atlFI0+Sj/3CGlW2vwm
Q4Lc9oOf3w1A+MLgYSG+Mydj9+11riLDEtNB5z8tDyqCWZyXj8uBhRMOD48wtn45TxdTkpasvBNb
P9bGlbEYmml9M1JARbr52W2rUa+1FNWrKtI/m1Wov1aFyPcKc23uxBzqNOHXsXTUU1R6Z20qLJS1
SGe5N5KiUR58ZaQtY3xdbsokZarnUh2z1aiM7bvAsO1mSyF25ZU5e2IXK+w4lt4pYwlQHTs7EoD4
EpeOcTd0U7nvrAYouW9562V6r8SWPFkRipTlT6aZcXgy6sB1jOFhkS3iUi/P1Xi34PLx7+iXfChP
yxGFEVGGC3X+fV9r6ZUBUYx4gRGsMoa+ON8uxnWzQ5QL5+xzqmhflqlkMGtHEwXzBfmGGCUL3di1
WUs3dr4rJ9gKzSR9rMj4qScVQh6BpVsvda7taDjnsYui/Wjb9SETSumWWseomi5SWRb+a2dCjQoN
Ar3AuNkPhNNvFsdTqPvbtmuKS52EN2UarH2kqKCYvbpxjYUyHwiTm4CZ//F+CONlHrj3HjldzpVI
NOStrY4sM2jl7n1Lk4vucWl0kyhmryOn7t4b3dNk8kKmkC47XZ1eBzvOJGhH/O99gU+GupgXSZsQ
dnB2jlB4nRXyc+jfzh/a9H/P3vzAZN3e6Un90jkekwsrwjnsGD55RPDKa9FTd2bxXaPV1BpJ5Z9o
s+HH0ifFhc6wTmzwZsNcZqQJ5NMcPindJHraNuGkd8STl/uxUdpdbeVkRsbZLWyMbFVYo7HHOPRs
2vNgWmmCJ4+k30ggRK4wo2Uh49mxTQpjpTcQJVAHzBPqdvJcSEZFxdQrre3XdzHYGAbJJigHc+X3
PoHvyOJFg6oQ5xYCIjHlYvOerN0bl7kEUHK1+BbayoNvNt6b8F4oZC7IeqLvUmve8AdHz4kV+jsG
S6H7fktzJuJ2u5ptVk2h+o2L6hbg0nzh9x6bqc/XXWlVz8nYw2lQK/OHgWPSwk83Md90M+6FeLia
sTotD11v/fkR2LhHWozTLqdOkBeb2Nazk0sa507obDCn4AAp+u6l5QTZL+WujAuDvAqCEPmz/IHn
QNyMvI3wftnWaTT110jz5dnQQA4Yk0b8ydR790s0dQRnIbPYgr7/WVA50M6f0fbLA0Ifb4dZsF+l
g/fn55YvjFaCaRZhxroN+i+sPOjXrTI7xdngX5diN7dQsAqJyZZs82V2NGixvA8TDMczkqZM+pc6
EAY6aoe2omPqp+UjtZVPIxyWahPkoAbinJR3fLXiVUuCHw1haz+oXtc4StxMTgPuRaxJkUTRiHK/
J/pwjhPyQhmvl/9TbwlXqxMwQPzvm7ZjfJJloYW2gHzP99ZOOwakViXpl3x2xVILYK/Jau1UpgNs
iyAFNDKlJ/xFsKSXD1nJmHypR5If9UsHK4ZeTH1e5GGlnY3URcawAXBJZJwVm4SNBeOcLmlh7qqH
zUApY5Ce1Ad3y0OtBacaL/+JASMQ0F3TZFtsQPQHW13hnUpAdGN5HFNr26tqd7WCtjmS2Epfveyu
4/ypYM779Vk13WbS4ShXgESU6lyG3Xiu54euTeYHSaYEaLbNIMeKux0DhsyQb4ZQ8lWucrf1Q5LO
1MBnYlJP3HQULqo4NfPXUEXwS1l301KjOzGCY9Y7N3TCuPXWaoU2K6ad8QgzZxXOqwiGMP+MTOLN
D9DjLEf/+rwiBqh7wloh0cENV9hzuTXqRE4WsY3el6GDQt/82xANNwjn1reOD4KIz+Aol9zKUjLB
bo2Wpg+K5d8vwqCKMB7Iq+xk0CakjyKrPqnVfUjb+NsAqGRt0yW/qtkE1IarXe+MXFsh8Ss2g+Mj
w5nftSYanVVEEi0Il1TekcfK0HQeiWqoJNd1l5PAtGBzI2J1gP0QhAm7OOupKEvwuIGljyg2xGuO
RmhVmAUmX/xfJPKWRKUK5AV+S8FhTnRjSuZ1p96hDHRE5g6pnl9Eb9cPkWCwyfl/oG07R7MKxv/0
R59zh7XOCwtUZi0LHsQX5ZpZ3YUxgvcyUPvCvPYGJPvhdtGI22P14Cc0WRaBodlnh4yA5cIZPtXS
9Fwh8+++rZTHeDFdlDEtvTEDXmUDG3aEkl5MRTkXDCgeSyt4K4Ww34+EiiDDxppOk4wvxkE4XJB2
vSxHy0OHRE5OQEiXIysVRGtmc6BSCFcrSYb7Yij/ELSuo4goHdogr0vTViX4eQ4iugQKgrCSHf8X
9sPrYg5ST5WehygKkCMoYlV6aNHXYPmBTGb0LY3YY/BLlLwB8f0YWrLdatDOtGnHrizhvJbGqbQ+
9zpmGDeaE6Yb2Zv0JWG1dRHzBxYsJntphqJLlffTZKsHw3BesZYm2OPIy2br2V8aO/2Ebt0+4r9K
tzrz1tUwdP7OnMMBSFSoblMzVLe2U3+FNlxQ638lXVqOM6uWLAdirvoR11copNrqBXLNOKOJV8yS
sc7b6exVrq2O06MlI7Cg7NAieFEzOSZAssreAZTjKqubbl878jNmK/1AWB+DfqdG08iwe7vsTIY0
Xf09RVKIf0tNWPiowrJUutIm1EWYfz/FllWNTsBfDfM17yzj2dHAhhrYgO6XjzSfcB/EotemrFSa
i71KsHw4nZS4qK+1RcVbRewD60Kvr+X8MOpIdofG0tYPDKaYLAo/fUDwsocGeOXdIF7HJvF0nDUD
pZpQ7mrF0VcT8vpYSkjMlHSVYF0h/c5uckgzFCR8bmpER8fFtl1jpBQLg2Zc9038xFOozu9LcTBH
2xTBphx670djltg+serMyby2P0wPGKSPihE0nMOV7zIryY7F3JnwQ8BTml4RX5LC556Pls93lh7t
EqvCKp1g9GGsaR8X177V9XtdLUnMDTtJNk4eMj+vqnXPpm7TFmWwG+aUskIaJZuhPHEZf+VrkKDO
zdOKyH1HxYb+g86sBq8qVbJBTpzrpEl/rgfzbvBJDyJahHDCucmYMHBfOWl0I95GPtZ06NxmAD65
XIvadQFExYqQCOPgty2aIK7J+NofbXrZhJrPcFBpkolt0mS4vsuEzLavtiNYnL3aRfPEjhaYlSWf
aFjP6XQRxNx0JrCFPqNlSU8vJpvqQQ3z4CGJxl/FxH0kmZpwvJmZCZVrFdef84FxiSE3A/82MA1I
2julA4vk4yZfDROVtKW9FMIfjhWIr30cm3BefXnTio5dvmky+APC+2xhMRij2j6YGgHBi0tVrTST
CeMREcF2KeqCxI8f5qNEIp7tsuLzVFZbYzZ8xbFC656h0EY343nPhpXtV5fZfBn9vDDwGnUYMBCB
NdMwLXtGa/50malWMnpcORgH8wIrmM6EFK6pv5JNysvq0q9cnTj0Fmib0mabfkzfnav5pNpz5kvg
rystwO8vCed895yrfRfsewZMZCEzmYI4QSyaSjVmtbtM2BbUJwWtXrSVszc8LYfgUdb0kRi+VLu5
pytbWNBukJC8XhHn+c4qmQzZ7w32cF5El7UVlDWVKNQnxh37DiMNVxiRnEbZAynp5Mm0/P0Y9M1h
uUFh58RgYYhmv1ChRNQGW30ReRdcRdo0tZe01ZgEz1hDabTMhoq8pmmSv4WBmiHB49tKTF5Xs7G+
UpeH19A0qyv9mu9N3d6Nedo/xFS/G6Ja5BGjw3TXtNzbcRLayvQIrSfGGI3nKefPRqsA2dgE0RIR
Rvgo246mRaA3e3r2T1YblncBZkX0CyYaWcPBZ0pHQV/pIawpOMToNeBpbUPs6J8KBKdRXtlvicDK
5tfIRxx3ELn3o8sV6qYq+2KP5bNnPOuz9IBMhJVoA17y3FAIYYQe1GJ2prA3fDdUp235wKZ+09uz
I35EffULmrc9XzYfTzmT+EWyQSxOO/EBs4sWy25zixy/3kmeWpl/LjHrHOoB1qpOFuza7vSQv6C/
dcgs/CMbhqOKff3klCKHhIyYvc2a+i7v/OzY+YO9teq4fpKpf4G6c5iEKF7zitYVi424V2qGOwkb
SBI3CY3pLOvNHFJwWZGa7YQRBreKebEbMFSlSsxRZVQlJaHWhHtYROme0ewJj8Z4Ws4ipehJAsDk
eMRhu45TkT5hemAwmRETbrcSnzvBEJUm/khKEt4W496ERvcwIfVx+0YoL8YwXAgjZumcMIAVbEke
+gplu52I6S1VW865Pn6uZKiuJhR15NC0YwX5okSPDB3gICR9CdJlvXu2md59W1GMqkJcqzpEoY6K
/BmhUrhyqgHD5Tx/5aE+khTFg8hNGpJd95RQsN2Gmzp58lTZBnG4QQFMbD6MPGP8RZrVvxHCWWNI
sgC5BsnO1P8Ng+9UvU9nXY3XkVI1l1ILa5gFarSJh8a4b9v6e2MyQV34NQ6+fABZykE3Jk7VCckf
vsVedXOmEQdf5xkikv+STkm8W4TYk5K9oVuwboC+4zWWqmy3LJH/+W34L/9Hfns/Met//jfH3/Ji
rJATNR8O//mUp/z77/ln/ud7/voT/7yE36q8zv9o/va7dj/y61v6o/74TX/5zfzvfz479615+8vB
BvdSM96D/hgfftRt0izPgtcxf+f/9Yv/8WP5LU9j8eP3377lXC3zbwN/kf3255cO33//zeSy/c+f
f/2fX5uf/++/bb61b9/z6uMP/Hirm99/Uyz5D7AYkrQrS/CuqyaXeP9j+ZKj/UPlNqOBjbZ0CNLz
1Q+Npgl+/038g8/Y7FPJEZYsC9yq6hylL7/Q+Me8ewX/D3Ja1w3D0n/7/0/tL+/gv97R/8ja9JYj
iq5//836cGPnFuMI1TTZ0c2YcmcJLvrppuf5aoPLBfeMEdSPFarbE6+CJOn5YWAYhebtf47/9WX6
4RWTLoaGYxjmLyjJyRfCifgAWbXbDLmjXL2g7XdOGHn4k4iw0Rw8RrLqtHPEbZZtV2vd1TpDs8lv
60fauR2UuK54TeySJo6pjG8a6GEGFoAY83JtBSasJgdRSpJ9TgM5uFVF12oZLi1jJgcnwGRCQ6+n
4VOQjybbJq26gnIi5j3vWxTLVk6OxPK5urrSv2jp8fprf0JK+n5kxXwhhchxalBTv/9o61l7z2t6
NF2oHGmAYx5MRtW8VI37frR8YZF9O4CULhj2F0EknM1fxQt8YHuz7aYglIY0HX0+n4wPGxSpVUFL
Q0LfqDM6PPbiZwvvxdosg3aLUrhbtX2k73tj3FhJ1mwCbglbvj+C2D+OZ79ontI58TCNB+NkesEA
DbbFh6JOIRS5+qrlqbFRhKBTIRBhMsrVdoMs4/1URC3DTSRuZYGuinHwL3DzS831032QV0ZH3bbm
NiTtd6HNOPqfzsLAHLhX5abYBD1qavQMGzQGrG8FmSB2R1QwuzZ4k+mEd7BGw5nkFl4iVVdeEdDs
SOiAYj7ET5Mof2AWo52IJ2fb4Eld9X407po4yZHDp87ONjEyzH6HHvDAExchNCabFndLYnNWDxmp
reHZjtIvqEFQXiA40hWkck5Ri23t64jt7W7102rx5yX58yWof7gEpSV1U5iOZEaPH9L8iLTHEtdJ
q1dUtyawnkyS6ThUAT7BIDlrJoQrs1TlRq2DL02phrv+i7M847zZ1WZc4g+wEmRu3BuIC3ws6jQ/
DFpvrYNK3tt5OjwSto3ugva1UNRHxblmfoca2eoE/p64PgzpjBJRpurAzvGxbQF3/P3rm1fLnzc5
5AWZLGampmpQH+fHv765Vo3B326IG4R3cTNtypo0AYKv6dDsstY+wbJm6EHVzSSdWVmQvVZTHF77
zm7OydR8wV3PWMOzH2QRTjvFcQwXuwaZqerE8uRTFw8RmY828OjjApCLedfYiLtTjVo7kuHImL9N
iYuyv8v+uw3j8GgV5fv2N7UI13RAZEREW2/bgFYYI00LEalMaP/hfS6NrnHtDpY8wg9Z0xIqiZ8q
HpRRHe7ek0biyegfpoiWbZAOtykKrXOQVtjPHa9cFdgqnjgf7/Sg4uJrim9GXJaHKW8/BaWQpHkg
+fPCu3QSzrvHEB/a3Jn9RQ1nfWgj8D5YJjsObkPE0M21zl/fh5nay8Bo1DYJcnmVjr8IN04eEVMV
qUfd+JFHbPrstOu/4SjhjHkbAqKQBhl9blRzywU5up2iM4GZxz12ryqu5pSxS/DiKm2zFw2016qr
crJtcSDep+14sROcvEt3wAoLYy/p69wZU7HPZ6VpAA6YjXtN6pjkBtH49lp0xWUYmvhY4Ok6TKnC
5TmmgJBkuDJaLz+wYSVtJy35rQ6eqRwnJDh/FsPl4p4IilladI0xvtoFKs2kR9NsRddBBM2Jvjvo
H98HsDkiKfWT0LUb2gIU7N1+1LSjUrc93VjyDrFbV/CptnEVq8e6NWGj4nRzmqjbyimgIT5ryjxT
JWhHH1710UQFr7Ri0yr00XVB/MXfX0NLIfDTAjm/d7R/yIBkm0D8xcelvw/9hKx4KbBZ3y24oC6i
szELqbaMX+jntOA+5zqU9EcAkUkCRNcqKpydVpr/csH6UCnPz4a1Cra/4ejUyR+v6DzuB7A2Es/J
MmZXyvBQzwp0YyyHuV1O8Mpk/SFTRb8lYRhvA0tTv0Lod7DAIVNj4oSTKi27Aw2gVRFE1X0TeiXf
pn6eQrs6ybIwrkIx10AXk5MBwAT9cZIcSiU5MfysebmRc7JKWzDCiaBuxsTJDM1u0kHfkCxcY7BF
5uupX0HmVCDhLOFWrDdraMyaxC25POgmjCnIlvIU5DBi4bwAXNHQWfXoeQ+0kzHrFbNeWPbNrq9U
cF5S3ftFW239QffPQRd/i+Ye73LkD/emhwBMUegU0UgkVEzz9G2lc8XIeHjMZdwgqlzXmndbMmBM
AQyOccwmB0VA/JlQGTb5+j4aJSwRItEm3fGLdTUah17HET0qjvLozxprqyScXGukdddN33xlGN1a
ppj8av3R04zmBY+qSa4xF82opsM+wWfxaYp6YjSI+jL00nvOQ/9LDXGSPOT04AVECdgTMX8lPxI4
KOPy8agXJtkKxlDfVQXAtBboOVV/l90Sy/kMWXJqXccHnAACDgg0dJSNUnmvRhpul/sT03tCs+z4
fuRwbxAmUJe1QoSCBU2D9aOLWjqm1YB4GiEtJWA77AsyyveTXu1KWXnbpWGSPQIterAT2zmOMo83
+ai1B1+2n1C9rbIsay7svEjrKnivRTQqq4au7s1pnAHxWbhWUvS4Sw/fnMe/o32HVwYeWAACxBhv
vifoJQXldKmLbtvqk3THtIoJTA6NexKnNhOxCSAelGsamK/IKbOTjkFlg2dHIJDBwuIzhT619D4x
/xO5pWAN2rCeBKfMZ2lUIoftmASiVQt937gUyMWdaY+Iu2kUZoUerbGboUaYYd1qpFAVElzhRA3W
vCBWN17cPeVkJV09Qtq2tsGgtMqsdaYObGXr6H6cg+WIAkjdRWVE5+V+kQTiv5NHcK+s8rVKEg6Z
G5+N+e4TRR78+qKC9IFnGbtPdhjgFTBYD/Ym+sUV12xwmIpSoyx1go1pRNPaVssffoU7vysn+NzP
RdPr285hQBVkZFcxvTrl21LJy837syDOUOoGxD+m0uvAh4BNv6F8yPxm59teits+0J8zbSzWWW9H
G4/0i5PbMb34XNa4+8i/2tBs0tzI48xO2pE+XD8ZZxFJdV2ag/nnjSFsgVv1mrJSMessLhUaTklD
Q+nYbJjehfjZonKbjtGwiUYru/NcmxDDl4JQsICTncWc6yMy1hMxDwxpnZAOs3C4PYrauZQeKJ6i
Oafz7FcCOIKSBOLQBCFzwYrErSO/I7cpulMdpwRoITaqYhpsWpwMxG8aboBZO7BQU3Xdcx89tDlR
ZorSfIN9258VLfiSm41/QUn9FqdNtrescqTlplLFoEPZlcg739emAU0CfSC0X8lMzpwg8Vhw+x6r
SfljUiywdFo0rhd3ezDNgyLLOtHWt3ZhZpu26/t4hJbqpMtmImnMYHma4ui9NUCV/7/XkfaHXCZu
CbamgTFTJTUkqVcfNhfsN4ArTqm+WewoeWwCfLYjuuVz1eBzfk+hZMtlFOhduEPcgg6rOeVg5tZq
5W2ycCQBjcjFXRrJ6hBVUfjYNUqy8fd9VRJZncl7NRByP0Vkpbyvlh384bCu8QiCy8JgKQw30xMf
PVn5LKXENEG6jltQpq4ntvxX2lJE23bhmXnO5KKhlmebiaJXa5/pdwU7u9XCtWnhlDSi5MXusghd
Jhu05WEMVTfurFO3PBvTCHhKEGF7HSi3cC4+eZ9HC8RQmLXXTIsKrjkCTC073vsledbQgTRuzbQk
a38A7kDSA2Ma9jfvZr1iGoOjFvohG6Kmc0VMegeSYsiQ5F1i+9h62H0PcTMblJqGHyVO8Zjg60JZ
Fzx64q0RzoMzKeEjIr7yF5sP40MY2PzeGpIgM5032MHK8qE6ywnqTpi7SjIZ2PqS9MEpmEBnWzYi
puNsZJhvWwwMT0Ln9I+rFHe61Otd5ws47lZeHkObgFg1iZ9AmH+JRH/sHK5Ip6hCxqzKV1xgwZHQ
2jsKCXmHYBG0DT77yAyQjULVP3mBkWxNOiTHck5qqjqnXKkqyUJLSG2tzjlO3hhh7/2c4Ic6GVEk
4FsL1xP2k6bI2NWgEZ8csF8tutJPET549xd7NHU+x/+1ScPHQG2sWbahacKwQBR9+DvZjt73luqw
Q0a8uwW5WxGTvPcoLpa/FC5IZ42ZYthkLeKTQNCRR+zy1RDJcKrFZ9hIwTWrzOGcNuPnqgxfai0y
jxjju/WUd84aWhYSvnFrpX12n9PtXrZfAAjGWzaWh2Fium7E6XBaoElOgp7NzsI9VNxmLWVpnXA0
k7PYoPHpmbX5wZBgVScZpgazHozjUw6d566N6k1o6cYlj6+TWpc7L5ymLdlY6yptg1Nqy2fPbC8Z
/Ft6B2VA3gvhvj4hjDuQktQIcgas11zO+UhHti6VdIUz6Vs9FD1uxeyJnaO8J7Rp50FSf9++kx1C
5VKcmtH4avntdmAatotD8zpGxrROwbtsp6TmRjDjrrPhDL40cBfDlGWuJva517JHjayjJtw0NcoU
H/rqSqoeukbYBSstSQlwARqLf6L6hDATC1SJt4HFcqPg+KLjip8QunSyKUPF25aBUC8k4brcC7Kb
6uT9L6ZN2l+LseVc4VTQKPx1xJHqx5y2NMwMO5ynNJU2DccpYwaK4PhCdjBIKMXfxHraP9V1BXWX
oYei9dzLY4Ov5ekXUiTbdVL03nFZsnzVvpKvbLsTPgPu63TAgeKSVwOauOoQmGpmPccHo34xGVsf
M03oRz3AffX3F8CHaQavSTKg5hInkdYxaOh8GBKGOQ5YXYk8990PYapa9DVOgh1TnPYwxmaD556I
HoOZ8rw312ImxrLvvwowVugpaGANWZxvmnT6IqpmvI16BMgsaB/z3N6q1dg8hOAuVnBdTiItGT77
zbbyA+zXJSfIODjTe4oXfCFGWqBx1iGsglVl/LDN3H7sk/GhV5PLMl6plYQJWRxom6iYA9fkuh4/
pfO7nQQ65DTa60cDZEXR5sp12a8PDgyJpeGIVfiyFJxISsRTKC0Shhu9OZLQ/Rlv7cgU+SXAw7Rr
YyKPO4eMwgp0XPBiy8Y641ol4/QAoQJX6Jjuzb4N3B4l2g6JhHW0wld0/parNoZ56gtIQJJQ9rNm
YCIkja+L955j3QGUPWt9yncQ5LgiwCDb5TDvg946vlvDUvv5799djQ7zx/WNm6Z0bLQAeEUM+6Ny
QtG4cOTUEkkAzrRGL8rsuTwUzRHlZrQG4rSqaGmveiwwxDMyopp09Ri02ncbm9IKclW9Gp26WGtq
f9VF2BxElFBYWfJqsIHTDBe4hbn3FWzMI3Nkd0CCtSYZxMcMgTO7hYu7WhIDeanaCqGEqwKN3fBe
/ZjGHqexKEA/JilsQKqDJtTOtOMzxDiyv2hWvZm8eIehor9KY9S29jihHquqWzm8FWl+DJseI3Ua
+mSbZIghdIkspv2KrnQX+dAe9CwkKWPTezcZMSYk1kPdthCZVTO7Rwu2Z0iaAWGwf9D+kGujJmwq
jRij2s84X5RNp3ILJMzmcyy9msGYqw4+ch69bOmg4NsSatGsgonzv1fy1BWc342XY0szh/bWalG2
6sIoB10DhQEi4Jvu2RFLvoRA0Sm9y0rtH2qai9x+jQ5ZT01AMVHWpRp9NziXwLX4+yC2Z4czgUDA
+xj65RXC3kiZmWXlOg/MncgmushzMrItQQhoibbizF15TUipCYpQpAP+unCXV/UMpBZIrSOml1mY
QsOnHYcIjBtzOD9UE9eUpPkwtWyQpdOvRx1iT8tePddgSuoJk164Za1QvsRm8dp75OaKfPiuQ43p
a43Ee/PRIif1TMEJaFxptxgmL3PUAkhy/EmmDwmTwE+YlRZITHUN+ktsDIU/gS+iQxjqtQveZqex
VKwwyKh7YhmblTY8c4fQn5uyIxyGZuiqHPsvk2FlNIex2/l7QGbOfgQPAh9FeSRU2T7jdM9XxHrE
G5tgpFU4EQ3OdRatxom+ptB6MMKSABEWhPsShf1KIaCT31fVxGFuKOvtVT87YRXB+2toSYPBLjt4
Oi5erQguqCcUN1OvuvFHr/TiVjXp195j9FsFuyrs4e755atBTXRMJvlC8mJ70HFUmDGK2ij4ypKP
ymWW/CXK18xOa4oP7Ailij7WLq1zF+iMYjRdrAuL94g27XEsgdzbmrfzxowmeSluZo0siIbqhF95
msnu9iEuRLVRhvAYFv1jroTNZXmox6p1Y92Z1j2XfRekSG880mHammwfnLbjhJisJrBWgcTXMDQi
HAjWAXAmMgoYOOjj3F7Lz11Fk76wUTiX9EWQG9Vr9AMHu2wGV6ThKWsMbZ/GZLdDjL7oTfdmIwLe
0ARf4QArV4gg2hW9p69ar7wlCr8ZNf+aus6fdaXEfkKQ2HfSfFQZZpA+Dm+iv3HVwMqzgxPg+j7B
bYxuvaFZHrhGTUKOPgkmPR4zCMBslqXgQwiDNfYEb23QH0B9kHLJpNXVLoFODR0LTsxz1nATu2Xg
NWtKnXKNPF1cuHqijS5344gCXo0i8BqJ8gTmFjEVWD9rALyp8/+CVIXPQH9a8RAoWD1JEbTIWO1F
2KPZ06Fd+JFWrExStRDJGQjGawSEU018W0yJSacbQS/W0LBCJ5ArcMJxwAs2fa6jICj2dLKGfa2E
QmHj69FGSBmMRk7pPoxJhvOUR3o/35hR0vupECIxjSfZF8sU2XIM4S2yVev4YBQ/mvaoklt2NELc
8BKT+rbMnV0QaCEpZsi+VJI7AbeDdmrtvU0jlDIN9Wwm2QaX9YU9O2VMrHyWE8xzL4b3UfTnTqMk
Ih5oDnyOV8YQw0id5xWk0lybonbDGoO+1X23ujpaWXZz0u3BuzeLEfQw213e4luidzXcBWp4VYZ3
2EGaq6fjteNuhR88w8iPSu0hqEDIKZRe7AkODkO81onunXDSYLUrF5Df/YpGmLq3EzcCdDVDDCt0
NyzKeaV19xms5qYc1wgxhnPnUFJir7wiPsEClrG8t0wWXah3eyOzCMKMBnKw7PAsTfbmQdrc+6N/
9BylvixHYxIOdzbqLY1Q9vBoSy0i5AwV2RBWwYH243jofJZ2yI7bKuQFTabR3ytm0N87xKUSurxu
kahTXhjS9Vi2NjUh7a6V5T3Q4be4K8neQSW7iVKUGCl3npZexdUQ8TaifdqmGt3iLFRvswU6dURx
V4J6h8zuuU5ATm7bFNO9TeLjJtezaNO4JaY3V2RDRbmuuqWMsvt+rSXk26IDKzZ69clLIMY1vT/t
wCqr91gVpks+okKZj6YKEnlX44ExdKw5IAaozKYW+rmHTT6eJfSwqsW9hTJwN40wlJZDsiY4dcei
c7VYB5rhFZY7OcnKQXQsHTmsutQU94TuKHutMPtVv6aNeMlmb203WW9ZZKqbISHwUDiSu1QA7nM0
igkPeIT4Xz3kVaV+naEPxaw2Mab6qkdddRGVj+rOdKK90pbGgxQ8edGM+dUoUZagZ1o7xkYNMC6h
uOVMibmslBpDUmR0dyk171YN/WfhDNrW0s2ShtnwFoih+j7HQUVB9Y3sDOsGV7+GiyS3EWXXKfAG
e91GtIsKTH0bzWzHVz3sbv0o1O+G39y3ttdukMcYO3BS5sasp++aRLr1SfNa6iQlvw6zHAole8kN
ATVwiZs/7ZH4Dh39p2loqhXFz/cI36drCiPd8z/a7mBqaJCzhMhm1PSXscB6HEmTMJ3pppJr+OIL
ACXki7W3tHLwAHvdhf0MaErfOyrMVbZKMDXrpInoNtchW+4MpoxgGgvpSd+k/4+981hyHEm39KvM
C6AN2oEtqBkkgwydsYGFSmjhUA7g6e+HqBq7dsdsFrOfRWdXVXdmZZKAi/+c8x2Smu+Glc1rRQfc
Oc+5qBfg15ZroVp37WEiELU2ZV4f64LGv3ID5hCNDm5E4BYFeA2ny3e9SMwD6u/GhKWx8VJXg27K
nprYBg75vrQe6uY8h3b6ZWQ6bqS0hT8lWuCL4LH4XcIRTO1wfByb29jyG2Xqru6sirDEnAQOAI9W
htF7L7qvVKhve+zas4XL9qSHYrlPzv7Va/ErD6CROnGbkAxe7L7+AXBsnkKmaUHrkadL7Z+c28oG
cOZX1bnnBCtXNsxWIKgzKQvpYzfXj0rjSjI25ZNsi2Xoi+5cdY+jKYzA8Z9TsyFYsAS/w2hl52G9
zWvRXqfOjI9oGFn9HqnmDfc+3my+tGsNQANOeXFwusw7GUOUrSY3gYAal9nVjNjrwmr4SMJSrZw4
oebTaBiJmel87SKVXN0Zx1RRHrIsyoPff1PfFt01igLoluztVeeD8DD4yQ7kmrgrvSuJ7SHIRjBS
3EnB1PUT9YWzunR538MjKNYTHrFLbMtVmvgWjJ422YR+q4PhsIx3yGoF99gqXdjop8gNYLsdLOB2
vdsxfRV387ib+NK+2Ktp96ZpAXLMaBvTioP/ZnbYpnMgxUvt4CiLF2VyaKlAwK1cggeBH18zn6WI
tg+KP7J7U6hLvW7qkrIRGCuoUtWtg+wylBwKpnxPIsqFFUN+v3nUyHUQE3lMWDy4JT9kPWLOTKPp
FgbVW4ENYsRoOxdes5oFcVKdH1mIvBWaqBeUU+wdG/slrqn0tJcjYuIhN03xn6Gqwz0b3MqtSCoX
vpautfyWT9+Dw4B9oOzIo9VrJaKLoIp70+sME5skw7NHeaneFuw6LXmVzFxHU/p30uWunqsjHfev
sive25T5JzdfXlxHZ7Rz50bVsyI8RcK8IM7btdc858hgZvDZJy8wu/ALMMKqqOOAdc1YESsSeGaw
hAIyqJcjwqqPuLXMEVXqFBhvYjzIjLBvRZpgzHSJZoXuuVPVEYzIFuAEj4pdcoApPJiI2p3lpO9G
3L6MiO/Y9spL6Zuf+Hz+LFWLBHfW1cylgsjcKR3ZhLXMXzlJcyddPpcoDotVtZRajHuwWufaEOe2
YVwKPvunok8hGGsEMV38lDULOzkMvIrlujO0VwjBfdBAuQhipmysk8CuO5phKUxH0jacrWNTBkdU
23X7E4v8WrS8Ei5o0iDy+mtm5QcnDP/msXGa3eikgy3nXplyNqGKo3bwObnj60ywvbWX17Bt0RJQ
9OcZyGvsB9hXJ0eu46weN1Yq1oox8Rbb75VReRTI1P/AexgQVPpTDNRODWl5oFGNGhzjCwKQudb0
BlLasPNKccN9sveKEBRd8ie1s28aN99K79FP4Jb1ikNY7tMd6Vb5uyCV1doWXBm94aUWX1MPNEZl
Fo1U+bBlMbjPe+MRkIViiXcAi3xFVVKcIr19gc8P+CNf4dJ8KwjorUzNgxvhmOfEhUAe9czLy/bc
QaFYdQbSOJ+Q7Yf47QkO2/1D1cT1usDsuMA/v0f0zotrmq8lVMcji1q+1VTJFDj01h3ezYvlQfHt
mJmunPKQpNw5EEreS8nlUQrzAf/wjEEleqZySG7bNuJFcuejaBl/5DnMbSdq5k2VGD+t1S+da+nJ
KZ57o9p1vfGnL+YHTmN/GyUfrVnHPR0xPdSmzymNOT/UvD/+UPSBLt0PP9ty49iJOLzohluuxWip
QFAjDxf3mWrfhttr3W/Sgb3QgqxmDAOCGB3j5hLaqy3uz4ZzNjv9Cww746useracMV2ZVXZ0iGUL
GIJjmODW7rKLlvBSFs4UHtzyK2aDwiUQvWcj8W+UMyQ1bz8T2lqxq4DftKL3kVI1ziN7+uw+IXjE
OpqI6kip0uiiiyXzWlN1UnKpbN5kX+0KK0RwF/rbWGmHQWMPGf3yavY+l4DBOIbV8qqOu5g3PrS7
P3UesSWuB9bkAz5TJHLL3NlexV7tlRsvi+yA7zuAX1ezdBgvfjUQOBK0+BpSW0lif9jSuLInBDD5
bSDiC0AB/refO3Lru/q7552l9Jg98ocI5EzojLplLyKV3XTUidHFFEwWPwc9+GmOXYJ6BhDogWp4
3R3Y8CL3GdglG1oKAnMudpZsMPm5LKUtO87Oh2g36J+Vx7C8xabbm9mboq4u7Dk8RSm5Mr7NLQPV
bzxH7ZrpeRr43KpkyLk3ist9k7P6M8g5MFeb0bSHcq3M6ew7PXfm3r6Dn9gemomUrWnRK27gNksY
Pgz6QDSDBnrOHPWyPmQ5R7eK6wB7PMI8tEZjahCIbJtURjke26YhEzn70bZJO44YxWHstxzG3FOT
v6E+Vc8Z2bSgbbsf5dNXkjhMY7PMjC9ZjDaX0nkwzcATwsiH+T5JnQtcPT808FDImiQrzClZIFg6
9qmBLqOZM2KHwx9Gtc9xxAwnili541IA2OITZAIdXTM8fcNEF7oG/mfvAP3YVK4AU8cQC+DMVrc7
/UgR2A4AQr0aDGhfOiccmDFaf3Bz/QBQ/tYz5bk3KsnXlHHpAlU9tT4FPmb2qTf2caLTFMoNqInE
TrEF+cPaT7q9XrbLMtBsUz9+yhLr2yxhIeCLQ7RR1o5sGF3nox0yQ+BDZyCQGj6WRjbOKrEe/SKK
d1UXhiupDVlQIBJiuKq3KqM7lJAP+G5zZceQPgr9tVOCvbmnrWbyKiTuZTjb+Ainmi42GfCTu5DT
jOgoHmNvjVAs2Qu1Mog/JieHkCFJRIti/k5NhhhVa9or0Z2gPpBKc0IrqGuiSXHpgk/FzBRQWcWC
L0IjsOPyUtDqse6pwdLKcQjqnJlUPXXXye978rJRvE2a5mdMgQ6B/OIWNOdiNWSL6yylT537GsgI
joN1PQeL2gWBcZXm3R7VhRsDm7OX2g8dij+j/Gxl2Z4KnLJYxw0Mp4Enl5NfDDbBfihr1e/jz8xs
U2qEQ3paLOopSUY0D+U0HEY4CYCMSUP24tMcKuuxWMIaPimx2nR/HMrUmsHdyhyGTWnVd1mf7U2F
Bb11+gQMHuWfpJefee/s2b3LJTzxOKHR0vC24GTPVZke3Xa8B3uwLuboKkuWFdfrOy46abuOY3Hx
PYdRRu5tDem+AcbJmCSMT+Ud9l0AfC3TVVxL1RZX6NqamBV2LkJCQpV9LE95GcOldN5id/pKmtld
mzF523FCDE1s/41R19HOkh+4xa9GWj2Gi/zTxXDAXeZvYxuKDTGSv2O0oESIO6ZEWOzoyfZnVgBN
wLMwsmDWhp8mxS8RPoaNnTEapdG5suselaLluZvZGyd33SbVrekcb7GZ7HLk3BVsi7+56dYblqtX
z2mObentMDi89nENF1ir37VKPNBJf8t1fvmI7Q4zHM7GMHkUSweGDfQinvQ3WnZ5W4H8O/Af55AT
GDFg00kKrKjOV6TytR8i1THHGqfxfawEfbHhmZBZj1wQcRg3f6pOpQd9HC6jCyHOIEs0NgWI7jF6
K2qdXsAwPD94Qlxhl8dtHuhVVwRw32FGx9eeYXyuf8m2BMyRGvFuYcjo3MfZJ9sRG1ftEPurboRJ
U4Qyd9jns3qMFMZoWkTiNcthuI65hawELUI4wsM9NO53z9QONNywLDICJHWHDkD4e934rP0jQ1Qr
oW81n3l7SvuJAMSTw9MGSrhKcXvSQD0GeNyWeAZTVW+04g3f6aR307a1OCZ2sqLvnsLrsLzHSz5t
x9kDZpezc7tFbW6TKt2hO1v7vJ3T7ViwTk7O5OwGIyJh1Mtb7BbUFgISDXrPyi+tVQOB9HMKbMie
y+jTrgSnTNPF8LHkAb34iC+DTqPl0TTTGEozdVQRKNvU0178/KeaBRyeuGrBHklOmlMMV8/XSNGG
wKOpap913O7S6UktS9ZbSm2empHrghZ2uzTkf4s7iKegXw0kEL9dF2dr5J9a5iw2ERC+KcENbthL
aYbgDbf1vUOeiGeDSzeW7ymhGpWL3FX6w17vAG1mijUCKYQG+nADrTDf+jUUF1l4L6FN4QPO+vGc
8d+LFSxMr1hr4u3s6MbOtksWvSLbhqJxA6Q79gKXCL1J1NJGDoKiv54jcamIoe74m/sYRsc4T1/A
MONN72onVvZtimkvmOnGc7DYs8ti6CjqO70pPkkPZlideVv9wf8qtRG+o5RH0HEAYfTy7CaMjKHT
5idUBFmPd2X/gsOkO5Rxh5c4fOph81m1hewhQem0HFk4qMLzAqblc7Jw8It5pXXIGaPjhGvuZ6mN
lOVhNF2atDe9out8isOtTimIJaxwP6iuW6O5+JjCFZiPvl0bgrNh7YIVSJTz4NNlBfbT23jRMR5d
61szxIN0i03czMTQy3pdufVM+6DJMaTQzyP7NAxGkqFYGtNVVVC7bijOWo0w3jRbiJXT00vS5jgA
mazcwpioq55BJaAMMDC1Yt/OVFlZ4jb6gnZ2aAAoJsaKWDeIvkzwBthRSJO7QyoIbi17P9dgUz9j
6tqSQGmwWRsvvdPLYOD2v+Oqv+MsyqQlwdw3zkSdY3xGJefVlMKDwNC5ajsgIih8M+uNoJSo9qD3
FhxzwAvhjlUUdJvZafI1apKfRDaWgQNTemXOyTLuFq+AjxLAqNG99DjKu1nNs4kFzFJaC6RA562S
iGZei8g/Qj5p0Alwei9wzJL3lT/7VtmPwqB5AgAlQJOwAsQ/D4dcueY+6WD1a2bxAHyKht4Bt5jI
tJvK2YnVbZ5qsZ8G65G70JemGdTItfIo+godrOTpdptopGAQLy+QlNwGjOL27anTo79jDFPccqGI
0bD8zi9DBDAmTZWxvD9rWFU2oaGoaG9i51lBRV9PuWPucs/YRYvbNpxsRhuMhmE0ZY+0QVfc6GUO
n1Ze0qHrNkVRMhTieNYEWeJc4D2N0KGiku2jnt67PH1soj+/JSOla70MdgSwrWnvZqfZloUvLmak
wBkYPFq8XuTV5afVQ0qWaZIGTcTPUJbcpZ01735V6oJDjG5V5kaI3mRuKai4nacOYEqubSi+bHis
vVcjf/1NfBaiJlHhfKueaWncRcZrZujHviER2rdz8dAb6XmOk/o+RnLBVaOtksqYb6luVFsE7Grd
lol5HmIqOhn93kMeAZ+F2h/O7rFfiFjS9r17XoDPf0wN3PxaRtjjcvGONVaiTj3nbReAFhleSx7T
c8nENTCt4ZkuCufWSBTTJK57suJe/sZeXPAHPMoEyvo6EiUiBT6Igy3GxwngwU4vlAm2aZh3OAiK
Vb9gl8qMiiyqj4F61ZqxZ8mqjplHhwH1k1S86rjSYFVLNt3Rf8AMesxkxL0rYqHx9eKp5MGxO1qy
2zi+T0cSc3mltrlOtj4D61xTF8/m6h+tXJuZgg4W04MFwOK2+vhQ8OhlVSm5ZxdkgVn1SR1R9lJf
xyYE2GhK+w7JDS9ZfGbyQwnjr3l6+aFAV71NkM86lyZ3urv1S5g1H8DyoUaN2aMcW3XkUoASUvfx
Q28OzQHAB5MIyOhMekv+WIvrYELqCdlS/zEdxNQCfJr1CAPEz8RNzrE4CxZKgYqBRFTyrwtFefr9
gWN5dYosNfFoT49Wq/V3BSHQhbwUKHd27gdhUk1odQAi2o9mybF2yw+aaZf3xdVic1tZhh4dYn9w
sChTMhh5CUShSuYnrRiYg3scdCNGsjWMtyRQCEWw+wLDxUDcOto3zLdnUDkh8+a3RGfKDLLNuB/1
3Nk3PiwcN1SkvHQERl30FKOT38bYCiAb9MYmVbPHzQd5vS+INE0RdW3SoAuFVgM63ZUUD4PLngio
zqHx5NwI5BQbr0EhtPKiVDXjXfY+wE9mRyvKkDjH3qSMio4ILzE464BcvaQFgypiMMnKd1F55hSE
JyqaXnTtZYZm9E90garWPvjNHpU2jkTblgHgabkRRpXvS9NhVJeOxZMbZ/ccqAYubTEeYSw9UAVI
UgzAgIO6MgBA+SFNPXafPLl+9W7MxqK4a0yPyMnvh8l4V70NZ50/7wVLzIfKw6PRevHll5Di5ISM
uip/9XTG4qWGRcdw8MfjRfC3GEsxONuUNrodqV7aA8OLgx2dgmtmsX7dJ/cJlZTdkOzDRPP+6PlS
EJexCvM671VZnhvg8zuoSsPm10Fj+ex/vlHQdu5EL3M7nzexU9v/+C0z13SgAsl9S8XM15K4c+0E
8U0MxX4kEH4nWjwfC7rZ7NYQ10A8x45C8dBpAdSoUsU04A071ZuP0aiMJ316tGUFuWFWEoREfC/c
1t/h+LG4DhySWHMPOAPufukCcJY5p9kUoNPxFD8ZKvmTW2ZxFroVPSXTT5soukwcw7h3cywtru1w
eJKbItO1h1FKnq4st18n1PHAo/ngVMgZFnSOubqgAKjuXE7HZnetLOTWOZ1u2OtQkn0DecjjIS3t
dS5J/mdr5L/6lvYYOH7jK4O1BMKE8ZXkDn13wEzwtLJx5j0NygY5OD5yVjM231ibae0oFWepMQ03
WMVnxuy41GdVVkQhc1g8pTFuW9fC7yeGAeZ9z/3biuNw//sPyykJT1r1oVV58bf3iyAiwR0ojyEI
ImNsIIMWt8ps5YGZuzgrp4wpd9yEZVT+87tHDtD+NZ3HqekcIsM2yJQl6pgOk/voJf56NjmUjgNH
ihW2dGcjdEQGHcTgCWc8tqCwutVEPLSu3rpRNz3Y0h6vYNEw8BWZ9RqVXMMxgVCSAT3AbadoA8FE
rCyNdlh/UtffqJGDyeWhtKPtr79Wr6M1RNY7jXbJ9yGWl16m5xgmyYYi52QV4u6xjeGVtdR7AIGs
bXsGMsd6EfBHzKcUuza73BXjRk962HEiu/EHHhkq0lVX1vez7k+PfNBHM5fl2kegOTOKzhjUEsI3
xIm+wAGbvvsdMi/5QGGzAv513oEx7CW0s+mqq8S6a/Pm3tv8A5I0awqHRoKHpoH9jOoJ4k9TdyRB
N3/UfuysGFZSGzzhAtZSATY+qpA8cfj9+1fmXeak/TbJa+QdvQCJWuvJ00g158rsO/JBdCFB4LTj
Fblf9RS2eO59jGrXSah+66J6rlgl+WlelNz5g95uRtIkQ194O2H2AHAt9x6V7ZBbMv80R4YQtMCw
MRJXDgzw8EGTD9M7xVtyNdnR33kkOanUXL3qow2oBUd2XvKbNbJxOMUTj342F27w2/vYtApaTT3W
b15Sfo29Tl6vx9alRPYtvfEwJc27x/ZPmy2dVqpx4TmIJ7bc4Yky1mItm/AbMdDYq8H2L4akabfC
fphXnX4bZwzLNSLsZzKkh8F6aWJz/lAZDVm2raMk1VRadoV2Gjz1NfAE7pvWeNKaNLoPSeoczbrb
twMGtAql6UnmcXgvnejw+3eaPr397tJm6E+rX18/o87ozL3OW1tZ7DM8hKEmUB/1iFo4Dy8vEarm
INGvz6GnFwcsxdUG31AEAzwJuyBLvepV4p/dhZq8qHDR1ZjFPw4iZKxWccoURY3/yIC0t4F/6J9d
1cGP+d0XpNv7u8hU7f1UvzqsTceWzslnCTgu9aaUxaKFdZHo+Skx2R+HCm2vS1W5l3V9KCf/9JvB
+CfaWAIoR5rwGmIjUb3S2ahfXNwhoGIklhTVHm0HYjyLxrQyGAkKs/Rf2Gy2ffsVgY89NQwf770p
oUYvovGv66oR5J9G0nDe/IPnx4NQrH7X4d8fqEC/eGxV+99ztCEtrNIsFDtJWcMm9cCUy6bz916o
GNQsnRkV9u9z5ThgP12e0VzbyyXHHs6JjinRr7dy4eN50tnVPDw7fPUMgZoIhaj5/Vg8LmsMIH6T
gyApnzPGokACh2xr8/L+LsRZ7pbBP4ut0fhBPWn4u6skPEOMgI6xeNocZV1YBDjLFOVHVPvi28O+
AlMrhX+Lx4H+3ufUV+ews5OVEROuakCerx0VGwcrnfIAiWPpV4Bb5hu5WMedZS2b5aYpVPXoh1eb
Ofo2cYGH2cp6N9TofGTwTAInkaRXGvijBYUkQYcx+ExTsfksHG8LXGk5Z3Ug4nq+aqJFV33A0wBf
kPNDMz27CGLrwgMnOZqT/jJN8QYv0Qus2nMnoDGGGpkFyfMyIckBkY8Utq+6WA4fqNZdzAwUxSGe
tasvmWjPRftcueGn8Jlp9Dqs2nYEmNq1sFhk+Y3OxpQCc6ZVopxlw7V2UKyS7o9uttqejwaTljTa
fUQKeKVJLWiYCgcRxaHK1W9qLt+XQSIa8L1nNXy7KSfxqnS/pMOG20NjY857KTW6oaZYbJn/QY1X
iRegSL04VcVxpph3pS0htHE1s4qvvu+sg6/mUx2RlanFjx8N3LIMRkChbG5zbPDBRN6LvYiVxVQe
sygpcNW/0wQUQtSPHzyrhWQWXXxA8igKHgXTFvRqxycEIXvt5ocOFS3iycWMGRb6Us1rAjLEkQkI
jZQs13+7Xe7wBb4s5sAaB2DyIeU+jfmLrJfPup7Bd8fzPBm023XRJVfNeKyzCUx/AqmMdjrkdGk3
xITUR1HG667MoPboxWfSO8juJw0lWxrLbU3QuMN5TRQ8DFat/rp6yD3a0c5Qhk+K9pwtYShAYwUP
aTZ1j8KhxD5PXbJ2i1/DmrmIc6EgQ4HFbLbtXXRVMT6POeluswc3tJyRktNYHq2xW0d6Fx27Krz3
9QhzK0/yJhrEa1O5ONbie1zD3yUH3hNDx3i545abtpTuzvetF1vbFnjAuNR2NBeU82d8iStKZhP5
15yoUQnz+5aIxLqHW4GMvMnpRMSksyV+AbLC59TcleWeEexpKAzM4O6P0jo4K1lPQSe6LuSkwAHQ
suKg/ywSat8zWNclRRZx5xRLu2h6oKCgCes9pWxHg8bMgLwOJrGo3ol0KPcOee/U719ZqxA4WOE9
Bnbr0NIodYH3PuVsloomdgaX6W6qwAlQxKVH+oku3OVNjB5S2RxMudNbnzbUgluApT31ufUHSKbO
4CZ95+hj4Qd6z8g4bvheAVHiHCnuM4iaxYtemXBuTD5vT9QvlsWCgjVSTv4Xq9KnDRq/TYo3n4lY
CZkdgxMszruqLg8azJHVODIp6pk8wHrcMyQadnq/Qk4Zdm68dkfu1+Mk1dpr9ngCbQbLq9Hm38z4
ZOOJ8q+hdy9JHt45fj3gcTbCB/RERzAJdOL8rzYZxGgj8yvy1edkXGfhx2sLhycyj1zjhG7uUF0w
8Hjm3iSdgttDR22iwMUo08ehsleIZV/MvD8nFT8PLYaUjF/3qGs1pehBbHFWRWyhgNzsr2Tl9rUQ
25bDRxdnN17Rs57XL8j2e7PBOVBW66HAf1mRLK9q+4RQSDYzL78G7zQSw8+Eh7kc+Lzo4rWchsdZ
T3W8isZfhpQnMbrYqsZ0JmVbfXv+8nlzPSstvANM3xQXB+z+KuF4wn1edHeweqFIjfJeyxGOZdvg
M1BrV+Pq51fdXd3aLyxy14oCUwtdnKN+aQZOg93P74aXWKNcOhe0347+04CPeDW76cYswoOq5BPt
TUHZlGfLpQ4+pLdpvfScOmF/jexwLz3I0c6h4MgfIbUWNeKNyt+lmT2XGZhHnbKNynnRVfmuqRuU
hUOHD50gXGA99roLAjV6AHDyBl88R6OVPMV05FY1Zcumm4rAq+oxGHXnqVOIXBWncTnp2EcS/zYX
8ABEUtGnUTCGhFkOHpWPJN23IfY4C3u1CwEL8Kd6RGL55Eb2DB6AFS5p7zxnqDdeO9rHVpdp4HxX
SBLeR9b0P7Z4b0Kwe/bMu2fFgHqHg1II6F1FE/CwEPnYT9Z2/+MWBG2paLBQgrPTrI3jyluVofYa
R+lRWCiZPr2ANE6KF0cbCZ/5w3Wph+35ZpOK2D9uoLWzKLwUA2/TPMYwkSK3eHx3WG523P+CiWkr
3rH5le8gGLXmjxcuxUTLkq7RH8c9FI9NOlc/PkdNPIjFIpHJnd1RvTFWUF61uV8pM2bSbTK0p2kl
YRq/i7ARHNOOy6ow6f4x2GOHfGtSEZi49nfoLvdG9t5BuAb7uHeKe58p48hReqDy0hj8gOLWZDXK
W0THQcB5dcTjWUuiGBHnf7c/qHw5SHsZvuzwhzv1o0iTTyIDf7VWrXESEAvTUbxlU3DDSv3tIjfO
MXh2zVmXbfaucGs0fIfkYH0/fbY1fuNhVz5DQ8ANlvO9mK7+LRKeupqKGDG1qHYz75xtUZy9DBs9
89CnEdOPyuER9p2Xdrku69bA7GntjPae4eQdvJeg/ytoeyVfjunCMbw1gREsJvLQDlLfyNr+08/a
W+MZTVDL7p4vI7s8gjBuycCyRju1cevGiLgF/jsKKSssc54AWzflTXtRltPQt5TRyeheUUm8jWsA
z9eWiZ6bSx7PUjOPXfSauFWzjaHVsNJ2O8AQ/TEs+GkJbsc1U86Lm2Mda5j+hI0tz97yg9kkN+Il
l6arKC7qQd6Fjdt/8ZFBaoMm7dA1buxaI4Uwqbz7NPTXvNI21cV86GUV4RcTDpo/vnwqRIPE7BVP
SMaEx3rxp4i6SeMjdWImShBbZl+71ipG9CXeqqX9qlbsJPiWqEXAp94WaP9NMak1kWIO3Er/Sme/
g64i/AMdpetMV9dMr+Y1o60nKDO3EZlOktbeuxx1/Y6uW6by88pszRdI3vYW6/1zxq1mS40Ddz7U
ma5+oykQGzDxALZRl8W7cX0k7+xQuNQFDDNVIV1hblotgZTpokVFDFpWZaOuvqqeMLTe4wYsWAhX
eTbzis+rOOUs8xtc+pcL9j+YV1//n1r2D9BsoZb9UpT+79iy40f5v84f08//IJ39/pz/TS77j88I
Cme0hwptOwx6/ptc9h+dpYatzifXTVxkIdb+Sy4Txn8MlyoCAeZO1y1fJwT4L7pM6P/xTBfGmOCC
6FkExf9fyGWWWOK0/x23/f3lbeAjlmW4HhHl/zOORiKZil5K2teWI781zZ7Xc7LUjTfpuZ0rte6X
1D4jdwRBu11RCkmXFUET8PGvVl5tS9M+N+Wo2NvDJ/y972HNqKcn1WAZ9zJjUpxEM0Uu3tphIQ/M
UmgMgx/CCAM95iNSIfp0N08XGo0uzRz/zfz8GkbcUOQuD9ObCrOLdMWTGY0PqdYdQyf725jpYhIB
KTo9GmQxA1rfjkMY/2VugP/H4/QUaR1XZ4iJNk42AIgElp2me6vkl70zOv8pssYHT2uPgBO5JiTV
ycYGNjMStueQHidI0NrZKYkgW/0Dk3Ya9mxnWCV9/qCl5uMYdufCdqxdmhOnCEdOACjY1iaxdIi7
hpvvloCX4RHZ5Q7qnPUwVviZuWSU2PDPXlLh4a5pmx1KUE1VRMFKlwlnFZnTKzLrRh9RP4U3vona
7raLYUbZo7vETs8d0xPuPvyulZ19xtGPmRtr143+Do16zZxmMWKXD0ydVmDPd9rIfFszXW81FxBV
8bm8lIZiQJwlOzNmFjRTI3wqvAnMijU+O4S/T2gz08ltHurZN/ZeU+1cEMAQv/kIRSzNDa4BnfIg
vHCTx+m/Kcs7FRoc5LvimWhXvfPT+a2ynG/T1RyCN+bVzem2IjbK+YIgf9pp877zkQZDxLbB/jb5
JNZyLN5NxCJIFY+aMT8nDYSWquMHB3xHMN613cR8Fv6AY1anOHH2ozM8zZnGWJLyNlOngTcdX/Nu
wj8q45M/cAmUnpah4/YPSZJ81RPCd0z8oj4PkUsOTKOH0Iu+Gg6nPion5YKBFRF/yvwXrxhXRfSt
qmxvqeHVzEx9FQFHhWk74hHAlT1w1qAWZjMsW4sxEftAwaFkuhkITYz5XdKmaj0BP+7GjmJem7ox
twerjvET9Z5Lllk5e4+qy4zMWgOaLVbTlzWwhg+6fqWIV19TxiTGCSi/meLpzyhJiAbj4vrDgAA9
vEwVzx6rfsKkwT6XdqEj8toUu1Awz40AxEA2NSiujoPOypH11KVYY5R0H0cwLWut4I+S2mDERFUc
5haY5mykFA/RQ+tG+gOkMXHI7fHgyLihgc1/YVz/Wg20pC4hyYD47csiWiez/5SSvuOK6U8b9Npb
6/L/wXve68O9YEEAhoA1N8ZeReoywZDRbuocpd4q3qEsoGt3yA/gOY41F4gw/lhU4VXmY9Wm9nOD
Am+Co2EMoCX9QxRz3XEWIzL/oWKSQfMcXq0EonBOU9vWZGmxh9rf0IV5qovcPKrqNtizcRTNpOAZ
EKnS6RQeSKrsdCe6szL6l7Fwv/dd9FeE5UZEdN7Z+dXuoy/q/yioDHmNHeU9asLHZlvQ9sbWiyVA
8o3Mun0tpY4LvEWhhx/tB7p3aBYITVzOI5iKutiELn67cIBZ3zqwuk5JBCiSc8vHYKLBWRY4Jd+u
n9SAc6giYhloQr92Dc4mjNfPUhv0YHRY2Sa7P/EeP9SSEkSn1n5KZe/jaHqmleyunlYeOBzGDczj
AdR8+EtlfdHyeZE3ekxs8REtNp9hiVsuca6aUAatqwQACysOKqr0mO/Auac1+r/YO68lx40uWz8R
FEgACXNLb4ss29V9g6h28C7h8fTnA1ujVpc00vljbuZEnAtRrAY9k4nMvdf6FgqvgwD2t7J9HzYE
CQZIldxDlpVkvvtoPZ8tyPyLyeJ9KDP/NkBfUUJfjA1yK5QQX0o9/eQhTGC6h4Ma5q9aNnZLn+pp
G5FcU8F5/s9XJ/93wNT/CXn1fyFUVbhwAP/75cndW6vaPzNVb7f/sTQRtv0byxKAJC4VBTBkgDB/
MFVvR2ZIpu7q0ratefXx+8JE03+TumEjk8LRBITQ9nTvj6XJfFBa84qG5E9TB2Ljiv9kceLMTMOf
axNWJdSoeCRBe4aiGv/n+J+AlpZpm0Uf5v61ebXSVYEEIBbGhjtsi9Q9tL4OcYuFv3oUs9g+6dHh
vNC3Pw7wGrNuIxSG8UEj9YjKHhkD2Gp3dm6eyzCgwp0sUdBvJiTfiC62LopE15ijQ8FK+fsi9TeU
Ve6EwsPyLNCQdsO4KKzwgg15g9DJ0OakGQpZmoXe6ZlIqGWmg7pqzcWEbwxl7QcFq55qM/UAVkV6
/iACcc2wD9M/OpvAn/QyXlrUfVyr2bujtom+VOPEyqj60moNer0su3orxFBH9Eyvs6b9P//NbP/f
wQcLg1H434/0A6a7t3ercO7wY6ib3m/glCSQXtrfnmNLjvwY6iYgYFsQOKQD72VJPR/5faib5m8A
vnTGnWvBCKYt/MdANzxwxJLV+QwdtQ3Bb+A/oAcLw+FZ/jTQHcPRLdb/N24r0Ce2Cr8O9MRtwtzE
k0FAKtB8esTDsUE8sMK5UX1GVYqY1X8r/I4pGx3HMZWyvy/0WC1uN7BC9dqMY0yKNt1ykZK6koae
/aoGOkWJUX62TJaY7AKms6d54x3R1PAa54eWNVVXgOAf0q7PttZYdztvysvnAtL5j4eWvaA95rRX
0lgpsEL+WOXJrE+zsNMaEc0xauaLtI+yt5qeHiuP0rlXpshPo0mwVq312RvKi6MyCvEcDKrbg/N0
1rc7DPaDGwjno7TbeIthJ9hB+kheqy76cT8EzvEarCVnI0QgT4XnP7Tz49mt7CGNgthHzZotR7rL
i56My9nRZhjnvIuRKIjoi58F5nm8HfhxNayNM8tPYznWGiGMSeb8111u95svsK3fcWaHtDLf+Mfj
zf9+e4Aau9+RRT8fAf/04/4/b9fbQbxpO9YrP+92u3a77+1a40pi5fSw2MiiTLam0+s7FdUPbls5
zwOj4JITQFXWJn9lSXPnOsnb7ZiwPHmG2vX9diyw8uxM0Yyq53xHPfEJXrICgrTnP2vZhace2/uP
P+Uku2NhYAfH4j1BcvXEgT6Gu6U4D8xN5MVL4YX5Rodht8lNvXjp7MFasSpPdrejYU8wdx574cGe
bwyKhE9t0PPT7aif+W9Es+l3t7u6Yjwidinvb8dwpdJ7iVmn9gM+fy/t7wbqMuA35HA3sCzbaB6W
p7BR+iYUoXEXZvG08QPDvBvITdzgApZ3A5pojvrOna8N3WawiZ6jR9dukHlrd9iy601W0Qcpakdt
uEl88WO92gxpnl4Qm5UbgLn5ZehrItdTxAZFpmUbPx7Vxe8wCAxW3lwG9Ok4S0AyDx4LYD/2+0tY
W9EmQ/CAChr5rm9pOpGZGmI/6MeXwtX8ta+FcLZi21sDnrcvWY9cFD2CdwlCCIZa4/iXAkv12o+L
8ErmuFwPgRZdQUxZ6yzATTgIHCZ+bGXX0EV67Hd9Sf4drEvfcqsrvcRpnVVafR0q7CU8W3cNUxKL
ByH7a4bFl9vl0xX1abfO3LkaniUtj9eaPFvQIBjP5JXML7UmpNi5Do1WrbW68a4FL4tnc7WrT511
PdA5uh/YxfHemvh+iCZWrdqQ3oeKBE8/bor7UIbjajSgsdErby6OCLt97aZUwPnLKIyGjE6udU6F
8z6avr7792ne9SWC/em7Az0OqB3oAYAafzzI7SaNSQ/L1nxSUX89EHYhHHIT78PtAKFZvz83QRgh
KnQcM+/uIWM85CUGR5AjuBh/vISRHeImIQFoeXu6nxf0aoMN28Pm/QGyJMQamIX404HbMxXZBPuq
bIEpz5/B7eJ2ACkd8p4Y2cG7A7oW0MmfyGF/d0AQkQICwzB/HPj5RvwEaYaURbj++fC3axU4cIrX
IYyRX7+KzHUFXtEUpOivB3KLeGHLaLX17eF/foCmb+McbcAI/Hze232dGrk9p0Px/kCXK8CbyMm2
7+4BMJ7yKX7elWrJ+gREcjApgD0zqayk5lDnEJO/I2sHv39eC8o9BbX/wMRES4xYmXEWjCyU9vDI
9BP13JLeE5pg3ag/Ko+m5uTYXyhMsKcUwYofuLWiiiNXGOVB1jfFhIa47p8yy/tiO771BZ3UBdiW
txcmIWm1ctKtqvRuh6i+enaC7t4creKzcgf6j06orn1sA9cIEQMEOSJt6Z0yLcjvbxeKsJG7tpDr
2182JIa1Jik0GCSQXJJ4ahBWAXWL8yDFvZMIeEVTwWrVyc63f7td3G7c1GTd4FuwTwlBLPd1erUq
XV1VAch/GUR06+CgXG7HbhdOUSGAVNEl8avkxwUuuP4uVTtHkHk6VUVwbqZyPKHGPGuIWe8RFCX3
egwYu5oY6X/8U0sK3H0Q7jXs7NfbP4dYhO8rItEbVhc/7ny7EQ26Z/w6zfF2q9s/ZS2mbeSbBYIb
Hv72bz3N3KVZkrfz898qGE0rwmHM9c9naIzeXldIyFY/H4+o0X4LbYhM8/kF/ng8JMx7TfjMC388
h00iwZFT6GPSRWOwFFqnnamHbFTuf3BaZa5Q54/rqGRLXLcS79W4QdVBtquVTc9OL8ctIGIo4TgU
ujp98Sq0g+xhkfj3Mn2RjaaAeMM7SDsteenTG1VTTquusD+hkstfEgfpcyWILG7nPzl/ImRSEe3P
Ycpeald9UJyFmU1Z+JChV7xAztuxkQ/QovAXFHk9LtkrQGOfaEWeglBfojak0GF19a6nFXeJWv0l
tcPxxQJ9dbQRbS16vx0x8qp+l6JPXKUB/W9wRhf6k9baJAl0CyZwehHIhJYeCM5DO8T6S+aTLW30
sOyQ/cxlC/Gi9fAmNM98kFGbPafdm1Sp8VIJGV+DwX6cfJUdrQQJb9j6NJGAw1MLqxHCl7mGu5CM
aSW0Zx988wXRVIO7t2asx5QZ9BBOk9lU9C7cEiRNFvQvNkEqREnX9fn2J74Lglr05L4uh7eete1d
H59ily+mA6PxUEq5ub3vNKMYPDXF1zGr1FNLUy7JRvfA4qSYcYjTSy9Ksc0R6K4t8nxfZorsrIAk
lKBQxXHEqIdijgsDrNBRdzz9RSTZa1CZzACBEi9mA+BJGOqpAY+4ylXXb1TrYu7TjBdT+cNd1A7f
bu8bEWp18JBdUsXkYJWjw2/wJtZpEW5Ep1svADdiiEdhu7/96fpY3PXENM4OW8x7Z8guFYlTelL6
D72tdU+S54b467woSFl3/ii++L1hv/Q9skCvRK6ZKDyYjXJf+OYQ0GjDuGky33lBxgTNt8oWQ9hq
6Jyp4nVqOsOlubcqSTgs4TyOjj6aynB4RqyDORLu3mZEC+/lkbnXs0uTT+quQfN3MHVMZjjpDRBs
ZxiP2UXexzG6fNeGoV07G1vl1qOtGXtSxsxDyZknslq1nexoh1By1Q6RvWf+hgyfD/bxdu12UViD
3LuQLwNdk9uoVXJJgNdGb60D8npEEqH+xdf6EVsPFF72zP6RAO7g6LK5lZT0eZrHjvDKE1kh+sHJ
YUi7JKGEcQAxo/FpTMfNuDRdp73D4eawB//k1c5ZR+LC/C+LDY39jjw++5KU3mtb5dFTPhTpXoXJ
I17leFmB2UHnEl7h10wsL5t26Y3RUU3Tk2XM6Yl9vgHnnO+JUxZLmFA1mGgvXZmNoiHujvcqgVPS
UebLjckl78OAJFIwiTv6uM5y42MflOa2GDskdFODnLZH4GZnH5kI91X5gJRuzG2W5Y13hOiwCBA5
LDWbZJZqUntQ3Yg6gplCg8Wrdr/j02FCaoZtpaqtGWolLBPbWMPI3ozPSYhuSOJKXJRZ9XkCzoJc
6QwP9tFNxrcmb+RG+e733jR3KPGMBUhm1i+ggC3vEwX7r3JEmmbd04Cq1rhs3nojWw0JOC0NXC5s
IvdNVckBlVBGxPewLcxKP4IcPgry01Ec5BCxMCgXGaFsjbFuM1gh6iGsVLooa7Wwx/rFzKZqJVjq
iiA85ZLGv9XHOclglGKGyrukMbSoTtkrTnOoj1TZLt3xSEJNt6lI0MDaatGm0MNq2UYj51iGYaEn
MOUNc29AqVjK2CuXp3Ks19iSq6Pkm8mGflt4dk2oJjAo4HhfUV3FVf5YVqa9LhzOkmGBMLQzrqUx
w94x+xs0I8J0MI+lmhCE9bR02DzD6VErWQk0ndFXGWsQefvquZqGFUCWcAGEgQ8IMkzKx0TZaHKW
VlVuTU1ujCezoMIZjX1NCKe6m4oKstG60uxNUsc7TBLbCso5iUIu8nHjgZl2l45dBS7CRhMtAf84
Kln07fTm4T3xAH+uIWshT7CiO2BZDKcURl/OOF+atUDN1TKL6x9cNBhLw3Ieeq95lEDlMqu6dl7y
YUBJvvYsyEtto832yGUqS2LqC0wODYjz1NchMxTgXvOC3yIwv0AOm1FMNQIOVa0MBqgd4bVubaiF
5V2BWWVR6NxuYqplFCND7IKQaBJg3zp4VctD2vwYoDI9j09OZZFFntFFRIY9LDKFPDHI87VmNh9g
63yCzJoAQ0gvFgSDpeQ1LnMiXLZBGWjLPhnxNeWmtmYmx4fPFi9D1iX8YHyYPPQIpP1scRKAWiq/
QTWol22tQxuCnXEExRgsSKOB0mpEW2207hHHbRNPIzYEoBA9/0m8VD3qUZhvJ9tm7RMJlgtDJRD7
AM1sHLvfmD1mZaibeGsluoCwEOad1Jhq4wlEVZ1KFpz6cAow0t41Ew60sb+bxqnYV0n3HOQAF9lo
eExWMUB8P/kk0euBGdBZLLGGdMYqT5d0Ra/DWLAisD1AGCNDkZn1Pgd0jKXkHjlDVkObTfQ8Omb1
R60ZJso8JWoOVdDwq9Whd0fKRLJjOjKNI+7oHBkdeW32I30+8zTY1XfTMNI7KyjcRaMDHIXn+STB
BSBASSSqHe9L6nvG1gkF7J16SneIjVD+Vce0s+qTV93BxiWyWEMI59SdWOwavAvf43BXltCoYTdR
3E+bWR6X5gfd2jEpm+cQOaTQrDXhoXzzbt4dJ+qvLf7snVGZ95UjP07pIdQvutWLNzxm4XKCaF5J
3aLVudBzPIBhyLKiIn8aQxkrxI7vxPIZgCEBGJxNwW2ZwXgZYaVkhfbiT67E/KKdRewRkNUhnAG8
3Lz4CmQTxpBhRXH7ziNqa+91D006FafC/IoA31rwQ8b02zMaZVC5B4yrJ0LN87OWTcckJUc1iZx4
LVFBYwS5Sh0Fez2XwkQI0DzW0BgiYDxjxcFw1Qz6jnrKDj05HTxUplBe/OgUyO8RmpHXNmnU1vSU
IKedNniGLU7qu6huFYUFhanLzvUtkcb8MKyo2tJdfpuQ/z/ExvZuxAmzkSY57qVbbIra79eSOKud
HyfxDmiKs4Zs/KnSHFToA4ubNKUrFLkh33hxqYa03MoySbZdXj3lear2pCqswIyKfQEqkd9o2Z79
wPwUmkq/uNXkHTwwBLYb6BeH8hemsUH7HPvEDDpuJFfhjPnyFJnog2YBC/cm40VYxjNuA9zG40wU
J49ly+/1W4X1Fzl5da0okp39FvoCaLA5izLQDrgbC0ihVrYVoebgSLFxxzVlfp2s8Op0Q70ta2oB
wYDJvB6MEFJ69iXWye0qA/xKygLV10Zc6B6KadbdfLNoGloFks0FZ19mcI0j12cNkA7DJor7h2DO
1w6a8Orl38pE4a+nzbhOS0RjRPV8qsXwBgHRPhXEyvM9+DYkDvHq1/GxrnOYsGqwV5rNtBzpyHgL
lL1SpFfdnYa5AMhu1UWWKCv9rSe4rfS0ZT07BucyHbWfNwoPhV9qS4Dd/gpbDFGdgrcXPntKT1ZB
IZ/dTjy11zSfXcW+D4vOSonfkOiG1MJzAjbe5AdSx+WxTOdrPBt7+VAwTU5vVuZtutp+NkXzgm3I
30sN8cFkjscxbMqz5htMDvM1VjC/X/PNTluCGElXPw5QmBlI6+Q2twuCnIqjp6BP/Tzwp6vGaBFk
WRktzZD5Lm5AWuQfd74932AM2tbq7Nefz/l3rwOn+EnVU00B9pfX9/O2Mk/UOqhInbs9TYkZ679e
6R9PS8M+loF/evdq2K39Hsz1/4VRT/8c54ju6B/aMdtvKnvLxz+3Huc7/N55lL+haXIdzyGDkabH
H90Y+ZtLBwZBgEPbzxLM8n90YyT34RTM7QXzhXTlz7aj5fxmOJJmjClN+v60eP6TbszcVvpzL0Yn
1tZ2hWXxuvB2kLHyay9mcnwAVQ3c4hbxjeenzDXYWaEOly1BUBOZpEsTAguRKuV58toJFZBr/Uhx
CIS+x7xKf9Ag9d5L7TMxQdHOEnFISUZQvfFKeOnznw66Skyd/debv3tijbRqertZY3na/+mDv/5o
l/6SjPcrcNyZ39AMyaeXK+nmEs386xty+jrB9BNGy7x03iDC+UdvvpClhyiyfQWQMy/knOQ4Glq9
8hofJG5Q9DAZUfp0qPTBNUdgArxTXAfdE8vG8eJXmPxD1kNj6lvbUsho1ZDYDcArdE9moNwTbWX3
VH1BM1CFNjszO+jPWcRK0jeyLbHU0/Wf36bz17fJCoYcKMOwhG2hRv31bRYkfyKYLoofgS9VWVHO
oQD+VdVdDHqhIfoFCI0Kau0YEUK0lRXZOcILWLf4jro0XXoiv2A4NwNhDCVtssjSw8egzU6xnODA
GmLXZtpwjZ1MoWW2oW6HQ57tU5+UMLB3qJlwIgAYhQQe6eHnUuKR2duGH1y6TGq7WwCfN1IwrQr9
G8hT8RHcGiCKEhtEPwQrycbzrr6LEf4tu94rbHaqMQbJm8yo6fA35seSLM8d8Q0SrbZlky2Kjl6m
QfBad7YNZDIWm9ufkHXYiPmpvAMq5B7dPqP9g2raMEttn5j2B05apTGDDDHu2M6dhux+qTUphLOZ
u3CD5d8uIlH/S8jNLZThZ1d/Ho9gP5HHYVR20A+Y774oiC1lXdox9RyzyTYKL/opBZ+y1KIu3bna
Tm9TByBIbJwVNvI1St/pqGsWu7aIYM5wHN6yWS/PuC3uqrEl0qkb9QedZPAz57yzFsOhu/nNIqpd
ywCU8f5mxRvdqsBhXoujk5hEZaRAiv95DBq/hlDe3hrj2jIg+0vUCca7n1rZl/3UaVDd0YGrnWUG
qMcR8931keNvQ0ptR2eAaTZYM12A1hJuqYzTrAhNGzhgUy7L0p+WxC+COS08FqwGPxbbNV4zmCp3
ei9Zyht1evK08fTPL138zUt3EIHYBo1yEx3ou1hUzP5pVY3sGkuPdkVFQNQtwKcvChP3l3ssG+qB
niSKxh3L4CiHYFlmKKf/+WUwV7+ffU2HCR4cAB1xE2HKr7/ieuiHptXjZNnPEUENuqOFNULkFL31
jIkpP7FJyXAXcW1kG7Ot8/IDHA1UoK7z6Mn7UOu8Q4F35HC7NsjQ/3ENPRviv852F53WkrWmAGt1
Nt9PC+VuS6aQ+re38nefqGWT5YGIBiGLOb/VP6lXanJRRqMU2Ji1clw3Q9IdG/OhTiNxuP3RGvyo
b9dIpVY7VdTj7mdU0u3aNBfZxtirFxUoVEIzg/qSqmDu6Bxzq0TbVSf/Mo/+3UDgF895TzgWr1u+
GwglXj53JDhl6XTmKtcwG2QSkSOFXgJhOqFTgY6/ZopmCtI4i833d0Bq/3LOEvMc8G6OYHVgzBP5
bHd6P5kPk06twaywcZQ+YV6AQ6SbCIygtlwwz+snLyAaB6xoiMMwuqJM7f7l6xPz+/z1JSC9lvhq
SV31dOsvPwiwT+0AQnKZsIM6ArOhJ0fp9xzFKbJe3T9CxvtsxybQUk8LUHzCAzJ76rFgaYBIPw55
OJxtOHBGFXRHHTEpQEQ84ud//sX8zUdl6Y7pYNFHikKm5DwM/zTMcrMmcKoc0mWotYxwzXTOShjT
wajnMdJWp8rpiERtWos41UdVYMP+51dw+yR+/aQYJzw14i+dJdr7Cd0hjyGvDDRSE3HWVhA9DiFu
E0t/SdKk+mjHOY6Qqq8WRVs/Q9cz1vZIbVlKiBNuJk4Ou+hN4k7smOYwsMYFnmmRLgfuYijWHrPs
grw2ZN6N/aDTu1tbjmftDVmjjZYbG7fLq9PZLV4euLG3E3pGDt5KSwqUuxb4Xnuy7rCw0f4d6gSP
J9PwYDf18Z8/BsEK9N2AccjjMm3k/nwKunw3dTW+GMgPx4DSRxQD6re8jd1NUEYOxmjQUoWt9BO+
wwonj7dOWxPqu2XHxwgPsauocpJRkB0SGWGkrs3dvNh9rI9dqtS/TPXGX39ccwiqqxuCU7FLzNav
IyYhKxcQ5FiAQjyElTMZrEt7ZBi1Q3iGQxF5pLkv2/TQ0r5Zj7b+JFRuPguBUj9V6cHpwKMYGUZq
zlbBWW8oTUWDs2+aVF9GUej9y4rhbz5YNH0sF0Cgkdr6/vVOo26FA+fxHyu7Zs5vtnsjwBRfUTKO
vdceF5HH900ntPv+z9/qLDH8dWyDJ+EpkRlzYsdu8etnZWfw0GPcAXyp4ADMuMduNZnYyEDoZk+8
ZH71evKvwVZ/PXc4qNKkxW6CszHm/1+ftsnroME9SklkRhb1KLcDTOLsr+3n2MRfXMjwIRmy+h5T
BF44k8Kn0rpt21VAQHVVyKWRyWaTRtPn0q6S89Cq7NImNbRUeiuP+kShfwjTf5kz/+bDcgzLMhxO
IJhJ3k9FiIoCO59FBGamp5sARgRQNKKiGgy8yshCTMCkDP/zF/TXFYNNKZFzBYmJOG65+utH1Trx
FBPsIBcJ3WsY+x/bqm0OiTHce2GwimAzLomnFgvbd5dUgpKVFWUHcBEAAN1Z/+Wm10aPH8c6+Axd
pOH0QuZ15r+aCW7rptK2Ld1EFSdgxvwQO4WU/zK8bcbS+1F2ExGaLBrRzwq6kr++h5ivp/FUiOsR
p99udK17uvHl1o1mgXvM+d4N/aUfQuEwZywYaoPR0uKHbmMNsC6CqTJWDWEKJqmqlpxSbLKzBtX3
cPCV5CZWo08ZFV9/KKBlgby/lg2pqdiBKgglXb4RAS79iW2sJF4EpD8k9DbYdwTYg+rWvknkFzk5
15qtEdlBNnXiNQ8zXumhtlw+RqKQFO7TVb4vYug1IpL72g/xLo4GIQwpgS5T96K0bF3lE0GvEryt
TRT7lhPHwtRw8/jYV0X72tk+r7iwjHXUecRRl1TpSdzA69IQGkPrrvb651yBBzbL8Ftdkrhbo08k
bok9V+BU60Zrv9s9qxInzi8piXk1pgTP04gA00559ewCanm8ZytXrou+zNdMzNim69ReIUQkS2oC
o2/kIx06hefPewt06FksN+xVp9vyoPvJLoQbsSpytHd1b78apNGs64bRFzvrTEAkT3lalQTDEXnb
lZpo+Zgv0zNtuPje8WNAZCaJSppRfzB1WM3taNcwdLRNOGQb7KfXIobuHQlaM8KvkCpZGoRBUR66
Ak9K3M7uClyKwqKNqXx0ULkwFr2ht7SDOg2gDmRF4WXsGhtoV97wAY7W5yEEBdpnrb/SCAzkq2Xy
ct6IOlqrgfy2IYF5PHbTwQ1R9acDJgWcUchDj4aBwC5NiILqcHaa4MnGHALemGtfkn44+VBILoFI
x7OLo1dV4+c6J8ZGI+kgTFNn4bQxLSMsFDMcsyGDaNXGNDGb/K3xWbiNGqSDMmvJM/LDPaxXSKw6
3dGElTlrQootLGsWtardQ9nuJ4V9Mqmozk9heCQPm9Rw9QqIChyT5n1t7YrEshILhZmhrGT8t6vY
zctlaxyglCAWT1z8Q+Y3L3UfstHD0pDkx/boNkmxoMt0X6hOnAOPB2hovRgNUVVBV30OS4nY1e8P
k/7NlmMOKiBJMVrSXKdY2y4ykFVVkBMG2fohag6ojYy9fY+LOqGhSg9gpefk3csJ0HFmynmzWu8k
PuOAWigefLbyMC6/BDGfPekL2JlTEK2kztK3hCa8EXzah0jCfW8DtbZaHiYidQd8mNYvgyH/ko3V
jhAtPN0iM7aybQ90NqcNhkN9o00JDV3aoFsfKPISCUO0rFRirZsGLXzU3vcqoprNfOKNQFLataxD
Y1eh66gmMW1LJ3kEC68DwQZtAnvRoEylIVHetkO2VwlwitFwu12EKHOllz1WaqAC6wCf86JrO4rT
GJIm0X/NnFgs2kUQh8VasPkn8ctZo4c0N5TyX9LWdxcOXuEV67zswGQP/QzDLTWAkhCjHrma6rS1
sgWZVJ7+SEyZ5LyvCSxLRrHKwlTQYOyfQgviGcwRZX+lViiW2BSegJdptDuJO0sytGFugr2cLh/O
cL4Zv1CPCRPMluBffe9OH3WBz45Qt882b80oEfPgvxxWGVHSsfKx2MCDWLPYfAqRth2TuCEQDuNL
rQQJuOPeLEL/FJMQ6VHKWQymOYJ2renvWXEJZLea43L8kDTV5qtHBaLMsgDQI+YlO78qLznQBX0y
CrBqwUeY9P0i75yCYYb2LicvSGlasfDKVRhhhojZ8q4h4VSrSM2RX1b64icNzJDSfIUciIGRgQs5
/ITLNNoVRfOlmWeKgp/nFDT7ZJilmEOfrFiFyHU0lm9jSSRJBPT6hNH+k6zbbENi9Kcw/B6SUrVM
kmgEYWNDWoQweEVBfYUP6i4qvcqXlRdrC2fQPpLbtYNvYF3tEvJjjAZ3czMUwonal8YUH9jcwwuF
rcV5IXqohX7CP+6tbSVf4Zc7F75f5kG67AN29QXZDK9wFoCn9R9pLtr3ZVqgxggjD10FHTssYECG
3WjVd/qHyZj5rgJ+noXO2ZfwY1IMm3bob2NihuhxJo96g9vKxZ5EdOi4odX9VIWX8IlF3rfMcWuC
bSSMRrWrZQRXrsPvCK0LLpGaGE5pA30YbNSyyJXCssZeNIJ5tEgLwifsKUDQMVjZEnQZlAsr/dDJ
e9MbtrT2MmA7BNCHDlz8Akd+W+Lp90K0BInLyk0mj8hU7KWD9mER+4mxzrCf0YEjbZ7IhW3hfJII
ENyw7qgSnjK8+4vQMABjFzD0AuKzZX6x5nQTq02/Wl5p3lPfo6io2atxjN7KeWhUsAs4o9MwbnX5
kXAHmDZGhAyhPSHRVhtTgt/xtL3yrQVYZfQcffAaChWvwM/26xzvC5m0Z3zr8kQq1xu7AAn7JAH+
OBBormr7VEvixtoge6h7gmoMXpdCKILYCi8eBAnXf2KzvS+piXMzZ0MGKv4EXLfJIHYJGPIlqEOs
sL22Ms3BXpQRa15ygHbA3IlaiIuzSGWGDxYEZ0IKQNL6xRa3fLuaCmdrBvqXXGUOgAogDjPkIpsJ
gWERf8AVqkH759+ZK95EoV8McqXWYVfDo8DLqPK33ILp3hQakbAV6X4E06uyWcV5uU7qWWct2ll5
INw18fHxytDhIjlDjdAbHkVMIPDWwqi3tmzjy9iS/tcP0PKz0XGIjWW6yzvjWQK53ln8lE5RCkPJ
mceoPhq7oi3eDO07UdDuMqvp4qMFMdcEHBErpVJyuQ33gQXqmbBSzqtNs7SGCQrH/CrTVmb3WhtC
QDmVkWF+5IwH4qaLWUZU3ap3Yn4LNvtMloKrBuH7os25L5U+DJL9IUhRwrP7cI5PPanan1VXPOZs
OPEwoohLW4cqc1UF6wDeSwrVRzwmNK8XRbENZng93H9zpzp7T+7at4iUQZlqb0H9PGCs3ITmbizh
ZtQjYZkZSV8ZUVNLyay9MOQ1ivwV1CvJOSCTq4oy8ToMmOb15GjjOlt2MehRbVjKwPEfxAxQtrAt
jnazqwZG8Agy6mqQfpHHjP9KQObJQTs2tTszPIaLFybFshUGKgMF0CkUwZfGJCzNJBQmCCpMFuCN
Rtc/sU77FPfkrdt1iYyg/9ipVlBbSveBApDbFbPTXGKmRm23qBuCuyKbdWezgk35ARnDDiwIwL6h
+d5a02cvDsG4sNqEYhYu+jdYF8l2QFGJ/L5Zcxqz160JXxGX/Ukrw/VQOhevIrlE9uGjaknNK8nA
jQnBymSpEcromR/YJT4ZoFCTdhYogchajbq97ad17KQfMy9kdZWDC9F6sh0HY5vp8Fqd2icekJ9E
agiUyhPM5QjASikDg31RcwVDGKxrZT/kXuA+JG7xbEVGtYfwvDQMHfHz5K5a6a6UcvMjeYSskxaV
YqENKHTHJKvBAzHHB2FQARgjHaNzccWG4e1jw2TvhFH44FisPkmDjyF/ZaPZPMKKIQVIA0oG5ZnW
WuwR8aN9TJJBvxRiZ7coYoJuSrGe2z4wX2Y5qpDLWAejSUllSIHDs4EsgD/XabcKZTcu2EIXj6Im
tBeXh7pS9MUqHMG3G0FY9fw36CpbOdr01FvW50FoFxPHui3UsWraOTfUXdZ9xvqOaV7UzfcAmZMe
f6uZrfX6Lk/gEynWg0ZrbVOFN9fQT4nod+xKrpaLArp6kuShQFhFNlFH25x0LrRtxz4Tn6iJzSu0
N09Y7SJ5MTvnfiS0VHQ5mmmqJEQDsoI3tYcxCsEQ0c3QFZ13EDlLONB3JUHyWy/vOjKRkr2f2/es
dKL7inVVq+fiUPvNBzYlSVckG42t1CINaP8T+3foSBQlAUIcchAgqBNI/hlkse3D+pOKK5NxNDqb
xCywDNhPvTykMjXXZgpD3axj7Yk8p6NfS0aVj49p9Cc4r7zSYs5J9/hNE+Cz6ttkztn2eb1+8SFS
/sYejYfQEBDItkiUriluU+h+JV4C/WtYmPdFjUo/QQ6xtMQU7Mh7XrVU7DhHf6TZai3hYflgapBG
k1Fo4463kIOs2sr5P1ydx3KkTLdFn4gIfMK0vJUp2daEaJnGezIhefp/oe+O7qRCpbYqIDPPOXuv
jSnA/TFz79M0p26VmKAQrMyZ1rUxIdKrrlQ+1Spow3ZbDekjUOhLZuKFmV0EhX31VuTRC0/GElFu
/klF8OlKb4N1693lky05iSUlBPU8yl6Iwb0DbYaUOX0AULWi/10DOHfHva/XcfxGbam79kPO+k/a
NI/DQISX7LpNMLgt0OsYNA9W/GNeor9I59cidN/K3L62DcrLCqQNC6kXb10HH3prXXVEKMgM2NUi
gAbjSI53lJq4svqe3fI+TQWbHzJVmpspsts2R/cB9AHSv1xxUCBgxo7A71sA1qXx2jOJ8Xbp3MVH
qcznqHJPALXAZcYlOkU7+VelqN4Rlb5qmyCcAMU4ztsbmah7bcVw+JLmUlLdndhzdy6omju7yqnQ
jRh9NIc+n6hGU4Uh7bcCD7vxB61vti0H9wfR07Z0uHdY52DKv+Vh8iUMPlf26zstWg6+4Nvo3VF6
RJQCS05ZMYETxEZFYzFM96XzZAu7P1CCPzl5dpQl2RF+AuBPOlwaEZOFCIUMz/3MQafszSP+8pvu
h7+purJ1+wodFKb0+NjU04ed4e7JM6CpSR2eqs645B20biP5MIyyPSTgt7bKiQwKvkEy+OmOtevf
2hIoHRIhrzlAXQm2VJ18ePl4EPE5SgAnNYTO1CQ4EVlnWRAu01uQ01CKbfGkmSkf/JTpAyKhBVNG
5pzHIlPqHK0PGVVvrkv8cNkS0ru0YrZ+BK/eK+ZrICEJtBqCBaumSaXkzfz9pL6mwV5nJYk0bc6D
F6nH3LfHg53nYk0YGBk7NlTiPkCHrIH0rooqYimKlp65oR5cdcCpZSKwTudzdEyF258cFTEqUVuM
rqjmCCxfGzbmLeWeDLq2zIvTj9YefqKO05IbmfdyhDzRJW8dKHV+ItI4mJCAVUN1tyEp/KcG2mzc
Zpql+yYilKGlqyEDMrqIF4c3HajVEBL4GoyLcIm0o7xWJ6iDct8O9XGEL597GvU+esuzSfzPOm+4
jTBd+SsjIzCCeMF/BCxOJ0wFmxhcA4mYidhOifvHzZgCz6SztEX0CiTSWgvJTjPmNTjW4upa3Cg+
5khQyhgvTJ/AVlXIXVAN4hTpfiew+B0dOV5zuKoTlBuQGD5VhAUUTRJH0ab9AwmX4GOEtYu4OKvU
sN/SfDT3RpM5Gzkaeut/B+QQrNoRAnCfQ+t0FfkZ3ZJ7YYjkwkjx3Zi6cGPCUtwEXnwLWjd4bptq
gz1gjXjgU6MhXFUp7HiAGOUWNdkmVILNbZooZzobtL2BfJQeUjWM16Qs6WcEEi0ZXZaxCyhQMZWn
2U65xq2vCJJlZT8VIzl0xVJ2ht13GNPskyL6cEiiUgXZgwp6MuIuAPMVPxYMscc2i1+LKUjXprss
ZhMbVSlyc9tP8sOIJAuRddSo8GYIJawgrwSUXmVd7AMlzsyyPjnTxOu0yV+bqj0PZcHVkVxCJ3kL
LCaTiddexg8GypS/XgX4zai3TZcnZGktIRItsLeJRUqEdbXpRXDMguaTnsExHir6KKKciAbTbKIG
KcNtZ+Tbrg3A3nt8IBGI5dSj8V5IkIM1i6K2MZlGNW1yNA8Ueo1cUqmQ0xQkIWNmdHIqYYLljsht
qR06WqTwtnZWaYg17LPT5Hv9eh6hoeVzb+9aag7kxvvKYsFKpmZBFjUcfBGXrqxuUzp0/wqPJBFT
OwDUOJGqCGjkHHPv5x6K6VlOQNkQLVfWUxFa8Sm1/YrpqezWpsmBb1IYWUTyjwiCN/oj+8GzP0J7
JCc79CHjKB4fZRlYtr2Q/aT8LtA4Bqgp12LU43oE3E33kXaonXzVksDUCV0NEaL8eqbse5OKtQDZ
snI8+Pll+yqhoGBqKCNujzBEsV/OEjhk5d3slJ8k6ftjFal9Cz0lraIfQ4/QZhEerjybkCFYeevE
Hk6VBh5YxJxyTPoWhQOJDKM6upJOxNtkoNu1XI/WxdTYC8Tgk7yNVpvsQ6t9doCXnSj14rPSxbZr
vKWbTl4iTJOzSqsMsipABguHMpmfxr0/XVMbaagqyhJUSrolOKthAGjMW09zgBm1CLnVuDGHsT/W
Bu3JkRyWVUebxwhvUzVvWl3fDJCexyn901VJcomrfusP7d6eyogFAkj2bOlTmRtvSOT99lnCK1HF
7D4Ka6TJYq7m2quPOJffEPhgd+h0faxbaD2Tc0ydgu/E3Ts1JampKqmZFHQvLcyWdCR/I08GkqGM
T6ePK/jI2XYeTALVFsNY1kf1Ko0RsmNNORTCqUn9OdATb6nHh5eWaqzxAEKLWhFTpdQOGwwLnm3S
PwGtF6q30A3NU0cYDolGm0bQ+cukeSyHkKJyyZY0/YaNFz0Datcr45gleYtnChomWeDDG2npZB7b
5BFgVuDucPwjYPyNN43phZwwPpXkzij7pzry10aIvimb0aTX19DG1ViQg46hgcQYgOl4N0drF/Tu
HTYKEtxKEhyyEUWsJ1AskNrzVWmdHEDI7ABuoyzxC2+lMYXhmPDMdlgVrVtd5IJQNenrVpZCOOMx
LKhUShDIDN9cyYtv/5ncFueMNQ+rigu0w2+Am2npSIbG18BZoYVLysymJjlBFuO6UcuBqUUjXoSQ
sspWvZvXqAA7jiR0TVVGV8AMuVWaSa45y5yNLr+HXRMjbmUhoihnwB+aKydziQzs5c3IafV4bbFl
daH0LiuDIRIjx5wQL5OTwirBP7IqXMJVghAmSIfV0DQtsbArv4yEf6qthkfDZfyG8ZpKoix6Ynxc
c23c8yhyTtK017l/g3EI9lD/yq3bW+E6/dSE6NVcgcV2qFe/QKvUTYlK9aajPeN1GednURu0g9Rw
dCPbg9TDXWHHEcB+O6OEoy4Yhigjj+WvHZEYioY54nHKzrQxOSNVbMANARiGrphGYOAkHVbdYmK/
zNGqDyqfgq2u8dnQHu8YQY08sn2xz7HQrcQ4F/sMT9ya0BGGJvDJaFvUe2GOn0bYE3iUzCeHyKGV
XphZU+0aWyh03xRWS0ibc+2KzNhn4fTN9Ld80jEplgl7Vd9kbAEuS1OXe/YrLg6tsIsNxbCOc6Ii
6eYGR5J7brIF8dYVxanD6OAN4otNhE6CSvRZ2PF3OHYvKgi8Y2obJ5SB2INkyVTpxw8Ebcn6zQ04
FyfRa99l371hfDiLZcdY/FV+f9aTkPuYH4MPEtWTO3hkNwfIYdjnWpZmSu+movFXew6wFotGV6w5
wjVkAzBklHGV72rIcZ5ygU7PyRr9s79FAPK3aqkS7Pg6+dxxoyQ+Ia3dZ0dHPL+6vJMWMqCgWbOh
33xqkTUhw7kanudM7ZIkD0+sansjTf7FY3Ir2mU0XVEGBpFtMfHofzrDuvZQZHaj4bykxKi1s3lp
Ki5QYbfjGvMczub5u9B3oitb7nTJ1ldamH4wzsR+88aDxHmg+ImXgm2yW84FMRtfguxwYwWLJmeH
f2hYK8HIoguJ8LM694WEGk6ZQIIJAekGFV1h3v/M/QKJlv63phtBoPTSDHWus8wfGqdrdnjasHIS
2mllNB07h3bfUHsXUnR2ZheHF1dV4cZq+a9X05saWgaIA5ZpW6IPK3lU1o7sdyaohU4P34XR4Hpt
DjlQ6Gd/ik/OvWkfp/BbtOAyoRPS2nlCk1EvgcG3CKaOjFiZcc+t6DYSkbYXHtcr046JedsEEgKL
3pw+hKidtY+LZTWG0Qb6Gjmt/M+nvxWDYqvDyLPkdjFzxj2kv6C0Ug/Tu28C93WwvTt7iWxikHGM
eBrWWY3QcfFpEPl8SbsSlPNyVO1AHINeYMEo+/s8Gf8FDotUTdwWoTrDzXO2hVFFzEPU29DxfPsI
Y8YkeU4Cor40r+vKGoINLg6aNAElk8hI7YQcuymnnKB6p4Qz2EMtq0uSN8kR304+rc4guQ/91sO1
22ZMJcad5RbGyvSw+LVZ8NT4HY2WkPQe0ck1GLBik0Z4HxWW4s0YOzdTD/ZlZD9rEvbLdoSY6JX9
W7S3+wT/hDHuCZ/h/Jdjss1SKCJ9VJKv5Mwbl3bXeqTWs6Y8Wvse5O1cEA/ol2wBtUGcnyHGVf5p
dyGHoobFxgA0sy7ktKdU1Ku0LdtjmzHMR/nE/enLnRdOEDToXXGg6R4qu6+2AwaTdeeXb3Rc3b0t
YpqjHmGCFgX4Oqq/C3rGh56m8WqkQFvZWHABVVCnypWd0hLPam69wVCk3gB/14LmZYnombLB5Pav
7L+gA+TGLTs2XJyX5CsFLc0Q9e6NrPlKgP01jezbx2gGsG0cV31TnukFcVTsAjZkiuM5ZlrKWO7o
D3iuS+ZUBYQpnNtqrWJJsg7qFMaNObbykEQ3qyVEF2DRiYv+heXriJK7XlUZpZDMNjCaoWI6EO1g
Z8KSo1k8jEgviuqBaXS7Dkqi36Pe/Qds294WRcuf8g92HR7lRAJGl9C1yja6p5zFdEhm7qkcx2qt
1cgfIy3TpX7wXPI9m7pngNPrXZtj3YkwfS6oB11kp8CimSWcHFQKLLmQXBnwuMRuCO7KHmmAkAgx
3PqQufSB43Dfecab2w9fHt1mmgThzIjTeI8pS+BXvEojug+qSCItMndkZtZbZJCcqECubtsJDF7R
SOZFIWqHWgyXhO02NRqietrynFbuHc1EvQo54a/5TGcft3aqJZkox7mihzXqb2tgFelsCodp8hi4
Udp2jrPMsq92EY8reEdY/uf2vZ7la5Q556BL/+EtfRNa04uz61c/bMcjfk6oIGTXjJNFgsrsPY1R
V6/Jx6ZqS8W6rYkKUQauyeUWkuKIcPs6YShc27554qFL14PKeFxq4uLirH+jBf3odPb9RG98ZY7E
SsbTJmIxXpsdOsJ24pxQRuGWNijO935kSlh/+V52QhDAoy7EJUPdQ+NJ78m8ecKCyNGJXXxWebil
8fHnrxlA8KTq2wc5ZA0T1xMZoNlzWkeP2m//pl3FuTKq1MrHx4H6CJC04dqPjO78FSJ/6qZqIjYi
yV3CaOd3T5eUSnXwpSqKcS8mIFeF360CBm71b10POqVI3feGVWRrD6xJUUv2S7SwD5JdbD0WBYhY
RSGeWTXloTpwLo7T4i3qy+YU1P86av/13D6b5Yx0MKteTEWwRRp4BGL6z1ZovKM+OzXKDrFIsTBX
PQ12NfkcP8vpUdc9YGnTP+SSVp0qpmvJLaPaZ0XeHSkTLtr5HLMCH+e6pp2eu480ufxTFAOe1DG8
y0B1m8jWcC41mVCB/Bk0SatDFt7Ix965TlEeLQnncSQNkgBPLIBG+ZTZ3U8Qx+aGCcG2E+4+qWg6
9ODZd2XO7VbT7kVGdgh7v9vHEzwCAEhs0fa8Cuf5UUBrXHGn+lt7/Ovldrk1jfpsFRYI/Jzzaa2z
P3U+PKqoJjCQa7UzIheORFCse/1b2sQbpyZytqfHKpzOXUZxiAY0wDzz1ubFh1d1h6GvXvoy31B1
OCzHWPJRTsP/5fMLCMYgD2GxBTKTWklLhMemVK+CmQCtohKCaDWyHFIOTCgBSTBQx7zCdV+b5t4s
NerC6jHqGTmBJ/nrNzQSyTXWKw/+mJc63baql3Qse/6yk2/FqOOQM+aMSxcERfOU+WrbZMg8SgqB
iArAsG6Ezhwyer2cNHyOfRPjQrK7FGWep9k1pJF+55WtiAjAm4LihOagLh7m/rGZqIB8AdW3fEAH
h6rHplTt9IoaYJ9IQSq62W4lIWOzyaxEc+CqovQ9a3oqRvpWoUvM9CgIsSycY9WKD2lRn3XW/NcT
8Ky6ryCkU9VYA8yzXF+Qx0wbqk4oJRn97MLQL3GnzV3O4LBV4UVGAwjfRfPqGuVdPomzE9dPGOJb
yCF5SFhgjpMUr4frpydiRCgXGqfY1UxtM4dk66LbZw7/tVqpYd3nKHv495oqPrsq3pPBUaPkaF9V
6nfbxGA7M9f5zAbhCVD9sRKnvvlOXYiInLCYXXivnAohFUExgBhEbKokIKFv8KeTWrnLc0J+vKiC
ZsxKs0mVQsnR46RGxr8jkfHRB/+1oiO9M5Dh8yHf93VHa1bStevrv3rILKY+rGNFlrxIXxkn9uB8
02GOsWikQUFddX25kNp4zqBEvzZFgK4/eLbTrz63btZYDywthIy6Nu3PGn4r0+MfMtfIM/bHdyJK
+FvY23vqyZ1fZX9vJdyujRLOjYyhtR85HZ2x/l2Z8mUeM2QQr8g26zKkiFD4bYydORcpHntc6bKh
HJbRxY7omTlMj7qAXNNQc8ZZQjpbjN9JoP1tGppUnPKjdJoKNQsHlHYYPuMRORKyMG7Xb6FoCXWD
cO9myh2AwBc/GU8cxE32r8HbJkX6SpT63xiOHPmw1s8ISR7SrD2t5yD+NxgN0U4Zgjg3xIhdsp1m
Wkc7MdXv5IL8mBJVjMBdHLfgWWTR/aPX46vi1prZKZ84/4EQ4zk2/V0dIFLALU+DhennypTVH2LX
Hl1L7XyVpVvZMj7ICx5Hz422ynqZg2DjQ0wBQFPsPYWiwopDxjU2EjxJpW6XY4GDwv4xIz0QHkoO
zbaPXOy5hvuUataftI43ypOvMive25zjA3OD5yafDTRICI8nbHD0Y+jYcrxIfBHvveyPIzBxB37+
ISYkJSkdPXoMr2bQMPRh8V4AS4zgO3y0GSHKlWfhAq1oK9RM4jlsFfm6sYtD56RfXvXwA1abNidA
28FDCied7E05hX6QWzTC0zkaQBGEicg2KmzfutkjqSOqCvy8JXpChAR26SzyI2fTUEYtj8i/Jm3e
rRzTFFmUD7GiSy/yeZ+36mlqR2szOUpt0BGRzWBAvPL6R3MiZqVcFjAjLzZBLX+iEHCSj6AHdJqz
N1PiFhOkZBtb6z/hbJ7NQlwC/jPXiSidTZyJP9Kxm71s9MkMvL01fQe16wE2iD5bwir3VViDDJmd
u7h0gu2oACgbpImuVVfebN1x+tNfIXYfeupcOEVTcgpISmJX3hFhYK4n2I3rsSG/s/bDYT1BXmIQ
OX1aCTm+tdZ/R9MnOQV55Zq22o59U6+BPdcH7C7k5vXqQavH2uyGrROJaOGDf1lD+2oWn6k/9WvH
V5IVTyNhGAf6N8ylSlJ8wwzJAFncfkr2SLpM8GjEpWdLRMUeRw5K+dbZa4+LmgEzXwbo/jZ0mmMc
2p+GRfpMj8f6ocIi/6Cc5LG2rNfADJKLLsbqafLmZ1l6BSMwk/R1czyVfWccrRBvQjJm95D6ezrB
KHRiomHWZdmf2o6O7RQ59zIZn3Iz2xOrZfwxk+Fxyb2bF/iYM+dMunA7RR7hh3PekfnG/q28kOwS
kn7MtEGWR1Gz6yxOel1LxgXq1BK415KPyRg3RFnsCXqkgSeZTKl2H5tVRQu89O8n1xGr1Hq0DHqj
7pLVPjZt/1pzYbEd9hfCLu/QK8NOquMdA+uzyVj5nIRk4qRmxvl1fjOAZu7MBCrWoJFoER0K2GGa
fwTH8ikznpI6v6gh4bwe0NUNUudkehmiHiGu1TwaxLEgwcg971ZMWbiuETtrSTdf6bg7zqJvEM3B
D6NxA2jDUzSq3Ol+EvqjkCQ82hgWYY+89WPYXgJG+esxzo5Dan92Yt40HeFYfmCca2Ju6KkRLYOF
6a9nYpMTCNvW7RjfJE3hzhi33PjIAatLO9fpmgU0gUj1BYSBeYso7mGAEPTRZmSC2KShdDR87QeU
n9GWBuFxJiRw3d1PHIlPhHkPJ69RkMQDQkIyho9pnDqbzKPH6fETZqykY3QPjAMdeBsM9EGSTT0X
8lpNwxWlN3oXt1xVItzXiYaz4FVY+dxDn6urGVT5vZzbgzeKx0E2nPpyJz+ZXbezhvm+MzrznOpS
EsKNnChvo1PZTOSWpczVm3br0PaioeCzSHhl+JRFH5POh1N5KLuOQMH4uR3Cm8OWBAAfQlnA2KOT
8wHDO2oB7T1UTnlubDJm0V/pTN8HrtpFUa+hAcXtMTTom4H0eCtp/q9yv0ZzB+zt0IbL2IG9rwzk
tmxS58WyW1QqAopH3uxcX77TtgTSgiXhPE4c1dRY/iPcON7ABcfvge5k5ZKBvqqG9qGbiIuCMrer
BGrSdGzRpXC0gnRPxZfQo20ML2ZehjA59KKvaZ5PUpfJQ51MgDZxBB+k3gs+2Z+gs24Ev6zSaO5v
FkPfm3SGjBvMdk6/bx32+PVUIhX3oto42zERSeBYuNQ57tCmjMwHV/j9tTGT/dg31oNcXv77viMe
GiH1uXMC3C6uIvCbxN1LVmeHeK7JdloCY702TJ7CwcBz6gOKaYXwDpygEgtoS1nfNTWlj5XocOct
bwXpk3BF6P6xABkkUlJhTsSyX1m3HSIseBkEzaLAjWl7Mwi6NPKlIntSU0QRIZymIEhmp7mhQW/c
Ea/EFMRnIwrmV6xof2u7iu5+3xWI91RUxo/jYK6HxW2SQyVlA3fvUnolz8HY5Kzb0t///mLqxtUx
86525RKtOHXe0+DP9ZOEjLi8iRu25rLN7/Is3VT4Sm+OE1k3synObuzVd6aVFKBA6mmdlL27r9Bn
IFb1pofuqeyYho7QsZJBcLLWSfWHNvizGlvSApso3EmDuSXTVpKZWP6P7Pu0t39d7sjVst3s6XRV
tQ0hDstM8/clHzXTzbbxjllvr38dmeaSRaGXl9+3vy+ldCHyzoy8TElvEHoU+VThKYTb8n/msbaF
NNaI6KsZdfdo//F9D4JgFHaPoM/DfTZi+7L/aNu8ByoHoWVK36fGNVivWnki+WfJv+bkGJBrSsso
edCcHLf83P3O98bi7DnMC52k+RxB0dy1ODteeqv7lMs7oedwMwEgXLvzSNUskteSucJZ1UGEnDzw
H9FrL7/y+9L2AP2KQr6hzv02UbE9a0mTxgoIp2+LtNoMjP4eiJ3s935vvkTxTD5IgNwOA1i9c2kK
LE2L1zqI0ZhhoiN6TrV6RcTDTBx8RUPhnu6Be+/CZq3De8xyw5YiqKKXYTpnTFPO2U86B+eb/A4S
hxayR+NC2O1zqpP6zhJdfdfLjDRGGRJHfhz6GHWmBtAJNbu//b70BGxVU0OP2iyG20Q2XmcHpAxE
g4c1ynD/FNUeJ6D+wCRo7CqMdv99O+d8J1CMeYb52FmF/ZCCSw/Caa7WCkX0ZibZcIc+a1iTYMsN
gxFjbdB0fAlqQYJl7g2vDQGwqyRHLjMvaU0ivrRVmb+H0YmYvuxoLomqWVN1R4Vx5mbM6RmT4Ehj
22CgIqbmWMANakMvuxkiErtEOhMjQgjsRJXY7AlIadCEjus86d8srwr/0aftRgxMo1myBVhCnZdj
wQrz0EybyB/v89b/oVnhbkK3B3tkVUvOJk8a5y3vieZJ4VqSgLAS4nAz7Tg/W2cDORCYr+XL3xcn
dzGja1IggiwP91P0ZiSB/USVn7wQCozN24QgXFvVrhxGtS0C3Mvj2DlHcuCTZPx2Wxt4nprkVvRD
Cahv+DJNZj3wm5jmt7VjX7R8LkNfLh4VjvJigO3a1frkjl52sadhXwr3oWdHfcgn39nz9/UHV47y
CWXgykjsXeGG8fX3JddV8t9XVT1+1ya2A58YrpXI2/QTbxa6UtbWW+lk1kkNExDAyokfCjqITMf/
juhnvs2wYimlrfPkI0vc+xZ5iThis8PvOmyLoDzFuMZWnVm4uwrz99ZI47sYININt2f8gIL/Z0K8
cjcmBDfHYbIjeK08i54V2gyVTz0h9pxUS2hf1G/ppFC81ma0/10cxmVVmEcuIqN3UIHxzjNpsOPO
6B6F1+Ug/sP+BC4AfWnWvdqVh4gp5EBf12n6HplJumuTdtwbvkrfRRqAYavLnddDNvOA0J3jsunP
zvJV0qa7CE/AQ0y5z6y6+SNEMuyR27s7QkvlsSd8k5MJc0Q5jCZ6Rae8/b44wn0zUMeef9/hI+Jx
JpiPVLvqv9+Ai2HeB8ZXHzlMUtm174xmPw6iv3ejAkAlEfKHKHd/mrY6AcT6KhvolDXu8ZchgdSp
A3XrjBj2I3/kbGDBJ5symzgd0BgaG9P5XPhtaJkABMYI6Ks0R8TeEiDu5s18pzSTGTOsP6BBd5uw
mMiiydx/pLAXm0QxUFx7E+qOaCg46YrOX+MFS65dE9FhZ2i369nf6eU6d42pzGu1vNg5varV73t3
rJIdFj3nv7dhKasdc00fUQa+dzWTxhJQpJ2Ut5iuRHPDlJahwWmjveFQ3VYdwKVfaseEE+PJRgi9
Cpwl83UxJSttp+ff36KkILTZR6XC7VD7b/RO38CS9591UD/X1hmGL2BZqMZPjttagNAMQGMC/pOD
0Gg7e3R1flc5NBPoKbpd2KBjbpKbPVRg05DTHNIuXHANTr4S/cOYFPpMo3wcaJuM/eW/L0dY5rk1
OXgiE/RnMrdewdFbhzkhSpwwcMhQkWVsqxJNcQPv77UwAlZa1s3c4YhVmfk+7MWNwUSGC4zZYVXS
Lu1DwayoYHScws7nvOc/ado0d6j/rmHUNXvWa5egqVw+eFN2Gk12BDWAllVevc1rI9k65h+CBeTd
w8CDceez52yCpvvMBtvYG3M/rdsgkJdkxDPneebMgEgeRTi9OiQTH/ICg7VlFy8IQozReMig7hF6
C8acRQq1HwXn1qmwaRPOHD9Iab0avUd/d2CCrYVEItMn7WnJ9x0tjsSk1P+4eIK3ie+YZ9Tw5rlg
3NFbbnmnjKlcGHy7Mc8IgJ3Q2/mGTzJILNPL74ttVGeVpNM+Y4lhuBP1O6Df71bRscuhhaN7S9+f
86N1rhoa68BF2XXcbYH1ac3S9NPhrNnPY3qfeTkbiOfdz07L9Nk2zo0yg1VfFNG2M1Gn2xBJHnVQ
7R1zvHJenfaOP24ztMnXXLhcOtY5B3XuKK3spcuHw4gs/k8Rk2MAuhIdHmNeMaFFHNMhAg2vCAir
Q/NYTw0xUXPT37Wg4Rnr6Pw5GZdWWgEZv5LobA1jeqtojXxWrv3fF8t3jJomaBpj1cDYZ+1mNIAH
1F3hc5FMN4n9DLE6WslhHgvgKDjzhAqA+JW2/RL6/AxtHj0hkt/p985rmvcmraxzTzUNbq3R75Nr
HhV20QQV0oypMxivXSbeZExrgCpgunK+nfZz2knYmxA7S2t5iAFLP01kFD251sn1euOW9+LVxTZG
BSmeHJ9IaJkxiyittnnApvenz+h9pip+Hnx7uG8GfHDchU+/L7hVHsfccM/wmgL0hTGC7P93ePw9
Qf5+D8mkQHDw0yqrecTNiRsxzcuvXAUHP0/z3dCNw86ZqFt9L31NFmVxaPEps4lEl3SwhLNLbKAT
/lIAKJaLu9wcPgmb57IuyILfl0gzZ9fhtHaUM95PuvN3mUsRFOrWeyDzuNyGtX22LJGcOy3UIfaJ
KKvo6zFfKoeDXpYsy6jklfXPw8AAFnG4jFJRhzBHu0vixLqGaHQiuDEkZ/WHpOOygDMN+kMBan2T
IkD/aC3rSOBa+FL22XysZPpZefXVztiFTaWsezswGF7DZUxB6d7hgQ33epoZf1W2uS18qddRkLID
ijY+/p4sGyOZ7jNYAjxsI/+wpAfoo48ndaAhoGLsAYBanARLZEfHwaTVaks9UAhh8tEdmZYEyCef
OfefshL3UBooZ/varK9D19ZXr213ptvq0+87K5en0Czyq26faNGIh0za0aMhjKcJ8badhoIZwBKr
5WXWQ1cm8TbMpb9pl7e/3wsVW8aoFlOyXnhbMDKts8wGvqRc+dvYutq7DLQuvy+179enkf9BkgTt
pR/ujaTlcIca46zlYKF6glk7hMF0DhsGsC3srA1xm84RzRD3fhNNPcg9Xb3x8TAPr/VHmi15txAw
j5EaGYb6DJNH6Lsb/iUPEewgnjN/vNR09D4ofGz0FIreSoFUCPBXfE3NPCMydEiSq4BAVvZj+qfq
cFeYFrzxySz3gzUGh872+6fGtHlic2lvvAaBkFEH5SVtIC3juWMmGVyG2c/FivZgskt7cny9aizv
5/4c4Zx8dVqs3YXSH72DuStufH1MvMl99JvwJcW2CnlgDjEzS//urQxDRBOWx+BxBj94pWd8p4cU
u7r0x+KQR+IHRWK1k05snzG0vSNEQrJRqGyHiI1yVaU0v/qZhDA3AloqsYp3QYGT1XJsf1d6d6GM
5x+38Jh+T3F6x6cyMB5vzQMW2IdKuPHVaiPCmpaIihpdxi7xC3FucZjQqgHsiOZJfzgD0/pQA/rO
mUjdC5Xd3FHKv3UT3Vk6b0CvKjZycoBuk1uAHCm0vlQRrYko8Ox9rBGwwBw09zHckl09kgby+xV0
HnWfhPMzNrT/EXZePZJy6xX+RcibDJbliyqoXJ3zDeowTYZN2oRf74c5smydI9k3ra9n+htVV8Hm
DWs9azzVDeNO18lgAqznXrcY46Vs36I0t24aRoAH21G/ZCdb/5gF/P1zNQp7nyQOnueZ6DWzRs4k
avbSXEMANFD5VB1Gvf/+K21UfihApuBsd40T5MntXzKKtp4wf//LTE21h8Tw0gG7P//Pl0XJ//1t
B7VxqwboPf/4kXRNxvObbvN3TPH3pf19pc66JkkSxDZ//2JIKQZ1fc7OI4Tupl7Uh25yTuUYrFj2
EB4ZO0sCDbqfL4PTsuLHzYMCar5fyB66X7HPdTMkt1GvZLpdPuumb+5jg7+fTJu3Uiu3f3/QhrvP
FWzAcXGN/OQBoduayV3Dov5Sr1/SykUU9z/flygAfae41TDDf+qei3eBDIj73me6OalOosxFgbUk
S7jk1Y/QrackxX6reIzuUmM8Eg36jk4Gs76FNoUQM3cLen8zmtmOy5lT2och3RhpumN4cNQc8zGb
7u04vh+MRD112vSRsqLo4Wofs2YX80C7urb/xrpd2ydT2EvXuvpOFu+BGnlbywgG1tVbaeXaoSwm
/Wk2FL43Fsjw+FHGQTnejcRP0t+spVhGW5ZXkH1H3nnPqj/GaoIbRd9xiHvCoITT6psp7r9qorwf
qmywt3hbjsIovHBbagiqUe6k+Hi0AbYz1aLvIYYW6RJdTLhiF39qabfLHPIf3yGkOmC4fYlcpCbw
Q+xgTClcx1Ge8ja+kx1WcQmLNTCY+yXNsJwlxrpSpLsB7P1GTFAYWjfpQkt6t42zAJGpNbiky6tn
sw4kHTU3svbEmO3XFCy0raKfNnYfvxDLqHPmT8HcD2go3T4PTPj1LP6B8/q8Jb01Qf0nlysAobTt
mcdtMb6Soo0Wp91R3SBFT/CWayy0s+JUJGnNCAwzV1LVd4NenpOOKSXA6S6URnOo4vzLHbq7Epe0
lpHNYzavKQ7he9GV195XV89u3K1ymFnxCMMPocFuZvgASACt0hBt2hnHPrJ0hWpLjM/DukKxuhXb
TB0VdMUoL9lin9ieLpsYgeDarG9FM4/kcaV38Rpoz/SMiboYH62aPUqrp5h5NF/0BwJCkG5cSKhB
QmPN3pkgEP280lqNtujDpbWQ9w2Fec3T17YuX5rFYy4hUKc1wg67VFwqJ44fmobFbsX2hnHSmTn0
7QBed1Pr3njySh7nuGSgO85WyNG9Xp0mQZu9CiKnLw90MSSC1/qfxt47NlKyqevNS11Wx6WpWGnD
uyJgQd51JZJoLe6vRC581136qWFv3A7xSPZrYls04LGHYHlKyVdxvqYsxayg2jZU89jiP8uMIE93
KIAbGpvyO1788yBTFP3oIlFDRtgaEmQBZc7VuBjewfN+HTX/4QHPyMCw/8jPpvTeJqZkeKGYvbez
cy3ESAZ3hIwK8ytPI2vBrNVktMQOr1K8x6Qt7XEK3A0sTNDOE0bqeDMKzzGcdHKywZ5MWwRF8HFj
Zg3N8NMMQt6zPOUfnIHlxuSh97OHGaBhT9Qs3Wm9giotO2lN6x6HAvVmpexzy+2P2pYEeqy/c6lg
DpMNiHCekMAGkmauz2jGEYWsTuVnbzTuJ2De+zlt3lU1Z1vy0rC49tEQoNEleWbYVYbn3cBOZPc4
OHi6DH9nSPHt94w0WA3TX42kL+s5gW0ZLt4lzsOh1W8SPshQK5Ns6wEVwW0BT2Gwu8+8AUeIjB3N
y/LaGvW+K1fv44uq7OKAzpDc0lFaoT9Uj/Zod8cyi29y1UBUUXIKOosVuZuzCmSeGsjC4lxUj7oR
mSQekVcXTW9WP5x9VUJiro+qK3n896WOBkS1m4n4pX2EhiDzUX8Jb5zhEWjafXy0+qTcp1rGoaum
BVgaGc7YpU5Ipqpg6DAMe2MVqkSYx1wg76BpCxnQmbt47OFJ9Nh6C/MpmRaN/ahDOBFhAkliDKEz
KcyvgiY/tXfS8q9KaXtnKtnU9WPKYCi6a6Qera4fG9kbGxO61ZvZe9IiquJHSBs41v0O55//Mo9D
CbAer5c3OlvHHz58QXvW+WfLsfpD3GEArtmBc2fzEE+1Hp2os5XktJwIPjgWI9ICXYc7MbmUH1Nb
CYABCQqlGYW37dtnLxo/Ec3kqHete2nKbTzGPrumHheCwc4OV0kEpd2D/KfBpy47OldsAQPyq3mC
M82Blh0KwyxwnnEgovJCAIhvOUM2wDHGiUF16aQga0suCJeehJtkxj8wx/257+3rDMT1agxql80Q
vI3hRfkm80CN39aSYCKa+ibKRyvQXWIBjMog6KdMcTyuI31VsxsqOhOn98gm1yl6OmQWd1uOCzwe
1BNoK/HKDSiUnDg/JUo2F5Z3BBaq81yRxaP18tNjF9NUnHXrM5E8CF4wblP22C1ZBXKkeX4v8+w+
T/ChDYunURN8kbjGAgcGegCy/CsaUV6Xc3Vma76fx+7R9NKTpcVloGyr2c1Eh5dYePKZyTOMEB+W
9fBEAOBbPSegRNWT7JoEqYuNkqhwWRP18t5bFiNcNLZRqpS/BdEAWUbqW64rg4MuaLQZt2GL0YKR
0KGsIA6wLKamm9flCG1Onbq3/egq3JON2Hkw5BE6O0AdDF2/Iwdg3JDetsatszTNpp1rG7gYrGzv
1zo+WI5lmnuNpxJOzzimGaia0CDP6KynP7OJEkfD0aEqzXvQXYMNPLaPehF859yVnLxBOurm2Ydi
jEQEUz++zN1szwjhKJgrnx6nRdRa9qxUya1Hn163Ziid+LVI0NDG3nOqUZVOzM64TaLpWMV8KJRj
HTmF6P60j7agnMx8nMFWbv5JbeZONzKZomt2ptR1tiJJEH/X8BtHSB9NS0dL/A2G/xB4GCIwWK2C
gQyLAPTmJFY3CIKTIUz15pjXY8y9qDMYL0D4aONrbTfta2dUT8VgPSaDxjpbAfitNBPPaHybkCfG
k2w+DxUKZjtjh+7N/RqLLa/UozY+Rr87atipNGyLaHXXZemXOWaUHBB2AHcMESV//SXFIonBwqDX
ZwrmR5yyAqgYZBZVGaq1PzajHr6C44W9jj7eNqYvP9Uf8r6/UXanH2Nz+mhhHQ+5bx5IU/hwHg2w
aHfu5KN6cGAZ0ZPy5NHvF+TmgdvY91pubKZyIVFMgqhIL4Zc8lMTc02t4UYmo7NtEdmrox57ZTKI
O9gsB/nZO612y8MY96UNCyBZiFTXaQtk6+xRnaN8uwPpagTIljkpohfZj+e5ca0TnGjSavXum1vp
R+Vvude3YaEBOI5HAAowr28KRJxY5bZZpAZuhg4HMIFKYUnG0sbOw8V3i0BH20yk+yC4Cycb11rF
csL/NSrttezw/rdWN28nspjAPrEOUnDb0T7SZAzGgJ2m6y7pkA5B6wwKs5z6VZwG5wItkzQVAAHB
9n2M0bNrhAPOg3kimW6/VOKRIC8dH23krTAgN0wxxePnp14zvRbvjb41c2RlKLPNvYYwz3cmFMkQ
xlCkVbs6r6yztLJPXePxCbZnmWlRLPHWG2AuMos4x+QFR3S2s1c4j7C6IOkIwiS/aes4LIUszGqa
jdFr3kHZBydJthtDTFJSaZqsIm536eykKKGS0+zzXO0xRmxpfr/l4iG9aNkwEyz8iVxQ36hquBVz
4mLAAiHoQAAvxtDL2EVqAm3wpB7GgjvTKWd9Q3XkwS5I/WffBnz/JCmOEQUmn6qwkTJn6mWMikNF
rPuxqNWH1xEmC803ZqWzpb1qeCFozqPSOiL9KTeMYiFOF9G7HN4hRa7GSX5nd4mYiCjjXHXwiVpD
IkxD3Ak2beEcrs19qZboqNLlEf0LorvUf8s87ZdoqXqXpR74GajXpGcaB5l577OT03KVD06UrCra
FPNXThiTWdwqv/tluPuccHpiRoyiXXNuZa1dGgf0RCHfgWUflL0cfOXD77DJXCwllYeYHpRc+l1X
1qciLWdMjwTSOFCvsQCU2PcQiuTogdzE+UxRGQZFlDD4UM/DAp5UxqSBDNRNVK2JfVkQscayxQLT
FjCO5/qzMDFwEkj1OsJAkQkE7ecFWX41I0yctZNXHbXG0/eWWxv4ROrX2dXvGzwjCm3luV/yN9h7
Op0Hi0x/XtqN0dh8lHqNRw7vHFP6JTA+Fsh9PAsRJXs5n1HiXTtV3ZIOhJXFkc/UMKSY9mzeXI/b
lk8urKZnyFnjyuv7RCdgPFip+oo1HLzCRUaZmhzgnJDHQjktwARC98RaExu2NO/dynv3uhJlYneb
lj3j+7KP9rXmssMoxIcz/ZBazfzMec107K+m7321tQzA7v5lWz2NDUlM3BtPnj72R9yGLA9GLGGL
s94KXdgpWlStNI+emB8BKGyA3d5FPGu32ao6HHtzmzrxo42DGDkXIEE9R0RNpyKJ2iO6t8yC0Rzt
XU3RTPYIC9YYnWur2v1QcAMuZAcz/CjxFGY4SXqMSyQNId3u3V998U5kwDwO0sDK0tk3BKacdaaK
WKBjMHFAvgHvOBfnzPu1G9g2bTIeciAw6A41mxrfR+lr1APW+draKZ0mZsjrJoxtGeIlf9Q8HHbY
y9i+o+hrmc1SuQn4BDoSJsOEWlKnSLCYHTqZGgOvRPKP4bf0oY5o5GlAATpjXQn49N9TH/7MNGSf
2tCQhgJd0MWQxmLhmaVg6JY0dCpFQS2XLzrcfhNFC/9/W5wcBr1DEPOBbD10+hruWzv9HHt8J3l6
Srr2o2/oV1ytQ5Ra5N8QfryNhDgnm+TG7y/c3Ht3qN+NAecWW9S71Cs+/UKnV+xRyw7LbmkRubOr
+Cqn5hTnw6Ujg2kzdeoKBYMa2WgeFzJ8LK1GO66r1xg3ymbOot90mQ55wtnkGVws+Iyhi29cV76O
vnWNDAr2RLc4KKfLoCwyVcduPZu/3SQNlbws2qNoGRUZRkVRj6h8yh/k6F8KMzotClinPdRPne2+
lB1in2WidF1fdVP0zw5AhJJxUvrNeNxBmmRAfdLqFznR1jTWszb0eA5rxiWGGPe6T8gO6QR70CGs
jOK+RgCz6Sf2H55RPSTzPAY8H06Qw8PGOpKhuIv5dMliM7XD3C8vetmSPsRzEu+eWd7P7Ou480PZ
qHIzrwcIZJiMUsHamK2oYPehYZA462HawWAjo5r2wX7WEpyfjNA2fm/A8+bEvgxgLc0KrqErqNLm
hslkuXrCCqydV0vr+w2lbbvtY8ng2ZV3k48WlejjT5lor0wFml1UT4Kdq/njuE8o9gEODHxKGC/0
cD0tKthjoMPjdjvgnVttVIS/bhKrOzBOJUF0/Fn1NjFECZKfbdB4GhJHV8Uh9YaBeAIjIyk3L8sw
PKHvAJjmVk+uXl6KJLqNG55Hrvgyk1837rJgaBmeJ2Vyk7MGBkLyxvZ63JbZzWgMFzgWz6bQNstI
ELThcjthOFrnM/631mLizFr8bi3uYri1BgtKD/ocOzlXd7js9fTexAPEbGHce7P4spz+acLtsNCb
ZMyMNat+SGLYKXmSoNqtIGyItvzytM4/jJVNzIGtf2kpq5mcjXNgz/ym/mj9MIaRm8jERRRl7WYo
aRxd9jRcSj5vQz3yvKECrbSHpOIhiEanDk3agY2uL6C8U8yIalv2WopGOHozBA6FuMUwI107jJBb
31I3nggkvKrGOmglqReFf/RcZudyfC9JVzKQSQbIJW/AWdyZwxwwWXqyfJxxKRwR2uUqlLbC6uho
1IY6HEDDKzn7QIdsO4clpVMh1epNY/djwGIMPRMqTFOgXCbcq9lTZhoL8hNXb29SB6SYGw+HuaB6
p4ac8TJLgoPnjxUxYzrMpp0JJSPF49MSVz8YVRiOZgrzWaFT4LDf7wF0WbC+KMaKP/Zif+pF/0RT
B4thzAK4pZeI4B6OVpw8Ds0fXt0WQghXvcaYdlOW3GYC3NLcRfZNQVNUs78AsCZ1k3ffJX2ocfe4
83y8HXeF0H6X6iGHYLkfLcTF3pgyT+3p8qSW3WdICGavZ0jgqE1jz1bQVeadK6tvlgUysFXyGCNf
jAGTcwilYb8k8cb3YvPYwVnJOve1HfIPiX5vZqEZlK5x1WeWzQMqm/GaYtkdR0BC8JV8wstA33jI
lMSEHjjFjg1iDiLkLCMqnuSp822L5CRuxFq5VDPOg2HYSdgOUBoSL31Joyo/97Utd34KH1SMLtPE
5jb1I7Ux43IO84ULsiDOY4xwdMwASKpG+2YDKvnnD2SMHyq/T66NXfKRRDyP02gMoOmxsZmLrTVG
4bRwz1EwHBc/Zp+keewM8+FVlHV8QU0FworqBdKgvvJ+7MmwNg2r8tbV7hyUBydk1iuasuMUH1J/
a/ovKROpEJxJtalXXk/jvyctslsaB0bZk/0HFf+ycXm6BtztOxRGW7EIudOk7LbOwrBz8TGWK7ZJ
ACd0frT1Py2BOiKt72CvN5jFUUwDt4VoiX0v5IyHl4PotIjKFA4az3p8WAdDV4cGF9I2dyNM1uKy
eMZDBTRhEzv+PkFTwct2RzRFplrjCDYVdAYIEhTNiH04+hzPutrd+FqaFPJDieYdMwim7JxZwJwy
2mo8/wfRE1iYpj3TjVansp6fGPxJZqLGBfTuu6xm1tvtUeqzuqtb7TTq14Z7p+g8e9svArbdert2
gz+dxGCGtj7wvBmSl1icIqt/Hieu/rZo1qv3JjHKFzsBk9Z3boscWcCuJJ3tisdHbXScSSHF10vd
jwIO7byzneUttgwmC060U4P94Oox2j7SL1QJCtQT6rRo4qx57U2lKXvjC/bH2UzLJZhSpyOWjJkS
e8baTEBPclc64itS9NQcVyduAbSg1nDVh/rBEEZ9KVVM5h8qYEYAt3qTfdpmw2ZM61cszj32BLm+
2p5B5ylHqhD2PnFsuKECshaLG/jHCeZm7autqG3IVUaM5PPAJcqz1QFjwTK15+fR9fojfoQIldo2
gwYTdAZF3lDEHNROZgX2YF8d3AXANWvmyM5T+6xl1ern8Qhuq8qLGFACaYPiUounsPVttrsTyPPY
BXxS5sUhK3qSK/td2+U3WeMZ1xyTfrDkOdpjZCqY2417xGEeQvfpg5gEm/3jDgRYWCXWRCnJvW3Y
LConhpaMTDhPc7sIx75l5KJB7mo6mpMo39G77dHT3tmL9ltldVgbID152GT479x1iZCcS++9r7T0
2HYgv0D5bAwthg7qorA3E/+KGj5hscwnzUh0ZxAXuBUOEbGiFLxznqjuF0slW+F5CxUsfm6ZMIxw
44ame0DPjqHC3CnylSLiZmd8UnYlJGix7rWGLR9G6Sot0k59756NaQrjll9SCCwIma4tp6Yz0Zca
e49kv3vPo11sUkqsjGf9p2Wbt1M80OSqe3DU7TExvbO2Vr2A0ZedwmK+0frxzp/SIlw664AXabhJ
ubSyNQda9ZC8Y5EcdUv/nRfkNbqttpMmep6q8hKLniGRA03YZ9Jg9Nu8jn+czolg4IFMsbjfg7pv
v5CDMJzLWGAtZ8vy7NOAldqLqzvdN19XoDQBT5bOU8e0XAI7bxIiprY2X/ZLrx9Ul790XizeqADX
VNLornWM4YY2frxUPpV50eYvLHXFNfcm7+SvACFrfDRtSRYl9s+p/YFUYyMNIHbFZtrDPo+FQZzE
F2t4Mwpdu1hJcwUY7eyzLmGrICWHt5GHIucI9td4TXfBMpanSGcyuOvzW61Y3iQd8Uxkq7aBLtmy
V2Z9rR5E3+fHKldBz06HzhbsEKrZZT/NZLMKgro4V7YJCYjbbgLKAMXzXBftH7NSFbaSMVlZSjgm
IfqFpCA+pbBOuqbkGWRp7UGQNJyiKgn9kcpOWdajTK19arn+rpnSvc/YUc61fVtA6njk3gIc2721
GkrmgoGpHhooJf36z8SxbwhGF7ZO+ukw0h8M2oAwspo4XyPWyE1sswkFNQBy9ysfmhep/Kupvlwp
bjrMzvHclG8O6DbasZH+1aoVe+5m+TRjJgtWugOpNG+NXk2MQ9TJgCF8zm0SsJ3sZMe1s23Armx7
/GVTxkQEvGuBQxSQxwwjasYa0zNq8qQepl0bTjPHiJhjN9CT5N7Oskcw5M6+dRB6Thgiip6Bphvj
rW7a9tUZuyTg7aTuzOVZa1Ztqzx3WWI9jjFchNVZY4ksJOTsV6OWc2jqQmO5dGyH9rXh3tatfzPG
DIR1RYZrqqzlCNCE+TBoG6gLMaiyvn2aekJz/T7P9uOtv5iETdf1+1iIUNdH4wYLsxGIv6hLm9pO
gWfBqBRwXIGCxdO0lx3Okrhs7nJ/qF+gVH7EgW4CzqQNQgDLkDmWC0+G4TlxfWyGXFH02V9ODHeq
X5vrhKMy0UnTcYzkqgM43/buuDVO5GHRXMwgwhxMHD07flR46W1qUzjYrR5veXj/yR33I2qyu1yv
q93MMgKOavOkM3lD5FBs4R4cY8GOjRqAtsc0wLv4oUbFzlxmOrEgcdonN1qhAjM2BQgA0GU6JPlz
YPezhWsdsIVm5LvJap+c4o/XjNYtc7UBmWW6FDwHEQBeR+HdIZy92Gba7LrqRwrf3nXDKqXhKCkp
8zDycZrZdc02pZDMgaO7bOw/plh/rmyHESStb5G7Fw0/WgzQtOnYl04xo2rqIRCR7Cg4GwO7+0Cy
gkMcNX4wjupnAOYTGmXxgtB2AvvD7UVG+vNCChSUvG1U4PKcZHFo6lHhZaVijufi0A/FbeZ4Imzl
KrVCVgLiecg5UMyOdyhFt0J1LHeiyo4jeKnS7iLcMc6THIeA/f4Hjch3PFDCkvPd74Qx79uuAX0z
wZsw2Vu4vX0zdSk4ienVWvWNXeN/R079x1rFFq4FvbZlBiJaoRjtwKag/vmtl/ZRLRXGdMYrsoA/
DQ8nhRD4i04fq+DgLRudp6MrtF3NxtGxrDsi02pBpr1tUaJ78qNEW7WF5CS5aeZSfqKT/0ayumtn
UKSCX1a0urcxqhGNpOY9TZb+XirtR2+sU+rb/VVN+0rGD647HfjpW42uI6iiDAaakU4hOt2rhP/O
VWNrcCNYXMS69gRyxt8u2rTzWkwqoyLLTYodFp0LGhSMziy40LiXjMIgMiuUCGZf/ZbjOvbpkQp4
5m+kzB8lnlt4c4rlB4H3oL2TzreCasTs3Wr6j58joBUe2vzGXKagWMR4JO679f9k5QO+hI/cLDrG
O+d6ZEnrFXN2aDAKMkUCBTbRHFjUeJNwroBvFWLXhnBxSBaCNQ85HFX+FhUOoyaO7A2AnN9JQ8Jr
lmO+RdL+5KbizWL1guDBunWKjIc3W/IsAWWKLSUhP2Ke9iBhNsRSo5+5Tcx828jf2j3AxU53ept/
k9fISrkZkFIsbhv6vd2wAKTB9qDoMxxPtnNnAkXP6YEHQCGaY6GvqOZnkYuzQsO8MJjfJz6WNAMo
S4y8G1Fd+sPS64w9FIu8Jsjn1rzvhnwqAJr4zOKeP6HUBPvyqMPpkBP0oXZYR7qWu8vKkfo0eW0d
74F4iN0ye8nR6OVthcJE8XNbN2JLGgMscOqGOzBLPnjuT1yEC/IQenRogCOHQQYYzfNfgAh3lyjh
BNdbPdpFvnWnNxQZRqvOhk8Ig5c2twtWkV06IoTzsdY7mgyESjh+SaQxC/dT2PeoWk+lO73OKXK+
GuvFJmW1wt68aUFko/3YJ24TxHEGdNCBSoGcGhhlDulvXYQN7uqNU/nF8LIzluO+yn45ThXr4NDu
uQayYTT3iYXVtEqBa3UFjb2J+3lIlsAeIVdHNELQ+FcdnPrqANdWOGR4jEcfeYXHwkUjbJAwdFJx
QPvvh33PS3QUVpjI/C1ETBZAM79oA29ig3QcwNCzr0/4W4lpZwdU8w9686Ef8zu3oGxUKE6mcUaS
GLO0RdEdxNhSLjPZ7e5wkLqfsxswN53MwSvlgwjp9GLkEPo7GlIshGnfB3lBqFVCFM+5jqw7B6VQ
OuIK6k3zJ5JMuPDzXk090g7jgv/MdEsRuHM13jPG6lsi5tEQOpnxk7PHHeL4wNRm2rhMII+zCbmQ
/c7Jj3V7a7qJTV9Q8zvpj1FW3AwSxazktVf6jJhoMD9Mq7mfh9EISbKOyYr2TzAzjkllLqdisUVo
zVDncF/3uniSUTxQrifjbp6azybuykOKvNBpuM4pq7/MaL7gPEGr31W3rGyb05LWnz4gY9zp1d5L
/D/Y5t8WcKdZZn7PwpwP7gxLSec6GFXusQJYAt2Z71tDgQ5jRFA3dn7u7PIY3XSi8O6NcTmPrR1f
baxdIUbXImhlMZyltB/gQ3cP1gr5md2Wx+GiGJOPztoyIy6g6LzUtg/rR7esnadXRih0UZ3bmqw1
DeNgVXGS4D0o97Vt2fuJMkWW2naJ0bAs4OB2Mlm98hRP+6nB8e174xKMnbIDaWg+/XR3tsmh3ytc
zKHG5b4xtbVisk4r0o5cB+MMyBfYBGbHbZ+iye+F3APV9zcIj6ubscMH2J143/ytphn8PbOwLUUd
EntTHcrSfuTUZwPPjsO2WnGsUC9vPEeHngfOK4/YU9VVempMWjCB4GtjwQAdEuOj5UWGSjDE1fRU
P+saOitjye0biZY5SqUKFupGPpObJO+is5PmL1k3nbIyZ+BUgoQF7EC0RvpUeCwOp6z8gmS2m5Ta
53P5kCJZ9xLt4BfMIgZ7qgk9h67kJ9vR4daGMYWT2h/nHZA1sMATM+zKgu/iTL9dYV2zFs62QjbY
RlW6j6LifqxB2Anug0BPvT96LC+jlZgwqYujbdafNXjwrcekGncey28X9YPR699uZIwgs3LGIf0u
1aWLNFwZ4TS44Btl/Ovl1WOxsCVr16W6SaljT/6Ln6RfkU0UDkHf8Awm7opKZOT7DClKF84b4hsA
lmV8mhDX2YlzNOaajoGSXkVDX4OR8EBgAbApldkcFOLamRxtFNsgXVrBUNoh1AkH5mWM58fRSnEJ
JZ9+jGZ3yUuYmkmYEJi0dyngCbJzggjVbe/oiPFnzzmNOa7xTp+uom7OkBJR56BPHVgZ/98hYNa/
RMQR0ei6nmOuQYSEgK2hzv8rBJGpjNL+Lsorqqknn+t4tvzlc0ZpvcEWf65JOroRmeOf2VW1ob44
n5QJ6jBz89/Thjz2Uq/feg2lUm54LKVXmRXJN2cLvgxPE8woWs/4XpOCuzx9tFtNPICldTiT2/pq
CgsgFVEimP0rZKQlY+M5t+6qmHltVUMMgt7yYmdmzSYHabZEwLhJqulWs4ZqWwu9ObDR6m6lG/4j
GzbtMUXFRsW6yprz+zFCEdf4s3uN8EaG//ebZ/5LbJsrqHldEN+mYTnmPwdEm1zYqHE0tHNW46zB
Om4Y1YN/6jyW9aB+wP0LiDlLG8yyQ/IgTX9XIaWlwJxPbQ6ixGShhxYu3uVaQidGVt7WaNJD2+YE
ZsQQjURqHTNJOEc2MTQ1O4Rq26GWMmgAJt3bQ4NhWp/2fmlZZ7MuCAEeXfaqZew/ebMWoOn17pth
anYegOz/J39N9/8l8ttlgCKEaRhrkKVj/dPVg2YRRIuJVJc0Lxw1taPf1VFyznotebVZezMvjNnr
lezkJZaZt7ZI/ozdhDgopV0XRdowuqpokzTAyCFq6pmzqZpvctAtuIBiXFWDjTaV2eHfCOkFvhhK
1VNC5MwBo3x3nzh8MTrwb1YNYiQn3eZCZfFpttVX145vQJlXMGBnBFM7Nnh32eQMRvY8+jqavp4c
t7J3Al90w36Za/2p13Rnt8oTwxgN+8Yyebia0qgfiyx+pGun+WPIczETAVCKo2+TujI+wbYq6GGA
8WsQFW+cceM2hHTo6/84jLDMZFaII6L/NcEGE4/MO5h34GnKHsjRHPXilnnycpyUTTFSV+O2oU9e
o5kV2wfIgcsQM6OWFH+lZ3zB/fVvbWSuPpkI1yiZTyXhD4dGH+2zbU4+SuD4o7aSX0Mpbzd50LK6
ApFdvBLeK4P88r+BrEVu5RCXFagXTdOx3en6TSuoxVoITfBVVr/S4W98Y2MCSJ1dIgiiYUgB/nt3
UwTMB+RBfZPYLHCAuX7NRILNO2dl0CcwcPAb6Je/X6bK0S+lLx7mwk3eeXEgygdOVXN8jjrpBGMB
C+hvwHpTq+hc959E8twYKKAOhH6le9Y4/iewVUryGbmqbJEjLN3OkNycYewa4msAXbK1GvdqEtN6
wxYIPbzR3bIh94IxsU/I6eyzLhcU2U5X3SXKQOMzWF9uPboU9uxi5nWhx1j9x5wnfd8rMQUKOtn9
0n5DTL1wfZaEFlTL1TBiGfoNYgFwgqDe6ia5L5V4Tes0h+0C3ihZRQvtWjqz34NuCSnz6jno3sTE
ArMz26d8aVbopOyYQ0IfBxvSvAuOkDybbprVC73MSKFzjRBFRi4bIxHGs9PBnJ/RXAdLAnPRNpfu
CNGsuusU0GiJozho3UzQ5Cob5T6GwcgaWa3EY44foMl3fw+/f/ue/j3+U9/9I8qz+8//4PvvWs4t
dVL/T9/+59N/MXcmy80b25Z+FYfncAGJPqJcA/a9SEpUN0FIsoS+S/SoqHevD7TPvXb1d1YnfBCk
SFESfyKxc++1vpWn/Pefp+/5t+f88zv+yzH8kuAFf+r/47PW3/npI/2u/scn/eOV+el//XaLj/rj
H3emlIp6uDTfcrh+V01S338L/o7pmf+vD/7yfX+Vp6H4/v3Xr7zJ6unV/DDPfv3roe0fv/9qs9Sp
OgNoewqBNWz+97erxvTz/nry9Af9/ut/vS4fl9fn5eK//fLyXdXfMvvlkTfz4//6kt8fVf37r7r5
m6vzcwC0CC4yqk7eacfr3B9B16hbjits+oauqf/6C1e1OuAh/TdDEE/mgiQXuqHbhKBWeXN/SPxm
GyxazI5M29YMx/j1X2/VP/7J//0j8EvWpGfid+vq91+FOiXe/i3l9X/1Xvy9fJB1w1QoRTrmpx5R
fqa58TUrWMahqV46R38ppkwpgsdvZqJcsIw8s2UH8asxTTSinaqjSAG0TEoMIhQggPAvF0y1TnFZ
Je+O0xM3pxBglA5E23DeiTVgwhdfhEzpuAZSd2lej35q/Bl6ROKEgMnHsaI/qiSAZDGBEIGRXrvC
hmUdB96lqUnGscnJ3MaMdvu+PulWwmQ3R6sMgtJ12eBKIodBkOayvEqBRiLoIfyit+sRx7IPT2yt
n2sZBq0eei6mwyp18Ka32QsbpOKMpmggrAk5D63gZTUN1QIZnugOzjXS/9QAEIipSnANTNr4jlOu
22DBw+faDYmk1Q66qh6DUKxByozLNK6aAzseBoImTTUHkQu6yYgqy3YpmckPCSAbEYSS/kAvgHbj
RxopV2IKOjvgeeoXbPOGecrgm5ax+l0R4lU5iiQdQiEqzEC04LDaAAfzqMttRtlJYZKDaQ/+ISto
R9OOpeUe7zuNzQnmpkcMAp+N8Ml9J8Lym17az9DQwJMe3daBjwGJjns2yVensL/i1EB5jgm58+yH
LEx+moF2WuBNLm82NxaSO0bMnbfvqXhArqz8JlGNWRQlNuQQlT0zWb7Vlr4zEdYWjTUzVEF3yZgc
uT6Izk3vjOu80uzHTvu0mEI9jV5CL8bJUn6uHddLNZkcmlXo8w42lrcsdIK4aQ113ZkAOHbyLlJ7
n2i3Y1rwV9jJF4Ite+XHxEDGkAfeJKlZex30wU4zMiYSZoAa0wwI3qmrVa1fcka7Bew0104fHFNe
mZkA9umWA4j3keRBM7TmfSrXGfZoymn3mkbxXiVyRIgfWnY0NDIwAv6a/e8pEdY2asHxuLg99Ogo
g2rfUCoZ8Ao6UVIYkdPpJBBmkr2VlesY+VWCrBv4KB99nVleHA+PjQ2GIRHDyiPcyMj9P7O6/0Or
/v92Sf//cLUWVKT/6V8r3P+0ODPqwUL5j7V4+oY/l17FtH+jhamCZLNYaP9cRv9ce4l/+s2iOUez
1nVt1b4vy38tvgoP2RZfE5qua7bDZeLfVl9FiN9c1TBUIpcddg66bv1Hll+LiJl/rL+WwUzU1KkU
p1/TtR3h/HP7xu8Q9GpDS4Tyfukmwn/wBnDrnj04OB96NrLglIIHMBbDQdBSuj/lfrh//X4rcctz
R7z67n7Pnl7kz6f1OXwzrQv/fOH7NxhBV5zc1GG3jTSDKcKtKXT7GhIe0Clacbsf4M3Q4sDuoubM
WsYPmcjhHPVRcrXd8kLngxwfpdxKYsfmhmvmi0DKT5083FViyatJ/tMCyXPPtFmBMoJBLnhVyFMC
MujY34Ye4dhynZPR6NqSGT3yB5xCkM3VtZ4TCqQP7wRSkeMdxj6WWV/ZglhLDoWvPoSZUx9yuNwg
qDGKhHgRlTHbEqrb8L4N/HjTW3TZvnNFRbCOGZ1J7Zg7g6sz5de3bEw1dPtlTqoMCv8ooH8/aNYa
Gfg0s0UGnPUyfmTdrRZOP4SI7EW2krRDcDuc3DhQjj4BVMc8z7Sj7e1Q0wCzdgZz0ea1sSn6x5C4
OYQFrrJmJFHkRoOkkkw5I3BrpkMx9W8C+CNssQR1ofqeqCeiKmmbM80XQVQQclM79NuQBVl14c8N
G4kTTuGz0hLtyzYWOUm/Qt+ZW+SL18NDLYi2tE1/zT9Hp2D+M1sdD8eAVbxJ7JObQ3ICrvFiNcLc
mi4MNkLkGMDkPVKagABOJ0yJODFuakuDF6UoVJLuPUYgQse5WeblGBBHaK8hZRFslslb1U+024iZ
q48lNzMkexXzq2icTUv3OkuBu2IkeqHVc1ECVrDMGOfMHfYWoSaL0SmOvUYTF37UstNong8oP5Um
XgPa5mPQHoVDXo4Ad0rtnUmf4HczCmbkNjn4jLIYXhHyWzww+RbuD4PW4KVOFHTnDPxbsBV1DO+0
849uE+z9bPzSyorOs13/6OB6MP+T8O2+mwN5xRqSPmU8QVUErK3TZH9N9ezLMHFvAP54LcXRLdLv
ODZAtMKSqKVEVFLpeHr4e1o4VNWJzJZdCMVpTfTCug9LZenZhjenUcrHD1Nji/1Qs+FbRQZFSxaP
KwUpESOHYdXaI1uQ1Cb0kK0Q8AfzgxlmchhKV72UdflNQLS6q+NPp6+Y0ejIa2k86TSpMUwklrPt
TO3sFqgrNK21ievS4NYjQwVd6OxAkfgrp2jWg7JPK61be2lGbhef9Vrob+SQuySGPplUZ/xD9vRh
/WZLrk98vB8CnwA+SAAvTkm2t51YpwGICDscQ19aMbm/ksBcpe53rtmuWsj660qmp6yGpor0zX62
Q4HEz7a+la3KdM1tOka4uKYOOl5zenQ2jR6Pn6qnKbAkcrINvdkJQ1tXkLWTSTXbE1iyrlC9sqj/
0XGq8EnX5kRotJsuig9IJT98QIBeVz1ico+pe9w/pIWN0C4q/Kl2KcjezJeeqe1BfaA2GVAV163c
N2lwc0R4VFrMHsKBooJphwwz75BGFgutTcsqrDIwG92JXdfJ08HKGOEXHIEPlu+li0xr6RSclyUS
ZxLbxwURvkDZk/HSFOZFZc6clSjyCsIyZ4YJKEUo7OCInX+2PaIS9kHdsYwjpIap4zFsc16x+csD
6tZVl5AknZdQZPTEyXbIeO2QJO8UHO8MIOUUFaVCYI17Ar2daq0Kdoax1JYplUdgGQ16yxIayHTL
w3s+qH2KOqt9DOwazJimkM3eeY8MoRxtoAFvjNfJWrwA0rzOpu9k+NTuPJdDPFgHLp64VkfuVCNb
Aj7WxDLXu3g6FEO8HRO9W4e6KHcFOrjEnBcNUWGRxfQFV0ZAE37W6o99bLvHstavI8YyiI/lXLrk
LUDXQOJMAgVC3VelcBEOe8bNdzRa4KRlJ6SCLGSs7eM684mx6BnC5+Fn5WIwFgaGili+9CYQIX2k
uW/ZzirVe9hpDv/MWeRjnntDVDys78q5XkPHg+FXBgN/p/sq1Z7Zs37VaTsRssIsKRnTmxYrRLDn
U7A1vhU3EtiUaEC2Q3tNCmaAoQmT00da0Trut+QC+5QdM1vxNiOoyXXfe+92QLiUhbAN1NX0ZlXa
gk/CKY7LsyzA64BadNEsl4yiPIjjRU1GKe/mEh0LLpQObVCZnNxx2JjS+AOR5Wej0lQPS31fAj0f
OsSeI1Gsc2mWj6FnPYiBZgV5xxQN4VmfDIhAhMJ158Fw723E4PpoE12jvdpifCl6gBSAyvYxM5us
TF7BZb57aBhmjdqdQZWvI2FaK01x9z7Xp1LNXoWvuTBJd5AmSI8xxMky3DXaDlpiqJ9Hm/V0eiHU
Mwuka9FG6eCkyJphspP7D0VF99lNjFcEHtFMOvUtC/33VCyDKqVt6PsPKFwlgpkFTqHJW6hylR3Q
qe56BYaBcFFCaRLaNk3fI8jsZ0XC0JAlsJhEA9aXbFDgXix/3WmNuTRipMJg0YY81QjvVZmLZe+t
gbFcwSdCoIWNuSorb16B2Bt7iQI+pHFdtDbCW3fJEWT5shZggHVsuotaDMsx95+0jpAo9IFwTCqE
r1pSnOiMPTTtY2jjfe6qG/3yn9R8T+JDB0+PvxeA4YgKJUKMRzvLB+aVoswpaQnZ5nBhbf9jDFpa
Y+xhRCq/mwhHPGf0sm8JOKtF88SUArK3qsMmc+loQWQOZf/eOumtkNaLXZMcTbYk9MQHTwzbpvDL
mbCNfiYKhGC+kSwho8Tzrme7RCjAz+DvxymhqyNdcJZoHd6wsidMZcJ1au7J1Ba+Yakzo3J+0CB8
xrWBYX7MaY5Grwa+5HmemOE6NkeaVeYN6Ohey96NxCJGzwxsNKrpikCsckZM5IOcbGtRB7dfeBHe
bvaBAaAEfwCkb2PVBOc/nIIkO0ZmjWEdR2deqbArXFQ7bDF7eK+RwQWfNQR/Bxf9rrZvRl0y4xNU
BIXqbSCqHXSFa5kerkbFOTgtVgRtihoJMbCEvLWNBSe99kxzHinivbfGPWbeU2B3xZ4wGkBtxHjs
jcb7qKOUqV018rHO44fc2d/bzK6hXHJBGWZU9DVsgco1lS7yNTxeT0IgB85c5SP3K1rdRCCLVIUV
i7pjFRXeUzcYn8TJvCEuOBlcm1xTPVpJf8nCwiHfA84F3pgIcZcsmg0Y0RutIKgtGl8JygdVV1jB
uXbUFZDexhPHXoK4nn59zCktGVDNZ90DmSQPu3b1d9UND+xQlNWI70zGEK3H6tt2qAvj4U0jOaXt
20uDccwmtISWyAvaFbKAiDsTXXEZYWTvIihKM8w//Un6VGplZm1MhiFYpJK97tDJYDzbWsoH7YNe
O2sompDjPSPQ4aOuJ0tPNldbwechEHAvaJZbacRVPHlpWQnNAImeriIqaZnSq4tJaeiPfrTRR/9B
iuiHhE2uotPmnQjQQYOMLnVvy/V4LZsSP5cE/kK6p3MxhqGYa0CpFjm6GKHQQkzFGjEkV28BKK2N
Hm0oJiJsiEnZh2rZb2wjbjBlMgZAJDmLifyCp5EMSxHjXugSFGk9yVqd3ZD+0lq3ohGv8Eti7FrD
W1PT8THtZt2AEyhC50KRBq5hn+mUlk5M6hu2ladomhGRG6gM+qNnUrgU+GuJ1J1VJEw0psTIgloO
dWq0yY36q6V7HidTBrHRYvjr7bmYRCKmQLct9IuatcXCI/HD7Z2ZOURPrCLXrE+Btw8jpQDxKrtU
1/ONJY1FSNUwB7RE3hmF/SLJ6CAQS7TU7SHeeAaN4SDCvml1p1DNMfKFffmUhGO4IpA+PeW2ru8N
vnPJdYEQe3iHz6jTh5Uoi21o9M/D4ENC95h4gAuHeYuSawH18Uvpym6J/0XvM2079rLY0UnCimhb
lwrayaJlg6OwodpZN0ON2RHWxcBZHmFySJsfa8BDbWvwZk2CSOFzKFrCHD4ZCZ/xnstQ4Cn29Kul
dw1BTem11xy2NLpyQIUFbioukiVsjnzXToc4NJRFX2XoyVpiHYPEs5B0gCY0G1kieriZplMgciQf
Hf4NfPPoqctjpASVQItmUPwkoLZHBSmZ1m9C0kxmnl0gia2RjaD09udWx9k/GULvB2jlxa6Nhw/6
SKh0xzfd4q1mdrXMw6iB08ahbNI1yjLmx+r4PbbN56gA2Ig10tihdq6JlWguIe+wi3vN8tIn9lTI
PcObgDKfFiB6TchZFSoWFMysPyFeQpy7KfhsNM+dAdg+Vt9tLiOHKtUO5CVQDwblH5yicqW6xUmv
09tglMvQHFZurDzyCXKXdhHoJ1PBmGMI1uyQBNu+UoYZhas9T1XyNNsqf2YsmzCRRB7dEb42UyOq
M9XrSjpww4nEprXdQdulrDkrqk/WutAfCS1MUeNIEiYxNWlB6uNpwctkT4k/k322roqz2bAwlmpa
zt3QS87vaZebkyb/gEUyWgaTMroZZUzzP18B6egOhsewJG/Duc/He87lBOtsoqRn/T5Z9kFKDr4S
bSxGzI1KggI71m3skabM7HJewgdAVhIBzMavvR7Td1DzyayOXXfjhra8kILXHvOi2np+DbciSrpN
XNhEOyAWoG9gEbBXxwyZHyL2iwuj+GyDct2kYz5P/FI/I/8VZ7TohD/BXoGT6p5xYPFjB/XYVGwu
WZUWacuJFVeo5UufaK0+gmqN1L/wXe3igkq7uLqDeYud4TyHj1dCqgQNo9bMlKF6uI25LQu/pdIf
VkqCWA5iBK14e9iglBqh05gx6SAhwQNFhYkRgdc2s0KMIFbdborqaSKI7Fuz/zBT9aH2rEcu38ba
KrrXBJzCKtPCGzbr7qKzZx3U0acPNPY7Yds/FQsiZqtcWdfWt6x8IoOaZA3n7lWUWrERpmvNIuow
zJI1OXOiWFBstnyiZXMxJLwpKAlAjJd66p8yxGfr3OrJTFTcjZMP7THSTp2Z9cvUi4g88JyraHrt
0pUsAgSrhAuKTDgFJSj1cWtHMiW2EA3jQH9URNaxC3CmDdlEAK64Go/BqfTDYMe1Qt91iMJ3Hr2Z
nhCm2kvcqWzEN8bmC+cSi2hVbNP8RYONRpmJ2ETG404SYbWzM3Y/Jhk4uA/b16CJqpVrtOj1Ag3H
of9KdF698u3ouRvQXeputeqMwYfXC8PFd93d/YD5Ve605D0p4v7TalXGKACxEgPknZB2eTIx/M/b
MhxeYjvjoi/XNVvrV9/G96OmDkZLGjFeZk9BZ4by2JB2qdc3jPXZZ64CwKiKMb/EhcXpagJ+Skrq
KOBtxAHgsmhjD6PJtfQvSPudqx10z6Y1mCimmpWHKWNf2E5zHnrOlw6b7TOuCYqKfpOqsFwdIzEZ
Xo+fGK4cVC/oZFLS5GkRYOFnhJGMdn7oQ06FRim0T5pDWaz4X7gjE0TCzFyrimnBaHV46RvcsKgH
Pxs31g7taBtsM8kSNs3cRL+AXJMLPpiIHo9bkE+BuS32uyry1ipp1A/lCccbqXutdRbsE8+1tKwz
aUgb6DGd1PVjVhIlDWTRPg2g9uqUTuGcC4uxGjhPmJ3RLlLi4OqotX+VFuTNtvSPTHeID2Fu8hRL
qjRg2OdOSx8sOgZgNsVbIPoOnctHqIAsJdjjc8Shj1Eo1edIRGmNOEmFcT1sC/JYCamwvAjRQ116
Peqstj2OaBaPBRipeTowogaSFYHF8HJcnBEg1FFiiyYCmEBuIj0XjY7HKWLkjOUYDbo3jXlCV+sA
QiTqXBoJ+X2eqyMktoMj+A6ASqKM5rIlhaV2slPtjlfkjfbGk0p1zGrtr0MTW+1Wq5xDYiQwPVpj
7ZZFfbwfAgVr2KLPnzJRXto2TDZB4dbHaDpgQEFVi06hOTJbejxaRjZuqumunvUNUVEc7nfvh9RP
zvhBobUFPn4H+68n/HkrAlvqdP6pGyz2mBoq9MLLN3GPRioX4Qgs3BgfQpKH54A1yaDpyInQ0wbV
dnGUpAA96E6CsUjn97vfvWsp0umboInu4jEb14ZwzkGM04/WgFROtrWprWSgw5ILVhof/6zeQkLN
O+8adqUC/TfuBYQoEFVKbhK5mCKLt6NYPGRNoz3QHlmEwmZYw3kDgwhoXJb50TxGs4QwNW72tmaZ
yMymm5UG3ikcsBbnhoVVvbLrfYh7Eod3rJd7bXv/ioJ1e66EYHy4etd7Nxvq/f3Wvx9cm70luAx7
poG22ScDn/Q+K9aFMRR7NQtIeS7dSkFoFE+BpECnSUi0iGNMqXaYAkKeM9JkZDuJ444kqHyftE2O
JMsv9ve79wPxy2ifNbfflANJU2NNrHmbyG1XqeLBwT3a98O18wv4k6N6Gxu9fIpcdtfWyYtAtoUw
a5+w6cvAGm+5LaMnPftIQDo1yc2w8WoVIK2IJoOOVSf+taXUu0G8Ae6WKSdir5Jbl/KLm+zUdxrh
DXTDwp0zkEQgh3RYEFFjrlz0rHhFXQlBsBagXfD0RjEdlDoJ3oRaHCvjoTbok9H6IsJFBnI9BpgQ
Ex2eEKraYQ+dja1BiYOCSk7OjcK7MOxPXo0yiDcNplOgT+O7Uhvq1egr9RrUD6Z+FmhgpaeWJ+xB
wXOTqscwCPVDXRm7ZKjcZyPi0tLLl9L1xUm6YE5jqKth40BVG17R2OkkjEjOd8uZxsUJDoJGf1T9
bFlx1X7RlOGUZshnDGsnIPMRq0baWa3G17ogd8TsMZsE8KiQyqAErTAaSn/bBHg1CjN2V5WwdkMe
m6THD5sxFzucbNUykiXpHWmxUbLRZ17Jydb59pKEJ2sOIYqWOIimPKQ0qjOYIOlkHpvOQzOl3u60
ca/YfIRc1VOoi2ETlslT6SgfI1EuNt7lpRY7CBNls+k1EqxZN2flgFMUsc2wI3B2TqTNc2QSzkWu
OLtXaf2QlH5rmhaa0MAiaepA4iF1Yp9hG69F7dHhtulGl6yjr5BVP5z+2go/QrZw46GatS4TrbHV
si2hNB+dKTeMaYe5A+bELXIcAuzcbBP5rAEGG+7jQsC9EJaOaQpTbE3U2obz4xKbQgLgCY4qCYBr
sNS08dBHLUmyIhCr9x5HCexbGvJF9/pTzKY4iMikbyJEYlV7HiIbIuugvJOYS4HlNwI+I4G4mbuy
XM4WD2SHlReQFseonddFgjVb94il9VuxTopELFqc7UsAnvjmY/0rbpLnsCVTxgs81vm6Wk+hoO6k
jBpyJTv4oOeEBJbniOGx6JRFrGI28kqbS9dETmeyxCmRqwvpKc4zwktWBTn3i0Q5N2n91JHwt851
xd9IRAC0jRlKl4G6VatRvg08W8qG5M7aHrgOGN2e2p/h/EhzMZ3ieijj2PrgSkmy/H2s9jafNKaS
X0LPNLwM+hmMTn9Ap4nMXxErp+xN7KDxqa3YnjZOmDxUpXe0nZbaAxzAPlGr4JmwX4m0ApUG161h
eZ8kOh2cH3C11q5wvHw/jpGYhbmiz2M/ibZgiYubX8b8m7pRtzZhyt50SXhTmwp7UVHg5p2T3/qO
8p2UEdTzRpvfhJHmW+FTzt0fNURwLUo9WGdJACCwFNnNzTt5ZFL6c7+nGxkko9E+pZh9FpkbDhvN
s2mH+iQuB0z12yYcbkUgg0coMPP7vcyT5ca1MmgyNKuYZ/Y3L038GwXa/U7jadSELPHLwvz2e++A
FBJHGdEYczsyXgNTx6LzLmP4fWWebwIklydzkZYIapRMo5etgdamM7GAZlTMbWne8rrHyTGCjSit
aJFNCw1TCjhLg0g30M6uVmCTgUMxCSanvWWe2GWjto0tDFw9I0omX9QxI8PGmW/T40gpS3orPLo2
1y1M++AALnxMAqDxfcXcz2fe6A4hyTBNBGur9Bb3u0xYi1Vd0nCyqjiGO4PLgMQ/hCzToTdx8UUh
2/X7Xbdq2WG37qn2VJx/XncIgw4Xzugm0dkrz+zp8Vd4Fp48CyRs6evVokKjfq6T7q3VQrnrrKE5
S89tzgL8lNBokTAQqZCb83UthwyaR64OO5qOcyUeW5fYcXPCyRIkudSNQ4AC54FYZbnK2n6DtLxk
cpbQqPKypygHzeImOU7VQL42Y702zURftD3ZN8ZkkHK9d5GCUDAEgUwuS6damApNfVytOcq++KS4
XEjtZKfU9iFMaPvCXFNmMSTclBmyGqR4XEdvriniqUk6RjgIEpWPwmtgKss5AtbsFut+uaApzyay
bGL2xPRepZtrB7b/c3dE2l6905JwH+4HibLKKXw4/hResOCydluTjoFDJ48ecg3MDTts2FQDK7yb
PsgEw0dk0Dty6GW0tXr09KJeG6qZrcpxyh7W5gXR2IeyYsLgEbG5zVNMP2HdQ4QI5a2OH7RKXKo6
2xASEu0ooSl2ZfyMnknwM7KD40FI9lLCjwUOhYbFHfISwZyQdQ5qVRH5hBLoqLEAzBJGclXaWftq
iA6Jhj+97r2NzCLsUX60Kyf1c0DosGE8AIsoeO+CH6ePnyheGmEDoaGgWeZUL+dAdFDzcfswtNS8
Z076Dz/mC6ScryzppLR4MZIqtCDzCKRO3JNdOdyQJKRzK/IWpB/+oTUUZcpjFzVX01JPBMLzue0x
6ZJQFdO317tiXctmTS0YWVXHRBuinUydeau7/jqCQ9yl4G+j6ont9Sks6ezY2jOW9HBVW/2zpQ0f
qDNN/Io9HqGq62epm31KJeh4n4sHYQ/2VwohmotkRzHm+JimGO73nJ7kNeECTWv+ryrbttChCTkn
mswJc7zyC4WJ8RrlZBia4FQ2TSSCOVLYdNdVDiwU44oH/I0wHKb8vBrsE4w9qf+qBxWm5xajaQ3J
cWbTPi2Gxp55SgjPi2XdjSOwqA0isXZUv9Kx+pJYK5eNSmxmGKm0JCxjSeIfNLxMBRQZE3Uu/IM7
tp9qaoBNAGWBCAUxluygQMlpHKNfnXR8VZooWoyRtdPVBut+9pbkFughC+iPplkPRo39K++TPwbB
rKlz+QX6ybUsxauL459oNQ3JdTgNNV3xRXEd4+j90DJ8sRkhhW1oMGW2sSQiLQkG0LVO9ebIiQ/4
ZsEtnQ+RtemCIZ7FrGkulAfDoAFaVCbNWEHtW6Ue7Ww6WtLcBh5pbHrB+9OyEjakGuQKgrX+TIsI
GXVIclVgkn4UoDAYH0xsDos2Gg1e9o9R42T0BIn1vjE5XKAcObX9QicK7tO2lfT1EBj3xyg1lnoc
Pyi685Tl1aofA1ztcfBT+OT4RNGX5uL39HDqYSw9JIRdBB35JQFLyUywcdFecOvrLFz1V+2nF0Lm
H8ERWbOxDrfx1Pwt0tiH6ICn3obbh/bbzGHJOxd3MFL+Jdms6wU+sUq4Httg/TUGO0iK0Be6SUR4
lvkoB+ZDAYOm2lkWMn3J0/IlVj2of4QT8WI5xNK4wmBrOf0bKZ8h3V/1oW0NhysV6qH8JWiVC7rK
Tn6hBUyWbkuvyktGf9+js9SkchAwkexcNcGYgIOPuMIzjVIH9DPTLzAWzjM70NSCEOwXbkuZWT2q
SX7SkSr09F0ZTrGdpgNsZeR2muG1oYqm3QY43k2vbm5lc1pDZ5MU3o2Nx70vmdM68c1qBdGTiCzc
Vv8hW+xUBsmF0xDZt6Q0jTUx1ZSQDnpmQnG49QvlhMva37kt9nL7YgGbnKBaay9OaRpQdiR6erTZ
d2fhJHEK3khXDxZOGRIyVsdLz3c/+ppwnSxY4JLCzMHFuq1gLhkF1ShIrCjIIBBojCH06gaAAHql
LwME7hb6EAPEcWP+oTbduaPlh75BPDvo29hBZhs8Ox5rfcJnu0L9Kch3aP2jkfGhrSoTmCRFG2bW
DckPH8zxxTzUkH5QknbR96ShaRhdrSR45plKCx2O5arI7GWhs7MtX8PU21iV85bL54DB+dKFlTNv
4i6njDWxxuKKdvrugPyzvkX0KCZaZoKekmydDGWI+CYg0qfdxg63Cma1Aki2BIThq43GwBOnZfaY
RkAxQMiyk8vjhaUYX4YPAI8JHcvYBfWBAsOtDAliC/c1s//ZUFvK0kETEWh0Q7WkQezUS3/RtPrS
LntKDcOaKwgAlhXXO6YYZEI4qlzaOkjToRiiZUd9COclhhjiYzlIGqRYQfxumnSA0G9ZBRot5qkY
XVmarKZ/Im9pUTtdBHxWdvois/BNaCrVDYHm4OFNRLIGvjOFi0biiHgfsCas+1yD6yijY8R+idUA
lyqIDn+jaw7apBJAVI41P1CcLcOeFhDz8FGrZkt9tKHqT3ajlVJhBeMWkq08GDU/3aXVR3+nt3eQ
vG3cenSvVY15XPLjKUDockC60/7e8rK9WpLzljXDloF7sE5yOAPgXXa+GSw83aT3n7tXTR09QEY0
DWcoHok6nuAtWRM9kFCu7KCIK7v7rfuhGhxv14gQ2Su2o4VQA7zUMC+VXTEdKCuh/BB8PEO5C88Y
A97+/oBKV3fOXB3WvHKIdFYmQi6YAwpm626q7A3nW7dFtVcgRS1HD9zcaF2yxI1o5JsYApuc4FUF
fDjuIl8nGBTR1V8HZ2S0JF2WoN5uGNqzLC0zWSeb0AF8QDysXoH6aSo4TlJuKsNdiEkhY0wH2vJ/
3VIqPd26OJFcHdZNSvxxIV2au9PEqJsO91tgB3PQRKCnGlV8RmVi7Zh3mAyz4k/oHhuU/JjBHGPZ
hCLYV9PhfqurxnTjMS7qAyUgiTMP965lkAtVDFuP9O6db5xH2RULOmcXmoZiRY/4Neh8p5wZ/sgx
6wJlVZbxSysI/6sTuo3R/eGudQSmn0Tfj4YD+KmxDpFWan875Nao7EPsYTWL3ciitHKLeopmmQ6a
8q9b091QHmC9Ojv2wXTV7s9wWNlIMBDxOs6dx/uX4tx04FHv7w+hgfn7K9y/ppZ0O926BgUYIi3z
rLF/aCQVUKtEMApTCrrAI+lPK2vmXgClz3lKlDCOJqQapYGcTq30T70aec/i+ELGCW3ijqu6ovs/
WlW9JkmgvPYdNF4J2OEKyxpZGFEsR6ibM7WQEQDvPtt2qq8huexMlOC5cm0ppucFtP83Rj7Pxmjx
S4rCIFP+uVSKV6vXsSIVNmqvaWR6P9wnqIzkgx1D/9ih7m9lUW9SLx7mGQLFIyoEjPZsIeqjA8f8
2Mhh3Yiq3t0fjaTFfiSxtkNfYTG9P8NLYhXKbUWmsNqJreOU74pFfqQFbxXy2bElWHYJhZYEmgJf
fTOqO0fIV0cgG7DdFLkEM/RjIPCn04qizLccNAlpvmji4jMwcmKNWSLR7IaCPzbCqOVhnrTgfFRk
rBuOdsMOinYPBYQSq6TQYKWYFRbFCqQ/JFJd6W79rnguy32HYCdHPhMG1p5IJhRK2IQINnDIWGNN
V/R1MoKkyrWRbn2/tMMKz1ulgaywz/SDdEoH38un8OCarUDhnzwt/O8knVdzq8gaRX8RVdBAA6/K
yZJly/GFsn1scmya9Ovv0tzHqTkzRwF1f2HvtXe1tP8i3VNIasuAeRQBMQfRGhpXO82glk9UeOyP
9lkePAga07RJxy2AcoDf7vgu8BS4pR8emSJuNdNItNmgt/D2QsBouL7aYS0x8lqoW3ZMxpdjyhw4
zMEYBA17EndeE6rx08nOWDlKYBXRHVgUvk6i7ghQjGc4b5Ic3p5QyEUhFGPl+nO0IA94I7uC0fmb
w36PyOYl1dD6uyDkcfXw7mbzxSyso+zXAORpuuyAdUwYnLhjnoyQn1b4wsTmO0MWWXflZ1lpJkLw
J1ZkYd5PavHnVNZmAqyNPOoeklOwscHgGA37rmkb7iA0ze14KSzCSVID7HFJcMm4HLBJLtlq/CuL
YmndNdWkCNaknJoX39Nrv+zofnsKd6fusUQU6T8HS8pStQSwe80tFNgKJvvgWLDxqkIxH2Ifa3Ed
Mrv8uL8BXoFLXjafVRaJS5HyHA/Trs9RQc4hWbABo2Y/287SvvB48M6djOhM86LM4YmoH7pxj4gQ
rgeS4LAytqJ5q8bZXt6rxtzKkuXo2gyr9aKjcq1bJJwdPTUKJCpz1vS45+G85vNlKpIPVGs2EaZz
nExMZ+Zf4nKAwRZQ2m1QPtBLCEyZvW6XMDtrhAv7mjPPVID0gpQg6d5/dFjpcSZrltrNxamrs1Te
Kitj+OQEAS4q5T/w4rZikOdRn53W8nZ1RH6639640x4QNAekTzal3lN6l2vbFA9xk/7Wen5pqVFW
ST2cU2tcSHMOlg1cXirofWO1V8yu+GtIQS+8Rq/iwt81NdtJqTD3NHtHGv2msaJb5PyouSbrw2uR
uoW/dWt+V1Y3LgJnemKcCdLbp2ghwyLupX2gu85pMbS+OFZzUWV3yuG40C74D21FSwf2o/RKel2f
Wpalk0e4SUEfCzwTll5+R36C/tjKaEKwE5Oe0lsvcwywuPI7KKKIQxnKOR160qJBcUkYuxrAu5tD
+sRE8ZG2bhU607AY8BEt9UfiUv0Zfv44a2sdBz2YKmL3yHpeG3Vy7mcw3UbD6IGxFN0zmJAoMf7F
809mFR8YYGhlLO+jmu1/PmvFMUGmMohqbzIvi1K+6SiT7aZ+I21g0zuADXXPCiBKk7/afMDKwboD
+MoC3WjKFClD+S/md0J61/aUv2RWfLEz9NC2hZBe1NkNvV6+JmjR2yUMwQBq3GqXUJ26LhNuXX4i
qQkqhyRzlF/RLpss65KotFrZfXPgjs5vWrOIpQZn9VJ9JZUi0HvnjAR/Zzq6deXIEEiFMdNv5I7k
jjLdNJ0vkO/fg13dqETxhU/qu3PFh+Uml6p54AgD9TjQXEXpsY/6i9PKU4YftcxZuuQlaONqsj6T
ol15HWa6If1gV7roSf2K6qnYAKcbkZgz81HD01Cnly6C1+j+48BRmzZlTI7x4q1VyGRT48inQ6w5
V6dXBsQoNymbJ4dfCnSsmOYE0zHefA6oOUmcPcu4z3byBbCE4tAq1hJvA/Z+1AOmv6Q2/jeRtoUz
ptpKtzzT1LccgShUMIotp/GZoc1Kmzgk4vobUTmweke+Scs/mWG3H/2ShhqTGsODoxL6Go24/row
BDWefYTWb1baMIiIueJsDraJsiki7lo1b8+Ukv60lBPtpk+tyfK/YQitoW0648GvcfDNqfsoZF/S
WkUPXlqiTcoQEmAGefI99w87Rbsch3FckB9bn/EVsN4aFfoV/YQQ9Re7uoUjvGLLPRGcypca98NX
r/CPjSPEQhpayqqO0zPlArYY4TIVdx7q8jkIR3y67rtpa3Oncu/qGeqxgTy4aAoK7Upg+HWqT8Ms
ct5CynDBJuOBE+ulZW7HnVxVyzPij5NbATDEts0I8y5dw8c9upe+YAbKRnUKBaL3gPCjBLiQkc7R
MtQYk5lcyXUuIcCWXMJcfz6i6loTojJxbkV9vGsksCw0SQTOvVVTzuJzbECzU4BbFGd0naVJ+V6R
1MyWk9dj26T6MTGia66HTa6mPXjmahm63jtHDn8mXAJv/olDG9UJW5NmKG+aJ2GR+B0F8/SHjo2K
nsRYKtg+5XViweQXj5I+8oFjxBTcRpleMqaHwg+fsxDeKVyKR2QnHnwjYaxkya1jqvEhKwkXRf6D
cVGZ3R8RpG/493dTBTg1rykhrQDI1AieR++knsDVKuIG2TeIMv1sJEIPo34VjrkrWhRHgP/fZFG+
sJFn2864g1IalYk8YJREgEy/azI9GVKQb5lHRimrCSziG6c61YZe+eUwbtywJZYvNM+i97ep78U3
PO12ZGLDdrNzVDyGglshj+vqwRHvspniA9EVF8/s/7m2zz5JsTgWIFlViQreaL392DbtUtpTh0ef
DjwhixFQzNPAYm5HuTTya7O7rXG2w6xcpD5odJl9B4qZDa1cwjZ8m/Tz/Xg2L2bCjzQi8nbnWNDM
3PyCT2OL/syAX6YXtYGWWxLesxGcrFnO+WG4dKgZiex7pvdslIHqCFF/ln6xNz2gMUHkZvuQUnVR
IQvlmdNQgJbFNjJb8zQ0vK6Woc3kYoTvUkZQhlx3cH+POvvVUgLuceKXuTa7nTYA+DW98Se9Cxkz
SFXmFu9YBocd4R4aQIrEwY7p4ZN7HF+z6TL3rUA33sQVzrIUay+ULj+CsxZ0OFitnszaCY5U35n9
keRLopbc+ptUdLkmLw6XCXLMUNLlxwTBE1GdOstilO12qj9ZAh7dnC2pYYulnaL5n3LKKW/YG2gl
2eqFtflkSJBpUXZJqwpRaW9fggocQQRDFlvwz3z/LIRrOMsp7nfBm2pC6PEaTBgjwXJm5SiGNyEt
VgPQvVXQJdRxwI210T4CXVnHEZ976tZgCO59nhyf3Fgc1D1Ne2JzA7qKiMWEFVOv4jeOSeOhif1n
cAaMT/K/MvTEEuIKeXyLUWcfdFlvEDoZnvjfKMovZgoCzJCEjrhtcWtm528CrLcKjPGiBMFbZqFO
bTIVNNBNjdrbW1kzdM4C4XpPwI+FjHjP5QorLqi9h1yPTKmD5UB2CPN74kSiRP0TLQPsoYN6RrTQ
c4u1S84Z2doW5XwS3ZD19VzTMNz1Q2d3iKXvJPJWOKe5aeoNdnvcgzOlyn0Y5YO7ZYW5KUL958UG
T2rMseA51JTkDK8E0KGqJCW0kzwbCCwIaUJb4DWQsx3CkxqskHxoWCGn+JmL22fwgUWnuvXRhNjW
K8+R7T3rktlbV9ZftV8/sV5Bel4PV+bOyPoD993Fz5uB3mD7Dxojt+HLgh0HR8WcM8nJlQbbTR/Q
hfCn0M+zVQzQJrdypwIroh3iG6khIAIbqRktFpiqB3CzgV8sWDmT1hWLaesU2B8Q9q/SFrMPIdZf
aQs+yZtSE2VFjrO7s57vjDYMNZ9TOENO65gEUd53uNCYjE341iC1srj7pIShKRDcAIRrYbYv6lMd
eKcgas5tXyGMC/PPskZuCaX3VHn7WUSkChLuBYmbMGzhv/ShNI+JR3WXp9nOKx6I68M2QzoLxn7b
25Nw0UpuE6PRA8MrNzmxq3iLByrGVjZiX7t6g3/7iLo3P6M/XCZTfx8HDmgJgnHGbzcDpta+txW0
gQzY/lUGQQqinaEDo0DWDTJI7InLJGMpBe3cXhUa8r1nmPFBenyniDMZ7LgvJYaRelgNMvrtfN0s
KSiiTdXy8DfBpXaqa+6YFeSq/Ga2RKnG2OVAGdL9wlQQS2WqLVnE0Vrobg+fFOrVlFz62D3a0UQc
rja3xT2GveS3hg+JvzKEr6Es+hLyqg4JHLhvj/0A/Opm6Vb+egbQtlSO/eh3Y4bOpP+eK4Ygucdk
ujI0JiudqyXaNqbpKIzckJQ8wT0YhD6Didn8ZsvbbPKEzdJkDoj6zS1coH8pRyh21vlZBElAy33X
RyN55fqE6GYXAfllFWlMVYIEoXjsx0Ac4somJzIGQuqN6ZZH7yEsiZtRct7eFUbGiMqlg2rvIzLn
k+Q5SYcGSLj+bsaZn+LcQA9kf5+CRaSciW3sjsRweAbrRsWjZUuAInzzq1ZxaXdufHMJ2sDPfq9+
gLkNtfqm0Ss2soozmg9meEjSFihWMWNGNdrqMNp1mfwEfcdmNkaxS+WPpM7DLDg7hXFocuePhIdH
r52/a4cwKUT+BA6hi3OYSBEwV8RLFZg3bIHpmpwu/Twlw2vvNaBfuCY5KfKABwXxPl45/sOCJZdk
HDygdnFnmvZSMX2YgmM58BbhzdxGFJGLKhQJQqPun1+QotKbvKbA0k+4CvBHe9Er1IVykY/ORw7y
ekns47AqTX/ThiPHzXQ3+LXmhyR/ZJPO3dWTcmeMzFOMrF9LqADMq8WnLbMPn6EYeoFN2Nk/OfQj
QKDddgIkh757EQ+AXKux/MrMeF2y83DwLSF1mkJ6e3/xy7+XGyeg3zAzD/BWB+UARw+ml5Ahch21
O3IADYxSpku0HXmRubQ3wWSf7bF7AYQR/aAH2vdT8+c5YJBS6EUoCdj7Rdm0RS9NnmGivutc8T0N
AQ0Elpij76cYqspab7rAoPxB9IQDLrE4Ydij2bITKyed4gsVIkZYwAjZeANIYx/zOsGr6eY7X5Nr
IHV4t8VwoQdj5RzDTt6SAUFWbnTXJiZ+Rs8VE3ijxM285vXu8Wy01xRcxjwM3rlLEe5nzlwANPfY
1cR0VX3doqLqqgwGmOkzTzGOpkCM38HI3rrNt2DgntmkMFYkLSXFwN1reUfZEmTVVkgpy87/a1yp
tkE3f8zeBy0czuMI7SZZAIeqZM1JamWyyTFxrEoHFQgGh3eGsXgIA9b+lFobGLMkUElKUDDt49r3
HGMZ5LxW5UY5EsSHBFD9qmjVjqyxq42abFF5Pfk0yXcS+PaxTZgx2izUupxA2IaH28ZThEpgShb1
3BxyEAALtp/LNIjVAXGmRz3H/3FAXCQCO8EEROtX4bpahVxAhKeDKDUTRZ9skgVb2quMR+U1yajM
ppk1PV0PTS7sCqZNu5EgWcyoYliy7tvJCDWl69A/dXmOdJYcbM1cFXHIT+5BsUyicQJ0j46kELiU
wMcxkGpFuRUpHsyZMbce5nfRuU/CzNnClfk5dJptyqhumfdEd2BIVfs4SI9uwMHfVDjlbD0Sj+6a
O8dwKDwlm/JYGoCP0+mIxz8++VGzm7UvdmEZuys+VaauRhusBkcgAAsAqgHG+J4IgD86aJ1RLFIR
+NGDIrJx4YO5J7In9Q9tvZ0sfUod9pZR1mBZgktvhq7cO1Nzjz9xMVXVnI5lN98igCJr0dNCZ171
Xgy49lVaXioU6i0e4p3jd2hwM++RvrlcDv3Nb13v6jbZwXBZ1ycjEsOxhI7HsHzI6KjZOxIvldbm
Oh1BFaQKJMxokNrjZWSOEuTRCYw3MgGyjqRLa3acZmJvnFnTnfIYLL0ZQ8s0hlBrg/CnSadX2Q9o
LSK+w9JdSOee5htN19y09DqryaCTxBcSbE+2H3GZ69kjAzLP+g988ZvC2tuWO2yb/qnNayDziiVj
SI1HBZZA17MKsM65/c1L/LAbKh4HH5LZX1E2fPp99FG6s7kq5I4u1zaY1EKi/QsrGj+OP4RGZAWD
BVvnkSGfwzbrbqZLeRTISgL08o9+WT8klXDIvzE/Sb1nhlxC7B+AJmxHN/xoa5Pvw4o+rTtvYnQh
DXj1TJAz6OocuuOCH+Ydoh3uhcNsse9f5agp5nzEfgSuWUQ6o0uCu2z1DkPYuNh3HUNu+mCa8QYv
Ys2T2Pd3kV2b7kmhZFGfVBuE7YzXGmapZWThSQ0QL0QLq/BJgyzxecQhLYewiVIn4+kt5rbnqzCq
tWy6J6th51DcPeVI8bmhbgEwZFpy9ExMoHPyXjYOE1umed7raLe7ZszgpYFNWBNBsaP0BODpMI3o
4CM0EbqiGdvKsu7cN22XeLwzr1h5ZbqD7dQh71LJ2ifRemFG9qtRjOkJVnoQWrsgNMvTWDboqfP3
wZnrk/JAQWMRXqQOp7bpJNw9wXsvQYfWGZZaMrQJLJLdTGQcbNymKfYqr7baHKuHsT5MNRVyr+xo
G7TFvB6aimwuLndGxoAg8uQbER8UcFZh+6GRN7ft3/wif28LZXBjMH0cA99ZeZjprbxY8outD6Tf
+ZQDLhRVhbpJ10P54JX6OMLC2/ksbY9W5X9Gg0PrzQJ67XAwE/BLtKUH0gTZKpN6KqAaDaQZqtdU
+/sy2PGotGem3DA+1K4qxBF3XYS8rXmWFCw79i0tE9FKHFnzIIFNMXPXaDsXddHF+8lPv1RIoYpF
EVWtSzUbMK6Y1VJHE3lIw3tUiL+iAnea56G1Vq7fQN9hHtKZXg/p1cz2jk6ByQ76TZNxsOtrBsRx
Zp6Cvt7msSSSN/MIfIwpGovUhBVRBT1Wuil9Ho3psWjD04Sh4uYN4suMBXWdg/bQFYG7hVp1yO6+
Hdzx8MH/bBUxi8Awx+SnvlriToRepjOoEQ+ndEw6VIzYQlgcu245PQYTJa52288UOf8JXYzTe5dx
MOUxGfc+OV7gOBhwFdkN6U72xE7e3AovfsziBKxEESJtMYnMKe4nNMXAgz1O8Zr2PtzUlOghpOt9
lyLIwXUUaqJ13VGnD7E7fEsbcIenK3Pfmy7CMRTGsaDgcqoGp70lHeIHnjLqJGblPFWjo+atDw4Z
6MW/NkB2Shy4AdMBMAVRVgvgMKdA+c52boxiYauQWtWpH8YiIxQyaVMEBSkhAIqyqR9P/mMxzsWp
MWiYwJ2bW/JTv5ImpzISoKz7xt1gDJqZ+EZ6aYDd2nOUht5+6qQCncAsZOykRrUfbuktfW++mwxI
wcktyAVtK17vqb3IVmCKdISLRSYuiqR2N3H3HUHCWoyx2kt4/EZJLI+Ik6+oNPae7kMmGsltHsWt
cH5NKQ9OP/7k2oY1TEFFjcpAvTXQn2RBgrVn2eY+Wh8yprkkwiNBSYe4cLAHV99p6L2oSuxbMd2q
xr+O/R/Uh5Z5BgLSorqEdMGYFs6WtjjV3TBfTbT2PHIV9r5gCSAKG2Q+vuu0Onc50gEzatkO1MJh
i9V660Kqa4dVcVBM2xENfzIodu+b/9RIgBRDtchoJXa1puzug+kIev05SvhwpfaO8UAinBnibRgK
h6/iwxydfKdn1rQBlAOGaGwVWmONrZsKvGb2Q47tOlR8plZGKlngW39RR1IG5vpw4Qn9VIRPVsHV
hFCaeApbUaYEwMEaA9D2nO1RtrAzmxgOFVGanR1YziMT4c4hH13gr1xoh4O5BKqysL9DhdQpyZid
hUn2HdsToTA5BxNfLdSva9gIHIkm+HyOMoNrkbSN3utOc9Uia46lveQ38DND1Y/ssjzcX3SWpFeS
PAYkq1BZ7pGPBN3D+DTh+ZJHgrLChVtrcXzE3Wno+xf+GNlF0alxunrDB0/ICE82WH1r9tQmLd2f
XOYrf06hY2PmA43rYDOti5XtBsOmmvMRuBkbIbBjZ7S/f6qNTpSb9C3F/C+jviVDCBtSkBJpZHXN
U8qL24DqPWTZwJ3WMaF0TeIPQdE+VPccA5aWr0Xumwczqj/vWky+wSWQM9YL5vTlVHAnx5KUozwE
a1u63ocdgKSr/eEqkiJZ4tWNN6QoZNsUTgvwO1wE6ZDvmWOA2zfoH5BRohlso3/VCJZ9bOeUOd1T
gPJB55wvfqGLFScbqUYmmmkrj/ilsMK9qtR7I5zWWRhFirdqOaLh2VWNFW8oC/wo/vGUOI5+9T0J
Am3H2uGnycdUKMB33fwrkPChLWrXUFX5W+ic+FCe2QoBRWjrJe4kwgeMkfeKnziOvd+BKe/IJ0vO
8UQ9PP4mHeJBi97PpYAFFipR+nQkKHYl+5GoYcjubAxB9+uHxbRNZhDRleL1Vun8iCbrYLlEG8wB
RopasEVOYrTENip2EotYBWREEi/QFrPxixnXQEGYvXnhu8VX0b63bvE59vG1spmC9yBFV0Gdfuvc
hQI+slKZwqzeDkak8FN0G9ag72HUsvIHm7/t8uesh6HvwcjalVYAT1UvgDh4S3gtJYJb+8OvfYQZ
3P+R7f9moa4+E+l9pS6sq6AMi2MfzufWB+6SgelTtf1OhuFDmyt+5yUom/webyCMGwK+1169kthM
ChHhqZiMINbPARrX4CUdLXc34qrYykw/zI3+p6Lsc54E8BUQgMvS/JRsNYFawVw3OEuo551lyT68
sJM38A/sENjAhAUk8RKP9bp2j4jVCdv0zPeqf3dH3C4QjI5tYzVgA7flYFmHDIdtxEmBeLZk1QgU
cxFV3peuxHMzj18kip3Slp+jC7tY2n20IUXCOaTZGzCaQzc177WBD6brURE6A2qk+CkFClR0LE49
L3us6pKUsHB6zNRgo1UMnUVfJLT4XbcTTTai1ycOldsQGQbJGrOmwgzKv7AJq/3ceK+KEo2zazvZ
sXfwGOemSfbT9fc1AhXd2vSKj340cfiSax1nl7lWZzb7H3PdncfSDkl7d4EMIt7yYrvDMY/7upEo
OplcYvNyNtZErmZGbWXXH2We3h89xs8+YwtGy2/otJ95WXtftY8J+6q8LxCooW+G/aNWfSUJtm+/
TfgUKFw9Chd6SaezDoScf4Q9v0pbpg6cgrjFY1DjP+wTPCjjr2rfZ/ZWEd/Ggij5eKPq6d2V+e2u
1Z0D92H01bSUSf494LtZOsWtRvpg2WkITr7gkrH9k+RQVr6Md6WXYuJFb8ay7E8KTra8ZPV553vo
qLwOM7IG6FXVXo4b4ef9kRgrUCWatoqJLfIL51XFoB6USTKfNsJLPr7UXsGzTC8liuy++DO6lfK3
jsMjy5m/0dhbmWyps28QqpETYBo32iCyF9BG39ivOtSIOzubwqVBzTfOyYkfIR/yRN45msUo0iOS
ScYbbvzgBm5zzuBoIA31yA7CIVs5FjPVRIExRr63zJ0m3PYerngZkjc3+/PzHIdfeFSyTRvkD0nN
vzFyykizO2DuqhjUjX+mVbOnBhdGAKy9T4ZiE3QDnX0dpiwHKANGE7uHI5HtAC8LRLrP0/Bkk+e0
teL4rbegrkxY8O7nAhG4YkT1kb8jLvCYThPfRCAqR5fPnF02yiGTGapDwYQZBjQomE54p4wf5qpg
mikDlBm2XKvS7SGUDqTSEZWY0hzdPzOGr8EbIXFyOYUOvZ2u2MnHJDM5ghA18czT9yJyvWKzUDMg
a80jvwb4R96X0+loAWC1WKsLIeUUzBEJIK79McEtWwp/D3x9eJIqIL8P9mv0n+m5S/5EMf/JuZgP
VcsFHgqxc0X/XHFuhcl4F4hSnEy9lMRE3ycLHlo914el01fIfa1seX+ro9n5XDHpd2+QdzQG08ow
YHdXYlLrqJofZ2Yw4GK3EZUftBk6GV3lB38gdB4ujm8AZKnD8+AjqoaNvIjQiDEjJf5htI0Xp/LQ
m8ma7SoEUkAUJIijluZp5DqxxLl0Uctkft0xG5b7ku1AhFbMxi2wdjyHFcjUXFzL+PQm1ldzQzeK
H89cWsAo+coQT6UNDm40PvYxNu+Yt4CrGqXuomcgu2hoQyHQOHuwpDz3E0k4Oi5oqWJEaWLEIzuR
QocpE7y16BEf6xL0l4ijtV1CWKpQ0W6IB2LXRd3QA6RdJTA2LnDrOx+2knGnTcIGIaY5Qlfegkc4
CxX46InJz+VUQXKsO39V36exLSKmyhE/cLDv4VMn0kjvv1kKnf8ql/xiadojDR8KYgniJJcNqCIL
cl2iRd0liDRxLBjsEzN1Fk1806T77lNct5qWtqfUHC1rgxgi3o9pDXjFhqlijygq2/qda4Fz21gl
ZnrOLJu1gBO81pV+DXTfroj1XGPgPuUVrKYwTV7GumRCPTk7q1o7DYngZFCQYsWothavju+fmF8U
HEEPpU2pH/XmTsfsmgyd8TQHMV0nxjMWQhvRG+vsLlxODJejVpmbUaAfkLQiZAy9O4ElV3VpP5HR
BhpHiJNR6w/t9j/hPR4OVskpC+OXKs9cYB3Da5UyUslcfpkoHb7iVF9nhXjb0fWy5/HPdEEol8Fu
lEf1taJQWWPIeDXi7BTh8VxmefWe3o2VljhwVl2FwUZqEtaDgpK+kUXxrCJ/hVsh7YstYc5bA27i
Ihr7k88mmzFI/FMa08UKJ7Wbsc70vfdU0biurc4/lrK4ZNXwrbCh6y5k1CC8dZApuUxqxr88IOTE
SYK2Z04O5MAXshPRECAbQeRjOtZDVnzdrX7Z0F+t2ny2q47xkV2zvEznrexksmOKAH7ejFeVJv2K
CbSUxYMYhz1rfP5M4o6nQGRnrdqDLXaOW/0NDdQkfkzQeKS45khU7q2KBQYGMGU29VufqdyiJRQy
LFt4QMmbYzb7dOjOJvi3xvitvBHAijP7fJW7AYyXQOFI1VfRP1vji5yMB7vFmAlFx655R6hZYvZ0
oWI6NzUNqefRL/4tZ0NmxLUyxON9oSUL6vEcXTIVHUyaAVXDDOtkXRBRWvawMx2nv84peRi1da0D
2S1cjMy6DW4BDQwIRXmbfAreuIfciciO4MnuYypI6fVqJij9FCbEhzH9MgFgoriW4rVuDIrJId2n
c8ACftbTOirLNe6zx0RleMHsSn2qrGR3EY937uFMQpB/DhjIoqGo2C1nKWtWy//2CXLf68kKrr2p
sImJ7EO1Hdm6ToYe+f5HCQhYWQI3EEnR0clktkJaJAOEWllQOA2pnp12PPeaYQ7Cvl0PKO1oYsp/
DpLoAMbbeQ99/WKO7vMkkicpTEUQMAny+UhIDBqHXdy7/q1BBnVKikAjmugOQ12Tvd1ATSLfsDxb
nTSfvDR55k8OH56G2RZ2tVgWym0xI9flh299pzgi3wSe04PEqb4arHsJVtKMJ1bbHVFKbfMilk+M
OB/1YJcf9WSguQJfsmWxV33QpKykE6pzEyTvTSziK4prhN6B9yKYXnGjCAolz81RyyGxd7riI5kE
Gcm1VR89EobeTEYc0/1vtXTi7ERF+x839clu3eBJsGxid4hn2CKirbThDDGG/IpYmAulBeWAy11V
+PNLPHrBkoCKfeuhCcOBGb9w+yQ7cyrr1f//ce7cg28iofrvH/O2CsisD4hmGJGleBC2U6+1iIXy
DnnmtxhOjenJ5mxw/AprCgDPLdiObmWqtyS1YWDFOHUCfkZ1lHkvQe6mpGSyk2ib8mECz66mZtUb
GPqNu246Y8g2WNT7dkhIOThItgDs92yYEvSO7d0WkK4A1Y2esrcMpj7cbdeU5cqIkGZU98hZqN8L
04gPjkH4d0+e3qIJ84+CQgIAylL1bflUWjsRt/4laj8wSBLMUVNZZdNDlMc52DwU4gMDxMrUyNM8
otgqnDkSJ2QzrRE1o3Ao0P+SEvIzIrQWASO0YDowQ3oRHfpYTcSitMZPY8zOYdwzbUbpCeaBTsHq
2YIPmw7a6aIRcbBC2/BlNhOqPc+mWrCvopBvcVMRo4Q3CZIUtiUvur8P87uT84kcmceoN34MY0w2
pWDMYus3M55JqXNehww9kNU3b6FZ/WVJvdOT+WJNWb/MpP1uIxJdjog8O8Nx2KSNANKQgQeaoU7d
t4SBT0g7RfBPG3DhMfINjZPceQDNonWyL8NiRkhlHCfSWNhj1qxF0+wRrL0rPf6UQbihkF5YrpJk
NkrSgBArMwFQy9wcy1VpWwdNovcMEwQ0TgpbAxmyblF6G5gnO2M7d+U/4ohgbTr32Dm0/xUSDMHr
Jabn1HbJT83OzTBa+mocU1FV7pkKwm8D6Z/Y8pqzlCWmEHW0PSbMzAHmJIws0KdaIKYKZ94Ayb4S
SjIu5/BnDghmBNlf5/G1p5TN5pYAsmGA2AunKmoudvxp+Uy2TVJ2liMF9sIb5K6isBGS2tjIik8n
gvvOHqSEZt0TioWftLLBDGom88igjb1DOmxpPNT3kfhdZWFB5RmUt8T9sIMbT972PTsucCMfCz4u
VweOcjd+sdHS694KDsZOoFaG/8VosypXfPB8ttOwL1R7KgEXpjh3wG/oR5VbS5sCSIePLEaeAua1
Q22vzDt6v6uIJ/TS+Eq4F6Js49dUPXdHvlK6+ol8CVYPMT8huYJwGoH3s9CTZIjUXoeAihIr16WJ
se7RrTwHwvjEy7wbQfcOjFIGVDeBz3uwbHNDFOu1mtJbU6iLwwwDwtAtiS1y32HQhxZhRmHh3O7f
rGOjwbXd/NabSErNElyViZA9RdsAG3ypXE46BkTPoy/2zM/e+kCeXdJkuFs+coRQyyIxn5K42UvC
zAI3ODtuCX4nvTmQhkXjPRcquvhKfiFOfw69a91wGzHMNTcgo0gZsNWH709nMFWYRg2xmkl/nyEZ
cxdaR8iLS86EZeqT0QRSiRRkIu9AAb1BC/Bn3o84Y4RFYSvmGm6Y4N1FaF0sae7TEtu3Xb9qDH+O
MRTkt4NE4xtc+FkaISqyvkwvYZAq3T3RhmvanfWAm3CRhTdTPedZ9Vv0ekJjZLOoyS9mbPO7E9ND
QGJm5AYvdkoUMgHMyZ66xqdcW/ouUfH+pGsQjzzPWl2p9f8KJQC2WfO0VAY7euGmZzVkR55+4KXm
r9vH993FuE+8i/bwD0QMCQzs9XFBLjfQRY4WUtQ8ZP2ziM+RImlAQERC4LQc/8femfU2rmRb+q8U
znPzgMGZja77YImaJcvymPlC2E4nx+AQnPnr+6NvdQ0N9MWt9wYKecpp2SlxCO7Ye61vAWTEllIa
5jWGAcPmPjmkhOCJFj5PExVIWsy9jHuTJ2e5FUb7mUEIQllFDyrl5qsLGqHduCtj371JL3lTI492
h1voDlgV+VxNxXQB0UGqFdu2dEgD9LH9lcVP/HXEFCXdaTAh0To9I7DKaB4oftVd+2yYCOVal2Tn
jHNGJKAtMP6yKDDWC2Hskn+q7+ZwxDVWF4imQ8RpHlsWwOJYmbHiLVnm2tF1I1gNug92zaMNE/sC
cs0eMjgdTDElG9tkpkFphgM2654rwol2KRATPS9uYiZekXymKEj0/AVz/DHFVPBhgEUdsliuI5c7
bNaKr0ipfuPZaNCjhsmdmVxwQtYX122TG3ns903Z3xMTgGk9FZ/sqotDjwg78AEdsBkAdInT5xox
/B8TZ1uFWEiq0CfsW0LmdJK162tHxJmQrLzktBBIDpXMjcM0uW96wphRK2mt6TrD4i6P5D3BHwd9
GPNVMSWrwrezG1nkJyw0jL1tZlQ4sojaTE62X2drLbNDMIpWvUsK9uAwFKoHF+VD4kiQwAXCM0nv
jQ4PyknhZpQfyYx+w4tC6lh7q5vaCmXgAlExN9h53TO5ttx7VDdlj38K3swZRtZhHDV50U1667OD
5U6MX2T/FchbrQB6Bn5GC1EsU+nWmhHFeuO7a5PXTQuDXJUBWXddzSBEgG+wpYF9Fef2FZzfhgbx
x2gSPpqh/Tx3RAmuM/DeUAuZi0DTusPDxEDSnD0+RkgiWHipdRtdxbSeS/yULs+CgVKZ9CT4kuxT
4TENLQU1oYLZKB5tVfnbMnfvMxvQCM//wCoHlvmIlYO2z8o1EKQRDBzdFbVbXuo+/8UEMNlArt5r
VZqeZV68SpMHXxvh2WEntHIw067DVpJGpd2anhVa1muDw71kdV1b2OorHY3E2kixKeQ2xV04IlWa
lvxQb8q/ahKBV8kIQQ233dnl/j62zacUGK1F4rPEhmyrgf2unA8L4QQCuea3VuOJ6bz8OTWy7pbm
JFzJOL+6UgEX9pNqWxdo/kxNvx+Vpp9wZhG5PngPhhq6h1FDAjYZdbkbp63ekFPXQn3yZfNLG2BH
R6767fWNvLbu+AFENblq9c9ewbvXmOIv4huYigTd6Wm+tqwlOACPFZFwHaoN8zdpiJS2tVujimTx
zRnLosF4YQ0rN2hrfo85m3VH/xhhdix6MZYrnncFCXn9jLczjr+iztdozKr7MVWPxey6h65YQFZ+
eZ1LVvx8nkF2aij0zIi+/yACG94Q4Zs9YAlm0z02ULOuoPzP4Q1NfjDOJBGVoXqNq1+GYBisjOrm
uxB+anyY+CpucwaZonBLseaOeJJMTySBjoGiV6gnOMENpp1N+4qsCW1cjCrCV6GzPE6f63R+A+uM
+IuUeg794nOyKfOyYW+aJM7nVfRs9nb00DREm0LNqeljrS3NgWbKoLU1fESzoTDYihnmjrg1Iu8N
RA3eOKh90crhDSlsUPlD8swjPr9Mrf0C1WrtNtBaiz46SVVmt9r1qmuIAqyynYqWLfNDN9azm2FX
+b5vJy4KKHm379dGOIsZFrDDa/PL91/ry/fMqLqljZxP3z+onGoAwTatceNPPDBtd6OpBgjHZIpr
JSkOXboKRCemotWpS6z82qGjP7JpvIAZ+dGnMUyieLDuCs8jkVtrgJ2g/gDuaa7CWq82wHnf3Vyy
gl4SvXBoowvYYkYzvs4DkzeF+VDQPM18I9qWoyZWmZ3lG5s+SOcYB90pEZP10VawmBxIwWSHAHFs
yuFuFz3DntDXfwKsA8rUty9Dmeuw8dJxM5ZkGeW3Ab+3q/mXLHGCstR9FshobVX6hxw/jfJad121
Lt3IZy9S33seoVcsUTCUtSBqWlQU6TJvmmiiu8gjQfX6n9J7QFkS5KmXvSUN2IOBCfWIRZU4g3xX
8PwK2/gQVaV458d18HJ0YXxi9jLdMRBcFdohghrnkRPVQAeiKalRwdBwLsAodQMRfWwd3QOZdow0
IlCSiQtKbG6dG2j5gjClVH8xy181eqGtNIgOb8vutY+z6jSm7Q7dMqqTSl9bitCUOqr9oCr1kzJo
RTDHoKMus7deps2xlWJ6ME234gyz3FfobD1BreRPNWwSgwmC41ag/cvVrMPh4CHxMUUDz3Xvl+FT
mvoZXv1SiXfSuxmR8aTMwteW3G9gfip6Fqb3aRTNawUjP1AN8X+NfDczjAymueCQ5Dq0G7bIRY8B
NR3enIk5vF8Zd4ClwHTN5rnR5YPyH/M+k3vLwC6Z21I9m5VF75+fXUXhYYix/NRGAn9KIiYu8Z/d
WaNJWZHazwPyGkhd0D1Be266iBXNM8vu1CdvXmL/1ozZxMiHGoppewBT5ORCl4Nj2GOoTLbIPrgd
mtR+mAeOzDLq00ptBKNXEeRp4qkui2tfJDGPKPep8if3S4rFxCHzq0RZRhWiXQ3usw1GljezjJ96
KjTUkwMrFKO0oDWZNQmHjMw2OSbC+RjRm92RCcN+pU+fYJG8pRVDkgzf+h3ToyjIdR5WomqOQ4Ex
RTPoXZPxEnMj4GP4ZXRMabiQ6OC8I08bL6LX3xN0ICfhG+fWoVSfQXOxaALtsWfcz+4Q0XlN3kjt
qAnJQRCTMMz1SS2EBMY0n6BOnJqSCZqa7yvKM8K0XS0wU28DooHjCnh0JYwCCHeXbOq+HqhNRIi7
xVdrtl491bB7EBk6n0LUP/Vm+o0PcMnXkpusYbfegX8gdVknqeUk8IzRU/ht0drE+MK41FPWLQMy
xFal4GzTFb6zffej/5yR9u+t3gTs11dBS0gPpr2o2oYoX+9ir7lVddO8uhBixsF5Cufm0al7HweP
vi1hwa9n6zJFfb9XdhFfHR2BdoQnETx96W9sZdwjkiopKzn/4COY2cH5IGc8ctjELtDZznVsDqVZ
UA88hoylcEq2vzTLCTeF5uBEBT2Lce7o5lTYusp+oi5SW6PKT+ATKWWthhWI8FK4gb+s1sfrnNfd
juZ4HkwmlQIBgd7GMlubyxzoT4LUflPZklgWYo5XqfIerFSpwGlahI1clqlH2IGrMCZ0vXRAMeVQ
pNHeeo2+M9xzLTBrl2SjoBt7HBrNCmY9I8rOeJEJzV/m8d7RGYdkGw3xS4bdkoaXwRYzxVGTjxUw
IYkjFbMMoj8W81R8APEkzqUiJi9BuMuQEit1xk6BOdeXEdY2pACHOUeJOA5FEkRAy3yXGKtGh25Q
a+pP4BhuTWw9RVgs0c94u7xyX+1sRIpMrh2scKCMCjwaL0YQFDrNWf/5guc23xhhsiGD4ShoXewM
y8KtAiqjjtvnMC72s5Kb2unf/Q5cJJESYMe76Eo+7Cn2WJapIYQ334Y+3Ur6cHVk7OraOSqhzpjr
YBZjuUvZJqmGLaZ888Qala6Pwqw5tJBpVmmifsc6Ks5+2XtE8YPt5+u+GSEQFsgsnBq4CWzEvRWa
91PMZHFQa3txUjdpTHZo04xBr5CMMCMHGx3EAv107RakdYRPrt182kLU60kv3qy8qd/LKdzPnk4k
WA20Frxj26CmK9LhiZi9sqmWvIyrIrIXsUx0UlX5PpnY0HycJGFzpGn/RiLwhSHkPhRENnS+/UP0
FJjK7o8knt280L11oKWV4MrxdfVTdfGT62TvoeVveBYHQze8S3LgT9R4NyjZQfhu+vZLNC32kGH8
ASgJRMsUfZpNudS9j2EJQG00IWJBxPO76llWxVeotbhc8OGaXA7piLhUQBjxMbewtzXf0RjSBJNl
UOm2Bo2YK69EktDG/l5VlhXQxWdHXDcbz+ParnrbXCIioOh1zSFz0ivg8prZV/iCETU5MZ4NBppi
R32yvZ2btXhryAoKmdSu9CjZk+zzYC529oaLaF3b2r2kKVb446doRuhwr3pjI3qva7oNuR0A7bU4
/RcT3fFKVbAvC1mA7Rz7dyPtgoWeBga9/KrV/FxTUqZReRYocu8iwBYNXt+xGs5iAk8e7132MTwc
MV208pECLtmNZY6riA1tSuBgUDCuXjHIHZ6tPEZ0yppT4SKKyKqvfEz4mSOzlWF6SJwlquBOIR8W
CB+oEiKTwSBCA3Wn0PAlM02Qrhp3eQ7l8LtBNqEVZG1nft1YqC3D6NqpdGaoOqJYI5rJ7Zjr+QwK
GSXy+ItMlOgoC439TMJCEHs8rOmi/Lac+SA9Vf/Kl0goJle1tJvXMqmKfdY3uLx6Bt5KolOO2BlY
dvQufbv9YYcxM3TD154QQVAbx1W1TdBu3vWLuYAyJ1wrqz+Fi5iA6oi4Hy4dCkmai2EWgyBw8erU
bfVo43sPJpSi9zAfrt9XTsWTFr7Hb78cX/Icuwu8FewdVBC9zgAcPWN61SlSLlGP6gbmpjCcB5IC
6H9plXsyjRLqJtTnJMyeMjtuNnktGUtS6NCZamnbTEzrQzcBNuexEUpnblvVRpcq90E7iWY3lBXZ
duYq50ZZMdqN1rS8ofc29iU2dHHQkxsdmw6OU1E+ABE0tpPWJUBqSlDKqL3XjtsWe3+mLVu7+o8J
0u6X7gEhb2tBZg3YTGaG5jaNrK2FM30JS6P72ea3Ju8fIutFFK54HaZX7uxjb/dQIZUmdkNk/y5S
D3DGvG6sAp2b67Fqhb/QlgNN9DcIeNa6f1/7/c1IC2ttGL0kMOcxKunihjNqWwkLs59M8Dra+JIy
SGZIhG+lACNkpxSTYuWBgiprnLrxwpNsExLOs6G7NM1EGFGToYMUSOPVqN0N1iap8DI0hoUF0Gct
q1A+07BgVB/RitJr4BKaOUYbsgXf4bmsmtJ7jlus/d3EvkZgbG2zAveO55nMJtRD7dB1Yij6aHXJ
W6mTAsXu1951/XzEZ46cLpwfhqx+AUx3mzyU0Ol4bkOwEfYAtd9PigkCGfAi0/Tf5MbuYDq0U/qu
SkRdWvPMaJkZeIJYnatsV6CsmOO3SdT5GSkurggDuIHmvrTVde5q82DLibUO5GaHaXTjpriWcT/n
TdQe/CLVD1nPnROqFgeXq1ublBErVCeydbOWiypC6eWms7eL/DFCmsTBNPuE4V8MciTjGdHZ8Dbc
gnCcUPtpyNpZU3wYK9vFws9CPkV4M9zoxr58OJROdcXk2UvZ0YWOsRVN+pNEGp6ErAb4zS9l1X/a
o/PcoZS7c8tWruaMWEGGqaOP2abXPyesgXopXgr1CaLnJa9quh6mFVRO+B5NIwF5Cf9i16l7hWpp
zLPXON8ObFfNSB4jF2UTSXJIWxaRXWpf0Ejhobe6l4wpP4IdLN5kfnNl+GrfgJesa9NZ6Y08gyT+
Ke3yGHUlop+5JZIvsbG4DjhtBDItFbeXeOyZAdenKrRvNUmElq6j/W8IGnYjBqXQCGHdojxjOkFL
rO3iqzcb21gRGxInEUawE6aTQ596YLaNeNj7ahaHlFsMcbiKDmZdlIHHJOmUNxab0GqsHwUMOLS3
GSEPtr91IwLFDRO5C/5ebBwoNUKZrvEwY8IbdTav8hir6ZC0hG8w8xFbY5j4Zzgf5KKfE5FSMWXs
c4oZ06AnddrEalgzdyAVp2KSFbMfTkqworma1qX2ZA4j3Lwyv3NmKlUTFOvanbVgcstpDc21xmwk
VzICAh2SyEubDGmF4VJjdDPHI+YAt941bLMTLlDn0iux4wkYb7smeR2QNI1jdUxmhY2WAZaj+h9l
jNyhNz1G9D4fR6pr3fOwHGbvhByAmzWbSRsd8sfZIxop7n98M9qRBg+rhE+D/O9EyYnjtvfvupH4
TW8ud47MP3CsKriNESuPS9gfNpqzT5vbqztFGk4oNuT/aisC7OkWxREfFcoS97i2D8NGrVzVfXpR
ikZQ9xHRMR6nkRu2wWhWwEjoLJJHWR9s7pXHpoQAR5MpPXscFcSdiHo4xJVb/kbQS69NhK+Jk7+O
EjsbykF8wjM7h1lgklWsOdEMPaMvkGVEETtLEpgGDvR6UBlsiw7Igus890mndjhls72Cn7uxos5+
9asecUWmf0zu0vDzwvG+9rzqlDUm7RVj1j/0VycmQrUxB3vdomTcl0kMt90fX0R1QoIyvkIEg4TV
xi33EF9iZSIP1LayzfeX9kizAVC3PBmhY+0HWPVcmai8evXutIN2/scfse787Uvm0awPpjNu//F3
/3idM0q0uTptORsO4Hz3/R3sUtq5aTnl7fTj+29schL2akiI3GNc72RIx5yIppSW1x6CgGK5qEDz
G8QS/tMfKYGD//Tl8t3v10WZsfBYAMuhlYDbbYBmrc3t3LcLx9FC3gvNZlWrbHqyRnYEwPMHpPQC
pWsz0oe1CvfIOh3uRYZNPrOQ7YwLL314U2QgLahq884xkicV5bcZaxEYHEHPf1h2BFX01phdyxDE
/D3PFQCntJ4O84yLDoHUdJjkEgToDovWzZNnq8lwYQy0HSumQbRuQKlgDKDGi9kqyQrXkYphDxBz
4JoXJKVflR1/5tD32B0Xgaa07bQI7aYCrYbnDfBTaDOvwr6bz3GcBF25iJ2TRx4a7sYgj6EtgWB3
RGXoTXcey4qe6J2rnpOKOPFci5iO1f57WO0UfXXGc4lB2kD7pSfjI3fLYyyrp6EWj3LwH/UZMlGF
SysckjccJ2g8CJKLDcpnE/RFMn3IitacXX3JEiBvBVWrKh8Sh13mxK8IO5dxbHjRMwoECQGmAXSg
UMdSU3v7VggS3QdoZa326ljjGWYx24BhfG9TsdFS8yX1/BMk7GbXefaTMLs7ESd42myS6OA/B05M
NmuOOMRyEGEMKGBMpkBt5Xz1GRB6IhBQLJKOnfjH5Z14Tf5BhxJVQsfuU6VRG+AxRymjJqDCcX7T
48UfJOqdpL4C6HfA/sCTof9pxlwfU2qAa6gcOBKYoyrGguIqIPSYdG37MHxvEsziOTEGARAWqMJv
fT4/MqWq76RnALBxKo6D4a+zrvpR47meKArXtc9v7s0lCyfG3qEp+17XxgdMFCZXJoYHLRmr0/cf
1Ltmvi5iZ2d6mtyXs1Od6uUPD0Td4Tsb+9/K/n4qJf/7X/+S9P0dr/1Zku+eRHH7H//PePDP8X/+
41Xbr/LyLr+a//tX/ctvbv7j+9vRV7lEd//LF+Q6QQB4IK5tun2R2Nj+c8j3f/ebf/n6/i1PU/X1
1z8+y65ol98WId4jBPz7W/tff/3DMf+rDHGYaEmRfP5LiPjyE38LEXfEnwamY8tDL2/QR3LIF/8/
IeLiT8tFkOCw0GJ9dE3rj7/8LURc2H86pk+/icJTCBds0t8zxPmWobs0Jj3P9hwCwL1/J0Kc4dAf
f6nKfFq0E3w22/aFLSyHqTDv0HR92+X7n+83tPvNX/8Q/wN4vB661ABEaXbEvejHKmeupU/H3pdn
BAF30ZAecq0no2Y6RtF0NLVhq8diZXXuBQzja7E3BBpVPfstYha39F0b1WE27Z2D4GfGO2Qy3YrT
dlO7vIxfZtvNhpHVqoZ9L7OzPkHzh/Ex+dbORlHZ1voRhOuWm/JIjcMDq8ZaNG69MT04Qr86VgMe
0SV6kewu3rPFLjJ6C0nsVnSBQ+th7NiuxFgpfPdiue4FaiPZrd2RECZ2ZOJqOxlEU7aBztKQsXZF
9NkDPqzddpPbKiCierUcB3heNFOviaevpGwCQycSihijBEaRGLcD72jAO778VNO0m+WILO+m1Dta
nYCF+WmTCWFBozjzcdWTYcVa1ckOBFaLBJe0qxjZzfKa2Bu2PiXFjIN/1pK1b3xUsQ3UkAM+tZvQ
JMcXuEtXTMe4XpveeOpBIhqi3XhS3S0fD2/eeSDSdzkDaZYfUhMLMm833xRF/xRyFqdi2EbYe5f3
Z3R8aDDiDkcbTfMRd/F2cLIzzA2EgE8DJH0HVXwacaLT8RMtESZx9rDIh5ePKVO8KopzO8PdQWnr
k3SVoEAmCAtw+XRcPq5q2yB1fxMkArlU8eRUDMO5vgholMLYKQskPpcGI6/NcgRIXT1+H0EPgbWf
HuZwuwjTHc3cgXxmbttsRKGvIjQ4y5ld3mg8cYT4+MsZXA6BQT7OctpCOgBO858fdDlBje5eKosD
TLNHr/XrqPLDcgkvJ41Hw9aIkDSYh4bNVe4M2+XD6pzq5WXfv6ZrN7hSguXHx6HZlIW1Wy7ooW+C
hI6Ip730MRSliUPIy5aTIhQ4IOezJxLMLtUSF7VroUQVGr67vkN3bpEFz2+d3IuiKY3PfwvLfZMA
MawdHazmBQvCoe6zc+n5yN71VZN9kIQJclhfxS70Avm+vDVINTuBZ305Osvl9v3JMR9l4XgkAZ3m
Iw1sUNq5167J4NsWjQpGdBRx1WwapHLZ0G5UrQKbRMtB2xXYmdxGrAx8xzaxjT+X15ZAPZbLZDm3
avzoUFy3hJZwzNuJxPpCrJYrhaHGteCVWdVhYAKIZSaHJuPuyu2zw9M9ztur3SwJadnBsezv87Ec
ZLby6AFUkEA9wbl75ycqsKrsnKJU+36HXg/IWga+j5TTtXZZMt5wyG8ppxkU5quQnVrrV0yf+2OQ
J+3a0OL35bAkib5azubypoaKAzgx/EclUvOmlvOwnD3XPuQkA8zRKc/RbXLgnMm5oN05LAdm+cDh
CHkoTg/LxxRSBZNBzhGXVyEyQrKh/HvjMa7WTZ98LZ8k5R9UiFKWd5jGKmDi/Q4/9qr55g5+1Is9
qQ0V3zYyEgAOPTcAoVzJO8DbXd7kv/3ZfqgiVKzjcfD7p5nRHZ7Vdc9tvfwkgrCASdHd8t+luBP2
Kykgqzi1LjUXn2ZPR03UwXJXLUdiuUCkjhyC3/59WrjTFEeBsuBcNfoxHzBkUYzmmCAb3rDLYrNs
aw7VEgpBJyeN9oJbKvV406TiViH6CC97hzBxJKVPYvS1moRc0fQccSemcM4AcAcitnZW9LFcqXPV
UtboRyr8VTY9TsMi1mMcmX9WOZuhcXF9sXpzWWgscGM+HSXHtdF5P6xuJhewznteAiwzzPrcVxbr
du6mC8cZForaLA8LxIdBzTXcoeiJAZC1rJHIJ845py1eFnDL3NVzdlBjE4z4zA1rDqqHvA43JSss
8epbVJZHj5vbj+VheTPzcl3ywWuTu4WmTmySfsb2kJc59fxSxTyB+O/yDxilvZtbEJD2/WTJbW8N
BN6Pty6XbOmty/JbVCUP9URWMDf6ktXWRdl5+di6PR/j3nrDPvdU5vIsChOgHOpWfk4uC2bovPUa
/WN+/XI4sFX8tgrW1B6xc5Qcq23GiYv0+TiN7lstBsbAbCo4Qpm/q9hBO8p8swHiLj8sRiLPLOey
fExD9yFAEYAKeQmtb5KZO93LDjXvb7nSlq+X01GJ8clq+qc+ZSNd0poenxo1XUUvjsU4vpTUCJEq
zot4LMlAHKfn5QjnLXcAvXiLFWX59KTY0p3IgtJp11DIt8sbUMu6WyH4qZ2VwT0NOPH2fXClvfPh
xBB2Htnpebluwzo54EnZSp7KFO+r2CNhYIbOvSRbsS6xCmke8c0dWnN/vhpazs68uxkUFP+/8v3v
VL6G8V+Wvo8D3Sby6t+LX/9cL3//1H+Wv0L/E8eKRbvQMxHnudbfq1/7T0pNy/Z9Imopfo3lO38r
fi33T0+3aZEy7zZMerfG34tfy/7TM1A7UqwatumjbPh3il/DEvq/VL+uLhzT0XXeBqAjAA3O8v1/
qn5NJIs1CmnjbmYCa8O9ufPaMkZow//Luw4p30fbYudovRDro4fiUVox3IYQ4F6vXxKGjRjCLmgL
6K4ViufEAon2neHsGre0BatoF3KtbOEGtcVGMtO9X146vswuTR8recSJFu7G8jOeax1kARWi2Rpv
DSnqzKk6KswSzNo40eCizbTNiVlf6/kCfPEACBkKGCo7D9gAstvZeNvPoNI3wvYyWOoWXr/FsaPk
yEOWYE9ZaJiGRgOrJFLEVQ+rDBj6FTEAy5igrekRTlo7aBoZ02+7PDnXEZlMvZZpaxppRCvXbU2l
UAJZNOQzVLQeDx8GzWLKEXq47Et5eBEIF6m7o2Fk7SpJ224zR/LDcPz7IQpZNBwmEhDGbmNofBEk
lQdx19nBZD11joS5SHihU+k6ZD9mAShAvnqr/5Q8kA+J9UPLTsJpSSdoyF8zWu+AjS95xEmgBRUd
9TWk/JXbIsbD2RsdKi2jXqnEzuuHt9HRKgB+096LeIb6jbpvZcp7y7Ff2MC66q55GdP6RxyZE9lt
YJvqKToMWbvG6g0/qUoOOm66dWkw/c9SFegWytO+nfejDaoyxgMdde7Jdt8TozeP05w8RrURrsfM
P+suyltvKUmcZjGV5DirtJEKVgFo9b3huVNesiKGkPJ6gFw2m9Cjh6y5cWNBECC3lhTK+wy7UefQ
xZZQxyff8YIp/rAUUQSZsG61nSO7XeAQqUEpZQYJUeNSoCDOUThs4srMGYnFz6HAxJ3LgROeiEvb
tk80uY0AHQKT5wgL0Ftt487pzGbfJxJBBjJWot1LjJrjT08y9/Hj3kUpzP5iCbmKJkZyIYXGVePp
1eYC8pbGE6ZM8JSP1ritXXqdjfRhsRYD/rWJqSfkWQuHUwXWc5MhT2G45MVbcyisoB9eq8WOxWQ0
JhA1dVe2N0Fea4xHYVbFpa70SxM7GwGOnsdKxTsYvodIoBxySCx6xgSK4C1i0oHQJBNM8MT1QUpa
0aWx31xrfJwtG31k6T9nMh8f7IjsJTratPS77WSRGmRKsa5bA/edWSDhmItsY3bWfBxd8wHPyc9a
ezAIOAzaRn9hvBWeEn141KYe1Rz6NfTSAy12tPOEeO7sFnsBh65aOW/Ih0F9Q74AQOHNa4ZD08rr
W2837Md5wOgDPD6RdHibHsJY25U8Xnk+CpkBxWRMAqu4DMI42sJgmx7QrhAZbxGlYxszRhueobj4
GvJBJEQYwHQ4AvTauWOf5wB6xbOtmykG4fpHjwPMypp+Z7XVg5s2X6Ns4QHXo3mq7LnaiBYpW2vF
XqDgiNIHOwnyF5EE4Edrm+g4N0V5xqlmZhMd1Bmss0H6c4G2OnSYQ4ZiSxswIk3Gt9bC/AXvANFS
GJfHhlT5ZX+LdDdnDWkjY8BpS4ecaTRR2IOWsa/v9qMbfphgL/zeaknkcJ5pAFJvatOuBUduhylD
5LbcN8h9OGaBrdl3ib0ea318rzotMDwkFa4xhAEWA05fm7BVwdFnFYFSbLgx1roULWa1sUT3KlMy
E/gRwp5QP0T31OU1t73v0R2X9zNdwnUs2p9l5JRrlh4Tx2a+gmvOAuuF9pqI2HhSN7sBbVhkkKAS
woK0Pt3pnfFSZwc55sNBg/XHZtoLA58YiI0zTviFDf1udFLiEoAE3JnL2oDXaBHYpzu3M3+5gm6k
k5P5x5TRDZEocoWBjy8CGBP2GrkkCs6xfLW68AHL1UAp1ZxFPR4SBJHEePKBfR+Nn4e0PZF42BGG
sqXC2so2A36he1VKxLDZvqqU14FnqGFizu+4c/og99XBQ94faN/pVf34WoS7eCLfqq7CeT0l3qFw
XUiZjnZFlduAYcpzpITdwRmShIOfJBs3z4A24UaOtbbf2jwew7xCr48CiIuBQbaFwgh7MA7QOTD5
69Km71JqNdYCekNuS1BIrh3bgrirqSBsWYNggBKP1G1yxVQQUyHTjEHCqMHC8p2cuQ7qJTsHjKdJ
hQydPd9K4ryMI5wtUJuZo8F9/uHUn5NGOz7qz6SwabewGH4qDT17hdoMbLLZPmYlKNXCx5A8+3c+
38PX3hysOSy2IUWsgTtggAW7HiuhVmnTvnn2uGdZbOD18/xtcqJGxPBrud8NHi67vu0ZzIbxNsuS
tZboQFSE9SRpPW+mKDmjRAZqSftrk/YEJEVauU+spIcIjaMbc+lLGSLw0KcGRowY0oAdNc4eEzJz
uW4n89zLJl/nNWDITlpsiCHE3zWCu7mcEH0S0YoAsFna4f2bqeYtsVwg616hrdLlSNEOKibDtTK9
yyTAlY/LB8PmhVKjK/bazNgsL+x30mmImSdNOR70rwyKl0tOVxuCvywRmBWhIJbD84ytDv0+nAWa
P2N4IYkcT4IxZneeob7s2h12A/yWEJkkTNMH28Xrydd+hblv+UZpQ/4Vljuv2tEkzMJ2wKvzkEKT
gp6Wl36kqbVT5YxrSpnhpfTwiRILhzeJ8PdoLB4Asqu16eKCEm27hd/RPU1WiwEJqsjGhTBjuVyv
HWTDSoZng4rME5YMwOE4286Xy46w37DW0HsSNtHvWk9bZ36covEHHa6xbsifmOjO8yQ+8S+nYHcN
Th7qNEgSy1CWaVWdtTa+rXfoFAkOEkQXGvtCwpEABICI1Z+b3sUuP9AFQMIRaGmZ89wDKOSkQ7yV
Ob5L+6yTQ82DvT7VtGfQiRpnT3pgvGLEZv7RbDxvOzQ+NiK3hKglLDPoJxe2EjNlZ3lAytYPElam
lEhB7KjvAgYWCCrCxF2ICFL/YJSETGfmOYz7kwrBfbeBgtItyRbpl3lJRn08GN50coxx3HlTtdPj
qd6bg+RuBvbkmhvDQDQqhhjWVDSS5k4SVcru8OxozGq13dwzkgmRkgPJABGIqYL9Mam7W0/C0vX1
IWUQynRoPPEvX7kXWWIrUqEoraz7uR23jaSDkDTVCpMsYAK5uB8Md+8sHhqV6099r310oYWtbCbc
cJJwku2C3CKrb67VjC+wyR0Ofv077Vzv5laaRy5cZKyLCctgH+cP1HjJncIsslExt1KcnX00fQKW
WlIikDDN4VeczNfcFb8mFw7cNHqvXfi/2TuPJduVa7v+ikLth6dMeDTU2d6W9x1E1akqeI9MmK9/
A6Re6FJUUFJfHQaD9xzeqr1hcs0155h5uRel2sGTeuySujuaFWDwKH+1a7AqiaEf7XJPxaxc7lIE
8pPQSEsYj/g+ewhpHea84lTjm2OLS11Vam0Ky7yhIIx4r2/wAmeDu6XxYBUFs7y4XrOduBvgI4M+
ccOq3lPmVlXDtrSjZ2cAije4/C3L1YSSSgTTHNdCy6vSDj9cW/ASxhO/YfQBTz3n62xsQG7GJGyN
ntpf8ID4OmcbI9hEeMwuFOc25yjwz6ytmm+UqrTasZ09h9FiX5UVLPjQ/+yquF5LKUoapEpzW0mb
rkQHfbxmR3SxEypGI+o9QX9Tuu3hOCDbR68AT9aHpnYeOqjz50LxCbnaF1u6Q6KrtUhnIvfvjZve
KY5140DynBAIh0oBhBzuWextotzzziN+BkMXYhta83TIUuuP4KBIb9Kb7xo/lHqwT4DzKZLqU2q4
vXg+KaNBYLLD6dLE5ZfXuAocaXDX4h5H3Gg+cejrnbSdfj+q6al3jAykwDoeZrHtlZpPOPcPZeFT
OxFFd03TmFtOJfeSjADwDbirNSTmkCUsvQ2YuOSjBn5he/hkwojAWDE4rII5ghP26o64+sdVTd3I
gTda4tnfy7iogCU1eADQ6e9trxAMSVgCsD0bByGnq1H3+Jrh4jXUV924kjNQaN5JzCDnNE+8DZM6
XNYBywbW9feCy3zlxZXY+tqAqI/voJEsmH3FL5sf4sWjFkH5IQcXMeDwsw9JtvOXpKoacH9W4lAF
bbeKKyi61JYRHs6pt+EygmzhMviKl1jmOcRYuGsDLyfF0EyYrggAjK7NwNMnTSgog3dwgJX+0WJ/
3na6X8GI+WKN6O6MmpjbUGrGv3jeZLQrcbD62wacyx5eFZ4jEJ6atp3IoXWG7mBVpr/YFyw/PVs6
u2ivASExQuXsNSgO03e2qUuUKKYnZpd4zSamWmXftsNJcZI7TW9RSgptTCj2yL3xVYnh5M33Zs5j
r7U3YoQNxS1aMzdvEhl5K6uS0a6DoFe4XnEMrf7sUNWwVnzqjlLhDiYR9VCl217iyXupuJKToaMH
kPcMSMkBsJPDdWHO4XtjR82lV9QCah4UCkgq8gFP8b6+tUYBmyR0dpbpPvgifgVOzBBle7u6Vf6m
GvuToMvBYpjMqf5wfDqe85w1mD9AAjP8P6MhDN4kBNVA95zTOv82cKCvfIcWyr7tj1PLhd7m/sG3
JTg+8Rwt8UvNG1W3GFjHDjPjAIkBPw4gdT+xqSl1MO1zyxJr4TEJWY+XZ5v9wcOQ7ipquJ0fSel8
ava3Cz8E2x5SyLh3nCHeWAZF6pyARl53KXQKm0obx175iXhrC/XUwpVgQ+VxplLur+HzKCHzCmjF
jd+MxQlbVmLnOuNpyKO7qeQtLdyrCwl3o5pxbWuJqbveBPmUHupBWFzS59zKu3NQeR9Z8dAFP9DU
4raD/tEpnngJkwZV2+m2rObvFJ7pEYyivXFaoPHKhrLXKH1U4pn+z+/Ot34J5u3pD8Ijzi7Tzibs
kRav51gV7A8kRq9hXNftcPFrsWMdQ9i8hd5mjLtwcilB6IMnPm6cLku5g0Tq3Ggvp+sjGbcVwVSo
KdZSp5DSykUyto4ehnGfBk5Pmtk+ldr4nmz5bhn+ExH8aSVbeiAG9B48xeGJzfsORumfSYBEMUlh
ciulWLDIbX7kjn1XyTTZU7vQOCZYMmMDCGdndu15Uj4/EN2x2I1+maSTVd/DYirDhJg4NQ9wYh65
L38Bw8cE1YjbGn6/o3lsKQYnfxgmrPCF+2dISmpNs9e85RvGvnnjMWaUkdkQ6lrOprysLWdmpzWH
v8Bg/nRF+tEMLIIq96mkro4J1KR+PMYzTsJfDy3FwCmnJQMLXxTBUp1vOooo8EPwNlCKepIpP+TY
1daJ23ESNuL8YA7xBc+MziGth2XyHPg4or0E6rVV5Czhgng7DvrbjeacKEaoOAd9WB1xKPaWlxEq
L9lRB/kZDBk6obFNjQvONfeCHlYhOfJP5bMmqNja/l3Ul9fASOkjJca+NnsqJmg2XXclN03umnSk
2H/y0q/B06mLLdw7XYnqOpU8E6IAFyeWVZ3bt435nU/102iAc8+ooXL7yb5ALiRp2iG0RLhVeCSU
hSzX8ACeOtrZ5lObMxVZkbEdMOdOE/oLzm1ep0CKsQvBEcXuNvvN05wXcKIyXe6KOr+j6OeD1+4P
dbWkJzubWnT6PmqIx+zCaZp3lyiiAwG4OMbJwEk2Y+Q2jAvHLrFJKrq7Iivfebo7jlG1wXBouCEr
LULOym4ZstT86eDJ1YUlL+hRewMnrlV7RGEdbUIn16eJ+O4pc2CVAVY+e07Tn/rBJoSGubny+g/s
MtPeS0AilBbfv2dljMBm+IWJ/o7dgD3X6rEtNIPcaJN8dSrCmFnusvSzIMVirdYhpMA58VaGiSUo
jqLfkdd/UuQnL0se4k75+9EGSeczHtjtfIx551OUkPAE0khKJtQEyId3oWRf4GlkpwYeEPXHcp9+
NTm97sh+VQ9SIVPA9SRoLBKuwSXiMVUawW1BZ0mQq3dvwjaXGPAZIafvXbrjm34+BUunRFles/Ts
woTcxllIqaGw3rBgLzYyCg54mXrraRh+e8P7mEv3IRY+Ap96LNFbN+g6MplfC/rCMiiwKxu+svCW
Uvvef1iCyrYVDHeLNrRwEwgD+yx2CqFpQuLlMwha7Axtr+MRtNFkztw03G41ZiWctFNAsWjDKnXB
kgZwIaw8esoNorpI8BB2BvEY+z6qJSf00E8IrSRA8CJJ9s1ITcn62r5PhtfYItTY1xR6x65evzP1
V7i1gcYu15XssmbT40mEy+qyqQcH6k3xjczd9EISGpU4HXi7gFupLMiilV+dVRCPt1HGsG3DxcCi
Co+0mCnskCkOSml5LKJp3FnnHqzf2cQN2AvT3MIJ4tu0KX0domRXZBh6Vb3tSK3tSHuEuwAyJ3D9
hE7J7mGu4ycZJGez6ZfKL3p5ZFQVEG6TTZSVd9LSHQ9OAqNB2u67IeOoE9UvNNn/gfTzindzN06D
s+piZvSpKuDNBnQ8I96bCRnoSNvXCsRO678h/7AyaB4UHj7c89hbmhrwfBdjdMyI0un5AYoQk+Ny
2PFvOavgZ7bsXTzID1ciVc2EvXG6N9hwgThFBeHJIrbesuaeCfdazlZGmkcjBnPcGTTh2NL7HUe2
32bkvykZPk4dfJkcaMxqJphThfjaIfjWNQxJQxGVUGJH++uJXuOoc83beSwuUQWpwtFFdIaDdBMi
ita9rA491g3q7jYEVlHhfQzdwjZe8fLsQkfiFCULcwBMWsz+h92VnzU+eq2bdiMM/d6oYGcGRYpb
wud1LBvsAZF3Gkv3p+odLPrtgqIT8bBLkmeA7pzP1A1jO4GsKj6heBZEY4Z8Zcw9RfFzd5pl021J
jGDKdkj4WXgudwMelTW4YhRbnjxakojjnFTnUPijpfrdoLegG+FBRtp/yCqv3QyKo8pghzxrRn42
G3L9VNWPMgLNWsdvsie10WCRDqqTVZ6B83DBDv6ZjO70JtweN2363bS+9yg8gCiqHCA0ox5lEcEo
vlvkrxTrfNIPXwhoys63Hu+MME+bi7YJBoVGixZQQsb1Bu8l0XBcyoh3n7/AT+ePdGwTtKXhNmpg
UmVSvbhAaXjTQgDCr8vZOnKBFaUoSsJQcDMSNgK6fmnyetgPZvzSpThtEq/LHpwseqZU/IvMTOzt
2jqPDiJ5rgOruJRey7Uha3yYhV/tJh6IUqYdaVg33jmClEcUQDtQ6rXtcXAYDINbc053hTsYr1My
nqOxd7Z2VMEOMeiKtDp7uNYtTzYLglvoDMXBG2dnm2lz6VdDQse/PL7hFWDVlXxWpXEY7Pxn7mDW
cXV0t5pF9Jw0HwUhJ6Sv4gIQDCtRfagFIIlGhv01v5FMn5us6fR9WBBuz6OQQBemHaviI0mz0F9n
1uCuWmQsIHhzQzOp9dLqYTc5zbWbwyORuZ8sGEMGM66rgbKdTdFKLOXY87d9oJOjl96EHnA5oxnc
E93RKD0UjdLVGSLT5/axK/GOlJ8e/OrbeqCXfvocq3DYub78clKLR5c2cL4FgEYbS62zBk9u2460
PLjdwcU1lDFh2ag1tVx2SHL6Rbshv+JQJs0oTgAIXVgIkExejsacSOXuXNM4IJ40V7Ktj3mMzOdx
cLCmeKRGvH2xq/ZPBlRxo6rKIjqDwNLQd71qYGAw49c3dcgzd3SzlzCfHi1dOkeaYOydO/AMIrQB
ALi4r219S2XUU8vtuCLExohZlfXJuquSW1uU0642JUew3nzOIJ9rHW6mYpY0+Xp8XbyDyxgULm0Z
79pAiSdDT2mELhpwCmubnhTGrecgkQR0hP2dLHewlVrwayyymz5Ma1U0FIJ4x5hA6r5JrSezmNw1
yPZX4uOUxP9mVv0QQ1Cl2RZ8Eweatcy8r6H+Thfhz9A8lpNs44nywdMuen95g+FgbMyLWeUP9Vj8
aLfblX3F/keF7xL0KtsgVp9W4q+EOxDpsOonFVChkMxUtLHFvvg96kkQ6ZfOdbakKK/uOwOIKQ5t
CCVUoiowKE/lg26cP41bcVgPdyIYj4FLybqbHfo4HElT2X/ARoCsIua/tWYOB51dfCYKkF1/nSaC
tyaNtZZz0y89HYmuPkOf+EFb+TcSZnBAwbvb3oC6/JJTvKlhVJJGBpZeDL/5TLh1cu+gU99R58QD
denns8rs6BsRJkOPcZntTJdpUNy6Tg6Z0xp34fJLUpG1twyHV4cfODyN6vnFC0+jrpd+C+0gYbP1
HmuBHT3r33XdbOZUp6c+RFxDqrwqftC9KIDJFsNxKrz4avvduwiwysWMGGDrg53hQjzr2Q0x2dOm
MeDWi2wMLZDmu4MOQo7xnYM0wqck0MvOLWWF5y4jQuP1YUVaq3ZPlq7qjdcRuaGxsDu5qVsR+7Ph
lTaNgfr1GEfVp0/mdtdYzVNKYaVwCV8TSQJRbCeMn8hy9Otl3V7YYJhYBJ2rzL5yXHVXBOoAkW2D
hAMR6EhF9ST2oGm8nXLrnlaYgb6JWB2bQN0Nrn6f6VPpXSLiMdCzqh45AQFC3XXOQc+sVHLYjH1P
MVU1ULQJMTfbmDSqgDCBPk9erzLmbWxJNn2OpXetYPRsi+qGYiu61+i+RgH11GkCu8lRgdMW+sEB
sALBpZjXfAdrUAIY72Uvt1G0kFnSHnNn/yzi8MRhSuyEUWbrblxyyO14KLRnYGMg2NSOgCWAfZ8x
Pkw8jLifJl4NZw6DFfHl0sScY0FD4wrPavafEPU94mLmsxorNgdQ+DjARlhRGSCbcdwkvgkz1NTs
F4hMEWBlLQxZfQ2DCFwP9QQMjYL99QJ0jwghBoqn/mgau8ovHmElYVN0mfHrdunEc/1wkzggXBxi
UdZSv8fa3jtwURzgAfHKM8JraJjRyeBBsvQT2VMBkAFzgTfDmpbEA1edal7yyXuMk/5pNjAbOU78
lbw2Rc+W1fI1Yu0ISkowc+fZl22yHPIooloFsfnudO1x5jkVCkwY9MARYxtN91sav1lFgZSmApGb
/Bs/9yv7AqjdxvyhOj/aEncB0AgrSUWsdOJ5R9h642TaubfHfm+psd2YfbrkmEYoc1Hz4aYcB1Vu
wT/Qw/dU/FZN9uNCoZa81Gdbk0kKP2vOFwBkgo3buAy4Kt1x3Gz3ue4eRMgH3ck0PbIDeinc+tOZ
i4K0S/HjuoRglAONU5nTJjYskEWC30ZY1XNoauRreKHrpHlFlmHKtaKXVpQvmeM9GUsJyZRJd0UB
69FrIS6bEUjtFOVphVUlOooUw3fY+hsY0cVtafZ8Z7y+Qml9UdtHfYD7E9izvc16e2PEHZl5rJ0r
to6+sulVX+T+ic+tHPOtcEBJM7VgE6ZAfhhtCF2OYNk6Z7u0MhgtETt7P0Oi1GS2vdl9cjKblOHs
pVtJIHCiI/qABLW145G9SFOQcTM6hjYYMhPr8oagrV0ShRENqLKqCiGTWf6BD/1DW9yiRirZzgas
RW2W8EOXki/Gq2CZ3wMr/VNa1Kt+nH6NoPmqUGxXLSjTjY6EvA4DqM5E/RSV+QFKvEQ3QXMNIAKW
KGNWmiz6y5cqw3uEoqsRZgUlonDxcxb/NcUJmanUalYgbvLk4ImIBR0IxYghiYAkfzh00++hqAHF
e8mfyAMxM8oyQlkGNyHK/PK3/+DclV8gWoKJcQTB9RBGuqfaDrJ3/GPGCym2JUfnhPa47RP1YcJ0
lybx+iQwN2YifwJT5rRw0A7lKP6grVn5GeS/Lhk0D+5YdHT2ZP12AOALSto8hh+g0stLU4CDbcNP
TjOrydfhOaqcT6GsldeEj3EFULFsR04mpJZpf7oCJQJz95L2hK7qSb03LpxH0tyPeoLdVKh17g+P
pWmn9x1fONPPHYEeqAk0sBOgLeldaoxdbvkPtsb93JuNCfqJpzF171++6ygm5xbuJuelzdwM2aYZ
Zr0ZFUtMVXo3jtYRnC7+UoYEAKA1uTMj1GlNkInmdHr5Eh/LQ9tkZ6jzr7iK0tPYAIqp3ZnlvMcw
FswZDQS2h07UBvNGtADOmbsPNNfd9zOgisy1vgdFPd9QRGrXDymJ2xMC+3itiNqy2+dB1wBCSDwS
TwWfmlaMQ+70KnkVAQvIogM11WYCBrKRiody4Lxm0Lp2nS0ewe6xgeeMdWw6hA+S8Cm9PZucfdK6
MN2FtNuayCfR4ZNWufS2LV6JBFXoxToUuFSL6TsU6Eg5xIhKcnZRTfGHvo+bxmiucOAUtMk437KY
WegyEkYXXO+ZnauakHekctakxm65yfOPNrNWnV9R7ZOL+8aiCrq2xLZoDXKFGi2Ga5Q7WgwYNFX0
Cb0COr750BSWC5U4gfJt0LU91zYMpbw9AELRr86yys+8mq1fBGNK0o45NfU2mpo7xtPfpoqTfZAs
jlborBxzDJPnQ/zqd725G8r5XIzKx01GLtPErOWl+x4kyoXv70U3E8lpTHbrWI1fhcXQOHj5Bx44
60BP6nM/3gAkau+zBviOsgWUZr/8VBCtGCynz9nv80saQmKqqf1OKB5uDEXMCwrh2CEYAwFlrJdT
c/D08MFKhcRkD022DOaryTtVmGT/vJqVaRySYAthp6Q1JKGkFy9q8n/GtrdPEgL/FihcGvC70WFK
6k2xiS7so9Om8bWr5ne7IExJ9dBw0oNRH6oyMTZaP9mLgpyUFwPjyDpsJ9ZTPU+QrKEmkn97RJ79
oOgHOYbIDB76NAXGFXk4uKUVAq/zkUagfoA8qZ0xrRqR4+eJ09suYPbstfPrgPo28h6XUZtfQBQz
oznirJMbGyIcZxDf3wTUJTWyv+8CzfebTwcF051yG9bo/1Y5RTP3AeslyuPjtWEH3yXLTksNj6x3
8TnBuc38fV5p1LuBBm0Qoo1nATsqL3NE1FaAOeGUgAiate9Gg93i3xSZ9XQmJbCKXFwcY84YzDzL
ZU5qn+NfOqClGyJ6V0g4zsBSyTWSr06kj4Wf35m+N4Er5bu0KJ308gijDhOiYqsO0MZj6onpkDDH
e5oJ+1NWvosMKuL/dwv/37iFbcyz/+2vMbz/kaFbcn7//b+uP4uv6jv5h5zc8jf+0yjs/btreh4E
VdfGgCfx/P49JieF+e94gYPABRq2WHT5J/+ZkrP/3fXJyQX4iH0L4jDZtQ6MUUxwDeOxwKwUOA4n
E5fW6P8Xo7At/9Em7GMCAeIfBJYlPGExtv2jTdhknzWno+4PRaOrTQJ8sSuap5Fu3QtrLjotABPS
l6vFxo8JNEcKCQGEuLnWouKl4/gHg648tNWh2DIWDZugi9jojMWd0440cDH6YPkf+T+asZLlNJns
E0VNSlXOb9WY9c/shGi8kQFO2TGgSzIqtyV5cf4AN0CTus06rdwjY3OyZ2esEFsdWke7kOxM3L+y
XCZU7sjdX77Au7+HBP8LDRuM+2VPGtD5X9zTy8fCiVfg1MaGGvxTdlBpiEhJE3foss5NaxMFTjwe
GcLmXG1hp1qTG0wYfRndmsF3lpVgdayA6JDn0AmEzuZNT0DtRH3rSVJUFBTQMddXr8nAqbfL21Od
jBY2MhN2usCvqnHS4uZOdqGMsQ1k8j4Gv3GNfI6wKd7Jvclqfl31oFupLbXYUMTltqigUIEiZPPs
j1DbjDeNBn4JhL6MjnFkMjtGNhbCAKPSro9+sCju0wwHdoFhFjp/dqGvcfuvPzpziVX+z9glnwIf
HU9XLiphwjN3uKr/ajznG2lEGnntwYalekbbHrcC8HaOSk1Ms15bERl8pNfqOJV4S2d6sZCvOPma
n1aeCNpv9VXiklu3kX4OGNVufIo4u8W4xEXMEpLfuSymnOaSkrHaKH3SQ0BsImnLTQ8jaPOvf6F/
jJEuv48DW9BybWmRZrUc7Px//X1yoVJzjElle8u/2R0TnOQtYXOzSvZtIV8KMHwGKUZ0Yy1v/vW/
W/r/9GFiSibDSsKA+12K5Yf7i4u/55zde1gkDt0QJCsxFuap6POncvni/3bhTPMbPpuZoHTKniZJ
bTZ8EIdFWDUUO06/Ll/AMWMTaAABvZbLmaJUszz8H37Of36M8GNanusEpiV9YhH/+HOG6ehEJbmo
Ax+UuR4GgyWVMqjuxd0UzuGZDid/5YH/5mhdEXmkfwNyT/L39xPxaoLS/5vb1pLWP/8ggW0J0/VM
X3qwN4l5/PUDcxelPJjzgepWwMDlDbc/BbN4ADcs3VNyPOVd6BL3HHHKudLGCTK3Pwj30yaVzo3h
9I80RSNDk08m4CdZ0qENNubMhZe2b6V3TKGcWN70EVcpPr6GvssBA2HhiSOWujdjsG4p/75gTslW
tEdwCsWl4posEieUyBZUA/2lz9AJnXMNNfoIkHQHj5+GdSrzwMdJRMOge3U1LRt0rcUbbB/PZIpb
cmv9ABMng+uw/Le6DH2mFzYIrB6aYlvTQbb1DK++WZpRIOmQD4X53SwsmtRz5dHyKyK2RWa9ms5E
TBfTbTrU3n4yOT03M+vvzjKpAM4jbMcRhoYQa/l5QD3f1RjIdmymV1PRnQl+p/fBNES4N4dtxquP
gDM6VqD8K8TGX8s2H203voOu0x0zYd9PbnRnKXalpmLBm4r6vWgBZJXJ+Iaa5OycL4x2zCZBBzV0
qUKquFYZQDnXUUJI3QnA6lUSw9/vMyhgMW6YDWVu56y2m91MFdPalBRkj+ESIbSuflwf50nQFpQp
7DO14ay8DrBlyh59ZXcM2cALH4vW/LVzq6F1Ibpv+/6DF1u6Hz181An7ZFzIhCkc6wu8XVwgqGmY
luHkYL4IjfuE3872HqcwuDcC89GzOL7mgnVhoi1zU2ge5WjCV8KbmHuldYvjjHQIZjLNyBGE3euU
4jtOh/ZHUK7ZeQEFXLk6Bg4PSrMG3xFDJl734YKvk9ENG3jQCa79SjuzZU7BTRrVCEtBA7fdbG+M
uQbqWBiPmMfXJfJrRB0fz1r5bMruea6dy5jXh7D/Ck0HwBg1gai92I9i82yG+qYNjm0R3xYOllUH
l0eBsWTtKroCZoDVtpufUeaTa0ppu2+N3j4U7gdqHk9vZF0goHK27hj6rrHRvs9B0LPHgRish/LZ
qQfMaNHWKGMM+ElOwzeaeN59wKh6YkEH2bRGGx4z+4FzfLoeIhKxLtyrddR48a6ce0T3mQJHQkNn
r4x3dmp8iIEtD8vSnuuzi++g6dr70HIgM1lYprGGy1MYDx/kYKvbFN2X+9bF1FqKQ5RIJuZu+pgS
FEsjqviQ4oXLnzp3jZrOeCE179GVKJA2m9m7DmwwtyzKCVcuPZwKYxhSi2wPGauatW2xJUXapIdj
AEQZe0sO2t/7sbyhFK6/iJ6jfYMMO5v4e7Q5vYwOUvxoVNew4OcKqP3CRmViT2q8V7QBLsxsGtaB
7kc8VnclIu2NS76ESSG6NtQ9Y8S+DSPDWquAyVSo8ViV/ReI/GbXpTWafwTFkrZfFR2LibYcmsN4
JYTtQQEMHp2XeMqSna3rP2lc/XRpND5KHlV5jIu3FTNVg7juk77Y59i217Xr6A8Dw1F1ALeojuXU
sJqP2mxHNuN9lMjiVpS+ZEH+68Q+5FdbpIBL2ApNAKIwUih+KFgvfo7RLoQwnYn2DWQqTbhmsxFF
4e7xSV0NH25RLFgp+BLDV5DUN8E8v4/kgE3Ktr77ZhmbK3HvloRyUo0QgIb2qmtCtwbCw9pHvqeh
ap2BpD94aXtpW66b/i0v2eAk7Pd3YRKD6CeMxzfIetIzyJ1bGikKzPYH+PtDSZMBhrmbYJL6TGXD
dikcz+Z7Idp8WzQhAjNxmAVEiMbN0nI3y/DQewuXqqT1xer0dxVShFbAS6VX62MsjkVqvXXTYPBU
E+ioRJ26PikOdXSfWOx0KuOZHMRNl/xEubsB2dTudWI52wiLAymrbLF03E80Jq8oIp7vhmpd8L+1
SX0cE+Cm0AHyHela8krmHBNemcEhINjzsf7h6EnXUlXduH1iYV/E5zgY96gK88rEArXRqTzgdaKD
Jup93ozeFRMF2BgsyMKZ6iPvynYvRcrqAq0oNPG5WIG6QUhC3k4170EMH2kAjwnbnHb9ZFNmjk2r
QvQ6BsC90Ibfoq3Q7XiaqARKqr2hQSoYdXzI5pZ4eQ5THZuoKaJnvHZId7QNeN6jV4ePYOs/m/Ym
UkOKxOF+ZF5wDMogv+PdgMsSTjgGRrwYbeGsPcPe0M7WUtyq6unbr4EZ5vQOIa19dj1U80nXASQ4
D+Es9hWUheBHpL2N8kq+0FbZHqJgdpT0vCkrvxSj3xzuikZZ94HPxaZPzkB2YyLRXGf2i2Hy5gmi
/NbygnLNKpvwk9E/OW5/pTYdn9gQvgHFX/mlBYKoh/OB8E0nUkPCYA+kE8APdEjZOE+9UVB1G9kj
jCRSCNp7tNFyd0FW3WXTnx5K3tsMHm8jHaIACbG0GMJnNyffVgrumgK6ehOG8TVxR8ATXvxQNWN7
Y1JLEwzjzkFPoGSN1btKY7VzuMPWrUO3n+ss7exkmuvgA6Jcu7dLMW1M19/3cmhP7S6oLPMS0cQy
jvH8rLuJapL0FRcD70zHbY8U1hbXKhi9TcDpbsMF0B8rGRDfxDzdjhSPp01AAW7kLg/RPZZ46NJp
7q+1BMo0pxG1wJSoOMrlq7XbZGcWyjnrYbYvaio/oB0mF7w34SWvuz02U2Kak8EuBYj/plAWPDj5
J4idD1X5ULwFV2xJ/cs56Dk1DWP9J/coMfDoKBUZAC35a8Tst1KIV+SjvOO01L23vnr2B5xEvtfk
AJ0XOwtlEaSs0WDrKj3gHON6nMEmEx7z1qP9C351umSu+2GlOfWOsKvDBAcscUG4GXl5D7G4utYl
FvuZ2JJfD79woO78pS0XG4dovQ85qpvCMM4qqmGHKAheyG5stGW0z2XmnEp/6l4I8X50eCk4cBmX
JDXmu8rX+V6B0szpU6vq9NENss8gwtMCOSrAEh8/tyYAPVju3zV3z+CQt5jrB4PYImuckuBPvg0K
AMGBbR7qEbayeLDHbjg4IfsZx4neg9E6seAExBc+Ffm8ydWCkmi5JQMcbGRqsXB5sihPYGBnmCQb
SgBwHynzJWIEwF8V3/s42Sg/e0s5qEz4K/qadgTrFWtuvB4IjYqWIirPkhj/5V0jmtvYNz/SISAf
UD1VyXcWqB9ph+99YA28siyo7SJpTkQhv+e5YnpYyi9K5PiODuKxfQtdAdI1TDFGmKXYtjr8JRH1
R6j+nbZQsqXLO2KK+5NMcbH0MYVXDt2CoTudpZqJT4zDjSGlvR0ajUrtc1ht4tugiH/C+daQw21R
qq/CwBxhKMNnG5dCox+hZTsDgGWrwAlcpi9NAOCgfO5TbJOYAdZOlf9h5p98576n84pBAxNVlscw
T7iwiDMx+QSol3B5pCGOYcQaN3P2gcAVQUNceXQ0BEgqc7uzM2e3ggzhZqjYt1XtPq3bB3xLYDgz
9dgkGZe0+T1rsmTOcIIL+iym8I3UMfuN0Kk5LS622lHuHI4YK+0Hxj6LxjuHhbLARUbE2/dWypBn
VZFS4219k0QBi5/ibyVNrISoGonD+axH7zI10xfRSnLVaPj28CU8edJLnDMIxhO0c4YN1zlJRuBV
NSGs57EeNsmUc8RZgPJSCDpgFedMlb73xbhTKrh4ln+VqXXnUmoDWIzXKPfAL2fSJTbQXDPXvjNc
osmzsSxhsosKlhB2jnvIkDwHfO+duPaCJYOmYyaOR3luNu16XHFiItweaba8dpNtSXlhTIt6g8O4
fqxnt1Z8wDU3D4fLuCufuryvtjPD6oPC6RN0WuIo6YiO9zHjxMB315vdOums+BAM2YHuYG8AX+ln
NhPDRNCsYD8obXAfSVm47DFLtQ2CP3k0WIfym1LCs27BOQqR/tSZYEwa3H3BvbOyfV2yD8Sa2sb+
0TH7c5N343UCjN2WY7axXJrreO11S37NnSSLxcg8V4i6PMT8U88/26WTR1kOBTKzww4eD1xc0/sS
+f7Wd+jesAccsK0lqXKbzjWFVrvC9n7/g70z641bCbfrL+IF5+Ex3WTP3ZonvxCyJHOs4kwW+euz
qHsTBAGCIO95MXRsH6u7RRa/Ye+1S685x2PhcxOU+WokftTrejm0tAcYvPGBNW9Fnd5yzldUxP5d
j+nEnJ/tVjb4J/qTOVIYge/5zpYIjvR3E6N2a52UtUNNEFtR9XvfcZpIG4YrHNvuFDj2vorH8lJa
ZCDUbCBW+I9t26cgIZ+pKm8IimsCKZEUFTZL2mpZ/lZ8A+am+xnhZgKWe2VMnjkaIzQR/NsFIHnX
68DjO/51kEa9nfTitc9mIuqNeAUCsdeU7nhEjDpDd8nvfTQ3PYoKVm56HU7jo44o4F6cXKZgQUsK
YeIl9UkWNc8bt9qMRlQ1lnc0CMoDmOBQLhP5VnN8LSbZUhXxeXJQN60hSXGcqeJtV0BGNIhGLZts
CoUsz1Yjvlm8YHrsi6NrJfukmC6a07w4rImL4MlyQAYnORwFt0NBOB458/iDlOHpKNlo6UQAdBy1
1kQyX/4Ye8RoZo4TlaZjPFlEnmJMSIZwXGcPWdeoRylN9WgveNPHbLuMstwHZklMg+90xwAZw64v
CfPxKqSgCedKq7ftLmPjfjY8VN+rH2Zr2ZrEX9XV94rA0a4lKsL2s3NnacRNTlrk6y6gfJ/1JlLF
e7ScDBXgRIYCyYS/4OFq5xqzfa5OsSeWg4bpLpn0apcr+qzNWKg9Iomc1TdbVovH9AUh4X4YLPca
41fghlD1wR+sr7bk3MRNVu98o70Kve8OuBQAPgmxR5vJxpDAKLFy9dvJ5xgH5d0uJ4/BAp2vad7V
+vhM8msVpPGDQH2+gX044W1ST3Yb3xjc6qFrzQkhItl+UvgKbHP0Hi1Dv+jYpw9dX+6z2bmalqu2
Q5bg/sbZOUw0/5womHcZckQL+VcMatDmTpTC9Wy8uYrzT/EAGhgNosGK782YGXcfoKKuFeIwsuGE
lh01wY+MvW3Cjz+OplWkEWD01+z2W+peHIq+3bWWdhEG2elKfXnSxYjSIczwYVM/u7MOyLGEy0YA
/bDDeUqO9PLPbt1Lm3UCsKLg0+WRAmTeYmdVt1FiUbGXEgqy3jwwkca1jKyROQn5hsGCFYV769lM
oHLPEHxTwqdW8DKTMpiv5pMpxniXDVjWBkQmomJhiIzzJUUPvm8bLKZxLZ48hNQ8ZfBCMQyffNM/
mRko0i774I4kfw7vfGhNJmJ+Dyko2rZDmjkvUM+ncNFJY2DO89x77plOhtO0Z1LWUXg3sYvLsV7d
up5GdkM+KXK6+Yg57CljGRRvFEnwncTxg2vKijQaXIz15KwGBA325HGj02KdkWrT05LkcOaKK+pU
Zkoj5RXtGo8T61jqMOVUCmia/Ngr2eMM+0rP3tpTcyelFo3++uz1O30fV7gGXKO8Fe0P4DMQbcyU
zJSXMBsM67P7vGN6k0yex0K8/rS+bJ2ro8yn4xLIk8rmjrdrcfxqDcS0HKVA2rofYHnbk5EQeUG4
FtoJRWPDbCal6TlSqmpIAJr+CBUYAn/hR0R9DBf2hAOopIZ8mtXJXrOPB7FxGcEq73ubulNW2cnL
hMbP+qMhRpcsUI807NNAEAAJ00wFSjLMPR0pE57S0qTgNduF1XFCYSp6Kl/VgcgiD1nZ3rNQWtgn
42dWCgRRFkBj+qWA2w2pyWDKf6ZG5E8zWg+CToh1vRo3tQi+ml4NGyd1e3ZDugTs7+9m241y9Tga
7Xti66tReH5NF4tD4lHMFe4thLVh0mRH25sQEurmi9HDgTBm+0vo5pOEMB2ZsfwH8bqKZzLk1HWy
knlrGwnSF00coMvAIabKi3wSjBAoPPWlS3i85pwsvZYwTpjE8fzV5wGeGEh6EquSE3fvDTW3d+kr
/S+xhDQEZRJiNyMj3uFJFVBkhHNOxMkUF+i+WQD0vn0rZvNoF+AlLV58mKL1z5EmQSdJo0aIr3IU
ATSUuCbEoLd3AbUEehYcSGsJS2pZiYBWNd4VNXjorkovyXxVVjGPv0PMehpnNI8RiYO9HIGkOdVY
h6ZDirFCG9489Cj8GEtwDcKrfSaR5wmz1Z1aip9+bjgKNP7YeIz1Ab1y1swkxcHU91D4GoP3bNsF
42DhkeOJZ9ns/naVgyw3eEclFB90EyQb/XGflwyGJ4SYDIGdzeL6oTVDp4L9/GLDWYd0FuCJTM3b
YvFjlgFWknHO/04ew1eog8T8qqrgm84fBdwPfbRbxmfioVzKB7WG56ROieMVmjEb9ar3QA6mGhg+
vqvk+CXeAbOYChRzHriMjpc+O5ZDHTLnN1+M2iFtkTrjgGMqJcFlWeS6u7CDaMnWxTmxDwHfPehZ
m3fpSiTp9Q+uHYc1J9bVjGKce9hC/gtF/GYWJM+sRlKCPXk4yzzB5WyFVj8fO9I6iD7hMYNigi6J
gV2FdRkfRu49lN50hWy23JZ5AEPR0F2S1YsOkYt1myaoaSdNRF4zo3zrCOzsiHiTGL/CZSo/kxTx
tdPHF6YAmMMr+1G4zotJ1xZRaDDXTxGLyQCEH3rBaq1HXQBxyQy/2+w8Shh4C1Pr0iVkMUQAgsQY
K2CPYleVObl54nB8lGgkGZj/zEZx88nV0hRGfLSYYa89kMSBkm0Zn3qJdQ4PLp93U3yteCCRnZ1D
NhgUYrkW9Wl+c53+h8lCtXWMeaCj7OrHwTzXayu/2FRdC+axaPBzOh6K2oCXhPQRiDrjK+K7czmx
BykFyoRhWUiGt79dYpisvuN7OmAncOhhYPTGy2xYL16SfWG1xQHjX2KCOWz/qFos2My1mVys1sGy
QgyOcFlA6N8OVDRrfNqPa8LNK6ufjMps36YdtuSN29qPfoev2oYlAGZDmaFzQmz6AJ6RLPCOssZw
i3AcfAYDltzXQq946Nb0h/oDDNERhg3ysWmVdRMz5VHD1MduyLW92xKdyTWALfARE0SKTRqfVV8Q
D9pwRc7TuG+z3gknlovhMNGKz9MhscedNfjnCtEOBmrkhQShE+gOF3a+DrrPT05/qZymCmutryML
0qWXFEzcWqMMk+UpsRkqIWo7dBqeRh/BVGSyvVjYE0acpVg2bQxDORYgSjtz4NIt8vGgu+2DldHW
ADaYj6Z8ZGzLbqFoxkhxNY0+AqaUDEmy4XB+Lr014ksbnts2sE4QjBaWJ/SLGa+3UWW2c+f8YSZl
K2wL98HIvJ+2N+9AVlCPTu5H3qrI6qfxAGXg1MuSwX5MxikBdKHOasto3MfYzt5il+GU8s9LMOZn
1YKOgal1nN3aPPiqecyTYWEjRXFdad2t08cor3CeZjG6VL8tK7C1AtJkHaIYxDaIHHvLndHvtAUg
PZvpNYOPmaaH1Iy4NiIG8oLaCvGTw1CEaRY7MgWORTTNS2lAts2/ncIPwnHCCobpDwC2Vups7cSw
iXXewzhlQCB4PsfzjFAplunxwH7hzxjk85OT9x7jnwNmPhW1NZqtsjXPbkFd0rbzq0VyCBc5IJGW
sxl5K5lYJRtSAVzG6LCZ9tw45CHmJCV55pXHg1t70A4Nykqc/UiYFwARLae/G+vHxfd2Iw6S7aAQ
B1s2V7AQfiRN9+gH5j3aph+qkFXnWwRE68mZ3WBn4H81h3AgHyw0XG+LMBTjlEYmq4OiWC5lw0vK
ny1aGUyTVOpNOUWegDc6Wrti0u+GNd6C1UvGOnwrcyNc4nw4BcMY2rh8jZwLwXPle6++S0PuykpL
32Qx3NeDwMvV6m+9nCCJxMnrUjVQ0SWZI1wf+1K0DUnsxpMZtA+5fEfs+YzgOojKzj0N/qifdKbf
nj1p6EaSZ+zAGFeaH0phG1gaPga7us8sFmBAw6sNcx+m/APJaLjsT4QP5iH8Sjfy5vTdmxYQkhrU
gYlJQO8UOaGbTX/QF1gV1PtH2O6IEWFXb1OyYlv6l63M/JfWOlrxMG6n9MnHeLUbcV3xnkskrdMT
UodQBt1Dx9QyWyFQCAiQIzAlMJbqwW1ZN5js/DBhMZkUjhnOi9plafGcKg95NiX07DkTYmuTyavP
xWxo93ZNV9zq474DCqVakpyGQrsAXWPM3DB/BSCGo4xxp8jv8c7GUQuYSu/jV2ZJ5443vsWeQRi1
fRD6xJ5Jm4nHzs3PlbYwV+W7a3VvgD+pXqEreRDhWZK6yJop8tA1kiylVbzuQg0N6dayelsrOjPm
iTcN7TW+d2reUPobwyBfpgI8ghTPDjaUfZM1T1PCgog92OqEJ6l7CJ7Lbmq33CDnJZMgqEE6+NU0
bIHynnuLtCidJ4hhDEU0KZKV2Ff9ITPK4e5lZiNhprbjXH1oJI2urmA7KN7LIue+9QiBrgfMzEHi
7LP1ZdTwwiiJSoRIWvpOpuZX1TPXUlDlLJ9DqzZeRTBMAOswzM3v0+CzU5nab11LLqbs8BBShGwq
Me6orQkhNi0WP+xA3OCYrJ11NlEWm7raCQbwO0KPERb4C4YGfNmHPn6qfeMfw876FMx3hsG8Wdb2
FZDHfklcQIZuAk4Hy/dkj9Y1Fe+ZVp6SGUV2ufQETS1MCEfrrylJWspMxhxse7a1Px0yoFWsUBMy
FfPgyJPaCnMT2lPn/yXOOYT2/IYPL9J7jamVM+4r0nIQyqrXYIZxUoMTUEjMSLfLzuALzTmGqjO2
b7bgFCvHa9Wvbk+zN7cZWHpm6ct4UCv7UBu4ZofFlNuFLfMe1xb262qIZiPW72Z3vCTuVOHRLajU
5zsEk0wE2h1MqfJgSMg+S//YmMGpH5EGdymm1sKpHu0YdAoScexaaxrooBNZg2z8EPSP/TQV+4HC
DdOY9tRg9zDmDg+nUftY41b/L4CbWSjMSzPbsGFUd4YleqwB78FKKum0gkQtSVRQ21ofhZn7RzGU
wHytjv4yRwkB2MXzYBGSQp3sLQYmaWqd8OzxNk080VLLU9bPbP8jmw0Z3NlpjOLgU0weJ3stssjW
8CLazJhVTLYjPh48MZX0cQ9gzyka8oExNXBpZidmtv2uNkZrb/cK03BqZ0zo9J+UoQmazaknqWdG
TxY3H9j32jn/qPFkdnr36PmrBbdBeDJNwWZsiRZNB2LPHNIUqxiUJ90X87JmiqyMhKg84D8XcoI8
NXwuOn+xonYYkjQPITfrUWLjogEokqbMRw13BEvpCA5+9eC6bnAiiZDtuMg+uAqsreNNNQg7zHgj
AYzL4L/5fP68ZbMrHxImvbRs1gVuSWa3D5KoMZfgjp4k8DRjDaqJ59yv3tPYJcx1J0gpc+31aDWL
gG0faI0RND+rLP1FsFjfEpYyXfT0FihJrg/OMXrx7hz4sJvi5JMIcEhbNgAXz50fh9TaQxN5UBnv
QkXsQK52kL7mj8jw1WOqXtDAD1t3Dlhe8/jdOLXZhhU32tZFexBUEC0NT72i4Dc3PsFdbI7jHQhS
eyOYtm870YVpTZWn61yQlZV+LvIbTDcw9J6rPvOpjDERbjBUFJ3GX8skcSYapjtPWJemlc8NOaKR
W/B222zZ9bYZH8jKPHau8SGZPESqyn24wgivMIUQw62NrzKthnVv6BCB2tyWjAWtTgsXqCw+li3d
hA/vBC6DfcyIoASUvZ+D9enX6G8wqRi6Exaa5WUegU9a+Mu9tjdi4x6t4A9xbSwUBAu9LEiBUhjf
5DewDCFTEtWElrNBZLC0zMlZWupe86uHApCbS3rpxqHRIFdIhoSssiAnTZcJ5t/CSbhTUu8VD/vG
GtVwgPlYUTviUK9LCyZypv+t9GFviNw9+LI6IYKioUegUet9viMxeuetZsLOY+LgEUxGZOayac2u
B1c//6kyKg59Gi6CkV6VsLOBbpEP/bdO3HpYK1zILSSnGdMObGe4y2qpL0lecQwTV0yLUkaVcd+5
LTgQH9pWpesn51fhBCJiK2YfDQJAHViAfwSJNT7ZENi01AG6z4KqpLoMVs7CQDGgxdPHyoGrCQO0
BkaQEaB0r5rbj+ei+DMT3nxqhwbgeu7pe7qGsPX0B83OL6XGgMicxjS0Cza7iEbpfdpIquHHguC0
6waJ18gyd4mH9RSINBuvrLvXbK5zqod5wLley/JayjY4g986qIKUAsXUx0LpcrbQoSkFpqaw+kOA
aJGf9vgUuKNGjy70C6xe21o9I5O8dxGcRZ6fbAMWSrvOCv6V7IBHLDPchqjnIQZaSaGda7IauHD3
o426EinAR+LzCG1EGZVl8irpMtyUUFd9Mfns6Q6cIf/ykxrTs8MTRXogKRwhIG01t7go8HQsgEox
/0GWm6k3u6+S635vLwNaKjdJsUc9oVIAgCkJCxcNs4sATzyYAK/JjD1PJGLgfMlExU3+WH0d8tgF
hhOPUeOzc+4M50OfA1gL6aBH9uLkCB+C+MFC94GDJpRxa22mjtdhquAlcxEwYcoJiVlg/6jVUZzg
zl246bj2XoJ+lmEhGw1kUUuF7HostQLaNx+7vUdv8WF06R+9EN9LPHWHrn3wpby1k+i3sgMSWHbW
sUmrZ9J+qy3hGtRZqXCOxYr+UMY/OcPlki7iX6atnoHKNk5ndMGYJjYTxP2LHPk+eIW3XUGk+QT1
fWv21R2zMixUQxCE3h/NYtEJuHXGTDA9U75fWShYmw+KWBu1nbEPcBlutbx5xKATYgPZByltDaC1
Jy44Ing0Dl6ZFfTRCfhlfm5Rp+V3MRZ/HK1YjuZ2paD66KCGNubzoU5cvNHYF8epzF543h/6zrSu
oFIQYnEseCluVyqlg9bPFeXqCFIfHoDVwe3pO+/PPMGFEGhito1NSETRbVmtYurujqy6P+NZwVNf
kg+LyMjQYcMIWPRALcY0fJGvdYk8gK6A+AsLpaur3ieGHGiixVfS06MWmZxCOX32HgG2NFP0foyl
IoGEM+mOuR+PlAQtm1O0LXD/k8+D7tgflqfKY+Hld4yhWWeP/cBAuCWkZUqw9ORfqz58z9Uc6kgR
o1VrspnmRe6KTJs2Na45ZFoBBWXO1sFBfsdDGymE8EKWVf22rYuRt8cGNJXlJ60mTvQ0PhCpdcYp
hIrLReRkzagb2BYw7XlJ3aR7UBNxVkGCMszWSK3Tq/gpKLKITfcSsmBNSF5BdEFeHJWcD7cvggxm
7ZbZOFG9f8SAs/Gj8UzhGBlONIpJhCRIH/+VNm5dqesPbsBIGKnuByvP0BuT/MkSwVEv2scMuyyD
q+atW9wyYqJ3BIHDs38FO0wE5o5gvylzQwQoe8OrLbTCKo9mP7tKf7J2fD5XIyGwvV+LGtuvFQKE
njxLHxPf1IifbJw/g6A6sgZAmu01/wIMMEuV7rNOI63a1eOQAJd3L9aQLqCZZ+vFef7DqPWpneJP
NCFXIa1ujxIaXd68vGYKLmltZB+pTry6EOicBGo2TzOj1MOgbsa0KpmdwttoPkm2m0OxtH+nKnvV
7azciyBV2Jq1u8XcN3L6MN3lbNfibZgBJxFaSGwLgxrL+WZviF4dkLaHd7TT6TZhd9H5dzxo8ei9
+oeuG8iPK9ubLhFgmQKLLhy1ikaUy8o4GSahwGwudi0ZuntPMFKsOApsEjSTsQPVjT4tVFm/n2Y0
PZXjfM2EEDPCxNq80iktJxsim2cuUKy/ja9MokCC9xrT0qYJoEDF8hh38D2GDCupmvO3YKQYoNED
aosNaGLOvbX8gIVpjqRP488G6zPoMoRlVfPHyP4qm/M2LZjCLc3JKgFppyn/4wh1CBe/dnNzJk1j
99Jj7ADFAlnXKyGHLh33qg/dVZj+S594XK/F8mizuuMsZeGRIv3qjNe+PViy2wsSHHA90da67duU
mTIaSP4pcDjsuI1zuD2eAi43r6AXSaxajscjqdl8ZA4dqDXlImp64GSgCIZmqA6p2e9dt46GhjyT
JiY2ucBkl+XeeTAAe9R4Op1PkxhMVEmcpZPKPmdCNQ6NhvU0MTN0OSuixKGNBN+IDTiQMDxWwXS6
Z6zmYHhRHhCkCPkQIKwW5YfCd1tq+Wm06ruBvaEfpOlF6HjMyjQ750brb2OtPEysyGqdhOZKkH1c
1/FPtmRzRNTPLXDafLfUTHsBgYISZAWDqVD6HE2zuQ3i8g4LITT4gJUdhvK95Y1Q53Qq085ltSXR
IkhA4oV2ZYgyno3SZygOLLnI2I0i68KWZ1L2ITFmuCFPZlJ+mVMpN3m3rDOwGEM1Ezhv0T+VSLfu
aMx48ZMP3eqN0OfVhr2L2bIk0hRFHibrSQ+oemg0CJ1wDC4jyRQ78DjvY4aBdgOSFLD5SMWAllZj
mzS4JGcPr+j6ztb0bLVmfvGh5KG0Quzu5gJPzM7HfYNyo3Uj5KKnLrDBsw654Khg3FTZ8A71Wbzp
qOlDVn1iM8XWiTMa/ZWltRd+mrzLFig0mipkYgwG4yUbo0qDUIXwksPJTp6qjHF0zENujc68axuU
yo0O/brsqMEmpjRovOIzy/J/C1CGX+NI0Kg7hYXorrTrfqshO4tY15PiFUMyklWfn9vkUJnpXtMd
86G/JmIwbl4Gm8KpIFD0oTOazxpUmHOuhvUIxO0qMzNDTEgaaQAUozTFtbXq52Y1y8rJbPZ9UtFc
g859HoBFBiTBuOObA67yCDn7ozctkq5S2s8hra6/f/f3lcYsNM9mio5ptNmjZdwZCJY2yVBUR7Yi
E2pNpwiRzG2NQaGlSFEM9NPV7FCEgzWYjmOQPKZcexdfDXvRedpRW6kGq0fJBgW6QbOtn4P0VMqh
f9RHruTVjuUhbdg2CxkwdeJzIKWEWBrzN0714KRNdE62h3eajF5yQKE5/vq1VMrDJDCTN3edfWeD
sqNgYNgjCqZaaJIpygn4vIikgXdIAc+TGOG5vFbJM/+XvU8RPFLj5AuUNHmFCzXrtzHNJVsQYib6
PiMzqtZ52wnjVpXsEYbnD3qZPRJcSDiV57GoZPaIdI9SphOxfUHbJrc6K4IKsC1YGkKqcoakYZEO
9xAnXgLXfvFyQfirOltKudc5hr6gJuIPOqNdCNPp5E4BfMGMitetHt8Nbpx71JXOrpvyL+X7F3KM
06eyWP5o9F9nnBFHACIQtnF2iLxwHjJBKGPTl/d122f72uthyMUkQeiZfsNAFZwqu7ZJl0uOgdWV
x4YwUZafOGeb2r7FIMMHbYD3hLgUWDlMXB3PxK/vTRJ21vHXr7LExNqDqyOTN3nXURcZVh7injdu
4G0uUImG0G0deYTPvNOqWezkYDRQS4IcnHNjnaWpo86tgr3EVioMRBq/UZqo+9EPESyeQtRAyg4f
LGYzwocX3M+i/VQM/qeAoV+r8/Og4OmJzT62i8Od2vUhzyPrBqT64GS6e9IciIxQ7wmSU8zTjcCj
AML6WqSOAh+7nv1WnJN/SUpw6zMOpqFMzg5Lwg3Iup+lGQnrlVN1BLYootlhpdab9rFRA2IUzXJJ
ylP1R+ug481KdpwNx2c3DhWCdUTA3L60fk4kA1dE/fqBDuufzU5t7WQ2/vn1dAWrP1HLk1O38ITJ
7Th5HNpij8QuOwJDwOaANzP0mqEmef6e8xJRjMPpWxkdFgLDIUeOf1i1DE8qt1L7yqghFmBhg+ZI
YlwmeUj2U/lVuJSSM8ZlBgkIwMQyEQw2c0fgDxehZZFAj/Fyk85pxUp1EzT044O2uJcKcN2YsX00
mBodUVx6m9odVeTUxqlyqvxqr/bIJa/RyM2EwktH+MdExRGzjscxp25usk+sizC0zCrUFO1mEvdl
1DWtuiez4cKjHM2v3T4GFdv+XwtjzGqZQWRyaFvOY78XO7V6M+Ou5/q+qxjpR7MidhoiQ3XQmvqi
8xzeOlYznkVgNwzhAtyFiXMw0Cfngn2ZNuT8dqZmkuun3eJmbDDL4tGFxrV1UqWvYqE5ku1o3Gzm
o1ViDjd3YH2fFfaNUW8Ecc974Do+JesUbx6RWClYAlHc5N9L4Rm4z7m6IMHZm3QkmUCrxXD0yuCz
L6d7kevZLTEShmRAZPAOWbvfi7FRgPPG1Iy+NS668zBU+xm6SOCo4NGZGOh42WsFp+eoAQbbaFXD
M7Yc7r3OMS92S6STRBqjTUgQp2QieG1qzlnO+hFRGmj6gCsk7rTpgB1epy1Sd5mFyqL3hb3zm/kZ
QvffqpB0gPFHwVb6/xu2/zO99P8SbEre6P/Zr/3fyuSn/d/s2v/TrW38R4C12g7s1WFNdij/0n+F
mvr/4SJP9XTdXyejsEXwOP6XXdvy/kP3cRLoeLhNzBwOf/Q/7Nr+fwSuzr7R1U3d0T3f+H+xa6Mv
We2z/4u91lxfluPzrdb4KXJSVwPk/+IIxc9XN6AfT1xG35BpMa/IR+FNNh7UgUT6silvfYBz2hzU
Bc/DTA3SkrSZG9UOPSinig/9dplzUK0gyKHWxZekeHJN2E19oqpbwsk4rMqMzlviECkMIyWruhmq
jI9+PssbbZ0XzQOUvA5ewg3/zZZYDoLfFjFtbaxyue/kZz6/b6j69L92Q1BQnLToNao/+VD3hCAe
FlNfIjGx2F53ADfDjMubZiH69RCc7o0iLW6LyDiCy79xrwv2nfXEuSIYEpf1LZlRbiWBcUryprgO
wVuZtycvBqmYO/OyK5gBEQvqNLe0zbSdMaJpR0WY3PTJPRJlc7RM3d8zYJpuqWCIWzH9YenZqmsz
vCQKqf+ojJuJwndAar2BeGKiFV7U7fcXfwjUzQXGix/ZN3axaV4FrJSj3aDvZfzuYEhYyGwV7vgv
RV16GNePVeAOuf1+lZhkxVHMWhua5BT/KR8SbBm0LL8fRSpblz9G5Day00PCVYHXD7Ti1novcTJm
V6u0cQ6tH308dCCjEPhuywLgCwZSiZxkdOF3lP/1y+9/1n2wUUVWXHRRAINMX4QntWtj2hTZoOcZ
kTklStT1N4v1F5Y0a9lvIIhaxE3NYKGKFSxUdZ19Go3imHm9d+Xh611/vzLWr2okqbTU8Mf0siLh
e9agBvva9fer318g9TCndtiC1V3C83F2ls1I53RFhvada25ysPShPTakCSQPv2/QK/jkueiw2xtB
fM3XX36/Ulwb5Agk59/Xu6wXztJYxT5uiSLcaFpCY+qSiPmf/53w/vA8OQB4SwgpbVC+A3cGvZsp
9TBrA+oshy0ARc7qLSIOrR8Q1FSW1d/5BgIOHUT50VdVy1oehh7CjOwzb7u7EQUh5SzJM5Yg3oSF
yJk4Dz3ScyM9IZhFWDH1wdPQZ3akwBFd6bvkKfPrmBSFEQtvbL808SxQDdvijdnej8tj/Uezv/PE
QU9mecVeogkwYJn9TRkbMQvNpihoVbx38eLQ7zoImlXsRa5s7CuqKReRZIzs0EZ3aHhivLKbJNTK
DZInFedya7qx+pDZozYOaN5sao8FDQuUM8wnWnyfi6D4g+eDPHcRoMGNCy9MsoJt/GAUBJYX6Qmh
07gbSGSwx2G+gzVHMVonzcOkmdfEBeEEJrX6CrAfBOoJfA1zdbgqpDJr+XMD8862WZkWTezdWZ1m
7y0U6fiw4gO1kXtlvkpBx5P62AXOOqRmm5flTfU30GuWyZ3811fy3pfJG9Vj/MA4h0RjT68fZvzu
+87WEYSvv+cbnX/RG9I9GYL+q62KNZQaPQbysAZ1UIuHWdTVzqzlUxI4wdM4YHyllPcd6f+Tyfyk
zCJ+Znyyhxk9YmExtXuwpVvKbsn6MVjIxxvq0Oqmr8wkew33Z0rNTehbUVXyhVUYPV0/x0+dwzAz
tVP6abf9Z5bp89gsGOSygGYErRxBK9NRWrjBfKjGG+ddupThg6CQyNwkREg5U/Zk/9KcBEtcwxvf
678yyFonMtjv28BLjzJt04Mm4/OgAQPooa9GNQCNi2RVIONLO8DuGGYT2yuIv5bkvlfye58dgTbX
tRSyjQAUQ9Kn9/kCH1vWUr14uniVrJGjtEn6C7veJ4vu4R73792MFJDZwXrcMAoJ0wmioFY/98QB
BFK05zjt70fMZw++M14ZzLAh06ePpXmQTD2JOC6KY61K5z3PXxbvb0ab/dKRMXMRzk4fmL1VqQWW
NtdXefI9fIj26PvCuLUDB2I4LYn1Ttev7xhA/6nQYG9Lbppe1E/LYu+WbixXyHF+Jht6ftXxVNQj
P5MAxTnlcJ4ekY6lEZbB4Z3JDIIsNblXYOvti4Gf0YLLwZbYhO1A6PCxLDWXF8zLCWzAtImOaGDG
v6JGN9n7GQvg30irMugioAN01mZWb+Yc8Yadi3mLeNxgxKb770bZfrPXWjBGg5U3A3+Vpsun3zcz
OCw0ZZ3fS3Cvu9zr1TvO8VdrCqqHTMv9Q9sBJpy16gXyqfGue7Wzw7yU7sfaMt7HQn/EhnY/OZp/
qeBY3blJzbyNkEBkU1aNLDy58vQTGB9ctIRjO21FF2tva54EyECDm5hoAPbs4yX37Xo7mH7ygo1j
ZxQ9eNR1E7W43vymByQSgchsxgBEcTDER8kwN5w61CmJl5H82wLWByLlXBeTPZbZpY+4DLYu0s6b
XxDlPEu2f0XKq9OU/+PU9fzuJMDFKiZKmBFbQAyE6zz32nIYi9R9b7GhmMyCdj2BL9i4iv4dIPKq
DmXRhVie9CK/HsPMnPdNoGvvgViCPdvJKXLHl+b3p1ZNX35j1PdNjzcaRcN0ZAF7rbJkfOhAsrot
mW4jX0UIYHG8lO9olX4sgGJn6MRXPzHtx0x37nKOrnfTG8lw1OWzsmJth95ofie55kUCsX/gjsGk
0FpXD3b/7PXDuzV1CAmdatrFesNOqzQSEKPO539n6r2W5OaZKNsnYgToydvy3rSXbhhyH70BHUA+
/Sz2f87E3DC6Wi2puooFIDP3XjvqZvWoetW8oBl80Jv5b0pZi/Is+Rm28V+RZoj4SBwDLjL8Q3mm
ns58sDrjZ+9DIDYsnKt5IednPo7nYpYIn3nWkWaI2sb+LgwYWBP0aX21UfKr9Sr7EWbjDuFHeCN/
+uF1cfs1GypiSotXrKcCW6nQ8j+DgmqzkS0u84K6SwfuPar/ip4nyzHvZzLxg6T7EKUXwuoKcXYy
maq/ekIY6cgV9i7q7F2zfHqSEHNrUwfXvBQ+6iF+OX9qiSNS/UftnQmdk0s8F03pLpP0ssv64Lsx
zkV7alCNt5wEEYttyiYvjmF0mvgfvnDIw9QqRwRydZp+QX0j43cqP3SZ1yjUamZkAfdJ1oXvdoi7
sqo/RiPyth5Q8w3WmFcHAQeundw52YGB0gbHBiIW/mWKxEXCn/1NMDvgVWqMd4ubNsIZD5kiD4+6
mY8ezVpcPtL5LBVnIBtYdK9djJuGNS6rWCXG4jMdDaQUgzzWQ4ubZUh4WzIUzibPUxAzcUhrp7zU
CVQNfwou2muql5ZD8+Jlp4iNpv9m5Q6XqFs+pYFvbGzCdw4yKfcpQs03b2hfA6wcz9AorT3edTon
VX/p8dZ+KjQLG4OdF++xQLBQkyhjElxNXDy3vQu0FgI6vs1+1p82dl8ncT8MdV56aNfOhhScCXnO
crMkdxyVoWjBHCFROBfU4Ds59fLdBi8T+/be56T6anjMrFVm/wA6g3+thCkiPBaAPEQIZOI2+2ot
ukZ1wh7Jphiefc1RwBnJrktGXhWPyCEnxH5AAjXJRk1nnsg5JFnNKOVJRJm3tzKOS+yNezePoldt
MCxHPAwoSPS49Z3sa0yZEAUFdHoVmztGaumbMEjbwtaMsAop+qdfrFVuOedw4lgHVTS9hlOMGZ6l
51Oyi8EkZXg/ha9RmGBBYH12dDbfMzCi7yE8kdENP/wysh+KQ+PZJl4EWCPvlpnG6TafEX6ZJRpb
M7VL9OgdlM4gnS5jWZ+yYrJf2KdZl5EuximLjiTCbeM6lXviBpnXyOzHTz7xvJyUHuFAHMj/3hvD
+ud4bX5HX5Zb8qOz3kgcE5+sklgde4zwAhvF9xbCRII9oeB0U4JXh4CZA6YX0xvpmeGDeGFJyzhP
b0zQjEB+TmSfDkhtOonkr2fTvBWJT3NtxMsSFiwEcz0DfyZlYJu3hJSFZBpsSk6QmzKDKgydEYxz
5+AH51ATpll+aX28cAk7ZqSCT0jWDid98c8ASrKGPydpk8jZ07e+M/50cAXvrpS/iaZgsXfy4ToN
TAkYkOUrUzDFpFHTbc25hFIx4QTLMMWtoFDCA7NG6zh1tbGKMT/FLCyS6N33JDMvJBAlZ+U4/0wE
FQfXsDGKzwO+CNvJiHAQBTr7PjpTC0CW/qkHAs/bBq9fY1XhNhf8ZHeF1te8JFN1Abqirv1Y0pu2
/wRdX31WpXzGLkxfG4YNcoj4Z9L1YJcVN2WDKHdVE7qCplDaiEe9j7rxpyPRpOUGPZi7zFF9CuJt
iLoIp2ZGVdT9LI0czYCX03Nt9FcKYUX9Q1BlvH5fEl//9KrIuJRDrNeZHYjD1Ff2VtiOs23MyXiF
5xRAWjF/WUScv9bUXwQExL8tHx9bQoLRuo7Ba2cphmwTe0xo4NIUi004s5fUQMveDFGbnLLGv4kB
X7uhsUVPZXSSHT/UWfO+os5bJT07oaP2dt0xe2gudMlwuNVl+ovt62dmCuslnSrrXOTjffbaFqFM
k/yCN3BSoXDeBZkj+xwKRoq0d6uaQf6kL8vhVLS3PMh/WkSyUKKnFnEavbm2++4rH8V8IMgEfzlT
61dNiNs9c0LyXDu5h67o7L3BUGg85HtJUlGmG3V1nZI7OcPhFrcEGshdPYEUS6oaIBOmfhchEeZv
E05sTa5R77LGJc258tNDlgN1YoCRKOfix2I+qlS/9AnOCdeYXjI3fFQGw/emHN8sShF6vVzGMl5k
iA6czrZKiNrIwjvewXA3ItxaF8KK9y7QzjXYqfxFSE2XlUTNVY7ngbeRnuwc2AxOiD16tHzWs3d+
3SgjLydoXf/ZGOaBKe9f7YZ0wTnERD6Ts8CD7toNMwuPzPXTQd616qUJz2kS/bb1N0mAk7lT9rmU
2nq2I7aA0qNVAMly7q33KvICxkHDfHRR8aFaaS6wUfuNhcBjU7ddcbGJDQokZurO7IHZhM62jVGs
NSiGtQFcdchqArTlR+9V4YGmFx/I5f0can8rJrR0QY1dumnrCbW0MtYtxu9XUgbOopSQtFucd9Is
hr1fjfoRjs0PsLLV+LRSpMGeEcdHREj1dvTYkFDzRumiuk6YHOJeAqj6fy8MSjdU5AihvHJeGVN0
57cItyUfChItYe6YjI7iecQW4ivaqaOnd0SkRk4S7gRE/hy30NVW4i+TSAeX2nZg1HHWB2Dd/Uso
NEulyFkB02xPfVcC80wTAASD0/zvwtCfsU2MWMYqO3M91cT49qQ4+FdwWK9jg+q1SNsbUJeV27/5
lKEna8A4tSoNsz5NJZkDQtnuXkvENzTpIqJUdaSGjWEw2fNmT2LpXgrMwj63yN5UGn9I7YdbM9Wn
oMsuUVuBWYbSNHSwrGsZ/EgXlu/C4jKaL1uzqs4lHK7Mb5wjfWc4qnPEch6yZk5Z+hqI/p8fMROg
VyUulu/cydFdumdaskfm7TFNDQzCvkWAGTKVi5rH/ZDkxd8Z58aqsCfzVVYTuFICM+l14YOX9mYe
TfuNYwHMxlj8KTtECuwf6qkD8x9uOobAsX63R+bhZoA5xi2G55BiY5DWNangXcxZQBqsX9tvxtQK
pNRqOjUBa1PB56YnGRdtmfUT50jyVlTeeYjq+iu02SeGzAvPnKaXTr4qN2lTjdS/Itz6dOLtqMdc
xbTe6l15doLsk3BbJN6maK9FZLZgYJkgxaXVfhVFfkHJzUcE0fNzqqsfJd3WdwMF0SYI3L3jmNml
tQi2Il1Z4S2a8y1vgmO477kZGPcp+TfK/oqEZfhDfYTmpdNv3iiCHck9K0Tx6oi2rGXeiKCojVC5
mAhHV3NcFbepn29qKQtItQdAXMAuWvK11+MkvA0NCEmLxfR3dg+yHO6bOoSSToBIrbNUmbnD2vyi
OLwOpDySCJGeAs4Fe1Z4XJ2mYW6ziKDxZgzXQtgXCEHx3oAN/OLK9lQya2ygU2yCHtvjGHh/eiec
9yMnwmCugtdM2f7eLswUaXO4Y0y+wd3Or4MO6RCJ6pDMo32r867duG2LIdD1/kxdQS6bCxg+1OmT
zz75qT1HrUQF/4hA4+hBo+E9zw+6qM5jRnenqUjw8pByvPSwCkI20WtWi7OaghIHjWlj/Jiaaze5
276l5jcrmpGu99IXufXSePbZ78rfY0ZU09TBsgD/YJ+TpLiMyvobJ/74UgTiI0Ykc+h7ZCHJIuA0
CdbjgDm86lJ9+tGRABG9o3jvCdgI6MUypHKg5IB1SUleDHuTsggeAXp1mrJhnvlH0biPqTDKRx7l
73ENQGGMbGvlYsnQFGVuLuc7mScgdhQadF3uJmK67xxb/3EMJZTHdQ1mcP1Zk6u4KUkjghCKlIZi
zL0kaNTekwqvl+sjh5uqe0hWsE8axtFBgWOmVnmrLPetbpmyq6b6UWhvl2DjfsjYwCfharQ+QXx0
+q6EIwqQ2NK+CbNPrSG/V1vVsvZIP39xWrs4e15xnBs/2NZg9YDlGB9spv4tbdWrlS+MHIXaZsII
kHX0f80eQQH5rzOiE6TEL1HGQDCNnC9W748auekOnGOzYaSuSLsbPtiDoyNBZqesa+xHw+SRE011
HuiU05MDXFOS3eB0ul0BbH6lTXv1A24Hduw/vh41asfegEU/lteo+UvUFDL5uiC0Psn7rQC0ua5k
PO5F/yebkbbQJ4ZEZNHWMeB/5q794Dt02kV5LqJHKtF3GanBwS6xcaoj2BE9VhZkcpv4lwaodhzp
S5VOcQatKl/TDPUJocZr7OfGiTBx2rpVdnDti8HpHgUotInc8ugIOj8Hv9+PGlPJUAQOHWrtIwUh
pYJ4sn8exwxit27OGEN99/+luYx3ZQqCKnfhXdQxRDxt85RsAj1AF8TEzZba2eswmm5Gh4WR5NiT
01kjApzkE7TiaxBM0+UIoJLzJwvJxoZY9uyIZlHwSfgOBxyQ6o+kuDOxnC4NUi2Rmwi+p5TSrSjD
e2P/7v2ov5NFCORnsJu1lLiLmiJ5lZZt3wGGbW2CV3ZD3kv8Q4a6F5FQTCv5CkOStTHy/B62TrPK
In+68h6Cbe1we9ZxiI0gLIhbAR+F0halkrxZEPzuOiQvotLdYQxIuTF1PZ6dzhj+dwk8B3tmjICS
37JbRSWqHpxdj9yJvtJgg3/uD1aBfieFY5wtiBQXSxH07EuZbixeyDNaBdDZct7GlvpP5HFwt7K2
XKVSFTv6LOkZgvJHzGu5z4faOkzxG3/1jF50bYYkCbhsiWyLyvU/eEndbTAH+LMZSXgV8t52rJ5p
OkXr1i+DdUgvBnBZ+lpC+6/s2jqWbXwy6ZceCsZpqwwH6dbwR30a8kqfkuD//4pOwrQvDfcahUZw
06MMb1WNfibR8vL9raLmmNo306nu2oGZuP8cC3k0Rwpwr7GPsI7QcvRokCyirllEoRFUy8Mg4cA0
zwWqXWJQbsFy+f6DJJtozxTggDHQBPlAXJLEIk9D2t23eSY4/8IT6xORfUQqDc7Z9EGfQCKIS/IP
x2ihsBBZ1SahDVvE5I/lCdwAIm1/fJu7HFki7u5tSXzmw/Sqe+vM/YG+ANiX5S5E2/AR04Q7OEbd
A4jjoUUu075XNZOGEaeNhhbxFtVZcyxTeMQcO/Lctz5sPp/7GkjKtmUne/Rk5RSNfu1nF7ld8q8r
ohckh7877cSfUEq/qgIgIyQ/0Cbw+ApJVtngO8M51+E2gxX0X+PGF0xYE/d5RUXRn7vO+HBzRSPS
rN5mGLIbpfX0GKtZ7Xo3lVck0M4hFYuPg6Uhc+PybJs4G0aE/IR7HHxnYb16oEkyUq44+RBOM71T
ji3JO+ZvxofpsfcUXAg2SI5uP2KBbd0gFnbNh7JfWY37T/nkt49t9Z9Zow6lB2Osuhg3po6hNSD+
KQ9JIbbjAFxvpE83ROHMiWbYRJCPUpneYEKjynEqilG//t19WE7cbJfwa0iQCT3uJjb3SKU8Qn77
5NaV3sa1XbFzasyehO9x4iVlRxCpdQRTQDjhh8UvfNd+/qfBkuobyLcbk3lWP9d3Al7qe+8Hxa2O
P3HE73UmypMYvPchc+z798X0UwrC+sE2fCznCWqdtnEC18686yhxVmrf4ld5pLCtVrr2FrtzWd5C
gxafEOO9CG3y1B2cjlmH+ChEpd7Fk7rVNXIWbZCYWeDwHvU4HGNfvtp+Yt3pg5n/uyT0xndWay2K
IYld2qUINJcfQbcFRtOrdl5m/ch6hHGuAqzFVKPaqSihv2N44oyx/sVxuImCS8qH6xxJ1kkUosxI
Auvg4/MgiPrWc/CBh9OikqU50fnBHSJd9fi+yOTbS+eIDbDV4EzRcxFNn+w7z/MXMI0Appt/xnIw
jt+Pvi/oycSdyMPVSNv6kuJkm0wtzoT73VnOF1ZHl+x0h2C55n/sc4xpkliJe6aQLmJA9651RepX
AE+3yqmOokG0j2C5GKIxbgoEHvAsCZUMhUuSMuy3ug6qiBZXV5Ww9ZzqUWgN+AsgHX0l8nIUnYp2
CIiQdSfrnBqoyY3Jfdikf6L9DZrtCGL90eh8ZuIIZ6/ykvZmqhgfNUzbCQRmM/pfU43vf1E//z+X
7+/lVQqnJzWtEwlCnBqm4plDj3spciJLBafxQQVPprx6wwQdB0bcoRL3QSK3sVd9DS3O08mv+pv2
S/XuB9baQYL9tThI7CI/+QGk5ABTwFcT4BIkEyc6mZw0vwJkQLDHjPdUDPKAnfR3HFrchp7OvmLb
MbZuWAvseQYPff3peJkDs77NXun8LNO3sy9a78WbUnnM/CXmCD/kl4E9BYuNpre4PJzdn8iv6KL0
GFkkmuRbAE4DQMoUf4VdW+6ATck9Hf34qxUuwZu2e1fxouk2R1xykoS0Lok+B13Yp9EY3fXMbOVT
hqRB1x2sXDd01AM/BJ67CvPEMJ586IpoOlCcXAMrsq6CPvQmbosFUASgI5kww9t0OGo8XKec+Q+D
qeXLwpDVKSrns8945RWNFWgHJMqHpFP+OwrGe1Maxc60POdoS0zUqAPGByJVuI4cl7FgJeNvkrfG
35KewbrUBKyGhn3m/pSPJqK2Nnlhf5eEfhhhPH6kTT3tVW8SKxrD89DuQhTK1HCKPWc4lajA1wTt
xMiEWwsuhfWpg1K8My3DJtw7R50m7yMg4veIBsNdZc7z+5HoxuQYtH6HNo5TR1NNydFEQewXY8Q0
3UW2oAhYmj2aFG0fGpwFu2RvTV5+RaPfHrKBFEgQ+qDIcBZu4waOJMNMkGQ6q5wFrp3BmqV4Cwp9
/66CO3/48tuap7ZAnfLaW49hhzgcHeLD7nxSAROo200kP9oag2DQCH3nyCChLZS/kro9jLMTvTH6
NDYpLoEmx2PduoXaUIf5rNKwnCqLbRGGDC+o91YEib5kjvsKpcnZ9XX3n9cgEmEDgU/iEHtfepjR
XI/Oy/iRT/vKaAmhJaR9NU7Nnzoq3AuDdmM1zt1r2xKohqc8Coo3xpLY+Qid73LzQVVqbOsUGJTW
5d8mmxVvEEsjSGBimQUQOivLnhV44o5/HvSEUFjJfXyueWtu4D+/w7bD06nA4055/zekEU5zuwrO
iWU/iwYgTB7nF5/0zY3nQisIW+PoLSIKD9cvN489HzA67SZGN7B/n6jBe1bB9hVt/IIHjqbtOBLb
oi0F8ySF8g0C0GRCjpub9ehAGdxgAmPOj4AhvnrLBehNexRDiSSoGcAb1r/nfpS73GNR0o7zwaB9
3ComnoYwf+OxRePrY/CwINuZWfFb1pZ5akntBrtcfcahfcQZ61z6YOYDi64p90n3aoz4D/Z4H9Dp
tfZKSTKrkWOzzWdqHtQZJRyY3gFhEwKxYJBHxOy3WGdoPAK1CqUvxJOR3UvnoNXLyL9QP8diYfmR
9JBBCl0FtUuQC3okxmzboXCzXwhvoUU19muc9D9q15hPVuN/xJ++IN+BzW9TkyGyIXeZrnTGdGGq
moPXx7CeeEkpRglSDFY2pnVn5PXH5/23smKSkr58IGjKUPzV8Y8zKbUDraC2INNAleClKrvq5Lc0
5Bbi0zp2c8Z5pXoVHoPdMKfLSIW/SphlqcR+0xIwuoqo7/oIv0gslL9hPsHGTKbJxncmNO+awA4s
Lqm7wOIk53wzr+CSuJpmyzxskzL/6lsHtpJBzmoRTfE2LXC7RRLQZ5i31LhhRvWUjBY3nnfzYbuu
86FLXywfM2DosEbFAVFoExbRqi8fKcOQ9QgNAS+Zf/NFYm+lLP7DNtWBkxcxvxXtddpDBd4WYrTW
yMGCNQFTBxwxdqKvcRUsyDFUnGlPwdqZ04+MJEXyi5kvSI5/xUijyk0Qi2hcz4UIXnVarj3ziZ0z
fkG+Wqx7M2Es1P7poSIf0Q0xQlrIXzNuiICuznmJFhtMYgHHF1kOw45hEI1/tqAxNq4wy2kUEVLY
Sawk9J4vsMWfXcdkNVDeQHRA/3BHUgqzbCJmQeNIBNPw5ufVO1oh6ywij+4eGW6e/Tb5zC7bKmAc
LGW9lTYDHeZ2xi2yCNLAGGLQGvObBolGH1yAbiN/jyM66NibMtZnZNWAsGDU0QtrxRFZ08XIq56w
5+ZQsCVa0raeJjCzm+uWL0zHtoCvRBM/ZCKLU0qVtcFyHaziqsbnUckfBWP9XdC07lm2MNFd7J+V
jSMYu1io4/cc6//BTKP/GlWJI93kkO5WUB69BMBKCcJrwAe2ly2CE0PuHKaua7NFKk+SawqIw9Q7
M+l+N8b0VdQDlEsAcFZKSKRAY3ckDYfwADuiF0XxDVOo3uCex9vBu07ftNgO8aun7Bo9sYWk0bac
VdPV04fCkM0cBmQuanVY0UW7CGRKxgIUUmWa7ibS5UMEdTthqWrVdty0Fdiu1sPEn2bJzrfh3Xlm
Iw5FZ2wdWXEgLtObzSZxsub0RzuEYlcozMAws1LoFXfsspsuQ1Ah6HM12S/TIUCC8X+7TjrUhpEX
jxtcxDDkvH+AC50Ld+3GQhe0lx15aX2GpqnDJQpV0t6ZLHsb18A3HqSWTUyu/x7PXXdqK/cDtSQl
CuVvmfXkNYeMr+g22LRjRmn8CAKC1dRY/QGXw1aTzC9u7xJQuZu8snljeb+WetoMpXXvk7R+aVkJ
puYRx8TCl9wFO23bWBr14g4W3L71oG4SZtAqzRNzV4356xB/pngWGA4Wq950/msWdEQ5+MgJUROC
6wG6pTJOxzNNGq8r96ha7BXC23ZT2APyTmZUexSpstLnYEaz19dXL4BuU5tpfUyt7qPLBSuj9LNd
Iscd/IQ9tQgm0GoYsJMa5m4kInrbWT25je6vgl451LRpQi2qBcmKM7u7FZXReYzVzQ2adN2yF1Zt
chtY8WnuQaCylgag7/5thbgkXfBJiGdE54fI+0idUgjOO5S5rKOZmi5ZEvD8B+Bq2PNaQpbJhyX6
LO6eCMfLbRmA9BWTw7HftIHOh+Uh0pRNlWseoS3zLxZ4ywkVgOI038IE4DL3VbaPLFo2vLAiz+W2
gb6bVXa7s61hog/UT+9eDu9H6UNt62PBNhAhq/VCfZfA4teCOdUexNFKdVjMAZas6DA6P/GpnGpD
lMtRSwLtydHvWewHNjssz9H/WNBtU8d7LQODciNhys2R1czS4uzbmKbRMqJjyNZOKINTWReHiEyg
ZgRvF/qXdq4ApkAUQyu5yeIMNWT3YsxjupNe9mNKy5culydPOQbTCM45ccVRsuS+ubqh+OPRTwXb
dLc9eUliTHBusa+kuiAqZpZbk7k0FZcp+LDjhQXhZv/m3XKNx2GkP2SS7IalcVc08T6zADvUoEm3
dngacP5tnRL6rle7dzzzgyEg8JS3JFJHbGB49RwKLbfIfnoRWKV2aF/m2UYdAwTNNc3qQkMSpiZN
fkPkWyEYIc/0N2NNGpOoGe6LeBebwOXdzI6OMkJk3WTwduSSY27lDUctRRyj4R4bphZs4B0Uddju
2M7HVT6gBqYSRECMdJh2yM4tnIBDIlmEfllweo2uVqloHRNrExtg0EJH03eeErp3ZfIhsIUsFL+d
aTPz1RB/n5NV45dIHXM7hJXx7JaLHiBpIEdKT2Fq/gTsIBBmOwHeukbu4CpH99BMhsMMpQpP/Khx
qFKHXKAHGXsFngzuLfD9wMbHhtYaeloBoNJ32+athfJxnBcS4lA5zZvZdPPDZKRlY+CPe0npKUyX
ICO+ckJvV7vNdP1+RKKRf89clvHAOVTWfEMw612IPuJOJNfPWXmaLLBMVenDUT6vMPtUsjwq0w+Y
qclJBTrbQ7xPd4lI/hV2AjQjAaPXdX17sYYabgw5KMWEHLRIQgc37eAebF+pfe1YzjO26WjOo9h3
YPKRA9LwDLKoYSSYHoxlpBZXVLAjCoS3JrDAZZcTrzhIIHzK3sHtyotXuLsYE6UVxva7ULp/Zf62
njkrlD7ditFffEUB9BbceMypNR6XPrGse6slZusuLw8TWdmbPmMw749usI0U5VDbgHSIAqfdIoGt
T6gNkRcG9yYv3QejMQdzdpTsHcICyT0VILKQjHB70Ib31FlT5BCvkm6cUYOlRhQLHawo7lNvfijy
13dB0L4EBsiT2X+WQRXuKdMZ+3I6v0+yoa/dQzLHQaees0nzILficO+28/RDZ+fUA8SSTdmXisyv
Hshm5rXq0tLGg0WJPLh+q0xyGLMs5QjE+rGpJyRFjDDzE+3ezRikqGUsgAkwUBdu6SYxdXX11cWJ
cmodou1H8nB3ipbpSrZGdO+Wi+pgHzkp+jRp4FwyOpYrf7E4yD6o8KYN/0QQxcfa9oy7YSXPtJjh
y4ULOFGBPJdjrj685XRYJYyO0AZVaq+bIcTN34Pi8K0OdjKXCZSWGnLcyvBv6Z/Vr142nTLLz66Q
O+Mdrchnge3rgv8d2skMN2As5sPQRPauq+v3CSk84GhunGwy5cHO6OpXwcVF8sZMvMO8yksXnJCp
2nu3c2LevXE+Zyn63zjgtq1y9VPaLCgEHVhnNCqzCwYiCscfUe99emUXvhmjA0khMq/phJEXPNLK
HmIGYyYgDHJZ8Gza8R1r30BGvbUrvBbm/hwke0qx+B4sF8owPJQkR22yBukTLifzaE2OeoujGTK6
Pzy+H/FRxhLteuwtSb1zgYrf7OXy/dX3RTUZsM+0ODUturMe8AGRDSVKZWa/aMSs4YJxAU6Qmc+7
OR/Cu9lN89GuESU5oSjfehvfQITeG38EVUBoRp810TuWy7akcdQxbbbNqz0dQg1XyZzio60TjJ6L
DtgEx2CNC7xjdsnA658LCtiGvPyJp5jCvTM2Puywp0lL+q1USK0wtTZHKF/5G1DqBzqAmjFH/egh
Qh+jekxuiaFRqxndV+H60ymhW3YCcTGf2twKcD1HUCwaxYsQFsOtCSsCclGIIXX0O4y/wa9QVdUb
/xE4FIjD+4i651b28rUpKry+moMHPBtxHZ0+uou+Qke8m8oZEaYbA/on4eSG5b2/JEQ3EOsN424W
wFICo9kg2k6viZ95a4YnhOFO2bnHAPlKh/t57C1L/WqwwPfxIM/VEHIC6YN9t4g1wOOLhxf3dxTB
0V5IJM+OqUhIkGVycFsWs4SK+1Wgq6jHmz+pS1y24tx6aFGgzAV0viYjQYRDfEwQtdmZyPP/7ysf
hcFRV5oGRKzP3xf0VPqcpF1BFBhh1jMuaQb30dMsOZCo0AFrlXXPyu3IuB2ynxAw5QHmTHyF/kZf
4izTFmsM01MKwp5MVsmKksiB9ILEcImTtsiqAYv5iIN5T7/UOMqyhObmKm9tSKtYBECXVnTd1TSm
Hz09NLzfXL6/+r5Qf47L/ImXkLr6nY20JgKFZSest1WskBDQtYRJp8GejKvtQBzjzgsyg3JBxOoc
pO5FFeoPB2B5IUFav1p9zjKTjhuPkmqHS6n/6OP+GRMss9aofY7kXLTPMhuDlc7CDDLEiC/7+3Fs
cJPnXUKvNe8L/FrtcOtdFFrLoyFIPgo5NZBoPqsObGAHMfLm9LQRRc9uUSzf+/4DTOHThpQIjMPa
znfGkBabTsv5bOXGc+xrddEmqVOt2T4d2+EoBWeITPTwWcn6jxAYH4U5POJG2ycWIfvk1uQ8DRZE
VsNq7RfT88EAxvTgeKunteuY1IojEkCmDG4lrllID4GEB3utLRvpuIJ35La6IGI8QUMax39oBuTX
hMpoZXRo2AJ/n6ZufA/FHUKsPnsOamJUsgUINk0oO7HaZHLH1j4pHDaqVJqg+5fFXmE2dgf4mkTj
qpflnlMFgk5/un9vKQjRbWK49MEins3O5/BjpNw+cNAhQzJBSI8Y9tb4sr6XMiPGO/BO/3ukuvBm
kwTdKwFjO9QlRwc73ECo4jADPfUpMr/kYLSWuYfTIXRemNHY63xcgjmSMb7mZppcmxlUHmci9iwn
DO7fFzNvMfgul4Hu99pFR7vlYBheVUs6gafw9lT9cvoCenfQHWdLVwAFMyj/bnnUdTcf3VhGpvy1
9YgAWXX9d5MhPX4/V1G64kTWZQpJDNIHfTGYxbmDJDBRt2GUy7Cmov6dlktvJcBAsteQnMKNRWex
WzUVI8iGHa/P64niOth5ui2P9MqxAw8GSX+ts5XYKNgd+zvlJmNXEIwtUopw3VUNip1aEuCth9dQ
j+lmjhf1PnsarUpZMoHXtOYC+n1kvjd/XdUynKiLE+Zz5KSjeo8JbGFUJq7C8BysQ9Lacb+HKz5k
GL6zYBYXp5cbzaz6y20SUul7rD72QDxPWVinarl8f9VMB8iG+hlalX6RZKIIOrePaLlLRodBhT0Z
JGxQ/e7Qdv6pjcHc5EBmCNOBQD8L3G8m0GeQE2F86Gy/xuD+5ZuhfDOxlL3P0afqyMfwk1NpNIjC
q3Y9jn7+Tou8PUz+Ap0oMVj2uDOAaAbzmiy2cjNZmX/lXfevluVRYBvTH78rkCgbWfYTNGtTu+o1
QLGdpiJ78XBRTVI+QZCR69dgLE68aIJ1YtqHsZf4Fyqk3x6cDHoMMAzLMlcvfIpyBN+SONUpZ6rI
rPZoxEq9CNWD+FHTDYmQcY0C6NoFA3kcctU7LlJokbXX7H3d/GqcYEKMJeZnQuWcEQ5zFYMGaoW/
C0JFwof6CXhq+uH7ybVIpY5XIvrl6fqOa8n81IRkQvuhl1b5/4er89iNXOma7RMRoEm6aXkvr1Jp
QvRpQ+8zk+bp/0V9gwvciaAW+pyWSsU0sSNWoIrIdnhL58rGhGz0e50HyY4stX+PpjeRdc9DXE/f
DWIbTUIJqKLJvtnpkD6PyrjR9GYY5fAwfUieULaHh7bBaY3tZ59NzZuZEHzLGAFlY12+/xwdfO5H
VgODXiHsMAMq+8syuDrERXelRucJIZHk4djFtyky4tscQTXiBDfv24kLhe4hXMUEyA61ppgRd7M8
SMP+qTdGL3RMb+8rqPPF8KfF1r2vOQnuEsmtEkvWL4tlYpWOGSPGAGp6F1LW41fuG1eFS1NuqadL
nlFMQnyiNCik5VA8BYAidoDAgRTz283wzQ1m2u+iKbhlc8AkiM4uLOXYorS159TTvHJy5LWAuSlN
Xf7CJhMSSILu1kTjNkHKfwrMJFpLZ6jO3WciPOs+B/WHVNJd924SMUgYxrc2G9CURi+E3Fj7aOoe
fig/zOAFRf4yJ0RyzuZLmHRAUYRpceFL8QiHFIB57i+n44pC36w8p8x2traTYrseOrmJmczRCDjB
5tcL/nLJw/4cxHG7EAGwh9eyg0jOvJe69rbggJE7LyFF9o+uRu7RFmRGP6WxgWkm1ZReV18V3x8+
pyJ4TsbwCaNvvVcxlp1ek80sKUzBcWB8BpAIDliGN7GNntzOjrxBVvyrpECgySIqO07/+004pn8m
VfV3CBGalLSLU5D63Ytr6u7l//saj+twFdp4Kd3tYEYBgp7ZXsno6deJ6CMQnPzFdHR2SXO32FDp
npxy1Bim/qjcfeYmB3hQwdUQX9aUeCfUxSOCesuxg+OY0kruXPAsnIHtekeBBgmwhEU0K6r7iHxc
K2d4SjKxzsqUKoOp8fF9RdUhiqDyjX3yKvrGv88OIb3A5dnFkZviQmzABJEGXTWhCG/GOIy/cmh2
/ZBnz7XN74omJH1S5HYCHvZL5Upv1flBs0ud2qHqmkOcUOMdg5J/dgPBBRl6IDsU8w2ZcmKEsbts
c49c9uLMW7l8jQz7S04j7QJMxNgjtcgOppj3TL2Gc1suYe6CVJGfj8H+5xaWtVl1Mkf/l0VVyKEI
Zq7xoIIZljT8LX4cykpQ47v4GSp9dhADHPcAMa9UTMOFj9EjlMAYZensEwvzeWxZ44XO5E2/0Nxq
zHA2I6xtkZTbMaRdoPLMQ02BNNo/z3GHw4uN3PVOKp0ZG++a0Z9fhHA1c3w8KtyXaYaIwyOH7OxE
DwkNI/EfAx7+htFjxNiFuF6KDomIhaaUfmcQJOkd25j2wVP+gf3sDFq5OnVNioaMirfhb28d7VJ8
WQCQcLMpX/e+tTfCiSqRbvDe7Kj5zMzkbCCj4Y65hm1dPiUkO1YTncqWte0XW3mMYqw8LgRhZlJ4
0l2NBN6hg5aKdZIZs5BLxtYPIYQhV0bjnzGBj962ufVa+3PCuY46DAi7XQhqdYaonQY8AgSmaRSk
SNfUVHnNEKi2ym9geAaIVDL2/uaJPS6NZx3494akYOnJ7zBvKPRr9T82M8Bsam8a1ZPdvbJ6UlgQ
Nthq0x0APW/rMKX/shxzD36g+d1FFQeSOrM37Wx7OwM+Sox/eZ0Y/4i0A+genXiDnQEDcedfTRzE
lzZIojMVax86e+YkuaPjATBtEIdQ6iMex7RX6S/PTD2o1mXLrSTssTLxU5ioG5x7coPqB7lmRzin
KXO3iRFAVWFbLefkG1NHxP2HQLTxL6FgD77I4K1arh7HgjWNAFlRbWi0md8i/JMvLRYV3rTzW2GZ
lDLkcb9KZWCAbQv7Y8v4grICCOlj4Y17k7fmRi0WKMz87YncGrlrd1Wkzc5aZjGdD+4rxgRtOzMC
hvERw9Hn+U0FZ7KUslMXXdR2PEG03Iv+aHA9B6PxQsCUjEQ9bFDbsZPmxc1SLuuN3NTlCNfIbPtn
Wn3jc+2OfxnzfcEY5iLZQyT0oC5a3rSh5S0/qJ5m+dEt5SqPISqoXl38yiFHrPKTMekLFcvxjaRL
fhKA/7O5fm05LJ+5CVCmOmGdMar5b0mBwmuOsttEevHstVuE519MW7u1ycTEn7KProh2fRkDucyB
rMeFEa4MWF7LApatx6Rem9r/r4ipnIJFegmKBfDfToCmmy7kWWNrTjp1LDz2fCTL9ViGFE6aeL7n
7iNqo7fE7gbE0wUw1zRYnmn9azqDUjwi1l3i7dqmztCqvG81E3Xv4HOdosnzdp5hKIzM9IOEF9qf
1H6IUsbLGnYqv+rNBOi27PxnbILPlWag0k213lVOWW9Si/l633J2oxsL2LCev+BfGluUq3cjhuxj
df2wtcPhzdcY5pLgv4bGkRIHx8rw41tr4Voh7PNEwBZo3aj0p+PG0crSwwCIPOLRqAYoDAsb2jQz
mlGl/tMJiH6Fh3KFp/u/CqRajqMReHkfrkmgrhcODtWT0Y4cXnPgYESysc+2KIyId1SSWTDo102b
SHbeYVf0aXCgUsI3NSeOGtfmoIpTT+f1ylQ8xdPyoftXeelb1gveoRR1XuRwdSgRuNWTlWxqRODv
Zo73s/kFjK1+DIoK+DZI5UnnuvnQfoQ/cqlFqweQOvgpbMHWAFLllpiRdSxUGe0L+gVeYo6uaxvs
s93aJ8/+EcAxaWPWZtYxp8e0KyaGjECrHM+zdmhWIz696RrMOYF/J3qzQJ7gMjCfIQZ/OuDRzyhx
0xrIsrhzeUULJwl2sKdR3Ds/edPaywnidJLYhRlspesCHfLcezYmA6t9QM/gXHl3htlyQ0HFbR6H
buvlZfOkuOk5hDd2k+Z+lo7F7wH16rWUEL7ByW+MybFeTQ2SuGrm4joL5u9d/WeCAfEECICBLeHW
gearTRRe8SlQCtIspkDwWkBBYAcoVMe1FyC+cT7YDKSidZp2GxFDo8R6+KZTsPKE8N9iNJItuBKM
rpTveQvcnrPokzEKVMFpwDwqs7ciCBhWzMEig9gwaQNsA9Ks3ONI8R6GDZZPbIGcsuAWa3yi4HYf
8zS+92wvN90bziX1B2j7LFsky45UEjC8SezPVPktMY6l0XvU4Sk2dwEmzAP9CqSYMLrhbSHdmpXj
fZy+XauG0DkQ4ImDlSqBvHquD/ya6T9FFM0f4WOSCQTM2LUQ2QsTHPdiKnOlywGnMS/KxVs8l05R
nxuZQZnyEaQqnQw7a8rb2zjP3IW6FLyqMJ+qbi5YmX9lNGCZyVLgXIfwtzBMQOoOmmsyX+NUjBfH
SqZL4ClnO+AkWcH9kOdkTsFDzDYC92SfCLIG+Bdr5OA8pt+h1FsOP9VJ2PSvjUbiXdi9LLxygLyb
sD0wz5n20uVGy93m/POBXZLPWuQJvFdnyOliizuROeAfq6jCW054dGsp0nyl2ToXq+COqGyqPRzp
GphRS+NsqpfMNNUppUTjTPwsOlFNErvJdiwmeXItJ9vzq/rNVhycAWQFZzxFne0NR8PZebFwT7LQ
7smmaBn+KqTln2/LiXHleOVy1UMZr6zC3UsyTEfP0p8lx8+X0g+HZ1YiuA/diy0q49gHyb/Ms/WT
P7Nu5+24AzNqMDDfeDBSL7CvxP8+wD7zkCzBznZDn55VJb8TvHi7hDpjxDL/dwLHsqFawnfWZdfQ
ILxcm1MgvNge8x4FPYE2x/toY6CBMwXE9OFUf6Tv80pN8Z+xLY8FtmHUR+qKGTwmQbhXVZHj+C/g
F9GWrmntgcbB9bSrbea38TJIoXyoGRFb68h7HjQNwS4Q1ljkRJfnjKQZvqV9Y1of+Cf8DXBVdWo5
g6/se9JYeM+VcdZ5NV9ix8dcze157ed/yY+QVZimoyh76MqNP6xbVxxDzNBbjgRw7BwMcEmDVyG0
Qa8G8Az69sXSGmMLrSKrWWFIzVn5GYA471k+DzRs0h3YGi8ziYH1qOtrSGQXpUzZp7AElzpNHeSS
wrMxZGYnv2qSs8VV8QY6ehQuaSqXQFcKovLql6C/k/aJocAONgAXKeGiaCyPTC+y9Nb+VopfXR8F
t7TWag/dzdpTPQwTaCaZSGkU5of30cAdb1o+dR2wR8IaizOPitj6GaYhrpUJIvKIU5eshic0Jbye
E4Hux//rpnJ6IqOY0HIOVo1x9Z6JJOUHYzgdpdW/eIASd0kPisZze5d8tPo1WaCbdN78ll5frO0F
C2X1XU5dF5+ZbfY9tbM+pN3BKyJxrq2l/Q+gFaXKlNbMhL8zk9RVwZrm87Li7aP3y/XpEc85RAh0
opO0ySY5ibh4WINF+5TPBhyOLLjzc26bOPNPvGk+BzPG6zFilk25O560bULUogSy/gkzyHMVQZnu
e8wiIQWDC3emq+L0QOjtkgOXwlCBLJ56uPfLfvqyU+Pu0mJyjJVFTFJD0JmABY6DTYFfATSZOSqM
X/nbo7Vt3XAJ0dwUVjg+MIi6wVMV67fYCNR6wLO5D6xqT8L6NXcZMC9WuCxQR8AjLqUDjKjbdOlm
LpZQO0pwzW8HrP/4oijSu0XtRoja2kGiu4A8i1bYlf2CI/6iDm1V8Meo6B6ZaAzYZYWxr2riyKnR
m4dkmw3dETAUcHgrighAdatbiL3yKFMGCq39G0RXvmYAhyVcYHkfmKGDeRkPUY5D3U36vdMsWnYl
QYqbaB/GaD/LKeZq0zsGMfXgpUjFBiwEVneTWsuqoP/LSud3t7LSo9P0j0TFr46b/FFZT6ln5DXk
hoHvx5FHoJbGkfhJY09HduYu7TUvGCY4I6hNzWTRgPv+X0eWv+zng9V01kvMcS22jwA4dnS50r7S
1M3WtvLpFJl9g8r4CsfU+2UZSLJwpHLmA6vlqs2stnuuB3NctSMSxoS9fNUBERz102Rycad6UG4N
ZvYziMinHHWdMhySlQG5Je2wK9j4hjX18AvoeZpcxYOk4qfIz1wKH0G2yfTe2ZHYVf5Dctqb5Yl2
YiyfqNXPpm8W5zwNXqZK0Nrd2TRqGv0FtgYTWsLSOP2Y1yIMRKma3+zhbhWJfBocuR14556Abf5N
XM851d1yEBHOWZs8ZZox7DZiiLdJhceZe5p2RQrZ1EjJ1JnZI5VVdGRNpSyom4kItuh0iLa71p+w
RjNZulSRQ+pRMDT3IhjOEF2iPHvDYcJU1DfeiSvAwqHYd9eK9ncftsMuZ4jDTsi1UQ1/crCQe2VD
xPcnk2FdkzxbRv88dVgFZdojzWhsM9iS401okI61KZ6iY3aRkatsMSxNFIl2yz43Sy8XbAl8sRkp
FomrJ7JATGM9Ch6txlqmcYu5U6CoKyG3ouu7tYhb1N48gOPpC3vVxE54i5ZVVldxDZUg+S/SI/EE
ut68iWMEZnoDm5GM1zAism3R+froh/FLZGDNypzyvcaoQIpfPloFKV7Ykhj08iEwGHdnkIawaLrr
KsAc43pgdMa4wxdSc9wLquoltnP7tS9NVB/zi/FesZVhfLTKAsBrGDWbym45NDDkp6fIY+wFFu+l
KkgoDgVdv1NvHKEtN+/kyaiGY1rCa7fuBp7xYbnsTMGdNCOY0SK0nm2favS8KxECJryxFP3okyX6
8Ow04Vs+9IytdEsbCXtHZEzqmLnAThBJbpK08pqZBjN2uzn5hejeh1K/pHlBkH8INHfU8juwbEWS
kAC0i0UOiy5jNUKO614o5imWyXESgCLIYfFP1bl3Jtndv/FNXqqcOYmV4lj03qTjshQBfssWXB8d
aIaMwpNpjF8YXfewyQi8g/RweyBjmdWrXRjx3EVZbtM9r/85KCXMwYlIRmQTbcnPRARzWonUeRmF
J9FS6RmPqCQAdpE/0coA7bPBlWlLIFlq5O2BzXLVm9J8dtHmN4w6uQHShIClWQDGXgutqaabu/zY
o9GvscvKIsuOMGV+jw0gECxtJFo0+3ySgudVARzEvu7H7ch+uo49lpXGulfRHRi2v2uiOb72Xlyu
4CWKbWHqgxRxva+JFtSNSc331NAEbajukhjALugSDzeCgPkp9+rD2DA5H8oRMF83XGVVLfVV5vvM
fZ0u2kGvsB9QcTVId2+THGeV5u/nBY4P6hTWMlIWcDAHGjlLyzkaqq3Uap3QrfiRGOnb6IB94QhC
5SJH7nXZdNGBM49ca4+Sk0FwgrOWfTh113pJIMCrLk/Cqm7opQWRq/GZcvDyaXEt7fi5kbB6JnoM
bIPNSKXCqZ5DJlZlQo9SknyN8Me3as5Jf7MOwl9m1TLFDp/cWg4drd0FgaoylEyUhf1O3mrdMYHc
RZgwr6Yb48v0cDFwp185YSbOaqIMfZoOvMjXeUjeOay/Mjx8FwXHejUGLHCh2LmG0a79MEm4ebfm
2jTceQPRMOBd62F2qPI+uomeeIOPq7R2/3O5hk2mOs5Q/+ikHdFtsTNErlGynStv6zoDt/HS/vg5
C8M6trbBSPdwNXDmH3WEXtC27aaVUKwWRRz3Xf45Et8rUM8huW89IpEHs+bi20aYvF10bFU7BcZS
5/4bX3JzK8qkPpECOamh48ccvFPNm3gfknBcvg9oan/9FkZ8oO0LVGVYbmWD/hQk7MXHPg5AQjFQ
5IIEKkwHw4YK5/lD51hPcO8RdfWUR3d4QPTSiudTLOgdbMg9+WLYcHlKnoNBviUV+/vUmp91GS5H
4Ny7Nc77PHGcFS2Mpzj1Cx6L+D6xgyyRYHHqxHgkvOYeiCFxOSUC5aDivxk5R7dY48YaEiZF6CUU
IvKyvzuDy8loDE6JYJmFUiUBCkGwKVgut1hbpiPQwbPve9ZTlxlUqqTFgcf0CqGg/W492ilQ2mHq
BNNv2JreTmK3Iygj3wJLJUcZTv6VSM+2r1R3LATNakAX7X1q1halR76/QotFzOAFkXERnJPS1wcV
t6jmAZwjQ5wGyEZ7q1V4B434PwWg2lB/m1nk76J2966m/Ij40ZnLXXLoIR+s4B/N57ZIyfEgyz+b
KMwTSsFZijRczUzCEyobvv0OWXFa1V2SYHPF41Q2waEoWgh/NUuzhF7F4dJ7N8kIMf4PPnGZhlht
yRW6zamDUPBdEVdLKYhu7YGi1ETDfq73gJr0syTC+cRi+587OxCbXfdmKNhSfW4bK4+cvKVYh42+
/Tcbor9pWbxDCBST674qRO1+pHMwhB25+bklAvDfG3MaXN3yrzvU/oc0CnJ41QilR7DWdMorr3nD
GQw5QN07yIhoTsnJK6AZDuZzPfoWkdGoucR2UO8AXtTcQWrwQT6+JzrM5g9o7DiJACBBKmghm+Ct
JkDq7oxgLN7dOt5xdf8IJspykPBjznktPSBBffYzWoyKXr/IgL+kYk4pbDdDyHg1SJK/zMQ+fYwR
HwwWrYObMb+u5prcbxb3h0aN8rVAKs81Wwq6rXotMGvtBuaUFvtHVbcmlxHkAi2GpZtOcc9ECKCC
Pm9oP5ATIk0VEEWvyv708yHuXRS3n09r/GSnoBO0p2lELFnN9jomSIHbeelgx4dr9IsHtvV0c/r5
c83Y9EAcZuc0c4S3lhIbXXMj//k3e3+Cq7H861OECb6vwcORScW0gWH85zNyRbhDf/48uJJamv99
+vPVrhnwXcVY+TM7NjC18cGNoL2PhMpHYXunpEdaYu89ikB6py7RxAzjkf49rNYnO/ZxX9AzxPtu
+fPPZ01ni33vMjNux+GE3DWefj77+QC0MytXSlikhnwB5A0SHQrose3M6DM0ZHVLsSCsxNS7d0ES
f5fGWBGcPAlIT2LDh5pM832N+ZUmqfKOLuoSzL4n1RBfDb9Ztu3Uv9takGGW6abDq7X3yy64ezUQ
k6h1nvpBxhfKE1qqvCPE9ta85wHjhbbzflVJk61lOVt307UZtYgUlWT5YyuCfz7K31Ob6vLdt7Ey
Vb9GIjt3F2ESCj+GaoAVzr1EXtt1SdSxjvj2HU0nW2FdPfbjUJ6dJOo/s+zzR5MstLCBNxOz+VEs
ofuHxIliOt+oQvvfCxBlzr9AoUAC9s0ujs8Butd/p9hN7+xn1m2uyMEU5IY65ehnkQkOJBL5MmnL
7O6Cv9m2qVsfOI555M2oxGXsg3gdOnK5sAGpIWv3mQ3vP6829ZoW9BSCMT9/dAgobfEVmXsyA6nZ
6DuS9B+7qMcnXZj1R7NQsxbB1BjhJQEkC7fgz+Q68Lih5EzYyI84ajNVpX0kYZB9CUo32gSH2tDW
6TNHx/9CpaNrb3CX7Ch02esAm6m7hDyFC//G98r0qW674N0P8e0tX7cRAQZ3ZCiFUrARTlR+zc5I
aC4p+/PPH1OkTHN2PpNettuKhA0NVvxEujH8LwI5EEJk5p6YT4qvghkPX017G5OPjve9T7pi6Oi8
0kNxRIRKboQKyQ5jzXpw9z/NbQpBMUkfMrCAdJhUXsYSlMRI4pz+Rnkmy2W+KSebbqqFTuVlMvjK
Zy6uluEEAEm84Ivsf9ULk07FcjinA/WwDOHDL3j39GlVqXNxQRuusRHYHH3qQ542eNwKilZnZR8T
f3ApjKPPDYkjXHMfZ91RzbwDJ35sZ9hMse81z7YoftlLOHYIfG46XfodaA9wbljF32lYIbzY6VeZ
2gdCks+cmqYtvhl+64lOHymS+FqViOFiROKM5RkYXLEOiMlCh/GecJwCUKD6Jgmn6oDQgLgi4SXU
+m9vZP2mpjLrNMO3wTwVeTfEa0JtQ3uiCcT5assAmShjYpI5rv1ltcFvWU9kmvkeXzOvf43VYHxA
xdqoIuO0ZyGN2naBmcDJQ+AFqcmFGlMyY+ot75i3noHqrQsNBraRCRIJj1U+wXrOtz+vdTyLfjOT
/iE1yktfRptONsVrP1RPnKW7SyDpxGlCV7xH5lL/oFLITKF3bD0eXB+rsU+32oOYRL+e0nHBvoZI
sG38GlQjA8+lYjqgQPlGZKV6JTL0QRRheiQzj0OLQxB7msacakjji91s3c+Ei4oU5BArAaP/5ett
a8AFscf+YtZx+RktLQXL1xM7MffdDL7TYVHI8779mtP0Z9bjw/z4xMJUXlyj7tc/P5nVcWTPRJNc
LOH4n8jamIuwc5djcm+M19Tso63BOn5w6k4+BjyGdBb7p4DKKUpQwjfp5yRkJ5pIBxV5D9ukz2Cc
eDZTs21eIzP4/Pm6tA3BqcKqTonTVfeSRFiMF/BhmvNaJ4xoYtGobTxPGjRY2XHPmYadpp0hdZv4
Q6Fb0/gxhmuq2P0HwwDGiX3j0SaSXzO6SF/tKLr68PXXceuaZ1tz/RmCWB+ISo6PmiS44WyJzEcf
fenSYoQcSv4smR9OnT/zjFQYjVygJY3zSjX8n5nbts2xexI1Uw2qf1ZBwIVdza9TD5yJuUC8Cqah
+cKwrABM4kBj/XHWhmpRI7zuo793EP8pInYLvPYIx23F4hnxuLnkLqA2m2rfOeqtLhgj00A3Mbqa
6tcKxqh5S+i5sTwc+h5EzE1ltvIUeCxXVnZrjRjMm5Mp+jhZ6IPEfqExUG702P+BOOw+cjQzp+d3
Z/Qo0mNVmezEiqrvivtBSkqSFXxntjgIeh29IrRIYHkgd9Tyy9PL2FjNYX/z0th7ISX26EFT7c1l
L3Ua3uOOWNw5kDjY9YJHZvyLZV18lWz4R2VaVGctXzYT9VwVrXoDdRLAxqng+de/EFnTRzRREumM
zBbjTPsfBd+e3cxUNydUl7tsA3EwkojSIYpRfBCFghHPQIdlw5+PmaIL2YLK9YXjmyTH8trbNuYM
a4lBtWybo+BiXscCSE1sfI2oe4dITsYWfkpEvl59JRlC36y88Tlxkj9zKZ8QshlWY2qBtQYkgpgf
7JYmp4GVz3ahCa0LigD1W0b9aGMi4nPOALAUI5XTxvRW0hj6KochOUUebBluMgecxhxObN51Cego
J+gOpmFVj8ElcmNc4Nsgx7etIHhUv7U9nLip9g6JRcFI3IfzY1LRU+Tk7ZtUnb62zODXYavnB/IF
dENKA6+S+MqbA2X15+/Xg7wZ6ZBsWMw2RYIA25KTZv37GlZI3RYcBPJlxZSb29GulkYq0/wiBt6u
I4ZaOrXOtu8Eh7ri/RuGwdEdT6WDBJQ6PMmqpYvOGQfImK7zqyIyBgR4GWPy5BgJkWFVf7bDp/bB
GdTMR08Y50aec1c+QoWbkyMWSJpfTexiGzALscR53ntdcj/KvGnbwTdAIrQfRpVyyob88fM3J+2+
xUULhTp4L7X5X0ah0XnCm16nnd6NNC9zG8AMkE5/pizZzL6XX7Rm1m1IDtlJca5t6l/Gob47bjnu
kqyX25TKiJWHHMZxDWKldtpHMM3ICZnwDyASfqcpboW4sN6Yo/Mk90vTl8vWILK1YmRPEWBzYazr
HcbJ0NuYvcydLX5yKmuylMe5aKm4w07mbBsoZyhKHMP9ghFpEnJdDvuaWBbmn3UKF5W6Z0ZFTUfw
wggComJs45I0odK8uNRtBmdQrM6751BIvzxRfk4eKwii/xod4qEt830ZVdnR6MWMBr218E6TfLjN
7kjQcQ46cNjRu5vC3UqTYM02kqJ6O/45zduPpurla1As41qLW7o5WtYjCpuXLK54j4WU3bm4ZhdE
1sDl+GD13qen8CIyhOfEUhA86Lqj4HSLryH2DhSrbYdleiDsRG+p8XqdJrGuugEfI0oDt7603w7d
OK7cKD/HwmcCDAdilASg0aoDOea0/ahPnvU9vrY7sc47yIoZ/xUmrLCa+1sEZmUlFSefkvpeFNUI
vIXTrdMmR4KfWKKZ9nxEtUH3h/GPIx5koqBlmwxQ3QcXmCjpN9AVbf/hJM2mD2LzTYqaZ9NkgKDy
aF0QTgUs43T7yTTzfdaa/RZjDjuwbPfcoKlalqZJHS/Q1p6TMVdtovhiyADh5NE3F7kbUTr6Obxx
IpTR3ETulsfcwry7vMZBnxaPrkj/S4gLkH0vTph+rkIS6uCpPmUzQWQ/xxnhBhsESPJdAKthAXp4
8Jf/XFy6knxopBf9jplhan9Y0uDobbinOMJXngdKXIcGGiEJ7BxUL5dZR7kfPr/zaJEywn68N0NU
byMn4+cAXX5PfFjY/Kpyzr6HRHT5Kh30HYw4vuYKAlxMXpEHdhmy1BSn49sEJNGzGrlLQmF8SmYe
A0FNBaJbZbClsizazHG/hWuRwVlC2xOL5+zRJt1PUBB664MBvbOLe2igqEfeIzDAaQT+S6aN7Bkz
WXVNPE7kmVmF39KyPuM8r2il4OZisoxvqTUpl8X4IB06pDoQVpvKa746y+zZyZziSnX91sgwHSYz
2pirOCoRAKYbxBDJqg9rMg0sRkFf/nOlwcXELrpDkemOvLBJwEHkOXWmVKRqk3MhKvCN3/WFwRG8
UXcmDHULuR9ifqBlD1NMsJuNikQxcN0bhTz/SmDKJ0N67zF55ZeGF3nlR9W1tViL/KF3zkFbizPM
9x46uj61YI6/wzLItp05pScrzfsjWxTlixXv+yahtbQc2+dSe8F2cq+IMPoAmqp7W3L+LN3ekDQ3
Wxs8EQCoDp0oW87ytreBwX4mANHvzOyd5tCd9JJzE/rwmtxvNJAJBgf/SqxuEcWHpLgcPswpnUCf
shg0b82OkCxtvldaDqu1z39xtQZ2gCE2fodRsikqm+5XaUwrDmPmukmydGvyP8Cb/wZr7xAlZXqZ
HIJ31KPQj8Tm2SfgOKKm2nIK7FYqUPqYCfWPkesA58P3ABT0TH3rQ8gpfj2AeVglitqPNrJYs8zf
bBFrw2WMVvQ4iRU90SZn25DxwarRZYJmXvwiMSqf8BvCMdbm+2JIS5ezhMKsJ+eC4Bj3yzkS1fes
zHXlM/8vPbaESQP1GpP+1Jghi7ON+gQbyajROUXHRUxpFijQoh69ISfEKV6H0PiTcVXfMbUHZ6Ew
U44VNcltBUzDCPJfAKoOjLYhYwMBBv1W5ZwXVHFgFzlZ1PKAPYsg9huvYLb1rQt6tTK4HYDVxIUw
za9e21vXVsc2zjI+G0QEOmujiSWTqIZ2MxukMJ0qdZmus80zNmcS41UHbVGFbmFZQvkzSOMnXvkI
EpwwRErrg5HKe1/Y4c63+YZSJsm16I/CsPp3em3kJjXkC4f+fjcgupGpgRGrcOH26fDLnofFFnEy
8tiBBTb9raPNxFT5YUUAdhFrEqYMVJzw7/G2JQbBzbi1BlawjDK5ApHYYmZ6bckrEibGptmAvrpW
yVDtHVdT4ckVqgV7/TAYuOzJN2IpHnKq5vjpQryCywJJ5+hwNvIR+CV9rxCMTAnduMW/UlivTZjD
2mxiks3LUot8Bwy4W9NBpc+BrnhTBwgLP/8ESagX6TjrwDDkM+2m3vPUmL87L6sfDsUbCEurIHSy
41gMFFBwLK3JX3PJMzhULhdzG3D26ufe/f+uiDnusLOZzdGaY0rZNke4Kek2zDj8q7ofNj4MusfY
5iw5QePeum4hA8c41Za3lWlhkBxKTtimNRT70W7ihxsbZ5hf8xvF6Uh1VVTtq5So9M/BCuL5oTSw
mCvXxf1hQYdJgMbFwYnnOrq6xTPtuVhBxsjaZHpjGuUZpc7fhtq7cMrHXS3rDYE46yBkVe+bzr9I
ls/zGPAHvq2jVr/TiikHqyal4IngPepQiS0xTsJ+VxhEav8nWYqnpTD5oaSiEQrMSK34uuHTaMwF
TDGqOMXVxBvCQu6pE2yvUdLepJ/9g9LHPLxBhzBi63XWgyBn8TdCfDjQS7Sb/o+6M9utG0uz9KsU
4p5RJDf3JtmoSKDPPOholizphjgazHme+fT9MSKrylYYdieqbxoJBNIRtimSm3v4/7W+NTbNsjFh
W7dkYsiYppbvVkC2OgrErEthRW4j9IBlW6GEdb38a9xycKRIsRgRKG2DQMu2NNVwMfv9soJS6Myy
rIySQNfwqDrXQacp+CUlLt444mBo2+naGpIJTuF6coS1ibP4WcUhpiPacouG7DF2beqm7G1/CRzr
GUe5dvAQ8VTp3RTVjD+aWlSyeGRagT5IKua8ZuAvitjU2YFd7yotqVBuUQ7JFEbPWDOaDdHU7Q6Q
QmSMfAS43ICBVEjndVvR6mK5VXijVoBy+RkSFD6sUgIZ9ORcVIBZaIbkBP3YGcesiUTLZtzmDVmQ
RuQAWfNuh8JaDS3omzbp3SOrwQO8a+w1xshmNiMpRoYcSUEtrX2qVASv+09ZyWRtJiMKDjDTS1A+
K0deaX08rKPSLzYFiaieo56QcdwOebbSY6gb0uyJmt37sUIIQgN8igNaSmZ7muZOkJ6Swe07RYFg
uFlGL07jgUPJrGw+yiKNNVFFRXPHDElewD5jmRDjs3jp0DfiADTptwbFA+6WXnSUzp1D78pzB3KO
zau9o+k/9fad5U8oDOYuWC7y2WAqF25R74Y0uu7i6QY33iMb7xXhtmvZ5C+WhY05971TR6Z91Z6o
LK1LglEcAw6llXC2GeI3rJAQPkIfYka6ddpG25RmRGAtdIc25cvVwYO6yDEXZpLgES2vveqVtIJs
2+oDJUkpDk7e7NDOpWsxyHFTBzQnXM7TvYdQk2QcV4dNLMtq0yfY5brmzcnQHmaDOKMFfx9YfQsR
oVPCDkkX5TqLjmD5830QNV8EUvwtrxAeJus1embSutLyqEVEPA/UZxdxQyGuVs1wKDlm82FAATbS
cbzIsmEfGjwt6fViHwxUrSPschA8dbFCoEbOmcl2nXsYFkVjr6XTHnM4t5MwqlOUhWj5NUwJRpIQ
pNzdpgbtJvLHlkUYAnmmjLkoenfdCRKLA+rgSdkhJZwgVsFpkaU71y/sp8FKXi2CSzE2U5LTnthB
tl1uwrEYz0yU9aJB47SCqDCQ3Ns+WUgbkU4RZD8NE4M5D1kuxdLuKRbq2HHo9+SEZ01bs7a2pt3n
iKAZTLD22GDWw8rvR2rjyjNonuGSRl1L3tdUeJuKMOaOLKODgOfJdImYmfkVDTo/vSoKJKLzS/bR
iVccJlqlUIOraT+QB0hQ2o3PPK8N0ddUAstHCXlAePwoQsOjKEcrxmdVb5/xDZBNPr72oQaQO64Z
omQKxNJc143/tQkzKt0B0ajAk9jiOcF96vmIO1HDbFSeNQuU4SPirOmmCOP7vs82RLITiVRTPu4E
sjAKg9pSb7SSze8WcOxd4Q7hxqLAusobrGAT27jo5HcGBTY8m4NKDl1CXFjvNBecxcCMOjplPYRn
q7CB8uSVNnOoiQzew7Xojo5OM1jCes9ZtyTlYkPrrm1qBNu6LD8qW6uWsQ+ShjilptCRjFb0LSJ2
sZNyEe02JwAiK4K6aCiQwZwp642ArmoRVR/0NME5GaCQnKF8dD25FUos2YHeO3p2rm3CTSzxCtKs
1S8UG4JSoIe0BrmRus6uFW7hSq/JLmuCvVmhjw+LNxvtCeJSXKneiMXB0/Zuqd/kLvAQnwa7xY7T
TsVDBUYmGOtj4Yz3MQ4ByShiBLOmdCkQ4ahOXRpHegTHKwVdaI2PgNycJHoqJDtDozfAtIUI8Z3m
nPZkAiO3KpA5WB9SCyCfykVh6NrGpIqwBMN/LMW096dgHfKXU0BFxcXCXiwhMTrTe+LLu2QY33FP
Vosko2OF1hqbKfx6Svtvgnypxa6wHbamEAjoVarLFvCmk81p7xXmkhLa0ALF/RhRF6XyxWaAxDwm
jwDj+0RfcHodhXxO3PYcg7wjvvhD6wiaFgb641BwK92DHPBKoOMQK/DGWJynF6GY9q25uQl/gp5P
vrVotl+4yiYECLFso9UFgP3cX+v+K2qREsAAjlq4W9ZCtsELUDcWs8hgdNOtbUlepoOdrqiG1BvR
O/AFHik/LUPLLdAE4zg1ApdhWNZb3Wyj7aTSQ2EqKGq2e0tSxDIlKnDZQl+SRiVX4+Rd+XKuuTru
rZ5SfnbovLNK9qJcNkho0mszxrreqZnMtCG78BB0zhsdpqvCyeoTJbtxn6TGkY8OyTxFeFm88zvg
zsGgD8zNVGODKpwIgjk7TGa61yE3h10Nvq4zVbsI+So52GreRRCvHR/B++j4BHDH4Jgch5JB3msX
UYLhKUVETLclI7d1xRPCg6aRIIeRJtWccScUyQQRFOPGz97iWCSrm8AhdvHPANt/fxv+l/+RX/+V
/1r/4z/49VtejGA7g+bTL/9xj5c1T/9j/jP/9Xu+/xP/OIVvVV7nX5uf/q7tR355Tj/qz7/pu7+Z
q//zp1udm/N3v1hnDVLem/ajGm8/6jZp/vwpuI/5d/7f/sd/+/jzb/lFzq+yfxb0u/bHoiHZ98+/
af/+x2/zb/84180fvwn1u4PGWjm6ZcxZvo7znzm/pvW7orEDd164Qhiokv475tcgAtiwBdm7htSF
q6v/ivk1jd9dV0iXw4Ptsu44/1LML3HB32X8KsuwTVc3LGUrx+KE/H3Gr0zw+yE7BjO4Tq4hoi7K
VbwcvzTbb57GPwfNv2Vtep2HWVP/8Rv3+P1lbCYTXdGqsF3bdhyyjr+NEg476ZC0hL2xLsZXQFSs
SlTaQn244az1UOEVRXgIVO9/dlWe77dX1VXaBwTkxlQcXNDLBRwWqvRAHfYIEFqOQ9a7lrLX+PlV
57/129hk9elePz1SVXI0cthscpBPObX74CA9jU+ciUv84lLzY/vbpQh6diQJuowJBt23NziE4Kx0
vaRuN2WcmBriWTYpkK3bf/2ObIMhB9hXl8r69BzlhMohtHp2535qvwam6LbFkKW7CZDk+eeX+tFA
QbrJDbk6BXRX//6OHNkLqVP2WvZThUbPizxa22YWfAGe19NRHahXESxxKqJxfPn5pX/0MLGS68K0
beS25qe46ymM0UmICmCWBzNoCByb7vfoHn5+lfmVfHpljH/bMA3sy65li+9vUNm+lfCvsbqOaM7u
NfVE+/NmFA8/v8wPBqHtuEwpNpxaZphPN4OZE3wbPQWQ9ifLwAn0SO7E/+wSc3z4N/HgxA4JHxkf
dyKxOqgUxvBc6qp+8RH/6k4+PTCkBZzmXO5krC5Ht1qkbJtcGuE/v5nPLx/ZojCEo5TULaUb9qdx
F41okYHFwEfLzSc1uptyrH/xvObv/ts3P1+Cz1QZytQd27U+zQv0Zo2shoixpBO3NVqfuPBkgBqT
pcBU3PwX4+zzxP7n1YiVNy3czZjw5w/tm7djxhQuowzunZR+fxFkGcTdwve+9mmMwCbtTVKGEotc
Eg7O1Ej98ObnD/RH15fKMZRh25J/fHqgaYGiZWxJodQU0BE9PxuO2+zTfjwbyzq/SbEO7pSNWOPn
l/08f8y3jTqHqdDm65Kfx32jo36vwyaGWp0QKShIsGArrDTrbLi5z4kc6OS+tIplQK8s/MXFPw/V
+eJMkK60WUkdlvrvnzk1rNrrIsyESUd7y+DkF5b61nS8i5/f5I9GkssMyRRpSSHceTB/824Nd+rc
GKgSYOnCiJZxJCCGIcTo3vD1VyYphvi4Nz+/5g8erBS8R1gbhoPkbn7f31yziWEpRSXQTSc3CYUj
R1tDEVAFTbatIE9SzIC/i2JDWiGgW1xj3frnP8DniZOHK1l7LGXyeNlFfHq40kamm1gQA92M3CYI
R0GI7Kzx0zl4r8tv6zaloJrrtNuWP7/yD+YG9tncvBDcvPX51iNAbUYLM3EJ/km78tuR7phZ1Pt/
/SquI0ypJNUI5qLvH7CKAsuGRRstzZbg8PAcBF9/foEfjE7HZYZzTckUJPVPb7DVnZCUyj8hC3B5
gdU2fBgDZAyYer94Yj8YoPQH2e7ZPDZdtz/tS7TeaIFxIEgXfq+dGqHVOHSDtj5PhNommyg3619s
UX58RSZVwSbFwQny/dOb4twTaYb+JM4xcAbCt6kSTQoBj2Bnm5J48/OH+YMxwden5smG/+HV+P56
sWlXxDNzh5FZbLMEdklapfW/POQt3USHZDPqXIdX9v1FDC92AJaP2G6RVlUZbULaBu6tB+G4yeQv
Lvb3O7Kg7nJOYfBZbMA+DQ/4RoYhoRWwWZZ3wlK3Xqd+8dD+/pK4hCUltRZF8tHneWuq+npoSw7f
DebyFPn8QKpZrsMJIpvkX30/LAGmMln5XAkJ+dMILA1HQ4bnR0tQMHm2pNqavxnEY1m/uKW/TYvs
FgTh12zAJftw99NXqw9daRPpSCoqPSrS3AzzNfbamr51vO/jfgXhFzys9vbzuzPmN//dXsJSzILC
5HBvuupvK0AMVCOjYuAv4Z50zU2QYa0zcKx2tCA778LEV+2ol8ScfrGqG/O4/tuFKYrZmPaJIhGf
hmTgF+04gPakJvQc1CR3QTJRxdHzH8B9+RYFvPqGABByrLpfvFFjHoCfL017xdBNxab2b6MHjFzT
ea7jL4tVtEdXRICD+uodwl24uBoWH9YCi796qxaHYun+Ym7+29rD456nZj4PyxWu/elrB8khfZZ+
dLwKbfEgdqClD/AsFqbkYm69/fnr/dun+Oly5vfffZEGTlBNtIfawqTJHiHSCX8xQ0Pm+nRTwhSW
4ChCyDebUhaFT0O3R+I14EvWFoNB8VSV5oSlPNRJIossqChXg84TX2g66Y8bNIITFfhCadQszR5b
m0OTMaMlhk0Oab4BgmaF5gjm66AUWAqJ7RXTCi2DtlybNgijHJr3IvTtdlelhn1SyIhWHeNsZeGp
wPLTAzrCBXoUJAwt/Eq8pxpZA7kaz4CbH9phuItzfcVlnxVBa4X17k33KaXvcezXo5WdEjwqocU8
DDBdK5Az9heatq3cV1WX68HHjVX7RyRfa8sEIh7FdBeqrZQwTCXEphw7bOVup2gHLLk0AUqijepo
igR2fqy7epdV2kNq3Rldtuu9CqFfRPmQ6pi9NpO9jLD+AmjIhHETVCgHLG3jNMTPKv0Ua/aqNtOV
UsG6xVqSDzQA4XvkpND2R6tUl0CYd5792GLyH2V+0Y8oavvwUo2AChJJADHEN5QU0gPpC/ib6ebe
a9IdjHJa1ewVYLTXJHuxq9j6U0XboYPAuTPdEBPFfaPeQppQfRY9aJqt9hgA39xBvklWfosgzRT3
qUY0d2iZO8AEUM8RJdtBvBWhvY1UdBfT7jeUxLZbLC1VL83umdCWRRaSRoOy1QJiY/flRsPKQBto
q3T6dZJcT5p5SvdQMxJcafUXovgaado6dAs2xBkdHze96UWzRtyOcr7h4Ej6FCk8QYNfCFG/g0re
QDBCNT3sl0Oyx9NTgxWjSt2EWDcXk/sQkAwa3iKDwVkrS+h6h1bsBPcAyhgm1QKUHm1dhFnbMbok
CN4szwEVdadfQ+AIICvS5HSBcS0SbWdEm1az1rVVriqQg1W+9dIM9BHhoP6XLHwfkmuaIhM/gbUy
oDKCBrsfU/1gpQWOGkTYdFICifs6/ILI6YudGgBvkKjkREYRIOm4F/SaCQBOoi3ud8BXNtlD/mGq
7ysMiZGae5CLLLuYrHsArMcCflBXP+X6DZjxFc+VpII5LAWBHZJC8sKwg6+IDkhaby+i4CElWXmQ
p0m7ttxdg146CFamupFkccjq2sY7NF21pQT2iriNdnng45cPuwJ16on6/MFU2l6YD9HwdaIkHaHO
NozXqdgn3rQaja0JuqeknZH2j4W8i7unbtxIQMButh7Ch6izN1Z8ssyHyXog0whk+b0MroZp74Ub
GlzCXk/jfUUOewDbSJmnlFQ4Tr1u9aVu84UHhBaI18HwuyvDTnjBqt47Pq2fKNt36K9pwKfU2FH9
9mQaTHuieGGjOQ2Atjnz9oFQMzBHtnnXi7NmkE5Drw5Fj5NZR+Zqzp+1C1Fnw/VhYQzOlRGhTq4u
VNvRuunot9OjvAgKicaH7jLaWJuIz71MN1G7TelDW/fEFsp7kq+S4NzJlXRPKSFhoJzqpSih3wzs
y9LVIBHlZgut+9D7lpxDz07Ab3hvhttelXL8yGhdEgP7GCGNB0mtNonVT5uk7ZaUauiO1h0QIamt
q7rItp6OkrARzYiRcVoLPugBDu9IZEaNYa8061Uyxe+dkyylzZcbWsVi6MZhW6Zqi79318bysZ3o
ifreQQYYAdAw3bgalNmkvDJx57PxUjeTWW2ww1xiCO0WZkiG8fwDq0Dht7FRcI24ja2LOFAPqg14
e96uHk1jaQ4GNRifeNQ5pkTbVF11tooB/aM8MKFg3MbXZLy0RBRwPoM17O6i+hJJ+lUCTMuZaJLi
v58BKIewvUIKjviMYhgFAvKQGN/3lXFrOxunJfNnZyPWszzOEtUaB3TiYvqh8X30gk2abOQ5Jkzu
ZhhCGBTrLNgRQmOmTNMxtpE3o2YwxUf0gCiVWCdCeeNUjxUNpGYXn/MIzPVDrZGkAZafsrei1WUe
JhPxAGsV9JFo2BGeVNbLDE1sf2SoOeifcHLbZIJu2gCzLSi3mpgIjViHdNz6ooFh/wx5/NX3mzvZ
d5d+99HwYxQQQzqgE+aMYRn7Ewkf294dr0Qzt+8Q9svedAEkYyrMAb0ETvhUpPUGlxMSU8QDIAxD
LGkSpA9LV9A9tDHp0+Pairqdg7FWJyiqfxLxYxw/e2T3WCca/0W+jdXWxcodbrt5srvuJqS1/Ljd
Vdc/oDGVabnMrJhsT+y4zpda7moftfd7SrnIhS8Yv7fujdW9eQHayeiexjSxl6EPC+IFwTc9Rszl
2NDCZ995EibpAuigfchk5EdMX4MJ1/9XFW8xlLOiwR8hZBXNrf+FU8AiDhBbbixBEu1dQRat9MAL
4TUnXQDV1ld2Wp7KSZAvr13/SzHomwBTaD099sal5VaANv0j1ftVHDnEkhlrgif49uruHlkCHVjJ
kIeG+5oY7QazzaoK5cKMBEUws1i1nDfKUpx6FIeQh3wasG1YPyv/VvLT+61NWHCyH7Rw65TPVpSs
DYQWTXyD72eHCWket3lfbpP8SuT7ODpAQliYOLFqAp2b/E7Cv9EpV9P2efAK7dGU/mU/GLfKOOru
WTeuhHUaG3vVDHJnuOTNFA8l6u0WfY6mRsIZg0NdRg80m0h/dI+RmwJAuWka5vE7I4QCFD+4dnNZ
5fa2GI07Sye3sDVe+pQ2akNUetUytar9MNnMtGrplOfU3AmHorZ3mY13g+USA39VGjXBBSkuzoNr
sxBw9MPTDMHQWaXJO84iEB8w4EpirbJT7T8n+g7NtUxABWxKgmjSll1RemfNGVd9uLHLF5hpRvHQ
C/Kkzl7agaEBpIoercAPj+7tIo7yy8oIdwqO8ihfbYAEPT1m6UFT749N+uS1r5XsCJ+qUMFfEBsS
aXe99+zSuCEfZ9EOJDyArRgTQDO6dZUSZkFmp7+bHAN0YH6jcKFGJDJpNrurmUFTMwlNwJyCU4xi
X0dKWYuarMxhR4XqYBTA6oKe+dxdjnG8Da18HTnyrq29DYx8JGhQN/UGgI9feS8VTpqVlsLKQFhN
vhtGFbXq570KTwxFw3ttHRpzPxqQMHUSz86iH8C5hBgO5BYz5FISg+mPqOytEt98fCdgDAjqZBVB
KumQPavJhkCadhcmRufAenTKO20CrtnGG4hLK70NYaL5txX9+15ZH23wlDAOi+OU0MXWoJOl1mYE
v6R5/bYNdJg/b3moAGef4LCumjyAdlC/RPmN39tfkuDYTuVdwum7HedFgESiat2WQOYIJO/lkwiS
ZdDGS6FmCTlul6F21hhhmFcegm7a5Fr9MPpiA+fhnPUfM2kFqzPyesiXZ5ysgV3eBo5P7GQHRbk5
Uog5JPqlVdwnNpoZvO/x4McLchHbRcosapYZZDqkqXTIXxynwffXGbdjf0YBuG+tC91bC1Y7bbSg
i8oQxGM8DexpOFAAUlobZuFuio5Av6YJ1H3bs6pLNSHM+RPLijGC19ywvR0qBzOg1m3wgGQnGZMt
qvQZUuIl7lVnp/nBiL1xmzY2jBdx1PPQXE+u268npPgLW6YrdFZMTWwrgFXc6ZN+IhxBrSzIeuEI
tUil6ZZTw8as/EeAHoSaERyRZo8xD8MOSGqF2pJV9SqNteu6SS4F5Kl17irn0QndfhdTTDDbeqHn
BA2YMyR/jTLmimHIh9jMcDjn1BXmlmhduKHDdUk+XOVEF8h/oc7c++27WyDGjywirzZN+NjXqI1P
EcFqYH6x0KLI2Kcsj4V1ck3OSAZlmIweVJQfLVTGcWF98YwArgWwCHZrlYCD7R0nUy2b4GHKJW+g
XYVwVCdYAviibwHK3VX1WcqPHEZ40l1gzF7rGQIHarWjvUJOhhesXXb2w9CSjxFDh0zrpWp6NDes
Hc41eBqiI7G1oiUS5KQ1I8cP4AMp42l0ETbgB/E5LRbmk59H28GHZzma93yyX+D0YsvRiUBy3RvX
za4S3WLv0iGny18rPAUIn5i/hmVFxjH0mZxkuEAj3cTJr1qIXUAkIbC9ZLLfgO8YDeBV2DhGir1a
7Kyq9sLpX9AzLfKB3Yp2LexqZbvFKZKPEbModBXETCg/5wg6TiYe54PQvcv1g1c0FwRo7gqCl9JS
HchpGmOWPUzUBMNW14IUZiuKrziALzR4pVr1VkHudWuMiiHdzwZvSM7ZJfD3FqhEor22EeKxyaOh
o9Sd1oXo5CKE+h3SYOx452HSXg3XuNZmMign72VqlTDViMEmb5PJfJ3GjAAELMkwXQOuImgine6r
bPyKPX9pPbgzGO5oOtdQgRewa1eSzJvIZ/PzXrCPNdmKMSIcFVwZvkSF6h5cXMFMFXFcbQoI3j5n
iHA7L/Ojf5cltzkxlryHPhaLqIU1gyGVebLn/KpIUb5S/pNlPk0I3P3rzr8xKW0SV7GdWv/Nw08e
sv1LZ9WbX0GWXgbVaZDslTkMl8nWLkIYuuigiKQCfJTgeTRPRHuuIBsth5b6IiIa2SMXIwzTv4wr
ZHZ4FW84i1npLmyWiGYJLaCS8yWRzbYMLhx3GVfL2liyzcrqizl2Jrnv7WXn7g02qCiBRjZ5st13
HixGYxd50zaxhzMQX2M9ARLktAiMXzO3Giz4dpvjGoFFii3HAfGoE71TZkg23wdG1sJFh1rd4AZd
mw6P6Svw96VBhB6OHR63RVgstB1QLKQXrFRwwAQZYVbW9vinkTYBoOTfJ7oi65Qg7aNHG4S5Dm08
tj5vJBfAWAfB+8zyM2hWYM54mrR3o7syR2yeW3tEI3pZoXNK87PNBFzjkwnfNfLuQwJkPNJRQGSg
9+SEytZ2OJKpvHcDWBHXunfZRORmE45qdbdN+0VjE0wz/qgn6ZFO4G1Etk5mLmfmdEaFpymWWfnY
K/2ggRn3LCT84YeW3vUUYxJ3PMTNrgK8RyFmxBOjoUe7r3TmT/htHg0e72VU2q6sKKKiT6H/A5Zu
Xh/BlTF9oYLVCXlMoMlgiGvUtAynBwop0+SSW8LZXgMYZ6sTRpdDA+ZxSqDl3deQDaZ+OTcCg7vW
oVF1Jixk4ac1FaFF7EWAq+uNBnEn4oREOPLCMlhsV76/kf1NNF73fCe9cxxUhfZy3bTsh9j9ILtk
746lPzUp0LOfj/pFmopLpDXHjCigIr/NEYAthlpnU0hVIOZU+tCD54/i6n5C6ujJcS3hF2kWOGdx
XxApkuvLmjB1mTVr22pWws9WoYPErrQIbiwRa16A71oOxtY3UVQzqqOW1bjmoCOMNYVDK7+qAKSK
4mQab7F3EmW9Bja3DDrU6xCtF6pryQ2Bw5V5b4XWfAW3vM+ndK+RFMT5GOnh9DyQxVvF4dFqszVd
JWZuSOMgHDUq+LreLuMB/CXC3Uhhyc846iOdx/vZ6ecYh4tXX7ZVeujKL41544qRlD9/D6Ma4PoH
6Tp1VV+zXeMWx/UAUl/E/l2Vgy1RJdB2f47YAzcyfy1EBziJvYaHOixlpXGS84AStgb7f9clYi0M
VLlpHRXhQBB42QQYG7D1rb1I9Yk8yBQ2uQ8xj+QG4cnX1mXvheNPjTVuPb+5SdQonmVBX2RZ49/E
MWR03r3hkMMQ+Wa57D2nfOlNCmka/3LTd+ee4JJXHObTTJIdLCaI0tdvi0wjGnoagbhMdVcmTNiT
9lKRElst+3hel7jn7Hr0w57Vewi19cj/o48pOn1fiyA+hk4EUMzPtJJTUGlVG6+2cyp0jcBSnFPu
UEhvFnZlJPmuDk0qkaqKXqQbTUcntm3YrfqAk0L3yfgyVPKghYMCtxRYxV06qPya6myeE8ASVlc1
dsldR6P5VkfeBsYJOsCic6RY52XdbzWfLJKyNcdHy4wBKJamwPTemvcIJNu3NLWzj9b1jPYOXkXq
Lj3fGB1APFn86vghKBaCb27p9mGb8rUqORsZCUDwqFv2NaWs+o1OlsvCyFMD6SjvdTGm7FYxoMfG
WpS8RWgbDh3lxK3KZ2WH9XaqqTv2Iz3oOm+yJ9V1+mUNx+7az7C0ecJx7qoZdxZKSq0VvBpqAJU0
KO9JDwy/kM1NjolzkWmghZjdQvUM4C27mJ0COAjCNLuUbl25VPyQTepjwNJFd1P1qDqjPqACy9SE
pbRbCcvq37IKKfyibwWu/rSBWbHogGc9hp3VibU+AhhZulHVHsh/C9mxJeImGcvyshzT4ToVZv7i
eEAXViQJMX8lrvhIpUC3Sh6I2566epLRppj6iKEPhgpMiskyipxnaNepht1/YfoG2ehtlHWXY+4w
sdlNY9yC2xen1rALcN8WkdzmwJG/qMb4RrF3OrRK0xaQQMhJ0mKbT39E6Zv3AJC6uie30mYVnTSz
fvEbQ7/Tzb7E5ugFF0EV2dT589ylXpDo/WNdTtU2AOyCiWVw9O1EDYsyq8XUDK6lvcdsOeNJqurF
JlVoGWFMIGUS1uFtUWd/LoJBBSs9tt4HSRaOm5cAvrPMnQUjucWU2e4iMSwMmS8mwlyBKkNJDUaw
9qu2KjlIlOAIQxy2FpvHEk+TucU4zEG/bQyr2ehEHmX7JkmghXthRF5RJ/0OaleMTX/RVYFd7Evb
NFZjakPS6qZqvqZNFNaBzVxaPKdGl9d3stOIUojTPubkzIbdvKvioBRM16lpb0joGopTTU06/pqV
UVfe58EoIxK4qro+DRiohyf0CC5haS1chLWiJ+kcVZ9Y+b2hUlHtFKYAThX5GMWQnftmsjdtMkbD
cyjMut9joEuKtZ0HHNUbJEUY5CzLJsAZ5+SFTQhUTFU2YxXSQ91sDthcC07ZfjapjVUkTrOLKA0l
lwZx7OXGxw/HMmyyRKw4d6h8K6pAUVPBn2GlxwktsHPldknQr1GlEr+HVUd3WaWbKiIjRzMsmx2Q
ZWcVqeMqMCmJxiF0GBnoLuY56zbq592N5aMPWXgklCHkdtinmMdSs4Zq15EUQ3YmRY8nX5K4vXDD
0DZwsqE6WbXtIDDDoimoWOkCjoFhrlJ1aco4KY8QXFv6e1WH+aKWrSwPJNlM1LGaSmCuRT6aX6dE
4Jao1jvLK89RkdkzRBBJKiW9biT20RwjeekCRdL3Y+rJ6greZOHtQc+ofMn3hPMG7upAzWvo0gYU
hd7TXDFlgi/b5A971oJJaWL/OIQtdUiNFG9SeweOyRwD8oZsOM4aFDKFoeH8X+SZgmsUNLlbkOgj
hW1SfZctLld8GAVUVPJthQF5N3MGtTdyr4BGOxmZH731ccialptx389Y44p0m2kK+ocE28Npwi6y
HyHF4zbGeE+0RGvjxEJhOozHCt5sAEaxk51Nsr0Yj3Xrm3dRBj+X9k5cizXElgR/rcKg/ICjWEt8
asU2PAnNnZ6Imk05H/qIYCp4oHpLcqVZhMNb35aqOAHLL7yV7F2bTRMLU3pui35i82mKgf6f69QI
zjS+zGZCo8/DRP8qatV9YPqqwl2ephy0jXiQ9s2UD0m2NWUnZIaDZrJJcZicljzkgQiNF+If0/i6
Be6QLRMKFPrRz1OgvwSatO5x4EScPgVua8AUaKaOhFTNTjgWArMY8kNTBnV3IlW5cA9l6bbhmz0O
WDxS1+7MYWOT+V4+5EOmqq0HE1JPMaoXDmQEIh6o46eBMhKCH50ouIhch2oawSuV3uEZSBv55sGj
qFjY27h9NsaWUTfHrLgwRvPAQuUfMJlrX2CbDxym/EqXBD11frTtYXsbB6FnVrpNNNIXLpFEW+22
aZTm4WLxte4LtM262FSp9DOYR97IKZE2blBwdMzyviXt0Z8GU5U0EAtTb56dvPVl+tbQ6Q8INDXp
spVAd+A3rFUID5q5Pom1VNrwA3wz0sTWZP8gUn0Dx1X+JTn8f20N+P9I9G/Qmf/3bz0F/1T4z6aF
P377323dVOH5W9n//Af+kv0b9u/sh9HWm4iEEE0r/kv/MRsC3N8lUm2k1Ego4E2rWYiFe70J/vjN
cn+ftafSRS1v2IZjI2Oq6QXP/0n9Trdet3REF/CHbF389p8/2PVfKom/XBr/beL4Vo+PTmkWEXwj
p9CRxrhcYxaQoKUQn4XIkR82RFUOKIR91lcdKiDlMyjtGmeh3EuH4zBEa0d+MUmabzxQ8z5k8YXE
s9lRJUGEvQOEWm7tUtK4dzmH+/WLSANra9GAF5CQDg4BxbZdt6yrxF+T3sMRd5J7OlJXTLocIEPq
ptJ8bGVyzyS8IH2YsPlA6XBAhpQ9arvxOaC2/UydEuFNZ6U3wzT6lP7Zp8dhezH6/dlz8PiafUYo
VRe/OLNlFjt3tDwiFZDXaWrgmXU4zLRQvQeAPBz0M7kd4gfNa3DT+caG5v+XBJv3ourcr8g6CQf/
PxydR3OkyhpEf1FFUHi23dBefuRmQ2ikK7wvCvPr3+EtZnWvIqRuKJNf5kmaSc+qeQB2va/cWt77
AffhJA7OThYHu8ACJhq0XPIWMkd0zKn0NCMU7oLgksqRFvXkdYDDDMt7srkSBw9pRTazZdvcgXjt
GOnhK1AdR4f1uTSWO7bTe8pw3qBZxUeZFB8SDBrm1Q8bzTkSGjuCm8chECgAPHIzGwiYhL1Ln7zx
MidwTNkCalj9qPJx/E+6Ogh9yo+d1mO2ZvldqIxxDEVK73jSNHRWKNAugAD3zrRVsE2MyWv2K3KS
663VaXM21eauBKsox6w+ZYRy88CDftWWxgZrTRCb46O9lBObIpP+FXoTV4flSRsUM2TWestSIcOK
DpJyafdQMn6tlemXnDmJDUVB0cISTDvXasyblxVLVKucTBPBpSyjTHYpKsb/qUSyHTfpriBM0VPY
Q30fs1CCqHnMbB606TnIjFeMf2MInBwRodk4M6zEmHhMQtM0V2oXmUgPg0AkCk79FstwaHyBOXKw
FyCQZnpuFJcGXw+KIko42TWR9Z07BvO9TPM/cxw8owU/czDeLIXUWfr8PbTMnOBcJqa9C7Tn7Fvh
jnwHHJF14j35Zh0cLCiZDbXE3NIY4mKvQwdSuGSWsg9zrIrEi/008t2CuDq1BHJjgQ/UL0VCNgMp
fWRQ8Nt7VdT2QfDX73qlnYNlo8PAUToQMOGsVcDLmf3gb4WOtXFm5Wuw5u9ExEm8x0TOg5vNrTxi
Y2aDsWbgQ1h2D7G0y/NCh8C89Z+MgbIuXWbqfWFqN6Sn0u4g3q1JSJdMMZXBJ/zogYuGTSatEc+B
XTGOAXK1d3q48RsfoW67PNRWy0k8R5LwdXKojBk38Kau+ow8khF9CqMNQNEZjDmjqBRQB28OzAii
nKOpnsbR92l9z0Mly4FxnfVtmnSzLq5GAM6L09oZUY7ZAmchQAx3Jos0cRWcYqYsTdkDYOLO3xh4
JAY1xdegVTZNseUQGa6/a8UKrwduzdEsrPnQqWyPK2MHCup5Xvv0nXP4a87XF4J7LI69kT25PdYJ
2CPIGTBCoPDyE25xnxQ47OCN7trRoRGVjvddWvvgcLR1LNbR3Ock7yIOAkfXScyQGs581/kevB3i
kVEdFx8DFTEp0Dvwg9UPUJw6rFXqbbRF+I2BMDfLYB6IIYJEJ/d0mF9S300OszYelr571h1QCyPl
Olp48V2Xv/cWJR094O/WTH8sEC2aemjEeR7XCmim42Dy8JL8DwpryxTaZWLfWZhqfPdeVjaVbujw
4AWmkLsXo7ksf7MbK2ZX4DXycVHuliL/inNVXnBF0VNwgF7RwkeFwEoo9trgBOGPnM7mIB/geQeW
5imjUZdTbgADSun2yLbwXhZUs2ny5/GWx66t+WuMUV1jE8QxcNz3Ll0vUpvZfjDS5xnU9K6QSXaL
U6DW7aXI22uNMXCvMxGuI6fjQdMp03QIlmnLrW9Ll13muL8aPkAeg0WaKnl/p9r80emm6ujVPjQA
ktBYxkH/pqlz8uoc2rAl72LC8aSBvXdJm+YxaFIKe1QHFLOtzquDq6yJxl7Gp7IrMAYpeVfBWCXD
q7M7WT30bueHsOnwD0j32Ptk9YVtH42Y/kkqVPfcIIa3zH13SMbYZbkl0ztsLYpxYxmoA00Ut26B
5WLm1AKAigpHy3kGsfxrdCkdnSqjsQ6jj7YR5SrmzOss/jVOsIQJTpkBP4hs/4/vGHiQAqTi8f9P
VnnhsnIxDTAG6BQPombbNJ38wcWT1IGVicV6n3ix8zKpm1/k40XloIYX0wQ95yFsAijlGSrBNtTM
tFkYYA4SVvHKfjl0FsdIhxjzYFCLGOyUVH+tZF4w+XjJOSCsvqPDnX6T0aePxfpVVO/tRyE/0yJD
zLUbEjDtU9avkewKHQJJYfK/TEcOPtB6ExWqxGIGvbJzO/+XpPRHluHLKjRda1bm0AojACXCpd3h
vAVXvBopNoCQo4jad3Hu7+oRR1BLK9iMBMCMvRHBsTJYGUafJrgRIuy4AlRTOWJu2bwaFOoespqn
IM2y5xRGwQU0W3dwZMqFOQO+m8DwzFp4fB6PtU/6Wg5P4HcDMa+R3SSPSZfTo9zARRhf7TYWB6S8
I2LKP8uBvBp34FQZOHf4NrqKq7nNjKSYL4vt3Eg6vHLKKkQOo5z2VppZAL0FUIRoAEklfieDvlOQ
lTs/Hr+8gVFX7d9mHwrIbIvT1Hln7u3UBYKAzrovnZq3oRbNozekN9XI96XPg4guP36sAP+q4TAU
M+i0pr63Woa1mZLXOmMNmGLsnA6wpQKoAZ0aMWuSTa+NJkO9X+aHmVzCvlLSDHUeFqyDIQDk5KTK
5qAn97HoNMnjDM3NWjxGKlxJ+SbMw2w7DCyoApvB1Y4gzPdcY7KzwDLGpiQ4Krk57kf/zXj33TI7
UUPnnwJmU7ANI3BSNAwmEHNRSd96xMZDXpVxNMXLJ2cYeq4TwSQzh0TMGWgAYL1L4dmdBOroPkM3
w1Pxa2o6bJJpOpjW8mpA2UKWYuhb6Mcs5546mjNfjjExi9r6rwrM9UHXqjualqiIqRInsrfCrpUH
bOFeewEpL6LJ6Tb4Fu/lZOMdq+bcRW6tkrvahPZXbuI6EJ8ODfRQJLgTzbX09qAg6r0Qtj5SSHqf
MCw40YmThlU+oHuyPHCJEHfdsFC3w7zUNWNnTwcUSwjFIM8xoz97xPgImvJN1carMt6MKkkus3cO
VI1NbSrFrqSDrbZUe54lTpZ5yyLV2PvkkGzA6vZPM3CCb3sfXVXS1+cH2JJG1uCw1Me69YyjcIO3
IJl+xJzcCEtpoKTyqClaPaduyQay1hYNd+DzoMuu9yYVEsAShwcu0Uc444fqGPPlIC0PD4lg+D13
+GgH2hCG8jyM/X9JC2+mQVhxKeNiavBVKUxl3hC/IN6B4IHvhi/ttBixA5LAeTdExlx4rB8dado4
KGQTIhZw2ECwjZGTnfK9qWPKTYKYsWXPjMneDKgJt/yg0Q/2ioxeqeJuxT+WMf73V5ZaICX2XkgQ
VcVMPIxmPZa3iop2384YK1nXms0d+o53TfGnHGPB5i+TwcS/YB99kJ6KMxlCex0W9szqmNOpYOYs
j0h9NAqlzISQZ74LO4Mkua7TA/IxSD9PE89nEZ/Q5tGb2mOeXhfD2g7EAkkRSGNkuw15AYdYCXp8
P2GTDMaTMNt+33s2657iQ0tnPxo4IEe8KaQ1dIpL9OxWfn1QsCH3dt3/5sDVoSmRQfAAwYAjMn/B
OzE20A2mQkoU3ISlrxgN1uWFRpaEN7uu6Ngt7DqCwflhANjDhxXvvbF5EEM6HrN8hUc3AIGecCzh
Ibuo7VMI0o04F3vXAqxDUoOn76xvJZw/lekvYVzx+3oieLdz9a/o2A0nebIAsp+sKv7dztl9p37L
msqqGUQ7tDhQRE1qov0HJ4R1NEjbrA94uZ5XOhdO5sSwUDR8BrZPoJUpWB27F5ihGgiU5sYmX5in
1FDSBgYygfVYiN+RHjh4yeec+4HrsZpbrXXv0QOPXnb0q1vZaHq5UnXj42yufl0fq55RqbLsL8EN
OXIZZ3k5wZFhsh/MKnm2PM6zmhmpHKYvP1h//RjKPCTTfUmJ9I6EvMT2ywm8blAIFf9jZ3EepKGK
YfxAwZQrkDc7+kqsdP1barzHNl07yygvo8UhfMq7Mz1+MQBg3jI8h9A5i0hNOSLfnS5GZpSbGKU8
CxKXhKphdc8DR58wUe1DmoJgZTZ1aqBrPBT9iPvh06rwpgGtWkOd8S2nnvPfzBzlJCsgQY6cKEOa
vCUMppUBeMsInLY0hfOWul2YZs+jDKarw7U2GRA+a7xiWKNB1yT5D3BiqngmEzqrl4I3WcSHj/O3
zEeW0t5mKwIZW1E+pxmy9aQxofShUDfufRJ44wOlu7i8DTqTWDD2Po0VzFHrdAv7rsjiftGLqEgk
EjjEiwnHYjzndYixxIWTAiXX7HvGjgu34lwbwFyJ1kXmOP8sKf5tV9NUp5ziWrXqYOpEPw6c8Ok9
/bM5GGBgiz8TD1RkZ/mws635e/T8e2HLxwFqoHO/jhCPLBHztSYw6U0mUNwXpmdLGK++ar6tHuNj
2rGmjCxnAHcE7MKod/qXvuTl8Sv/u/EgcjjM4FbFejOMbxxjMB6anByw5Kahi5dnR9wkwIkPm9KP
/fOU1xS/bMYmLARNZsRH6BFfkIF2ljmdQFueclsKmoerQ1/ypTJ/RPpcHkaHmAG+UrZEYHGWgY3S
rEeCBkmcX6EzrqvNzaqKMc/Z3F2FM1yI1bfUqtTtcR7hF0qv5nRrmSMeDP/FjYEYxkOHYGDhSJbF
p8SecEa+rpg1/xGTbZ0SZb2YTbVLyI+EnjVXkSqLy8AqcRLzcEnJ4t6l882bK3FPV5yHLampofQZ
Lb1YUHD3U+/JQ3ZZY8DMwlZPXbbKO7VgGPS5OCZZMLDQFeD+IHEC+d+jHnVn4ydJsZUn+ZWCLDPK
fHFyqY0LLazjke1MeVRvX4rLrHyHDLUt1pzhQWfNHL8bmuLwH6VTe2e0/dVS7kPe4HkzCu+9WDqS
A54EccUYZ6u7pkLLAwE/zWkEgNo70AfNodi62a5/s3LzLVg4SS1INv3IWVxvpSwqD27cRc4D38DB
FcnJ599K8QjeIK/jKsHQAkX3b+smkUR7v4wjZvzONrDp41Cl4wLmHTc8bXAoKcEwQi8mIDH1H+sM
UKyds/zk631pJPF59g9iY5AH8V3iDr+DUHe2UUretYnrW6OOtlfdl4u+Y8B2LvV8X03bqm9juCsV
XnSdxx8JCeVdht9ir6flbHkQW/NFXEs3+BpLqGsDYRRqKi5jya+Mtz5F7tyZsn+vzk1MJZkr/P+K
BqtAlrQwkUg6NPDsdWUHx7KV1KYVyH9OoK+DBDOeM4Gk9mrde2Ca991gnrjev44rFuDshFVGhDaI
+R3poyeXwo6B5Sosc1Ed1r6jvilmPTI4CXtyNiMnmcM+BSfYBfmMrMafFrOZY6bC0V/LZ6hlCHJl
/a8ozDlMN8RnUciX+imn6XvXePnfYKIEUsB0qn3nFNgaPSL2PzWowcPIHhcv/RRxSRzCGl782vfl
dUoLUFYe31PgYng7T9b414ciWtfjq8s1hJNadskbefaqKsxW3CMBLtRx4I2d2OILicNHWg23Q+JN
XKS4m2Sr+kAvynY9FQhGPl/49Q65gctV2z634vkffPiA3YNOJ+Wgj/IscdHCL0P+rdasvKlb7V3h
3VEAOO1sp3jgeQ3Cyj82NChRbT6aR1oRPpYh/V1chRdPYO+Os/fR6MaL4zu/wvYuAvltpiq9CAoO
kSvziEEMFEVS1RjOrY+PAqjWwR4Vxgza16rs6reMvBLdgbVnSt/Z9XTwaVM6VgXjv5INluFRttlq
n2lqsXdqTS5WgV7IOEw/GJyO15kGaQHIUDq0ldkz55N8G9cxv32G//hAdw3CTUemBq7asM9JH+x6
P+Y8bhM1o4y29Y2vfKabj0cGYSLeD/3C8c/84wkGgVPDAtDbmFhVzXnLN6+qGCvci75LuiM9O2t2
dXTwRJcIjt1g+i4ezbKuPywOVXSpWchRYUsfTNil1QsNThHn++I8LvGbPbEymL59FjW+iMRfoXJD
wt8PSbtG9VBgSRreE5k/uQEJk8mnVAjrwHlK0ZvZ6KqrDjTHT2wYIBjqS+wEmJT5f9bxm/r0N5Np
00Xs6xFtr5Pb6+mmP55Xv2ix/rNHiygZFGVotZcxfevcm2EBF18gPu4shyo9Tvh3RvA7MyyMEmF+
tBr3YinASHmUSCWKZ8+f8FppsR9nQZLK2fJeMhQ5y5zngRP3qYNFVanXE/QE+vcmAlb9mbeYwa/w
P/l1+iNffmhK6uFiDupbP4RnyzMJv5+g4hUcGCoLPAV0G42oEg7eBDp9VcLvZ0mfggigaQYmENLa
7ffasCBlpnIIerFxyuWnAMEIq956lolr7+x2/IWks+C1NjdjoHPccinGvHZHqbFwwr6xie2AZOxy
4kiO+JOu1l3iFVeKNiRHvOAHn3KkfV0eu0lzVIznE5ZJ5N7UmJ7KvjcvvOWAvhr7w0deuMe1elOZ
jSVFumOEObyQSIODo7tLRVfioLBYLk39VBXT59x3f100evEGKDwQNFEOucD8WuNbyB41xHRWqvg+
j/PXpEJGLQFzWvwSaOAfyeiGqUdyqVs+kxl3alXEr4X7phWZyszINPj17Ia35GkYibFr00CNDAiz
MGU2kHPJUbMac8jjbZ3Mf337X5zCrEwUs4LKACpMyfropK/5iJUUsKZNj+bnCLWZnIYRYnpDnLZs
gCR6oqSykk+tMn6Ymu4r28R3XmePuG2VIJaojee0jw9z3LwPtlOGmCgMqHxJCPT9lAAlO7dWQzfF
xOZQOybPCxMfVZNv5NP4Y5eYpSuntPh2LmjMf0p+S6a6Hp5b4gWwgv9Ws8P9wQvIgwfcbCjlm6xg
vdJyemE7ZWWYoAEVWGMPBZb8pX/XRi0vPW4zQ5rZk6jdJ6coGA9v369jBix+M7aYzZS+VmVoQuOd
M1IAlng2K+IyMcvJ3kE8mgs8/yO5oBdKiMdNXfuiUJx7yvKXYpdrxaLj0Fzh2KxcdZDw+b9M5HC6
1Xos5XRiCnsj+b+zRvtYIN00hYN5zKXomFLTIPlvW3/W7rckoNJDRGcwwYUU3eUMe+5qsmdJK3ho
CvOfK9Y/2GVgwsFynfnnDE4SDZlLbOh+algeiuooFt28qBo/ss4TjSvxvqTCrKw25huCh1H9lhtg
Bj3hlikiNdw0yxuNeyAa1cmnLIQSbf8zZlAfJZNhEta2hlPO/mGipmxk/i3ykR6tJRIun7ywFtwz
qgjOS/Dg2uMEcNodDzZYpOexQZ8CVnfqEH53eidRBq5D79dXWF9sJauPkLnQDoKYEajuTLUu1lTD
eyaV99w7SRKVpnrsEMkvZUaTxVgNNbZ5WMZV6iGsezTAzONdTzN076R3oC9r0D8MRPSQf9J35nYO
OVNOGAbwhSudPjvHIGPoaeud2lyEXU3J+MCHMYzUpE3pS0wTwT7onQevTSIoP/aN4fvjPMByDMwh
UkNHCqoK8mPyieIP5r2J0RCZNYzF/C+1u186n43dOMwnKFvvQFfJgVj/+bU+BH7N799Rg7uO6X2S
l2PYrvmZWROknVl9ekN7V0yVhZl5/rtCg1mxRO2EaB/MvDqhaUBJTJja9cTn0deWk58WzV7RcTUM
CDWVMx1bWeuoyp14k0z/QAlPH7EBMtBkRz8hahuGQVAQQfe5EzOjmiZ0DJM3lKIELm0MYN0gGovK
CYe0d6J0A/s6j7aPAF6WJB4hUtFl5Eu2+m28alGL5yRMnV4B2H4tjDzkWP0nYu8sFutUznsbmjX0
WQN7SmVxpmrLD+KjXZdExUiie/VhE1a6RGrmedVMu/69mK7tgd3mLNdY0wUSZETnXLpr22w7G9kB
++Qc0sHq7Sa2t5DN6FHnWcln1lif+YjbCWZrOlbw8KF8WjM/mzD4tUqX7K+f3nmL+0zLSx81KmHj
Vq1FmAU4a6HQJaX4xe7yFRiLSfho3acluV/mlt3NrrTmSmW/xoZykWZy/2RXmbXviLhgyDa/rY52
goyaPfyQTYqleB4epOEx3svyEOyjHwVy5MRGJXeEhBzpvlUhTt+S37J1mdCuU6fPllN8wR/ayao/
ShnQwYooP+qMNKkLfZrdm6tB/m4ire8mC+sxnsGNKOLh8jO+ly3otfEvh94i0dc4t87JACYTDj84
eXNX8SmeKZY9KQcDYR/wl7BXiVDEm5xQsQYWFGk30j5BN8Bq5R26Ls7uY98/Zz42V8d/d5Luhi0J
CdjMH5if7cYxqZ6VY9xXPatJT4cea34f+lo6IXLtV+1Ozs0ld0/nLxxvi79e9jmj5OSjozgWHd4m
rCzONtm3avER08Vw43qZnbMECWQ0nM9J8gT3o8mGDNG8K8ov3h0vNEe2lElaT/gLfuwN5yKdmk7i
B9Xw/Gcmntd6XHnD3VuAzyd0BVEI729CodUxsxgR4Pf7xt9qRj49eSBWicDR5P2CT2PYO0HKYzbS
9Y3vgp3HG84OGCw6sSFuBvMxpy7ULt8DoOFhii2O2gIycQ7qY9hJ6NqpwMbV1oi1adVU+5hpEjdk
jkns0qSa+sKMmERvWcXuJKV1M2mafaroegye+vQhSIgnZtwvYF3/5V0gbeJl1F1nwGupTDnOzpNw
BPcXnlFL0rhmmAsblzbete9npEMRQxOmB2SNIJSVTcmEfXBBHXwCY5AH3yk+lhQ7PJf3OVys9cCh
2nsA/vDBLBFfqzRuVpk9j04+RuNI4BzoQ36pF+OMxLjcNNl5Lq1tx4Axth6DoDv5s/jsA9aJnqnV
3qzx3HOReDJQsB+zicNeISv6oHiV6KP5zab1r4pxkky+9dc1q/Hm0m9JSqj+0uPqROvcMzVacUqg
iAzniU1y5uNN1u57DfzsVAb6lonWwQKPhzltrY+AJ2Owy7e05yJKPKoDFOsNUZLZJetviMWVkTyd
uOFEgr4XBvPoOptx7yc0cp1HH6liwNLpPwwZPjPVpgmR7+VQie6nNjiK5XbX7Sw7J8uiGyS9dGvy
dWvSqQK+bZPCUmHvWnURebCGdwaj6ZJUDWUA7p/AptKs6Lk7x4sENb7OnLoWQl6zCu2ci6fXuQe/
/CwKzziXnZUfx6J96WMCxH1NCawxUpzScvdM0cx23RDH+9Rc/li5lJjofqqSvEfQfPfJ+IfSL3nk
pNOEfBcSjddw9pQWvwwup+xBi0hnWM6rvrSZhmDdLCr0PMOhBtl3mz5sZ2bgpRKva4/s2E0ugNvS
ZQZP0Qv+FESOnRWrn4FYzAQ9G32Eg1XbEaouqr4JO4Xs7tI/fcJbpphUlucYc9nRnJmqO0dGmKwq
uQIQYmUvSzeuRzcfjlwGzRNboaOryOjdIiTIdF2cJ1x006nvC7aceoDVoUipc5CjUxtPJ/GJ0TiU
SbIeZDBcyl7I40wnO/p8exJT/T3PYuK6uwT7xG45945JH6UOI/GlFhf8qsWhgYGF8rM5I2yUxxTS
OOaW9juoYPSntqbGYjMU6QVGxmQfJJaF3SCX4aC22SOoYTve0lNexfOJM3hwuc8lOBFiW77jA1aU
TgCnz+ak3HvOUoei+E+5crrIlbIR3f2LaX7dzc1K3GjGxaQceTfTCEjBDwfyazqXQKm4QLSZ+5zh
+qax3meOJS8YeOs1b/c51tJw3XwIquq4rpdJ9eDX3g+GnvlAXXcmBJ/aKC7kUItdvSj70I0U8g4+
8VMkY0uvmgEdMGTM4gReZfKwmHF67qpxiwZzn0853oy8kjnFf0ShmT176A3jDKZ4G5AnrbdbEZmG
ymPNgTceNHKfynK5E9uhpJxmkP/ie60bM/IsTl4pvrGFAT+3SnHPV9BdjXNr86QFKZ/9qtfLUjg1
J1vW5FoC2ejir4xKo0ZNdxODsjDQDGeLavmXxPO79pSOzIAi4ZYmvybXEGpwokaw5MGzl9Z4DJQk
bzdwsIEk2Nsp3ZtFQ+GjnR0xleIZ0Rh12pxeS03JZzZXB56jg17cIWI6lOwTa3hP2Q1CP86ZclpW
/lTdQasXhCTo4nocimRG50BfnnkKsMkrxRTTykoK4Cb3I6mYcpYthGsfXkzucKlpa5wziTlmu3n8
CpjchH1ZkGEi/XIOEs5VQ+mGS0BIp51or+lMNO3nIB6Gl6Z7nVtxS9f0Zo85Vn38ZEn7sPiVcxzF
+Itm1UWUE6MGWxy0i9w85Ev8U/W2yU4/vRYpaR4bx0fHWES3K0cXkD9hXix8OQVXCBrNTdfpr17J
ji8JThmINMohOc0NX+HNrqJFv8mShnuuwyqCE6GAN1AKgz/i4h3r1eA4lpCJGTKyQJbynwe3f7Zk
ds0Lbytik1lk465BCfRYp4gSi1Of98Fd0CBQuniroEY9TaplQCVRergpoLA0+WMQi+UgGfftSftx
NmAKKRrqv+mjLHbMVcvQCJI6apcowTcRohb3YR9lmCqe87zghGvLO9MVB8KIRDHXPKHIh68Zo9+R
PMCTJpeCggFNKEuXq2QBkk13Lcb1Lumtar+MpQcZw2mZdpTPHVy+0O/Wr8yslyO14pFRVLd0npx7
PIY2+Mz9BIphGoPpxhz1jK9SgZuis01ZqDF9vt6tdBJtW53eeyx8i+BcTZYjGpRxKWyFf5njA46K
bUyZ68iXMaYT7ldeJXgqtlfIlihqwik2aGv2L6i8t3ga2p2ISfbi2r4aSfnStskvnuNi31QahKds
vX084iLhiyVOMv3FpfUtBDSOjg/ZqC22yqJnqmM1Xwamr9mGRmwmLc5A57/BKhTVx+awF3H5NMR1
diQ1g57ADVyV9p03/zY2IipHXoksJ5ikNt1y6PPChvJEn8yagogIugvx0uYhLjOI9NQEnfLmVC7V
80IgpAhKwmr5v9keJHtU9ofwx4VMAt2NfkyOxqW+yknfqKyKr0V+b2ibY69L2Uwp44OZu/a9yVhl
l1DscZ0Mzalt0E6EyeEvfXwhE1zytk0w7ycLYTkG0KVgeASsxjAVMooX7J6d121fzY77e10R7e/H
k0d5wQ5zJuNYi4KJQmJzGUd6qquDG7Q1MBTqBvCPtcdUeNFgWsFeFnwHPtWK16KbePdd65IbT33G
t8kIGo2oTbxj6g7XzgRoMPNLEmieQOdQJhm2QTHgiGCqi2qfkH2zzwxzR+hKS0EI395rGzNdrMBD
t9C+uPtQeEhpD+kxvLAGR8jQsWmYa9SXBn4ROGj8aW2dTFcnkXaR9uypbsLKTl4xiUeuC/epaY96
yvAPjUaFh66NqHWRt5ycPZ2VJMp9firLgMWXlnk/EqNtfR+zp7I+3a68OHiAsX59L4YhIqOaj5jW
YxrQi9AjWZIcO5eWX1HW76ZER8ZlSRXecB6K8QWz48H0YZtkpfvOEzDs02L9CbL50SOZ3nkFswfD
SM+zd21Zd++4nNHnSqDIO+GSMTgfTHd5CwdBpNwSqYHbSXslUlRV71PmXvgrmJTDGMR9yRRaFTef
jCZnAh0yNXkQlNrwA9lt8Bm20A5GwV59ipP839ZmgjRqH6kv5XSeA/QB98tZpg3JsQfnbEL4nAP2
+zoNcI5yz9j3KEIhQKg5KrfLwpjnHFWZJbn9PERNjz0ZNDcaeVM+mVjM1nTpzt7SnmidnE/SBzE1
G/NFWfe65eqNb2MbanlfRd9wBlvxKzDk5S5dGf9cDkpUwAHJgLHUBtkXAul0TfvnEt3ZGSjQUCtZ
ChSzUyIphhSkiTimJPj83Dw4kr/xl5RUduU/Evy6W7qZZxvMxG0V+db5FpfrY1e2KV0IlJ30Pfdq
7Axj1CaQRlILHs66vFKv1UeaMxobrlmAntmsEpn31RaKbyHVlwnd+2jFncOlkhasgbgU71tzgx/a
76aO5Olo7Annf+psfSkboY+OxO4tCFlKMemDYk/PuY0dPUlHEuba3dBW8d02ZvUagADYRajb67AM
sZ01oh7/tNs0EjrHbpI5OfCpfnLYv0MDCZrRQ3aNg1Tc17j2TpbG0OeU/1SxHUldCDBzADMIpiri
lu2tDKFourAlLxbjY6gGxLBr4yR6/UQq5Hf7D/Q8gQXR43+zSag1aXzzkprTW7DiDlmzJFR1YR1h
bWCCob0S9yK+ya3TyK/2srH+w0q7HuuZllDX+8olRwT0aiJoREP2gV2q0N1cQT6wJfTxfVlMBGdj
C289o0fSxGa/0lmS6Q+ZkxZnvYF0shh7I5a3oSH2pCp72ZEg5SmoqB0fFusua/g7fAYZdRkKg8Hn
uhAeSXBL01dlvGXzTDtqx/2L5NfZWmAB4La3D9rkbcna5K70h/IwSZqniYvSsZZY+8E2r6jrDY5Q
EB5O7hwKjs2cL4f7NqmYtMQe3WQk4ub8ClXwhXhLRNrsflEMB+K8G5lpj+cUc+kJ7wd/XGW2B0gA
kAUF0D7L9XBRlj+ZPJZmX5y3VisgzthrV/rUfdB6PrVXRUBul1CFOBiePM21No5Wrv5snaslGv+p
xau4z5Jxy2Uym+BczgLRhUFqDNdFjubJ65xL7kABsziA7tI+gAjLLGoOzBJUFVimeaFIG///wXIW
vhOSAVS858dB63c8WKeEC9w60AjkLj26rQyZbUrxXdRud+7MhALtun+K+escDQsKFXlvFgajPD/4
MmPDDFvSPXivquEyxFa01MwnNVaLgzLvm8JLbjy+T7VTmNzjXTd0oI03U22eWjJWO2YL37TlFBF3
cboAXbe74ziLFQJMt5pgPmMeYToTcNlQrp8c4tWGI8QAjonMd+4927r6q8gDHYkQMckXTyPfYIjt
cyWAHNNCsBem65+ykputN5R7GsyaKAkqm20zxjlSnTMLD1nvnatYt/djRVqcSW8K2ipjLfeSQ+A2
iutY+cwmVkYtcI4lac/u2l5SClXVnH/0ppww7YDwy7uFyTzSLuA5aDlmqd4UgWRmUYzqPHc+NExN
yDLJXeuYT//j7jySNEfW7LoVbgDPHMLhwPTXMrTMCSwklENrjHob3Ad3wJ1wJX2Qr9uab0IzmnHE
SVhVWmVW5B+Ai/vdey7VMEQQ+hdrqezt8EwpkrD2xAh1OUgjvbuv3WIPmAE6+N3F6RuFccOyDswr
slXdiGEbLOAR6r222HLfuWd8C10uSU+cssJ6DnKG0HFGEWNKlbffdUyiI1wGbCKcCJwSJEQ2u2sa
PqfDEGIfHAW2Yi6Ql6FkEsXszjjZeQprUfqPuVFnpKLpkihMvqXhG8MzhrBuSw4a0RRJKG+gwEwW
6ZZ0OA+2vCuNfKsV4i70Ehv/zMpsRvNGtZwMFYEdTlV1jumxxby0WHwGL72rcR7Tosa75KJ4ZHLh
mmG7DJPhT5vWrKU2Di58vjC4uk1gG85dQlL7OFoSFSCwWajy5lHk3Wstv9IoQr4IR2NX6A9wNItu
Ue3LtLnEpOhP1HEgY4VAF8fw0xTU6RY00nBT+My8ksfH6I5uM6Z7JkRE3nz4aEWKVjOnbJtFDegk
tXCFpyZLQeZa712PWzbAEu8WNkVLyZ8igs2QkjTAvYfhtp2nCJc2DZBQvhK32oC7HXdla53r+bmz
CZRQYlcjRd8MrZftSHrcmMLEsJ57P8nQRXvP4hpNtyy0NMvXm9aoydYy+mIADy6h+DamPOfCByxE
Ihii5s5LgW8NoERDVIvH4Hay7fLAaIi87gunJevAGrggADHXsz3bddOvA7OkZNbV3NWhVIVYMjtz
frK6JW9kj4zKBiiTRdx/IWLJrY5IzZjwS6qi/mD+Tb2m/6Fn7d4PeUb51QwcIEba7br0czagXDBv
eZfjvYgc64j4TSyGzZYt5cwTVt4inr64tvtmWdYtTcTvcValj6lL9dnEO7ZvUoai5ms4EMEKYq5J
gbezyshZx7FPFVyCf9yfmHoEDZRHLg4R19Y4dq8qEN7az7JqP8ZFv5Fs3ASajxUqw6YIk0OKSXwc
6DebU1K0Ep0SaJAPiW9j5DufyxCqes4DWbY3NDHZG1NMeNGWrqEssON9ZZNR94DqrdE7EWD7xuKF
N+j9cvl08wEFecb6Tmpk3DeLxOHPbbYLJyL/3E94qrSFsc8ZFh83PuBRNeSDja5ASvp0teNuKflG
WIkYkoGdZYQmRXvMjfwapyjnqeNwV6wkl9GRKjWfNU9U83dQ2+CZnYYZrS9ondW3jk7p9o5FfZ2H
EzjMmZ2UrA/Vv1nU7J1geT+82ly5Q15S1o7pwQA5R9CVm4TZFTt4OFiTPq2os/dNF6MGyCZZy4Sy
YIfmbgxJ+U0YQDuQKT6pTl0gvxZnm1Ji8qQDc6Zq32dc7iMf9Ijl1/5xGKYdc03eppECAVkmv56B
H7HvZHqRcxWclwT2EKvbtlavlaXKbeVW8a6jUuQ4Njw4SZK8BCHZKLjuj+wp/Aru/bYzSkI3dgbo
KULNhBXbgpixmo5k9a2JwATUFZRZVmYHIJ3pyikevcqjz3HOviUPqfS03uSmz7XvdppMfRfSz5cH
FoYyM9lYcXynxCC5z/h/GkPf+H7krlgKmJZ0L6Zb340UI5xCRWIgFOWX85cOGajHwKgOM60CWzEI
KuNnX2/HgA44HbKrOx723EnIb8HuPQwoBVPF9uJQib4Fe5Ui6YfZVX07krxsS8O3ZgSz5zhezE5w
ZRubC787BQ4mQ7ALS9YCI68QF79iFMslDqYQPCxkyfpUgrdJTa7q2EQxG/u0fWXdQBuaHN9BjpEl
qtBVowIXezuN5kFLYzOCKjjlxjdYO/rgembRVKvnD4PJVt1VHOdTSlFav7/rbF8f8gmgKo4jyAjW
EwDTWqv7zCaxG6TuOjGGYxLwI6ZadBtTtMnwaWbaj9Xx0CaDwdYFVCEYi+kS9swDc38URBUFw/xu
2lZgNNiAq+psGsmOwSr7VQOXtyNidvCDfBel2QFJpL1oprMHmq2/wsRd45diqGqP32EFTjSHM8Ed
Gre4Oy7u9hpXvVBhvksLsJ1qlgzF+v5aSx1utGZqY/ZEubxKgJYZrxzAn8M6vitLXLcClWrdVlS7
SRUhH3fFXRVndJR7uALcPMHFoPZW8ZglYqFaGmeI23tCXJyhRmwNY+1H4BwnTqghuNq2dNS6E8WB
Tar6JwL7/3Vc+f+7JjPmi/+nVPP6f/6P9ue/ff+vf/vvR9TR+udf4s3Lb/1nvtmw/kHBiuf7dJCZ
ynFsj6zyPwPOhvcP7mSWT6pYeI4yXcji/xFwNsU/FF3Etu8rmnZMOOf/FXD+B10KQvHnWUulAm1k
/zcBZ4cR3L8EnCWoCOW7ailJU/QfE6j+V4q60oNsl+EUMQKxoemiBZEXTaehd5iCT8l9lRt/mIEx
tUuIXipGalgDDS6weXuYlTeBVmqx6xQVW7A4SsVomr8by3FDj003tg8eg6Te5aLnsNxufeAI28DK
x4cQOwGi3HTLVsxpM44vftbf5ZSGAintu41Af8LiN7y6TtVu/EZMZ8TLKwiw4YjDeDVnsr/+feE4
jXCqMvF2JOQDz0DwgsUbqFc+6clTCB1yzWtRhXP7HthoURaTvQ83ZY6sb1wyF595Bf6mMuVtH7fl
adRJ/cJL2wkgYOMQbedQcZcI7yCSuMfWckpu2jg8OBdC8O5Dj/EUYQENDvyfX0jKJpe/v9bUoBQF
MwqaN3lDqxAAdO/syA3IrVmwKLDVjFdskAfDLfd+PmWQEhs+ea+/csEABakyAcDWPAQzYn46SRfz
qlHN7Ot0KbbOYu7ssl0wxKD4uFTtw7juNqYRHSenwpVveN0B32Z9yQcIaw5qGYb0+BkmBM3QQ+Rd
9DwyVmFviqrevnE4k/39Nxur6R3ckhmmsNMeE9me8ezGl0R1+4mKeFJI9r7gMT0Dk/tieFw910vf
hpwkS18ktl0finsG9TuPmwDY8tq6xB0UfWTg7NqGD5hm7pIRclnkFCXqLszZeflT5p6QWp9dLDBN
1Gfn/SOpECJ3cfZm9SWtBroI7v5+IT/ibt+GEBtCXFT9DZUmPeSSwNnX2IZXXDt6bHK3rREbF4bS
Fyt1+2MlF6tplavuKjz95g3Wi+r6dsMOXV/rTpDY6TOvwbIZqV+GKIwYu/qhpl8y3lRFH5zZ5IPz
xCGsXtE6cjGiGaaSkWQXMvjZJeBku3QqMejTNOptyFKduJkE+z5BGWTADWIN3BpHm//693zuweEl
NxZX+fPfL/JvYjSzL4EZ1oe/v4Rzuj6KyNs1hkmwrPEMcmu9FV1Irfu7rE1+OqSywxQ6X8qwK+7i
sY5uVNHjtHmZlYvIxNBZt5MF463GblmVWAKbhlPa5Jf9tphaC2xhCaKmD//3L12ZGXtmXiBv/vPX
Q2175zpP/tTUyu/FaNfXv1+MPmquFpCUbZDCy0Hag8LtU7Lp2LTqjrVR0rhBDXRTYuzs2kEwUlcQ
vcF8bdvy3TeT69zhj+RcyTymKu21LYdnbvPO1qb+ZNVTdU6MwqjllVMMR2dishkd8btJt+OurjBU
Nf3gX5FULnWKkcgoQBnGpU34gv+RfxU6xCk+Ly5uZ3jo7ZRsfiuNsyFjUlzLP3mNC6ayIHAXTDOn
oNwXRPiJYgqSWRuNc4CXmL+Mm8tHwyHo/PdLEWl9Y7lhswtLDEZWaekr8ZTF8lAme2WVxGksmElQ
FiHLTB0hDiEY7OZ5xW12suSdrCN5tAtlXW1j79pldYPcRq1sECP1evsUis+GUFfC/IZH+9Cn0r+d
zD2koj0xxZvSi6ktTpzunJEHKaXuMVr13S7vpjePm4rPqGgdTQx8g4HUBt8a4PEIs1NbGzbZRlns
8hBRoShe6RXMoLbwOvdcgD1Q5zQ1Vtts6s8Z7TBcaKtHBIFL7mBsq4TcYscK95bWL1Jy3ASmAfoQ
OLovSbGF11loOp0hc4E8pZk+IWYVLMFKpyXQVTHKzxHkyIl8GlWbn8opAC9ZvJje7RAmb1n3krgR
IFAQP0BekQui4Iq1wIMasykLgeOkSR5EUVjrMrPg37UmK0l9xsPqrwcWzrLhVVNTfm11eSiK9jRI
ee/oGdPhYF+VlTy0fn4sdfBYR5gsKse6FHZ7jrv6nEYZMQcZakR7/4GOXLNBUocwg7vqXulrFDZ7
XW+bvjXwiOijBUieYOoGiFrHBmiXbBi4tUgXdZNzFybFuLGlcZ0BtKlFynO6TUQTfQ1o2m0Qho0Q
0QoH+J0K/GK5C51dLYeNATJ3stNLUUPKkE66q8mVY6rJUR/y/gSWduM2xTkQHIBTF+B1R39CLJNP
ba9UUMxHK4KqwDEzDkD5FZG3mM5L0K0JKV09u2Tt/5iDCR1pyCGgp1dDQumvoVrLmnCPl3B/ZxHG
+1ExZgl+nSn2IScS241y6w0CApEvngGllgkqcnLUtNW+a5ggZ0ITV/bgzqq+u3au7K5EPGGG+ngA
fLLdjRW+9VF0MTwcKpDtPuNBfPSVbA5KA6kPRvIdmvL1xVvnL7XrXY8/uoL4iGCCZRnptyeQmVnc
syH1o+E6EToDWkM8vo9iDUY9YPUuly2IeRkW+/Ek1Nbg7ulw0mHatMLrSUUH+NtxCl898sW1cYHw
Mp+82GvXClztXIZHI8G+aYr3JPA7UjMLpiFnPIC0xzU8h9DbwUUnVpWnj55CwJ+MJd5Y0RhNNQm+
a7WiyIkVITT1VQ9+iAEc61khidgyEIJJLuN9jLltDROTcxjKrWe/1NPMWuNZD4h9NXA8E1ymRW4k
w6KqvHE8k9mJGUsuo8XmmnVGdUagT6c5P8UFUTVGen+KtC+eUiqzWWhYW51RU3dU/rqBxQgRXGIr
uRnhjdxZoLjXxuKkTge1hKIbLovAYSMcZwe3iM2rzxR0PQ1WuHXJZwZjl1FrAnV7DIf5WlAkBmm0
owaiBGlIAueWEbr7YrAHrYYBE1ba2rzGqM7PGsSlA/008i0sW7Y7beE6x3BZuVrpvDoVqcjXymCi
FxNfX4lqYk4nOsAaE5OffkIEwGb0DeSj2C4ABhyMp5AB5jocUKgKIhR969Yba85RuOilvtXLF8HB
CvAhqZPl3wCYZ7dVHGS3PnfDlTUj8Whbedvcm6xVIN3wTA4sOuNruo08LG6BGxAtLNz7UWTX0C7u
JjvBwNKiVSAYh7UFLbFmuTRdwiC9x4KLzLVKX/BgenQAWMSDsxjncxbtg/TVJRtl92nOTNx/IYt7
CCfI7Ry2XmLRd+vwHvK8u9HMRQnYikc5FY915Z6NqThgMCyPmIVTCDu0y3e0ZihTXprI7J90KvZA
hew3p+u6Q2lDGjBZ5t5A8RCbScmiFIm866tluaj4jc5vUXOesOJ8Zzg1spXjhQcf08J2ru3uteJo
sx5AEp0iAiZzbo4Qpbdeb4+3Zln7O2Pg3fFFferLwbkguTNjBeYbc9M/qSq/424rH80ylSth4OOV
MrEwNHNEhDb4wYzsZxhL2Nnc2o+OKQjwD5Z9M3LZR/ittnJs9QZk2z4d5ht0lepg6KS6DPRCXAh4
ABsokUVTAl9d3HpHrwV76Mt+Yns3OZAtVey1MFxGZr9p1qJpBI+YhyeQb3D+I+OYNuWnOcQEeOqi
N86NcAy6Kvgnu/Y+aqs7+Er3B7/37KfRL5xdN0q9zeoabAVOV2BLJXWd1INsknq+x1UcrXOfDpaK
0hmcifK+xvycCNZefHXV3i4CsvN2dOtShTewHa7om21yxFOKK8tNL8SpdE3i1z4TJrb5J4IWP4nN
KpzZqXFYzL9J1FHZktvFtjGz8lINUE/UMjRrQ1x9dS72mdtUu94EzkL6bK0GliaTRWDUlrutmPES
DhkOiZ0D/7B6Cdd6BP89Wd3DBARy4YJiqelyguVARIbRGm64EGBGYAAI7cdIlvKiItqZgZPcJX70
i6uNlFddBqC9xXMx/YH5TO87Z4yOWRh2gVuRoERJpIqNzVxXm84+i1ldgJJiXp7CuyQnr5km30jz
LmEdgZexNn7oaAUyP321oaVPbDvwiXkpcMaxwvSoceRnEL+3yupvucTEW+gEbDQ3Hh0hriheiETa
JNdnRl9O+TAnCCadZTDY6s5hAJ8jmbs71PtFYfQelEhtnpjunggiMqxHHWKSAHOMAr2Oq2CGGlv+
AqXbtNrodqIIobZDe+3Q6LYKsDVHUkTqoaCnAYbPTgy9vDbQNCxAIptZeKwtsIyuDcyWSrVXxVSO
vmEPClNO0qPmvBmCkSyqh7KJXoqyUYD24//4Aqxn3XG22mLFSxhgQ1aHrVFzxMy2ZUMyywMn6oSZ
jwSE8bTQZ+6SDMbMnOHmrAiFyxyHSFYVBp41piQiuu0b/5PxW7VniPylIkaDiPOon471GINRLiux
iaOWFZYgGXMCwLU29SvljTtwWsPcg0Xc9Mgu6vHZZwZJhLJ/SDKFxj2nd7MVHNw2Qnkbuz2gV8y6
Se6csN8eM5sWG4eKNAYdmDZIwpeQpNrkzKTzz2iUmFoY0ptm8+bMrEmxQ0G3nWBLrxsFSNB7N8f4
5Fbij0MQ1ujv64pvPawxFbcKfHbgEep1cSMYvfjmr7dujP6OidzIubRndA8GbWwR1mWD1y0b5IMI
yEJ5EU8d3QU7qeDa8h/hK45+qqbF6W6F9cpMB0o/ZgsP+7TOAqCc1gQD1cZdrSrrjh5IxcmPesYs
P1Nh2AlrIeNPBzPFBlpi7d06hnHOGL6eQMnc8APkRXAGNqmixooTmmIzZ9TSTt64Vy1nvaqPUPbe
zIwruZdKPKqCAJAFHAMfxkujpcMOCVPRxo3tIbyUMzHyNN31DdVA1TCnGAS7FMSLLzaW3+8aZT7X
MYQeg/sh4xqL+jKBcU4Uoj9ZBvOyX6sN+ZDyNDzWPo1jI0Y1Bh74HMBwMUVn9Y1sMuTz+W+ErMlk
wKvyEnocguYs/2GiGp76QqyLADqv1zGRwyQbbuAFgx/PEWnSisZrMRV8JzkJ4emCyoxPrkGBJtDR
79wsMFain6xdK1BUukR9EYN5NWGMuFP0JRUucNOtXieDRDQlNfYmyeyB4+J6nJ3i3u8IHrN8kWyT
taZdjeUqU3LnB4E+NxHUj3YoGWOkYKODrLrLpUarYqAxdHm1a0eTBgVikFtRyAG/QolZUJnVM9Yc
Pv36Iaa9LYGMTbOgdeMHGQfW/I3Wi3hqhod2mJ+rDII4g4fXYYZKXhS0JGnVUXUG1vVc+95T1TZf
0+zdtja3tKibjg5JXpNR4N42kHqjLH23B/PNKTGwZ0Uud27JqzKGfCd4dtM9B9TDPKTfytJAbB37
K0cO2fQQdVZF619H0yEBKSy0fimhNxGDQdQ5tGaA34aXLEQDH3OMop47L4CCUxFLf2cF84MuaAuz
u/LQRxTyFB/5jA/T9c0NHowHwKj8+QodSkbjvlQ+FcoeOlHKVMGaymdsyXzsffEyR8lj4Q5nkFuE
2XhpXK9jY6zfR2zQ+2oWT4WIPqLc/JMpshuMYnEDLIm+IGDxIJcyGthaG0Bb9I/eOjh5CRyQPg97
RlULlNhkyLoOHt2ECsPB/gkN+y5J5avR/8oqJtPfHBwt71x6fvYqJmRv4MvJQLpUVc+LYg+7BpJQ
6zognXNGNpkb3DVe/RWODexrwZowuoCO45x0MjO+JcUBlScmo0BPDggRqQ+pLmp8vu4PeXm15NEg
u3pNs2aqvsAi6lVsMibNue30MbncdHFZFwxdYGZl6Cr49ji14iBIBhQWKen4MWJ/PTZgkCLP/kLl
ZC00SSzI1HnpwdPuzUzl+J08BtmkZYYE7TLQ2c8EZK0zwltnUrdOx9Iy1eH3nJU5xjW6EleAH+Se
7PRjyRSc3jSMUyGLrVYeBQNoycetUTK/F+xyx6Cc5aofGHVhdwSUnV5st4rOkdHziZndvTRZVlMg
eNtAW+RG8BQD22nAxhjzL0RbvS5LYAgC3OLSY2CvUx8mWW2gkTjcVJNEEVdCPsaSyPi+R3NbWWbI
tQ3fatiq3cgjHYCwtySI8bh3T7kaLnNHNdJ8aELJpytBkRTRVVQnwqLUDgzbJO2PxehBLZoO02Ic
yp3Y50ZYvEDBoImAH0VSNLSlODxYE05x/L5qFYYetMHSwNRtcyrCk8o25+/86kKYOuGyPCbRHVby
J88esO1+8MFuZC8nhl+52Dgqwx9gV/NZJEiarIxOGJ+NOf0xk1eDunQ7xJcrFvdnZMIaK5ml+hnJ
ISqC3/uM+Vpptnu7Ld5Zgu9i9o4zcrTm5jWDXkNDhKtF20rT/lqyffQGg0Nl/Orrlv21/MRKS2yj
vfXMlywIz8L5kgBWpKSQJGkPZo/mU7fTqbT6fZ2B5TLsfkd1wIbg5dwN7IkOSLo5+iFbdaBF860C
Ro5Ze3iNIVls4ooWkMJ2VqC3IWcKA9cdKVcJdbDO+99CELLCKvUe+S6h+Y76qjLoTx42nMbpxcZH
5T3VtOjC5X1ImyHaRFbsvovwB3cX0ttGlxl2zUS+YNo5OlX8C6b/c44JRDvpiWQSCK3sT6r5CQj3
T0Ip9WoQyA02bmwMJTRnErEvwgl7S+PPh06Gd0gH1sVPyV9TRrcsgcQK4RLZ1is/ZPDDbXXJ/A/f
LMcdo1QQWhrGGtSInNZ18zPqCcKVyzNTOsPdHDWkU0oOqby5RQ7ToqpTGuNKNOPI/O4yFa0Sook8
vBG0wgGgnzMn6KRYS7KI8r/SFNs52eWO/TuP8UO8jP+nLP816nQ4DZE41+ySOOtp/ZXyMbYCnP0R
P8+SAbtV97cudu9VX5E6sy9A28PDFMfVfuBxMnX7PpYvUI8xkofpY2P8xJ2BjOMbZPLh26mAW3nC
dTcPqzPYpSeVVT+2Nh/NJrsaE7c9FR/6PLgOHWtkMsa7fPbO5uxyHbGjG4e2wH4cif8EaxMTIv6q
/rdHHEdSuAjRPgKDXc9es83S8KYdSW0WbT9sYJ2vy45mNzt8SRnyTsFzEnHz5Y89R1SXmpZ5W8AM
Yw/I93+/17r3fsmsenX+YnjD3neQRHO7zi7s00+Sxivuj9OK2hKs3HkKt8kPr0kafbhgKCCO9n9w
TXyEZk/fKxtVkNmHTJvvfu8Pm6yQ70ZvfMiJxpI0R12DtAfzFGTfxky4ygy6Ow3lA/x9Tr8NUbqx
fS2L9DTU4iwT81BHy75U09VT0SVSm6A/8uoxKagcaer5UON9jocYyqiHj6ImVDq+W5J8eOe+5kni
b5KYXaY1/ZsKhiNoJdozqvnTS8L7gugbLTgtZWTYowMKw1IyJr5zdDBfuozOsjijKZGQtKKsS6cA
L0XRMqmvhrNJvoeEwo2ac+SgIPyZyG2mrXPN4PB1rreAporNqDAsTWONO5ULNUr1GwBmvEZ1yORf
N2ym+rMabbUu8MGvRKZPSnYfo1OeEl0+z40Z8WK3z9PiglbhjZOF97lBEtdw9ZZoFeu9X34z1z6i
tVuHguorUd10Q4MXuk6Bt0hz3dncHmM6PvJa+5RSzlwejf5Bj5w8sLRiNuakFTnUi0yWi+OJWiMR
25iFwvHRZYots/nFMcCAV+yoqwimbYmWR1pqFU7yvkDtcMcN9+eB7mw+mtK6aXRzipPxOZ2cRx0Z
XCOBxlUwwn3qLlCgvuxwKcBo3/k5YuOgF9awuo2uTW9llAKzr88soAMMF2GlcgcWZP1V1EQoaQy5
Uik1pp9cbrgRQZ6I0+CT4YYkZlAd/WC0N8R0IdECt6PlhRFZfhEFvV12BWvQr96kgbHO5XJAHvi2
syIOXfN8bUvAG0zWet+/o4xlRdCNs7hvfOBUD7TzikCp95ku4A2YXDWA7HB73zqT/jZDGwoXJlYA
+Fep9JtlP7Sc0wz40lgtEC2qASfwGN+YYGtD/q/ryrJOsJY454fuuQjhAUZn7NgvdGn0qyyjPiiZ
l+MLRMnMpS5lyJHI0/w7qjv+PkhZjWttiMNd9UIdmHtCdfAQgAEm2NbpnPOqtwCA0WmmK46YQLru
e//VtgC65PlhqudP9HG1Teg08owlE4wDeUXsUK4zTSUqqb51x00IvEHxBmYjXucGgzKgtyc3zMlD
N/51pkKJ207grgOlaFDtjY1FTpSKWuhBpr5EFicOQ+DHVi2iLZOTWswP9nJViaO3GhvhJrCKL2hd
zm3aoQl0qK9+wA0/1AMXf2Bsu0YnH3Fj3UAJQspiu01cYR+Zzu9zxz9EE4YOtKg/Vfw1eAMf0MI8
Mz9tGjbcTj1rqlcITJ0qjJN+7CSEeknZQcVkUAl6V5PHgbsItcqJonXjuSRnhXMgtPJU6vIILPXJ
t8Z7Jm/0gKxCP36x2uINXPaLKv72kpSXImwebH1iYL9esDBjaF5whN74lfcO3OjAX22vQj2BkMkY
FIA2bpVO15TgcmeX85bb7m4Q1FoiN4caamYwbL1ln6l7M8AelDwUrf0hYjAq7ZTDgebQlgXYYAqW
S6KVDdjZlrGS4pd9flthhETfgwV7xV6m6JDpGUSspJ4Pyhz4HTzQcxc8JiHLfjb4F6JSp6hh389g
6YIRMB+ZQ9KHDWgto3fMUh/Lox45+QP8xnlTDNwHcH8G8XwDfnYH+uHdT5Jvo4T/5mDXssT8jaiS
b1QYPoZ4D/dorSffann60wAznBiw9IbfecDGSopLBlidGHBwMq1eRkmIsSZdogLUHvlaDnUELExn
u8kEVWhnbxQAkB01GfLgmyk2SWdvU0ZqAoPculR/JYn+w7QGJBJAoxuXvR+fLRTziu5rmbKEtzEL
Q9mTQCcrcoOKRDG7ADrg3yYTB+HKzIOdQ85uTYviQ9DM/EwYvqpPCj8G8hJMVcboSQwY/QskTyZn
yd0UCnzvbrvSFQbSdvF0GYn95DWcpCMnuIkT/G1zGT11tEsYbsYrCZECG8Jr63h04qHy7kJsvTk2
LcIA88eAlXQOzcc0p6OhtWg5KGrKTD3j2UEoN6OjbTbv2fwYlz7XV4t6Dd0Ym1oxUqKbwc1Ta8eV
gjpjPf241p1w22MHl8rAKEp+Q4K+8Z8W7sBU5fs8IQLOiIzZrU1fX5Fj8+BTyuA/YJU7DJVA85wY
YTWu+1VUCyFBgjrrI6jH1t4rWnUw3VXsS87rwvZWDgvGStQTi0ZinUfDTgj5jMfacpyjWTIrtmlI
0Yak9LGSN1aqu4Pl5R+hwws+5sw6I8rFdj4xambm+b6c4WzOylk0r/IYGOQZyqmwSX8RXB8ZIDOb
JXllHjWaAqUx8ZF5J4rx+BJ3/b4zNWRVIoFA2j/mydumdPCWgyI2AKq9gz/KkjYO27YDc56lh4qY
Bp3sVgQ17HEO65c0xh4dCmJDdt5fBwQzKcMDYFOO3i3mu4rkoldwgTYTNAjeS79qdvbgPddzcJi8
6cp//h1OzTUP2OAizYfRVMe4xNGPTpp6HDtC7huBxfzS5o12iT8H0ApKm6rTHlR5FEUvZR/fWcuu
UHPETWn8OHQkYCnicl8mPT+0Zsvmm/9iLDvB6bztFD9ATHYCxgJjijzM2q21SGScrBKpLj2ZmyXc
AM6FI7yqTLWuNKyOGo7UqmkfoghffhctbVpz/mnP1UPQjk9pjtF/QuDGHbVXdEGPJvZ/ZdVEktH9
5sj9qjmYO45JtDelIFIZb5Fuz9LXf0RqmPSA5+8ONqOq8VmLMeuY2Gf7KToylmE9MRnbDd2NFwdY
3O1bCpiAxqlkb/uy3RFaUTgwGJK5IbbEAaJf0agPHMuvuhxu+0W3T3R9Ib2/7SS+mRGpa+6PSdIG
2Fdd2vIQUTh4rIZ6p7r6Ys0BBLau+NM54Ukyh0BvlC+0DyEcZGc/Mi/RFN9ibbqxA04rIixmsrgx
+2JHhz3gEgLNWw8MBF1I3IBKKiz7yHwZXDrzoC+Dt7DJwHnTshECPw4zBHZsM2e7ZK+2xxeQD69x
f1xCmbcTs7JgKJ7aolsayQmSpRRXDAMU0nwy0Bzbj1mq94r8JODO8GQm7buMVcsBxP+KyugOFFG8
KQWYeYPYST/hcQycH+zJPhZiLRfmx43jRDWYVGS4umlPdKfs6sDy7tNuP66bZeRcJQ6qGYOntqAo
BwvMfHI7sriTr2+kbBmO2W6y4KXVqvOuBJyezRZ2tTRntmGfhnTlrRDyhicPrWhlfRkKtYyhAR12
YbMewT+sx1LD93eV3tgxsIfRFpuomrH17O0Q5kSGK2/nS0CA8bLDUZHAbVlcBwAJARTMDQcfsO9u
226Wy0af/Cp7fuLIlp/cYroGokgvfeDx1MdVs+nJpq1E7h/nRWwzuh4QwkBopp0AhfozfpsJI8GM
NIOkkewi6jhzQk8uiuUKv+ZnPZh/Fruva9RPuVVeBMfORYnOV6YLpyciEW35fKd9BBHGHQiVlEfl
w8alYiyuiObGcP7Ah5wmgt645prXxMR1U2q9zWNs2SOZDO4wTK5oXyCctsKHeu/m3P6I1HEaS8rP
Qj2QAU32WWLdBZZzqHV9nKnbQGLFQqCAwM0M6HJ9zgwUpbl/lOz+TPm8vQ4VbzcPX6HpiebPAaz6
O+fZKXEhDjRmRbUqI1zl0xEB3kpmzsmPB8KFfE+CIBR9ZdZ6nIKLH75BIRvRBScUmkC+u2WKz/qh
UuqDkUq19bElbEOJGS/OWTVLRy7DnwC4ElYuYLa71OVOPHlVduKy/EcxnTJnUT92jq+uMArRx+2d
DtxfmrrJFuJggW+X6x1KHEVHYfgVG6O14ixh7QP4YbliI23xkMcUFNzYFUAFjjnUMhHG4enYin/n
7Tx2I9fSbP0qFz1ngd4AXT0Ib6SIkEIhNyFk6c0mN7lJPn1/zNPA6epB497JHVTiKFOuIkju36z1
ramM2CXY6y42HtE7ANTBmU3COL0AUgvRT3tLSkninv9GT5nhYc8+TdjASazMTZciwwnNaY3nKFk6
4xPKLXfbiwGHbOZtxtLVVhSre0AM4br0JoYs4QdZV7AgbGSDhgmogW2lC+4djkjwxt81RVAvR7pO
NCsRAQWwFUiToBDGcYMbc+C+S6JslWPp2KA9+AZzOyyjiWxfOyzwUOuPUdQ4K7tlqtVMfnNP0+9W
bXgIvfIWucWpDkO5UgOrRm/MGKARmd3i2ltJYfwi6sq346Te6ON4Z+OWIUFRb6fgLQ3wQxtQHzGh
h5+epQb2m6gSNYNIO8vQXoPSIiK6rB5YCS48lvUeOrlDZto3zmmO2bY7IUf6KIX+PYpC2whd25dC
vPRzaE3nkbQFT2emXh/06KEYyF/wSZ3T0ddX2STuWSRCw3d8c2lj+iaBXk/WpkjhTF5K+A4eakvK
TOjT0cT8CGcJvDLKhsryNhnGV0tjYAZ+A/R55Pzk0lenP394XUdBGy/apnoxRrqxsgDa6SfZk2tL
mj/pgKAxne82JaZxGAlGSQPSd92e1Uo7Rd9kZr24UypPE5PCRbtRnvYpQkJfrCm/Gdr4RtOLzdxr
ngYf42yuGDmPkfyCruWtSUZ+UaO42haU0yZ+idmorYpkfMWbJlmqqwBJVK+mdSQGje0pUzvyFFo2
CtpAqiM3tWCUNDbeGWGGfYoVqxGrzKsVml0yT6P7GSJWUGqSp3Zop6HdN154F1smoMTpR4eKVdgf
uBd+NDd6RVXyYtvU+fb0MQXOPcuIbW/q6wwFFOkmp0RwMA45Zi/mqywP91Msd05QHQPSOVZumjKS
Ao/OQ9CpTLGi9UAR8xqk+OFGXslB2Vf2V7+FHF7bLEQ/SFi9IJ49R2e30GOEP2hw6MZjp5zFTUg0
xRkYdjuaTIFz7cewKDimqr2P0psUEmRhZAR3cI1+CWh7HCq/RA7qPdUlW1JG7CFNHoFt6X3LKGan
N7GJ4KpvGEB/OHM2be9o25gBzxln9aoYbEVmSfUagy1bWL79occ613+PxGskbHpBviVeqVZyTFUx
A0JjVYcY98vEXjVVg/Co8aAgg8c2/dTG0tax04OJQ526I5QFhodl/wLMmRYkGjLJqPLkaFjhI/Jm
ItFQIlujYbFt5iQBjtaw4ecQZ1W4obD7wJWcffGoeqtqbTf1yAc7+VwUalraTfYK7DzdyIx9jerO
wqiuUfhg+ZhAij76yFvFXKchqBvuHQ+3F5/rer4T8j6acEJarzp+2MQEtsATBmMoGd6JF2/INzh6
OjmrMu8+C+DyeHVHEmn8VeRxiocUMF39RJLhN/qBmO5Xey7hkVtdua/qb3faJSToLVSCQiNC681S
yb7HqvEzrlziZUhCKaC3AJ4q0DjVrjK5lYpPrSE9h5LDbwI0N+yRRVLvajUIEOPRWRUdwPMxexUu
UeVUeignFcjHpDOf7Xi66b27QWt8UiNt4lB9ynZGRjAxBVIxDRvpc32oUuIkpwRmH1kP4VMcxXRN
yU6vkMjGhvqtJxrYkcCBkWU9bqt8r0zQU72nnw3TIrMBt7tChAqumYFV0HADFPU+9ojBdDLnIq3q
sbfTFzKFnkZcRqxTiOHAFEtakP1uN3691wlAZ/lyMCf9qEyge1irYgRomyR8cmv1AbbnvU4n2LiY
wWT92zE7B6p1wfHHbmSlUQ0u4C+0Xv1WevmpTrvHhJBI5oJvw8hr0vu1DvGmAlHSBtwMKwMrWhC/
avapkixBs67dkHtKW58CmES6OC2zTp2rnhkHQnYM8QFa8j+Tcv+VZ89dJ5y7LNC/EoT6qPzxJi0J
japVGm1z8Fg0x7soTk95z9Qw7RHkFqr5jAzwSUxTlecpsh7aHQ+wYikCtY3b9muOffZd4wN9Gg2l
YjZVowYKO/e7EdnJ5syRkXZzbapo34UEbTH3NxEEnZOiu3iOf+6RH5caSO8YBi4G7IANvH03aAQz
D+b44OZ9eOgH1ptuQVLSwNGIgKFfGqr9dr0UMqVkVtRCyNqBRiKX0UhfUy031jqZB3dEBbxngRy3
pidRYrIxIh2WO5LFfu78wrG7Nm6sluBICYENfzxWCgsxgDAv9IKUnWTcd+KNIOXzoLAXoaiAkmm4
D1bdfSJZuYMscLOCki4NqE5YY5LKOpJu3Lj8UQF0ADRRW48N68IRvFoRcQcZXCBG6u624a0c8mel
RXdWaa9A1tq7sfQOUWMA6UgAKKTCuq/NYm3agE19GX2HeUWTV2OjK10uR9YN9Ivpxhv0ZluO7RyH
VICx0NJTl/HERr34MxVY76wkPUxdsydk4dGTYNSAUt2B/vHOTTxuQzsLFjEXz1JOAztRc3wHUKz2
Zdvr4Ffje3bAOTsP9UP9jquc4D9WSfWBhZizzN35ShnhlWvfYT89KIMbtoS2TdGQzMWNh1E0OrEZ
Dw5dkzUro38IYb8tPb/9QSi9QlOqllWcznEE47YfYd4xGiZO2UVvMloHa9T5Gsq+wGFXlssL2ZE8
Td3gx7GbX53JvZVo93EFPEw3Y6aehLuu0hSjrBvkbyhgqi0LEwBQs0qk47iFGBM+jqCA4hLs9wBt
dadDCaVVqeiVxzlMwUWtpo3OEvkR6E8Ly3mCvtPGbjA27wGvwrF0gQOmVrIZ4iG9GFPxXiMyyABl
bJBJyvuRuwl6cw6gxj80A7dV0U0A5icbExv/jzwPd6kFPYP0+OCSFlhwop4kTWmiM+eacSOsCIlX
gAzyy1XglEguXBDOUJ2CIdoa3hRuW1Pc1Ywr2s+IQAJXdRrgOBNB2UBvUgMQXrvtRzIGX61fzdlk
2qp2y1PDk13DzeGig17E2fCGFXYpc/23TRNqKvPbLvvnKgaM2PhbiT+nY4SgyWwD7JQdOzTqA+Uc
alNYxhTX473XnQsskKgjiFzUg2YL6aR+6AIQLPTq22YKPnzdvzlEG+9acrsTKR5KrK/LvsYfkXU0
YkbnbBgaJ0tSltHS+8/BjOMc2+oaD6x0R8881zrLEzGAL2F+hcY6f3F5YrLJb+7kmD1TltEa8hxf
A0yrxg6hBP+qEPcsoI2fmejAULIrc9NsCUUh26/r1a5gos3GHW+o335l0vvJRqZgTmJ/BWX6aeSI
1CuZvgoPxakqmI0wtv/tuw+/9+98jXyK2t4LI4s2QCkehV7irbVcuZSm5i7xspQby+/3YIi6u9oq
33VRm7eM/YuZidc6HskRSPrnGvAEgSwoI53KJaSHODteaFD6U4d+yx7PEQdlxwIyDHe2PSBDQLi/
sBolFkI7hwp6ctgZQFXROpymyV+I3LrYYTzuRKPftMD+wOA70+7ycp5fpIiHzYeyiJN1ydlhR86d
0Y9PlWanc+olw3ySfNL+At2AZEofL40xPdelTW5Lnt8ZJLKVRvWhFdjGMh1fBIPrTF5JApbbWEek
w2oMBQGBs8DSt1JPEK1E1rYPg5feVBqRYeJSjWwPBklOQZNjbp5+HNmGoP7Sneghekt93AUjgxpT
+T8Yrr/537BkAKpPl1BhVo4kQX9mlOOv1LCsCJznxKc/aGa9j4bOW/tde4tlsZKRuEmetcyQIgY0
z3UGG6sMvDc7Dd87gx3W/B/CzM66ds71JEdYi1NDsU0iE4YjO3ygbSLbUNcuLCLeI3s1KPNcdGzr
cjO49ANzdaZHZ7OgKaHyK1NxKydxIcb5Lirqg6aP5yZ3aKQNC584Uu7WHY6iDt96lZyaLkWBSioV
itXVRHYFg2EtOJALkmo+705Pikof7W1tOKHdvNcLu6f2WLZdsHGSCYGEAauCyqtx7afJQoqXQ0iN
ZbMkchOKg8BzzVFsuUR0hjhvoLClFh2oUQprectyXDyDzxfo3Xc4YXsgq3VZBVr0INlCrwxZPddW
/WMkDFjwFZ+aQ15gKBy6od7FSA2Q6vkYQYY33RMHD58+kWO0wU6C7lWM9jqzUMSlXRLTLGUHo83V
UtjDRZ/TUBKn4YQ07Q87GrH4ado6z/1sa7bej/R8pNsF+wUt4pelw+O7RAW6cbsWh9QYdpp4zxl6
k26tLplXf3cRAgnf47UEYsIyjxjMkFioTJBA0dYp6yf3yyImZl1VFKZYyQikpFFDwBat6b7uA13d
2sCi5aE2WJV1gF8uQIvOMdDJXDJwO3Rm/ljV1s3t4B0Z8Na8qydH9tMVdZmZ85Zad1nWJvuSyCI4
afqbEwvwUAB2F8J33iAZ9ywF8lePrnNR4AmnloYRFNMhLyvedfwWxZcxtEsYPDq7eCFY+qPOkDph
C3psbgHhy730U3NZ8ik0hYRqMSXNZ2QNRy/dT3m1anUvZ/S2gSLL7PWnQTs6LcK2DHj/pgj0JzGP
tfka8hv4PVy9f3aZXSEnWRlJ2uDwFFfWuWgMM7YRZravhQsc0wYF4fec4PMqwpH9SodCscxzIq0q
+FW6o0BgeMkx5ynO5GGa9jE+j6gX6pL6erM2RpvczbzgSon9AwM0mqKoNfdxy/Va0lJQI2W7qosR
NBvedzjj1+GRHSB+bqFCcEapotgM6VfdqmoZEE38Rc2SJ+pSZqRg+x26uyC/mBXdJXYSFhZBEm1K
wD2lu25k9111yLnbUZHHF/Er8lCjNpkBMTWDZRQ9QN/xS5Z7IseYuDf5nfBMb+XHCHAb3Tpxpq8d
x3xGixk/+cjEFnngaJuoEfreR+IRc2mDnYC80DpgfPA1HlzHPfQlMlOLRCErKQhszaKnZFhqbRff
2wE8/NHufo2xZoQQu/a+7vIbOyR50SKFQBYP3KKO51FUAubXM6xXc6BoM9p06wf5sJ2aiavPUOa1
0sW+Cae73h1CArkMjnjd21V6R80wIr/Gq7xVynkf8+pZ02I6jnxbK3AFjSJdYvbgkn0LkTdTzBs6
9515qc677emAtTS8ZMj7UDbK/t4HDioFr4jXvbJyT7HdVhdSXE/QorRXuKs8PL+AXa8NPrlrCzaG
ov+wIK6OlJGYSbCSEaIAIIvXJ/PR6JFHdS7FcEMUGqMTTJm6KhA8duegJIvFyhzsZ50DbWu3QoHw
gfwdF9PJncFao8sjuqbQ7K0m3LP+RpgRsrNwKRDxPlotpQmM3ne9I9FDySdlkzlFw4zAAMwJANGS
7E3nkhifYPmqXeWAZYKayNwohojldFc/Mi8+KkmGYsYVYnK7CgbJL2GT7YG8KbWjapFk9iZ1hqf5
yQRX51MDT7iyZPtoQu/y3hmd5CsEgBCH3LheMHn/1uKUbI+Opx+LukOVlzdXimZbAQlKTTO8Zx5J
4HCo3icmc1h3gBDwjF7aCS9AlPJSQCmd+XGIMtp0uHowHYoseJus/DyQLRqY3asamPvCSNLnLrJV
jSLeBRaNQKUV2b8M6ta8i4AhzUjfTem0KyP9nu3HD8UUpCI/+JLl5+h26Oom/UpqIZozNH/KAIzk
2Kyrk+GXt3Bce1EDEY8JZOJ9acXFsBkLYEc4iJBr2vX5mcTs7Xno/bKWWCF13c5ZnJwInXOfMo4V
W0Z+y8DkfDaD6S4qOaO1jBOmGn1rpUBJr0zYccBSZ5ZaHR9872CW+hoMyyveA7XyTezaFtNchj8i
z16dvHgsqkmuAxG2C+jSr0UR3NMMX/Sx30QGp/wbMca4f4cLi9fnoOYakSzeNYc0VTKeSlhDjIMt
9kyFnjKq0W+Noy7RrIZsw+wzcuqb3TwFA5Is3tVba3evpZvB4Ctv2YQc3fKHiChi8qvawXlGHb6Y
gIcvDS/9hI8X43huLpWzhhvxCkTFX3njDjXv1lD86Mkozl5TF5skI33WqQ9yaLamau7z6Stw2/38
g7TAQjM4vRiV8ep5TGXd0Xk20j1CtBdUVxknsFgYoL+GGHQMzx9mAUa7SfxZ9eK4NxHfYLE+trS+
fUddE8/ictRTS116K72r9pCHHpKRV7Y7xuH000zV2muN3ShpYNJvapeCBU47j7SpXLG4a/HZmaZj
NS/Nmuw6Yrm1PLQE0VyaougZ+uDNNGd4uCV2bikDRh+LMAdziZdiHrhwNpmVc8AsCXzMYpkvLySk
JcuMM9tzURgzwNmEkEyZJfImpBQTDlk9VeOma4hLuJ+5+WelR29AWko5jSJMcS5sgoloj1zH2JEG
9zagZVtExdLGrkJaJYdr6N9Ta3qrwoQIDXHGQwfN+PAYSZa9qk+6nRjb964Wn2bvIPHiCMygZd61
bKR8kkpXJtEJKOj5zWROLrF1RwUM5lTn14yBr1qKObeWxVdrClLYVswQOXSGTg0AxaE6IQ195Go/
1npyKJoGsBfxGEQ6cKynDgnZudz3rM19IiHNqLk5+8mELxQa5RYD05ujWdsoa89gGaKNCPU3V49v
3nwDeyOunc6Gk4RHoild5kXmMZ3c4mhx3eMkNn9UyNLUOlYjHZ7Nm5xCaA8M3Tl5vc+enydjBk/G
SNtvlecvWEs8Uth4tLLDaxeyQU08Hnq/vOFNRTbmw4KHPsVoq9jhQ9wlKKJC2xLLrimvzG4XyrYW
qQTwVyv2msy1X6kV6VOb4rHjDaU+YoeMkZ+BOZtwUinuU9CC5Wi9hiTHrTQiLmoO8QVc6bNM9OcR
MVrHmNEQ7THt/JcKUTgOLhI0Cu1r0PkHojjgY2YYABXXAdAhjKf6c8imAfCm/SiC8ewK2mHdujii
fElK64li7xjNaNU0L3YGY9TZQz2YbCMClx1Mj56CubnAv/xZG62LZjl7lC6INVVgzqF5xbeTqKWe
B0eL5wWHu3h1Y+5Gr2eowstDVcsdid0Ylj65wu7wDUGbp/BAmpNhIGPpTfTSFQKBVnKW+SXmOllU
6DPddQ93ZtlEZKXlbZ1tVYxHQKjmXPb+A0eUgQuvxUHJW6KzLl/kdnkjrZtsQo1q0UOq7DATpkml
k6/cPes/7NG2+dzBmnczaEaDAHPtRp+U7miTKIAWqctEgF8q7PRv6QEJ04fxGW/vM1nc+L0JdCMb
aWWpesfmtWwbkq2EvM7v0IjEEBDPszeAuTH/5P1pGntcXkTEc7LS+ZnJRJIHjK0sIeS3iX5r9AxI
3qMROBhRLtV4GezkLBzyYoh1YZANvnZ+BotyVDSviIwqZBIjcuhZ3XIlA1ZD9skxMUEM4UKNp+kH
ruRPMpniKLKyXaN/OPcaja7mrEq3X5a6zjehpSVyBS5w/TTMGbuwtnQ6+ug0hMPVhJ4ASQuXnnOF
IxgtR5fwNTI874dWPfe9fe/PVEtz/Eh6XOJ25O94xJxikbOejIKrpmhGPaSJRGwZSAVW4/yg7JN3
q7fMJYmapPskWrUUSXnKio1ltuwG4R1RkgFIpCp+1yrj4sIuw7AwYcdX/hO+WgNLXvkDCfDdNR0T
nG75nQI+AAK39y0vvupe/wEoqV9GESubmjtUxT0eeI+oGqKsQMRWJiGT3j7WaoQOrc0Ck/vJ4clW
VQ9oy0wKf/XeSEr9PLYu1MrpRqN5TTUHUQdnUqTNomhMLVZxEIU74KSy7yfDuuj2DMcD4xoT+V6R
QAACerhL7OhdgYFZ2MQogJMlSBNPFZvlOX03+mT86tHknUN0tCJ/sM0nmPUXvqhbCuYHbKF5WJf9
icg/ZAlD1W661rIYrjM/hPwEKET/0GvCOUaNC93FFj043qbqMDEKRslO+JuHjI1QLw1IUtLdnxc0
p4QAVHuhGH8PFQMWdLitM321ueHs6mH8AF66QYPKIl43rxI7tYXDweEZMy8cIiLrGOBJFrjjFQLA
cGAhvKt6+4myGvd7MVGPaMAvu1M72YiDivzBcoI3P5c82BXzdHhVUH5Taf4YId5jM1CXyp2wiXOM
Do15V7Qs9bL8KjRGTBbNGwyz9ipM7y7rYFRbmBIr97Vjy7CQgXysugFlTJy9NWZR3LHRJhvlyANi
fiQ6+mbsWW8CrBkFx3Jd2/ZWm1xGdN45GrneXEBwGE/7d/gozXpICebj/VqTM0So3DNQBOzaNoof
rJIms320TtOaJr1f1vQG65axaUCh6dt07GNILrk+ID6IG+a0MOB8anbA/85KIJPnIvnqyqLa8vRE
/uHd4VyiZjEsplykkdhudi4lJVbb+2un6K9mS5XnJhVhnWG0LlOUqFESnSMch2MePuORP7LHxLJS
0EyI5GZM0WMP3hrfJw8kw//C1Hfp3eI6/6NjUS0EWnabz41uY7a+vWJC6jF2YgsbTUdmRKR5NCYr
h7y/EpzKFViH6aqCkOe31cHXmptRxPt6VAxwnWsuLX1deyRlOtgsvPwijJz9Bq65Q6F1z00k2kVO
qgl5ZOgxJXN6Rh8r4ZUZQrgWUkOONsbLd1zm7D/kcWSr5LMvhsXczuTk9FuPsK8qMB7MNCHe17b7
RAAkAigrviE8XE/Ih5kqsMRLEB72GmplBu28x/B3upoxYxHIdSOQt8z1FYIZJXwYFlP6zugmWCZ4
F+hMkN0nNkGddqe9YDO9qba6qxPzN0dHjkgr+w7Kch+gHqEBKYlb6vIfo3GeK5WcwyL8YHZPAldj
HBFHrxLNv+88ZB8smLunumfFZAUDAFfHfx/625T0NREl6b6sixM+4xwKX4oQvQouHAzn+WbxFTd2
Dv4PNaVE0Zz9lDA21pqVIdb0joLv3QnWrtVEL8G8Yi4dood+snZGzCIgmCER82YQ5uDONmwApgAy
q588SjqorYw5IpKbB0X4eYKpyVoNrBv2Y05qmts8BN7QbKoseNeRN6/mStC2RwBObAiok8NVTVjK
bPlfGi7h6JIDP7byp6ZQ28IK1LJGaKyFWc6Kv8LGTdm/dDzoNMmhLI1XlFofRdbGy/m8wfjWGChO
B51ujKBgKzOPdUDVhPQTnRHSbdHgzkuHruYwxqjuaf21rYajFxEpPn8rTQ2g/AiQNprOXFc82tDh
HWuD13AWcZNlM7xrKBpFASoaVH22lNV0tWRy5qYoR8E4vRspiGtsrKxfIh90Q/euFcUeT8aOwcpR
h/csLQyveNSxgFSjWg5+DgmxOiqRu0tI26y3uvRbjtMdYwgHDjuRkY16riqd/39YUGSc74Yct1LL
xRUDEMFQRr2itaT7IKRcm6R5zHMYK9E/pDaPuP2K7CDmWSWm6V7pV3uqgV+jIwlpnrZGadyUld8U
hPBMzAu9fUoAE0Onr4BA6r3pxriK0nzlmYLVNL9KSdwzE9Vk78RejBTfvSvD/tSbFJ5yQiYSuycc
a6yefUTFdCDn0gmXAWVeZfg/HGYP1J47U8bMkWMMGIb9PkbsDnoPKAw5LWO4Mfoa2VBtlwsOTSq/
bBAH5MTLJq2PCCnWQCNeRgKIojJ8RpaGvBL8M+E+J1TI7/6EnUzHc7v09eTSRAx7OF+TZS/v8OC/
jyY14sq7aKkgLMTbhrXQt1WjGC8S+BiEEzv1cTiknn3FJoPRPjA+cJ//EONzp6XoMs20gU3OdpCe
pkkXoZs+JgzR1mXjjtuSCLylTFBG9u8du+olmh4GqKZBgBL9N+s2l+wJ3f9KmzL8/wwonEmIX1U9
NkkUy/Y//v2/yIirD/nxLx+sS5nI8aH7acbHn7bL5X/8O18Z/VTzZ/7f/uP/+fnzXZ7G+uef//ZV
daWcv1uUVOV/Bwh61v+GHlzLOCGX4eN/fsVfxEHb+0fAhhyYn2P4uuvaAP3+Ag5a5j9mDqGpe8BA
Td8x3L+Bg/Y/fBozN7AN07QM2/4bOGj9gyxY2wh8ncEkoEDr/wk46Jg6P6Wu8jGqyv33P//Ns2xv
phraVoCew/U9W/9X4ODQOL2yo1m/DCONrdZNNPHFmd2IFFLgyJI6mYV4W7MXcu+46cn2m+GCn/c1
A2rFM0x123qQr1XleCcUBekyKaOb43xbcKK+DOkTdF1puA0ROxgxCPzY/u1IOU8X6BLD2p/jem+6
kkWycAFQaVkWP4A0YzdgSuJzjEJuSnxMT1MfZGjMqfH9KTOYuArtHkLPy5+PZG31pyBN9lFXb4Ku
DD47P4Xtzp4uZiy998Jb72RkTfVdvJl4rJ28wXmTae/f8olBeOMYR3gKP0zF/Fuvqvwet9I82uZD
q2l7AshQQc5f8+eLAzTQRyxH9BrzZzTMkTlQwBwaojyK30gJAmSrItwXJhODwZQIH+PEoLcrgwub
QZLI7KXyO7mlrlsptqvA0Ix1CHsHfUcHciIo7pPcNBBLCePRS8qXPgl/S9FGiPIjddVtTJU8bOFC
NPkq6cluCrqiwPyPdZXvu1YOwsaiba55Kd0alUbyW0DeO0rH666u6OQunYCvVBr8mCqRu2b+exAC
pJZHj399Ekni9HmJsYEAcwC+pE4B1gOnR7yu98E5bCjIahMoSRZMP9ZEdCrdkc1Yjx9fIwhO88na
EqPin5LcvmOp8Q7/EXM30rczwcbrTBpEmrkE/hpAYMkwT/W15Zf1wlI7D6XkoahZMSNautaGc89T
Ll61HsHxXmvmy6xH9q4Vj5WfJztTd3AF1NpXMbjxQenjPlW7csJ/3ienIh+TY+ao12aaZis0O2dC
g90ZO0XIL0BnyHdgDKB3Ue98eRHRbY4xB2+2PCJT5kNTcghABtDx5Xvgkq5DqUxqySy9vc8zsC7l
Dx5uG1Xvs82RB2eA2YhmzrpoM7gz41hspsk+F6HQtuaU3JeSPVvWmw9D0nE8u8mjYzFTDZj8FsC1
0syYFiRnYiyI9xJDCQCPzZiNFxvpH6O/NTflkBXZPdb2hC0hWEg5MESo23UX4FiAlPTCPvGVO91Y
WxClLJmuEXlRk8ay27ROU0AF5mWGQUDh6MKQ83rKqtzGeepSXRgtgPixoRUAtwhil+Gt0n5NQXip
j3ppMs+pW15K4DiHqv117YTRr9s+Vaz/W0ddh6g6/JGj6/BJi0KfVmiBvl0/2BmpdzH7/iqmYhUg
j12QtrFokX4uR++aBiWm9/J3ipMCxERzSNNxaxWatsRBQMgN775nademPVOxHgaUIAy0WDcMbMyF
YEBXz6ESiEEJ0KaBQ/mJyNbaDCFU+rp9z4rqrelQ3Sx80/8z1ich6uiWOYupckc5l7lPbBGDtWOa
PxEDkqwjHcxyVlLznjO0E+EXcqad4XzVtEgEXChjIxqNiwA+h+A5g38tuAbJDD5xFhm0sRYB2KL0
Wc3XpSDAqtBvrS5epYafAknGswueoRApWTaUNYuJzmLRmf4iao33qE/g/jTluWgQpVFzsieq9bOj
wkscEHEADX5TOoXBjp68F7a9MCnvDJIksPwzjUspaD1QU4i1g2DtRjbOsRQaix7d9wL5BOXJq/JC
9sVTdm766LFTbFJoVcfcI9ck/a6ZMPraUpGEs+ugpdYN2/rJvpp5fRwziS1WbDGef7JfgLbG3CDB
01fO466EGF/lfxUiQbue3KQ3XsntOI5D+NUD8Pujp58HJFx7a5rcRxLKCcd2houKG4Ttn+0wfboR
+3dXoJzgMZ5gol/I8FZrw6qq81+zGJ9V27fb0Bq3ExYXJPFiU4II09rsvvZiSIFI93y1Hu3+gPDW
3ZaRPS0LTO0xmrDJeUptv7uOg3pPjH1VCBvfL+FAJZN0u4i7pdvICUxFFJ7Nev60K5fa2tB1rDBV
IpaRozB++maz9HMm2Oia3mvgqtzw9fDjq9uAi9HLuf+CIV9P3vhetihMVUWkTUoE0Kp35JoQTrb5
9BWhRxdJtAJrc56xKdbhnU2IZg2OcRa4cDerWQEuXas8QnKoD7V4nfSpOHaTKI7+PBiLu3LHTIlv
brFaHnuDtgJ42tpys+HOG3gqh8BCVnBjAPY4RByGr/XUtHcV7acj0QCpKQ25gUFcp/20G2e7dFMW
NqtgH/ljK1ig5qgRXPGa+njvE86opZ50L1bMK9bL5CWqwVhYcWI+SiVI9xraYZ2IL5nE/mMdP2ot
f6kjjl816HQFSDEGx1j7UYVfB+Kuu+pL+BUJaMMpZ2BJHz0iGHbYN5m5jtCisMn1ygTmnnAdMrZc
Mi1o91hKkAnAg1ekxJEcoDNHzWvYjxKtQ9qSDK7gDuDrrUp4bjgEvDoNCd0p0dQ3yNHTQtAM+Nm6
xcXIb9anS6Ob8jVCUUBuTmzsbSoJLymIhlfyWGMoguqJ8IZcPkx7NNMwMGl2iHzREA/RSNVLge5K
m05l5zZHhjzbjHFa4CPJnqzXzCcl0p0/f95l9i0+hKAhmSnLkJqDYd0yIOoARP6SqrpOWfkQDIY8
dExEtdYJ4TpopKbv8FM2iBl8THee/jrYbbHXbR16msCqa1nNS10bUAiz2Ns3UFGOJUlK/JbTN8DD
+JTTjhMm0r2YcQL+xmpbSAeUNWbvPSGkdrERTfWtEhwL/ji4d38+9EP1UNTeKWA5u1Zu8mU4wn8g
AwynUDvVO9tEw8vkk65zqh+mzic6EL/NYhzFOsFIdOKm0S55a2iX2Il+XIC9+FOy7MJPRzfonQtt
jLYsE/GzBJbiu85/6eojAzOnt7cDvLNzDXLWNsOTaTcdAnrjbsS9fGQf7xEfpczurEyECjlZvX8+
siueA6RX3gWDONU12ishjU1OorPLXetFsDz5489//fmjLseIz8/iI0dhCjEEWJZMzPgIIZk/Uhkf
/3zotD537mgbD+zqtM1fnzL/65/P+/vDUht7F3jSv37dn39v5m/792f+9R3//vjPfxnSs5a2/E/G
zmM3ciXasl9EgD7IaXrv5DUhpKoSTdCboPn6XtQF3ps00D3RvSllyWSSESfO2XttkC//+y1+/++/
XyeVXAwUnIjHvKsEGL1GvZ/c4yD38ZXm7aMFNcTB2bCeWoyZS1is2BdTUSCSF/1r6jFGtjtsBCpG
V8csg+grHx9ontTJV1FEn6U0ze9cafcsDdu/BCsei75LfkBUbFIUbRAlONiDbJ7dmriyBMl7ZBJT
xjpAjAZ3Fk7ZaPN1vVj3QWH8hK617wWpNrFvXGNgbH9Unb+FSupfsVn9AESkmJJszfGU9u+9xtQX
eFf4Nl8my4g/9YVqFoee1qfPNFbYGvvMfYBowiHvpMMdyR6HaMAbt6FU4Sb7tQrYrrUhaSg45wPq
XNtPxanSRmaVdekcVdlme0y9zgEIRHJoasfdp6MVM1OQSPH6PDk1oo93EknOueGPAJXnFxeujh74
V9xdvSZ015l09VvQoAUZE+XfA4cFRzeDjLxFqS0jtx6fOwuKFtWp9kKCGESXuOze+hS2U9wG/nuc
wHHTwkl9hnL6Ew9O/M2O/Zz6g0W1YZ+x5nQA+PKdX84k8MngpFLmeCTN9jvJSRxcoCL/ffld7a1q
YCEwS8MzLB3aFcXgbr3GHv+lMj9z0vT+FFP67PlN/t0GxnduBPonRR9mUK2IP5KyGWA9qfHNLDBk
dEOTvNYgx+bWlwW0dCK5Vreqp6hXahXoSfQgqxVOdGfYt7wBrhZKh5gNnQpzrGQDiLkHVZeYxXkk
foG+FgzxFBXYToxEyQq3tfcSDfrBT3rzMKmg2Cc+88yBE/ouiYV1YmMdt46iIjE5Wm9E32oXw+1i
Mqq99DYN5B9F9OzvWjHaAA2F+SjcIF05QBGfuf0NEh6j7gVRabpkDiJeI9YoAt26+t21ORlafex9
uAOjGSGl+vL6iA2b1S3J69vkhriISCE2Elf9NMDV4A4jZupGpn0pOo9FSprj7+sey73STHhDMQbJ
2OzpJM3NT71rih8iWw460Mi/XVRS65feN8r1Dx+D35djAGfPoAB8cBfhrWhi2OdhQSoR9KbXSLGz
armRv+DSYCUoe/HkaNSkdlwOjyombdzocG/ZIeADkCPhDet1usFDzBLepWgI7cQ8c8WYW8uaplPW
CjgsyFmOUxa1EHyN8WDkoHtFXeh7aszy6MSBtdNhZ5z6voO8l9btmRZlsp0CjXNfWNcbqxXmtSfy
l2U98G+xFoVrlU3Zg5FOuwp9Sn/NqsUSyan3XJegxWiUV6+6Qrfalo79pof2TOrMy49ooCCeplx8
tnXzVSJa/wbf+xSktByzuj1RWbn/kiaHAOiOnHnUuMw9OY+J4of0XVoGxZc1OSMDFoasrIomDTwO
cRGkwp+548CMMvtnRvrFCYP+Dwj0l7DvxNeABi3p6/KTi5rBY0bp/BQ57sbtCdvtYfZDWhPmBpt4
tOoK5e/6Ho1iqvz4VtAC73x321VYqyl/rdzz7ubUe3c2OYolmjX0PHmo9Mo8eHXz3TBJY6TSbGsT
C1UidTojgYk/Ik28Zp8MpnsHGdGe/Zo3QtofLUeMoc3NdTYyhzAQuTPc1k5gdnAiaHtH6QilaT9v
PZUjCXaq4I6tbGsEdD9TObw7NtCaKXENZJScUB157mvTuTbyWyeR6t5qnbdPBKyZtqrie0SLcxon
sbUTcF59YJMl4fnYEWBI3mTwj9MoeT5wZpQsnHvk4rDubQUljpMWi2R7EgWSirJo56H1v8AB4erp
+T0msDLGDn3VirC4jxHiAJ/Wyaah+HL1jR3zqxNcRxgS/HlmbgyPa1v+c8hsH+I6ODGGvARump+a
Vmq33w+iblkue7PftV43HtmvXiuDuCOdDGlgoT0XAOpdyNvxLs5bajDDKB+z+5wkya/YnRqwOeCt
FqoeTsPMTy1c+xgj9ruH8wevZm5nowUcy8Tdy6BG8lTsZInAKJl6Fh+XVAjlXkXVVScHDO0dxtGy
KL0AE5+pXxj9gMfDcVi2UDo9DtuL2IhmYUKfrGgeEPjtu5cq66u7FGCa3D1Od+4h7rq7Qav77gS9
u6oc3oDfhwVI4WtFOSomnLB9Mmmr3+dGhU0nYOz6HXXWjoFss/W6nmVe6M298ohpwE9TbgZVxriS
Ac2JpmzuAEOGpVm1/VZYUKSole+d1xOk8/uS1NSiB90e/o6mZl5sUSEdxMWhNfNN0Or9tioJpm2w
Mizh5w/blACwu45ueh/hdEeVnKZ3bfYz28I7G2Yod9AzAdkxGdCjez7b0Ik/XE52xVtvPk1R4W/a
OTidSaJ9//3gNryLSTtEm5q0QrgTt1aV+R1RNVwOjQ7G70OEQM1RDNaLwKRIrjSvmNO51yGM9JNH
tbHRA0nR0KfkaghcLL1bMo/II4gtUXInNDu5A4TGAVUOnxW169r5n9vXdDFXaS4KElOKbWib6kZE
DKwuz18NIR2qfF4NDE1691EYzwGWjUO94xYOtoU1vHVFfW5ALfigBWC8ezgutxmKhkSm6s4hQN2N
UOE1FP2jSPUV7Ulu15o18jAEFNX2uZ71/TF5Q0kFjqtySvdS5GqXKvfLYTDyHmHcwGKnxQs4VAWD
dYRQ9wIWCf/t1+S0wJiwWveUsjIthNvDpEjzjcuOtSf1juEhZc17QwdtAXB5eo1KYIa0CmlmWsjG
NQ9rTdoL6CWyYzwXrNpoeNeyuLy0HRKDJgeD3fRNRbanH71YmX/o7RlfXwnviRcmWwVOPt1w27JK
h5C8mg31Cu0SWX/1Zqy2LQwjXnZLHdoQVGOlAvZRGkwuEszOegok2tdIlOYuUixGo6lOaE6f2FIx
GI6q3w+OGR6izv4Am4geopyuwtaAO/ib2LS1NyMzb6YVzYCHgDOSulXdIJ+y2jTWtWUbCBwhWZsm
DilZsRm046pK82EVdcG+8XWYvLTNLhHW1oHXeL48OMwYUTSrL8TKlIa5QdCLriX5ynvolEzVf6Qg
ic1SAFNTg163HHX0anp7waJFtJifecsxnQXIEyIc1jv77M4ffv8v12NOc5ITdhfCvRs9v14XDkJx
LtWvklyLRcl6dY6MbIv3KcFWJI3XVqB48NJsPCZDkZwx2iO6cxTshh6MPjLpduYssK4Zzb3IvL9N
ZQt6B8j0Q+Mly5qd3TIVpab9JwcKRKR3HMcRQG/NvifRTj5Z+h+fOdxDBqXzwK/+M6QGCS1dtdAH
frffT0cjmfHapGHsCQP7oc3PL63ozZ5/Vz/jtfP7wkW+Kkj/8u4hYV6MFAn1SqbsMFBwevYpS7p+
i1QwvISHTgzQqmG1PcIYWV9qV4yoB4vDRpxu1ZBXoNXzTzlZf6UhaghXTEszPn3EbD0yPLbKC4sU
I+/YD/ayh2bvh277+P3QuuO+xk681GKAy9in66tGc3PVh3a3yYJCQyJZljstNs0HHbltWWZon+34
M2qJrtXqsr268GaWmLqC9YhFPVLBNazq/djk2F2acOfaVsqwbkQD7F7MoGH9nsV5WNsuFhfivcvL
lT5pRGDYVQ0BDB+SO+4A1cRuqm9rYimwbeZ7xqz4o4C9AHgWULzp4IH0yLIP0P/+KgxSZ5eKP2gE
wudep1LtazjYY1fRl+HQYgmQomOih9u6nxyaY5hsuAZB5wcDg5qaPhJZvAjOCKxbuoM1kuGzTFsX
tQynHVUF3pruWI9dgTAh1ihtDfKju6o0+u5S88i1mn/IBG51GeQ/FhE4h6CJ2jNHz3YZxg5DCZqF
nC14+QPr3AXTMpAaCddalR+K6KaTRQkYJP4bBc4XjorXZC6DmkjeFJqkc1nNAGjOqZpTXoYMlZub
TxM9lrbBvC3MNSYbznko1nwdUXhaSRP4boPkHCE2zc2E8A8RbzzxTX2JimZ0wByD0XA855g0SbgP
kvAWZ99x4kZbw4NDWleMnLqRXqtqc7Ra6Ws7zSUU8KPCJBBQ2rG+0H20UJnnrfuZyZSY1PrhmJG3
IeckA0XPFAASrBNv7G8DzVerAWBgpNfK9r0ruNbPLGccRlYmxHl4sWEW/LFKOj9aa3kcGeD6yNTZ
K7P0qBH3Bhf4AqoUgsQUb3MFByypLU7ndfEmA51oDEmcIIdJGFBZkC28svgk1WoWj+q8ZUyMWPX+
gOrEdzN32Yww2toFKNa+cmMmWGqmEjO6i8a2hZLGfMFGZZElU7utB5yjUZtQMX4ognmwVhJnQ5Iz
bYASBUkA3NBgPjXNLC2Xdvqy6O5WmlV7tiKEKPWmazMmHC6QtColOUzbYEnKGOgz4Rts8hxawnlw
/zZbDYwKOTUT8CMnCkhUdHDUJn+DsSOBxyq3QKAOfVEh0MMqve4KUgWSVY6UdGlo8MSg7cNmMfyX
cdMZnlrr4OKXvZ+/dPBfp9yHVDWhXubk6bIkDyQeVZDISkg9zQ/HC+9QNz/Z4McXXUzGtfKLcS/D
8OH3GXnCUbApbHUqDU7usoIBILqVHVZwdPrXoU9pKnbRtddgFto2p40oPtep9w7GxuQ4zBwF681B
iNE4Dj6Wkn7wabP2Y3EkCvMQKqvYOQOr1sKNxXCMkyxi14ckrbrx4BsBLpyO2YcmqMd6nfOSaXeH
kJMKzCKinPWSQJmpEaesANkIiO/oVY25pa+Fx2UYLrzT7MaJ1l3H+QO0hr1T9s3GbMerdONyTbU7
zoOh/JjI7EPQAeXCgS9aBt7J1nD+cMS8QbjwwHaFb4Smxoc6bvduh+86xqK171D0E0mLxQxDUX13
4wxem61tlZa9mo3G1JAdXuYlBEfYG9wx4Yb81/JGDsQmHXVaC7SOl6BzWts/l65216yY05Pzx9KT
6VkEGcCT1kF/ibivcNVwqiMd6h+KKgLCrG05TlwPhg6VKi+AhJhbllwTbFIJyqftLwaMdGvyTDb2
lHatZ4Ew8f0lFGF6e7H/ZE5oQaK0YnaHek0Q3zYZdCBm9+jGTaARxoMGg6uPu6MfwlkTvbcbsvGp
wCp6k6n7z53o3sy64UkmDzvvfxwz42kRVJ+cXsbapgJcmEzvFujdjFURXFp9EldZ4IxQ7hv1aPJB
9/jD8TI8yrnmcHvb075t0JU6XcahtXNJWYq4kiaBS4mjDk4LgmvYqxp/mxBz9tAqC9tYXrmU8RQd
upFzKGexYmNxgiDfm4bf76sk/MprsfE409LrgdarKAK4lMRZiTS+pHpm4DnB8sXgpTi4JhSWnHum
AaWhFdN2ao1oUylE+9zuKC4L11uZ41TfmHiH8K388qOrINUY5AnsDV+PPqw3TvjVh98l0145qL6x
f1cf0aj+2uQu3iLWz//+8e/nc8KTVq4o/b0X5dGH/DSLzkfB031UmPIi0Q6X3w9ZYQ+XoE2GC9lg
ZK4IRR9t/urvF3QGCPuS+BBECUA5RGLd6OWrF7fW700wITWdH1H3fcimLS8qVeolYeIKcUHI8+/D
wtVaFGSkdeLKVi+0NWk4RwaU8vnJto46TaiWUDDa1EgHi/ZS28FMFdZ0VICJt/ITL3riD3agqUYG
ynzfYy7ktu+p5aBSTdzqy+yTl2hk5lkPwU5OEvzTbNsTOBs4FxT7ckILgAfMXoceQlGL1Z1x70Zz
x+ZHeN3S4balkdddYruG0+qRESjn2XPRI3OTnYr2vh8yjsA+9Ip8Itj0ZW2v+6msXxPXxpg26QaK
DL6qI0whjojzh2OY9WtmMTRNaIudfr8au8NbDqj62g1JtVSzBDuid7M1STRh7BdWz5HufnU4DP6E
UfWu1ZN4Zkz3i8r//3iCwzn1OXK1L2us/6/foZ9/RAAh+n+eYNqZeP7f34HF7L/f4X+e8Ps7/D+f
8PtLBqPM//evaO28ODaJm9HF8doNfnNi3a2weYp0PX1Yxsvvg98PwlFgrgZ6Pb8PHZ0Uro7gu99H
lmiaJwDa1AFxYx1/P6elubaDAY3ZZv6O//0rAsIjrVYcTviUgWGHrpmm5vemRn7hu7eGUNrf7/b7
jDjG/8jI2UKPzDPqAHCEZ3l/f7/4+2Ey/De4u0xlOi7NWmFraKHp0LOlT2Z0QjJQ472LKbA8sw2e
vAklXjSKaevODy28bQcowfRjwLw8+U0UPJF55oiJ8Xno9ccwFPD/M5vjdQpRAOeDsSuSrFl1aYda
VHRMyvpnwgyJVUroO8IHe6789skI2TYj7VtXwWufTS2aCRjg9j9AZ+OGGMNiL7Adz5EhPbCjFD5b
mDD8s7MvzQOcGE0fbSgAfYOZR1CPA3Oyyw6XIDW/P66Zit9GAc208qsXFVT431BsjGbzaIrWWcAm
YNMnx+yY42YDw1GupUbLbjJmEI7Ba9pKZzHiWqHLbRgE6sxudPkK1cPfeCFCi5ZczW7qVjUk2BgD
Gsdi9VUp58GgxjoyLjYWXarvY3YZGTOw5JMqArEcdjCRvNoTWy8lA6jTaULD62a37KHSEUs+kIYC
XxzGZcHBKLezZ7TZxHt1OglhXdvuuZMviSb/6XY3rJUha475WzVRpHIyIZGQNcJre/ShGEL3Rdkb
l5aG9yFNxeX3kci8amYQYnBjYGK1JWkMEgGwFa/TAFiZ5q10dNVY1eys7T8Gx6Cd1PA+a9/RXBnW
qBuY1nAJTSgC4dZmJ5hcc66AS86biSSm5p3VdSRZouUNEnW/MhMcVoOnvqIi0+8GRi8nTGAjyTts
4lyv/lFIo2RB/dvHP/okXwOn+CjjdeZiL236fZ+F0ZKedEBVh9mQuIgM8bDj62SQ2Iwd6CDWslSL
kvBXiPOAlhEuLOxhhN83mtaOM42PM3QS2kKbda9YORc+QOhlMqZfMpG3VhKRbSHMAKuwwAsCwrU2
GXKliPG9elwOwdTMNKAUv1R3KV1IIpPr72lmIla2xKsumc5CUWhI8TH5yx1eenOVC/8Ptw2JHESg
ORqG0sIcUSBXI5Rv9q/O/6FAwbT9kUoY8bLqvmGJwU8RSc6fXRxji6d7EceadorRwVXlKo9bD3zm
tM77CUaH2wJI9TNjg8rurDEfW/QRBnyQSneVkN8myF00i0ag0mbWkpHLGFlYXcD9OKh21Aa1Qb0A
7YwrJaEnrkHFNcL+QxRUD0E+HrJY2/YGTeowXMdqHmRUkHlaDoxrhifBArkgoH3E5lZNYMyEPp1S
5jmKynUZoaUGA78BjMe0JcMRHUFNR4Oy1HO9WCHRoe1h97zs1ZWR8bbxS8QdBqbuejn5vr7ypvoF
WYtAOxFhMDpk4P0Ae2TvLdkhd4NKGvUWGUSkoEZkeStUzmPBW92lA3kl9NvdTt+SYrs1PTTbYU8X
A5rcQ1iJWuhEeQkDQVhJoBKD6Nx7Kv0L4TukK+YhN1bmHYIcaqlRc8E0kbjb1A8EmQYHS8NMOiW1
B6XBWHs+NGa8RcCaSa7wtIwNmz8qbjHmS63S1rXnf3XK+yRkJFyyouHAjg1tW4niRPx4gh8cTiFy
tO9xYLgjck1uc8fB3M70oklECQGDI9rQZqcWdyUWtOamG1W6rBraMxrOec+lZ0a4fVrDSUyrZA9M
ZrwTsXdozcbBmENELJ0o4ITcq+uEa2HC3s7U7NBkYFxkSN1MJtatcrtz3ODIy6zqQ5ojOOkk39qK
09kAj6bWjJ1jxWfCthaM3jnzioKLP8ebVsvZJt1lT03QIXPP+pg5h/nPztg2ogGmus/9Bo8AeEPk
ZdsWAkoNqAhNurXtIp9OnqwJ6pnXxy79zmK8p50+nYICNUsczYoeJPGLBscnub6ZGyJL1n9osMEu
jVyeUqB3z0xMPjqJGarhz+UYukob90YBZ26TSb2p8lB7A10BxA1GfIkn3ORDLcAs6HJcCHqY9si7
nTypcuy2Qhs+g3DnKDKRWGI1HGc5jtIa8qkLOQPpNI1yTeDtMV2rPyXjSdrBUWvjctNbwWtEbBf0
XIm5lVASz/7r4jrST6pjp8uAsqHBzKaRQ3b0cKYiWpmmca4BzxUmeChvcIaL54sb/Yn44tPm9S/0
bODG9j5MyDlHDYpPFNKRFjPBzLQ82G2C9TeFCwM8KI8oq1OtemvS+gdQP8FPbKkx7obMwFJYWxhW
61Y7NVrypgXtTABKTGI+2CR7f1rpcQibETykCzF3SnG0Cf2bIvN9cvYOxg/D8I8Vk7adGarPAA9j
5Ml/QQ41P6INU8LwrrdBVn4H6Z8xw/Hiqxn6Yw27GnwFAWvNXwvcoCK+DcIE+iKMYOMI+FwZtrP3
zBVsHI2WedY/aPurXd1BMc+DBq8ubkzyZ0bPBNApFGbZqATx0CyJ2IxmJ69pb4wMWet/j3U5fZYa
bZ3fJ5sI9c+u5yH2n7/VYJrFujZrAPDzt/r9cSPJOUEoJWNLPjVYvToydPgDA6t//H7K720N3WUb
gs+cf6KhI38bMuP2+xRRonNGJapDWp9/RCMyYvNGeku/392KjfFOcB3bhnceEy4iJ8yiTYigZPRC
RNOJ+zcX6m8Z+E9xKm+zc9kHElmOfxsPECDaWkh7+Ddo24uDz5R60eY48AtMdmQmQbeTmcn4LgyB
ZIr8EebyLcjjj9CtITPqYPQm/JW9/ExccTIM3nESob+7lh74lBUrFNFyhZo6OSZRCVcoxlrrzk6Z
9IMZ/nscDg/OGBho90xAAP/opCcn0seXMGDN0FetQL9BxBaIGFEe7cmHSq4h7XNc9+5ZG70t/lro
pPPSaVeFnr2XBcqTpH2UcfzsS++lGwF4WWH4MTRkWdXpIbJdOJ++sSmT+lH6I8EJ5Is4df/VNm/F
YNBLo/qy1F5NDiFlxqyX0pCi6tLdh1a89/ueGNucnKh05pjGts8pC+pf3mbr+X9EK3Hd6swIXY3B
Q9WonWB4EBnyI0ROS0eP183CGOsHwEs9+NFgMZgXNjEyr2lTxAWC8tJ70Iz/NBvzzUMiQKxzsG4G
U6fhX/2xIUp7Yf13NgRix6w/J7KTl3bu0R3ug2dA3sHWp/nspigmTffVTTdtpQ+AEpNbM2HgEEwg
Vk1ncr6P03UxYJjrcvVSOt635lAm8q/EWnfLdZQ49bUN5TfuQNQYfv0V532wRXcY0LozTtKyuh1J
XjfTCZ+CnKFrTZRXksLBV4p6MfBKa4FretzY7kjDrh2XwiJFNqC9SUj9RznAcesHilxdBzISeAR/
zEKuQvOYzGvcgk7EsFZE9gcaQsXVMTJ1MtEx0lvzwaBuNas6iXkYlTrGFQpWsp67o1GIElJkNAnY
lmnkqEWFu0XPnHg9pn64RD6UrjqIXORwyP7ouBllChOGZWMbl8kt1SocDSIG9RLMSzAgpdXNpQLR
zcWM69knUlMdLdqC65g1KM7mXm//CaCbkOVIPndGTaqNmT9jn1uihGdfTmE9Qzkd8d8D+wvekroB
uaY5b66Z3+kI6cx6ohRnh3N0zk5bPpym3EMVQVGUxHealUegCy+5uW1KNJNltpSWkW4h6J31xk9P
ndl8YU+oblrfbzrLyc8BxIlMyOYWqLF8UMEkjhvfPD6ruUl9U3FYwJkNTrR2N8rSxFU4efaEyCPl
4m+36egPxEvaP8T1VXdBQ0iX6TUnmVSf+CmR6HZaX/zzXLtdjT35euzS8hmekj77emp49IvqycyT
6RhOWBo4aPhurIEMRF1oJVx+BqwSFZZyAzESMMzoPaloGelIn0NZMpfPmnXK0WRv13fZEp07jLlD
49N/7UvxJymTP0lhFkfHw/rRAD9Z4F2R+xDfyM02SPf23UJtVBL55KoO3iYzverMjrovGvleTDmG
gFDbZA6tyHhUdw133Al4+TNjD3lxPK16ZiDNJuIKfzvEo71UVWVvZXM2ZPqS1GO9i6dqlTXnAB/j
vbXy4J54Q36sreBL4wi3DUthrDSTIQYrIXsVKkeYEkiaUtewdgWu7y734k0LIYY1CKRDlY4rKQ13
VSqd7T2tUOVisJxk6F0LDAHbAvETR4KguGTyC55XgXnDIgvaCcybMTpfTpvGjD5yon17crPoSTc+
Ipw2TeBAgNvbiJrIyKDP6otkgSgU60xt69quz9PmOU6J+4jZd9wxJ5WLwnOJ6GzijSiB68vxGBOB
i3AJaG0Pb6S0aAwk8qPsCA367wNeo43RNXdB22hZk9C9cuoaR99QZ6RccZ5CPLbvfU60bWWEOwLj
4yV0R9r7FvO22XgIeJCQAjrT6JHHeFmF9sKpweINgyaXRSw5hjkVG1vx8GMGWgi0B5qWF2BqR+z/
i9kTHiuGBh5pdAvLLV6mlAalYs9YmKLjOOt6XE6AFoYc56Q5yn3bkl1U+aDLRMRT0Tr9UAZzAnHQ
0fWK3m/k3yd4jMs8YXyCEpi6NJFHtxpIXKqzvVsXV+TGxJUYSJwJeMD9Zs7syao495PHYUuB2B1d
FTI7chvUOiPhj7Vdo5wl0SYGkF9ZPqGhajqag+UuQduwhjhy25nQ5+g8RuwO0UXH0AL3/dTV9VsM
936N5+Otja3zFPaH1AfFpFJXR7fFHMQJhqvfiJeKFWiVZ5r/PmBXAidIPmDZYIvNFNKgKvLf9AGQ
bAWJgLhFczc46MOG2azKgY3rNi7MrYROiR2KTnaov4W0l7G62xEAkuJzHlzcB4oWErSxXRmyvHgB
6ivXGby1Aui9itLx2ii/ea5c64hfW6FdeQNfDJKkQ42l1UTQyZCg+ZwKgLdaq1fRZCOUD0Jzmfi+
YvMv4Hxy/+S2c5WT763tZ0urCwQyJKNqc/ht7rYbOarhPeiJmIzr6ZXDrHua1pzqIRYROvTSkIm2
tX1qchK7CNnLSZq0Otb+guM4Z8EGnjJnkuFp1AbAUKbUCBUC8Z+yrEwObrO6nonHEswKakdO4ilm
ccZJr5Lw72sOqxDiSvZq9C2aIuF+h4w72z7hxFzScVDx7PGADx0bAK+boToPETfv4Ok6EnPQAolC
+IO20NYY8/kAHg2SosF2C53zpZBrH8fOtm/6P7QoboE0hgeVsoHqPABi2Db/APbXS6eqgm3kMOYy
HXdeNYJDH74kKh3WDeQtuFrzRZwbI4c1QfKCFVyVBYazl+RBW1OzdT351426YRmV41sTcgcdPEw9
nDIrTMiiexNytDZNJtwDnKh+yUY/rGSugZaakmcjH2LqMuOkZwlNIAhYXtxpB0sCVW8Su9m2RsqE
u2fhD9A+LfUxqk52Pt2JltRfc+nMsAUyOADPb7K2/enNaGU5jrHOB7w5He3zM+jSF/ImaDm+TRSW
+6aDudlmydWsyh3xWQyo3Xo5WPTE4U1Er8gQaUEGzjdPpO5HrpUNuka6l22vtdbZSMHkuUF3B53s
THONfoylVVutG5kDc9i6so4FV5/67yAycpMFKfH0QpbGwKaFbwxjQBA4K7PXs4fO2CkaJv0AxmZP
lfESQZihjRWRgZYbhCbV3+4w3f2WdpFzGfPqPkXetPek3i2Dun5UUPiwypAGrE3luXUYUol4fHE6
crjNqAioVbkto8wWSOW1G2/ov9bkLS4wy9IKL1dVBzoc1wgpoQVpIZOG2dkj4ZAB7WkiPmElMEVr
Tgh2I94WnEIkJZljcaFn4AJNftDKIpVtA1PlPABPwE1eazej43ZOAY/PSQVxriA40sP1Q784JcG9
HToANllADH2TrdhCf7Is/9PVon6p7eFn7E33bAETJD/jaAWJ/e4XzG40EPNtrexbElUv41g8psET
sO/ocwylvZM2cF8PKP6yr9rnCpfxQrSO+6xy48nLhv9OK0RWlKtQjuCo0zB5i+r04mEcR85603gX
Fs0wRmc5GPx5xGdy0cYHqyo+EJ87N0JjL7UpeaGmqf2giF3KTN2bzpluKTzV2VLprkMDXAr4PPMU
UMQTLtpfvDJ+tdFBX63Gnl7NzFs0epTNIU/mk17GP2nnOZ+A5H9Qb8BZyplf0Sw41qF+CXXffV+6
43gCnrAHUa621ug7R851KwxD2V0ngLyG5AxH3GMKPtelndXewHH82G55rrOR8rT0qr1izAS0jnG3
TWSGivp30jXOxYQEuiU1Zw+tFopsU5TrpGCAUyYlIit8D16VA51mluSIEeSTm4ePdKaE4aWLN5iF
rgOyBASDw0O3UwZIsSnzWzsDy7y2LmCcE1AxuF5EpQhSvehhRjtleICFrJay1nZWPdMnI9JDkMdy
TDSTv/FUtjNc9EbWGMMc3Y3WUhKU1yeZOsakdqyUjgOTAOIDIQAPQ9XjsdVbtkLjrDra1aYjDqmX
JiByBHCKCkVGVk/w4KuRsUWjdcfEpHtsCMqpj46Xb8tby7m5UfGh6fM3W/Tori1vpaauAgs9blCf
qUuc9drWqAxSwefCmPydcJvp7IEYlO2VsNCQs3wATKv4qVlYX+zQaE9hwM4u2wjuf0ZUk2Opk8MF
/shKNLSOu7TSIjvTIWrmaI9pZeN6IXXKjbfto7Gy9GS3QXnC1FCehE/MUqtRI+U52T//fQgJeKAu
b0Qx99mqdVWl2Dpg9v33dSSYzWYa07egRCoJXzBZmp4JR8RoJ5LLsCD9H+bOpLlxJb2if8XRa6MD
Q2Ja2AsSnEBRpKhZG4RKKiExz4nh1/uwuu3u9sJrR7yoqHpPpUeRQCLzfveeOyXKhQUfj/jrXAEY
KnZ3DmaHUDXoggKreaB74OLNUgDhJMTDd3FaSFBFfKe6JVsXMfCVeFKtsa45aYUjckEOyo8DDBoo
u2iM1Ueh5fXGnbmqJlUNm7ZFRuMmAKqWUg64+JjuxmFQ1ELlKvzzbays74K5BRpDaXnDbNfdLTPx
wZh7ZGqVE2CYxN9iC587O+2ufZvs8ee/95YE077MeHy7VTU0J3tS5Tsw/t/s49lQF8dGyvcUnBYP
Wp8dioHZAa/iuuOJtoZ0fejEl5eY826uy6e0MD7IXO66xJ8pl9e/AB+JdZXyQYAwlTyW6Xv7mCLt
vpyzh0JRTSmspkBS5hPWJ2cztdgrBnperPmHq7Vn103TREz5SvHC8WU/NLxCt/qKHX4QA2TG3AwP
gOU48FkjXHKtDKPKR4cj7iKSCNtPlN2N9DrMFV0giTSh7lrlviIYkSXtQ2kPB80giMiOfD0U+Vfq
jszhZbTBl9QhyknCNmRcwGxsMJ/QP6XkFZ3AAZtdIV8VDyYv2m6vGAOeauupTjzStfLWF5bYD2Pq
/SJQ/FBWJvpFgf7ol8C2x6bhmYHtfFY7dj1fvvCx//mMYhYnb4PilhJ1QQFTZvQYDTSDGlAYZ00/
i7n8VdsJWekC2cgcmad5Fsp2fKna9n6iDGaXtlWyoRQC/rB17iqcuwq7XQa9OWkJIzo6FiGVCmMP
m+qBfomQyKzL+ce7T52HIR8j+vfQrCxq3Mom5Sb3DFIwPdyqmZXIrH63CS4lEPT0gxrJbXpk3vwf
Q7od42lfE6PcaBiXBB6uFeoJpLv2Bcp9pVxI4/i2V2nnXG/OojWOf7Bnnn/0ohIFAUxbrysP1uv4
guF0Z/jmy8xmbyP8s6JaZp8NyTMAETBfyVlmyVPXDEnAth54e/2g0xi2qixMjBYvDII4l7o5PMaC
EtSGQnN6SsSdnvNWlACwNhii32h/BRQAxItqI3JdX95i7qAWP5Cb3sKRPTQievZc3950nuoIFDsQ
6ocklI0GPZhqn6JEmK+r50zMdxR19Sd0cWM3GZ/psjxputpXlfsVC7Za2ZDtbLsRgVO4X5WeAukV
VP0Bugl0SLhrtof7LB8/c0DIAeswGzDvPqaP+ViACLPhdBlco9BJMQkLweKsJY+5zXZDDZvGpM02
TtDn+TDY1C9MvJhWVeV4SDo+Clajyi+YZUzHDGWaQIl6nNkCscNgIYxKWsum2QUD19xnGt3lM044
2DO4UuzpShfZo0MQ2jPz51YrT/loXz17cW5PuZQLJWU1lhxBAZeAuBLnvObGMME+rQb6HiG+vGi5
f0h0rN8sG9uq895G+OKBALq+tkwdkI3hPGLRpufPgVAlcNlL8gfDcdB5DvpdtJW99gKy/2Q71ATZ
jX5wZhTktrikTvKuCd3bpm73fEO647N/yUsJ5rynJXP2M4PpgA0Np25/Geh52oSB3edwyjQFf6T1
paVDw24ebKqTji+gIjKms7A+O9lmRxU593XebSMCw9pA70JM+YpOYr7V3IKR8fKYAo0my1VvkpF5
kMZpUzPwcw7DiGmnJ5bSdmUA1628heDZTtU6wSaodaP228TG3000uPIes+UCPVNiqBu1aEOKmgO4
m94ripMinwhfNAGy6Cgym+LnZRmSI5btdeZwdnUnDsqI5fR8GO9FShLJxuFNurh/sr27wRqPre4Q
29DulWJ3ndjrkppSkvTOfdukjx3YucFzWdJi4+J42I90EKJxZYDPYWQrm/kXGsh4zorG2jIVMDam
yPfJrBWnvLN2vum+8rwHR86qxpR5pTd8wsYzodb3Ks4OVgmCNKqrfXorAfWibk/TnkWF90oAvl1p
mvvVezMfwPRAEahklF/uvbT58SP5berlzo60Yu3HzIBiGE2L/9ToxtlvbTgg3ZNtq8uoaS9Di2Md
h0YQTM7yNtNTGLTs67lV8m+e8DjkEbLMOxNrslX2BzgO9l5vNfJ2+C5d7xRjDOMSPZF6Zgwzk9CJ
POsU+TW1mtopr9LnWOa/ItEdcRC/DL4XVtmJS4buk4XQvs8kYM3EeQsmhv6bIiUuRtm1kUyHoYd0
L4grOQY5/pjUXlIRl/AmQvoaWf6RDCvOEAMo65CUfGpOdgWJNSy8y5jK6DA/TG1Hwkix77sdARok
jSQ6cVT68GuO42rpz/qcXJMZy4byvNNizmuKeT+AZfwqtPath9hQO9YbOAqSVdZdq9oT+UU00iE/
6xr2N7s2BWWpKJZYhGjMsAK/158VHiZ46Seia8DBKWii2ixO033UKsojqoO4DVWk2peWtnfATvlm
91H0H6Tc9r1sn+0mviam81s19svsSxFkFUszi/0VuC3PPgtNP/LmV5tJFxa1SUSwLXkdkxF/U5b2
kxnai91Ari3NZ2PWUkoGamsdbcaS4Hf12NictT1xwvv+AXvvSM3oKraHsIcogGJ/Nob3CAPOIvlA
Y6kh/JShKRImSrTBwSnO7q05P+BVRzstmeY7VXNunOlSLF9VnIL9aIyX5la8DVuGoZ5+15d86U1B
U23yNPbZJYMRE1iCFzVnJoxHduK0rq2VKJ5jBHhKpiIfHjcG2fFmg+QKnUfJQCoK8t4/3W7jODVu
fcBHkLHbmJJiLpxvq6oO83Bz7TbcDHFqB0jcgc0uXZfiNcZlDylm23eIRDxXTpYEPDuaZDn0aHnt
QYKQV+uIlCPJ1/p7qsCoGtjXoaeU1LquEiobHN0NFmwgUcV1uqTx1Y2DGhFFc+QvdPF0Q8TpRyWn
QmM83Gb0jg2F9q63FEO2xJyorlAH4Rt7ym4TyClkEWq/q4KxusjZYkTXX+cFcrEjv5UcwsQRvIna
9DBxyU10o/YmIKG4vLKejYFrSwxxsfseu+OORI61RrQsaQzRHqAaguGj5tIfPsqxxEMika9Thm1j
Npya1goEZdMMm/WO21pKUjCgvO6HofjxFUn8lqYNtmwg5Y07TaelbKIvK57Nj9y1Pjt+NATbeodB
EpKlHV14nKy1Wu29aNgtmMUZK4CDm7l5OuUoAvXsvTIQCjzkCCQsa89tSq4aMv5z9OCr6oAVpgxi
DZ/MAstmV7BhZXsk1hht0HvIseQDlzedTYjle3fs8VDNOBhjYzcPS6BUl2/9pcTrj+HV/e3xFDLM
zAlBf/GDZZbYPpOoLk/abTvqZ99VVjMEzG14HhcqKNcpLFGiEPdVAd4Dy2GyRTIMtBirIMuFiU2r
5ZG7dRIm8x4+m27EE4jgdkfd4gcc6+62VzKAE6rZwBnUDt3qdj8Mtvdj8d1u/kU6ehrG8mmFUQR/
0ca2oulOZRmNdU68o1cvwyLgv2Vnz6WGi3jqd6/VHxVmYi7afS5hIjJ2fZsXjC7OxP1vG69Tkt3j
3fiOfSPdmCYp0pIbZSboSSdZjS47o1han0XkQlGjYWZpgQ0Is8EpxnxqXdT6xptAisffYw/yVbOr
gwU7byJclHU/iwYaxmUlsjs/GMl+jL2BxG0RmgfJ06QJ3AiaTAKd8FcxA2vpST4Hk1Y9TYppu+mx
gxjTmR0f15k3pEdleh99XgPD8INIur9v/HjTj39QE5mUlufEL36qVj63UXxPyI5oIUJ6gyltN8PY
XMf1wpWarsZCt0Od5LcOyj6sWE7WQ0cAzp7L8UGY5hK4ojI2jE6yQJu1eVNHOaMwHCZihEuZ1IGn
fOdQNWO+EargwN4kRzuvSG037Vkp3oCBqw9dZFUlpNE6dab5nS2Pv7z1WEc5DeWIhyATy/ktqsYt
8Z1zqvtvg5GFS6cvGPEhVVv1TxrZZ2S99hBxCEEY245Sf85hI4MP9Uz3KlFBeZItl2Gaj2MiNn3p
fwpIJrSvHWNqzTECume7IQxkJnifqvh5bqk7VfNdIe9od6cFeprvZhaGvJsucqnPdT8GBOVeh1iB
ZMZbPJpMxX9aI30Z6J/Z5BnaqbhFZvwfHtNbK2FlaKx6WaWpceNyp5/M1H8BHeHC1PRjwaC9VjMw
UJ7nTK1Pg68xvsBmmPXRPmKQ3wpvo/dgLvOaVSSqUW9x1iH5aw7IyIj4funNq2gCa+AKLZhc0pCV
WfgUGS/APhdzbWYUTnnJ5B0gAZLURl2ilOtucJzfFISHlWdsVHVFuWt+KpvM8zKfKBCggcHV+dlt
ru3CPbFVxYHlwjgVMC2K8tvQTdgZ5EeQvWYFzhRMIQU55pOWJl0YzXG+qc0S3g5QTFTJgVZcCVCn
6B5HNTL1swE1iMF4NGgwc43D4qgFEx9c+5RNYDoCl1huDS5LE+KkfMmbO2UUdDnAPqcZo9/h7QRZ
DuC9hhqyqsTt2EgxqvSJuLeperQH/cNiALhGA/HrIxDJMqCMiBaROfT6TyfndFf50wX3Yr3LEQAR
EPPtyP+OY2HPORqOkYfxjCO0uSpK+aKTe6YkZcKzZZ6axn62WlZljxPSOjXpD86qt9hhNjGipDEd
te96wzlwkqk5SovrOIIO5RRLX2IeffkmSBE/g/G45o3xDtVNkk7au3FZdoZArSWA82kN5pOTWWcj
sSCK1+6DO6HsOqBvKKVB1YyGrVk320oVe4Xt5BB3Zb+zBaXZAFeXGggtfj7LJ/g16IPGrYpnsSPY
vy/LBOKaZj3GM40bN6YJ/cL+GkgTAPvEGXeja0FhYrbbssrJJVUg3yWPBAHxoPVP7FK36BIfALfX
TrMc+9y5M1z7tsyzeZr0/veERXlxy++2p7LToEymqCT9NfaF09VJ89W2HnqfDsQmKBUFDK0RGADT
PQbvB5qa9jDyXYgdLtbQt8jOzlKwfbReysR5WxJj2ak47naNxxFO/Fqcm3lOpjhoKT1L+0c/tp5L
9N11VCwfrpkfTN3w2IEk3Xtms821/LzHIkVXN+UE2Y43FBuW3r7HmlXuCieLCOvytbT+HuYpNZ/g
sTt32IpvwzvLeWtqaozol8SWhtdhAetdxM17noTJSAUhP8ZbrhpxX8vqvqOi6oMqEYb242CFjsXf
BXQoj3asf6RY40FemW04Tk1Lb5iggRRnyIGL9Cq7fitbfrB+MJMbaf3b92At0cndFM9lqV1lbJVs
2/p1kkfubVy+AkESTlb/ung1qJNG34tYQNPLarLBvtzBDGDdnEzmvnVrHxs3gYklbkYJVTz2ZuJv
ZVdbAVTjfZteSs90AqlhGaWfM9Cxo85mde8k7XgDDLFgYZW1p3GnzZGxoQNirS340mIApkYZA28n
p9+1lPvBSLbrynpcdAcvb+k266b33O2gO1cK8q5tKo9j3u/xVZRbkYpf2J+6QKYaUsjIMo7NDB1U
cx+sDrFc3C6h6uzVUUf0n3zQrfNNFEa5ITkEftlkRoyLABJUx9Qu6dj5ZR8ESelGhHvmKfFkdiw8
tI9ka69XdEtf6QjFsGbrQWk/Akp50BO+gKlltI40f8NO+ZTUurMfAVQ5EVUZzvQLsbwI5KSfnfhU
UG6HULUxczbpru4kWwu5kaqcauMPijOqpcS6b7Wgi2Jm4At1jxUwkZSNIYtfQaMZ8uxh6Uvseelz
b5RfduMc/JSzCNXB4yZb6DrkaJ6V56aQV5edHO0Y10i5xd6s471ZtGcrd14mhdMimQyXBB5LUlft
tZ7vwaBaBU2MtKiPoa24i9uRHrFOYwFfOsrplompPlS23mu7gATlcxIb9FRZWB0cw8R0+x5NdbSl
5fvDz0cHlEK8dmuOYLrehIkO2RA1Zljvi5hja8FQP1ZYdibstVQJVOuF+si+zKxDlw3YD5jSbFph
HTwdLbUorIeUsCyBePInshm5PjLruQfBuMqMKoP7kN7jajNBnOtvWNCdTcLEdF4PPQnINoHOXzrF
W2GXPoDgHuW4bIIbvXkFNhx0BCtjqDSnCQvYA9w56RiwRFGI3mslm6Oa8Ubqm8Bf5mWjD6n1SGMm
uR3MrZr5kU7tCbTOAuS8eR5GS/44bvzJqSh7Y4BNGcL0QKb+GKXya67rD3AmJYYUUoR6n+d7x0CB
KLGpTQkODYU/24EuRFRW+21LktckUK9Y8XOWS5sa7JGbC+/KWyor+lvhRDzr0FyJIP7W2Qc8IJlD
l0igDeTzhULvt6UdfhBcCaRqbhdioOEAx6RqDnpcTMyR/XUuzT7884vDMc7Pj/n0Bm2sOVasH6LA
/XgzVzAMzOoNUSOqSIAPBB03Lsgv9oCG1YWzNvBLE/fhnz/+4xeAsd8tkY3NP/6VfvuyP1/LEHjf
daZO8qC0McCO9vHP73DEZntpcmgpSroT8jGWlMw1X8i+S1jofVewmXbnMG76JYSgtITl2L7y2aTb
P3+iQzM7AE1hqzkBKUjNB38mIWMxY9p6YMyDIbWj06Dmg5YqKNUZfGVOVJeExpc13BRmron6luZx
7CfudccPrRwQhDs85HZ3nXoVEww1uBmzea/E8IYvFxIMNQ5VtO/NKNsmAiQ3tg0SnC1HnMr51Kpn
0qYWB1k2tuTvolfGMBjemsrfSbTjoE0xxnEisV3bP0zsi1hAVKj7FGGBEkm3sZWyKMSWwLlKw55y
n4GdblK8Dx+JJvgdCfNDOXjDq052hGcNhgNMA3m7L4XhbLoCpmirSkQ0t77XUl977BBs7uabWzgq
MvmR8khGZR7ni1eaznZOyXloNhErnwrqj8iKsrWLDc9xIBgQ7d7UfLODQJRFNHUPvjvtNR2LcBNT
5Kov0B+z5sV06QWIO9T1RhDgonx75VaG9SYaOR/MUn1XNjngNmaYmDdtvhnMaeMOOq2sGSDZKNZp
VRbIrkMymh9RjgsvBn5/sbkL7rOxw7KvgfWAj9HsptuhOXO8/AE1Up2Kmafkn7+mWfLbLS0sVnPt
rWyqUzd4z4y//cfeqd+UrMjH+A7srwQ+p1Ob9X2+DHADPtGPMGLmoFOBQu1cSdaho/7AzPB8qizX
t1LehhIQJFge+q2QQ7M1ze4xr+8ymkQ2JOIFuFh1Ts1JvjqjYEuaZWJVRg7ZxIi2qsqNznYB7b4c
xiC94TWTFlZcD5xj1aOSQ63HfjFBcCew+NvtrPPALYHdBO3FvVM4TY5OAkdGjJw59X74lEjksqMU
FZb2JmfXgHXqJqMSLoyYerpprY5/fvePX8xqeCbvUW/t2nZX2NLvdNsOJYV46Wgdm1tXVM17eme1
2rlN8z7Q8WMQGHQtJp6y3ZQz1kMBhTyK26BfHNYXxjKLuA1zzCjBOckqkbigXjlsBJxjCQSPEP1T
i8QGuYuWqvdtMk0BmtkOTmN9HtPqcZbqOzNZ6I0BOXiRCA+TwA/pBVHETCLmBMPizNa6x7EyGnfO
UqiQOT7wqpLCxEI39iyvLFQ3VGGjhicenDBRwaYkcRxhZ21Cz1Qzn6qjv9rann4iiY3Nw8gZshVr
wfN3PoOSegwtP4bXAFOhXBdedKoKBllDkVx1nyIgmoO9pPrmKRVkyTTsrcY3HsduEiHNFf2qjNut
jvvtoA95c4i1VwYbO9s3LzJzWraugPtiDuSYrTdkNocNDQdfTYGyszAa4YICl6mDe1luUQ6ya6uK
k6SdfuiW/63Vi7cdytAb5MnTTDc0ZgJP+mz/bqP23CXDzonJwyl2yN5Ab5vUiu0yJfaBQCbusFJt
Rl8+paU7nZxxmZ+XCrUltQLTGR/jhA7QdkAQzpHTynwu97i/9F2RTB9JtES0KBjN3s+wZM2jHRYy
HoL+ZvFQMyt5x+zSdOqjkSTr0YZxXQybrJk3beRuE2m/V1J/H3OMcykev6qLom1UpjrJFn6BeCOg
dAzeujN46Cwt7Pr0gJAZB4IxR2jBOljp2pJtldtcFlorV9pAjgvXTbkGZK1W5UJJI2UmW9tK5q20
K17EUn+5NRcd0hzwiNMfQPrfUe2Xv+HFYbf/L5T7P//xP5+qgn/+4N2/qr/j3v/1b/znKflqsU/8
9P/nV+1+V/efxe/uf3/R7dX8z3f+/wGSxyj2f5HkeeM+y+9/5sj/+Qt/A8mb4q8kJ1zXo2FS123P
9v8bJG/wX0zT93yHmj5h6MY/QPK2+KtnOb6NZdDzHNfwvL/8W4fxW/7HX4T/V13nbOZid/ds6PTO
X/6boP8vHyBE/b//+d/KobhUQLQ6uPGGDRS//tsn/QckrwtPmB6bPN0W+JAtj9dXf31eob3z9ca/
u4YmYjDPN3hEf9YmZPm23qaefmwN0jjsSQUgB9OaAxhNW0ho2E1QFjO5YU3cGXG6HtrvPqXEk0qT
7IZvYSM6ozZGzrR3BrFV+XvqnOLpAeNtQmdlyuVuUfJGLBy/BMUWFomRD9f4FBoMMbU1KOieFQ8Z
nJrDrX8ahkzTf9byVlXor4zZ/CzesHTAG8ED2nHEE18N28q0iDYK6rCaXyTrFm1sd5k6dPwfrCSg
XXutMLikxcfUW2scCluvvtbNa8lw46OIn7jSGfCguT4m5c7qj9acrVw/Xyfk32rvoexg5K8odl+Z
kDE6KgSZujgAL/z2pNUPdrV3/TjQcJCxeY20jzI/+aBhMWkH0DpIIjLWdd9qvinUU+VcfbqFrSCp
PyvIboJqw2HfR0lQ2V3I89zEBh3dWj/ZIbDmtcTVvNAi4tNAh9LfMxcyBHArghnwHUfi6QpZ0hSh
Mn7cbt+XhLmgGqvW31qadR0yOxTyJNsW8DRbjg5cG8hC4BT2yGGn3JQ8llMBEDrSYYCg8PKh2VS3
k25EtuXB2mRYIQmdM0ww300I6a51iOItMYrA8uCpdkeTcRCiXCbw3X75uIA6FdouiHsoXUu17Att
PDfaATs45yh3JfER6mQl+onUbeRigwCEO+vYNdgAk5rInWS96OYmavOTaT4UYuJDmAJOwYhcvFaS
vRZh3iynEqshvZcGaj/fDiuSXYxH/SpbyC4/idlZl8MSWlCD9ejkOY8z9bz0QYFzVicfcytCEqMY
OkWjqz/AfjXwnzcAQjiACfxHCNYHw09Wqffk+wEgM0vYFyYkD4t19i1UKrr5dMlbNZwn0iapuiz4
TGSNLy8pqAM618TzbJHdFZSeMmxcVfgZ67ZiyoJPYTt7d654YUIocUPEGGgPWr+zvA+YJYWX0FeL
qI/tAhkOQxi5YuVfDYjgtN9sZ9PbdemyqfNnRPOwAWucosHpCNbDxDl9bJHxtKOOZFoyokzo4pIU
CpeWv26b+KAl+7aWFwu2OnawzeAAUuHsqM8Z3cSfrrWjqKZjSqJOvR403kvKll7UgKuHSe4hNy/V
y+K4m+auxLJhvgNsvZdUgpsoaOYtzsMTllgsqF9jl5uf7fJjmc/wZnbzfBkh90VdBvfS2GEi4iTE
PkGQLqMzDs4Q6gAurpZoKRlbf59Y3hE60r4fRyZ431ZHaWo57VXy6nlNIHh4Q9bBq9m+auhehdJX
Sg8lA29tOiflpwBPrzdPA9Q9rBvguldLm69VN36kGXPHL7n8cnUq1qMb1YhLz/+VWw94yK6qtSAG
g/rmkqp5v/HJR2y8WwKAzSRQzedtprthFj/a3sLcpN3C8txI29znyPBcoqpba+fZOHlp5vERUNaN
pzQpfhQrkatzLbWhPtErV5hbq7YPWf2rAx9MiwwNv2UwCbWxDR8YzTMHg9CUbEbNh1RvbtagwpFb
7KfEe5aNsPNQsFzQfUwKnfl35yLUISEj/ycpcy3t2JqxQ0kSxMUp6RgFL7/SYggG922RTnXXdqO3
mnr5SSOEA157k6oSdDsU0k3v+rQkGA63S5+hqiJmgapjGANakBlLJLAZ0oBg4cbG+NSFi+HSgDEW
98J2nsaprqFcciSy6Q9s2wwZ30jWQnkk3pZvsTBZMmdn2vm21p6qkBMJRivPfNOb5AsB+5bY9rax
P7mhaSecsEzIKrH25Uvn6EKOCSfNPHZO9FzY1NKVtBtRBwJ6q7QhCqriMGuPc0ZxKYcatfGsOCjN
dGsqjQ6w2tMC0VkzgDgWcigaW90bfhvdAgusQNev7Ww6ZD6N746fPOIeeWgQGvTCYvrNYPGtwvvs
m5ikyl6+uw0mRutmzWL/9QMkwd+ztIOTGzICx6XdXMSyp+YZ2c6nrwHK13Bga57kaTBwelAoWKup
xmmEIUNhRsVuLR7MnKov2YK0rkJZgk52yYTRAGHAjEt+wPoNPsQHQuQMjXJgsI2T/u42c8872NTJ
vkJhJSR8U/4wMa76ftfZr330PhmctDwU7GHMLyLSMgYEgJP9qf2mPrjV5GaR6YVoLLvh2S8OPYKm
JAkiMV5/mUn/AJ/ul0RBffCxk63bTBt2Q3vb+4LIDIda/z0ZPPWwKMk6mu8jnehOD3DHlfFOELnA
TXI/NO4PixtwJaP1Dl4CVDmX4zVPGvc6YFH2DRb7xAcEmffDGUwqNuDulOv5vEuQ81m9gUkx8SNz
s2CunPznDFRTmIPsT9X4y5yLacN5gQ8Wp0eN2uj1xVM3otXeroyWIDQow7ovXrrIfF50nEZ2410l
nouJc5rjdyximAwpb04IVsh5T9yBCgfBzSHka1P0dHyRGVa4tXag971nDX0AZg/3h9+OB9ewQil1
bLeUcW1Hz3yJXVeeYCMztlIpC2DPsSceQqqtVh1vDnpnmYYcivUY0iw8iRe7osdGNsYr4Bhc+hgi
zcGAe90Bdhg3tODieIzlgmFE9cHoUB/oTfnNc3YfiVieI9r97lPjvu3Rxhu0WCzjxScKKoFJr/q2
m0HfjMJk0eIanUACtLZPmZ8k6GYRwHE4AgHut8azXojHGT40PcE1TxCLx0uS3ho9Z+KdufMoZJTh
WQRfoqPsM5lqTR0obZQCwO87AAejJ+3QnnGmAc7IMHON+4ls7mGYeB7zZTMSegI5Mo1fHDdD1b/z
WnjMlOT22wXiGYd6QD58MU9UyvPS3mo2/HTsAZsq5KdL8Y99+4v5yICVTFBa9FAI6OnSrH7b+eOd
n1bqpKrmoJv9tkjmpyz1yYR58OjVTmutS47tFvJrtTWo0zT3ooPej6LIVrBmsjLyMCKnzF6IMe0+
be9KRFomVDQyrs12WucaRjjGBR4Rh249xNscqTMuloPRf6LpjsbRGc4d8wWrJHPEimmPLh4taAs5
MuSHNL4obrOM35Z/ZhLRsmkAs7KWHQ7+Ry2BCuXY57Yz+SHPRcyM8s7XtZ2W/dDllMFJKuCoJeyX
6OaJQFgOzkUZYT/jC6nlIa9CTFlb5T1GI42/ZbnX42TVG+Jztm+usSlUlr03rZFwSrSfqdMr/GPe
Jx/kcz/hQa9sLK5etmWdIfWM7wF3J+iNdW28tsn7nGfbgk9PkWRfjh2gQuK8xNfiY9Zc2UK7qJQV
e9feX+AjfdTNtMGS1xhdCA2jvdCZ++QQ8mi4+vUitBpnM6j3TuHETc8TGmUX7RlEbm8tfx4+VlzO
Qc/HTt5nUXgoB3kZBmwRAtFjRAAaLabuobFcK4KXI9M9sE9HQU2MUT0JA7Kv7fsXjOsbKbCnG+jn
6B1AsOoi0AlxoJEGvs0oCO53i/yvZgAvNE8ad12h7Rdu7FvB7a4G3anbbwr228R2AmdfS1kmEemj
KsMDe+3J24u6vyQTSSDuoZIwfxudJH0AxXKOTHLVlLXH7sGUvySJJsFP1sKR51wxIdboXFQqZQrw
oKM/D4D4I2UGrfMls60Fambis8onoLvFycPku0zfWcfgMuPARa5UDr8HRNUZPTJFX5x4ijkuXZ0C
1AiSKfiYT9XSqnPRa3uVsO3MAWsVa09UJ9cjv/YK79po2doQubkOI8mK4VkDeFoaNqvcC/mOdcyO
36fMPedRF4GuSU3jkIMQ8ACuLMm5iXqcwuoenP09aHfid5vM9ShpRTaacmLFbnwmsAiJWuwigXXR
SJeXQTGmuJ0wGEh3ub6qIoc5ibdxq0Mzy0uCnJ/GvAoTqKB0Nv0EC3EIKIBRDpFh6z62L0Z1qQVP
O+2ix1dPXBSOTuDKB+mHDWqZn7ybE8i0BHUK42NBu46TMluk0UXPgo6qznb8dpK7CJpf0T54uHYh
gK/S6IOIcmDyftbuuE2ajl0vHtOl3Fqix9BNDECvryqbHx2QZWIKLeMGGnT3JcHI1CrpssFN3U1B
LUwGSaehGsioVztrovf76MoUFS5m3/XG0+tGqF+nziUrOaH19xK5OSEClDohjdihbp64GVOH6njV
Bk0B4bRI90nxNpf3hrEcOO9U7kMyTEFDjwOdDE7MhoARQ02t+M0V5zAEPFstfnpTJzbnPjfI0GhY
SJE+Je9UsydctR5RnvwN/ugzMJjV4FpQoM6mMQbzrK0sU57LeoCBFhOpDlsmroN+inEXtSP73GU3
gOiKADMq9YSZfmLnY8lx48NWs5w9g7O9pt0ODbiYR4G/MrzlDboiDXJqqqjeJQRG8N5NiBDUj70m
nm7SZ7L8mhr73uQEP219nE7zYmzL6ejyUi3jJWKVEPJGl2dCVbr9xnD2GZLEVOP2mI4FDuUYtARB
faV9Ld24yYliccSA8MUJdryhy1vq3pAgomRfG/UuTd1t6+QobLk8xxYkD6+g+JqnLfYFSRFl8T56
HlpjfdC4B5rYPBdj+guzzn9xdV5djmJpFv1FrIW/8CovIRsK/8IKi/dwMb9+NlE93TP90OrIqMyq
DAkunzlnH/ivgViPgThWeeYNe4PDS4svgX6vnIlQNIgmzXGa/JUVwr1Sn8qBjUzNIt2yjvq+tust
ab4AKRVvsgm7zMD00MNnTEmnqrhzLGyUqrkTasG+XsNPzXhzTJ/VMNhjT7mVPJgNpzpmhJQGyfPI
RGEovJHUiSrAy/RgiUcLKU+pJwD4QKCNY/LqxoFHJvClSzYCY3Fjl1s/6dYuIKKy0HGyk0tVbtXR
X6oQ2olJMN/B/3jCvNQIMwVnoxaYmxzEFD0jupioWAWkOsfAMCokT0IlGsl6IhmDi5Wo+JSZEGab
hZ3BCgaoKzo+4uaZAB2IGRXLW+V7xAROaAzqd+cWiYntPoKejB2G8xartwDkslV8D/ZjM70yUD/E
ZAC56pNNnDSk7cQ0Oe1dzo1mWcZyY1SMsIuuuMnI9LTxFzLYBtvx3qdLCKzhq4zNNcHA+xIBEY+T
emMLCtl0rTtDywCc/MKxPs08HKnhtk2aTWMNL6MzgFbGK9Fc0tk9UbMdFPLVGbPLZG3dnkvPnbiS
WZnkF1APa5UtNt5tBKcPUbZTieW158t9Ois0TC01hzTStW8eUgAez5o53pI5PTZ/Y2kFPrE8W8jA
jOZncF/GFHCsaiBU/W2ZHOXlpTAQgLFaa4a9PRCBR8tm6oc0GXmrgLIbR8Ypq0o9+eOWDCN8z8TJ
Zp8Em67TGn64ab1poXv2g36ZiOAWzk+yAVuW8cDWMiaN/jxZO0vw6ByoW9DxiJTGNBDzaAoMzUn9
rSmxI71b95QZEDt2zMyq4slBQh1DbKrVjWbVu4KwCRVEmkL8rmFzF+uEJpCtKsVwLBBNRY6JU+Cs
ODebAxAHQ/mT5sZrEe202D0k7AyLsDwiAmFlFLHl9BoYTXkZ3vzxOm9klIbD1biUVuYVuX4venrF
qzEV95LIxPhQwMHjruCWe4h8ZMrYJ2X96YbdI2pEFD4sh0vcuu5vF+6CEuNROH7KAmFQ6CPWIPMw
8FHfZhtF1+9RBdHAq+MX3/3sxGfYnoX7mOn9ekL/hJHxkHV7N8sIJDvaFeKS16kKXyKmNjVBlZI4
PaMadoFBJveUrmTWbHIDB8WhzwOCU1DL3x17g5Xf0WCcYmNAAwt14mo3lwKxUQ4DJQ8Yj2Zo2OSh
Hu8pKL4FBr4VisXtyM+oiWRXRkCRQyy81hnyPXdZv4NFScdDRyphkGfW2i70g4GpdQbtL5lMIBxb
GzpWyTB6lgyrIv8KTmNxmwqC3VjUl0Qjp84pLgkZwADXB3dV95yw2wTxq4t0cJh0PMbEKBjNXkTd
ibthYYxIQynZTHiW3JxTzf84B3VHRSO0L2I+FNIX1AAEJkwLa7uZmtugmwyUqQntaiGTW+IPqLh4
8qvuV9IhwEGcTY7cYrSSzaS+aD60vH78qsLfFB+6bhxoK9fY1GKkNV0jN2lBLqj0cBYs9OGxiX5U
PMTcbggCCZFRySHAtjVIrGIkdgf6dSBKviD+QYWQEDUgHOw3YY2rEJ+jzbE6MmFEQko7fUmCGu8d
cYs5CYHMJMYxvj1MabiP8mYdQO0yS3qgMab1Rzcsu0OWMudMLvHs1onmLV+4jLndipCgjbZ+sBv+
CC1plvnngPyIL6BHYGNU4Sl5s3H7DWMQenMV1J9LLkm1LH4Kjj4eS0ig16qxYTZEzdrsJb+9Q0uJ
sKd0o01Ar+wyAehmDKJVH5p0G/UkKEi4KNQ4uL79/GKx+56EB68HGNIp11F9d5d+9A9NcjYJVZQu
WOWNhFg1VIxViJevGf+wZ2eoeRqRYFSJ3MX8wE3vuX2ycot6Jx3U7eO5BNEVhkwhnW9Hx+HXMZnL
oRZ01dbMxm09V1Hlbzq8NOG0i8NupUhSm5nwxiz/FDfawRcqSe/zuUs7RV/XbUe5+DZxLdfjV1KT
kFg2KPw+Ag2TKMAWYYOxBn1orwTParTi2dZIlWVbvSioYruUEgrtE2/DUAKdII8efF3eb3qJ6yhq
T4hpo/FDRHJZFZBfGfq6GscFWnIKeW4hwguGhK79kJvTxkl3c7ZpjUVzPPTtkV0v4vJXa0gWBOuu
imDnzgCnvcIuoyeenDArTBBy1T3HxBBGkqu/PWaUGFXhlfZJh2rikkDhO9hCKk7Og0MlXaJ0Lc3n
vLn4VrvTocux2C2t9xJwS8rfTQUQrDBiCmr2I/hAwDJPmO+tdQADl9apS7/M6Hnqx70w+t3Y+ogq
uQma7s1wbwEGcCOI17QyFDPb1GYhPvsExJE03kQ9V7ijWehM6rgbyLDqGCkWXb4eXWWfncaR+k5M
q9GGqXsoGc8G6Lcr1auUd60ulianf3lobSrx+KvOklUSB99G+5O6jw1tFH75sh8xIn+E1X2qP3u3
2/YJhZBmrE3Gao4k1Gh4tV0Uyy189Qgb60EN7E3UFPvECJaYFxexohxHBO0NEDYdRL5FdhpnTyuY
1Dj3FswFDzoAJzLiustWARxz5uKhdYIIhBze9tLpR8PDZJjjctQ+UBgaJifwn8JlVg2uKl1uo8F/
akHk5BDOpda+F9Si87hXMTd44slCulucW5Bd2fB85RzjBqaPOdYoUIm5xKdqz+HzdHealdwjYR1i
DXs6azPiYUGvQTOLtn4L+aXfuOFH1hd4hBjgrO0s2ehayZoC00K/itgBOQPCUDSGQNyyKYZ39G3F
4IKc3GsVsPyPA5WMMXaEn0S8P++KhdSk8wyn3DAYGilR5XhtjH7rqzXcaHceqfDMqF4kpgVZoELW
Bg/syWnEppm5bG+yy+iMT6KtCHxAl4zqSwTxjgFj5y5NtzygoVy4DqgI7S0MB+q0e5icHC2AZxY9
t1xLwsc2k99K7ZqXj+bwKStwFE7JzIQ4D/Q2GtuZOvByNMpKCxBgPVYE4zDkwf3NWEy/+X3Ghxiv
bfweChoFDQiefMFcYImd9up3X+hRXDmsbStH+/pUFOY9RQd2aTizBlVfTKZ8SuipE1W9lqVcavg1
tWEiCuXFxjhbJ91q6pyHYPro4YO3heMVJGxKJpiJghlNQ+5MKohUeccJISuzxwmupjZFBWaM+m1Q
p+c0ZDpm80zHq9jnzQ4kL5FagHTGN0QGK7/mkONRW+rKDvsaDDF0ueXZjJ/H/uLqWGZsvE3ZodKK
tU9ap1u9GDFbKDt96xnMCbhMKh56J0AoI1HbWJpHlX5AusGEilwmHdW9DtVBxIBnxCZPon1rHZXW
c53gWVLzW5yLpv9S0xIQ0bSd2UhMG3n3ax7awXoQxEC4yqNF6x0r+NMlJBF3RVcJESd+woO9KAgJ
RUBPmHG/bPV+m+fXGIJVCTwXAgLd3ybwZxxRtBig1uFIewxzi/AHc4tl3dMYe2tusmvtVxOrhBOE
s2j01GvJ0bJvE07noWB8SfMH5WATBsoqdx5tlyhN5y2tXrrYxnkwfHXZtHDPuWYuDagOje0ZBYGl
GMOkPJQt8WiCMTXsBv1JwM9P2ifXgxN2wQUHjviqA3UbbU9WPWRf1tv+vdAvkYbqLjWe/CnXFpYM
uSsp6BgGy99ENBdgOMjVwm0s5QuC6YXV2Le+zjaCPZjatftRM9DtE3xRfTdNDP6l8Wp6n6mOPUSX
oRMdRR57ock6eT7+LzHPk8oalsz4l+54bKW/R3SNTyVc6iaz7Iq7S24ZbpLTcMDQL42aZkQeTKb5
gfbGg3AnvzgJ7OYh6I7qtI3kZXAfI/OOAJ0HroaGSLJmuCTRs6jNVe1spuolTm9OfB3HbNles0L3
KnvRP5TtDoNR626aJ400P3nSwZ0r2xhMrovvhbhfh/mH/VGl01cC2XZQqOxCc9PoBqb9Bh6ZRU9k
R6sRzU6WZ1sFW/ti/Mk082BH1U4rmg0ZES8kT2GIy9Ff4vnNxa13ri0Djsy+T1nnKeQMBtWm53xv
p/iUzzqCcsR9GDMWxAwy6jiGi03LTsbM9BUyxLVUdOaP50m31/Pio0AZM/T5Gq4Psqdyn1BssDc8
YC1bk1e01C3KKMJ8a+eOHRGkGhvy4EAOAttJlqI1uVgVVJ+hwc6b4uh+U6ZfG3B7OiGqp3Fu9PA1
k8maKIdVUbEU1TgGEGT69pGwdSZuA6o2Vo4DwbPiSrL1RyDuips/mPrNbI9mD/WdFTeK2HNl60xz
XxxgdZgLMcFsbEN/ELgPEohGlvjUceYxrW9zDU30jzq+Us2vsQW/GAXRxdq7WkSg40DUyxNngcky
GRr9ElZmG19gVDPYAV3LhTdBWRagdERT0rPTxpY9saAfNjyyMO22Gh4YSUZFkLZb8YnPmSaYkJTg
TZpEIzizHkPnU7lFzlOhoUtCHoBXVWGzlc4sol2ve9G78ItLVFCwEOmbtnjXPgvrLe/dRZuFPwpG
4jzzr25AoFz/aSkHlywKzOShUE8EnG5brm1F/+ndczhpL1TfyEuaZUPgjOhSCILVLmZJq8SMNAe2
3yFPddh5Wkg5oWxVHujsU5dxaD/n4inIfnOTWC7/kjEOS4zxEqNWHXlKmgmar9RehFlDb/5Q2CPh
l91iavb1EELIzZCdK2s1nVDvfTlkSQF33do+EZQWNhjT3aN13Knd0ZFPYxwwOmCWQm3Xuy929mvl
vAcHJ8K+zgwYC6CfTwAZr03FWM1MWWj6ixqwV0StjVplbYbKI0oMTgCOSD4W2rke/Su436KjqYWA
16WI6dOzKBG/lXa8C1OgtN2wF2Z/CFJJOE94BzXnpP1VtsqXjkkE7soB+SnTzHbblulhKgl2A4kn
WbS2Wb0OgIC1YqPk6aOs4x8RTgwukBWM2caaflJATNVbLAb6anlRG+i+5Y9eQ7+lN4CIxDBhuChR
TSn1bDlsuZNlkOIZQ3SRA/EwXP9l1G+KMDeRVnj8Qa9MUlYy/BQv3fQ4Nwys5N9am/cO7bDQ3Y7r
SzL0IhUtpKv/pYzaZXr5lLnGBvKX/9B1jPJ8s9xb7rc2tdj5o23dNiiRDg18/b5snpKcaRXig7h7
SRN1mxTKj1AM0vvce1GyZFKB2mnmJfJVWIC7gnIDBgxa8wanUlNt24EUmjE7Mnj3NEt5iPVx39TF
Hps4Jm9KR2YCRamhBtyqTX8uBAb58GJ8A0IEf5F+CFYevC12cVZrKnBduxtB56EIOFZd/TvkG9zu
pN7b29Ix92EzbUqr3wZO6JED07IkDsLyFEpP5zgLFKSm+BKGgb2k1dt7o8NWkHiEoi60Wt/4hXNw
B22lCk4aC8RbhJNCa9jGEmC8LDiltLq9O0MHo6VdeSgs9z2xb/g9ppoHTJozyatugsfaaDCS72cb
PLtNDSt88sxu4cGFyAGMlYQymMwIP7qse0AvApOXDDNKCcNoiXgivIQhtaJrr+3UH5CQ7zWFABj4
ImStQGVQP1gIrPB5QmvQ9iXaIbaTpNHdZvV+F5XXVquP5KCtpartO9nQUbw5yJlniPTKqcmQUxBC
p2OxKwEaMPtcBxENN2R+K7Fvsus2Qh+uCsoN/1op4MUpmJEoyXsSum+1E1D3gnzqn7TUZO6GPgvg
ShR8hx3VCRd/oanriNaxMr2MvWKumEdS0N+HTEGA8gQCexHFxj5YVBwB3U6x2DL7a5vt3DT+DNN3
p5COCXxqTP3NlCP20c16kcj8xwznuXd7IExm31CSzWHTFTFfDdEo3HkhRV3T7Sfx6yBfyokHqMdp
hQAahgNeGaCnBeKgVAACl/ozIr+V4TurIU+5PeFOa1JCzacG3fa0Jn7RvrdJsQtjbWW3rFrjbdn0
u3hG0eRvDqjuomYYTTzATkLsg+c/MLPIqARYlPRcHBi2W4BtY3NrW3BfI+HqvO8mKOWa5rph2oLU
wrcFAqRsXTrR0kfvqsxLuEB55tBcFcnV1ua9c79J6rNlTp6F6gzlhccbctZ8Lu6ZyQn7POougb9r
oIX4vfB0WGyWHuw0F31XIxcEVayZhxCmjOKtBV6KjysDL1MX9qHU84ufETX/6XBBdigD51URk3Zk
QcVrXjzDxJsBijzcGStE/a2EyNuj33KF85DTm/sJk2Y6wxxcU3Gr6oB9qFyQwbBH2s/7Xt7jDp57
kTNAeDPNt2iiEBW0IupKwPwYJiDXuseS4VlQ/NZSMJs7JcJapJ18LFuyI4l51U3u4mIod5E546+N
N72hVDJye0vCGiMbdV2P7cFocc91ynkYqYryjGnWtFMhs+jUSrjb1XUD/NnUeON1unDmF5WO+Qzc
dF315wjPqjEYeyVgmANJLKGLJMeGpHBuOWYIhHHjb8xoytIkeAJ/sayICqE9XV0rl9AKzO4OXpF4
+k4QsA2NXLaF8YquWLLfGs0XU/kpGaQMKBjd/NXRxm0Qs+muvkdja5C4oIWAjOEdjc2qhABc64/K
oO1GgAmRFd3KwNwJnOEEH0SEXxX+vgpIWmLtraOja7OTJgnSCuO9mWD0QBtnBnfDep/yfabKTdXx
/3NmX/NZunc9VmY+1NLPQzb750l9CMoHffjoc4ZC5jp26TtMMo14Z3sNwZfR3LrJ+RGk2ec8GShl
24GbJP8gvo8u37qDHPNCPFyUj6ciUtY9BtaRjDnJUt2w4uMom89I7d+0TMNepC1MBWqDZe8UFiUa
lSAMW0U5DUVPO4BQhMOsnFoICNQuNqe+MC0mPdoRzxGhiQHkb8f96UX4RrIYaZAJh4nRETNGjOAo
6RMGeNMcC81nkQWUUnlyYkGdGPWZA9Wy7qqSwVHGVjYNLRoV6b+mQPZCbs2MeNGEqyGABoG3qZuq
e1WEoL2gRY06+gDc0cgZYVX1bctk+Usyr63LwzSlH80wEXDpmy0Bk/O8u+ZJszGp1Aotw/WP8UyZ
LPOF4e7VtuDRJCE5hJOkebUH9bl3ze8gAZsBNIy8xOLFIYmhmMRz7lYjtmyr2qlhyPS2rdle27OR
EffwiLlwFlJh2Fdc/Hs6hS83MTXCoqiV8q7i2GC8jCmiJ8IDgpXRWu9db6pLy8zkSePDxmeADcHG
p5WwK2aqkL7lTroh3uPqSrLDMU+wpueYm0pMxDjQQLmxltoi1EhTTgPymFeDbwharPbb6RSfotFx
H/wIaZLrImKNcy6/zPwsEjU8xF3nrzAKNCsnEr88hu2dRYANE1A6H1PzBLk1zZjju5imOtgmafkS
cv8mDXNAi9hQHSmCi7EWH/l+CpO1qk2H1n9WjlrI+M/8dvVziyNPC1+D9EZAqUfls57lF3qC7dcf
12nDJJndaTZX6Gh4+BeihIRMGV8cnpcuDkYBiTog1dKM1wU0UDWL943/0g7Dxg7LvUo9W4KCV7li
mPyxyWcbb3haMN592YOeCvr00XQQpcDdfM4imsXseTR52NTYBwlXL1fkR4fbVnzJliPMHsz+JbWb
fM1iC/C0DXgBP2Dlh9deL+kNu70c5hOhaA9Rl+4StzW2UsY5C82h2yghFIkBJSIJBiy5CoxnMm5g
diasdwaIvMtgpAseGsaPaFANykt26uDSMHvdKyTJWFGQNzIbH1A+6qiStGuoxvVBq4ZP3Ez1rie1
E4y3HJYI1pRHDcJ7ge9+ikrBHgOYhW7lxtqyL42GdgHb7OOA8mUMzhGrWyPAaS2/CMQiQ1Fl34/a
OWcSxPPPZb7mTyNMLPTIw2kurBgWLk3t4I6YuEsGGqQ5632EN3Lu0Od5Io9vU10LiycZIFGGsWzH
V5r8TelDa3KypflkBO2uB7SP30VOD83sLQs+ybFcOXxasfWhZNgdWfOkBfoIglYA7YQOVcG3MFj1
2tSG4CHHjj8dOBjNYfslKRLqYdfAA7QIq2w3RdHtfetLoskmhGRZuk9ajMLeXgxYmxpo+0XAg79k
zr7TOeFjextDasfOBF8wzaeNZtB8w6RIe+Zk7PlmboxjvubWRwySw21xc63r8jErXxyGRlIl+pxt
ESF0hQ/mW9yKEHQUaSuGkyI0pohF7RJJGkl/mVUA6vhx1OYYiSPndsnSLjOI6lTfe3Vk0vgCa4ds
TtKJAEMq/qOtEjxYvMqc0S4Px8ZmagCTYBh4oJvpYoavNmzPo9zTy19aCIXiIBo53XtEB9qiti+C
x4Uhkn0dstEnHorRc94cSmQ4Y0TaEUSC9M7EiWwRMJUq3I16ZcGuZVZP/gigMn87mNueTl9Y71J7
KAU21dhagOS3WW0DECSMGqizpP3cu7C+KOKXrjNTOlwINMbSZPQcfjMWXWbtEb0DB35NUKOXEKQa
E+/ATgOkdJi8Z6QuWsXFr87zAklhwYH8uKo+igzjAdsLgrZKNV0bXUOMJg4oCjQrqjYDb43eHX0m
p2QbKuLVZYTbRa8lb81g8Xv4VArEz0W16SSubkS2sxJTEL7pvEwMpS3tXDaxV+CttmWEbJsJYvka
g8ojDar1DzFGD4ZQpeYF8kf3ryUMZdgjPOx6/TSo1JGskMZhqWCpsLwep0BLj15OD0qLdjtMV0rt
Cf9RRywiOO/zBJ1c+pjF8gCrFjnonZg6s/6aKmT0+rUKvyv4o4ic0Bkl/Wl0f3zJbDXAfgbqCbGG
wxPW6OGhTOrGQmU77mzEkzlC4x+3qecd8D7lJq7pzBWr3djur51yukwMOQdradk/KnA7pye4iZ+C
Fp502xhIpmY+qcPW53HWhdA44nXoE/D5lLfDwqINTfRNVP6iBF3kDm3TrjAR1pC0hkLQJpYjHYDX
LNnaQrAFkQwAEoWyqewHjpJOvSnVWiioabSLQcuCkXJEmFa/aoGNnf8roJrtWmfhF0SUemDgnXGr
YmKcL52JLXtMC6RWKvE0HwNOkHpjDPM47uAy2QwCbYG+b8xB9L/WyS8P2oVuyQ0AamrYgvaEqyFu
FllFaQebNNsbyeNk/5CqEaTvFoLP6hs0/Kpwl+hPZ1aG4j8ZJUISq6rVnQBuSnB9Tmp6yrJ0KK9O
8SBGtdlpDV1JXcmvsS+DFYG79l6DPAqNLSI4k11tJXKaLTohgOpEPSnQFMG4obNR2uKWsOhjyPJj
qOabPSlImMeoYy1hkWRHTAFNktAi81khNrnsmbXrVYD1vhq/QXQ7z42kk/KD6hX4pY2DoWAh0KmM
atiak5Z7tES2HQbnzGrbeurad3IUBNxuPVv1JIuljnKrZoSvmX65vkxZoHFUKWaLU8kGi5Xk8jcD
4m2nPD2Rh/EJks+OsiiyyVGqnW0ID9EOmjdSAJvPrApB0tEpmKyzaCxLZm4dB74SknUf6n2wyUBu
9ahmLoFWXcbuSeW2N/mLGAIznn/TIm4G5BPQ9zvWFQxuQSgSnwVh8XNIVOAjD3ly7ODvxoIFk/ML
3lKoUKKSxxETESnLh1r/9UkpYku0nfrfVuzq/rFSjk76bSqkufD2ookmQxz/cY/U1cb41K078kAi
pDS9Deu6AzBpPjQISQJsSkSsojc+5cOzK82z674r+HYU+bdYnB+ORkr6skMgedgfa5OfJswO5Ckj
dE9Ffy1Uma90Gtk2Ut9AwJ6njP05VAdIHZAGYGYCn4YDYZBy3DrEXdi2tkgVR/tm3Lo1rQ4bMlEl
fjhdq6jZh+R6UhARDUbaI7k8hWXhz4/LLU/+F0KSmrTqL1ZnwB+f+HCCxt7FieJuqZRxuarHKE/O
0H1HPDUKDz+tZ2OV2MDIKL1ERc62Qmy8XpbD3q24QdqMfgUiFfoFMqn7WBXXVImPPmvOcuRw5l7Q
Fjqzxk1ljBjzm4Fk3ODZKWVx0rs6XMvE6RfdlBL3iOV0YjX+4JtnFlgPUdoKfHFEVxuzYmvK0JQW
vW4ulNYme4VZeVaRcBhBlNlEBy3Xh1Xf42edZcdglcpTOiE/Rx69C6vk09URKFAQa1tqOtznzcQn
teoK5ZE8b6KfLjXUm6VFVwZGumXDlL1rI7bgJv4cLXVg/AqNCsbEFhQ76+wk/WGEM+txkGVy27JQ
4S/Eu4HJR3suIqvnGrryw0VUe87AwB+u/8w4rmvEM3aHgC9SikPG2nNR8XbSdI8WFaO2hazFaiZn
IBGFO4C44Bmq0Fm6tciXUzPb4zG2YvW3GTkxTp6dX0pbzt0JlWKgDs2GjrpZiwQXcxSmd4wYO/QS
1BEIP6cKaUIBZm1Ra8Vb3sZ7nIGHwOTJF4TyOg62cRR2yhtZrhXYDnDuMnT0yYI+VbCbRSM9BWym
efZpEXKHoSqo3PzI+/u1Wakm44jkTg4W28H5JUkV4At/X/598+8lnVkMsd63rCXnL/++2VYKqxQD
SmfluliUld5a/n05IrfJoclhYbSLuF7SsFPJFOw0GwL4Dt38MggfsMP88ve9//zy75/+1/f+/mnb
9v/3j5X5FB5g7xcGl+DS5u0/jNJHzAJthfAghbmGMNqrqwW4FeBlsIscjMJTKjX+15dqJtB2u2oN
c73yoUsFpYfysPD++Qcax6uKW8FJx4NS9njjLJUY7H9eZOxDfSfsN9Cx6dSjLQ5/X5X//uqfX0ZW
uTdQ5EGhyLww+d8Xw9ASeG0ERpSKmXggEhIGs5bHRm3aIo0mALH1dEXBXji/WDG7PmN++a/v+YTS
75VMMkuPxUzOEd7fV/TxjKEIZIAq36xM+prF2OaGvqFEKLZ13L31vqFhXQ/b9thBUUf7CM+40Mt4
xwD0GnaW6TkDTCfK18hi99qbnhIb/+/X4RBMXvjyn9/w96f+fmuXc5f4mp2vJ3VQjsxw//XSTWXt
/XSCRZOvxt7fSw86l9Py3782eA/Yj0JBOJn4F7aDr360eq17MLWx1YAyRNCaWvdJOi9l26JnoC/R
zZuSZ9rZhwveE9d3luStTFrc3EyjjQ6sbd91fEGoxFCoI2xxtn1LA2LVJCQFJNycOt09kCqNQhmP
zprMqYlmKA6Pdqx/INCxNo2pEgRotAxamWB6fy8YPBumQArShw6cyhBlDl8qHKBd7rZrZemL2iDh
qPlMSDtEHY1YBq1E4xfKugxgavpmxRIukZ5gwcXAijo+d/qTX9ck7TFhXMQRHj8VokPdIYypFBUM
ta3uMjHtIVIiK2iAmxIqgiIBoWlpjziRE8ZxGjjrIje2lj0hGFOrej0EqWB13F1i3yz2Uf9oh47y
TBrqey7pKnSy7re6TseG1tzfCzdC6BsTnc5+mRRgd6Mpw6owUFibeURvZtBbtYp+CRLcfaqq9osp
VMIDITUUdQnLBWdsN22lzruM6CF3GZs1U5seC8LqV8gTr8VpEq1C0d5D0bCY0kcamkYHPktd1c0l
BGsw/6etBnjU5KswB0q8CH00PZKnbu1Hn82U1cpHW8HOgjTl7zeOFWN0jWZzn+uoXQxAQFsrZdYq
XSY6JPg9O/Qza1lBuG/6ot1AckXsUkPeLJk13XqEW1Tz2Vutxt2afItqE2aUoDH84V1m5+o1h8i8
FNWUbfH/TFdXtOQcZJIRfTu9qe7U32yckETwnRO9GXc62jSAab9FSjJfrmnJtSjVk5xK44XPQl8X
WTmD+VlNmloZbClpO+gMLZKxNHlMiqFByjlrTf3gN4f74BHI6frZnuEQ8/8EHlVsjAoC7OHZyupk
06RyfI/wx4gyr69BmxATlzkPhA8RYKsIdgmdeGh1Q26BVw4lb3Y46PbNdCv7JlDe0hsa2eY/36vi
eSqtWyipuqG7dI2KEFJtr5KkenJxk2ILRba9/r00WVghQUgedIOcqNwS4cWeSMjQZ9doQcfa5LxN
jRbAmCjd+jiAsdtoEP0XkdkGXqYpAQzGMNsWRjOwjGdiI3gQtuExhdh5pMJWjZNMbJPFdATTf16X
IlkJthBgyxPKmfJUBVQRRVmCkkvrmaXUdJumHXR471lxBjWW44Cyati3jNSamhAm369Q84oOQYyF
fSVgWL4qu244UvBHeyNOT+18NSYT2ucJ2hjXhINWsTXaaml3waeRMDcL3E4DVO5gRB109rO5cpKt
1hwVjOGD2anHrjV50TuVNWHHaMY52TxSvFSLxDXU2Jr6iP12DRJ1F0PhjVRTYJC1hi93/ncBC3FW
lmle24pohCo365uutOKaW7iTFHXVd6a6hyczvAp6JzapgtvlyWocRKmNj4WHApDkQXEVNnCjRPgv
M2eUzRTrHv4bqgO13FJCxYsqQGVh5+hMUqfgFHeRhqyYNW9FykYXqp5sHpo6ZU6UubDecb56aisa
LxlGUI12Qb6gqspzWlTyDBn5Zgf4ufmozVU2hv7ZSCpnrVMRrhxNkn6Gcmfn6KSM1Kl9Cwz3uWzB
9ZMdWWBXtfWnpu/l2nT2KsFQB7To/Z4dyYPRYTR1VftUuK2+G/q+XozQVdEXjY8SKf4xhUu6jkkd
Dqds+oAB/tjrmMD9WK08JcriR7fGYMPIhI89eaJWytY+VQRYwESuNAMlSgUtvGSBes1ZoYrg0XEj
HWvWUGNJzaxtV6Ge+zukSIvuMbjFSBlC/cGuGnPXOj0tMLK/Di8hXkNRj71XZXza3SCIEjQBV6Wq
IOIQ5ZBVYyQ0xyIENdVwcTkhhDeyzqhXg9Y8JAgStDj65/oSuHgUve8OTB5RYPZDeJqzVK2g4I9E
6ADBqpZv/RSrF3KyJfCXuwrmU1Fblv52JS4QmZTT3wUFuhNZQxEPKysKYLah1+ylm3g8vpp1VQqb
2E3c3winIL5zcF1qjeDg3ClQDvdaCo42DC72PSg05UIsKZrHqCd+t6z45fw9h9pip+tYH1yfcbFm
8/iUhiHO7fwSWikC2WhS/7mjR2n+D3vnrSQ5smbpd1kd1+BwUGGV4CRJJIskCiwpuIM62NPPh77K
3RHWbPTRuru6qjIInJz/nO/c+qU1HzuNiX4s7/554OaBMWZa8Mf6fUcQxGhvKoODXQSLHQtBgNRj
x1Z7L4ZCHBq+nCsGYeSBzP4appl1zwXGugdQwGlAFUgWtbt3czu5owYnwV+apP/+p7ZzUHIh6ktk
/21ElYyPouT5cKyzVzm1AqcYzeKAKK1jBiogimn6GDuTFGBPSH0c+7dRR3S5JZjZfFS0TIIEIT2T
LBOW7G7s+noTVf5ephZgedaYSzf5f23sAeD26UoAZdGbabibquk3iGmyFq3chaHprV2ZFJtkzhF+
vMzemkayq/EiHxiBXSRjTlyEJun2sMBFHYUMQAci9iO4+swP/HPtIK5IV7+lFRQdFf+ZNLoRAE/k
S1/4bCgouhM5OKejJYy8dnrKHczKbeYQ1mLrD1oMCSH23L1n97upGO5Hy94Eqj1i3uWgMzkXIlGP
tZ4PbRyuB2GJnWVy66u64HFOouccpsO4H7BKn5Lww3aK4MkRNBFYDWStst4GCT5NLRs8jUUcnly4
tfFEBk3ZicmqMt/PTbPrM5khllUZVErnoSirA5153Pzwbg32QTmq5gg7lbuCEVYhl1zAaLwWY3fL
/VPfmouZpPYJ6hic+d0hpIstXFI/mEX6m2mk8zdJ7RLGhX9vV9zJTT/pTkM/EaC7nyRcOlmbxwKY
9pbNFDEYsElHDh24gIvPb115+b3uFceM7Bv8THSuZkBEmVaMyoor0AtEOJi33IxdX5l4g6meyJro
01pY0KrGR+Cq8Bz0lgW+adl25i+Q4UdYisT2jLle2hBeRYT7rBLzrahpEPW4bXUtJfGhjX/d1/hu
zQrIdWfXx9pkNGhjuc1Gwm+p4zzCRw0YMQ2UhnjerclTQ1WDa52m0vaWiRJiQ3YTBP4TtP1NMM6/
VoL0jtaA2SuG0Ah3M9kZ+evkQirBrACV1GztcwQ43SR80LJGPshyuGvttr2JqEaNaKq/DhS0kKLl
pU/VQ+DPFKKaHuD8DjlvViUqPM6xU47RlN2aQhhmYRTZAAdwE2vXQgVAZ4yPsd3oHWOOxU3rgrtz
gvfYAtsyZc1N4MT1XYiCjjHD2ioB6JUnAJNl8wC9DPo7BZuW3z2BPLyvmgYOZNGeDEJ/JLGhVZuB
w487pPcc15oD6XLjqAFiKmFCPinASgzO/Dzmg3ryyDLecGq7ahk//HP8++fQF4ouOxm+9eXLCvvJ
AIrSKdWeAcSIS0ju9RI0ML0Q2rqYEtwCeNKdRONILdn2/JQBVlHejtgGGVN169Sctpbb6x3j1hai
8JfZ1Vc3BjwQwhtWXFC3Y/8Qpm1/8QO5TSz6KXQ+Tnw+AaEabqG96cJ7maZPMw7hq5jjFxYBcv9u
QE9LFTabIa4XsZp0WgVgaODnxlerOcETsfEpazm007eYwMfqpnjkDdfo+kyr7GDwty0fbGOn+MKJ
Ee7t1vvySts5m+PP7DtYsKZTJ61qT3D7XZiRtcnKyrk1tUMcfTrrdHjvFLUNZp1iMJus/TSWvN+W
TTB2aH4NWAybiYLehVJKI8UD1ULlKsGJSl6k7jc5ohUYnv5p9LKZ8j2k5VRfCApbq1wUb/Fk/Qnb
k1TQAastLMStwsR4n2IJDxXOfBrnVxp3sc+KS1GEwEfO1+8MBUQyYu5k+tpyidh2Ke1GCuX9J5gu
qs2/Sys/aI88lxJ8qEYBzLhwRLNtUgZdedEYayzkO9OCbgZgV1L7OV5jeETuSJUapekflgc92k7f
A4aq+0G3WAKoqQoKgTGno1pdaS7/rfFcZQNDujR/046+QvzcxBNqre1YT+0smC+30EjZq/PuzWys
X1EMOeUOrM8W26DJwROuCPh6p8r3Tk0FzQQ4QQvQIDbo64y+8652dk6fJrQH9bvOUw+zVu+xwxC9
dzAUDhGDax9NnhwlCyD0jXWSJVBR00d4r2FT/kWeEe5VWlNdIMAMBNGvzIq3ZAJE4ceEo1DxD7G2
o20VQOWBcvdnDxZg/owYvG2I39KFB24O46fwjBeqETCDK+Y1EycZ14pBDgJxCgb7DsoCx4Ky/LHb
N9sdRqzl9VcdcHgPJ3ZwQzQfE12CuWjdLfRBXGH4iirJibjvTdwZiGAh/RWu5d90jIjLKVZbLN5k
kedwN4r+ThUgl+iafzZcbujaZP6i2jcuPER1JvZPTz6C2Ag3D45KP5u8JukLsrxVLPChO7xF8RI6
pOwgKke5jwAJipT0mcktEh6IeBTJdxa5z53n7u1+vk4ZQ6W6LSTKAkNCQfFETemRByO/c3vjlKXx
i5F5jC27lBNM+enoGGd+ie1t9J37JVokQmvn2CNg27B5SC0HqS6t90nSsrjQ+UDxK+iIVk1MUIS5
ayqC9BBf+bkS+wgKb+IyjftgjOXVnhHGXIdCTve7yQpq3Jex71wxl+W67wMzyGFB2m19BeldbqFh
7EsVnUOIjU0WboaElSGROAkBziQLu14tTZKVzHecqZgzu8i53kQMzyKjTw8WSbKh3mAefUpH7xxh
HARIDBUh7NDe+uAG1Zlg72TuMmN6qWpC8k2cs98M/IW+O8N7mFJsKdxb8rD5thc3p/XZCSCq9Dp8
ZBJTD7BJZ6w9dFrEjIofrQiTt7Hvnie2TsAvLjVoJvU22tuXLFtuwb2IRD7wmmRlq+KSud5tiSVW
cek304v2If74JZ91qri1FVX0kzc8JNqriG6YNzUpAPAc+QnaHIb20DuE4hEujQnkkx0NUKmyEQwq
9TQ0ODaAg2vhmQcR/0Tx+F2gOq3sBGs7t0+K/bCcs8zhYRX1ZwBvdCWq/GEuppMyzX0Kjv0ZUvNx
4BLGO1mvEzXkaxkW7C7sSqB6+msHJo9CmEbyGDOcNQs8HLDF4u00gTsBn3JG+5LrrE4pA6E9QTW0
NOcfpvk4dNVTpRSYBNlA29QSNrK7vDE4EwGTnvqS9ScM7YNZx/1OhyVlKWnzYKfxu58F5sphk1q1
LU1AzVBsi+RzUpm7lRI4izONELNJLFhhj7sZ0Brn0WZPg86BUxU6MPt305r1rht5k2oPFujYbU0T
zpIRkO7zsieV2MSWim5v6j7j5hrkxyKwiQK6j1WFe8RP298knFZ6SRMSGcOjWKEVpsRNHSlcbHIP
w1JVrRqyGVn9naeTu2tsDR0ifGLKQjZsBOVM2k5rJin1UN8iOT2kRB4OzfL+9R6MGzFyEaWuEjov
cVbhPse+c5N1Bj6HUf/VRRNuXNHDTFHf2ZL6kzYk85EA8cqU9qtldfTQTSqG6GD96C6/YJ3rEBZh
201xdJdJhD1ace9lZRbrOHJ2RuS+8kPOTAjTt3yKC5BJeG5o4bgF7Ide5gtUQx6A/VyJjUcJY0bq
9+wFzEFhcw1NgvszpVcCFOeGW/S6Wk54QHxqHCywpxIxgcMFGzG5kL2kzdmh9PDhlKWJNoIloaK5
kaEdXs+M7CkUkdc+qMYtowO+yE3tHdnUj3klm7ORMbuCezCr/Kbi6+RLdzhko74JWKQsDHG28t5E
qM8szWcdBX+Ty0AOJCIuN+hRFBo9obQBOowlO3f2QTtYs4+K7i5vvNfMo5a0V/u0/IqM6pZn9aP+
B9GDNqlI2RBoKviaVSZIVes2T/XNFA0XRSfdNua8x2QThnNImIdXTvbYY4ji4KAiLaNB/tTQwGD3
U0QwgAaq2F0BKHwQg0Me6YW6N6T7PbTVZw8932dCupMKA3Vp33tpNJyK4lg6PiGY5nVivMoH6H6m
Hh+5NdvtZtQ0hBqcr9cGOwZnglzeDdBk4NbuM6QJLoFttOaVI4i4I0knu3+e2+oFj09BPy7H/1jU
Jt1cfndq2dU5mH3gPQPaEYEUnpGNzn43zivegGdc6kGRBpdCxptyKYAb/AqmoeU9YhjGSILTYmUk
02tA1Nlhoc+7+8GSVzfi9QuOxqHBYG7WAAdpDdpxT5lwMRvYrbBgME57nFpJasIwQLNU5o9348wN
K3Cu1SbNPB4gODqbObfBh1v5azMyjIcHsy296kVxV6zSuDpkeR2sBsArXp4g5EpCZ1l7ng3rayYw
1tkRFVBJRqIm5vA/2xEL9XLqfaQCjLXAA5JsWDVmbOVSZD3W+dr103wLiCXGdZctUOgFUgc7DGzY
YR6CRxGTKHANb14PrUOVbIuiW3YtDLMap2iLMa5Btc7QTteWy29u++BQyxBgi8GVTqcWKBD/tRAP
gxdyRgRBsjIDGuWj5tVfKD5WH17bVn/oGouB26G+5uUuk91B5PKplZQ36zwj7yT43VNXYI63x/3Y
dnrtrNLcte6aJIPKPOIy7qZ4wxzmvopEuNRtYSZp8m8xSFZTGMGDn7+yZ/BFpmUIY+bIl7Fxz0iU
9dYOXOqs9a1sr04mBWS9fhOkA754ijmjPvkg6sWxX5SPIYLDNky9W724fctkbHbQTp9oDOKml0us
niGq+NSaNy0AxRATzD6ILLxpVKGmMyN56VnHomcx15U48hCyrKTWOozdH5osQnaBCGiiz2LdtdE+
SkBWVihWuU94OXQbEmYUJhxqpyfh4DQVBzX2an/OH5nbLV04RKNoen7WZciNQKJHzhW0Kxl9F8iC
nCkhnTD/eK5H676UyNUmQWV7zsRuRkdH5av2voVGbKbdRKKpb/assLvACIKdgQPR1IT4DZv5dDgO
2W2rits2YPLptkV1n46crZwWE7afVM4hRaHKI3b2uNGEC4BGiYTkzyTjncyUeQhrZHnNRHW29Wda
ZsCqHmrScWvOLoSsJQnGyErPYJN33P2yzRB9KjPE9FrGq9JCfi1nMHblANohCK1N7jGQVBnqjCgY
f4wFjIpw3jVFdM1xK2TLdD1U+qFgk47yTUU/WglvjAH7uQiDbNv2eFBFnD9TP3ZoMaRiUyLWDajR
m/tzLAighB4cRtNVly4zfsyiMsiNeOM68quH2ShvukF8aGS0dRlCtk4Dcfnn3yAFlht6RhNEcJi3
HqOUVZsM+SFiyaTemMYgD+NWOxF2jPKIJR1WvBkOO8uFzFPljMSlmf517QCCFq5di6O+TuI/0JNY
3SwKKUZJlq+d+xdtVScOd+rgBhh+Uod4m1XhaYoTSq9MF+esqS46wc4UmfjVpjTdzcQx1xadEqBe
qS1atqvE5JPTERkpZQ+03nR3IulPeCKPvZGNl2Qa/2puppwL5NqzPPbMluwAFHTwBd54njIiY05H
L7yETospEktQwsa0fD1gt1RgbRbODtXW+EG6j0R3486ADtDYo1h3Wf+XzOq1D+1iS016xw2Bx5Rq
Z00crrI41w82oEo7x+yRYuYJwltGRYwf/GTxaJOAYFnsu1/TjK4FxKebdlYfeZXR/Gl0D/7oZme3
UTehX2O1gziYZE1xy5TstTbLYe1Qy7XJjVUokVI5v+DQaeS8t13ejbQwXjlqTjfKB8XuzNxC/dhg
msIjV8qJJk43vXCoHHPU4WkMBacxNe4rWoM4Rp+NDuKDMdP8M7tdvOEPk5j7SIc6h07EhxI5qIUR
w7MPkmlOxn2a8Ac7ct6k0iN3qyjuTrBZVoWdrSVtEhh1i2iLxsJXpDjRC4U0EzsbV8PpoCMbxxqA
hEYDHQxJYxXeYOPlm7DG1xIG+2x+VzyXsWnELLu8DlM1T2FHjZehSq5IGPziao4vZk4yZSYiHmF0
YpdPWFWJDhRD47PNjbvZiIbjlMAZmse/iYnnatStv3OZP5xNYVzy1Ilu8dkCyUlfhyCRFBpJwPY2
+fE6ghZEvqNup83Q2Jyxa2iBDNdwjvUJBZeYTkjGbBIbDzp1U+NNJfjy82uP8YDzCBZHBuuWH33A
Nqk4VklMH021LBi4dbKq4PenhA3r6MKVMDnYbv3s0qLATCze2yNLs568O2p1LkWOocVm3AfGg6tq
DWZLR2mOQlLSNPFRgY2vOweO57gJ5sDHXmB9TaXzZYe8jlZBdBnihZjoZJSziY/RyR5b5ZDvVPql
cUmUzwpKbAXEAv8QKzeKSJZjnwuCT98PcRlad26WfeO/vxqhu+vL9GPibrEeLf9+CCnGikaSoZNS
PHIm7oW2Hk6TBTtR9BiylH7OdbVOy45BIWb13dTO+mW0W3DO5XQkM3OLZR9Dvy67LX0rFJYq7L0o
z6tMhOwk4AZ3FiVEBd/7dRq59LCSBvLQ2JOIWH1Ls6BcLlc9oYUtDfY41nW/zxkNrmWbFlyBm8Wc
tPwfPhnLLHoUvcnWihPUWyRbvzkzrhpXBAdZ1TNsk1YH7akTf1WT4HPNw48iiW/mmowBAM5v4goY
S+G3mvqdGcQGmwK0Y1OL7ZC5X1M+PmHoIRtJe1+LpdWannLm+BvPeAiMUyuRSPMQsVflCs91WVFZ
lgjQdzmsPCpUj0UYOueIc7oKE/sUs6DgzOpIDWDFnilZSkWj1lME98FpYUMymaFP+b0wEU17em1Y
gvrTPPgc9g1n2Fr7ZKjidVhn/qHGkG+mKt3Tb/CBXlxBgoBj2zn9j1eB1XAJ9ZlDW+yhgIerHoLG
WMBhKxRm+5pIEXZyXhJKPv73Oin/vDwMYHiH894bsmuNCXkoGjZqBTgJP8426WmY6YAKDX6A0Ntd
spLI4OwwGXRLRBYD6dqtSDbSI4O5TRwG4cNwwxLHB2aZfCSZmxFjzbhg4D78TIiLcAe95LGH5tTY
9xSvvvYNZs66tngrvKBZYbWOUJDnbdMKl7yUKrG4EjqYcFZy7hIlJ8hsnaBLr9zQ4ahXESTsHfSh
kLRwHOMasyJMMoa/xOJj8ZPn5UsNS0xZRnrWFmgBkj58CkWLQ2Q8u7gZV7Y9vucqIwdjZ2+uXTdH
u40+TZoaTIObsG63pQkLp+ko77Qc8y6cvEPZNM/CQpJmdAhAIbrVXHcJGamfqolGgFj+uyyCzzKj
B2Gq7k0/fdYxLujMqBUIpXzNGXLfStBbA7QOxkpM5R22VZ5/Hg2TFBHhSgaew653G9JDPn2Aokox
MKAGmdhhqswguAuw1/dAIoJCPtod+eV+MDj1ccUOmBITVOtZ7xoJN2G8n93SWfjfD0ZGEivDKSxs
+9p0tc+H6lEdkn8Z4W+eubiNPEGAAJUSSCDp32bpcx17EisxnqyIAqtukn+J2393PYbDuBr12iur
HRNFXNHBvoW46Rr2BxPAz8jsQ752kM6BGRcettiIeIyiRWbVUqGY6JMhy+CIn4cyrqY6Tx3HNiX7
B6MnxkfB3cqIfjGBnNMRylwQJV9EmK6zlRjkkOhirLx33GTcNKf6WLByoK3SiFozZWlIhaz7kTbv
pL8G7/1g/1KTw77U+5yuEETy0f0MOcKve/w92QyKl3SFxL8Y7jOTQplK/dNR4QAThelntzy4VUN/
a+zZqy6mt4xV6aUoFgL7MechCHuC5rOMbvH07PggnD3mAyJ35sQCRuLhD2oG3EI9MmMs5FMaMkgq
kPY9H2FdOD5Z0uZjzMnLD45Jmx5kFndprBMl2ccUmFtggzlz/lQwyU0XirXT6nPO9XE/T+Gz9n1x
7vRhhHd4aq1qBwoqPjrd+B01bspQLfAQXtQ68OL+CVc9LrEhu8lZmacgbfb1IO4zHRDBq3Bn0qrC
NDMbTgbosq570k1HzTCZR9t2AsYkayjgqxQDEU6WC1rSkVIIQHo15G9ttks+FGZdkg8vQUN2sDOG
a476A48tuLdd8yGz4e40of/FqowWLGeMMRObV2toDEvRaFCVuOlavjZzCGWgQkbi6EiA7h5A6vQp
4epvUl2zErRw7ZWhwzVz++7AsQNdwLLjjQzUl6r4A+L8WjMvZaCJRSuhjlUbVIgPYX2AnpiBLs9O
SU/IM0MLk0mNcaKvfztE4mEQv4MBV02xivISmFu37CfthOPGaviOjzO0CSIm7sylzEncbd0gyTdE
JQem6Iu4J2pgfCOKVTlOOz8Hk9n2HClgq2+Z0t1UPiusdm8NXuNKNgGRuWjcO0VZbodidDYWJ62k
xzivkg783mB+FO4IrB8Eho1pTKHsDOgpAOBqf5OO/r6ZwemUXDC2KjWuw8SiNbtwMIjfQH5Ac/Ox
WpQdiK9hLl6pqUyz8rcbvJMV8bfljtxPoKz4i5BfI5vBn2CUZcxMyrrwqIzgLBLCXznm7CAy3aMZ
TQ9qhDciMO1QEg/uzVSvnD3M7eiTQMLRUWC173pqggLDZ6ToMH1vX7qkfmqwEwGvAOTUTShkWj5x
v9prKYDA15TKtlqduW4gqtDHanD7QdYgCTViuoKxchPO8zMrDTVzE90BKSt6m7gmQ57lYkyxfW25
+Y76M4bljXPsOYSv7dCHXwsHZ2Vb5UM+nL0JrLab3JspYY5+fivj99GwjnaPS84yuSUrpXn6bHmb
oJpywALhr4izOFQvGJIRzJgwfWdOvwuY9fDcZP52+XJUZGWYZBU4KcbxNi7fTXbItc3EiX2/frNQ
dyqXnGCZTtck19161Kwsg13C6V8nMSj9dPzhp7jJE+9+CQEPY3sDhPul7iLYTs02S4L+MCuDJCia
dm4DbJ6j4d1rgmmF5W1SHrksxNoq9EqwtualCe77OAAalLTX2IcrGjypePjKoOvvqrc55bRSdQB5
vcq9s/L4jUNntS6tRmy1/cYKSvOaN1zmzrgYoEMxuyA713c8hGdvdA5Y2DVGQJeQTcBknpq+n0qQ
dsZnES0yglGPu1hw1Z4lliMRoCNZFvRUD5CfMOUnI7ONESdMRBN1kAubNfsa0Vz3rSo5Zw0k4Pql
RkwFi8Q0HBJdS+Baey5NULIs19/XDpWgZQeieLbUvHGXSWNnXEVeBaRnUIIiqreORvVC8xRocqi9
FkcmDlFQRiRDGaY4e7OB8ZzOrCSmZ6MBiu4smC9OPdkpOdBMP9XjTRDlj1Hh/BXzuSKTEvAlT1Am
100c+MCAIKvTEogHHHmHEzbZvtptD3kR3LSi02eipctFHeAiKv7Z9+1Xc+YRz1Tdb1P3m95t+JJO
fTcIQUIj0s+xRC+g0e2KAZ5oU8gaM6O2rpoipFAazcRDjmQAMDCD8pjSDLCp4aN92hnzJfwHX37E
scnxx+cc6WgTD30KuwBF3hGo+hyzso324NryYTf1haEERgLf/ilcceOPgb9D4yFj0ZB4boEuxLO9
mWvn043IJhLBtQiwclliCDVliBKSKFSigCONdQby389Ze2f+u8GSvRoOhjH9xrJ5TWNnz8XmcaQ5
pLJCsrH2hSe7x1uFQhr7wNtiBxmc+CBF6RsGOj3GVZ48YR0ihwfJQyxRQM2jpHBXuQqNPXUlPuxT
uRmL/iIzq74YmpyjHTfHghmnW7R6n0f9nai7ZFuXXISHITz6TvU9MiIwJkZWaexhCtaEHqmFKwlm
cXkfwQcoY8P5hVcqMnE0bfQeyDRHTo8bK0Bx9lrrGzcdlXwN6wEVBtt2ZpoOTNHYlCr9jkfjQZX5
U2r3r3OIbQBN+LsMrHLbcTCrOueA7+I7bYLsiJV9m5O1s2TTbQgTtYfAdbfWCMSrij9pBfLgzagb
B4wqGbrQxwpJcl0Qc4SaP62KjvRKWwOaDrDyM8i6jczZOGnbeMGU8xVDq9xGQ/820SB2U8UvJuDb
tS5IZ4ineUIocDB5zFkBArpDEhiQ2+bRQ+LLc2B/2GezKnsNM47oDeZa2pfEu9VMKELqg/3d837U
2FCmzFHdCKksSdtLZehTl3EBKUf1kfrwFgvx7o9pxiPJgD9rYrmtneSxl6+lmR/mOsluMOWvdbgV
RKDXGYGurgWdbwyfvRTvqunu7cy+toKDZJ/IE1ZrSKHlZiSCyr39k8j0k2hw+7S9BUbUocu8xDNL
8/LGczUXSWHeMSaglxnNZZvwxprapm7cV/cNW64xquvUOdXJG/gHtKGTcIf7pMb/Tccx7B0nvKQO
8fEIoNLS+Qg4fcyetOkzS0XaHLuXMEA6pWVUrII8e6tLuitSyp3deheQ+4vJf1c73cDGId5Csmxa
mBKQgfs8uXETHOxkgFggmxEqBBySnXPvq55J+xLKsGoL2KRdvgU2wsc0vUYOKE6rjM8AYRR/n11v
LX1xPRqONEMEh5g1bbCAYnwhuMlPEbHcpdptRPwaYpLtrbUNJvdKawrc3ATRqHjD8ljvepO/CVUE
9zrOUZ4f2+WX3Xb8U1N2FxRBvbKK6a7HArahAhMRV3xhaCzOVkDQpUF25+sJq0M6uzgj9h4q995M
8qv3hCYYHMCaQkBOMS9SHeWXw301dpc5d6udz5Fcst9xvJyJ/hvOURaMdev0fmiWw80UPfcy23d9
L+8cOE2uRQjb1+zxZoxPzkmao6jTP3pnqS+95ln14cVdDGVLX8qQH6kYNnbgvVeS5YayU3uTx90i
HFd8wDKgpl38hQMjIKtuaLJO0bYKKEgRXnGMdTtXO08A6K+VhsMEJnqjXC5Xqja2faI/3KxAUBnG
m67L1U7pztrMHYZkbytSEBi+7/ibgIrNShjUnI4ckLv+JTVRaS3qnzYGHWgrmk8hwA24t7B/Ervx
FOnq4idlSr9JfM/a2TiYssWKJ4rphyoUDh7d+KyTmfcOEWGFhfOcWw4lghNzRbmgwTyQYpNZiRW0
eVe8JD4+OKRtcyM91GdrYmAJNmHpDjKOHRx0bAhbgnVfEVVSSei9OzY0xd5HS+j9q4lUv68oc1yV
0LNO5J5VSWMmjoYGLkp7rcqA4mBCaUakk4230B1yHM6kYnEnTwGEVqN+cWqoJUQ5tQ0DRafhqYjZ
t82UKmjHdSg/5jASSlyrYcLkt2v1IZXWVzRMKFsS7iD12wUgDg/sObrB+JAkw2FIOwSwheI1JXZN
Qrz6qCuPD0TVlGJkzm80uB+zT1dOSQUijFHMpaJgi3Cym9uSgfw679gESul8T8F7CvbCIkyzAau1
BMisZ3C96XrEIbSRePg3o2HijvGWwJYFOY6CS6tjIjiCR9tQ6EDoLyaO5cfxq7Y9So3d4siuN21k
ZBznJng0JBovAYygsfdwJgzqU7Obauk1Y7ZBlD73X9D08Th2M19NYaCCDzUFJZwVWp0DQgRoysCO
42Tt/Y4g4enroatHEK1jJM6c6mXMFUeYFO5/C7QTJbBzHjr545T6z+GD2PWF629E9l35CPq0Fq1z
nBRJiNeRi6FeBz3MLgq37N7NWZQU8bOSVlVPhpxr8VT6YuSyZLs+KTcGCq2i+inCLYEPW+46fGBr
I1LGbpIML6Vl7s2yFVAmvMvc19ZeRNAVylmuOz2ubVlcnOjNG9pb0ChnF6BeWr8Y4R/C4kVaxRMX
2ATmBNqymztbyulftMOMr6mSXzIlbxa1SfASNXULQjggVQAgBP28m2LmQUlSWQfToEqeD9ctzl5J
jqWKK9ZXq6Kzga9z1i280/pDaVbtCX9W7+Ke8wRwKxzpc/RZR1go28lVDNziF6Xbg14WFL84G43+
iawJ/jVvepnCo8G7s3J+/Mr4FJX0dn2S/jmpVe17y8Q4ZmfgMWbu3Gwdt0Wj3TtEzqNDLvCEcZQQ
cmhy/rcRn2uXQCsSyS2DMxbpAMt4HgLPjt9tx3gbuUHs3L68Yvd8agOzIyH2GIi22c2W/rNGsqB1
RiuHrbCiVHzZ8gXMgR8E+4979D2vOzJAmfmc+MvHxxHnTyHoE4DXyOAqkuMRDeYHa9NWRV8sX2DE
FwzOkp78nJeuv8FbNubHJe0Sp9PrLHKMPO+dPTAUhZRlVscEcpJduPs4wtRVBWeMEZgXo+rEOZ8f
pzxpwpbkWsCQAiW213QIzDq7BCwkGh9jAVNaLgs8sc85PDQ6O/RB8V5zKkjG6DzN2buYWZKMcVf6
743FtXwIoWDI+Csz2Ie+a+Weq+Shfneq6CLEayQ/eOJOA7tgDgMIPiOTweCEpeaOg9EmrZovF5hE
S7Pj8EpglgI/3b8E/XjLmH5T+Yuhgh8RbrIe1Ftd8y5orgNO25xBOWR2vi5wHbDJcDo192OHe1hs
pQp2wT2zka3jgJTIxQMHj4+mt7d+eAmRMoPIfnAglSjJgWFxJbgjIwi9tLiCM06KJxLco6f/IskY
tA8oPR5o8BkCcXTT9KCt+NWpwDhwUNW8M9xI30tc1xzjV1Jb+9gbn6M2O6kMH2d90Vb/Y4kXQd0R
q8lKJdk2zXg8oY7a7uNkRtxRplVs+Hda3U0TV6D/bWPFNtZNz2D+/+//+YYn3TXT42+UlOo/y1W9
/28Z67ZJuub387//ht/PtqM8Vf5LsIpavhU4+P9tSa/q8Lv8inT/xb95nmkFtvCR/ahJVWWzNK4K
/1+msFzXd82AEglh8/e3/y5jFda/pBM4rsn/4AuPy+P/pIzVcqha/Y8qVmkFri1czxK2tDxJMyy/
/h9VrFDQJRM+3Dv/ZP76LLJuJgdKihfU+9qTHiqfU2ydKWPY2//kivanqVsu0nBXOXX3GwNBf5X7
aI5T0iQnh1ymPQc4sV2MblXQHtXUvuQyUgBMxmoji/LC+Xv7H+W3l3//vP/ZKWv9t0bZ5WW4Qga2
KwkReJZl/r8vozGjgntzBSQ+zKZ7rn0sv7QHWvAYlxhjXZnlMW7Vf1F2Zr1ZK1u3/kWWynaVm9u8
fZs+EG4sSMB93/vXn8dmS2cREOjbW0ILWCtx/NpVs+Yc4xn9idb/Lq5z/Rox362SeIYFV+YaGzrA
AvdZKqydLUzluegher1872MuXVqgAtw8miV7uC7/fvH6ny6eW2nSMFH8qoxfL95tOKcblqZuhlHo
IDkNuYVF9mWxZWJSjmQMv9PkwDTaur2Vff2Vmxvu2P/3ZP9lp79fjjl/uw+PhCNsIREf839hkhH8
30ciwHE5BUFAz5uRDuVXgYbQQyGp6W92hGUbRNLBRNlZ1tMN9ib7nhHuXk8tfkHvQ89m5VM9PI7z
kVzZ2rVXyEcbrUXEAud0z92dyQMtnNcQ32kxhD7RdzADNT+l54jArc2v4ZgKjN3ZuYPwBd9Y/eOB
mYOOf/shefMs1wWx7Nryw3PfEEUcmTE8GTudSuAy3ZciQP0V2tqPSfQKPmpbbCt3OoVBjtTTbh4U
3Aas7J3xAJd2Xc32X62fY33i8tvfPwF9flo/fgKuK3kalOXowmDJ+O8nYFdV5ncEERHsQGajoEO2
3KrlgWA6zmgYDhAl/IHTGkaYsPnXE/mHRwAfjWtjh5eudHX71wsoc+wMhoSFI5R1RhvvINVgpu2g
7LYKADDoBPqbqEYFTWpA8vPD7VLytwg9WP3jZsjfb4arkOwaSrn6vFz9ei34dIumz2knjZxhQZnG
5JwxNGgLi0ZKvrccdMhROtqr0k02pVcUaxGRr7e88oNjkvgxBv+6P7+/sTaLuoOKwmLJAXL76zUV
4GYMs0Tq0NhTsutspA6Bfg0s7WsqqCH8wiRkNgTGF+PD7DWgeUOD2Dic/H1Fvtn2H7do+X6/PjC2
7kiWQOUog0v68MA4eeFj70xhF9nY5G0B9nI+87Vy6K/VbV0D75JcIIkrFeQlOh8sqMUpKU0OnTqS
jmFe5CozZVFxeCeZ2uENTvBhCaPfhR7R8mOZyO2o0yjy4QKOSIZg4R5M/Ji9WcJpmmq6S/GU/zTH
G3SFLSUUAwsYrpFzP4wY0+2JDnuE8U/DKXijB7iqOY+hzkfOXCGUWHsmVPBmFJ8EnVKbSTOCf8KU
agi+EOSel0evnFDtM5sM17SJ+bEc6+TpNcid/CuQjU3Th3tA8uJUzEt+LxjdNnKogJrS03VtcgWN
UuMwFePKmRfRMaiuQv2Y8lJRbFruTjlUk+Nbplfq1GbIJeqi2IEFpBfIhKxJOLrRRiTsdQw/mXYR
7sq8og+VZA/ERtJDVHga/QEuTRw5b5bHLV1eW1NSA0O9sNwAS3HM0BObj7GiX50dgoK4b7PHdNDT
oujgTZYNspK2hpoQZRJkInwz16AVkoMubhSewwSpKyOtl388SH96rl1DkcnOPoil6cNOFE41WlQB
TX/ZifoKJ7VndNg7GCe3SQ0ZwUk3AbMmNQqyu1OCFRHRrICh3HdmcfuPq/l9jbZ112FtFrbtukp9
WIXs0ula1fmKkrr36N87D3wEP6J0jpOcYkpvU2k7urc3TMvmT7LUOMXCE3ni3CLz7FC0RLbD5Hb+
+b79tiTZBqY9XjQc9cpw5qLqP0WTi2u5GxMoNHVsO4cI9hDZWMZKzDAGy3O/6N74kLlWukE8ucUU
nR/+fmfm5eXD626wPjuusl1KyKWg+M/3bzTR/SwYormu8nwIHeY0bWM/egQTFe+UHunYd3HMLk/o
37/5H8oV9gV2JkMauhCG8WHxo3McjrXBYjPgOiNqiW6MIhRNjrD8iwwMkuZ7l1YyaIvt1N4Wpf1i
YZyJum+cr6N/VCu6/fv+QN2qOzyvwubzsD88s26O9XQsgaAt5UqIJWZHkR3imPG+NUFCqFNAw7s3
yeX1hyy8hR4/cxmXt7KDCrzyrPy40DxEEl81fdDoaLPJLAWx39fn3KAjlmN6v9Y+qdmxNjGi5huY
A3Lm3tPkfvlaGFJxFZto11pZuOeYduUpIZCE/i6bYqgFdGM09J2A09JNOwYMfkaEVlRIxSv283AR
8MzyGryy6Z3bEFNKax95Or62irIXjzqRTF0QONsgMy244/aSbeSfQ4VV2RmfUrcyXrsshuIlptNC
KbHa6IfrceTNIxJjpMUh26rpUfltPh5bZJwdZJEj1GE6sn54qX33ghA3JIcbbEiknVDj4wycrziu
FQVR6e+1ebSzWN6hiyOtE58MSql7r2NUxPa97fBhDjAr1kWOkncpnydvxrY5YKWEP70MNebIwIfY
yHYRJwPWFJ6zc0gTatnMNeMIFoSAn3SbVp1+DQmiGqJxZVplver0J2rPgAy7iekR7QBme/Q87Czm
QG4mu2XZDytXXAfotsaNDILmeQAFqnTcGWaDy2v5oo5DBeMUZFY2nvaoC8yFIXYxFHLNM4l+XZ5C
XDQJEGF2s+rLytxFB+PBj/Ab9XZ0zluaYV6TwK/iUAPM9DqZrNZxOl1ySVa6ljGp9dl01uiCh5U1
dfaqZcy/ZUDRIhpsnXVhRF+qIj6RkAlagO0bNKVr0BwksULGzCoa5FLYHutn8v0A9/fvywOe4+nf
TNp3ZEHjrvfgriedJ46xE52LEGd80Wr2DWHpnLegLgu7yukFUHaUhn79x0Lwe5VoS4HJU1emNC1Y
N78ug8ng9VpZoxEEngBat02LDWFG+UGBX+3Qb+V6Za0jK4AK7pOJuRwBEDlh0fGU/q81mRPxxzVR
mthAdANJMbafD5uFC+QDsBthl4Rlwa4LstvWGcXeJ85prYNyQQgxv3fznpoXELqMtv1aMXz413r0
p5viuLbN2YlzxW+HOdH2Ths1HKiXT6syGvZ3MomJjkYYRk5aOpCZUfjjfHy7X27JlBsrS2vM//sR
Z946qU/Z0Oej/YeisGR2UZUDaSbtfPaaSbqb1J1oE8+bBk2Bgwn1Cp3+hCs/JRvB99Sh14LxOJEQ
4DWqIuWHU142qi0Zlv/nZ8eh6aG4Ra5gK1Ufnh2ZKr9vJ2JYl9IzS6YQYxMfkB+TQwhkLqBsLqik
Kt5AROvL5yaC+DDm3My/X8v8ZPy6m9KVEUoqi/aM45gfnhwziBpvzLiUHDLBGpa9C/iOHEg4vMjc
c3bR5WP6+zfVf9+26AbZNHgsJec+zlyK/WcPtwHZmG6AX60p8W9q5NZeKPGL10imc1ii8yCU/c6M
OtyBPHgzoJ0zrGrY0UvvGiX2qs97efePa5pv+q93wuVG0FkSnGyU6X74UEqFHnWQrnlj9F/ASSmi
a9rNiMBnFUcdPh7XPOTIZQC4MxGusZ8U/bvXgoGQ3gQJoOwBp5vNallW/35pf2hKuJJa3pD23OP5
rcEzlAxa+lTCXR9AHiAjfKjFQdf1lOaArZjYlMkmHOE6icG90ITyV938qssMEYmYEGuEXb3y0+ib
3YbZJveILQMDfk4sAihbKWYJEOegCaEu+ncD5kry6DRu+NlmsBZFDdqyCJZ+FifpniTmlGhERToK
GaN//zn/UFzxc7r8T2cxsyz3w2MR8KhxXMTtBkzpk57Y73aKj4smBb7/gglIQX4quqpUX9WqN1dp
rF5gpQY7IDkopzDs/v16/njfqaroRM5tQhqVvz6mcdu1sjN77nvnnLtgxJw/rybEbkfcLXQbVaq/
TBzCJj9gXyqmA5CHFt8Te68eTMaK+axHvwJr61xL+QOkyQpxfT/lzDSA9OWeI05oq05jZd+aHp25
2dFpC22f+/HnJGm/oR0ANj6/Ce2sFnYV+Ne//5S/19N0Di36HEuzxfx40LD0pk5dDZhBPcECtGz7
CeHPzg4JJIxnudZ8FiQBrzuMQj39/VvPi/CHV07pDqd3i34vneAPn3fu2qRkhzF9qPk0SgJNtlmO
Ecv3tHFToBECsY1T5J9tx4/f2qRhygPGANR2hEkr7NeP1mszTl2BhevDaOgcEFXYeylo8DT8jl8O
uN3c6RExBxt7PkpEaZIfklK/LyIlb4y5NzgGWIV9eyLbXpRfnQ7Fel9M9u7vt8j4uKXShDJ0S0pu
j8WiaX14BvF2t9C0JN2WmWoXMtBF27wIgAaFanaoL02tY9YfKdmWyxoxxtRhEpy8+rYwyl3d2yPx
S8MtaCl1W6n4sbDHZlc6IiRjEd7+mkbYv8ojjEwf+3imrlxO8QLBhsVW97FNVI8acrKKnIrAIAch
qy+E/DmnykN/gmFTQ2eKcyHu/O34gisjO5uR2g19EG5Jiy0rtmpjciDHyiza6gLPG/sDjlERPeXI
G24ml9CSrlaPUq9OsmUYbIvcWc81ehyPaENSc1N5tX3EHNBJ5NKwxW6Vo8UnV71DGPBWpC58Lyv2
EtcsiHccn9tOkgyhbDQaON6piQmgBnDO8aAehmddo9cXVMEPvweTPtYPirEoMrlXmjuXUfOxnmQ4
Q1US1ZeUNBEiWHBTlOpQmfk5MepPY2PK89Da1tlyRtiuFT2UKWItG+tOMZVrXkknWYHCr2YcV54X
zpasyAGQd/FVjOF4tibZP3ZdAZrWi4iTySXiliLZq8Zc+0iLnMgvzmMSuFjCqIxzq97hpkMvxpIR
+4V/G8mAKG5ykCveLQyptrxrKY9XeKAffDupVkt/EUVHOJn5VU/U2u99jllgoevSJew31iCUjGjt
ZpqiPfdqihgbTmaW7kHEDlrWpoA/CQXtLiuf8XKr01LX5ADLEJb6jz+7QcD373dajuwFTeF3zR5f
lrfeAEGw0ejs4sgbLst/SJAVc+9SPBs5SqPOds1dnvOcwA64BSvznpemc0x5ym6iKv3RRN1zaGGg
6GeEI/0DghBLUp1V199gkw932Aw7yMacdFIN1ZwW7wOdjh+S22OGTWi7AB8tdB0wdROxh+kBTpBw
JLNIPs+X2SNd3KQ50RLCgv21/FaGFYfFuIeETRlX115DICdJZI1PZev2kToiWmNUYD6CO2ye0ZPK
TV5PZFIpFGr+wNDeYdh8bPrmwntcJwjtUH067IHxtqsmUoqlMRy76a3wguqs+cizfR0mvxeIR87/
1aFzfTJHOUkOSWGslGvsIRlm98sKttxwyxDJjURstiFxcucCjTktrZGiQYY0di5aa/bceAC3sZyb
Y8GMysKvhGPRqWFeDidEqbC3m3PlTN060M3nyb5nlRb7gX4sHm4eoh5tFsyUdMtha07BJN9UR2Be
RgFdhPmXUsda48RC2yVziVLVrQPZu4QUiMhpG/qBfh5DPG5OkfrbutdI5NOMa8QyvWnoyZ8Hn56h
SfebQg1jtzt5m1LPBgCPOhUK9vH2MBjfhIuDFC+PevGZ1PkFGZB9G34POvfkz1l+g1nfO0THnpMy
fpMpijx6N9e0yl4tO555U949YhNWWnE3mD6KTAvNuKnvwwjTHXwHa6NP5u1SjYYjArCEDtlN25CG
tfwbkem8hokpWbPoh42Cp8j1zWcDthhQDQ7ZOdiLg686sm9jrbrmJc83TfzamBn5Knn3p7lW86m8
coJO1Whkp8lNd8TtFvOx28w6ohK1WgK+ics50P3WjREjQSyJziH+MXAdps0tk/jTt6aVkebE3tpM
5VcEGJhE5LBfXvPJBtqqc6f5Mm/KEc2xncgm1JD72HLOvEyyt6zyms0kQCQtP42lBc4pIKnjZmrM
/EY0sJEEreDd8tS0wB6qDPCAASFtTR56vc8Ndcn9LgA2S0wZquQd289r6pkNWRLQqeICJQ8xNDu4
YneeQ6Y37tqHDo1aDX9gU+TlDwMFHlljHI4GNAqTytGjGeUZKnBGjinQ1/mvXJ/BZuQKoI68DOu4
i15sryoPZjXnTWl9Sb9otqFoeYDwjRzL3MZHTxcFDIVFylAVXgkH8Iciu/hBQFyqjofPM6qj5Loj
hBoHgKDTHrKojekr1zA/mTnuaeaEVzuJtmyoKUasA4cFDb9vYJ+dUaLiCLs7Td1COo7PuRjQkYp6
2uQA8K6DRxk5/y7KRH0XyJAgYeSYPazhR0jkhGQMKBjbfjfAQ5IeCnGrqHiemPMyEnjsDWwSsktb
DiFJv/XxuawyhV4IPte00X0iHv0h5mT9PSxdRKnuvGjgMz44wKKaSqVbIywnYsMI7JIlGYpVHpFX
3gKHCVtOB6hv8jvJvFULTX/XYbGjF4MFPoUbfpZO+4W+Dfb/InzsQ2DlMkol2VXexhHgnEbV5Gdz
lpqkY+KeQrxOCkBdBOIsgKOKqiuuV0VkQdDxjyiokFtKuaXppV8ngqfJZXDuwGVh9QpSouN8omm4
Bf14MbPP3VSFO21kafV7xjQYLe7y2stOyzo3Tx4OuT9LpYL2MEa6Wg/T2G5qePYhQJPViHjxRjed
bQTLjHhkzMVzPY80Go4c6qFRmxwmQVglcLxNZ+DQSG947dGe30kX03NHlND8npP+XUgwQZIFdylW
cSNeBMDvo5PyMWmwAKuqQxeTJ4hUsuleTNhZpWHSjmviR99r9YNveLh4eLdGGdSPpoYLL+SUgT7g
22Q+d9Owgb3dPk2uJKHHd7MDUKBi5YPZx3ZayLWF01HXgJvYirYzGUM6uSranOmuvi9rvw/8YaVX
k/7oOzqN1VcmdEXTyuM07xN5iLKw0+MfyxtUe/AARrpkfApcVXRavoJkG+rF9C1RCZ4Or3EeOcyf
3Fq8iVornjSgRedAV+ld22+XcqAqdUAxGqFPGvTqlaspKOMR1+oEm2oe64RUrgvVVmcDHjTe6nn4
tgxcluvobQ5TQ0oT1AfPiT64tOoYvqb+yQOaeVpaz13nHFVCoF6X5BpvbUooCB95oTacFhTN6gGu
qY/WSNYRiPwWYG1AzMc8KtU7jU+5TPE1WOOWNpa7Dwts8fbcEE1ghm3ozKym/N2qhH2PpqW4Gcfq
26QbMcklmESw7wAnJ7lp603Yn4Iw3uvRnFk/n5J8DmeMP3WFimzuwXOP9qog6wb0+V2TRjADUsSd
5TBqV0TyVzU9VBynf06VDckZL5tz5tt6iMgb7dx10/f7pRO/FBNjDEowqQmYmGsR9goGe85EkDLF
zhQZRF1Ri8VRXvAdFJnm8wnGL6KXAQ3nz88zaLvgRBl6rYJu2Jsc/+cSdUeLH/Px1OjXpQ6jJcP4
SE6YJ0gtKHBjWmji59u/7AJFjEwOR9RhIqg9TSUKNqFnh2YCbmzJ8VQRqkT6Ngb0+aOtibwRsHjW
kgd/DWdGOyrs46Qf4L+1mn4HCNJap4H8OmBlidVYX+M6fgL5WaK7DoFgDIAUOACkx0jTrsiEiGIa
CRH1yXhEkjrL4P7XR59vpRcPh0gyaHGZqNbIi1Zy5o3b1bBGOvmeKKmvm2GINwXZTIgtIKblQQlb
kt0YbQu5Yzz983Ujsyd8p1CfpT5UB7/LkHG7nPpakjkO5Gx9iWr7AaqE2IYWIXrzfxIbaj/GRKmG
yzAaoyfdRgxsncIKYWpdelyqLk6MmPEKm7zMNv3mGB5TaaAsu9CIM5IgJo6SHDiXrwhSPD1ltn/g
+puLN8aACII83hlWzMkoiLCjpmYF15pJ7PKxII5ODtFh6il7RDYOBz1gzDH6dXbfRB6y3xfXCIOr
RKfaB117Cc3obnBp4Ff6LQeX+AIAjoNM552duemyzBOGnkgol27MWuDiXy2PYgkgdmVoA0V2VKGE
0gLCl+JL3cf7wY2zawCUgVEDZOrC6I9Es8wVg7dGjfZFDm56BG3EiI7BWDRAUrFLo99MQ95RZgIS
gcDnrpzR/9SX0SPtF3WQ4WD/r8zTWh/wU+DxKNnnRYATtKSyuVN9K549DnBenlTHSZXdjuqmvbHj
hFIxMvYlcDEKjmre68rkkNXdQ0e6yLUD/GeVnpiPSA9pOQSPTREV19TF5EMaJ+ZB57ocvSegLvj1
GWNXOkbpXtZYuzr74DtDf1Sed172IA4VAp5JuutLzOWFzogUxSh5KPOUFkNTddKCCoNbR5SU48C4
NmbUqKhxyUPhwI1P5T2/uB2i4Z0EOUEBajCZ8cotGXnMvTtLrcuhw48YN1sGJA0RRU/5QJcoj0pi
oWx4nXZDsauwzfpEIy4XT0oGJIsSwhyPSjzII2dokq+YKe6Xb8cIlc7mWNWUL6qHiZudik7PV1Ft
3HUgJ5bas8hb7LJw/HGE0u1A9vBtUKp78gv34g/uJkii7G4KVLyefzfUvn0py5j9nUxY3TGs7VIn
6g6GV6iL1glU8bFUhn7qQneLqkYgFNGdm4HFGGhxD8p6bnk4Qasdgr7hYW8yD2glKWjK7LWXtOdH
MKJq3ZKptY1bcUd5DkbV1tRxHN0LjM/8GsfmtXPtOc563ellcaxUdZsnJf9e6B/atOuejD7FZS3e
RvHFrQfsI/OCumztBTUpTCyyyWZtGkhoRCwurb36fhmydnl7D95u44+OvVsWBl/lADUMjcjs+axd
0yu+hIl7WA7kkVV/7t0IKcWMpZjXkWVP8ivqLwCbBPV58Yws4dFlIvuwtD3prPxvQaqn9LbXxjcO
VxnFII+Iw2mKV2dXcGK2auoYYFmzbxRU53zfKFt3Xasp/Dp8K94uIje7GvZ9F2mIjrHBg/84Gol1
FpHlwsr3gj1YoLeYlW/d18ibPasAfFGb1mY56eYdFxqY7Wst1APNOf263AUzNL6DtdQPDkMySGEe
Oo+Uw4XgTWCMabzmTfmZ1mJ40OzhnBa1fQknvbxxXKYwhGAVaze1jiHa+VU7+s4lCxg6kyPlc2xd
uQYxVT515mRZ5l0Vs1SrkLQtKUlIlRwR5/XwUpcJVcO0z6xaIXzAi77cgXGWK4YGzcP4WVb182ij
TFI5Cnv8P/4X5eR4ZiiIKyPDfEHm/I4jOl1PYOIwoPFi9KVRn+y4Q7VPDsUNUnEyB7CNgw0OARu2
IfyBfjyF4HtvRBcxGSWMBr1I9BSN1e0kg/CUdfrXqRpj0nQFxmkH63fX6JyifOuaVeWqiXC7pBpr
U4/YHtBkVT95xdfEokPjooE9I0thqKCn5nEOLcPUbpx0SqltosoHIrPLvUOewrbsyXDD60eoOocK
jhP265wYXVXAHyFEaLsScus+1buVY4mI+Ew0ErGaPhuEqB4czXf2muCTECalreFHOMe0+LUs7Pbe
H+b0KONTOCuZgskOWVyxE3Dc3IfpEMIToNShlGxSueXoWv6sIXLN7M9RDVWq1imKfpZ61sDIvJRf
KcCIgkW2fmz79qoNMymeRsMTJZlwm3Tt141/H7o2BLrMti7Qn4u9K1P/ZNOnAI5IH74yj0WKg6oZ
9V3Z+Ree8fiK1FK/WDbSJPSLT6kMiidMOdiIyuFBjoV5J/QSb74fnQ3i6bNTbneCDlg4PsdINSrw
dFUdBw81rOHOZiASFCHd+/KJEIDmSpbEShuwHta8xUVkbqj0jU0QeIe+gq6Eq5JjWES0Ys7LH4Q6
GT0GqgabAawT1iuhjz8iPbzVygTfKmT5VWt8iu3zhG7hAmvsmFpER6R+5gE8GMEpZj5dW9msTZxv
QNJ8XP/pG+9VfkOAMvHwatODmeW9CWl9hi45Jy3ubQJHOaVMlONYOc96/80yuUqtIWQiFWOya8f+
u+Kn5GNxr2JK34wwIy5UmiR9DlifueE15lRMeVlBMEZU1mpXiOllCkGP9aX3nJLtblTQIhL7ueAQ
SYpmx7l/9hEnvPY3ScVCKot96/j7CA5ErXR5N1mVQzlgiqcG8Kml18NNe4ARG7NSszHdRCLdSEkD
BHKs3AapR04rmYhRxSRZcdbZYVlDNQG3iyiZg1F15iaKMCdTsWdo6kxmhkEHalbS+6QRMtt/1Czz
qA5lbUJaOjj13N0soT74VZoTSNl8zvnEMH6VztbROGVGefnZ8UpBKyJ8cvEtbY2BqNHJSGC+r0rp
Vwc7gNVqmwbjG++xAsoFGI/UbsfcDIV8j4T2NPqafYzczDkG8y/Lb3sD11au2dqKrLEnfLnGyZxS
8YAuZiOczrxdfgcqLd7HzR7MrnepzA6i8kXNBAJRdcba5ADKkab73AfkVPowZWaji7Wq5ihM7PfW
RNSWaiwiHNM8xZ7XkINk4j2JQva73rtp45o4PM/jBp8cs4cvPbDlNiX/uYq/Gf6rWdX3FbukPx8V
MRW2uyZhCCyxsvS9G9wkptltYgFYMCKtK4UwvO6q4kDGwgu12bsmSHknX1Y29AwUbGXMJqxfDcUk
sWvpVkzRVtZAbGwvfu7DliS+hBhnrxlOjsI2nNFkWunxnHUZPdh9RUSuYtzZumI+DT50pPnuCltq
60wW18QkOCjOIPKLfiVCL9tJaFRsOh3WvcZ40PUQI7Go5T7KSQNiVIwFXA7BueUpjBUGX+Gbd27d
FJs0RlsyNiWOeoZw7UBYCLAuUWVPoT00cICSZBuN77jOIVkjPS5jL9w2lXgn4vJTIc1PJgtNnEwa
GyZUInMiz1C3WaZb2CpxD+BizFaC7GbOsSPNt04cE+KFSyJAtqiIwfSkpJSBdHBOkxM9u2DzLiF1
3+Di+C0ZUlDfzZGcsJZMupkhB4YkQvk0fe11E8WNRCZtFyz0tlAAGz0gYFKGF8fa9aKHPoTma2XD
lObM/Yit8W7y6mBLL3CXlsfWs8YL+u8Xfx5SurlDJgJLYOln+qaWc3S18znkZyTR3KH0KGwGYzEB
OOH4RAabjtzHeMTJ8+baibXtzYSv4eTfDQ0EKqL+bQjxhtQG91SV0UtUgz9J6vzFkP67F2E38HWG
HOgMx1vk/9ouyLRrIxw8shMvsg6Ae76i0zA0gOolWSOGMm97y2Fs6nk4y4K9z6wYw53+5gTfkJTG
53E6WUEc3DFOtfcFZM4bz6VH4JOmdrTGqDpZU3+azKm6dfzytZUt5rFc8iQNHtwBshhyumaTgpAE
vW7OiiElONe+uV7rXcqq+6Q9ycrxV32sk+UOtnvOziabO+GjYnyX37qivvhTLXbOWG4NO2OM5H4d
RmThef5dqV7btyEdb0EjDNLXtaJJS4ZOYyK3AmrE/nbTlbi7xhTv4XQYE9V8ER4awyoon5KUIyQJ
EIREipw+HYbfEKTlAVIFMRTDuNJCHAVWoB1GV11zsBkn6vvy3pLE7FYB0IbJzdpN5wJdjTLdBHOo
rJNo+ttg/l3ol+adpEI5NYqSkLNuX732Rnskk5QTdObVnNXZ3g1lQ86q4EVGNvyGtNS3jrsLXL14
7gS0/R7049aMuga7IX/ntWXPntsx0iu9H7XGBgcIKnSD9pkW9aHRUBLHqs4gFhhgnETsbjxrwHWZ
lNp9UVY7XmvzyGZ7j7kSmHMamAizy+Cpq2vCxF370lrfC8mhr4g6606fEvvOMfrq0vvObvmjWCDy
tg2L/HQXjMzAmr92tGpjQLs5yemEfv9OS4m/hvaTQ/IrjK2ehrA8SHQvLLTNZssabCKmO7uFbz0S
XqElibaPcJXfSFSKxD4nNatm2j6mWE1Xlue4+7ivSMlFYEQeFEudxz/ubD9AY7fWODFeZB6IuQv0
JRqTeFd4n2pPLzdW66GH0UYeVvFiTcZXE6HYJaq4K1kV1qeEWJobJCL5wSzq8NqKRuzzQj6zT3dH
W+/XSQPDfGrrHrD6xMdF7xMXtBWxV3vrNK2JLcrNT7FjTKdy68jGOC6/JNoQHNAcrpH3VVtVQ6fQ
w7K+2HZv7dy8+yysnkkVFmnIhz//OUL+u0lH4iGBngRnt4VSJKep2ViUySerzKHf4PkkD5vOQWIM
px7xpp/0LnVj7K8JByCyprd4TKyDW7Ws/1YEdCT26wsAo/rSEXUagphHRNhYdG3Lg+Gn2kGeZYfM
2WEex5grsQ4dPTi3c5zH9BZ4aroJTQF/RMYX0ZD1YkK32YfJQ6ZhGJysHcasTkufNXwtWRTem2lr
rF2rPDR99aDfBoZ1CsKMbgGTcc5w2f1YOcDdoKjC//1cYptclxFcH/BiyRqIsGxparvUmTlcvCiI
n2xX06CAfBkj/PBkHayM3og2LRFdsGWDhOwAHKK3TqzQDvh0/g2s/TJ14KPRUF6LybyWxLSupJVy
5Jvi/tSkGTS9gdVoTAMwAGSZbgpq6Myaq/TUeLDS4tWl3U4PitGNW0ebwTBvLXIt2P7Ls+NG9m5s
UQXGBgIh6FNMpkD+BfJVBgkETg2xZ6aBJ3Ebrg4kB4U4nijiwAY0OIP27pXTq4t4j1SgbgMTYNah
jqusJqebNG42aLA20KXo/HXS/EJciX9k6vHoiu4uMs1277XkhKapB7nC9HaiA2U7BFDoJ/YxK6pv
Ob/S/IUxQJ4TxEvlfKPR9ixFQecohtAnEF0xnDTWoATUoxiSO8hlA2Tlba8i+4U4PdJlHmhGkife
e0/9EAIzyEuOVbL5Yg/WABm9wV/aEKjYvIkEwk/L2NDWWmi2tfFpcNwvovEesJV1K18jzqCJNojy
13ar0nk7ZPfxEoaWJELlSYGqVY+ZE1argqRnpWXEmAgaWFYTR1sVtfjFGvyC/IMbUhs6gkKXiv7O
6QGnaEZ4AI9xkJqcEP061ablVHxTmt2BaIZ1T9Ovrj/Jqv9a00hZ5e74QIwpZzwyjhJXrSKbc1uQ
7w3ff21wiK2d2HnOwxAHc/OQkCKYZ/HntFDNmmPu99hM3m3qYsu6NzX4GGQpas8gdiCRBozXbIt2
ili3IHDC2MW0LQiQJUYSokp0NLmcAF81ncrPMktea7ABbSnjW4gjsAea6KS7Bfkpab5umqDDQq99
E3OQfGjZ56iPv4yoseYIuDzgvrlZ+AqE7BMBXA8uRRxCjrG9sUK3J2RGgtrLcnznLvwLzbCP8D1b
Dg3UUJXTIwMuxnco5XB+wKCRYui54PS79zKy3suUPGXZsI77BBgPkYdFEJEjJQ3Lnz/dl8DHHpAH
EymgZpfPhJNkldkmMvJ+bA4IGfoHzj36XVAIsAUOf+tLUlOGhrJhsNP+YflXgsh4Q8vZ4dbhj7y8
ja+lG56Wr778EaJ5AOyDk2+m5VuEwjunpiYvy9+68AVOQte//PwOikyFdd6SLfDz9xAVV3ZaF3c/
v7pLyESZ0IP+/18+G+ZKWov7/fJnOietB/B0URhYh4FEXOzuvNhk+kXrtr0zaCMBKHsvTaC0yhz2
TsdCNFCwsxC/tbx3qVftcqd4B8idVfRWnPj7bG3XfUyATjLthe6eZJYRJHaomv6zYQuIotMOpgHw
l6F/JWXrPuvdaR0XHP4sPnXP+3+knVlT5Fy6nf+Kw/fqI2lL2pLjuC9yHsgkIRkq60YBFGieZ/16
P6La7oKqKI7t6IjqD0hQpoY9vO9az6K2VirhY0EyXCGo4Maajh4eQG0ZjQP62W5uE+kCOPIx8U1l
odQRxMIxvpY+8htd2Jt8SgOg5/2dyDNlyQApOyda6PAq9vbRpg452GNwlPAXwHX1x1SHmwYTb6bp
2kHrAQZ79a0b6mBA2mGFFw8gcvNQHQuV2bsf5Q8jOVlK5rB1csmIES5cXGCPoUEY/XClWdQqXBmx
EiOhc2b63EnUE+gNC1qJjUbV3WgzalHexlL672NYNuvgLCb2jYIxsI7J+OhKqZC46RcggmgmV/sC
UB0Q810wto+FjHS6QdbJpJELjwufKHiyWazLlZ+h2rR8izEmjMtZPqpvseUBaoA9GhIDiDoCJCjm
rUzEk5YTohqJz3X8nPmxM/Midkq179CQd401EU88OiR40PJI1qSek1kwCRFVlNeCReJMT/VXNUEN
UCJ/m5dNci7IfKQfO+GHsFch34BpaakkYIjgwBp/0xnOqQuyBFhoto64EDQc6otf8YwCgDuMmXeq
jA4qLTBpmBr6LiUNPk3BcbrghQOiupZSgIQ1k8GkShHvhO0MNyaBs2ZBK9ZjWRPVzZPLhiCvULBQ
F6TDoDUncySnMA4zVvWdvoyMAA+YOuIaUSb8b0LEVWOxzWqzZ8Rw4cLsZUgaMUIr4sjXeeEx14qa
8+gp39vWew4VKDf+hJIXku04EHB4IHVJ0hQ7nshLbpmE4PU0NjqioJ6VwnR3HlzWKHRuVIzSDGJc
bRTnOzBB/bIri2jppNdM7DaR58JHmsTiD3fMnJ4ZoazMzUobMQvDzpj1NPbMBsCnOqJljPs7yxoh
xrqiZcXvEytAzBH7R2Av2CJa8wYk4zeXQOWr+oplrzrLYksSr1ffq46jLijhtUXyoiotOKxAW5cp
Mr/a6eaxQmp7aWaLPAiJh6HggA2ym3uufdOFkb+iwEqQYI5acbxTKBmGOQw8v3FAzUL70xMq+n4z
5ASbAbANAh0NT4xA0NSXcaCsnXTYEbAKzqGvLyMnuYiYVaLGx0jSc+cyZ+DbxvQY9jrs156SV9wb
S93vJZILSGpN6F2PXV/ctH5/cdsyhT9RHzqiqVb0AdGtdKNklT6S7VLbFJ5o342TesOXVNnEYGyx
5uxzVWHkyCMTbJGsn/NGzqJvoytcEnecNwdKHSGZs1Tn5QaZs7OSwEJibins9d4PQy7K3NxSpUb8
Z5LFoqJPmMnAfVCw9nMtlK3jy3qhl90xVCa4bAF0UQWWFMQIflVhMkWqaj1Dt077RMEAh7IkDCOg
7/GT7TC04C4CosH9MkjgrpDeQwMmmys2hhDlIlETfCFBDH6DHjHmQWQE6Q16b7bOCXOubvb3bdls
sNW86QKCSJuwayg7qhPIKjR7Adz4EhXBgyaUV5xauulB5VCBfSIiiG4MUpVvVaDS3KPqDXiCJ42k
ECSqwIxdSbhv04H3aHUyefDjs/ckGkGJeSTUOrkiAHGmRT5Z06UkwjaBvOR7ynNf7QeTVq2Z1N0F
2Lwa9wuinXNbUXb0eQFOj+F3GVevWNOwQ4cOQ2Jc7j3D0o6m5xx71UjJjecrkrHFFoMu61jWjG6g
V2SfQxoCAs8Qi6CTmgkhZdErBNyj3dQgXhoEPe5oDcvESO6yLLNmnkrgXcdScTCTrZ51zlaP7WBR
NmToIelZypJODNVOb9NM4yMBpfswCM6+rR/rWN1mI9DxIoAmnbfmrSXaJxypBpNtf1OPzaKqghPo
s3GmO4BPyughQXrLlgzWSu9Sjqrw07LRYjbS3HgTsnGc8YRRRQqg58Bg2EPQtmZlhqC416vbNMbq
FTINDHF9Hwi09onbnfCLwYb21mnC1pCCBuG7EX/XZK8/S/zx4tooZYv8qWOhkhIvQQ9R45lW3IuC
7Eebms/KsEqyt5DOYccoN1ct71H4CmW8gvphdy5pIZDFSEEA89sqEsMdi+RlE0xZW3lZLaxW1zYE
mxGIEbj5MqsVWtZJ3O8N/NyAVxY22Zpn27Pccy2maWPsBzxatXv2BglqGyPzQk5fIruLTqFqr1Wq
l7OqoDHVT7dQqsbtXsBPpN2oW1eD5jxqwqvO7/8A9fhRuIp3pY9qeQ6bXmz8gHP6/kNdVtW5JHyU
FrB1en+FX5Fvo7YpLcTpb3hK2Z4MIPTvX4Eqrs6WS4MSL5iyef9eHFRiz+uJyJn+2vv3arNjV9FG
h5+/1TvW2iJb4OdB378HWMZT1ZjMav7i2OPd8ht7arBayaIy0mwPLvapplBy5yCPQJVR2mvgo/JO
8QoQTmXyMr0g66riTqu0ZOMhIPj6BZqR/PIXINM9tdMhdMVO/ngIFDwGAWp/ekE9Wj/fw/ub/MNf
+PiCf7/JJoW+WfdhMWd4ya9Jg3zMertgc+U3VzG6JKSjevlgV629xeug0Sjgp1wbJAuWAftvzMuH
Np9krTZBp+8/tR0Pdh+7w23awY0L7S6m1RdP8ZopKPXmaLTBEMwsm+qINVRvmQbKjd2zImv9NfP5
U4Qq4MKnRQr5mbGXlJZwjCi6UBTdeCS2/oBvd29CIn2KhEk/L7Pqb1aKXsnD6w9gCwqZjTDnnCPP
WSSGop4KwwUqO2T1sTe5Na0W05lQYfQ3cdve16Tg7tuGMkSsyPZeQ3V6lWJMI3iInzoopg9Midhb
py+pyubHQhgXpwza+9Id22uzVG/ev1JlKE59EOyzBFj6WKr1Ns6M/gicoD9GksYP2gmcgYYVw0qY
vvn+D+nhV0nSXDQ2Bw8MqX7qX0yZO9sEaBh6vLK4WP3U1Oiy8kSN2TjR2//x/n0+rLLAdzdus+ll
+qOKEvKisi7c1kUJcCB28p+/rA1jeeozFqENoWSL3l8goXRu+dTdslG1jojiPtnYrkt5wZmEc6l+
H7XDXkdpUuU9AR01wmMC1Tlc8C2Jx/g8FuR8hhK11rQNIXU9ZVVHwEDL4DiYXbIPXysdKpjd++1d
mkUr3QQIkcdZvEMgs2wT/rSHptdRo00Ksey2lyhlAcnrVkH2V4bkCQVcytOYPXq6YNUA4XBp4RXV
JJ0r1/ZIRSzzy+i5Px2e//HS/w/vNTv99KFU//xPvn7J8qFEYFx/+vKfdxkTS/Kf0+/8n9d8/I1/
HoIXCl/ZW/3XV61fs+NT8lp9ftGHv8zR//XuFk/104cvlu+gppvmdQI0gcir398Fn2N65X/1h//t
9b+Ce9Ix6/3Hr3/+X782vf//+d9nr3Ewvv5Ke5pe/5P2pNjyH5guhW05IJ8IQ5+ASz9xT4rt/AM/
qcSuZ0xGFslP/o17mjArKt1sXEiOquMC+t+4J/MfNvYgZIaaCqlG1az/G9wTh/jFbWSak7PM5jBs
KCfjpfxkCW30wGOrh9SmJtXF7TqENs0OLuoXrrGPfqp/HUZDOgho2DTtd5PbL97GYSwcRx+Hat0o
yp54LpJufVxUya6QGwOxFwvrITG2v1yEf92rHxhQfzyqqXJEbMCczk9WqoiPRnDnSKHZxHzNenXp
V8039Cx7c6A94AQ7y6oZPnwaP/bCy8Xasc2j1/onrgArD5qvTtjc05i+prL4FGB20Zzge9Mo1+6g
IpV60bTo0am9u0wUWxgmcylJ7qiUh79/kI/O0J9nz7FUQ8V9Apnrsy9LbQiVi9y8WscIfVMLyLGv
XP5+CPGnY8CmtrFuczP8hCr8coW0TjBOOX217uzwVZfNwnQmtLjer2ofZzJ1BRHTlrNs/snYuFLF
vNGiPCSbMbgy2DrnqK7GxrpjaX1bDOcCZlWOnC809mMm5gZTZhvsm3xYlr15o4e3JJZOZ1ovK4LL
xnBRQhSxyNSb1Y65+OLDTRf63566f51AqGnSnAhW2JU+Gtt84umoMhbV2orlsYZO62Z7rSmxAoR3
eSxu7Cz8EdnyKLiMWRwvk7A7tLVct3SPW9LXE5vkSumwFM83egz4NbIgVydXRsp+Pyd42oYqbB1p
dtDxN4tLQIfJjijxD+Yx6GkoOeFF7dKv7PaT+/a3jyWm55YBRqqfbXAK7DAZS64ZRYzZVGGf0ThC
S0zI0YyCwVExc/ZDUJMFNhQZi4OeiFMtdqHrHwVG/nktgOp3erv8+/n+6CPkaVMxDENnwq8qKGJ/
RmmpQ+hkkQjR7+EMoo3bDNVGz+8qIknieFhFqjb7+wHF52Hs/YhCn1zbtrBVe7q7f7l7rRp2bpj6
1drsOKR+N47qReLqI376tvPHlTaoF0+7AeCLYqKcj+GNQIUvRrFVsvjeYjvklvUmI1WKPcut3WbX
dRCfTBD5Eu2A64a3TmJunewqGgzSnZtdZ2MS8YhOUHDq0SCcGSj8WrP55gbFyxcf7qNp8OfpxBDv
iMkNqhqf7egdqMASjS+tP7u+K3GUZaVqzbdmgwNcOrBvINqtpuzJVo3nPbrsOY3EoPTXcZHCASlT
OhRjuEuN+EAtHlRzgj3G+uZCZZ6x+oDjZ+fz0YuVudp+awzHXVYRsUGqHaFSLYnkq8jX+ftn0v50
wXARGxoXi02uPX3mXy6YKrJSy+u8XOsj6xqqzRt4JD2OP3a9IJXWCjXS2hsBQEErj7GYIQONvivO
NySryH4IesVq+hVeyP78QE23Ed5bKuyMtQb/+/iuzCSVcYwDCeiVQqpHYtNX0sfvgzAeU22Q7L5R
tELLAq5CYBSFwG1sd9BXLJu+XplddcmZXl8WqAL7SusRS+3gmaFN5Y8FVmGAsm1kfEclH1yFcUjd
IyzpYw1eiEqPooxKVleqNWyvy5ykKa38UWO9wZxRbMEIk42UNrd2b1+stiJakqCVJVy44yi1Kx99
L9ShO98xAYwIyFY16bYsG/eZBbshRPM3avZ39l+vsZtt3B6COClDK1/Y97npoA0KbrN0hNGcklhK
ilI4EtBhgeyeW0R0DWoDv9u2HkyKubmGa8NKrjprxdLqja4RflAQqqgGwUZY3yPsios2rWDsD/0a
k/RTlFDRF/VtR1Wf1MUWFqOgPUYgjLlKy+Q77rcoiQ6ppS/MjEhV4mJoD6HgrAL5Yrb2QiUYhO0M
3hDFNsIFbh4eUcrzaOYnPZX/3vqWwY+QzN46uFJb2r1xQCfRAcBdaA99qHzPQudQAfZJsdvPymlk
j/v8vvOXutX96MmXyd2zVYpVRYoSdHi2Sw0SR5lcRyfLx/cd5BwplJMaGAn4DI4YKjqSgMNkrSln
oyA52VB7boaoOxR9SI0Zv8VcD5p90lD8MGhP+qDSZ6Lyb9iYP1iKvXAzlJxTiLNXX6O4xd6EfQTg
OAnlo1oD782B0TjOHKnpts9p4UX48lct6a7KI+k++krnBkN7cFD0FNGXk26GlmTaRI2eaRxUC2oK
3GizokGEP0gKJNkTAq6XKHEOGXswZBxLXBzwNGj1WiPyc4QZKAVJCB4zFCVohqhMcXsNJQKUTi9u
NUU7/H0k+MjaeB/cDJ3+KaQNporfBgJ3rEyqUG4O7EOeQKWRcBEbZ48VqTEaJ2oxP/5+POcjFuZf
oylp1SaYGg3F1LRo/GXkyRJqMG1SlYyOrr/MuvSVrvsOT0JAUZlHMmYXmd/mvbpVC7incggoWvn0
IkDUsb7LlwWkIiKfia0GGVcO2TdNKqTq+MC6FQdLUXpIYqZVFJ6iT+FG2iq1k+ZEeWcCQdmXqqIN
WjfhlcfCe0Ze7MwS8aUHBWQmnrYY1TZbeC33ATKufVrr9x0ce3TJ/hOpXew5KyZz0iuoocegBEW2
kUF4SeHYWUrxoisEbuBuPEgvem0IkaLfQjtG0S9lxzWka0WFatwEUfDmjOb10PWbiCQw4xY864Y4
ziByr7V+w3uFQOIcI6sF/+RezAS9G0mQViO9eV/S3MlLr6B9Fr+MQYjwmQc98G4bU++RJjT34Uwi
ZKFYjjCQxdFYwWbK4f8heGzu/35B39GTv66CpkEbLiZMAIP/1MWnqYT2TA/eIybrysgfk264jTCC
F6SusyefYc9GuNCNG/oYu4pzrTuHDlJcYk8QjQ4jchjQNrPNTdHEr1+8sz9M3OixoUdoumprYPQ+
3mqaUyjUO0ZCtdXsJaN/NKuE3GETu2l0axeL6N7NtYOBb8XBufn3g//hueLYcL0kLoJp4fDx2KgY
wrgPOhYNyrChl36vMMc6VnhldIgNdIOaxN8P+KcpnWwGZnR0dfQY33cYvzxYiLloWEcolHSZv1Y+
MoPKP5Vht8T+Y2GKQSbZyyPzWDzL+/E4xgTljQSrma+1xi8k0Rfrpj+eAUTvbPwAQMGB+3gGrAL8
ROmwxGirnZoelYSVYUo7pXKOIVqNLz79RyTF+7Bi6QBpVDb5eBaNTytQp4mt2sVsts5N9RJNrrgO
wyc3HH2hH6OZ3Eotfuy65NFO/Gd8LJucJtT8729CTBf106Ng6UBiAUWbtrTMzzecNjEiMEusoxJd
lNcTZNU27Y/IJzw319CpoFWNYn1bWMY5lJBbKkzBYfqU0phb2MR8zxDsE9uAUBOV2zbXcmdRtNo5
Igjb0Ah4Mp1wZ7Q00LwMIf1wQGRLnzWuTyIY5Lr34lUdCJ4n9FPYphl9bC773z/kn+8zB9yhZerw
Zz7f2VZDgzn1fJ6q3DhLIqhmfaqdCwGQob3qmgg7eUdAEXGxL4banJiyENFzy7vesvbHI+76rxg9
n+sMDDsWBRxh6KaKecma7o1f7nxJwjdppvCxzS68pe24Np3qVLj6liC2S1cXM+QKs94K6q9OxR/W
qzgBdRBV3HCC0srHA9f4PvyozLO1CJLnJtB30GXx5JX3zA/RgtrGsS+Co2oMyBhIxOwt6zZHieGX
rPjEUS+nlAfsxF+8rfcR9+NtqLHPppgAg9typPoJz0Icl6mX2NLJ8pIER1fi2PS0PFGSn4ipwgWg
Gc9F56VzbLL+TK/Kc9pluDAYxlHQuW9jJA7k5T20tHpnw53Py8e+Im5JW4ElStCKgCiBrbHWK7QX
qhHv2ra+aBZclf6hGMi1NeLG+aKI8If7TlOnMw09auJLGp/mGeobHhplI+XhqteJ2SjzICNEIqFF
G5VBuIq68NGKYRcgmAAUQiPTb4n6ZSP+WMfiITDI5m4S94uT/QkpMw08mgakTIXUbgGu/oyUyRqr
qB27S9dNhRNWd9dE35B9YUpgLtpCCdWtl7F9GOYkwH+5jftt1BPqRNk0WL8Zjs6d+PEGpJTmY3YL
srW9w14yKRyHpabuOiS6mq9jcLS2VWFeJaa4r8G/8z6/2LP9Vmr49AY+reaKKtD8hOjFdRk1uwD5
RI7GuepbsHoI7HzonIb7xUQ3PVQf7u6Ph/y83rBbsvRkEWXrzGkPBC+tI9ghelZ9NaP8NqpMxwF0
JEkJgMr0GXPtqYnViJBzW7vF1jZodvchpxXptonJNDGshe32j3Zn3oX18JAE4VPdGhsDyXpYADRB
EE9IrknIVKqAj0guXwzDfzzzuo30SVI+xqn48dIDIgIwpIXZWo2Vna1YVxUaaDau6wrRWOwqoG7R
HTrOaSxBq4YbhoJFSa9iiL09qGisD1dJWq2c6vmLN/bH60MKgi5BckO/+TQo4vyq2YN52brIlV1K
mTKvJeHDNC970nQFgXrlbkjpc1bBHVjlLRLRS1bdkPN+XzbFF8uwT1Q/Hs/pKv7ybj6dJvzZge8z
Xa69gAU+QPLS6g91O2Cd32V4mjCc31tJeqJqvKMhs/KDbFME+br4AkP5x7sJOgUVOVYGlJI+Xi4v
Jbipi5yU0sazP+gY6sWm1paZd4w1FJsKRSO2JX+/FL9NT9Nn/+WY4uMxay0lQ76V6bogDKK1dfqL
kD9NfQqE/f881Kfll6u6hSM8O11XIFQAnyPxqdmB3+pfrj+m1svvz78BvWtKmEAr+mnME0aTFxZb
4zUuHH/W2/UCYdpuEsn6BcRxDdPEeHCZgwiZDf0rJSlegmLYR8husJeskji5qK33o5fmSowX23bm
OL/vFFqKVV2MX5wX/bdV8HQNplmCYUR3pP1pLk5o0po0ENI1270N4Mw10r8tHJpVXqn7aRAhg2re
WioZS2twFdvcJzk4ntQuEELr9P2xjX18Z2n7SMaO4JmihYmUjKc+hik1MxU6yMQNi6Y4503zxaz7
x1Hml7f/6baVXdQ2yLBw95os3dh2VuQXY45u002qRkuvHv9fnhNGXEOYJuPX511MODi6Fof4p7KB
3G3aQbkNCcCtdrkQV3RPFgnlmgxp898fFe23ssR0nVi1a1yqiWv56a6qqOBQ6eGDBgNZ9xaocH9c
aDCH4G8BE88WsaouQC/0g4vlyd/+/fB/eFKnW8SmIWbaVGM+7ZVgwkaAfhillHRYxrW7dLmiHvm1
md18MWP/8VCaRt9BE/BL1U/DM7EEmjWGPsNzZVHYM+dGg9oF42CkyKu/f6rfl2z0AyaM63tRV0cY
/3EAMkpVQcnOzT/gS/AN4qBLIuWEbpLqmm/JX1rXBQhgZZynGCsUI7kqfNSuXjzQXpbnGEvS39/R
H+amD2/o0zDVGLnRqT2jcAFNO4gtputqRQ359u+H0abH4tMahYdGJ5AC+IxNAeDjB4+pRlp4EBnt
I4i+DpBvNTPDRaBGx0CaMIa8jIzF5GLr2bcxIRsRKEnlLr94F3+4p6e2N+hYuLZ87k9jD3UxK3EH
tice8IwyoPtjD7Mp2mvwiZOtdxEduYEelWd0m9QJvzo8APrfT4NBy5nNCPsjTTOne/GXjVmbcwoU
ZM3rvkr4wDql8DS77hWK+7WJUx3TvkaZX1uLBAQTIBo0q/qGWLhFXpgbzyjuFHFGlxkQGdI+ajmy
nbKCbp9rYk9f2Zh6xuNC0ZAqa8W2s/TrurCv9REfWIRgmpegWo8p7ScDGeuN2LbSv1eQcrW9ecBX
n20i1VxljlPNpwJWPRCXLZcqetlVJvSdBpaB8tG97/essuxFLMJjTgaYrI19INwbhBoqpsqZmWu7
qkgCBJ/xwXYJj00jY1dq9NkjwsuTMrgzEmrWfu4fE0N9SnT9ofczf61rKBzBNG6tXn3OQ+T8Wr4e
yKWHG2dv1byCLaM/uAN9smawz8OE/MnV9Krrhp6itEBm0h8AXAwHAF8HXBD53veIvGxif8cZ/1F2
IV0y/5xABpspgwg2cWOpByIsX621Bu5ckJ960xY3sRmV86F4lVbtrBjekBMG5RoowYtt4qfW8EMb
Bi0XZPMVPSGa9uStpW7yJIEM1gTFA4TPQuzq4oRbmnCauHwueg1XqS9ILS6AI5X11iRk9jpRsscA
xvU8xXprV5oHrF1D+lwuegD9aEYfi854ph1/FpoXbwoRXvq+IwGFMh3efUJZ0WYR3VJXxFZri1BD
SdvGGHBcfjin+YFkXFnWIcmtfeO81o35VjS3UrGXTeSjw+1ryIdNny1GpMBthh0HaximfbffNGO/
aQ3rudYe3IL3XUdQ4MCazBrbOQYu4CaU8wAIOwhOUHRm3APP+AgoTry52PAPlVCfEc3eI8aHfWrs
GiV7zSP3WLchoLviGTHg0J5KnAlBZn2XQXDxO9KoK/rG4CqJXnaod8uBcyB30tWAa0XcKxz2HRoV
9tVdaJl3AUwV2h9YU9L6HCjuEfiEscjz9qLlhj1rgnJYDA0V8CEydwzAtB1IGhQ5Kqmca+S41B9R
/jLCGtG64cmYDZHaLUgHjLmqrA7HySqIZO12KIxz5F7VFmA128PNVxOS13cqNp2sNnY4PwlAIOEr
q09RGb2wVwpXWA2gSSXUYFQ8+EEcXHAMXqnIzWMwEgsniqmVAy+RNU+LTy6vT5VYBfEBC3XkQpoE
mxvXVkJHjjzktCsXfE3EojNdtkicYcpH87ZcCoeaTlw6hKsq6aOlhBgVou6hTpvToA1LdYju0kC1
lsA8SEPh9u8wV6P5j7ttEbhXGdywTvS3hASeB8O6OMem7fG1ckOZjj8PM/r4nTSxGEMclNQSFOk+
Ewo5q+3oJU2znYVKHvSd6hEfUd1nlljX5ksTJ8j3sIAUxNT3TQeBhhKgcAE+eClVgaaaOnzRi1+S
eI/hkGELOwt9VjqvBdRVq7xpvW85TRH0Z/3G9OwdERv3AWk6dUSTUdpzn7hgJkhugT6JzorTrq2a
Y7D1PrK6VaeWQDMvI/860+ydlLiOWzXFwZjuNdYTC50MsHnqNqcGt69F5DSpBfirJM4tlQZEMnBb
Ei1nJwDpxhhTPoQNcGvegPWC8o6jwgikqj1XbbmqNAMrYHnSQ5yp7Z3YWE0BALup9p5dLWV01STx
E/Ycb9HbaCUBM44lXg56etpKxsmNhySZ5vqC8oo2y/QtkHlgJTzEmtOe1FC3Zl02hZVxCxWvfauB
aKGF0hdMAAia2p+Dh+5FTxkDqOsN2BXzR/7/UWH4xLhFadTrBS4wsdHITpqJ8tKCbNeeDSYJa1CW
FrEgW93VHkTdR8j+l7JQ7zK4DKucrap0rJfSsW8TShyse6FRuAMXBgGFDOijRpbDRs5YSqtBJV/Z
ySKnMkt7qD3lQeWsoiHY9Lk+ktyhz/KgnkYrh7j36BJJn/qIWbarthoXeWOxpLedK7wZGN+mUabv
IbJZGUYf7kV3iYseqNu6lvY9VoIOGzhOJr3FclObUNXx6sMzRWDP64o824+yGTZ51x8DLZnrAoic
EBHYJc/ETVsubc3r1l2CbcZ0jGahNJiKOpHgP84KGAkVO6esnsKtK0fdKcHEVXPozTFD+5SX6ugw
JJGyjGLpMG549nXjYGTrRh5w1x3FzI18fdJIkc896PE8DomAwvgFsl+GB41ZZUcqyDwshrdRK7t1
lXQQRgZz3Nh6AxleyB+lEjP9SJ4sqq4qjVuMUcb3TIkfs4iuiTDJGSZhhGpYRbhUefI4f76XviRe
c59bvCJmLNITHj6Rv0pnYfdTi1ztr7POmgunPxCJY8HIKO9zV6XQngb4rwfQE5UxPW74D61DFFYn
gjsPYQaXJaIijyfCMQdYbg7DValL1nPDQWpwZgGQLm0EWDPYxQuP3h1drWDGU0BLvnrKHIPAV8XA
9hHdKpHxABIt3ITCX0Zt/qo6zEgtuVszrVnmWtPMa13fxkxOravfBA03ucdcydI5eJMKwRG+wMIk
MpeJLinJi46eaKZiqhuFttJEeLAmXLRjR/EG/cmsy5VwAw6B6IDehghUcU+/0C7z6UY7CivOyQLj
VMPab/XnVvbQVOKyXeSYV7ZdMO7plEJ4HmwmR5U6r62ukK7R0ijLm9CvMdWjHIwT3owNNKbjlyIZ
3Q9DTW2ntF/9JNgKgascOw7asGmGJY1kWKTmQ2YrJ6ur5raNRaseOHCkWzxRFM9LoV6S1J2MPgp8
PCu6trD5IXHOb9QqxOCJ4Qd6bvVY1uVDbSSbwCOT0E0elIBRpCIwXesqElpZXEV9sRwGdxF35iZJ
Ap4m8uxXpTt5F2V4J5vsDX9PMwf4UF61EKLXiZpnzPEB7A8G1izEgqfEV9Ik+nBs9lpKFEdpG9vU
z5S5mTqvFmnZIHdmNJ+zBSjKmn50e+d7Call7Rq1FxM1gb0rHCozpMHYxLPBgF2Q050RSj8H5Pzm
JP05Ht2GpyAJ5j3zuZEnG3adYu6zVZtHTb+qRgDbAWKxZSnzq1GbphFr8JbuWL4m7FXnnagJyniT
eV0fEXngmnKjaGMEPHcSrBj99dHnWjfwrgYmMamRIKFUeD3G+FLmL3GFS8wNyFXUMcZrGFRnU1k9
g0Rg2EgzGXO/6V2MRjqPKD141d60i2rp+Cytfb1llWHdkGQksLTHP5yizam0+G+mmbarBn4Dc9uC
gJWTGVY8nTLWFxEyVEJS4MVafbNzzfCtx7M3d9U3M7f8Y5wmhxowToIdX0UMuB0b0GAUC2dhnGuz
rsbrR+Fm0YY9FGHLWFQ5dkIKjyy7mmOpLxoLNs9YyhF4UKwteuceBTzbALvdZWGfH4PEbmZjVXLI
OD81mVtvbBa89Rg5DF6gW6sESkCUHiyfuKhKvgnHPeftlLYY/lC7Cs+cN3lz/X7A+b5zymjXTYHl
ZocB0lPuQ+MQIhNIeZ9tQ7jtqdyoxilv3xR544b7BOrkuEA5T69Ob2Z9diryu9R9HBhTxQ/BY+li
gRPZw+BcJ93Zs55HzP0SxEyYv+i4d4i5QfBD6nbvLTRkOV6ozkT33Q0AWj9Yol+kI+rKES6xlxzs
BudsWm8D6W89S64xHYVVdUA8tBA+3JLK3jPLH3vYtXQpdyQg7CtdB4WaXvdo7cf8OtbrneVCvAui
dWw1WySk117MUIezHBravL/pI4i/ELND8G2mouNp8Q9arG0q7JKKpqwFN1uEQEmN9K2mnHBhLKkJ
rCW7LmpMbIwlEJphm4LODNVdjt+3Ig8rMwDkRW9Mp2xblZVRyoXCjGrXZJMWPUixaJXDHVIgi5bw
WAzX2yeAPlnQzQh9OpMwso7TGs6EN0+DeuMCkSO2YNW007C30jVzEw3+letVd7Vzhlv2prQuCjxx
7ZneGQf/QSN1Ro2JupPt3h7jnVH450iGRwkcim3PcnC7OXhxRmPz4GAUoBB9VeuMXkoCslXR70EU
7ZtS/+HU9SV12jNLmwMqsrytDgJMV+JDODZwGgTNrWEV+5TcaN/QjwFZJrmHVaJampF305rVxhbs
iC37NhLFIdTNb7j6t9KGjmS4l7FMvsU8rKCz7xVbPJIqb+n3CaYtQfEfCQBBOjvXVzYw/5eurj4g
htjBAr9rJIyFhFWMA5FjlCSTqdvSFOsiGm/cTCGQvGHUJO9vyBiNbByflCCpkGOVe8lVIrNgjjW6
fRzwXg+Bdxgafz8G/g0VTKYyd57I6z5ju92pc0sBw4IBIxztdQRXzzVynBb068U4KxgLe6tluwAj
BvBVW+O+l3KtCizBSFp0id3KieelyZiJG1c1Xk19l5nFXFoQN0AuEAayAXm01kpexerTqKE3G8q9
CrvCzpcxnI2AXUxjM1gDx+rwILt6sY9y5l4nTnHjGac2l8eRqMfRODRQazpcdEMoV3E87nAQLPph
+F/Undl220oSZX+lfwC1MA8v/UASJCVKoibLll+wbN9rzEBiSgxf3xt0ddmCWGL37aeu5XXLlmyB
SCQyIyNO7PNMs+1Ic2Dg0WDXqTRz0U+NOChw6DS2v4dVsVOHAVG9swPk4TdKehWh8WoBlKUl+KsY
JagDMIrEEEXOjaXwIfsQaLbNMtpBy5a7rAyvazistNxdtWwINSlpM1IIHDdeXGy12rnTtOTaRvFN
58lVUuqHOr1CnXrtRXStKvWe2s8ucIpHw3CeJ07WteVd9Y2yd0euOBtyhiG7HS1Gs309cjqjyPZF
PB5tQSjJZruZPItuedVvdANeGQB99shKwDyJ2ys77fZ2nayFVuytxtiOyO7ESOZDizadvO5wE4b9
5aK7CCgEuso3dfq7y0kBcKiQpE7r3gLB0/rJhFukk6+9gV79hlZjUlJuDfgzqWYaka/euNF8jFU2
Rm9uqCftck/s1lY0Xdc1BxtTXFMeQBingHYGrSx/RAQHKddloP0YCbtqKtsWsjI4kqZ3NtIN/akN
fSuefEo09/yUrW50O6DnG7q5Nlja3CTma8PLHvDQY1UnxA73jmOsXRIVaQAknU90AvHcRhloczZ3
IGWjq21yZ+809q4W/VYQPtP6u4IpvM41XP70x6zD3KFrlCs3dvxRz18CGWCck61lS11djtd5Nq5U
Rq2DwaFExcqklVjHHURxoXkn6NwIUKfK2AKBWSUhUD2WszCON6hjo+TZKsPttDaS6ZrG7ZViq37V
gRz+FrbFLkm9jQabWwL6LoTOIbZaBTld5QGZo1H/Zlu2X7idT6s8Y+bsalm+5niIqgDGSO6rdyw0
5HzaTQ29wECP2RX6FT8Y8X66QV1FuENfAgienrJ7FyVrthsgR1cG3geKC0sjyDaNqkFWlpvOKw6u
zHyPawk2PaWyV6AisAxpCQ1B2pf4GYgS8l22BYITYBGlVzP/CP+RlWpAkAt+jAbsQVr7gUGuKjSB
uHpqxTd3wEgSaW+IEjuApZ4cpOHxUb2NelKkP6IABM0NYiPepH/lHb4Oo7WnRx0vMbIuRrpR43wb
YRuY5sYaqsta49YyztlFBAu6NTcVotgshcKJcQumT7Pixndkv59gIYZGvIXiRzOZeS0axS9VIF9D
/Zg1BaGyNNcN8N0ImutQeQcapW9SOCBxpe902lmwctpZafxMbzPuixrQFU4NYqCZ3QasSqK4LeGA
JfM02Co0XzcmoW28GVJ1V2nqVlUFNU0U4vB0SgpgQQtHQXNWPX2epYfhwUiMxP3ZJZCGKdvjnAxL
DXFgBecFUnuebTIzJbBCzOsB4mMBJcq80WgINDVWS3gXVhnM7YubDCJPkN5MFWCkcdwOcFzY7uUI
STn4e3C7R2YnkYW7HQMNrrbwCRU3OU70sos30rH8kHWdHu3YV6T9YCmvRuNda3myF7pz1dTTTZPG
h5yqXog7o27O+mG8J2RC9TzeFFtYTHsxwTCL6G7X02tZl0/9wKkrTVVfsCVMo/szc0gYJ8MdSeQD
jtk0C3FSVICKY54yVviJu3dp128iMu1hEFwlarHPCnjHsXWl96af6bBE0eDqe9pVfK/PbmF1HMSk
Hzjj3CcNNNm5Bbb9mSNCETI/Kqn1QKB7FZOOlpIO9JS3oiv2QQMNQ2wDYozUqQ5ZOl6JRL2zfyRV
f0cP5DZkL+zFzJeut4ETHTlkq95AsDRuoyOdEatA+kl4S27/e1P1z/gGrlvQw0XT7zoACEZT+aY7
7erMhIEi1wE7lZaEW9d4VMDY9Jzou67ZSSP2ddrw2xasCHoto4QhMHJuT/rusalFvW36Wlz//k+d
quLaVdMnKMvVthir5howGqW3+Xe//xhF+UAi/799+/SNxT85/ZixmP79A0dd7VEW/efPp2///ncX
vn36iw5CWEh59hUJMnnwQtBUp9/9/s/iayKgi3l1+nbdknTQknra/P47WJOQpfv95//6cxZ/xdSn
K1cnPlt8/Y/LLX7Uryudvnj6N9DjVMyrXVaeN3fy6++RB2/LEGsskbHb2dENPK4Xrbe6nZUp7Y3e
1Q8Nft98P5296Nq/R0U+6z0Z+o+LSecqZ3NbhqOTWGFfmL//RynHVKOKLh/kJr1lXwEiXIcpvVfK
pVaxM/VmCqGQBWcrYzx0FyUrqID4/JQsA7LprtH4E4TwDqWrmLPfODRbC+7Bxzd2vkhJWw9SGsQS
WOot7qy0+6TFWm7Xh93WG/pVELisWgCCw2oHVmYtJvguen7vsjf3sn+MS/fGASFeS0wxxktVszM1
s7kE/b8/zrIzp8xxI4tbBho/64OojL2oxNMAv74NxFWnO+R3JKIfElWScoErdp5o9h8PyfmH8Psj
LB5CAxm5zntKxH1f4QB4jJJXd2JzZ7Wq9OROH9rrjy94rl7q0hY49+eipaNq+vYZqOjadZG1JXQC
ED3wf2xV0tKXfU4ssMHF9BLjNMiBHj1f5MB4a1yWdjyGL8yFufz7pmyLkBTYjksXGz1R77weR1sJ
0bpbFWZQHjT68vO8un58q+/Gdr4EUnRE0TSEa8teUnDMXQZHvtqpqXLnlpS/zFYW6yoC8tLYGKrE
6LOz3LggMDipI9/d2u/rOouKdOhFxUAnWrULC2JDLD1XoVt+diXWYNZ000ri80ZVo1Vsa8c46X7U
tnWHuA+4CD45raEbW7tkC4KAcJRs3ay9Eh1GBdrLctNtLgw4NJ3yUNNkvEqCakMChb3bzK4UqOaN
k/yg5o0o2GxhfQRHSHYvekueVMwpsYdUA2KqDc1tldOIFpQj7OTs9eOBf7eAMfAmkgfWLo005VKI
M8L8VgvZoc1WEF1nw21vVHdWEj18fJl5tViO85+XmV/vP9bJtOsim4pAtaMR9jGHogRc52mYXjpC
33ggfzRSvug7/ZIU9Ny8+vO6C6kFBhNeTJsLGmgp7wvafIfA58C1dQjHg2LYRm59YUDfL5zziM69
Q45FM7J2Usb+cau9o+qRmeGJUpYp0vTmumyj534kJ+jutEMRdtTwimNTy9vQLr8MvbFLU7GXLnUk
xwofPx53fV6UlgNvuyY9cShODH69HXjoTnGvEnbs8hmfIcOWxj66YPrbmq5qKrgjtc7goNhiDaKv
qlYkB0GHgt0l5TYM61mq3qYElO1U/C0wEEn1/DC//qJpPn38Uc+tMn9+0oUIpWzjQY9CtcJvjJRH
qPljmF1Q3ujnpqGL9gJNvOtZ2lKVTOJRHybhCHwmrX1B/bJpqfFqaXWXtdjwKfZjWwd7JwkORm/8
HVm0M42U9ZoUiZd7WyUhQfWwKSM7J9OMcHgwN4ZZPVn19DQ2vMg1LmNTZX7OKVHQevBjfpEqNTnU
5v3Hg6W90ysxy2hp0dBZIwzi/X37XBMEV4M+5DxXoX1lwflsKWJL1XIbhdoNqOh9p0Q/CkJ6a8Jp
yBq/jt5sLGagMakc9cawqVI3+oXx/dWPv5hujmojU0OESFe7vVhPIdybdioKsTMFg9XneD/igEnv
YOOQWXeOdT7euE6JpaI33SsGW/gEeJPiW0zmuv8J0k3168nbzj6QulkL4GESwmVkTOu82gLlRgog
50S+SduhVtKXPzjiJWxscqhJVVCEkWsrKL8qXfNUJBTs+5qvAou8inV1o0r6M4d2oB5shOgYzG+O
iL+hdv6R6IVv6MG+BwJntNdVrX21rBzkVclfFk4uSVrHIMIw3w5BpnTllZOSCydhtKpGPDpqUvIl
jPMohFoG43SVY0xjJ7TWpjXayuk2I7GwzRVwaa3qS7aBDRZ36dYK8o2jFQdcDvVNH3glB2u5VdBA
kQ7aia4AGUqiMbUIzVubkawov+xzWhamQdyqNl3AMrsaOHTrEqGj6fF613S7zEfTocXGPdtasNDi
QL8xFJDdDkNaVjk9gQaWx6L5GVqWb5UlkoXqL7wGIMXd6XAzk8L+jupmq1ID27BkZUr0WPQRLWEs
0qu4+5JPcGwxTo4gifLjutFI1pPEMAEjCjw/6K/oueEsobVU4jS/UvsAI+ZAW9UYkNox3zM6Ca7g
sc/Kn1RIj2wKeMnq3x0LOvVYyS0lCOuT25EuaV602csld6rXMAaAF9r5C50kd4rqHNq+EWiEI8/v
BzQahnNAOGIC+3LvclgOTaB8D6X9feih8wUmoo6QSYF88DXl5tO6+Bk24Z2eW+u4Se8wnqMYAglM
/5JVTkkHpKkCnpevlSU98PjlpoF26kR/aSYMJjdK7rQZyXvh1T6zEOJzzOsDZgXT46UmevCCityf
IUiBU+IuddKtCv07+cobpketSe7VXN4a3QuN/k+uldx/g9EJF4NX6MIHmTflxcvsqnTOaQ6nDsK/
xYocJIXhYUUhdqUWxyStnQPx9aGsHwQOakEXXWvytYRLPHbl9Qw7VoYvFz7BvFwsPwENlHQa0MQ0
9+K+XeUc1xmUJKrETu+th8hNvpZuCPnIfNZk5UdFsE1j99GIxV99W2w/vrb5TqKM8pUGAsOwkOuj
1lxc26wjcl20Zu/KqdLJLSG0ormUzLZU79G3vVJH/1kSdNd68xMGI9kx75DZNL8230Y1zVcjyNtX
vWnTnS0Bg2eRBUTS7KlPm+HjKO2fGIClm8GCG2yRCYc9sA0a7VOmVzfaqHsbK+t+uop4UqfMOAS2
8Riosr42G7veFJi06XZ4U1ctJ3YSYkwkEvkByfvAb6UYyX+Yt4Yy5qCOkZPN3dcfj8659lZ6Gdh8
2ESBiJyOLn9EOaObp6PnhfRViPxmFMlfiFrBteKQkzTlV7uqv+RW9UQx8xn3ty9TaF8rIVKfiMqY
OMSDAcc4i75nDNqFk8S5x2aphLIODZ80IS00w2ZfYWhGAWeXU4GzMg7IortLQOwO6rGfrQY/Hogz
8TM2PPMG7DEasITezlCjEaLrywGJcghzDfxiXdlb2j8uKHRPKKLlm8CWSjPnfBon2fD2OhDCqi4h
EU3xhwJrB7NMSz9ROnyCZHqdN+GnaZK3nWGR+qNQk2OBgnuJmV7c4c+9kfYcPyFhpmz3LoJKE1wU
BpwNBEJOSjfuth7q+9i8tpr8foyK+7EcfUkqiZZzeaEp/0xT2SxGh5Rj02Np42//dhBSF09jtdXo
4GuwSYZ7fdDt8q6ycuCn2rE0G8jq2c9CyZ8wIb1w8TOhI7Vz0DXmjMx6hzvpRggVg0u1JbPse1QR
KQpxKpyGfQBme0DK8mRU9lMSqV8/nmBnb9ojyUUvk+YQxS9mmNXDeVBMTewcnFPo/3uJs8BP8LS2
Y2NnliWiqUrzLWRFiGnSzx9f3TmzGZHeovMAuTZ4gqUuPiVUaSzqrzuvt15M08MUQoxHjj/3Ek0K
Ekzru6E2n+zmyQu/hHq3b4TcIryBKIf8dVAkSt7uYUTyjNTpRwOxeF1ljU7+PXvpgyrzh2q69+ze
WpPSiTx92xgwkvGDvaqErm9d2bw6JgGZOYtULed7pHNVwya0sZJgPdno7oT2Occ8xev/EvX0MgTe
XrTh1kiBqtLDSaPJd/z3XoVqJevWHX8+6Y7C4nQ00g57sL7BAjRPyg31PSIJHH8TKlyFWCupey27
T6FjXs0tDidFBcGeLAUUVotC2kyvLQaPAlD3WbbBX5Zq+PFoD5SVqqePn4JxZvLN7du0QpB90R1z
8fZbmWkLb0AxngM9pVe6fWkqCnlRg1CBEt7KFJmgqRIXrjTYlT1SD5FZV4nAZ0dTmteWDuwVivSD
KtqagqKCcRU5I3DT32tIoJPSlrc6xJgQ6Rw1t46zQe8dY6veY7R95Lz0bRBzKCv0lmx6uY/N7+FY
wtSGtUuZn5Scu5YFU0JrHVSTtMF+fP/vbt8g/MArwnFNAy94d3H7BeXXogATslP12EPngtCkqrxv
4J5vkq54wl91ZbjTlwyHuQvL+/vzM5dmg6MzTScUAtv8dskZRSPjoaYlIxsyv7Pana54M5tNS7Fn
00LqFFjPcCrB92nfwEpPjV6Fzusi3Z6FOXIUT9PUUsxFRZSbyX1XmATlBYOep8kqaKMLjULv3tc3
n1dTF6uFUApiOYehchr3al6hAtfcffw05sDnzVY0X4IF0AXSB1lgmZUMJ7vKwGuUO2tsD4WNBOMO
hv7GQuz78YXm5fzdheZTpMbkN53T2vRHjJHbXh0FMM2BltXIf0EbpeZDiWS9ajCYw5DkH1wOGCDO
A+Qi3WUqbKKwXKcmTbvAtfCfuR3LYuONnyjeh7TTfnytM2Po6SQ8oUyZJmv7HFb8cWt1nE2jHpFL
LicqhnhigHdfWTAlLfNC5u3MhPB02nVpiNXmSGVxpSHDsEvwYuxwg7q1cxTHeus+f3w3l66xCJVD
UKJ25NGnlXCQyhCiciLxP77EuziLUEOHxUP7G/9v6oslgPNBL3qpFLvWU1/cMv5LCnMfqaN64YU/
+2DIEM1BLdAKbzFcEk32oNpcp3CmF5kn3ylr3M3wPUAi/+iWfl9qMWqOGcrKEnRdicxVVlOKsYjr
PleYJ348dOefzu/rzK/ZH3NN6cnkORW3pJrWg+oYD0qO+d4/uIYFmswAl+RZ+mLYutGubS+YO/Wc
wO8CPHxr/cIlzj4ZDoEeG5XD4rPIZAoXs1MiIZrU+okz1LgJcAvXxh+ICfYf38yZ7QZqAOEl1EmL
W1qsoar0iowFgmbLKfsZjXIDrxm10QFKZ+7YT1WT30zepT3+7O059NMbtMdp7/rqtRozUuZDAWNO
PFUTfQZzLG9kfiIvxdHnLkUEb0AHYTydmQr754QYMx0IT2oz8SbvzlMQqYQaLbbQ+5LSvnBweZeA
572di3ZAFx3AP87yve3bzPJKFRR8BqNdO6zcELOa8D4NL+Qezy0QJvkHhx5oUifvCoRaXdqhJecO
WRD5g/KjRJeRO/GFcPzcZQiGgd+SFOFZLeYGMt3cDdEE7wwHumKJwVEdrm2jvhDxaOfmIGuQxiGW
6h85mLfPqCoGFruC6zS4Tbg10jauBea9zPo70CSQpDI45/EW2zkchTF1Te2/kYzg7bTTO8DQFflN
zTn0ltxQNrvwKp4AGoudmb3foSBNPzLQ38WSMjXt5AYZk7VD1TiBAAyFr0DWdIS1VZCN0TIMedCi
tc1Gawttq3lNyZ8qiUVjCB1sGHC0Lkm6fDXp3i4txYYC73WXmKvBCK8LdCYKJpu1ATQDtZ1riu3H
b/j7QxXT8s8bmKftH2tiEzWW28x4q1DCSqGyimhe35n6X4MBqcbQ5+Szb+r1hW1/Hpd342aRLlAN
UjKcZd9eVtHzzi4r3jwjwgNyQu5FNUbhaDOUPx3wAB/f5bm56v1xtXkd+OMm8xG4k0i4mtnpvNpk
X/DZYPw/vsr5ezLQFRIkky9bzNQiStvGHRjKwZpd4LAwUqNdaN5QBliXtnNh6p1bu6jf/Odqi/VE
0o6WiJKrWdbPkT4Dxxh3lvIS6Rfu6vzYgZDR50wDVcm3YxdIBLW5QNGEhYOvFA+qV5LKr/7R3fy+
yuI9yiRmqo6tFztde+XAvDJHCf/R8jXz//F2FvNdkB2Wo8GFJD37bv4j01+tSr8w387OBAhLBsoe
lVTA4qzEpu1K1vg5oGl2Sv/TsCmCKojTtYH2Re/Cgn92Jvy+2rJ0D70kxkCRq4Vm4w+hR8chSFBX
Z5a7Fx7T+RsjHgArQzZ8ORnsShWGao8sd8ZrF1GS+Ry9zO9S7l466Z6ddnPk8e8rLSYEEEVXlbQY
7EYHj7b+2i27Db3CF+7n7NDBmSSeZlOmXvd2cjeFgRVvx2xoy4d5f6F05hvVS9Tk/+hCpuWyV8JY
XwIcQnN0Ctth98/CfiNKFyUZnQER0VR+4Qjy/hHBdsbcjaCGTNU7IVaTcKCjGFDsAsXZzsDsBvB3
C6sr2NRO8X8dIHIxxCoUCIwTAPnt+EldRFqns7DOF6NZ60VmYhdp0Z2SRrvcuMGKvoCj+/E6+35q
cFG0Zraqkv2ElvP2ounk4dpdkK4p08lXnc9AZO/ypr/wDp/RHHEZi93JVomBOWq9vYyn0X7s5Dwy
ZzVYrY9JtR8AoI6/qjc0GwXe1UCIkSJwxkrogt7p7B2SJqCuoKrMTf3tpSskKFZY8Zq1yox/JtUK
LirvB/8fDKTNRaCDuaBUFmthb5YK3tkdC0dAax+a6wkZsgL09+PLnB1Ji8qVZ5A4gpC9GMk01QMv
kBmbvd7SRobOXJm9DR/L+rYwdqqMNhNJOOen+hkH1I+vfWYkNcRyLFWIBsmdLS6d6GWWRsmYEwyD
Fi+VG540vN3iwhKsz9Hu23gGfAU9GSYgcKpky2OfOplKE6dY2FVhrtKlZ64zKegaGMqjotIEA33n
FrdZsUc5J6likxEzY/wDMcNFzpzoT71B2rGNpx+xQUo3dY+G137OGsalwfP340F5v+rxYYk8Pfq7
oTQuRZRhIXHk80z89hL90XwwLbFBMXqvB/GFM888ustRge1B6ZDkDtCcxfJKa0FmZI6RQ0qGH+Fa
3HCsWBd29PcHBM3S6G5CnUlmnnDy7cvSugkckXbKd9i/8JZ+HiuLxqGvuerdyLHydfqICrP4/vEQ
zj90cWdvLrq4M9It9LPS5cUZHGA+qXLD6mlRpmuIY4hXYe9VNq8fX/LMwg7UineV+Qy/f1lgo6lU
1aUtuaSo19iF7AJrwoMcdX9M38fUXFr/3gmmqLzr6KSI+dggEQm9HdfRayIskPN810/5qtGcLQ1O
KxUKtTVVPtS0tYN5wjjuu9GBR3zp3Hfubv+8+mIJ7GyRTuQdgXcb/VrEgCAkVmv0DIXwPNLc/rVO
/Nua5v7Xo1s45Sz++D//m9/NGyOd/zPrHAx4+PX/gXHOCaD1351znvAtiP4HSoa/v/1pn3P6V7/8
czRD/RcFXweGE/EuygTWgF/2OZpu/os0K2Va9AMn6e5/7HMM919sagiIqRQzneGe/cc+xzD+xabH
odShtqrBUPD+b+xzTin43++pM1fmZ9sc2wQJirXPsgpgpZodTvCE7gc6iVdWnSR+FTiTP5QNzA2D
jHbZ3OqFTjebA2tnFm9gTbfWM1DjmmzjdZ+A/WD/v0tREG51V2BI3cLldt0Y0swRU6AYtpwSkdbh
+7j4/VRE291G2OsZ9fCYB8Lel16c+uiS2x1tT1IYdGZJvBvkfeA50a5NZ6C3N+W30cVi+dtl6nT7
EI9JrKMAILxcBhLoodGzt3V4r+op2mEN51AjVNs1vu32drwtZe362qSYqyiNYRRpaDIKuPT06Nev
BkRuI9EPg64ewx5vSFXYLLIKjfIfL2wLCd/8KcnJ6zwhfjFdTpvrH8fztiqj1sTZ4T4tsQF1oJFu
TY9G8hq/tOuiij9ZJc1pCMeUTYDToerl0FwlhAg1wiG1n3BEzOs90BR9JfGOvxCMnSi9b+cQE0fH
yon/8msZvkTx0FSh3pT3Ayyhu8ySeDYO/XeWaG3WroU3roJ5elpDjWFwjnZLv0mg0e0F+QXiJgaw
XRUCzLX1u1HH6SGLcU8vm5tJiPCZrWtTAbk3m1GuaZz5aWf4DDClYccnQ77DKv66TrzqoKBgVNvv
CKTdW3wXrQPWIOKRjtdmFcewYZAtOWtilOEBc3oyZKODhtykU0vz0LA2k2Ud+jQsfG8KxT403J8X
HuLbbXh+iLpHhwTeygR6yNcXC3aOXQlk3yK7L2qp3TlB9M1pZEkPZZNiaYIGKNULiD11lu8t2oJB
HDnli2eXcCJSeFqDh0qya2fVPkSkPqbDLkGjundt5TEckmT/8cc9lUkWD5WMLyRuQlLM0ZdJ9Eat
E+K4prgvgV9d8eZsehipbRfJ7TSO8S4HEmWpGX28I9aMsUlHePCcp8FPutbLfed+Ap7hfh7aDJ4K
q0uCGNK2sSke5jG2pfeZoPQSMW2hxGKMKXzjfGIRt9kUwZc86SlxPGG1JY6fRvEZYDoAJTrzafAx
/67tKnzOFYVWZrSVKY64j2qHfRIeLs9GnRV4mXqvFrx7//RPXL7kW2Ep9lWgkXT0yIGYRf0STfn0
rUe0YozOcyZEvOtH80aBKqOFVnTI52droIIOp7K8TfIZMdE4N63DjEPaD7MgCTaF0QerWiT5c4PB
EALUG7Wyx4fKAXY/kJawazR0Dcwyd0imtbTT+kLQvzhwzOPEid6YDXlsnMDQUr8NXUBe0sjcte6x
EirOHNqgzYwtv/Em1e/H0NlqmuQRQ7W+yhNd3oXC/lyqo3XQq4u5oDMfBiS1wU5I3Da/JIsXQ9oo
BhKv146e6K2D1prZvZ5mAMfNJjsAafA28FqwP8u9p1FB05GqYXyXRfsKBuGFwF97tx/MeGx0U5zY
IX8Tk78dGK/TuqymMn50bGVba0N3NahWttZS6yrAdMQZzHAbaY2Oq3w67VO9TjYRhpn+2BADqlPj
7euUbtphKoJdAhrAyc1hp3VqdumDGm/i6/kJzkID6j/UZTgHL/dtJGtKM1pBcwwFLbJh34Pyq6er
Tm0QMPd+bAXBtZgf7pjQFtsr4UtsKzX6adltHcX58fFqsRCdnT7OPJWIIpCYmwQzb8etdbS8yxSr
P456wcrlKbeBEtWs/ohpa41OVFsMCHDmkZOYx/hFyBxXctA7Hr/jGE/e+eOPdKpNvVnAGCLsHEzX
mlNXbKBvP1JQDW4IaX/AmGZ8FJ1a3mELeO2sdIA/OwWV0M5tAKlherk2aunceGUrXpN5uUjQardp
RXAyeStttJAQ9Gmxacp0zdm/lfEmE465dttkWLXKpO5BeFuX9vx51i8+PvI9EFJztDfny99+fHxA
QsHGrzITWTVNV/GxMl+BC8zgBgS5n2RVvNYC1Ac0Lhpbw/V1tQVOEcvnCwP5NkVwerYmQj6XrR2p
g75cLDSLVGMJD+IIizG5sUw5rEPSQUCJZHKXArTZx40KxUAPJ4C81BAimW9LAUVB2Na6zM3+iKX4
pk36OxSecq8kJYM3uLAd8hJbomi4UpLpTlEisdFjy9gbcWLeZ9GlWtRCifrrRlho5popKat3gs9K
bbyor3Tz6LR2svNiYNZTm/41KQOLvjfk2zCVkJ3K+skwnqvKru/CAEaIVYvNNBb5p8KYGxjRwQOs
hC6ou1G/uTDWbzMPp484D7OBPyYflIPB26eu2llqj1psHvkUmzoI8xUGLFieVdZdkeYwMQPE9nZ5
VdZ0qk+RACQoittwzI61mF7r2hwfhiH2x7I3/LrpkTuCWdpVUyluopCIPK/cmbvCXhYrVCWzAjpP
qkd+CJby41uZV8rF/H1zJ4vTcedWuUz7yDzmuf0ljOJrzUsuhFTG2dFiKSR8R/D4bmaymCW1G7r6
UafZ/L6MQts3ZzJJlpj5JtWCeivNgMphVH3vi/BLijPk6aueUokV3L4MAFGS03YASWdQ+mavhjWc
yrRbN730tloudgkeXWFOcx6+2yioe6u8Eqjc5hd3L2P1rjKT/GAmdb0l0txTXPjSGsa9ppJJq5wA
3kiOoW2uGBdeygWW/ddE4V1U2ceJdejweTtRmsSAsGUnxpHqffspUT1skTSVrpYYYtJEOkBVW3Vb
O4a6htT2PRQBxpE06vqlN5pwV2g8mYravMBGNs6sFRgYoonQ+EW2af7+HycVxWoHvXCleSwc9wYb
deNTW86um3AwDsJF3WnrBwMawCp27fQep+NkzQE1X/XkOU1FGCvRmcp12JnqIybqp4DRSKfvMJOS
+6Cp4U8ItwbgV2S+K7WVmF+DPmZXUbXAOsi6AiA4R/KYH9cbszaob7szwM8uxKp0QlyYXSK6Nr//
eLKfqNqL2c4Bn/5BKvFnAqqJrCdc+EY76hlNvvEo3C1NPjdtpcY7Q8Y4TgPptZupX01m5G6dEKwb
JTzP10qSRErpbTrUTIgpLRzM9OboBWLCP0sfaZiOIARp+kEzJw87tqDYd6DhGz2bfu2nCRwQEfZQ
Jwrx4zRiGKsdckcp7lBDPthzu5eJw9+FGPKUsV3esk6phpyBTffiEo48uZPmBCm3nIuXRM5Ws57a
7UcnUu6CqVTmRGaxlUFpbJVy+Bp37o9JUTEfH8gimJFxGyfOj1hxQOqV0SHM+k9ZbboYj1clD5Po
U6r9qm5KDRRp9S1GQNkJ4V4IoxZOL6fXyDYt8oUqYlGe4LzC/DFfM+GRmK40/XiaNTwtk24MJT8M
OI/5NNxi+DUHwVCDijUumvVVrT4GwVBeWY+KmY73bZ25K7UONEzMbOeqwI1mo0i8NGiHeJQdumFA
honfpnFyw5L4zW77dWVERLOJ3u4xTpSrEcuifRYlzqogFfLxvDy3TNikfmf7DTLM3lJG4JGUCZUh
0Y6h/SUSXbxFFyu2I0Zm7VS7D6dQlvVVO6hd/3kq0pc66byHrtH7FUZzD1F1ObB5dw4mxD6lvRAW
OYz8YuWyBvLhFVC5o+dMuzCZ+gOus/DIcv2HJl0XsayzQTme/3p5rNzZqG32dZx4jQeJFVYJ1acM
5OexdWnV6KzoNiP4e1BKw7owOxYNuvPsIMOmkcybs3TeO/y209WdYwz6dDSUBqk5hme7KhDerlZp
/yLBVW21CFzyVHi5n8Ymhyg11+5OWQRNwYMgrmipDKcYVk1vyO3Hz3Zh9vnvT4e+ESEYH5Fmg7dz
1+kxIHUKUz3mGYysvK+UjVeo4lXKEMP7LjPgMhkVfJsOS/Wq/IETI9L6njNp7ubg4prgMIR6sG07
+CYIJTw/d9JtbxSUB/rB2FhSabagQ0mdpJ8NRROvw6hqd3FzE5f1cKsaw7EyFEg3NXRro+n7Paoq
e1uOKmtt44rX0+/CAR89aeiwLJOq9sO0doizfkSkXrZQfcoDZ8s9RFt7a6b1rWYX+frXuSXS7xX4
tRuF/83YphmVS4rSBJtRMTjb1roep+A5bp6DTpN7depU2iFjzJmsYXN6ayutT+/jKHnwZA8xV0Cy
gkEX3cjCeC4xjF5LcUJyA8TUTACO4LIbGM99sleqZjUq8XQVSkvZjKX2jb42Z1Ppxm6E1bg9PWI3
MvNVouimrwXeJolpm26sOrzwmLEdfh/mmDxkXmF6NpBNLtN/WSGrNOz6fy9Skxiiu0rdm3Sk7qzq
a2Op6apzcHGmgs5W0I7GplbwapKp+OIOOcTFTDxCoPSDJHTuQsP6YgbsT90cBlIV7FeZWyJLx31k
QyN342u5Y/hjAaZp6E17XdGQ7o/XMQSTJ3eGFWIKdZxi728aqyqfUKpbGUWFh5Q7M9U7rbxqRPVN
MdvyoHOQKvVbwbZ83ynWsatNEgpBnl+N+iAPYZvtQzqq22SSD0oc+k5fCdJxbkZ6E5ZalkiNwnne
bxUPuuUqRboRBUl3m46VuDJxoF1V8xE3c/BIjOJAwduidHyltlumQ5rcDPX/IuxNluPWkm3bL4IZ
6qIbQNSMYCWKkjrLKFJCXSxUC8DX3wHoNd49eexmR5ZbeycZgdJ9+vQ5iJxqa9Ls2XSj/pC/UwS4
UHVEVbVe8UUgNBBFMJYhKZd4z3LikTPWdUN2u/9sbwRTn9WnjYOE/97RD2kqyV8NfjtB9VRoKwHB
nFj4C/ZQYN17RTvbOnrKhgR5tGEZl/LO7I+cSic/ah3E5WqonmIQsfvaJ8H234cvifn2J43/5/y3
URpBvnb62Vejuk2O/0cjtnEWVfVW9Pqld/nJhBzVdFWIcsWaENE47i4A+RWa0xpiPKmb62ncqmbx
BXfJebJl/O7po79jDc542tpwM2AnaNAJiSYnirijRP9Wjvfen+Yfphi+qwHMANiSP35AdVXZC8rf
/ElAYHx2lf01eAGEOsTk/cyxJWJxXX+1xQwgSGv2Wadl+0Vvp4OvL+dm6s6JvbQPJRnAOfH0Vz/P
jLvBNkqEEJSFbrnwd5NG9h0smoGAkienjCo59W9Kz2lx1kfruPTG3Q9Ii5vLT4+4trEeo8muRs4Y
YuJ2r+tFuhy7QAtNp8mPim2E0HLXZUqDune90rW66fjB5G2sHFOXXuAuC8KCp2r6cP2Rxeq4maio
eH5CNwS0Lp7ndpqOY9E6Ow1MKtCUrg5jRtt7do6LVhFaN3gcVywCRzt/APbsG033PKA66gWZvr2h
38r11TRJdoJ7TLuhr1J7n2R6WE2Gc7Ue0RfZzdG5CpNSXExdy7l/0SIGfVzQTcrv0lkW0otFfbaW
cW8HQbsfCtXuFzQVQjSDYUf+K8h2r9sZgkBV+lk7MjNNx/0uVbhWVNYiBOuNREXuemN6t578oEwQ
dHsY63ny2yoz52Xqu2QliUOO75xDOdjO1Wn0Gy00eo2O5oVLIIcMbHcRRyjes9ZikS67yp+Bjkbp
Of2p5T2y07reuaYEpHKVsgIO3fig2UO+x4j7XmV2e516f9xvV2FjzwpTavJpCj5KXuVERQSsfiNu
6C9Ln71YyXS30DqOC2sfkVgrJHwY4tT6vTwlWT/fG1U8MFEw7mPwyK8it8mwv6YONLNyl28yAHYb
nMel6PZawDW+fq2k6zWyZ+2MHPSJccDdEcHwntPLh9aqbQZpFl/y/mQlTXqIJ/eH12ZzqJbGgjJc
PIpYu22Vhs2v27nEF0XDElyrXNdP8UL+3HqpZYbNbhV4olQsQJAd247STHd2liG9c1z+qocfwVST
HwOeYSvYTb3VD3mfnOv1wncgeBe7TSf3DKJo/WL860u57w2XeNo6u3SZtCICjp3rppiOScZNQOwR
G7YGmRPC/J7waPK14XvCfa+xmZ4GQX8GagiFh+ceXe8gSJrNj3rPU1eR0bo97LZupdTjY0Oe30Xr
yntbVjfVem+5lM1tUi7ph5MnyC5IRwYXzzlOjqIwuVbmf+d0uxVxcbBRn2pHyY4koRa2/dwN1fv2
75Tv4KTpRrIi50SP3DL9I8kHX8N+r1Oj/54cYqobEl/GgGNQ5TloRTJew1FZ9qNFIkK0fdJq0CyC
F+k5lhG8PTHwt+1hqndpOPZFedn+K5FXD7LyYQnjBAjzeXCuttm869Aun/M8+JJKIE1lMCbYh0Nu
W1jTS/VwNNv0ZUmc/XYKCj3+Xbo11LWgbO6s1q2rjOhvmyxH/0kgfEzqnSdura/PXDrGyeRKOpTY
rBtc+je9JsbdwWShe+3/VxwmiXGL6zx/qob+UPl2ud8+b5AszbFvMby0pfF9u1xV3T01pbEz6l7+
cBavu6Wdh0y2mLxI5/lNr9xmP5XDzSTZM/RTQnsHR7iXkYhOojz19yLRv5fZ3FyXEfMFmZ49RA52
xgeTZXAEyHiX6k+1RyBRohnG1ZdJz51R4MMsK3O+2DyRlkWfT1k/fdb1QCudlQuQt/I3Mh53/yrZ
27In9aSwxWG7FJf8w5B++1Al9nUe+xcvXoj9BmOYktB/8WJshPPiMz5eWNHoBosVvYD8VxJZ28NU
6YwDc+21DcoYhkbXRWsS/WJ3/rMGmp6yoj1xiHh5ToyIndGQYW0k724Na2WXcCgJya5vlef87UrH
uGxFkoDhFrHiPh3NoiaTWftuk0i6PZq5uWtiY7v22eNH8NjATNnHz3mRuNe5tu2bENRUpcqKi5m2
HFfAd7ENeJ5ESMbemlazy1do+8bJh/3QYf1df3RWO8mhVRrpyuRC7Qlof6+EFb/kbXk2OlKAkf7O
ZSVfiji2TqnkspQ+cacNGdV5+1u0bXCzK+8hJQE8HJ2Fih34HsE/vBAJcT+bf7mmPJYLJxHWaUOY
I/EAxMMfu9x3QkXndqobB/wtqeosejf/zouX1cMhrl+Jauj2PbIRb7SzNOb4DmVYhBksBdfCeNbI
VD2lWas+e5i4raWzHWGp56UukxAFeL4UNbfTYIhI0/2TPdyMYEqvSanMXZynUNehAbbgUGWxAlG2
h5M5PFdNmz9MtQvmkyIGx8NADEgwlM92mX5sr3ldNuQgT/bd7z95FphroDrPj7XCo/sheVsX0aY+
b7ceCBr/SVvuOEcP4xSEtiiQTf49hnjprf808NcN0Nab49QucijBtoaeqkeNHPpdq6Y/W6Ox3XqL
h3Mm6Zp2n3ZFesIRCOhP/XITuh1/+8PJrJ3RECVhlNGS6ulpe1om6eidzVZ/DiRNFnvdd6PJz7k+
wjGKiUdSic8OPkncipKbdzXWCJsdbLpi77T4uXGfpfFVBDWgU2Unh4qTmQ7uzKXU8iS3WrF3g55N
iZgM0OZj1ni7+knd7qn930TFZJ1U2MP24pKjHR9BmuyGxsrDso8JSSFEmmfRAXcFQaoMP7bJs973
gEb9Gvf9ZGD2UNl1xqg5pOswZL2di2y1bCztbuJznTWSoBg9INixRrcdK8NWvELGhmDOwJYnGAJv
/QoR0nmEHt14AkrfxOW17EYrGstl4J1j5A8VMkhsqOmWxj8dS2PKOQcq4vFEOK0z/KSe/LTBLERi
nQeJVJxmUTqnXnsUXfIt9zvSevCBPOUNKd0pMCzRNNotLi4NRPaTmcd/Fmdqzp1dlvuJcARgCNwU
jZ/0YU7oQSRIF2eKO1SX7YIizR/0wjLmYZzJNenq1Ctl3GMAUExoZYTgeGJpYHxRsc6ZUqTVyLp/
CfxTL3akDeXvaWaMkS8bsg5tKAG23byUo1veKlukh0q01CpL/ltq74uBoVEwi74rjZsi1XwaUP+U
DBpbW8ClLrGyn3XLJf60GzmKMQX0ViAhZWuHzoX9uc5nqUXMfZ1qdPXrKE2PCTxOyIbbk9T25VSa
dYoHycYwsVUHc7ngOqyex/5VjroWqVL9EVxDx0RKand4R5egDL5qJoMJDoCzrobuX+vGwMvNGeb0
TL33No6SaHTMVyoqItbrwD1RmQ8svyA5K4PLsCNu5wDKaTcyC9g31SBAYfj6qdHLmopbgb7pnenq
BMTe96reZxn6Zprr/cviDXW42ItEIIPmgJUjgUsMLrmxzOAx84O3bcRhWEAT/KxUl017cEFLYEO3
n3QCpDOLFdVyNsnmkgPZnbr5uhTLr7JPKcCdOgnrzn1Qt63jWNKXdMgUwekxibm6eYzjPD6P2fxH
m5M/xVwG53xaAesGAURgOCO4UGRoaqSyE7vzb9ziZwE79DSlq4gh2UMaL3EO4wM1kKP8M8akmsX2
u+QT3Qd7+uPZ3reUMdilp4w5dFVwt4Oi2WWWrl9F6b7LqfSPTJwx5Vh2w4Gurb205icyfuc1tiG9
p3Xek6b5R7eb4WDpjQ77o/5uOD/agP19x8UsG0NxtswXT8TjgXTl5k1L35LxWPll+p5YXUVUVFW8
9kyKSCWXL1vV2DEF2ik7eIA/1B/jHFPzYmpgqVc13WH+dM9zP5Kyzv917ImVPTl9Zd/15DkNxuyq
Ma3fN8Rs75C0wW2lA/wvQlpw1mfHKsfR06qAwWRsmCHDl+YgG5XsC9tQ5+3a8dhgDM16cEKnNW0C
+220GCHjo9StT4gh4yF2SlY34/wZBrB1TmvuhL4yf1C3DpQRzGgn3/ty5mTvFvikF8Y2nm3UTyt6
pLXHhZ58dZk4+Uc6KRX6Wk7E+yo+eGoAwpHm3PI1V0LJ2l8421X1wJpVceeghYnu37Vmyp+ZpiS+
pj/xQIek02oH6i2Lhq6z9zhQqBqSvIjw3KJzJb0MleSY9WkDxKJsfptOGzzWjvjKbTJHts5Xlfpr
naUdmo0d32nNrV3mD2iszaWHLn4oKqM7lcL3jiJLXxst/oCQON8H+qpdPncVBwDBczuBg3J+GRSu
z/GLmn1x0LQeOgWawX07hXEHPGCu5gdvfGJwLSL221iAHfKfIxZjTKJZHyqbNVXSYcy96a1CXONx
fhbSEZaxPvVL/QCRh8GWnNrHNL9Lzf8qMj9/NYfqJzuVIrTnHjYE2UFyTo27ngYfuPlICTTqX4lT
nBY3/kA+z7/5ipAOQ+5hlfT0AvpO5wDetd69/nt/shKYDWTfJ+1svMKhZfJeBJe+6kyEEgPOQveb
LYb42UTKwDgm7mNZznvbUTyLig7BIzfSDxjZ4PrMOZyAAj13cY7BSHd/K1tRI5lrzls/vmEy4XyN
ann2p/g493obBU6S3qRbeGcJpOCUs1Jw5mu/xmaPg1eJ/jUA3RoeVDKJR1l4Oycfnau7dF+pv/c6
0/0CQfYBqymy7bz4pes/umU8snTmfkFV+WhF4D/Xrrb3PSFPeqalh5Kbao+Zf0T4Kn4gfQZnwBzE
afNPOC7zE8/64TCMXGSpeajtKb8qgLuHPuuHqNRKa58bdnEI3FJdrdn+dzt1nTYeJpIOHJykh2RO
lwgvUXnJK7a36+m5yZ3kqzYmC6rNoTOS/Nzjm3jMcBPuSl1ZZ92RdDX0N990vfpaMue08ER8IEns
WJUcUZsVJuiG0wz7IW1ROkhJTmO+l5h11Kn+Q65yVO93Z4aS8gFMg8KzB9skSwLvkrdoTONU3BfT
+ivmqTkVPYNtvwiKKCniR09lxj6FufjgpQFR7bPb7bphnr70RqNk8tydObbBSSnzyLJdVDC4ZxJQ
mlwlfxfoM3PmvKXSieykykNR9oS9YNGSVk6YfwqOwtR+c2B4SyBp7JqKann+7bHpqlElaHF9mkkv
2rupuEABJk/SJ14OhXjXKfulZ1T/2GfDAWDBj6EurCNzT4WJEhhJn1WQHUr9xutpCc354NSpsXNL
Y02B7FEqM5ZvrCpmyb2TOz+jeS6n7DYb7YvdxdN+lETkyLq4tI75PStJjbOFG4lSPS6xafIwTt+k
Wb61pY3+MORzZIknyaoswAy6lQKxT0/vo55TRbBwthtaLz1YoB063x72GEIxAKhIoSeHWcXAabFI
9Uwgg9V5QPqRZ7/PTlFGpVEkUcuI1sFNFGpIwdFc0DfZGhC/wgR5Ov3qFm5t1TcjBza9aYn1l40i
qtlInySJMiI4jOC2wAeOzbGal29k3Tx5tfan7WQSmkZXk5lfHsrWEGS/OOBmFtxdLZboc6kzwOZK
C0bndUItDrXJNEKUd67dGBMcamsaz8ZlNIP3gv1fv4ytHSN8HV4frevcyYOf6WTkJz5ZKrN+D2ba
V8v9Y6txBC4DuQhKzE4U+LT8YDq4Ce+sxjSwnVCUZb5xWQfDBU0XI/GWxia3wiZJ3jGRnvSWuYnG
oycYiEJEO6ki3VNnoTnBGQvqX5ksRdiMYow0smyaefauBHq+5o1CxPOqKiw8Jlm6Vt5EjSKFqa88
js50TqbyMfbPbZLgUvR2QZ+3UU90hErjZV+pwN5PWRhYwo/8Wn0r/eAvKiGSVffDZVE4LPLaZf3F
OXeTySxRWWAHyuxaS4GXypBUur545/TUB9AY35w0/1i8KdiVAed40MbHmMKebvVQcemEgSagFwRQ
JHSdXGEnf+06+2/utR+Eg77GYxcmvSujRE9/ZDOCQhY8mfyXwIRic59axrcRR+uO2GWw0m0Ci8X5
4fZOu59108IO3fonP8nzXQJbLCxsjuBL7CUer5zqSYqUmEwH9FauF8fe1EQ0/6CSGA+N4RXHjpwm
V+Sv8aJDK0xmqEIrPquiKgPLpO3N3tgl95TClPxkoaLUsd9I4ITrNmfkA7fdH5AP534id0jv+r/u
CtyevPGmBdDzVFZfJrd+00voK0vJl/L6gQUvgpj72Xgmse7RIyvwPE112BEjGeTU85OJOdy387NI
ISpoi5z3yZIdhc0HNBCIL7XmfhpJNl64FD5s9pmcdgdtKzt6DIqOg2ITORhhYY/1Re/NQ44KDh6m
i7j/zQjb+HAMcXXrURZMZ5MGdh+bLmgPtx5Ir3LaMPBj75rxrZrm3uemfRa8HU9MSndobAdX02Nq
4AaZZSINsnSSnxO3ViRs96oRdBaWArJCFrxqk6L16QqfQAIvwvpLrdCdNZNcap2GnYNJ/pZKH8bE
eXRjbBRFNV/dcrjOwXnxst8yMT+DwmAwJ3QyB9xP0DV/KqY1roYqX8bBN1mwv2k6RRAGBC3ssiwt
ngsQtjMpkLll5ndVk1iByRlWVq0wSTY1A7ghuA5OfclQKIKBffrU7cWTmfbqaWXe1Sh75Nqbp74b
pvuiiVu2rlAWRc0Dq+Eq5liow1j2RM1JI94DaILNGRcGL2/rK5lGcZZBQoXQZA/0Wd2lM7VXR/Xw
Kk2ennVumrdljC+uJf2TZqdYoubCfxCV+j1pdXk39J9SuJ+9JvNbNx/gYZoXzxiLgygbGQXoWaAw
MA40dP65J16XWi/O82Anx85xkpOyW7YcarXzLYYL3ljXeEDAqRCD4z0lfoKVZdIRutufhrUQFc/t
XKwbEzqmY99/3v5oVhLUkNj6Acx68O/vjMr+4y66c9n+iuT7PkrHZY5is3Eetj88evaHHpoCBnjh
HVQg5aWwg1+ELyYPyLHgeBFFIndislfZtkIw6jW6ODDi6Ro0MM5zhuQdowu1JoM5yBXKq7HJr1JB
uggEbvpkJhvj78Qexm9M2wKVv8RFrV03q2duzGo/acFLDB4ao+B53RXYjbEL5ZmKXGnl39jtEJAI
xO0CIHdLb7759fTRttirmrhhKklDNltK3TTz1QB4e2RZogg35X8zXHd6H5wsWhYNYTYfloI+Kn1v
KarhX5nS8uEzOU0ocxw2ftf/BrG7JwWkOfptU2FM9KabzdscjdlAPgU4zsSzBFT53Z+xdduQi9Tc
Pg9kv22/AanxNWhwK/qOhoHOJcrSgSjoEf58qLMuZH0Z23dPZWuq7tFsu9+D046Xsex2RW/iA3es
+1Cpc9kgrdhO/W2zMTXE0bmFyZR5/RaT0v54vtbu9TEA+y54eiTC/7Y5aLE6WTddT/GyolFcA5Md
mdb9KLVRQ9WfL0I3n2wxzUTeVnB711aoAkl9W/kL/yxVjFL6xGleZ1zoO35S+k/vi1OmwXM+/SJL
OYgCpJ9LVfQJQ701+SWwUF3A2Dy4AT82R9YNOzrUKJ/BPsOsM8BVda9ZvtRn/kcBYMfSDjRcjOUZ
kA2Ld3UGhlWIfrAh2r4uQjyI+OZtS15UoJjk18tZZ2ZnrZNtt2n2smrfA1miBxj50+ANS+hKLFGu
33PdbKO/3mnO8WC4D+QS3hUUuF1atS29aU2d7gJZwiQC8nTUnVByTWA01a1Iq+1nqurisE1rGj//
0eFkY0PRcl41EhRf8+5q+4K6s7f1S1VRwbuN7xyHmTm5Sti5KeeDEm79iGh0cfvYvxakFy7pWslU
wT/NM55gNomCsK649PN7K4d5Z6auOKiBXEBjGM/sTTCPcdUrVEUqrm7UsIStQuU6sohp4VkOF1kz
Xj3r5i/1gSVeeTFqEwAP0JwDTo76lnjym88t4lpD8mpM1UFTnv1A1MUjRzTgDg6gFCUgoCYr/2Mn
PYnPcW3yzuWaiD2z3y1D6RynxI6f/x29hM3aquyedFKjoe5m1psz5Se1qrjsW9yTA/xAkxeNIx9S
uM4/mb0nVwjTZ+UMzXXKUTN6W0Ebszv7JHoMALa1QKAoWU4ULv1z8U/RbSR+Hl28yUJ9V9oQMMuj
H16vnaqtH61m+jOP+vRgSizWmfi1PW2WpYLCSpqivog4lCKrERbWmOHBYOFEjCi1XQmBpHtgNl/e
9BYeTR/3z04T4+zsk0efZL4gk+gbAB5hRQZJufyCn/CW5Zy2SosnUD1sGGxSgUk9/twbYk/tuz7w
4qUw0c6C/D7bNLTceojgaa2gP0NP3+PBwXCog6dcd65GF2Gl06JCf5iRcw7bKGz2autqZMX7tG45
8Rhwrh2HaNeyxhz6esk8cvWXpmAdEqWP0XavGpl0rovTHhKBWUWCc1F+6p8TenDh4bqbsJy9JiBj
60rlN4ydcWjBwtgtjouDoBS8mDGk7bve87mZF+u4KfJICeUJxWu3DaWkZLPcSbrDZkNT1Aa7pa6M
aLtMEHv8SCC8kDfVm8zfpowE4ekz0+rvbmn9cI023Usixy+a11xMZN7J8Kd/k1DiBRk+iJWPNaTG
Hux28U6TveNq3VNDLB9W0ZDwg+0mcKV7NL25PW7fOivhIW+/ngREdfJi8YudeHhsXCCDYa8w7KB5
oHEs94wMmp8e0L4oBlI4ULK8zg4mw3l4seg2T3kGEXtKWthxc/q75yheoUpz2ia9cxGox/GbQW+2
mci81GijQW8f60ok+20GwnXqYu6y6P8zZjQ262Rg4NdS133yxvZrE7TspZzDmNhXAuRBpZuNLkJw
v0PorF4M4h3ZoLLAu5bGk4eOFYp4SQ5mHzMXWO/EObNWGfVb1bVOZAKigAAhcf0vsj14q381sdaA
5rKMDxxKhtpcHuvaWocJdpqutbsGRJI1gUWxcCPbYNhroEWjFk71SRtBRfF1rk5nnBgaKyYJJWqR
o0c8UgkXEkaAkEsq45Pw8WMRvGF+08rmQTjjefvoa3wKZWsyH9mCqvdjmeITaFl0Mp3UiDz5xvvL
eHViJuaJE58dhFJKqLnaj6QyNOv8Jl7Y/xtN45SZgdhpcIbXix87wqfbkgDQI6xuQ53UMH9pyAtQ
xiUUNq8uYINpE8n5UErnlKT29dcGfvZO0jYFMrIxPq1qvLBs9mDiVCCdATY4awbigKgNW5ax+LlC
aGThZDdUzSvE7YJJLRw3O5D9m+jyxw7V6Bp0fnbytPppSPTpqbDtJ7/e5RmIl6FZ/hpWh75Ruupz
rKbPfnDyB0ZEsPX4FrBD8ezk8nNyc/sYMIZ4yvCcPjgNI1qSj1NDHHhw5efATT8Sie9DayoWDpXN
nCMvzfDfhKvJeH7FN7xeO6tpXXzCpNZKb5gvUgGzS7uUwmu9WEbSd8liYfZatvJbOzzhvDMg/l6R
ybrHtiLqq4VR2q+ETq/WHwpem8RLyN0iy+HYOoN7GPJ+RdUyhXC1rgsHc+T081Y8DvhePzlHdGb+
Ik4FBEMtl7/cvAMN2HVHNhhPNZHcV78jHJ9G7G4KD55BMozHdLYPnnCLI8Fj/gHH5HLAMQ2JVzH5
lKbx6ZVmF/Fz43PB3C9M8847lQlyHFG7WRyUT3qL/uqYLmOsdH5Sjflb+UVKRgrGkkoK/QF4JpXG
ZmWpy+IFoxo8gjpzMJkoazktgdLvxvqH1fcQQV9iAgHufp5cVcYLI46DcT+sZvFJyObnvKwJl+3i
f1vobA1/yN4ZYoBjnTCHGNyyIP5a+Zq0E8kMAW1fx92bJT/gOA9R50Kw355Uk4SYOgsQk57GAerL
DnOPnI9sQDenWjpHqwEuWFDigjmDdm+jlGEbOU09v6vEt7P5IrLus1RDfZIDU5KCkcXZKy4Sz9jJ
iTMnmvzO2HsWPpm47onOqJsyinmxRCU89Z2f2M7RXJi4ODV9auMFoZioRXECXn0TZm7C5p5lZrAZ
Gx/pc0lB3tvtXRu779uryCR8JFziwj0b2Xyqlsm/AWv0gol5if49tRvGHKI7K9KS6SyoaY3eudWZ
Ee/qEcJgUq/A6tr8qFzK2zXz+zK0831axqtdF/a/ZxzGMIacVvqlpaP/7FbDsisSrbu7wv9wVPU4
xo7PEDd9nxNresKFep0t+5rV4okvmuOIEmEzdMYdcdHeeZR8TNoZQ9HswkLNjkRre8893z9ccoNS
CchapeFzyMseCsW6d9ZxDd4D2TjXVnZk8sYIIjH7rUNtILY6NTtqVX5m3IdtSvPeuFjzIwPJeEeQ
81rJUUKycsWUuOymCJpbTjFqvfaWpp/NwYpqN7uXlaYd3R6BZMwNScyZ+blIgXO9vkioOswx5Pdt
BptYdhI2np0dgpJl0ayCbjqlvAolps2LS7kboprSV272CqIAruT2lXJKXu3EgZC9HIG8BfSwy8U3
gndLH/Xr9gIjW5naum7PUOf//aqtmA7q7AHTkDw2ZRLvCK2gBOLMMrPHWaP1J2MZGJKY50q49rXQ
MYNgEbp7v7YGjsw9rSjtI2O7bG1eeIBVWraW/WEMU/Myui1t8zqlH83vY81iMgsPNGOCCIzEm8tT
UYNv96p6bU6eZT2KqxtrvwBmjliiqvHNMWOwmoMtTlIZdBsN+ZJDyc2SOsRpbl+ghDr+QAP0zxss
iK89Tp4pwwL31kmrPQusnu2xzlXDPQGA6pZFG7FZ3XNH0pEWzspqB0b9yNmLZtbdrtvQPPO19Oxi
Ql9dUtoh1sf3bu2+tiJZeot+spzbGoGFWas3MXKQ+TcEcH9hjFFZOiEJMum+cCT41bg515a0KE/G
l1aaoIUHhZ9lZN4I4LVW33sjdk+dn8x7j8efqvv+QQ10coXsl12TiPKgZBHfuIRs6IO4xpwHMYkz
EzL1sExYlUafhxMP6C6uiB7vnSACMhIWWpBdmsBk9ZKq0jYmYt4FRmmlEyC9pHb2nOpWyAOwP3J6
j0QeXJxUxtcky77yDKZOZ/fTIxaVOGckVLvJZ9z4RVTTNl+Sidih3NIvmewQeZv2Fk+AzUfC51j3
/ikMA2VkmtnUGasPN5m+FnMksitQl2L2uMUEGr3T3YWnt7tOl91xlvFP11vyh87NIft45alcuLLJ
OjzZ3Gr/1qdjbNb0Z+jVEuug1KBzMpPF6YGRVG+OJXtCd4RNXBH2E2Hf/svWxxHHsh/IvaKjXi02
CbCfIvGu0zTXZ9dXDNmMF8GidmiNysH5lhhUGaxVmhQQp9RkvoI75WFzQIhJK4mQ5mVrYCY7BUq0
USydmU8FT4ORmhFatcFAzkLLydOAuIjhlXcOFmUW5REmCvtUZOcspdKdxK/KAuGamrQrZhPXWOWX
cGn3Kq65b5apP7hmkR1as3mkdyUlfjLyQ1snx2lwruzz/hIyEf9lOe9/Wd5h84KUPcc3yCX7D0u5
7Kls5roHhbA6DvMsFo+6AYHHvozQC879iivydQQJadABm3F82lwHRpt7R79AeFaiNPBE75yqc66c
0J3txc27O5vvoOmB0OipwRpUhRDDxCyjSM+t/7Kd8b99B7Z7dc9ySACzvP+52zJMLUoPKTiPurl4
mNs9KLdp3dxiSfez9GSukqcwkNGzF81Y37osG/Zjm9Q0K5N9skRsHubemn52ltqdT/7M6MnTxN/B
yx4FORwfGqyznaNNyfs81johVNl/sfYb/3eC0LrBQfYKiTCkR3vGfwYVp22gxkFo/r/to8oSdSRa
QW9qQOzMqiCgQ8blyc7CgkeACAbR9vYut5v/uiz9n+vkHnmFxPwSnxTo5v/kZYxdN2ZNGWuPW3eo
VXb7vWIwNFvVGMmqklg45irUpx52T04VUBoTigrt6hXwDlOLCcOpsb5CY6zabfurSFHHcndanUF9
OK6WLzIH/J307BM5pN3r/3sXxvpfP79DzJ5rGIZpmes26v9vj4teHZ2nX7THxgI6z/PzUTSSPFhz
ck5bwYG2EyXYh1EheHgGiabtty7fYJdxhxB+0RznK270/VR19rveUsKYURJUzXs1DNmhIkWvHdvD
rARQvESk+6CDCy6gKYRVVoNJNoxqr3DunuM6i/GQemPUZj1dS+X/l9Cw/4zmICYZsYVFCHa7CDL8
H4EJa5yuqzxpPzIBoufDZXxX4MuXtRHear3tJApSdRAOjHMu/W4fpM10wC20Oe0q5sf7Qf0fzs5s
uW1l27K/UnHfcQJI9BF164EN2JPqKNl+QWjbMvoeie7rawC+EXVs79quWy8M05ItigQyV64155jT
QS/C+JS7mC4SlKN9Hn5Y5rflPKK2TnH4w4f0u6WdZCgyBTQdlDRJSb+amztXpC2gxFuN4X1bkcBu
FzjA0Zk+63N6mt+ipjZ1dxeISnpxFjdbMryHQxohHRut10X4MfKth1wwpzSNJFwZGK0OwW45zNUm
Cp9m1paYvrr+4RlZjpWNlvGpRYLpj+afKXiAw8wHSdOulS1nzj/auP/2N4U8oEIgR5T/Kw6hMBi9
hxkDlIZFfm1GiKnGcvomYtI1nA6QvzY7HOPe3zpufVQVo/cCbSDpzSQrQ1hVuFOHnjYLix66WLta
L0XQImaly2ts3ATRVsqcUjID+cOn9PuixKdk4vTH0AL77lccByyi0soVrMHYj88qUcKXkBACYP1g
UGQ6t2pkn50Tnd2xJV59G8T22jUaDuoU2UEAhjRW68hDOmOe4yZdOxl1rc/cDWViytkl1Z+mzPhc
ltV3pFUmszo4GTl2Yg+/ur5arr7KwC9W4Lxpeve4FKH//Ev+As2eV14yagWMD1OFS41l/uf1YoZV
9IESCeTfLd2WqZKftTQhmt0ink+ZDP9kdBsRHEk+dB6C2Tse2uuC8R2k9xJ5pUzqY90S7tKr0T2I
CX/NMxTOuXSGP2zVf7NJOHwO86LGzQMy75e7RlE7jUkI7q8o5RZOJG8ZZjjyzUPHX7Fql0fFYLcT
1ShZ7xiGu2aeboJeLf5A1PgbOySvxCGrFLM9KCrnF0t/LyoxKV2KD01DPBcO0ffWbfSL7pWNrpJC
pjn40KbmoEc0sRktnRI25Co7LMu/1TjKiret+IPFVfy+9DukjMxXq5hJ3b9i/3Bk4fDIWVU6m4Zv
NsuMESprQzTtkd5bq+VW03J7g2bfoPLsK+gUBneXycx3DOtvhcTiiL8v2RSKhCJQ2TtIbsNF1Cgm
C9X5jvsauwh1yB8qmL97Q8ldMflUdY4clvrLrkWRV5hq31i3We+PbPfYqcjv3RKf23I3OR0ngwrz
MHNn96NgGqyVkfGjtZo28rmYbd9pof736xKHZdrGgTUXJmBUfr47sCUrRjYk5m25GYVdYmexte/D
ZLhrvcW3YcyEjlIhMHPBtyw9Pi3n8P/Pt+nf7XTs5yZcUhai+Z79+YUoNTk78+jllk7xuNOBvfqx
fogpyhi5Q3bghDZ6JePrYUqo8mdhbEE15zI5X6OUs7dOJuDP4ny+hIHS7WLfFPjJy8vSqTCrnk2k
sC9GYwd/eum/kxCcGSJqk5aMc1+zfvlsdXCA1CKWdbOMSpzsqn9L88J14F/WmICoMQA0MYoKs685
GPST72DOaXpBDwG/uYKm4XFJ0VyeTqNhQMBL+x2iSWOfkC4hCgNTlt9vm0p7zl0OrySNqUTn/Snb
8e8+g3mxJNeQ7pdp/lpalYaeKQEZP7dQdRWQfkr3Ihvraame8jB7653wFvZQVYxR7Bg/2F6iMi0q
LkWPoWQ5Sf9A/hTdHnquIbGZWslw7U825pZ+SPynf75qfsflURSB9AP8A/pn1rz9fNW0Q2HQQpfm
bRFLdibaSCOhX9SMkYemhMH2ZH3FoeBjXMpuy8WrBsYlM+mLObrU1646xlcjSg7MOJM/cBMWkvXP
3ASwahqrKElFLrl4v/jfpSwLa4qN6GHRahY+A0nUA/pWSfnx7sh5a7CR5lh2UW3qqH+u8nC/rAa+
Pb4yQewvEoLAc2lpbwKtz7G2HjFW9og8pXJuSnNYq3TAVZ+Ku4W2x4/6Me5rILA15Ps+KraCu9/c
LQaYxG2/UsrmpMokYlbcbPvI3kWadA72LKr7w0fzN4UR55zZzkxEHqb1X+6K1OwNZSjbmKY1+wPp
0S85Tks6BsKAXo7mIVTl3amD8ORMwj8sw480MdyHIP4DquRHwNUvHwTsaguokc3rocD4+TJBBdsb
UyPCh6WuCuiOH8oMLEVRrGWSg1Si2Vzr9LCSyb41uUadkIHz3o7RZSgdjElYYTpLg8+nzr5IMN5F
+9nnXkQ7+1jKKkL6MWxkpb6mpdVvLYSF3vIw6QjltDYLt5QXjMva6Ck3aObaXTedNaVz1mNkJ+ul
ii9GR9JbRTaclPqLPouzmyJdVZM1wvfCsiOjjt68P6xC1W5x1dFxUBnKDCx5SgKcEsucMKfXLNS/
LGtJbiXvaZTTkKi1S9oU2jUMso1eSWXt5o2OWyVt1ok82VrxLjtOc5IJwGrpoqgGFqu4+uRaIx7c
CBXtBCJtlYSZ9Tj09ivtFOST8S1oh+wb0fU3BSUuh6WGHmt+xiKpPwa5AyYXikDc4rSNjWpDrpHP
DEVqtMimgBwW5ynoOkp4PjnGGEiSM0zKhxI/KSbhMjoisvtuqjWMRp+DqBt+i/Le/AOu+m+YdA4I
ydk3DV1NNX7dmXFyJPjwuE6XDqyWudfMsCheQ/HNUQfUTclIk0Ybx8MyT17WEEc29aFDLPCHe+Zn
0u9Sq7rUqKRLwHpgBf6lVg1cpraM1KOHIYCHr+WjtV28+2WvHvERdfvlJSxUkg+BP3HHgbVa14l2
cLPpZaCdu6lB3PsJnlOcONMfDgx/w8xDdyhQulszU+u3uKXObPS8r01wPnRf6QCtg6wRn+sM26Is
q5pIZn8bDsjpM4iQe31CHR6y35ZGBOKGMeW6dPS/whYLR1iU2lrG4cHu4j8WNQuQ5uf73Z1RNQKw
FuAk3fll4R073+2KPkgfQks5Iyspzsr8YGvjQ6Na6N3YtSqz4MUatXIKkW9g5ajWwuiKde2O9gWj
H/5XbdyqaduuXQm8cSmQlgt6OWgqkG9WZgf6Q0XRaY4N2IlUijd76knZxaL3aAJTTFx1U4jS2gbW
qK+sMapWbh69Zm7mEFZXf3Nz/UNjX9+pep1sywere9aRomxLfwouqSVeBp3jb19y1oCqjmi7I0TY
brg4RpqZhHtGZLdHteEcdBTVaw259YEbPo1kebBk+7oo70sDx6pSBYhzOsQDVXzXCoaRCQ5r5M91
ealN8u10tz9Q4mnrIk47eoAtlqyy9E804D+gPoS7Oh4Kj5k3U5XQqi9h1V9x2vMmDG3xVAiEpcKN
IV6W+I/n+FWTAJhL39DfUgC1PkimPsD7x9KbWKI3s5lxSNt9Xj7UqjUcHXTuG9Laz32BHDiNMSxO
bhWvZD9OVyNLTnXbyn0XdrFn8CNW8WBrb0sTuewS41KaD12UK15kN81BI9o+bVBZDjP1ISubdlVn
Ce3kCJOlNoT60andx1HNjyOZrdsxrR6XYcfQ659VIRmEpsHLOL1Nqg+bMnFPrd9hPqUkHpi9H+hq
7RazcYE4Z1MxauxF0W8DcxqxmRsqqqWgZOriH50osL6JCD3c9CdSsPj98E5DUQMy60Dgm9uiP+9p
QV8YzK7T4iEIFTrhemKcVEEEQ2ecB+YcxzaszJUzGszeA3ErgkpFreZi3DCswIsKkpeKOhG7fFhR
2inP7uSvmYhNu4hmOEEL0DJ6pot/WOB+L5WhZqkcLAUgM/gJvxw3rDatplSJqwc6ui2N9vJcAec8
jdqImlGDuWwivVtXeYQeAfWyUao4V9il0KQCZavvwmz1+xiF939+Xb9kqbLwMmIBVuRQQ7qCSuGX
BSNEE0qGl4wfIfYhU3OaFTkNtWc1ypFZNpouVz4oSbFa7qcuqZl4CoyScx8knB/stNxbRvmWso54
6kxa4ZhKrr0aNKflu9ByZXuAYCECgRkh5M+ReAnj5zTDDBgYHsKKiHmtAKAR1U9WZ8BIsJAh+Wnl
tdB6EKWMi3Rdu1qTSb3o057UQJau/vmt0JbMkH9fPA3GZzbsaToRlEu/FUs2c/7SlKO8LY2zpfgv
R3PPeX49mH23darR9UiH/SRbNCNr2l7OOSiZcy1m+TxDedHY0SOBsZX22LLqupH1Gobpj0bcRAv1
SC7kbSnFVONTYbTtfllcQ585rVaxDvhxY2z63EI1bZvDsaUK3uDByS7Fe+8rp6Wc7cyQ4Zxdo7V2
FMqWPBww4iICNxFfHVs/u0DD20lGZs+UcnghY2CKY5si02hz+5ZyCDPydo+a1bp2vRVs8in42otx
eB6F/bpQV0b1S9+1Z7SA7jozJTPutPgsdOOrbuL1g8JXbFRyV0QRSG8xfsV2SyNEHzBsdNRqmTRz
Gp/FxrWZmYa681IHSBZ15IPr0RnRKjj6rsn7tVseNUWsOQ+q9+X6yNwq9zh632PG/EnnaocoMir0
b1wky6DAMpSDYCBzWSq9cahR4Mj6bNOlS8qRcWNoPzIkTPf8ApFXyYhhTXVRbZTjTT3q2yKNPhT7
JdD1Y4OQBM6Sbj8u0+KiyZgtGtu8hTpq5XayMask9Gwcccz8GwCVLrJ+fcDZHZbrPuj1W9ME4L0s
RHJJl3jOzHdZ/pdKlC1j5Lq6Lb/U6FM1Bnmv4EgoYLlw9XetqJ4j+LvzEU1Dl0Y9OpWYHoZ3vE3l
NmhR04g6c1fAoNfI7qPDIqswnGBWTqWOei2air2G4g2NLmKWYUzPZA65ezUKnwc71A7QrQHdiAeh
SWNn1+2TlPV+OaeGJNELyOIvXfSBYkP1nMwyDlhEcdPk3M+BPCtGAf5tyG85mGcAJ+k5x+t2ysWf
GkRzf+Pnuw6krgYtXLfgkP3WMTfdPh9jrVZvvuzDfWND8JwS1IyNGSbcd3iK9bC51hq4PbYoAjbS
5r/yZ/9bwQ8vf5vW8P8R+/B/S5CYX83XohzrKAhbYif+69Vt3tv3n55wfUXt+Ei67fj00ci0/V//
k38ZfBTzd/6/fvF/fCz/y8tYfvznf3wtZA5i/ukjiIr83yMcxNwI+YfgB17r+2/f/yPywRD/ogPB
qQF3GDIwbZ5c/oh80M1/MehzSWMhT5PcJJfzb879Gf7nf+j2v3TNpRVowlA2KKfZbQhHWL7E/6fR
eaVm5RKgn2H/dyIfhFiiNP/tshLk0nN8ml8E15Rt/9pWy6y4idXMRxMz3MoJzUI1OSeJ+8mr9Vo9
tXiiL3mPMwNm0sVAlPCs5ywEiXaxAt16dsFEnOOJGB63M7ZmWzuvIG9GLyP/2kNN47yOZifWpqw8
zmjOztdj+5WG1dcOQd01RKL86iazx6HpXxLcXE8WktJckgQ0NcFjkwOHxFCarUIRkiQ/lfKA8AvQ
9vwUVV/okavK+TWRt5T+8yuYi3HdZEZ1TGJLfx0z9SNGznNdvqjgxLMVrffMSLE2cPKbF5ufXWYG
5tIo6m5IJD85VLivGS7r02gTsLA8OJVanEDAuTsWg2jbo7V5raVdbAul13btEKuvKhI/mCsIawU9
DNpn9Qvm52/mRArC4Mvx1QUVF6PYeUI0Pd2D9oxQxb069vQeRUH6KPTiYpRt/1pKAdjFjApqm+Xp
mBxtBd1eI0MIHJaItp0KSqj1i5axZaLddD98tebXNdH12S2/t1sLd9WKXD8VJf0jdEnZCUvTc6Ul
yUM7jOLVdN/RRWEpdEvjKTaBNdSpeE01DX3gFJ19u45WUvTqazlWxbE04Ossv2ettPEOFZ5B/6jt
b2WjwfXHqMRYGuZf7IyvVara5N4K47T83qMhXvvInG651Jt9QP98E9iAdchYOxdJ/8UxtPAu3ecS
1dCrGaAPdCptvzxrY44LikXYQVLIt3YM8lcsFc65NOFXyanNX63O1o9qqGfrZn7KCf4LzAQgZYWd
b4auSV+HDI5Oiqp6q/VZ9lposbtFLyK8qDfTV5/MCHTEiGORUdkTH0wVE0IdmR4rq+2NgKXuk++M
W84++kZtrV3qm+Nd12XgjVgHf3wH7lVtrVjWg0uQ9hbewXDHQAtVujagCFhmfzfQr+3oraD6nZ9m
qdWurCqa5YFttilNU97jKpSHyE5Vjs1Zdy9bvT2mtQ4WbX5qucXdUPFQdCq+g1bN2nszGPZ5pCOz
ku3U3lEGlVeRtJ+XZ0i24Zo3GhoZ+6pFbXNP9UE8Vpnjofdp7nVDl7CNcYvU5lenhinXlK+22rjP
GS4Qqy/H55yq/+7WA3iIcHr48Sxu3rXMby8meo9WJvdcabSVDtCCwxdPsyFj/hc71n4EnXcv7RBp
ixKCxCd8udPs6N76nLIsbEx4BIv4bg0BnQkK6fXyVYHQjnyE4dnuzA1JS+E9KFP9ZrcxLq+CyyQZ
hmdX//bjS+7QPtYITSXmsmSImie9FspLXLt3PdHb6/Ks7DGJylRVjlmcRo9F6O40lHebVONWscF7
vDDfHL3Q4WaKZO+/AKCVh8xQ2rUg3+IRHiDJeZZ/1o04gFTjOi8c68vHkp8LGYDgbZE4L4b2uei5
swQAhBizyItl49rnWHZlLme9jDF3BNrR4bh8EbGYu2ldrqrWgnEC2OelTGtrBx6F/gdfGxInfSEn
K75iWH/u5mfLX7VjuW3rPnrUpip5saaUWbBvU/4oInkZoxScBr9frI7KWp+y7iXlRQLY4ITCYulM
lt5Sfx1jCXzAT0P50rduAI3E6c9WUz9nVVoRfIF902Z13dW1nWFtK6E51B3n7bx7rPP4JWr9T2TH
SMI0mDMWsXGnBi7Nvtq5Q0eHM3SNe9I96Y4/vShJb9xziPkdwlpZGtVjH44HG4KkEnE5W8K802Ye
6mEPY9TZ9nHleE0ZK8cQX+ylTfMG4Jx6DCdNvxtlBiu4crPv0dOQ5+3ToMxot6LeITOO8QypWADm
hzDFwRb3s6bfNLNjQazGcfmTDTEhwO16RBZRncbErk7LnzTW6R9/kmUgDqqGAmL+Dqey+oOYaMWK
lMla3uPLTMOjQwV7xi1/kTaiiVwa7kV0/kWWkXrsqczOhvFZxSmJEDF7hCuOfWiw77LX+ocgnWVg
+SOMVm3dK5GxydRSOy0PsjJVnOHRGsHjtGIGVT3KpukPtRHEoDCc5B7745fATvNDZqY1A8vmFnOO
eUtUMR8UeZtT2FLHLgJCE1Y0WegCKS1Cfx76QrQnYzT5y+U5PPv+oHTTzjTR0wWaE+2zrmjfymJg
uFn0w7UASXaTov3o6UfFffLmgxW/dqnEQqL18i2K1JzFHFt/EvkSXbw3JFm31saq23URdkUUUrcu
S89dDUWtDbpwDUSlZNYwGOOW6GQTLTjN86l2okudyHKPeO9l+as4xrJqihREj98Zx//z4HQ10JMS
VagxRfVeiAqLGzz024DSD18xYVPQBt8jq8R26CJMV1i+n/Ii/Ig7gb2kRd+Y+TVwymF228cQOhXO
Bit21+yiW5Xb0kfTCGAZbolj0P1nI/Aj46xgisCAMshp6xaIMJgfpxd4cZ4ryubECIeQRqHPM8dK
3PW27FlwG90TalpsOtcO9j4GtDRn8Z8gCH2qetSQRqy+O6OibkJoCKcBRdvZRZtu1ugjurBy74l8
SvgsV5pjyXs/xd0aNSc85Dh4CXPmOWMS9l8atX2NwSeYiqF8mzzHQk1SVi1S6bB560FOsJJhX8xH
pkA2b8bnohiR/ObteHYKlD5RL6t1CUTnVjD+2HdGvAev0nnsR+oDrQ3YP+lYvQxtj0a6Nvs3rT0S
9Pm1amqE2prF79FsYYdm7xMLxTrPzPHWit46RAn6Ym2Miud8bDvc35H+lVtKJsF7F+gaIBgE3qNu
2lj0/kpFshn7ZO9O+MJyo12nvbxYk9xiD3ip3SZYh1OOIghEv1EDr+nNhqRvFRhH2ZfRFgxZy/zF
2gUuKGvMsmKHghlcLBZ3Mz4rdYEuaoItbEV/pfqYe6LHMGp1Ef1ztwEv4ZuH2GizHbGoG5zwQGNT
Im01rLFKSzmUpp8AuT+lhkgfsYPGUKBXrZyKnYV4YCyV71YFZoJG7xMidLqKwfcgGu6j1Z1aab1Z
NaGoTZr1iCKz21gbvEvprTFqD5P32bQe4RoWKyFoKoT2VxIIGNWVI7GIMzVsarqjg5gEwTSfljI5
b31nqjcLbG2lGZ5q9qZn0w2dYanRJnSIeY3DbBOONJuMNjnZaKo2fQ1fPjET50F06bY2R4wClAJd
ZKxDRjme0xvlepBpeej1aCUa8d731AEUIPVBZqARJsIitniNh7XpiJgaI0yu6vyw/GlwgaHB9B9n
/Qlvj6skV72pkyt5Bcm18XERq04HVTeuG1plM9SrQUNs1FQio/9g12MPGxOi3TCzawLS4K10oyPl
wpUH5KiKY+2RiccbO4G2qSQGeyPm7goLerZla+DgXh4Q55WJnnlxIIrjiND7x8PyNMgx+7IKB5vY
THD7451Kybtw8mMAWkybDGKMY8wSJg05Bcf1Fh7l1XAm9MgTzfRAVT3m15sOE/hqUL9OBCYAe8g/
TULiNa+d+qlur8NQd6tKSElmlDXhHdxImfV71TLPfaIrF7MKg2uVWcR1027dOm3WbVgrspm1mJ4Z
3NaE8UhjvAywJHBAFcY+KCsSc0Y39Dpb5f+d2HKbvjZOiR+96L1kJppBxIIJuW4j5nExwdasRNHR
DTS5HWLlIsIIMAlLZDGJs9+W7b4f9fQIIocZaHURTUZyWgEYFFKDujWGej8ULRalyPgaZpiGFMTP
R3+8xqH5zvDfPrpJf20cv3qy8cWi/ve1BAhiNeCPVSxSYWIYNUWbH4JYgtro3JWD2+4RQSFw3VEr
eHs5V1gjGZQwqkbMTV7biXlgoWlnw5lzGowx3gjf6rwYB9Am67E6FcAhcUtnXKHwnHaqbA/G1GOo
dBhFwJFlmIPTvyG5L2UpjkbXOLCui5Wutv6rSS5hK6zkwWmGI/8v2++UP0UQmy5aRwZDWIcN2z87
Qoh+ZJ6VY2UD+aKEtu3hyqWLNcXOlqBUyE8imBM1iovdafmtatTQMzUF5wEAgGCys7U9iY1ud/Ic
BfZXqXfaiYgwEOozTy/MBAetrL63rgprxAceN+YulGjpG0f2pviE3PfVbDosK1CBwPQimcZWW2y1
uZjWqapN7SUJ03ZHsOhnC0BHpNTmXosEfq6emZBqi+5UlsIvuWrSkx7Nd/+okA2oVJwXJ/8SdQM6
csc4jz5lgYjdctOinVknjRTHkpgZDXDv1geivs6Txr8WwDY0pE/7kcnAGaz2rDdTsy3deBqjUXcl
XJRdKVd7nBr1xpxCYzWkE+xkGq0HCi41uyUkJ52WB3/o+hU2NLAeAWffkGbJukz4LdvJ5wzW9x1X
UXjUytS6kLA17ZgF/eVMySdHdglI4oK7WE5yp7aBeVPd8DNgtujQ5lyTItR7Yty0Zi2S7hq5otsn
M9RgeVCqfh8mur9DybiZLJiHQYE1Czm7D/Uk1I6wBxQPhNm1lULHIKn77dGN9rbB6QdDKh0Fh267
GzjeWMvwgLr4ynEgP1i8/yQVG+GKzR7cSInGV0PW2WZJ/pQpZOCxMW/dIRhAxdhc20E1DwKtdV6I
cM8yX3m9GF6UkBxcxHs2hsPpqlfMZ3rG3FI3CjIAnb+6KruWjs/RBXjKCpbSWq2G5MlSBi9iNn20
c/tCiTg9lFV8AipYnDUX75rbAktMxiPCh+bCvhh4PXTpTdFtsRxV66mTztpN2utEAbMzoM2duEqZ
v4RXRVWvMfajfTUWntUHlJGD6DZaZuUctLkjMNatcm6cnbRp9yOsPlQURfBRjO/9vGY65WOile7Z
dDHlIcT3KN8rcj4nqmERPHOMip+nql73OttS2AySAws9m4ITJX2MUrR3Mq8E1q4UeHWYXocembkT
zy8hPlSczVeDFsSgTDHYqh0diWggNLEgiZPQH9Py7Mc4srSbWRrPwhHWKVGdL4MyJUj7cmjFYVid
JrW4aEljPaTq6J6bRBwq/6hJDr5BCyUR6ttxLOtzOYpyH6Z14cl8pgxpq7SbkkNRBCEZHewVzrM/
JtbaSqgMlT7MPUbHuFjKTD0XDuwPzCdbhQHimjcfG4hGdlgC2docy/Ck4X0GiVI+2LwrDzEF/yWr
QkoS8m7Y7cNNH9b9tRxmuhQB2YPZqefQ9FRLnWCTMkcE3L1BPIMDNXR1L2rouTdhF1xAy3naACJA
6TkgORNIyyRHJWGmR4nB9hqoELFaw5Gey6s9NdnNrVz3aEtf2xVG9linivHQyIEJczrn6chs5WNY
wiEhLpVufR5D8d6m9PUQWEfskP13hxCFLVqWD0cZNqiajVMVQxw1xwzCtPlUGvaKA4C9btLEa9S0
PuIbekNwQViKZn7VYrnT85CVLY8+Z4OKlacxuY3Q0aAiJiEzDy5Z3NdXYo7PmrAfKflf2kD5qwuB
vPTaEDxilnyiHbavNGAcQ5kp28FQ3uuIQrPmjqrMOOLSD53nutXLfTKOA5M1xSKlMXFJabZBmMf4
xkkmv5qV8m2IRudaDAj2l4cnqyXjz6qthLlM5jwZQak9NsYD+pqGzqlRbRM7zsj8KLlDmiA+6A5+
pI4k29YALhVY9HGa8K6I9CAy4nnqAYXiJ6dx3ll2oFzVzaaI7YeaWdf7WG9wyaevle5DbVBuMald
da6NG8yj97zwPzRx4hiTeoPWORvTbu5Zy0hEOnMoekl9hJFUJICfSXGwPelMu3obt0L51BIwOVjR
znFj0iaxAOiR+qzJiCBbBxuJUJvvcYFtL+NVltqejij2wtoN9lUHnsvAkspUchcF6owKAOBV6Unj
mSUnjFqLz1xHvZLT10JzTMFqF7uxeWaerK5V2ahbell8UmA4Vo4r76UAztX1wRcQTP0eJONKUWaD
He6JwhJfJt9k8JmQFjKKnqFqvMK/CYSswywdkBITApnuKomILeuabVrJeBVUBQ2NVmPt1M8l9F34
YaYXxOG9TWLILz5bE2N7kId6ggsFcJssy7UKo2dNxsGHbeXPDX5SfgZBP7zOlchs+AodMBBOf41L
pi9jn89Z0NhrOouXwj1owni0XEg08XiiJSoPLthtEd2noaIFnBTQSSbpb3qDHhRgQXimtkEobwZ3
FtvhiovOmTkJTLQ0agGFd7uX7pkkXOstU56qyX/Vpw4Bctp+IshbX9eGFW+mDseY0OD7ChqrIy4h
vfush/HXiePXuhHqbVJb3OHmmRZw7Puap2R4KGm3QXoT8iNwLEKYupOpmGJv2upz5TBJDACiOXr5
Bc3gU6zk2lHRXNSGxkcP8mGVtcBxjdjdCDlB+nM4pDr8a9wSH8xMT4ren8MQeiZEmMgjN/lo1UDJ
CjjujV5N8COUHQ5E6Slc9xhCtU+qzxgyskS4MlMSNcEzMftikXDM1RhQsGU9E8IkSiFjQQDYhmXw
pR+rb7I15aquB2OF1mNlV+1nA5cfWMfUALfJTVdEwSakIFiRJiZXY11dRrWkNsXZzMYv1+Wk+8+q
lRN2pJXHRKOF1OC+zbV9DSRhU+d+u0bs9gYsEZRbNH1N/OGqSprfCXDsddhLRu01k7/YhMtWrzko
ELzo+pzjw/ShzVL7XFrZcQJ+0eTCPbAYqZymHeKza+EJq2aXIZeiZoyBMWY6WMbexQ9bdAGl45jS
9mBabBMoRF7ddG7gnwd6nb3tYoKPRys5IftV1oqd65e6I7chqpxVk7Oi1m4l11yZb+C+ItxpbrCj
ffmsZqI7WHVhXekidDgCunprKX26GUi0SEKAbOGFqxzESMMCnGWQuzpNk5RCyYpWPPHfnfnUkZOx
SkCVEBhKeQ1qax/qbfFsRb3YaDU6Ia3Qz34KNwBHACG3RCOUQf3ex66+n09SssqJgSjjR6k4H21l
2ke/s7/WUdsRhOEP2wC9AAxRD4u0vhnNcfJSs6xXo1Pqq7YLwe5CN7IbvrMpud7bPHf4SU8p0/9N
liTc1mUxgcFPvTwgvUjQolypjdwB82HvEqW9Fm7zbtg1Bne+vhhECz1EmBF0G7Mw4406js2WuzGE
o2DsHdN+z/0MFC8Bwqder99C3yK7jskBMthgbSQdKFpAKB0giM4K3FVl4hGN0IU68B4nInny0b4W
I5/jWAY7O1e/OVAgqaTynQwJPVA4mJPM3XQ4RhMofj4S36nxV4nBGlnxoYHxbzWPd/5BiTHdRKzI
DzgpQxfl/5iwRogZwjSOqNaa5jX6FjcjtxjMMTgEiDc5SfGOTm25FpOV740xYYYu0j0IiXUSjMXn
sUDZnGNauTjsjVNIA7CiXUX3wITkLcDU1ypcxUpmOzVwjV0/ZXO8ZLZWEseliTnfazMWlZzPk7Pv
FGc4Bqk6cDpuQi/JXji8F6O+H0D/khqll/BvUhcvOntCO7onRtnTStY+Dh/QexB65FYrZjJCDxNJ
Ppd9/Uy/mdQWsG5HnG8kiFjDNvPVi0xoNMT98OCIB03nkF0Fles5DvTXVmaW509KxHous70FDIcD
VmXt6Sx8BGFdemw63jAV09WyGm+cidSBraU71XVouhg54Y7mfoRdHf5v9s5kN46ky9Kv0ui9Cz6Y
T4vehIfHQEZwCFEkxY2DlETzeZ6fvj6jshopZVYmatGLBgo/kJB+cYgIdze7du853/FcHUwl4pAV
AMhWSRA2PYpJaK/ZN5G4i8pzCSzplLtOjpt8zYcL9WKLtLx7QStx5+L9/5JrnXkzmf5XTBuEVmmu
SVqAZV+RkVRr+vS5rCZnv2hy14NM3nSaZ33OgQfd088mgmh5QrIRB6tmFdum1X9MhlRVDfpfbhEX
0VdoWKG90DMu6STc+AmIigXOQNsyaK1qAbRjMrjxrV0n4P6I3sTcnfLUlt5T8poyltzYuuscaOHS
vRTtczWQ3VJ2/qnC1UEQlyLGICDyCTljYIbtbJGxDPp1xIje7ns9BunEuGczcywe8q9SzcuaJLp3
m2E5l2CBOZFr8Hy89VUbYyKxSCHVaAxxNBwPbjZYO3eSZ0P4qFhgbgyjSQLCqMimHjTHDEZxslxR
Z86hJbmprGL5PuYFTY6YKEWKOs+aztiw3a1JcGQYdWjoBMTOZWgududCqMpA1NZp/xRXxnVDhDa1
v89PrhhVY+tpgs6tT721cF87HISIxeBB7Pf2aPbnDEw8BO2ckKCKQTKMKyZLRGPgsFy072UtvlYt
RGXLpD/hlNc1axNKK9nyYFdiQ0jQi+Gm76WvsOyVeVnmdd3ZWX8i1n4IyPFuLqUbdYdJtfYGNG0c
aL9maULxOuY00UGjJFO2BWmRBW430XAav+BII9snIWCQU+EuzZQPiMNDKZGx2D3be6dzJ/BETVMT
qufoAF31VI4OSJCErIo4IZRnVMVpJY96TVwWoRLEAiyWpdyROChr48tIrOF1MtL3qdZTnkAiTHyt
xX1cYo9P7TAaEqSay7ofbbIhcFxizE/w1UDDcL62Fo1tSQwuajUf8TkviDWN2nZ2oMFFW5xMzjUk
aXBzUXzwKYk3wKlqaiQMDyAA4JoO+nuuUcpGmSn3lgRfgRrJFqDaPLfZ2Fz5VWHhZW1ZG5dnlNkx
A4iVd4VcYotuj8gGuwVfoZdrWEh0ltbYbuEX7lNU+aNKsM9YlTQgiK7JMUuKc+ZZAPAhavRtswZs
Tu6hMZub1aeFOtTsmbKKrkJc0tA3Sx2+V6tfGNZNBytPv7YUlIFZUmpwiohpf6xEQDWAg1etg7DA
tD0YhODAYjQbMbpvs94cBLLMcFnjhu7rClY8801G6Wy4xRw9ZMY17lXnHoTczdRUl6kR095BBiW8
XG7JpEM4DQkzn8ptVuWQIrTqXmdIeNMgZdvU/nD0Mp+CGAwyjsWbOI8l+dTSIRvHHE85fwWpnD+0
tWk+dFEGIQLpmW3XL0CXJr/MMI4oi4FmKOcZdKcEETAz2lvT0yBZcaTe2K4E2Wn5GI+4MzLuBsAo
2nEcJBFYjaYHCWlLRdcMIf3s21l3toPgpUG58LZtLr8Mq5kElVsXQUuyHN22Y9Wn8pTEpUkKnR1v
57U+171GQiU7bLFSnCUZrXzRFUFlDiKY5fqlKJoUrbL2xZBFtUXG+jpQCAZR7z/YGQGWzdpfj8Th
7BatvZpWEmjB+lLQ17jp4Sc4dPxly5NvjVQwhGOdfG2+lfQHu9hdL6PKrltkdkvjAtbH2KmG+Q1d
LOBAVNjRlD8tBBbtAOzqcHCMc9PznpzF3i/LtLCnkG9G4Okc1la785v2ZcSAyFPiR6E1dec0JyxB
msWjHo0VfexoY7dreaWvHHYbHTVd16QPmd4UqjfV385AIBdqd0+rz81a3A1PZemfk96yD/NQvwDN
9sNYzhcfx8YVlnQ8uDCzWzueL/ESqy2ucK4EY2vHRE4NuztfJGcC58nqF55mc1wC20osCpAyEIW5
k+tCxIxdOVs71YZt4ya0kmLvGJsre7GkVaM10Hv0eTcPdEjxeDynwnqYUKJw+JmBu0ykfem1Lzal
Hd+ZWh3dDey3dJOsao3eDBuNgLWWwHFowrGIcFqNJ5u5aq24wAaEyLxGU14ePb1aXlKNjhWpS9ni
nKeGBPR0IhrFIffTAsF18uVAmaCnDZUEmncE/8ahZ3gXGp721fHdbuezwOkIyrf4KSDP0Xwj9so+
MdM/kBRtIg6gDhi7CWo24J0lsWElNUsH00T/5nrdo7Q50mtxNQfUnfukRMaO8VKnJFoB2Bbyajby
9ywdLHrONXpCaHORju5jqbunoamzDY25B0E4A6287lkO2efalVfuMp0Wm6amu6AZX0lgNj04Oa1j
/0AU9m5xkJwi88qYo7NBY/sEd/zLqqfVQZJP7hmZdXLbwTq1ZD5cORCFpQMTuDKqL62hGknF59yQ
D6soh7AnqkV3muyz7k9PAGMZ/4hyPbZjauyVpSFhSrtP1aBoTP1YDdJYwRPNf9Y4DVBSHmhP6+/D
IsIVZ/RWz/lDDI6IPuZj1bUbvx3yjWFdCl9y+gzLQgepYIGbyUw+OBuIHQvF9RStCLXXhaGgX+ya
Jruqbe81KrkuUzYT77CWxLL4r8ivm5Bm/L3vnQUBbprlv2DUJ+GZH00gE+gL69BE3ntXEoXjZsur
55afi6w/01bdVUXzJmaHgaMxif38xY8gZWKSCM0YnnjdNvu41ed9FXH47Lx3YL7rbvXkDeGI23pt
j2A86SLSdw1aes1eirA/WTiSorSuLwLqVVQ5xVfpTzs2LYr80dmPbEZ7LMdfa1dfQuiKsMU086Uw
V28/NIAkqaY3la/ftykhoy5xNcrnCWctTY2gccryOE2k9pjgYZp1fSDv7Trqecgq6ay7TIvvQJAT
nKk0ck2cfSbUMidmsUwe0tp/TnTnlsbzeGlgVu1WAClbr3PPDrMYZsPcUu5ww7KykIMW2aTbSO/O
9sgOBG619yNCJCHP2qdYfBYQu7euxwxskvJ6XJroGqIoCXjaRIkd69+mLJ0Zq4qrxJW7eGhtppGa
vXfBMpSC9i8UTvv64z9ZOTs//0R0onOMJNgLJznAA273FXeZMWbWla1hkmhL8ZlSbYdb5qjFTX+G
R+04xa1hp+LMkYKm+vS58yUJbuXa/gRn/I+U9d+krMp4/g9S1qSUrwx6fvwiZ1Xf81POaujiExgI
aEHoRk18cRjQfspZDd36BA0ATgScCx2eEHaUP+SsxicMuHyx7xgeik9POej+kLManwzHQeuKo8IC
OcPy/N+Rs2Kz+00k7SGaVL/c91x4DuLDy/cn9kuRJXaTtGTJsTzfRJYdjG21gQa17OtRCyuXes2n
WbJz2hpHQE4Lffbqz161XjPi2c5s+Csba6PZsFRL/OPDdvDzUydtupWJhhxC7ICil3vZOgenyt9L
beZHNHZAkbnVZupv1h9UKWkdjE6OxlOQ4pGHdTLp4PrKIG1cKJu5vUcqGFjovTqbX5WQrI2fumvB
JMLLbjSct6t7LNrPSGI3WV28eApe76LSLRJqyVizDxjEjl37hvnnZtE+dEPmpqChUcpvKSgrJv5w
xZjJLAkNsCKTO9BPu15cWs+8tyKTeEP7kObuznSHrXqp6sWgC9oBTw1Xuz+PgrKaeqfBqOXxQTL+
tNcewgxDMEKCYO3tx1LcUzw+Ozk6D5+pdSTh3mZ0bSaY/vwsDdim2+UvY+3QX2CpLpjRaWHmG/fg
d87O8tYjzde0PCznYVvSeWceWrr4d47SguTFcJsSQe8vPbPFxQlm0z3qmASrmOJHXDBZXOUxHf/1
2oyjBz2zyn3T4uTQRgFwneLHnueAYVO5aTDNq6vrDXekobEDCBWvA3JdbvGbettqSahXzP45Aeyf
YDKLU+wZy1R/7Ya3Sn/L+KTUnF7PRrzJFx2UslM4dOcu6pWj4gJa3xANawdCEwc7re7Gvrxblov6
v2qdtEW+cRnFXupib3R5qF6Mht7A6xzWc/md49W9H3XP6utHTZ4boT1nkPpt1sW45GtT4pALrimW
s9BLIStreJAyo9wspAPwIh1THJaJhhaynIQzyoDy6aJz76kLscxRqG4IncBcMLRB+eAn0CjJviJT
JUhRHqnnxBTDdjJYkAcCuLkdpq7ZuwLyjH1UdwzHgk1MFENKJjLhj6wEu6ZOOM+a+Jn5u0+r8bv6
9W1p7zUTIx16E6eDs47CRd3vsi2DUud3kFnLjKBoc9IfRODW5mYdL3IogyKzYYoWd71BgnI6npuh
fIGne+oi5zDM7gO+6+uFjDbhXvvp8HFPZNgWK2QUlTs/Nl4WqvtjKfIzfXuDO35Aojb0qISIRLU8
eS3BscE93FUuEY9LpQHcyel80vpgbOj0xWn1GP5b/Uz8uLNLGN6QpQiFk/dakh6c2Xu75arwLv1I
6e68nbpq6orSdgwbRatDrDCxeDSdFi7meFZPTD1QSXMdfOx1SHy3o4p84UJ77hE89a4yihMYqnCu
Y7JH4ZEZPNtEdPBwDKa6f7wjON7PIxLUocTBq6OPgtpkCO1bQXG0SRBfVUyaefYbChfANYG6d/hr
tTLcB368DNu1giyRODtkKEs2Hgu3oHz0kD41u4TFPfBWSukE1AAPgzMFTI59TrsFnBZMlkXqvkRD
jWGyUCSfAyvz9y4a4x0LMgz44sRBbNkXVZVvleUx9zl0lHyP30pnU7kx6gpmiJaZI+lw4pK7tN1x
FOMECxUor9DxG2Z1k04eeacxQcP+QkAItRX/IYnGKJsgqmuOoVG/8fCdms30xpCRKVVO4rX62gjN
3caQyUNSZncxNCjaeqSQmNNy7kz/UhYGBDAPiIE9UcFL+E+V0dLx9/AmLODM+og8BZ+h4zSnzmZ0
md6xNm0QrhzGDqAzuQj2tnbdEILRsHXJttg0CScO9SY/XmdPZy9iMhYPzK0xMRJ9ybR8Gst3YuyR
r2jmGeVkcuCMe0Zl8tXyinKLY2fZdLazSVW6ZzUMuFzreuevztbr+3JPEgj4lzb+2oxIu7QKo9YU
vU8jZtHYMjWOI9phzDuLHtb0ltMF2Q2ynJl8Rdu0Q9/oL6zAmAe+GWvvhPjXwNexp8kOYYhdEtvi
lU1o2fy22Uc5KLY1bT30O5yRkl2V5d8I6jkWZEiuZfRc50RpFPOJsIGtWzC2IbquSY/4Gf7NYahM
nn/ypABhYBc3PdsQ2GIIaFT//qddXEsAZkgaJQS+I8JvWHJZQTiisJmwVJTmPdKYjTu+ScBMyifJ
CeHfXoL9d5UENEEfxhXGLtiIv74GTpcjdu2s2mOb2Rf472qiY4Oh9nZxzD6i9mP2rzx6zervah+d
qWTha1RMncxzZqWvwjaIcjLvmU4oNdH8OOX3yNFpodgTAdPdQNhO9cPca47O4MfAJId4SC3QPLYu
BlgXWZSTjZsCsnKCMU39kpSYdB03ml7GqlpgosjWohZFuWqKjRUyRArVUq4+KMGsjoC1PTPpz9no
PdjijXySQH/qc47zrLYz9z3G4WPpksIrMdqXLxOrktNxg9MEFCx0tens1t49loYkzkReK0wZ87cg
SRwMZkWg/u5mEnrHK+7cTcoamM4XrCQbjjYbg1N1srjHMX+bVhh4w5vEB2FAGKmG4s5JnWAyLpMq
utTImEa0+hnYTvewy08TfeB6IgDGy961mmQaVSoY2lVrXcnZufG76abhrs3X0M6Gk9Rmxg2gTtvG
v4FpF7QoAIjjfZ/0cGUQ1S+CYRQ12LynkjhC5FnOfQGHzLYbukvrFlM/82NuLS99T2SJHcAUYNz9
vVjXR1VINbDk1G425+zGaIOlHYXqrbRUB0yiFepffVI29Z8LOhMoCDPlN4j8p74rvxKTGwrxhjn+
RvOYSxfev9yxv5Mh1DMDXgiMmcEDy4376/06zjEqU3up9lAJaQX75BOM2C8TJwd1dYVw6O1P5wL0
dwvl6P8quQxVUvbd//nfxt89IK7OHmoLz7BBbv36C/Uuoem3euhgK/cGlPa1ytNyPXEg6/hFF9a9
WA3KUGipbBtq8yszjY4D5W5k3f/za7HVm/t9wXAhQxFVBqhKeL9hMdAIk4qTONV+psX9UW5QiS5Z
fTfB5V0w6zQJW6JHleBcaclnYNNX0L90q38UJvHjps2G5qG4Iy+Qe9M7+tX3paTmnXZTrajt3JXx
t9a29s6khXBG99F0VefuTeN4x9kQNxF9Rs966g1xaGfn2PTIFzAEniWzHB47zXR3DkUVKruNuQgU
3kVocZt3PCcriGmHPsFIHgsifu4Ra24+1/6VKp4ltOGRt6Cq7X/+yP7m8gkUs4ClfIMDEy7DXy/f
1JgAcBXXQa0CM/e3KvEK0rRIdd1KWYSqAjS6i0eddVrr6s6BE6xNzr8ALP9C4iBU6pfX8RuloDHl
XDQGly5b4XXTGUEEsJck92repZ3fJtvAmP1NrWmlw6rCA2iyqnga+OT7DPEHWIxN5otAXa8hGbbt
+lJBfesMvv42mRGSR1du90b057YHk+O8QeDdeiTlNXW3b/o4WDr3JmqLsGIpVW92nFQFnr0M9vD4
z5/5XyAC6hn1bRPTpw1m8C9EhtIwzRgDV4XpHB1ZxHIa14dJzhuBEWesn1hKpvxttVDqsfhF+0E+
6/G4FTOVe8QK2L6xuLrQAWYn+iih5xS4MHvhIJFl8NonElRnLxjTYt89NwI/ztKGCIpvpm4Kaino
xXGe1ED1Y5nTPME4dtz+y5v8u4UIRysHehylliV+IyVMvtQzgRprz42vTnnzIvbOOGwZvHHAZEuh
3wW9kGD0MhjKgm5fcW3ab17GwTB+Qx1U3qUGVozoorf5KefUkhHVoo6WH49NfVGPiTq15hmZF8Wx
XqKreXRRw59NAf0N5Yn615jEp6X+t8dG2XX/stLgaVV0QZ+QHUO9+z+VJlatKcTQzGOT5m9dRfEo
jvh/w6QdmMjHzrFCXM0ZYuNyuGXP4Xke7B8WNk1RcBZL2UYXDQhxgZYGNLyVnxoWBbVRVrNaDNzr
GlvBP1+Sj6X49+WRCwLXVjhAIz31pv78onM0e63seNHstepYPRPP5jnEwxfioLaKBbQv/p3tamwj
UAm1m52gsWPtcG8sl40rv5nUFE4gfUqfByJn5sE5e7c8n0SPRzSR+bBXTrepYNPvLgMeSrXiqv7J
lMXnqI0f1eO1rMQz+uwA5PH2LKQOh/7VOsQubQu+VI/tIEtcFBrGRpKoXVY2Y/ruWa2A//yJ/IWN
8vEkupbQXbrIDsSiXz+RnFWB5j2KB/UpqCOYOgqphcVG9a5WbEavCVMcDsEsB22L7kUJfFUJxlvU
q69T+kWtOCpRSowg6jkn/8tLVAvfXy6a63gC1iGl8O+IIruu8aobvMQaoLI6ArITB3ziap1W5/6a
T1GdO5c5P6VJ+bM25pxv2XDOXxou4UcLxmbroUrSCA7lYMpCHzrA3/75tX7c9b++VhZx3SXE0rAt
3dZ/+zhXPrkxWnkqrPiace6l6oaw4Iq6LYdbCqxJLge6uQE4OQYzodWTwxUNZ7WtIUAWDLst+JEf
L+p/Orz/0uG1KNT+6wYv58/+9Re4gfr6n81d3/zEWccRvv4TmOhQE/xs7nreJ7zTOqgXEwKaAwXn
/zZ3Te+TZVLLQFylGMQiwzf90dw1nU8OvGP+58ATFzo/7z8ZDX8UmOAdfjIb/vj7nwtO0/2VgEFo
nIA6Y9q/4zMpgiL4awgOVSgzfj1EmzydWlMcEC6hJEYw3IFGbhkRe7aFpk9APKCNZxUGoSAkqDx6
APEIrOsq+x0OovkYLQXjyjWzCDMqh8l+68k2pjVcuCogSemhIITruf91Nur4ZTJb57LEUj9XQGvP
nIt8YHBGLmOWd8MnfskajIQgK02+Z63C1PWG5sqTJiYm/LJ2jXqj5wsppS6jH6q6MhHuds1TOrON
Z0bLAdetw3lwJTtm6+XZRMd2ncFTtwC5KlRnccKoGwGG1ro+cvJ1QdHaOUvPcK3wRyQsxtSjJYia
udtaft4dkLk7hKM65TmGJf2CSm25sgUx7+ZkJodiWYmPGeYVBYlB2fw2Zbl/27TrtJekG/cb5CsD
AAEv6xgAF1aL0NxUHQ+jqH4UiZad1spvt64gPX2fYzg4lLDkXzrs4D9Ky5Fn/GDujUQmcEFglX+B
iSU2RjMJQPzwH8jEZWp3C6QIW/iEjWRvOZqPwH9sOJsSYEm8FlVdlzvpJa/W5qUc5uFSZGJ+QI1W
UAwh0duh82/enLh2vgO5GnZebaC+8/zK3C56St266APbyDild2tvky/LuaG5nTWkoq4GFcaH6Yl4
KvOtoxCk6yA1qbAxDQ6GeNPhIB8sabxSmxPMB6pBV8INeYhTfwm71TCOrjOgOq47jYhoxh4NTMO+
vHIjl6O5XWgKamaTdkQCqYqkrUAtIlzBf5OcUmvMSY3R8pUm4kwbspiF/Z4tLXEkSTPpJmYVk0lC
J5z+qdc1myRw24hUqFhuCLyTjUVAg0vvg8AyionWrnXU+AxtaC2kVrKtczx1uPeNs1/qxCu7CpHk
rm3tA4esnWoLG4edTNSu9nXlY3lIfEdbGUkwSN/k1dxdGZoh37V2dUWxXThx9TutoShjWlFYZiga
fGWhyzU8Afw2L2NWk87dtshNAhDb3MkDo/qzNuOYzNGOXRJTAZ9d9F3dJqHrcyVcfThyAhlIbOwb
ahBShY/NogEIwhnzo+CcNxJ4JcdvYDamJ8vzKU4gX9ohEJy4Dy2/H58joJzLlqm3pT8XfDHDWCoG
BEV61b9OpGsa29hYPOIgYATTl4mi9rah0UNSUWSQRcu9Y2Z7zR3mb4Pm5gSDrJjoul7L77x8HaAn
ZRiWYyaxysEaScBOdnWL9lq7F/ZoHbSJsYrSfYnQnDt5rpkI2JshnTSEh5YcDn5Jnvo42tFWGC0G
wsSSxkvvpVVP4bUmZljrttUEZaNbIfqX5TQiMuQK1EN/9nQXtngeGzr3R08qW7UgHd0YY03s0hiV
aJ0t867P0+Uc4TumiVpWjBMGEFkX32WiELjzJK69oujnnWGprq1WOD5t7tzbNegL72Ce5koqVVcv
/hzb0A2Qe947WoKTFqLoaZxKwuX1Xjsa2tiiJeeEfd1hVb7RvSW5XYhRx4/jx061SaKFLd/8Yspz
73XRc2VH3Rf4B83biD+M5ZAsyP0YzdOP/ydb/P9HpCH233/ava9ei9fk2+ufh7Mf3/Fz/9Zc5xNL
jQ45iBXQBx/0n/u35rJLEwlOM5VjAGuxmtv+53TW+wTImRMbG6sJPd3jFfyxgRvuJ1dXPR5Pt2EJ
wi/672zgv7GYbTDHOjc0c2MVJuC47m8tB7ddOzQwXbrLxuJWzVkjDx9d9bXJ8JSJuLU2xwWyw+gO
FzZ8YtJ1bBpNIS6Ifm7MsdYCTFP5zzLxvy4r+FD+VGd/vCoA5xBeTTW4/kvjDPN/58yem+6mefws
skOqEtLZvnJXv17q+WIJ+eoM6XvqJGc/v5+7fCft5XWZjUdznh5Je1sBsrB72/LdlNmriHoL2BxO
gllRlHOPwDobM1N8+NOV/5t6CADt37xyqIQ0wyFCmfQTfj3EZItu6FVppTuJ8z8UXvOSO9lxJkH0
ANTDD4dqugKf/I2dyQ/bQhYBwvqbtKU5Ot7IZDpZ/nyOMZZlyJTGzuJUXd9mg/88GdYdeq8gJWmx
7qHMJHjJJ5AGsfakGfUJ5gG5BzYr08KwzAVqERZz+ShE9BjjmNhCqas2BcbYDgc/m8h+qqddP0k0
mrbph5M1XPyq3xl++g6CpcdgNhO6iUQz0sR9Hl1FQ37WeiLgmOs1aX0V1/Fnc3jVCRBdEsTHjkML
eAv3A9n2cZbAAWb9bZTuVherg2SPtglKHFas4YawD5GQS58P5WPWi6PRCwQn5tFIt728MrGllfxe
JxaB1SDMj70gxlu5KWIP5anZQMkFFU6a6PLFzusFtRiGmo+vIPz6vWkel4qc9CSVRIoN3bn0yoeo
I5tVY+dfYigyH/c23e4XPGLHAqsgc9P0ZsiW2zTWrymgnqH+bz6Y/53+WGFz2Pgr4gFLXEl9uFBB
YiIgvcCpHxj6ZrHzHWLIZBZaMNC6PljOXd+QeI7CrduIhtHsoKIMl24MCld+78zydWDAB4iZadeh
60flxFi2ZouekxAbHLF9e/BUrOgygwYt0rHeFe36JS5aic6+f+1S3MQOtukg8Z+MNT65dv9CMDAC
BCuYVgf2VsIbKGWCOMp4obnzOlkCq4yFWBqnxLbWCIVsU16ZCxUroFi/Hicdn6fPMDjRDmjZDKJR
v7m+FjFW4GfxYWeEldlB33Ur+sWp3k368pXDwSbLjZiHzYc82xc/SCe9hW925/aQS8fSAwrXjWfX
f7RgOMosj8n0RpZhSeB97eiHZv6jcYjMExS6m8kkY8zPZLrxsoI3jZQ0iAymW2jvWlK4IG9wH3gV
OhEvyd9bYkDmWF4KnUg4f8BjSMrZRKLXJqsciZfp3mAGs/f9+NpdyF6T03KsYIZuvbTlNsVxS3Yg
Sx8e74eSakT6Ub1vcn7YEFmHKJnaQ5pWWhDFWFzmXF5i+mL4AskuqAAZClzIW48OKcLBNRhHNwuH
8lrKsiROXTyKtgd9NuxJh3KD1W0SVA36VwpsMhBqbkVwRTkdMf5RVne1m/r7WaKotrRJ3409rlGr
7HcjI3Q6i6UTQFi1h/q2H7tDtayPFSCMwJPoAduexNevU5W2u0gZB+K0u43zYVEiimiTN8jyhVNx
pOKdzE5775fuk1eWEY3dFAJEz1PeUtlbjn8z6VgB/ZJvc6blESPwU5ZPN2PdetvE4y5o3txVhXRJ
9RVa9pqty2MxkuO0CEyAWTlFTGLMO45qZ7rtt8oQjZjyUU9tCCqI4Fodj+BsqUuLW4qEjI1lla8f
yhkZv/Llc8iDcw0vEb0C9h1PMx7XqYArQ6w5XK7HNLuVrWZtB5MVqrCcc9pQOsYmrp46SXAsF8rS
kokd5eW402ziVotXGfvfZUzgcMEjRUJke8C42W64QWaPxOIY3EPDjQaHL9kyZPc5XG2Y2hAWZ8Nz
5HDBpK1i+orPOPNzJlNUcVh6s/fVNcI48RY8xlB8hB8RxQlUJ56YJlRsOK0LhgMp83NM9EvLVuQ2
62OZccyz1WqrJDIFNXrPmceBMkZC1/QYlwcLPFCQ9WO0sRii6QUvIpv956ox2RUA9iH/6R7G1bjT
0BGH6WT/MNr6NV95gPqljTZpq5/jIbmrBVfT4McjeBzwKXEBIXLtakLM1eUswsi4tquWrqdm7poI
nfjHugr//xuIsymK372CdWJoeLuzLg7Q7/lMcv7WpgksrAUHmEWEu9nfjilzQ8514aL2WJSBzaaK
8bAxrv75sddRfrZNFgppTRejAEY1Ldex01+qYsRifrN2PNMiYyprmWgc7aI/g9K6W5f+ovZ5zj8X
ONXvpoaWepZvRr48erlzI1b9EarQNw7vAYikieWRm4tQRL/TRDhGWQSP5GmVPfCLDKetsYKXYzQv
RvOqt5cTB4OIK8SRN3bgohPqxE41jftqGG+qH7L2z7PPJ4pzt7yCGqVnQMeh130xYrsFHmGdpkjs
owS9eNzyINU8mGXefLPXjjeavRozYSf2ULxS65HCm82P6NNfhW7uUss5tsXCvsUVbNE55F22wXuQ
b3tzedCB0XKthHXMWrnHCuIRvc7HUss69HREFSa1SjC3Dc5NzyCleDxMrnvnzLyQyPE4ylTiKrVI
UIQCyV41oH6XSGY+bg/SDaotvsI9nnpiJRTYOOFcdVsKlVxEkPIW3Bquo/JqhTm3xTQs935sbXMX
61AuqSvknO8RNpz7lOcOUq5HfyR5VwC/VtY/NLVawk/ERsMP7Gtuwo8bwqrYR2utRzfdhrpoMEC5
hDlBoaxBTFhktXX1ThtTUKmzBrRG2B6TvuE5nvi9kG9fx6W+8MsOWsMlAR/XB4ns/DDFHrRZde3y
8Yv1hls2NV8NdK0f97Cb569WZ90USfQy9QDDGpKsyLngWUqWfdRgOiY+cRNVtG+oUoqNVmC8Eytr
0xDd9p3hs8u+R6R0/7wGc9p8yckVSFRJ0mdFFJT5j66ukxvp/3D5+qCPuZddnyCzXt9rNs7Ixivu
XJ1JpZW8JjE3ufoDMiBwWm3LqsyNlJXqYvSzuZ+mzTBQwo1G02zSengkz5Zr6DRI47R623TWd0aC
CLtpVYUjcLDI0qxj1yFVF3WcbkUzhQIM2dUySwg4CINGo1We1a/Esi67qkXW/MEfnubOxshlX/vm
cJQaG5Dykhqp0rAIHQ/HZODDRsxHeA/spWo2dkbulhvFWjdEtXUk1X/LOojSf8mxdKI0gr0v8s9y
HUbk47y/xV/vY7+JkbfQUPYYdZBSSp5IJZkQWvZFH+13BlEvpQa8pB1X1hdxyXhCQMhppwXBzN60
LgAR2tDvCSXArUbGbdrKnZ65+Gb3ST5xZlH3vDtBaZlUKGjFVZSuSxuBQJbWywGaCAzTHXbDlSd5
N3YgppQXqn5tRoxCOQ6m0CC9B5Y4UnyO6oGVPyU1/soqRz6EYTwPirwBHD2738W3QXY/WDRYn2d2
CROw3YbjBFcrI29tSzFbZR4cvNnA84Fa0+AAEpFPG3w8jNNSvOKbvs7K/p0WJWFI5KhUomV5zNkt
MChjKH63sCeX6rxgz+krPT3UKjANXYPmQDbx0HFTi55NS7fcb301BUvEtUDHZwZ9vyuQQ4QNrMXA
nr2nKo6Cjkd+zJzLrJbZxOVfBIuvMlBvMNtfE6mYbKeRVdv2rLt0XJ95dO9iyBkoP0qH/cP7xpap
BUbPK2FZBfaOYuujRvUT44nK9ctcd4gtV1bQcs1PWSGvrYqCdPXuZxvhp8XDn9gZdyemfY+02npP
yi3OzPQ9U49yhPlho3SCRcK7tjqqVJfAWAap+U5HVUb68mdSxkZG0HjIOi0721YFrNzmk0lY2umI
zaEvR3LOpidT7aD5YNRhnjzOM1Zma73rEn9DQ4/5a2JsjQSB6Sojzk9q/p+XOFiXhFUH7MzWA1qC
fFJZ0/MyjHpsZGQsTxyRoB1yxWdWbAzua+iQSRr18dN/UHdmS3IjSZb9IpQYdtir72t47BHkC4RM
ktj3zYCv7wNnz3TSmc3oLpF5mCqRkMyoLCYccJipqd577vVPE9qAkNBNjtfjk4TuQCMHjVRqv3mI
hK+poAQXcKnYwwH49Z9dDSZBXbJol/QPZwky/ckI0m/RlTgDsrcsvlwLYQ9G5dLr/xo0zuMZINCV
abP0okI1yeyMZPCjIZlwlcjyXibwqQY1eatyxtIF2rPTq5PK2Ywdy+JtknxbLe0ssoHxr5aMWPGM
c5DF70Er9I1MtUeHKIFERF+CnhPN7Gy0OwtSIX9DOACFjDuieuxQZnAwa4boC6KEL77dHtgLs8XV
Du4l6ffREsk2AECgaZwCpEhP4YAkzAdhtNBcipsmjdfsaak1ImFQFALNe9EsNQSu1FP8IHmXbbV4
prM5U1z4Td/ps0vKndD6vSuc3qusNVk+Rw6+/ltJV3cFEIOToRlbaDpiIrwbAeMF01ptfO8d011U
Jq46MRvFFZ054ADFJqUeFoLDriN1tfbIC96hSY9JL5i8HdBAPNalvLSaXIokbXF0UDAiN2rHhHG3
MyIpgtOQ0Bdf6Z2FwaPg3wv0ZTy0WrjOXPIqZFqTj5NsCCRxMV6k+qaGB0jvx4OMib6vS+7pC4ZL
l+yFI6jc50AGmyZyK8b17IkB2FA7YgYi05ZuY9PQc0kKl+8k/DMyaJWXR9uoF+DrPKgcXqnepd5g
DoZ/twYCZ87+dwNkff9sRcExq7SB+vijLLibsLyfPRscCCTlSbR5v81GU9q1pTSSeJN15gJi59tI
j702bT5/zHenCLQ3tOs2xji6n2Odbssp+ZLh6l0og2jNYJKoo/hC/D9pR56jv4BtFD/aK9r8/6LO
r6Ow//q7/4+ali6Nqf9+4riJ8vRL/u3vPcv5//CzZWnq/5ohPxJTiEPbBe/I/2lZ6vJfNi3Hea4o
TRsB5n91LF2BB8VhDkmwm0tDcW5m/mfH0pb/msVowNBc4goZmzv/q47lr71BpBKGg2QHQBZKDw/P
y42WJe4MHYmNxbtVx9ae4cG9ZUM30xOtQLY7Ivgqed8ta6mJ6iXWWLT9kSZVFfSE7nQNC7qlZj+t
Y36Qn6vPvdK/Tdy5Mj6ggbyGpiUCLvtGNhUh5mHEJ+N17ZMbEtbjaYg6uc312j4WkNAXg8g45ZsV
BAsX8CkxoQ8cOqO7seDU8rfn+Q+dSH1uNP52McSR8kK6yH4MOsh/15dQakUoZWPyiaxR3VsEIR7t
wM7vZQZ5aAgJUM0zdUbPpqDw7OOwkNsrhePPl2H8fk/4k9E+CrKfLcxuN5cRmrjj4qgOGA8JeRC4
3ygSqnETtXhZXEB8x7xovTXtkfeAWnJphKonCsucTuQpbpOmDi+1poeXIWZmuIaoZrwURg7hVis3
ZGrEx0SL4iPIofW/ceE02p15STOBSM+N3r/pc2BIgVJg0rxmVuyuAhVFYDrkfeu0BKgVpraiUfPN
kBOsemspw3ZVoVJx4jzAeK5ZUCr67IVw2se0zjCATxctCx00ZlRoQV08pWdl5MFHkXk38hTSs5B+
MmUwTP5LaNFN8xlsrU26nKmvpFABOtOQ7EJcOJAU2lrHemHrDMd9LB1zKSyULPeTb6ZrM3Za2l3o
44POFNs/30je7psvosPpFheZ5c5dcaaEv95IqxBu2PoG4VGZSXJ9JQht5fgJRjqajhjJg+X1NFJA
+IBuROZjZJwnWa0ifvOVvQIbVqhlm65WeCY7r/7oQc8P8uZF4REzAzV1y9BZX369vk6lSVgr9mq+
TQe7HdSDGQ6XTLu3mgb25fziKPr5PsLUDnbeZ53+Kg1ydw4BvReh1A4mlzdUgNlKqIyEfv5we+Gf
C5N5c6cUp3H0z1uAW3jn5xtvmPVJuDQ5i7BX93++2+a8+t18GldHp6qz4hrmb9ERjtK6viYVeu2V
hN00VnfqfQ/vuPYi7HJ6M11Q9VDP7icygkeE2X64RGWhPXE8pgjXAd/PoS71/COX5l9TpnlbjXnD
RbeCArJW/Qgks36VVou3zkeCagEpEmYP96/5S+NI+jKMJ9ISpxXQuWo39ENGC600mOQWJVYvivcq
nEKgwlgp9LKkz5EAWfrzXbgKq3+5C2iudeKhiPBkH8Pf+OszjQSoai/vJBIm2q2hX2uQy8q1U4/J
I2PfYie0QKzM0uA0EyMOvP4YhPVFyUhuIRqN+3pm9lkKv3Rp0VDMXGAI6RzXBo/lzff75DiNOuio
VC1N5MaXIcHES46SSa8crF3U00Fw5vKt9zDsVFbTIX7VatQKzRHj7p2hNf6WaZGk1sYfFI4HMyya
81DQHgD6nL4iCTrnUGvOKN7unYFLneD3oPvrn+shlPcegb6AaqPogxdC/4dVxGYfk2SAoiBHNfrr
zUPswefUEncFNnjVjPKvrAU27A4SrVgXEwYEkXDBkZhWvWPnT7T+mFSNzRH9L2GU/8a26vAkka0y
D7SA8Vzln39biQPiSCu6RM4q8bT4Eb/hthcJ3fxpVp1kFipvcJLgO4A4jQwVd6Uh3p0pqA7SzLL/
9R7PxRD3M2sUBZOo29UMXmQXE3vsrMDXwLurGbqNWUxFX4NBo7WGL2SOFjN7Bk4DQocd3FG57tMQ
PmWZZR980W/Daik52FIZ3pp801FziblY+tu98UFKmKqokrXlltHWj0uezBSqZROFnJt7YAyaGPeg
lNeOKom1z3okEvlz6Y73aV8nj6PFLdV0wjV681ueTqSZ0cc+oi7oaDIotU3LdVIg4nII/ln4NpWT
0zNscrQvravwaqUEv5TSdUGDFWDx4vovL8qnYzLFTIhh1BSZmF4s37i3Y/H057fc+FV7NleCVKiY
YSgt5iDn26ResxSWwSLDhyeHhTYuBgDXyveiz7KnmqvDmGcnr7U3bIj/INnZhSUFJ+VJKdEfOqxo
jAPBtvtDR+iLYzlLwyCj0M2akxF48V1byfqjzfD23UKtZ9mUx4bOFv276rePzCpiJRVrnzd62QV9
ixMm0VejF2MPLIM1RrxvENSN4+QWL55mvF+LssoiAzLybGv1wS283S64HkfYqMwopaUjb0WihRCw
VEWLVrrD9zDwT6wjAFKTvBgMozfKNcQK+zZswTQnvUB34ScCSH0yOUv3mR4fix69sQG0qo5HY2/M
y21nReEeD+SBVK8SST8pagxnVgAovnpeZ63M3ua477j+1hF+s+SlVss/f6zbNLxZFEnVwfIvLIhZ
unWzp2d+oFVIv0ZeweaALlohJdvqRUX2zOy/CaDbJ2OZkY3XaCvPdPp9kLjqHu7PJmg7mEqa/ELK
JNm5RDcfuxEz5lI3qumYOua9JvO7PKuC5JABx9WLHKQbB4IlaI/iJbCBHpe2oMfqzAB9vMP4QINc
e8RYuhSyiJdhFk17TXTyQp795hoa2ridx0gZDyyRluYdugh2aa9oFzbYwMU1JE6r9B9x24uvKVyh
U66RbZkPIln4k3OIx2oNIlFeKhKtL25oHww/yQ5GP/cLDSoNEUB69JRKj7YLcra0h2MzWZ/0nDFm
GcXmi0v+tu6ob3oaFXy4/FMEwHMd4PnaFKML99H1uazMybZaq1gIWuC7hk5rMMjs8vDnp3crBKeM
nd19UpLERfDzb4saIkDTrQe4nIk1kmNHBqZpBl+nZsZ6paUA51Tnj9eikbbTnI2Jo7o2imWYd4Q5
OsOTCEfIFyr2LkYT7LwsjXZTUmsbu/U2dNPFswbS9c8X/Y9lLgWk6ekGch1cT7+uxBA3Qlene435
MV1dl1XiccDrVK9RiMsi85ChlVN5gIQDxkdzflilUHcNM/gyY3JLEoWRRGr+uNEHdh7jHypwTubs
VlyWoBC/ORag1a3GThHfaog6OTlGVtyFkfpCSk63a2mbZlX5hsFXfNVUK2kBx9qqrBHYpXbaPtHB
ugQavG0N6qtYwKv6XMTBGTH/dLCws9x/CrJ2PAk/bVeErSbPMvE/G3pVPpLZ/sGh1rtdPgVVCQIa
U7dRk0rjdrvLiMFl/GaGa1oTYhOMkplej0HbgSgK/7n/TnD9YnS15NWy7HE7Is9w0yMdw9k74VEO
ugIWnIzFhXCbN2OcvIujjCPhgTjPvKlYJoamPzcZ8RJjmm3kKI0DkQkzbllMhJLMwCS0hLgQ/DRa
Vl4+wqBKOcZY5hZnirswmbxtfSOY7ol9iRn7xKbaB4WX7rR0Nlm4mLiz3t/PeNytZn5Pm94+9shG
jq4i2SyZguaS0rxgEAD5Pmtcxt6D327dmf5l9eW20QsHfBh55XGT4K62m4d2/vdMFv1Mg5tx1KeY
xF6RbIr54N8HmrbqEsZ3WWD9QDSISX9RGI79boL+WgyRT3xWXp2iIgWXPCEdHiz75PjFYgg9dYQD
E23JOOQjFxjl70kSVicLIPMHhYz125O16SvZ6NFduieI12++o9DuxoaGIcxQ1Iyn2qThjryzPQVR
9zia4y4JR5RK5UC/QMWKo0donKVGS6VOHvqxPZcy0/eOD0urJeVnR3NVI6veT3eRYcfPk558w+BN
ILpCVtC1Dd3qNnSZA8OPamwneuqEuw1sSOBpAPE0rt2BCCerw9RG1h4ewWo9GPanfKRKYuNZUoVn
ENRyYM95iKUI9udrmzs/Ksu1X9zhg7tjzp/+l/MM33uDgEEAtHNb+LaLwhLYBZYvgrWceQPYgPJN
0uo7f6xJv0g8SBwDhPmS3vY4tofrQ3ORrQs05Zdr/GhcEI4yWfraIfznsTWy5qUuLKgB6nNnsEtL
g1lySiFNHBcTvjLEaNTDZxIcNVDLT9WPAVyyIZehoZfHurM//3n5NOdC9fYT4lFxeL11hynTzY5N
mF83iaBl4gPwCYj6BNxPz6qcgJSvIsHqQwV0Jyt3ZuLV/RqdPoFhzSotihZaeYrpn+b3PlMtr2kJ
gfK6Vc6tusWAX7ObYvPJTVuF7py0nbRmnp2ItNlcz7deZDzYmVhl9GyeSc5JLleUbJJo084eE8A1
TQVMMtDEts/a5z9/8t+/+TSXOEhQEVp0bubu6C8lvKbcKo4qkazt5mCQNRMu+3cUuxZCHozjsA4H
gq4gujNTnZ5KHd1Bsw9GhqGLBvSBr9Jnp57gvUX+I1/p7yCoxa4KRw0y3cSbLL/33hBc2vmH5UPy
0OlnyKfcI1N0wvI2pGZ7EnlZ7pBTeXdV3misCjGn1cKHvdsE69GzuxWM7Xo7FOMpzFgDMV+cXMdp
DyjG1l5dxac/3xT9xjw8d7IsVLGzkZnm4W+Z9UaPa7IxE3uVUJWQ4UZMiZsPe6gh1j7q81f4Deo8
MT9nYfLoWjBxFjtZiffQ5wRO9i6UOtSGXdlSt2VqQyAXsNEWPs8HF/rb99ah4auzuFJHs/ffdhoK
ocWWJpS5ChjNXbdWdvOuo2pLIS+dyqQnSDNC3jA5GvMtliBZ6vG2MUgnTDSJQ1nTNia0jA9KYOO3
BdWhBudsOB/jHUqSmwU1z+IC6pKwV/18JPfcYU26VL/nl+9hAbym5/FCHsXV6c2rWDEL0GZvYeW5
q9SPBHxP5CoR82Kj0+NdawvEH5V9YuwH3BmvmNfJTZOPD2GJNuuDu/rbescpm5vJy0BfzqZx/Os7
Af2DICpqe7A0tM6MoYsoSnmwMa7tYx+R6AGXep/q8QAJJ39kfEfWsRM//Pky/qEQ5TJYkmhg84TN
W5NT1fV94E2OvapBQLEEvQobzoLjp/GTpp7CejKJqqz0uyAJAOEnXrlWOdTjsuiGhejMgz5TyElK
jRfcPvirECw5NQXyWS9wDsMH+cv2yW3+4KqN26WUdj/Ov3k8Q7bsb3ZY4Fk63NrYoYiDp8nplmAK
yyqZPE7lzsgghfQJkEXyHaaXRtfEXThp77qssrOK3O9Sds1uihP3REJ9yMmm9k+NQ+XROoWJOE7L
9noYHKKBlGO0Sm8fXPzti88uN7uwKfxpus+oj1+fPJkKptHAUl2HY86hzcMf7eVc/M+7VfcjqeMx
XhW6HWSZnZq4uiOfvX3JUOBsu9oq9kUePJSjGC52ra+KKixPGdldKUkMW2nWaqeZD8qvyk/sBjo1
VUCxOx9R01Sc9BAAIxQyd/8/GIXcGjKpWtG0E1vsuYbNg7FvTgiFweFxHIN6bZCccl3X8xAcv1ef
monYJkkrCUQI1qkaaXSGdthBqQV8QMA/rCDeNpb9yevcniwcjLqlGb/++d7rt82A+QKx3dIM577b
ljE/m781kzREAhzsyAfVRjkuBVibfdjQNSonTUdOEaB8MO3nyuuqQ+xXyQUDFxKKha89z5Hyrj+W
n2F2fR6bjnapFZwTrA0fVELXN/+2TmDKJmfXvms65s1uibKG5ogT089K3XCjfBpSEYzMLc36atXK
6D6c228+MbdrcchLWTwQQHMhHDPipNCcTLLYThPZyhjGuOfs7vLQW8SoMZQh+h1ExiJDmM9W7a3r
gRlTTGrmUvfQU4wGQRh+lclLE4zPXmY8tV77dexcbedpKdrQ0Gp2XntICnBqVLrZxuFUvQQOEu5L
34f+LWNj58wFdUqfaVtE1jrTkIn++SneuuEFjjB6SzRAQG/g/RU3T7EqJYawCbizGYEdqrMEpG8E
HJTv584ePP+Yta/XtkbYux6Y9u4d+4cE9YB8Ig3PQzpcBsaTKxJop401KExfhsiIRgnv21hbXzu8
rIzMsfTmkoX5d1oW9gfB6ua8wP/ymB2D7yLjC9Zel4r3pq85ZkMlnSg2yMNN0xVoWVZVsPKna39e
sHuuGlcQCtd2xb3NhKFbqLIvWIgJfPY5KSAGdej7awlhozqYoNwmeXLW2GjmYbKd4VyExb6KWNQD
xl42/rWDUYKovX6WyZ21opRkK9GznKuh1behdO/9zm5WQ5sTdum6jx88tn/Y8kyAjKA/6MZZrBK/
vnwxU87aYR66muhwFIPf7cYuPsW5LZcWGIl17iNa82dVURTRisuHbGtMCP8I01CnruV4msYCQY6h
PTZFFpy1oN1GhFvv88k4wUNDTV1P4ad/56o5OrOc8eO3WUGvjE60JcnA0yQIu3Yg0RZEWy1B4hZA
ZuqJdKVZhJwQUdcE28FpytMs8Ru8rFqR9xMvunZYTjIwXyoH1HPvrA0dRlfenSv0b+eoSdv1B9d8
2zZmeYMfRdHNnebQeWt5ymlqWi1S/hX/WLnoU/gXoG7teJ31yBwnzbir2uwRNHpBYtBwlKNt7ltJ
woO07GNbVgWKQK3uViSccniUibll7hed2G52ZWJzVFXx+c+X/PtUj3LYkwaLHo4oT78NhNfzdBR9
MUJKu547h5bR2jRY9YmFYDdwJhGetgu7NnnPwZ9vSPh5m1rMDEGYq10La9vpxq3XpkDLQrkjb715
rmNfJ3sORZEz/97CR7QkUiY+0v/ekMRXrZTV2KdIOV+02JFrfhCAWmWnwTWRquP93tQjxOl6mlvr
ykueYOwectYKpjCRc8kTuHZ/vg32P1Q2dNhM1jVrhrXcCiySCG1TkgIFrXzpnXxsyI+O8J6u1QA+
h3lWsI9HVbOjO9VL4Y4GGr6Ul4R52pewkf32+n/0OsNjYIPGOkrpUblzoxX/tr0osyZa6+zfzPv7
VzOovdM8fDgZjKJP5uhVi8YYkk0UtcZ69Bt24pKGGnfyfXCJvKh02hNBEN+D7H/0g6rZZURdnYIJ
/wSTaxqspfbSThMabfLNI/oMweT/5Zptg8vLaI5Yib97JoLdaTT9pdH1TCwjLzuls9Dlz7fyH0pb
g14LLwC+DgARt0O1IUxH3eSUtWqTlqwpO2gvMSmBSwpyf9mR/v0QF3a/vk4iy9g6JbK3d1hwuoVg
n+c+zIGSTTJuQw0UHYGB4ZnkqZURVeXx+ua63c7SwumDr8BvNcrcG+a8RWtY4n3m6/3rMokrgk4B
/qQVRDTGbOk72tUBS20xLcfCHt4fRw/GKD5X8yFLfJIfKXUOQ4zuhh6fBqA8KzYkN+t3kd948KIg
HHp8vA/u7qx2ut2/6GHNLS2YNIxRby5Tyzp8JYkjWOMWrRlPj3Yc9vRsELlqg2YtY5FMn+PUfGdq
PD0GabK6dieuH0qbwuhO+fXaZZU6EwkVLPVqSlYMnscLDO2cxtW1GaenPaLFtNjZWP1f4g6gT5/X
B6d0UiBqkOsaNUew0jHdtw69rGSc0terJIlhcpTH8uIn3tc8V+O+d130hyUlydzsWTCXn7BjDNU+
qMzsWSHZxhJFJ2giYlbvK32JrJoGGMcHNuZgoKvse8GWzE971kPTSO1llqPSd8ZqQxVGiRs2n6dB
ufuOYmIz+kT6WmqKOAkxlElyE4aUbNt9maGG9sKoOXlxw3wZiU2rqU9lCSd+BDK2Dc264EXPxDbP
K6JrhumtSiriHSX09tZz7qcCMh6tQx1PzdaokrOJ8+xOo4EKHN9L9lUGpEh36eAN7WYsXbmsW0SR
k652esUxpyTkgBFNKM7Czs9tAoKiJNVsV0mbSSksgU3H76/tJWw1NPYB5SirEyc/0S7gm+6qnuO0
F7TttmGMZxnlm1Hrr/W8m5mVs/h54+pmJstf72Hl9fE6tKb6FPRYO8LYRFGhu1sZkUjluP2nutWy
O61OJOZ10sfzevra9BaND+Z61dIiEuUSJ5paDKXEWTRHoSPIkTs7Mv1VlLi0eQLXXqW0sETyOR+n
eovFzmCNTDFWKUT6k9Nlh64Zo61ZDZu88XGxjXB7aXfb62srDFo09H2IDV+7enpFRHO5NpedIQRU
Kqfm0mkpyVVq2sxeYl66qHxTkU9ccPN14OvwhlxFrpsoQslbKX08Dl323NmTuEQcQosmbBdmZOhk
yMFq95RhH9yu7agb1KvX1vXZQKd/YKx6MMbOuoPmQViERmotdp/vzlCoxzYmWjmaB86pj0Ez8g8l
JKoa+W8gwvw+lQ7ZboOPPRLq4tHpLBIDlPGCIYRNwOwGJCvGzxlI45tvIgCKU8hJnq5/1fbtj8Fy
IRP+eZm4nvhuqlwGRiazylkzS7nx62JmqyxFa44c3dTVTG/Hz2iWQbcfyXLhWw4mIuAFNrRQO17/
x7HHHJMM3idp16Qimekn3X78WRI0diV2dmbLOSFz1ZNP9xg441+iG7NVZg/NjgzaAAVz1T5fv7vB
i2UhFq57xzqqxPHWqTuCIhMq2hGUlUDQzTj9ge47MepSsx8uDVezimoTi8x8rBryMrtYWV9xebxq
Y2A/o44sd56vnhi3EmLajuJTLv2lb4/GKyTaheNSTAWc4BfU09qraYxy1Vr+Js1845R29bguXQxm
f77F/7RfzGoofBA47Dnc3hwkCEo1PPwQ7BeDVa6v96XXwh/t9QUqSbSIk3L8HABntfp4vDeQ+Q2j
W35yWrERpGLvsdXx4DEdTJhcPHFSfYsL7tqk/vOl/nZwm+tSBA3XQwBVhXNzcAsMLQu6wqNWyH1j
I6M03RaVui/qjiaeLV9U1cslHwdWk9l4O9uDueGLfnfdOVBfr+xAZy465eSwjD7RlCmhe4RHvl3x
/wZZWmMy3celH+/SxijOsdEQ71UD4fnzB/ltFHr9IKhzOZ7rNsqMuYz7Wx+hNXnj6yqVwDY57JJO
pm/aOPpiYta7yv+I4sBtYtYXfBcwf92M2UxYvdB8oW/grKe40l5Dl6R7T7Yfdcd+ayBwcVwVt9p2
+Y9zKx8mag9dfm9zl+e+KDC8LSlyzrEMkmQ3msVDU9X4ZwdrM+Kh3Hq69izn9zKz2nIF50buu6b7
luThs6e66Hg9bJIIgiVhHquWiqAn0PbnfHJJDA5pT04kufcBhiV2KPfcevO4j6FvNZeljU4rJYAT
6NZjsfSZiW/gsaysrHKeGjqci7HNCZJHOED+UfRAgpS2DYLQOlPzSLqLaI8sFX1w9p77mzfVy3yP
DCo99yrl5zj66wPEtdkkAK2pWMnE3BDNgwZiAABfmUEWrpqOLRbSU3ECnJ///JEXzpOoC/LjZe4d
kjY+zIku2+vfBfOvrn81BPFXc/JjQJ/VXayG/qkXTXm0/Kk/MHsQetw8gD4CPlbJo9117X3XlG9u
S+rY9VdXKbPWO597kxgcVIkC4YLqAQS5+j32JbkNrVRtrbGasWoGUlfAirNh57p4d/S754dbazY+
M2ust9e/1R3fX4red7YQIzZe4IhH6gi83AbO/DZB5hFXwwIjCNO3rFnzpcKOSNbQabAUwYPSjMm2
jqpFjfF+YSHk2RGSqI7F8JnduvTpC3d3Xh44zxMHR73Cr/lTnWvWUJJFX2J/0cfx6DHZ/c8L9Xzv
GFjZZ01azXZQNDvkRBIQCGZjn3fu1iD+GyfL/CwGoyiQKo6gTy1OenVvnv14pjUBd8EXZd1p+GBW
TTP7wpO8nilI5n2vynZNid0+k/6D5SdNnpm9jTtnaKMXVvZhV6q6fQzhMfDNLh+mQCvOdjpiEXKD
59bG7zJAwdkNOhlIReEGW2G730LLHIlVIm7r56UR+lSsTYhKy7AZmn1iIfi0XNTTIqi2TaKLR7TC
XzVE6evMWyIPJz2YvvSqoRFCf781Mfwk0Zttt0+VltlPsrJfGdGvLXbMV6Mr/ZVRAgHHfwV9B7Xr
Sz+b7pqQaDdLP2MzEo/K8+mC94Dv3OEpskT4pE2TesxgZVukUUk0Mm1dFWcQkNGJYSp5Aq1lvrlo
VOm/PrpTy56XDKCBozAGFB+g6qn8VQoa9OzTiAS7n1Ub5EOEXg6sXELHXei6Sqw0NpmHsTA3Ie4k
DOJT7nGgYxWonbzZKJVIBvJOz0xSrGpHzy6iD/JL0JerNB1kRCPYQmwU5W8tzC/SWRexMTSX1plN
inN/a+79rdGlkk02/6gGbXt9ObqxN7a60MN1LBXBg0F2Dt2XtrXEye2R3dch0TfX0xopZg9QacQ+
T3pM1XCGlsp0yNapoo1rDq9eXn4aZHoUcmwf0jy/u45icH0vHV3QLav0+hhWaUGEXxJoC7974ThC
SJcf66emY/G2Zo66pQ8zvqGF6Wuv47TxXku/DZYDQ7PNtQl5/VO9q1w9gAezbs0+2ieGwenHyeFT
WRTTvVPKbQywaIP/y880tSwUtmZ8ADpJew5YJXgUB1NN7n1Ya5SfjFjWgVsQviBcTtP+QBRxmMXf
OEaRQTm997MPQ+prz26KB2BJzm6EpcVGaiUbczJc2G2ROtZRAJshI+jwysHJgfkTJjZtAj007rTC
nGD081cDCJ/VAHAFMhSphLZVuGdL68ptP7/w5H3RlmwoSIGpnoacXCUfs8WaeeJfKg/VOZvO11Y0
gxjn3M8H75KR4c/zhQDhReC0u46C6Efm6NGqU160jwxBkQhnYrrL+J7fFQHxvuDm7LVEtLEWpPXl
ur2SsoxgKNf9Pow7fHjzckBV9+6w8HKYytRac3L7IP2gR5jS9M/pQIIhcbwtcJnLVKfWxRzNz+7Q
kJw7sVbnJoKAKPdXAez1T+NwHos4vQup5s5VfzKSqrgDrE5TxbtrWyLChrF+ILwo31/FRdcjTx57
BKmaE/S6+eDHTCE4NJntPyhhC55tzvaiiBmqWhCfabItZT998z0E0gowJRbveEt4SrRu7Kyh1VJa
SG9oYSnfq3Yl1fTGCftnmhBUaJN/vP5IiTdfWG1Sb8nh7Zd9mUDGaSHnpXLMAJ8r9lQG4rQwQ0c9
F0aVLxFuIjZJPqdhLr4zbfhuuX6/oKXYc0ac5zWt3HpmCDpgXj0I7i3OOEsTLJGzKkSw3G2nbjuY
k3mP14UQxfn9K93exZxHi+hn8Tmx3x8rD4311DhPA7b+U4H1/Lq4NJkzpyniyamdirJV5QMLA2PY
wtPNlaZpwS43MBEh6pgngZshmsI9yoFAuQwV8jTdKzNr3rpkH45Qwpo6+uoxaVzVTX6P2t+/t835
QgM5HhvDwexaVIjXNc09VMO47VC5O/MZXJO9timmwEH6FCyUTs65Vr5cew9FJPqNqiJm8ld1JNE0
26tkvm5rB3BNp3OiiNedkxFmEBSIyXT+3dfD2JRq3g7U2nJwioR8WUJZrsIeH//2VWeIsL3egAR4
vt6i1LR+JFGtY2GP0/M0gRAGTXi8fn8ix+8ZVA/1pSRRLPKe1UTx6+TVoxmM9lNraUtMktf3zBxm
5YzsAuDEYhfjij4NVZKsrn9O4/mbyNRQ2Btf665B72ikcHGo9IGPM8d19WHhGiHAQRnCwNJBJVcQ
DpZGHaKP8AnmTLGuYq6A7RQdlNsjCXX4fjgxXvexPBht4pLEM7IipxuwxAtJadLCEqF1ibzzkDt7
uIRLyEmokNvqXNbPKEKXJUckW9GXdC6ho6+r8NtEgITXP4fqr/DrbKThT+RlwPlZrVaomAei5ukq
MJz/7jyY+SfWKGTIC49+UJkQ6JorQX1QG6tITHAf1efey2AvknXD5hhexEgorkydZ8fAMB7ZEUAG
Qz8FuLDfqOCzpWkHX5sq/jQnyCb0u4c82JSVt9V91pbAGI8syQfSHFWzjoHybarE9NYTzaT7UTV3
tRIDUI423lIUQ37I/XI/SOLrs5I93HHzeE26lXYg82zo3LsJ+Rn7/F61tM5yGb9bTXpHnG2yrUdS
a/x+3NpNgPI8iglJ89BpWT1ldA2iBI/6RP8F31ZqTxdq6vuULKHUDca33B/NraIdqPmz6ZT6AFRT
1IyvSg9PNgwhWdIp4npiB+FPlhMJCAG5FFjTErNZI/gYtq2Kxasyshet0V/btCdcwIEWA7qyBB9p
SA1v+6hQ4bAN8tShS7BB3akywm08OccYz8wYhfcsyOS/t6iQELCqpFnq+tguLUSqte3ch5lYl02v
z/KeMxFyP2ynPw2i3PO7H6JCqE4WhB5jLTbqB4yPL1ljzLnc0X1gqwdpQGV1bCQcZdszEBi/VROY
C1sO/caomf67YXXQZHYHb4wnNJ6If1xHfSWekxYOObYm8tHBg1/MAYZJkEpv5bfkoTgRVjfJ1qdx
uOSQs6Hf8xQX/nMRuy/XLwrOPNqS0CmWUSsI9qzK/2DrPHYbZ6Is/EQEmMNWIqlsSc72hmh328yx
WExPPx89i38WAzSElmxZNkPVveee4B49mHnbBiMCcsWLfRLvtDq7KW69x80s7OrotFg/njU+e5Nz
7+IvS0anQmtD9tJrlOpXnXghgKpgGUB2TR1Og4KiRifzBzgaBjqkCjgWiy6mK6fdzDQ1JLXI2Y4Q
MTdjxWEx9H8QG4AtEyLRy877ytPlCzzygoXjI/aeL46eoWrqgDG0FvsneQBH0y5jqtb4K86kcmEP
JVDfWKStOu9W7/WbqSaV02pd+670Utm1GgROEhy7rYbUeDfoJN/gUp2+Kbka2FZDco9nBBmpPqgB
Pftq1j+VA3up+rJz65hKhfFX8jm1BT2Gbl48ffId2QRUjnAYh73Zfs9rcuV8hxZjKea58+ZbRvyJ
ov/0AGq4USKYNKrqtOhMo0mgf7QNNnq3H3eTMBnwsOVJ2ayOBQVmeg2xGKm6JUDyIqNM2c+6+wYv
zgo6xkyJV8yHAlcxzV47qWI6QbHDCHSp/3nM2V145cbwGr+ICILZQwxZCJ9UHYw2clQC5OHvDUlQ
ytSPMhYI6nJuTwyS3vFL8V5jbQ49pZxeSubJp7j1iCYty/ED012woXiGkMKWrrRDfyOLh1DFvP/I
ByzPUzLaYSGK8lh1DB0QoJxhdee+bK3u2CyzDLESxAwQjVrp9VBdnFeL1OlSmtsS13mJLiWyou1A
tk8ed5sI7Uf33qokH9GQG0q+6YgyGiY7GD1WyMEvxrDdlsrTLPlzSY/QNH/M3mCvCBJq8cyD8J+F
GYZnElKBcNmY9KR6pvDsD5HTqH7Udj76FAyhOIjsENVuSpVDxmTyEAkLT5cYh0PBGEKtySeOMOHY
ODG5Mz2pKcu9xyRgC95ZHhUOXmV7r2lUP3iJawSDVfybR4ucyR4uHvz4fpzIENtHderHc7UHzAgr
ILdfkx3PReZHQdT/AwsKrQXSr6wIk8FmhkxLCr/QNZ615kMdy88ke0FhWjymLdoq2Z0HFame41zd
1Pw32OidWrn/yirFt9LqTxT1YRyV2a5cOvOeajPZGbb64qmj8CfNDjTvT14ilnTnbVXG2xW8pBHF
zV1g6R7PmEQ36glTvmXXqtl3K2m5l31TW89V3kYXXFML/mpIQEIfNsmAF073xAVDLhIXsoN2YrbD
CRLRoepr0p2XKTvG+JoFZlqdCxtOa6ab3b2PMOqTCxdbTLOY2KoT9u4L3v6B1rDc1A7OT3CydbD2
fkjds1VzdVjUtIxYlmHrSYOw5w6PtwILv2XWczD+8l5k5VffYHhU13G6KYxaueNGcobFmpxkYGVn
px3WJhD26S97+DEbXOqC6jmT5Eo5F/A9fCS2BZ5RNmbDBsNLElJCLgG/5xpUWOOaGOx6iX2VCHja
gm2uHV0UpI47+ZVXhFnWK9TQI5YWWtFiIceiPWNGF+DvnwHrV0NIFBanhm29VNTQynTILBX1L1dt
gFIkm7ptsojHoU5fPKe4o8IE8QeGDQvNEHssiDWIi3p+gn2wFUyGPjWG6uQDsLjIyCWKiNer9S93
kviSgvSumbECf6jXahq6gxLF38Im4V6d8saP+1iGMNEuscVyzQb02CWBruRv6s8w/mjuPWVtj6ev
IgOknon0JmLEGqnRI6YAHj/3ojJmfp5zVldsR9rytZR/a0VsUS1F3J5WUhzpoDcGNiG1lVMDgm0T
pn7qrXSjx8QpVGJow9xQ6yDpCWB3oi4D+JYB85P81aktHaydNeFSqCpndGAQNrliu8zOnxH36NIG
E8haxt2dP6qXJbpkJKcbq8K0FtexAxIyqv1A/OS5yoy7NSUQiZo4JGBw1pTd+mu5k/GWzMBeb0YD
mxAK2uSnQGt3SoFdBQB6Umeq/hHGEfZ4Ag4FrUxlqMp2mKZ/dpd/qe5AY9ETqqRTQroklG+RAOgO
wb90PIZ4yJj/g+maHd6LDDa82NrQw1KvEk/pQY6+z8Tm9gnL3vDSO09t9ppV/7Ly3UhMh4pAT7EM
HeUtU5JX4rpJ6UHNflyacXjDsvtSNdVOkrxHwk6mP+XYh6rc8yp2XoQyNPkRbtnFzWxJu9lQOGNd
/9Ym/c1UzkLHY2iZkDTFn50A1+y95CV1MGkiyy+3R7xM0vJk55BekopkdcfBmjBZlj1eJydMegoY
TOVhLny97PHI7pMNEbgFwsPYN1CsEPI7KcecCqUMiJRpOJU4kU4lVaBtnFK2IX4P2DAteb7INuI7
ATeQgfGRFkR7q4kW6joObA5csIp5padXTWC4avcCA4lYsUY6/xT7b8Nd+ePWxjNdIZ2x/jY05sYs
IejRdG7ZOLH/yeejDcc2QydGUhh2OMPw7aShjddehTD0OBk3uzx4ysHRnnrDg8n/pBY/MW5exGto
lC6gEeuE+FQpmDmGI5aSY7PTJgxi38foNhjAKuxc+rKPCSmLjog8Z/li1M9xiU3561gGhUKwZJCO
vkM2PftGrO4LIvEUOrBqMLax+GuQLj7UbNXdt2PDR2Xn0a6z+z4DKlbWH33coEqbrB25jUZ/IPxE
xu/xiTRsyQQPoZW9YxsUrxG6GtfnDnQ6/I98092m9ampEY49jSy5xcbmcHuacl3sxHfUPvA8Fn/V
UCicTCj7MpRlnD/ndbyEkh0yiGeJSqpy3xtrulRpYwaaU9pBXcQiKFBcyHKXOz3nq6bjqnSWGhLP
AYyzTiM12yYwnMghvybe7dXsl3+VmtM9W5BBlrhsNrkII0+pv4t+PX5FSTQAw+A+KVa/LSZfxmyO
14lOhVisLS5IAaLCGV+maTu53g0X/Y1tnyduqAGDTAXvSXYD/YuxZBb2TY+PRmeGRKan5xI7CbJv
LKI8p8S8LhMmoXUOMinlUxeZyDhTz7l4yP92g8KvkLDgbOUY1fgrYzNgminOfo17QuPYbpW5uWAS
dlB1yuQiPuEEvumRfWPRGcySGXg9BAvRjE7xPtkkz8HOMcF9jEAbZIhdq9/VWC7hket0zw3cxqh4
QxaJKV8fgAtvC7od/B8d41CSiVlizTFXIe5TgT6oq9vrhnt7j3HVvs6isE2KE8VKwfIisjvCCfIO
207d91AqGdfe6mlfZJg1TOcMat2jChNgYU0QO0fGGy5x9r0O44SW3nvZ6dwvvYXQ1HxhXXcz1KSw
iuBzozFtz50KxodDQmAZGFaqsqBhx86KQtTVjijtMvJ3Jd1AFdpk40VZG3Du8dvNL50nDpWxoKaC
iNkCPUwuTmhVDUjA/hXvpT6EBtQ5tPZ+g8XhOFiX1Jn2o/5UR9EuIdNvjhQ/X9vYLPElu/Z6nJlH
BHWu+9bA9Qc8BRfgLNdz4jU4wHLpU4ORW4s2ieg9uPwl1Lt0q+NXLKqXEg9I/VHTCfQDEFQ90gAN
LahY5vuopOEnUrIb/cigS5hwE5Fcnxn+1LgBo18jiJ6b2D33Na0kll2Vlm0Es8ipuoPZBnranKeN
USd0gb0/k6beNuaRnSqIx2yLiAzA+sK/tPxM56dah0KIuaNWLf4oVRAJwsvxKxGUlfDcGDURN6oN
I96/MWowc+uOzUYxMAeRkimFhgCkxHA6PVM0AB4i0SLoFKdc8Wln7NE0R+jkuEvFzq1WI7ZXand2
InOH+9W5lNdJFvExT6vuXq4PAuetPjrBTdRDfPlOSQdQKyuJRR15SI0bg5L+AerwqoGVJ1WYM4/7
OMqWi+JlGl3avAVwy7fjGB1VKz+Jwtgqq5NbAyllzTXma/ATtwVi5SLzNnbXgHGrAA8xF6FzIK5w
Xw29b1uKry9qUHr/RBUuTIKWIUbXBYQ7eluXtm5ycIujEEsiZ2s4JHpyjSTxh4ENKtL6bnWqRoFe
VlBJq9KvaeFMtreeNCkVExBMwQPyq/C2NdGeXZPkQ1SPlpcGdO7bypn80n5eNfaZis0s7mIN0QG4
tW9E+cWilNo3rgPnYMdmEo7THFip4vpEUJwro0PwlSx5MJfdhXAt97Ju9SXlcyg1/a8y8orCjbM1
ptwMoNKSJOcoHmaSZf/Q1hLeWVOwdvKskARobChTxQM0KmvXgqRh69uafNzYb23bYyzgbNThA9tG
nCg1YmCFJfVD3HVkSbbdhZxvxx+XAmtGMKvd5BiEScfxN9Op2+zMFLDFfIrg0EabdionBkdtv58r
zq0cnKcUE1ju+l3T7owUh6JObonXfRgM9Vx1ydEFO5MiPddAlBPURiY+IM5D/hx1NDP15Am/bHU6
KadvuNvwTBeteCEZMLnrojtNrTk/yFm+O1qtPQ/eM35EWO+pT92bJaurkvenbjEfnLg/Rcq/0UtC
wyh3EOd2THNPCnbHavLXSOn2EMYttRsYuIlUqrc1YBJWo4Zq3H5AUHAG7We9eeoykl0l6ZrUZWBU
THCuc/svxhlO0x+VGBZSRWU/3hF1U7qzpE7RkS4mmLgCouEOFkNvcCAtsxx9pCVECYM/YLa+hhxu
KEcH4Xty2sllIQI6xhF1Sq8iil5bCYvdoJkJvEl4uCOCoQELHFuzecdOXxzMoUQgV0JI1IVFLe3O
91TWX6VUVEwq4vpqD1p1LZ22vmZmGQeuqeX+72tNbaIU7twFU8mKIO/IPIqoTx8aZmQx49PT1MuO
ZB1H3Lx5aSjuze4maqazHTYSbG3FG2KMGLap1zyKVso92i9KgX9u6xKl3Agt8BLepwhBMHnWfSYM
DK4Dw4VXvb4Vk2O/8KHlSTTFrXa52+xBpFfPWdRt2ogTAgnzwjWMCcfyULkLxrVjXd1kjcNCMbd+
bOrFizt7lEL5SwzUcFpkJdbGOcY+u09DQUBdYCxaSCCB+j7V7gtRQinhcXGifwxA9pfIJK1t0KHN
RmPR7mr95FpJ5+u4TT4WZV2FWow2ijCH/ph4cK8Y49qnyiXu1M3nU6M70+n3fzBAtZ1UlZt901Jk
lR17PyaHxUYO7YSlIIGpOjJm6QSFlVsgp5YJfHmVatZcTODvhtHeqXKahUNAho+4WKBl7Q66m1qF
dHVtXv+psooSPLVo9NYHKIW7SMOU1VyzaMy8IExdldUZCJaG3DaIdCMAXOu1BPayTRZzL/q76ii3
3ii0N9Ty8iCVfcPc7FEqneJHuZ0GhLBi7ZuUSB+kl6Kozv4kkFkZbA7Gzq7AyOMSlx3sjsTOtM9J
gy+b0qOoZs5C3zvleG57coNgg8KrAqlaOBMNCQORCNpm7Pfq1Nyy0AJTTRLItq2+vDvyAeNz/uLu
eaRPvUw5OeixXK5NW9XnJffwY9CmC1Q0uR3Tt0YjPUXiOmsnaN2FQTvauglTe6HaW+5n3KklLO9G
o3qUNpYmhAuYKZm0HKf8yFZT45fGQMhM3fxtNaQe+s08fIx9/51gX/iQZLHnt008XwqZ4LsJGnV2
V2hnss1Xm+3YB6a5xJpzwlD9Two8RNVIygKU6/xo6+0/yOTRMVYK0jPTCcAPl/22x5Fe6gbohxH1
R/gQeEoloUgLmzzz+WfMInx/5+JUK+SjTq5eIxfQQInSqDz+/u+/BwOvV5aOTIY2lUwaOe0VKHGw
Oh9QJbS0rHqA7psaKGUc7859kG3pCSJfOtOXrubQDnOzDFFJa9ypkvaBNJ6dYnfKW6zTuSv93uq8
Ze92DIxA6K6JRt8jNPQXa7gP2vf9mCj2a4FpM3y8Zy1SX8GK9KAbJoPz7GkPg9R3eDknwRKZ2c1Z
9P6hcTj+TAluc/cVJy4LH6KnfTxHj3WBGJdQNAYqhdocf/9naxmCxcWLNr+EkdY2Mr+cmsIn6asg
zWA5FKPh7cWsuS+jOontASOqECbHDuFhgFDCbHCO0Iksd82tnD/r4kA8lZq8NopF8eT5ShHAZvIF
kJHNZp9NOJn1bbhwZ4R4mMp7PaUGe7aTHNga4/eGWYDpTt0n6+EcXnD8Hg9OkRwWr2/uTv7OAINc
VwMz38oLja61L2CTC8aJkFD1/mwPeKNGtl0Hg+kRmaDKHndRoz3DMiI0QHgLXhdus7O96gQVZTii
Kfl2xnjEMTZBetoqrCYcT7dWPAb0RkKwav6qdcI8zZXz4DRpeS8h6vI301zbDOHfQJAhuDevHpDC
aZUywnfduKMNweIRQ/3yuexkvQFb9XaFRnKCJuwvM3OZJxUl3Ua9HAiIXAYrPU2la4Sw8OogXq5Q
71aI72XUtM94r+mpA5iqbsuWUwr8aB+GuVleW9K1x9LbRql2L9VEPsRJr2ODxZwtqbzuNdWaRwxz
7jrhHv7Ui2VfQNDbtgY0nKmhCSnECO6d2i3ADNa03qjpD2vdmcblkXN4y0iD+WBp3cloAIX0cCBM
6oSuYt67VBLhUKBwAotTi+ahbp36oQD1CAZPJfoWgBYgcH2RT7cO3mBce2Htm674Ow/JQ8GwT+8M
8KL1zb8PglC5LVarlEImtJH+PPytuvK16rlpQYe2LQHVSfxu1uKzcRQRlNlzydIfGeTaS6gFgUmh
NTioDBa3CKRROUEjlYh4LMz7VMLY5th9IYvCQsvVFiG7eL9JHK/2dWhNiPQ2hY4vdZIwuAsAKNVN
ilbFx8npISnbcZsV8fdcRL6I2ceb6EmnGkSYuOtkG+8G+zoyVeOttPW9nhynLP7GbX1voAbRkdpv
YlIoluJXINzsJLN/fYaFjDfFogD+2RXGYEVEIka2BogQAruu7mpEnIsxYk7uxb4igY8shxGfd2nk
MobCa1w4rX9hhV0JtldfDAqORiBJiOrunlKPd1jta526axTk4HaTDBtnyhFoTH+JtaCfUkGhWyuI
3AKSETYgZpZygiuSv9f0kKqGn55trb6DWEwbXuf1HWEcgX/UShsFnLfwYCOQv4FJMmS7bAzxpMNN
+1WtseRfyjXOOMJLPvcYxJvNGsGCzNDXiCXj47VXIysbnL2T42yQfzcwMirKBzzEb02V6s9sOQxl
ZcRUMu3OtgW5ZchqFhtRvTMn05iNM+6D3YXIMll8CxcbjrOzJ2ggujaD/Jjowo3C+Cmr0rx76hJM
AxmeHRknhKi1c6mEnRKbr13bMYxmaqJwGhdm77Q4ta4GGqcg1t7X+PHJ/msyH7CNd+mJPczLQBir
TXLj2+bNyZ8TetmkuKjQnwE3YtTzGHDDHXBAzRmIK6gtdSs5Wgwvuij97mvOi1oor8gxy1OvZvFD
fo9a4Md0XJkI/acsv9JpwXKS+9OOklN2tVPI4a4W2TcWgqtXuMVLXA3HbHQRGlfYb+dMfo5m5tQ7
r8X+ffHsEOnyAuK4oLwTOl0E5nOHEveoDTrd+A3FpsdStViHtqN5ri34WF3TVIdRyRRCO/MbkLUz
fFdi+QDi2YI48sYknBlvmoA6kUvbZXBfqLeyfaxsyNLNF0EhvlIaYZxx7nW+QOD38GpHva+mfx0O
xpqqnqmPs+UhQ/ztBJeK0CPjU8SA+Cnq+ggN6MSsokjkfWAwlUODs9gFNvpqd/2YNAXYjEJhTHbx
Om5kpcLCtqq2WascaksEen7DrsyXXIeyQCsOMMKNZBdvGk1lbwdt90DkGE3UH+Ea+8G1Sd3AFgqG
TmEejAKH8XRQnVtHctal3Dkmm46XYETfcU258fSYTkl5gfQFAaT2ej+3jeRPHLmHgcSyF5w+5GHJ
SVjPescv60T51Fy56U34EgnRhw0aszQxNwrdSIJVTDmo2xxEJ84ZdN6i/M3djcOj0u7c+Bh5ll9Z
XOj2lcnBML92hfNsZpHhdyXi19ZSf3LW18wozE2LYbQVf0DwO7TxD/6NkBnktl1TVLQvLlhl/rcw
qa7TzVgyoQPrHVKMStg0yy4K66gxfd2bSGDokJJAC4CdGPfOri8nZbvYrXhUoueCZIu7DuhLmlXD
VDXLwvSE5nDmhorCUqpPvZq+DEZVAJEh1xmWQXyZi+njvc60YdqkzS2GhbDBGiA7SFvD0gkDYiCj
dPoYZvc7gXx8a0iAuhIbUpCKw+tpgjJhZHYdtsWTMraXYR2E4gmMBa46fvRwZnZZKyESrE+5+Y+w
RuWzhmc5Xjgz4ur19dmGRSIFC77WeOc5j+dbGZFRH7mMJCIPQ10lN+55Mt1XufOQeogXMQK6WyPS
HangOM+IQ2wzSWyl6B46L2fI0TDSf6VP3nTsb0DzJnxRYsGIvjbYWCCI20VItLEP28cWG8vA6AA/
MBVnJaxUSCB6ngkbBCL2SGSZX5yMXCECa4gA2nT47+tcPnDrY24zGx6Faao+p4SkgrPlXDQGxWRE
bbWRGU32Bvlgq7qkVHvE9DDcd5oxsGoqwxpCIfQs79wxkVMYF2u0IEMPNIH2phrxMvX8qZtCI4G+
1/o1GJz1b5XLmpK5WQ/SiGN+3ADAMCSLAYWUJAWLu9Xxj2FMKOA+VwReumMQQ0TVGEcTCBMBJOF4
RKzEsk2/Z3veaquL+QrLSIYTRRG2qeov1jWp4m27cHcoEvTn0jtfELX8do6PVUSIAd906igxupQ9
9Z1VMtMemO1vhPJqgXu5lFsCpVTMAe2YNsjuaU3KMoEcsFcAtv5Zk4Sy9r2v/0hPYUhFkMx41ojB
sOlahH2FoBTOZrklpWIbSY4kY4fGgBirEw1AoMK6BZaOt9G4nQTBYdMCAbXfGfTtsF254jJfssiv
80a2Cd9iMEdH6gsD37rxGQZLxfw+FxIEHkK6dleQwff9B8guI2sC3YgLZRKYtyDqU7qC8BuTrKvJ
esQ8dSPNtzV71D4oBIfgSbf3Yngl8ZNjP8f5sBlVEJH2iSO5aflZWkMsE9kHC2qw2OWqZ9VUIyzq
zE/45pxCiZ6hwSgvIHNmHZzO+XHg2tbkUauNLbGwm7HFuFJ9NI1wNSgd+CPzzGMyKrY1pZyd/0S9
jWsMWWNcZRC0ce//l/CnKxOQy3o/Magb/9jmpxH/Lbpgwsl1epE9Y1blwS0OBgxP8Vsm/Dj01vwc
YWNra0BJ7W4w5jc2mSLV0XKLUINxRDG6UVRMrSioO/crw8phwrMvb/51okB/XG5q6AeK9o2bA5wZ
UgmSl4GkAYXIPLSF6NAUjibWXy0fgiuYSCZoJ3iCeV+R/e66zbbnU8zOQHcVLIYI7YIrPh1hkn13
2k8+McKwSn8oaipxPVDBfShydllEXBL+YnTfQ8aQkxAFh0/gl8S2djN3DMwsLh6jotBIfM99nG2y
pbBDtGsYuu2YAcIzUClhX4V5lSX7yk3K0Kq8h0rtxYuuwSeRyH1CJ43cj6h5ZUprQIZ/xO4EZnY7
0Azp3/riHRbGLs+oDMbnJZX+1I4HePDTi77oRlCCMuw0BMtv0aR9RlyGt1Sa3bNrWIG0si88kuIb
ERrDsZsYLkpbXjqTmKolUw4sug994uWPap6bjGvJbmpJI8vaUr17ng+pucXQBE8gJv0QNxN6M/AC
MmNGvI8eIROmjxAWDyQDwesrqjYgESh5bBZdfVDUZKdhTv34+zBQgdk9M4w4JxHJFmlz0m0Fjak2
ec9at7BVsSl/UwBTY9rRVzEiKOTeowpVJ7nXAH721qS7hKbpDaeuH79EzHcMNsq6cd/VtXa0KuNn
6XGzd2SXMiyzUAugZrqoiNV9ndlJh7DupU0ndIBz9K+3s+souVCZ0heE3qn25b+HRo2gGSchPnvt
/778+8p/32CuWigMgqbtf19gb4ftAjAOImyYl3F9WKZiH4/Ncvx9KRMy5cpZvzBVKbiunr//fptE
jgSm/zcau5pBZqxeDMcaZ1Yi932a22qfjvpy+f1Cu7SkeafVV0to9hbLnRLqG2I4mLzvZGepO9t0
ulCzEuW9kemzaIy/6RTnJ80C6/LcCNBJIyWj7OzsQ7FHyyfGw9lazG9Wo7bmY9lkJbeZrqYs2r1o
j3My/PArfFit4rxV12H6LpvoOx4SAqlkau6LqzIvy02rxI/piP6jH5YdZAe8xnBK+dDZ/ceuezSl
+VXPTRQQBtSGk6tweGdwdr29l0b0OJpQa8HTxDFTACmQeJLnaQN72oq2q2zgyzzSzD/CFvi2acpm
SECcl8zDoxot/w5K4PhOaItvVfVR1LArsqFh8NKIK6xyZ9cqxJlHUn9USX75k6lmkKgJFeIkjEuu
oFDSc+1WxdHMrNmzgFL7fVKL70nI4REjQ7JBMNrZxyJbzjAilnMSg6hvxDTEe9R8+violPjBqi48
gIoclri16+OY6yBnhpc2xwG1yA63/r2mGNtONjnz4XZXVAROrd+ZLU6AhIcIqREx4+p6gfuGYjzY
TtCVGLuZfmEZF1MOZE42RKn1jXAvvw9IpkA09FZsRyi7v3DQ74MSpaAz7nIGK0VKFVlko8GNIAOq
x2lcX2EjNF29u1nyqiRNSrXg/4Ms/b7ZKkBBMAg7L17BWv37s4qCDxocjWyo9fvqZIH2WWXKrqsU
GxDBdEKoYS6rRjphksK0Ib84rShvsIq52GqpU/YqJ7PutLtDFLha0t46/XCr0Un4ouy1gNlO7SsN
nAXN/Td1HDt9iDQimLLD3A8/lc1gvOsdpN7pPc+cIsQiqSedEIc2V1k3+6X6iddnvy/F/aPX78AM
jUc9LaZnO2u+a0bJZzGWUB7LdtojjEl9tGPVvkgT47krapzc+gzlyvrUJnDp2DmMeH+fplyX19nT
Tk1jIRxqsJBOQFSf3C5MOpc9fuywNkQ1q1uA/266lB+z1uITWnvJUXP7kyVEdyWajMzYZnxQKliK
M/1m75QwD1M8ZsrZeYvLRUGYsikGwOtZCnhmkxPCz1ToV1XnYgwEmuuJidV5laXBrI/mY6IN7ha7
FTZgr4Ys4Y7Du8hMgCEplz92Dcm4qkY2pPg7c20fzSOAU10YF8dEKk8phRqqs/vh4A76g1if/X4V
SR7EiEFy5Xkjabop/gr+/3nf739/38yFfTPbsTr8vvTfw+/PUhxDOUJkDv/ftw4auXqxaJrtfx/8
+42dPl+bmBzUuo93rmN+1jnMXCTtiROMigCZYRiFiwYRJRw8Bvdje10pXtdFmA8da9fx91ntyJXf
oit7ZhDaKbOaOzmX9s2szqmzWHfi1Iu91QALoJg3CFF0Gc23c7aXvfVY4Rr4OXgERZDjRaFuJFSy
5LXdB21cZe/fS+F5D0nr9dC4uP1xgvxHJ0kGfQGiZC292LRNjjGU9ylMZT5KebGnJMENyrAZ6cPQ
YKGHg9sWfzuTot5S9Z2jLw9ydSXWeoC3RhNK6OWyw2oc1ELXTV9bQQ1AzpHsDBPiU9zDIs2NraFG
f+0sX1kBfXsWbVpuSOMdgg6p3lEqoC/W3Ma+RZ0buhLXbzs23uFSKmGSOGc4un9xZYl2SERc1HP9
ix4hrDUGK956VIZGJH1IWPrB1fr+lCZds9e79hLlXXdNVzdWdemWTd1hETV3QPzTZF0ns24utd7t
I2hhu7iBFZbGArK6Dmunqd/JRWxCx8N4zGl2C5PTD9eAx2jkWXLAPz9quuGM0sA8m6LKt9CqYJWY
E5tNKh7irvSoJbJbVnM3ywF6flPH2AdacUexY5WXiAibuo5SSIsrI2HsMz8RPRWcA7eVDUyB+pNM
rDfYiaUufZ3oKX47968xwQ+xbMBvxtpHiFSEmVJzCwcOfOqdigXSaDUpsDrqr9lW2jVYcAyiUdT7
qnAOw0CTQbolpNT4qYUZsWGX+tEr4xmibxVWE/U8NLFNhf4jKbEadLDHy5CG71ur1Y6CdLlIj4Zz
ItXiwUKV0PacLNT9lMcGAVbaIg4C38Gh6DVfGhmuZ8hI2GbU+SwqdsZMiTC1Wp/aUwQMsP6vd3oK
/v+eI9VV/fFJL7PFT9TFClRzeBlJH9tQaYlQLHB1yJj80/ZEabNKdxsTN2w/0ysPmXwKw6RRLs2M
XLIbR/OqSzPwHAF8iDpvmu3qPtFiP2iCwVFzH7xkuhrAU/glKieVyIENRZs+INsHdWedf66ETKAF
IbXKkny8aPnyNfUq+aID48LJ7lAGUkRv8BkuoPJNYaFY+U1Vuj8Nw/yDqf1AiW7PeeP1Fx0FoXSJ
iSAhV55LgIsDzDSkstWzblocmImRlyiQHYwyp6mt5XXxjJ0pShXjQfW9XfdLx0geEJlvsAn5jNbc
9kmBdzAOZn2q6IkJ3wGhSK+FmTypg1fsxzRmNltl+8luN4Qpd1cckBWHv6djMMCvS2NtWmhW7PHJ
jAPdjuvHJtJxXpBI12Ap7ovVKK6bGMEZLFZhrka32MRrKVEIxOhdRC8tidJQuJ35vGbI0ih07T4d
hPLgLemeBHTIxlH/mlKNbmYP1oHNFreJ6abxbll3gu7kTvQQXWHtS2sAURrbMoC+rNCujn0nTv/D
1Zk1t8lEW/sXUUUzc6t5ljzHuaHiDMxjAw38+vOAz6n3q+9GZTuKo0jQ3XvvtZ71WQP8WNca93FS
Fek2DQDON4LmrDNgehqwozR00d3W/ecEObGmGbGP7VGk3V9m6DmToimMtW0RGvQBJ5IFq8j6k6sk
OzE92UUp8T/Alc9lh5DLywRBw5mMN0ZY1oQxyjcv6HDBBeC/kVohIqGXGneXYnSeg9r0VikHxLlO
pUint2L3+HKGAgoGKG6xm1Aed7Uw9kMPchOllb8tRIreiKokpDmjC5hz/sw3rGubunmKd3g2CK0p
wiMCn2vmQmjK8i5BowzFOpYkhtR+99ErtRU1q3jkvuRw+4eAZR3n47H9NfSjfpWj+cyJt/jI0NCs
iOarb8u3hfjhll4/Y8sFpZO5zYgsyQe/fYri0b6mDiKtyXztS2W/q8ah8xKXBHAXxokpG904nJmb
mGgIA6fkWvrhJwIivNXe+MNMfHqvQrgbo+cT1yO1M9w3r5rsVdRkV6CD3NDGAIq8sTCW0MtoEclV
iotZTwjX5Rh8yUOI/y34yHmGS4s+ls7ai1L2kTx/5Dbpgv7gvReKAptBq7VVtAryKFq3tNPIYvCO
NrXgxmgH2ohAWDD04LyMnNeUnGWaDuprDIs3u6sIIil+9UnDOJ3m7AoN4TqLG4lsew4XTEOunSj4
QxZ1ebDmaXTmvcALJyhwOnY2wdwRsm707wEdlZIaubgNsdedh95/Cn2567RfNUvgpahsYz2BFlsV
0NPGwiHtzxnujjSdR2G6Wy/BYJVYdEF6ReNlaIWxYWGYU0eLVr8JXEgl3VIXwMUarPQRu/hdxSLb
qyZ6Ec70FUcCMazvNRt0SwlBgQfu50Mby+GIju1ZNH9AhGVkN9CmgLiP99miRldzlsIQGZAj8D+W
tVjJsfMICWF0ASltosc3iK2kY3EXjfeBSd47saMMJ0lIqOaHyHAxHXdY6ifb7/GyjjdR53gw9QLt
dAPBV00p7O2fVj4S9E2vQy8/ncJ3z1EyvhoNTYPRol8U14CMy6r7ZxnF9DCJU8sAeom0Uac0b6ud
1TAjANYWHPqOGGjhTtw7vnk1xth90hIWVC04l3k9s5EC95Emtfeo6uGfF9fBMZ6/W34+YQbOkUs0
fX1x/SRDms3CnLU0I9vkfx+q+SsHd1uPp4ROcVIqFlUdLt8C50uiEE3k/LD8bPnKITDiaIiMQfSQ
n2Siu+tRiXGd+/JVi0W3HYzsl19l3pNJeQK9JiOBEkWFKccjOJlu4/VVf04FaTwUfrTVlTjAQULs
6UBw4c7WE+eWRnp2NnLEowxW+DIPQAvaDD+Rys+ukBiwBHiWHt8qrYhIMdG1ozq/lp2FB8rgTS5Y
fk9OGD4XAySOvO/Kc+PSKZMKBnskNXktWyGvy1dePe+tLZeiZ7Y/MB4kH6z7B6J08Fon9HOQDZQb
VdvJu+CusbifTIa/f3NeP4eA4KvHd9MO58lzx3OeQNUf4f0UpDMNWS+R284/x3A8fT9D91Vz0hMq
inmHQWWf3h2xmgRCLDqy2f2/H5d+/chsT57+v5+DP7Fp60G4WP72OLgZ1EQbeUxnfFizaDNpPnA9
zmNOumPLjx0My/sAMtwuC4SzFhrEcio+/bQ8+FqESyPQyQyu+ExpFCyPy49TSaZzXqf0FKcguv33
kE9pQu+OPSn3/UJf9bBA9BXCpfTYTOpleWJg53x0siA3rBGXqWtYdec33oPKOgd6bpYfLQ+JXQMk
TFGIYW6xVp7jwf5ho43onCcDCuABNFSlVfuyIPXNRgqC8tR6y5NKu3QO+3EBee+Ho9JgPZpTeB7p
U/1ov3DpDlfTZ1gZjq9BoMl3Tp9yJ7Tgy0h7dUYIU66LUIwfnuUOjIF8Bywi304O4wKcse4tADjy
rrALjcWIDFmZ19FDkPr9LMxyaKuY8VTdwzMIAiSUYEJMT5qKqDBimWrEBVTDs4RXj76mbNe9Bpm5
GINsn0yheMOBysGcQ7VFhRByrrqnCec7H033p0RHsh6cHL9RD6A/csLd8vOJPs/e94k1SfGPfYqy
3aYMbF7d8kPHbXXx4ub/fWhbSAlxZKPnSIhDWv5UjPr/PQUWfbbJTYNhPMUSpTJ/efk1TVncrRaL
Q4s6smstl5ZH6j3MwMaS7ZZqk3K+vOTFsMeRjFQ8KKL96Objk5ofAvp/KOnTXe/YEyr21n7yFb4R
15FPjs08Xxf+UenFs+/N7qKp71ZlO5TbrPbpldNu29jpKPk0rf53KD/iugt+Jflw71V272q4MhNp
Ck9GJoNt/iGdpjyPZaCDABPISD29eqIRQr/YRrGRDBgNyL9xb8sDRUyz9zQcS1438gHPD//9aYmq
WZ8ShY38//7C91dd1G+igEXsvz8g4am/+dnGJZHmmWUgep7a7NnWXHXp5u/odjSPNpO07flueVai
s2u3yKJoufQfVopsKeu7FzsYSjo2mCscQSyO3/kpLoUq3SQ4GDcoE+tj5He7RUC0PND6kvhCh2Gt
Va5+ZK69Vu4Ohmp7h03+5tVlcrUJt1+7Sd+hsICRMPn2hf91vh2E0e6djPOr18wyf7oQWt8Dr+6N
7OBYSLjrBgJrgnaI7M9607tMfibf4/JWic1QvVA71Uz5qlUom7I4YYTt9++TbswaRpKG3E2k0vZi
ZNy6iEnda588Bu0vhaW+R6WRrf1UfWWt+bOh37DTAMKSKmjAfvIL5+wjObETroF2pB4lRNMvUu+k
JFbIGvGSN7QYgqEjXENScrIw805Wyl1W6cVTwsEMFSYHdgaqJ7TrT60GUqJ0Bu6QZpiHYR0WbIuN
LjXq8NzMGQ1Wy+WQK7oZHvXzCrJAfMLV+2lGYFso6Pce0SaY2eirVu1fpvzpwYrvadpj26BE39ae
S+o8Hy7B2RL0P025S+h/hMrRDxHnCWcuSeif/CLXIoRgYYYbQH0GF429NcxAPPcR44quTv/EMuxf
PUZGiRM1mPkxzOlja1wsvGHnAkuUEXnjoRy/ajc5BrrfnJL+pTbN8uwYWMBa4XJ8ztJ1l8idp+eI
paS3Jza+2pWVR2vNT/STSPIXl5p4yweuDtRvStjvM0WWyrjP1dory39DJBnlT4IhSt1+6JS6sefP
SmzdBrY6EKtQkYCVmIV1AvO1JvfUO4P1p7lRgI1Qg5WdRYjCoCP8jA1onj4gYjkRjLtWQ31ype3t
x45VM1RRuy8aumR9/sziUO/Dkt1dE539Vlry2IX1FxAa0sgruFwBp1/mSRqHNSP93ZrORGGPDd5R
CNvS5CUFLH8yVIwCjBUSYR0mtHHE0SCncBckLBSA4LJV7/o7iBM8a0CMmrOgl8wm9soinKbMmBp6
8WHMkGG1ZnAeHac/kH/acIwafqDdSJmFm/quEgr/YToe6HtVK+hlCKPrsdxwHKT23gzooNxkD6nN
vpa6BbgCC0hCR2NE77gD3IxYR5funYwa6CiuSLa68PCscoBbow+ybzLCH9NBydninGselklaYYGd
fWcDxsIly8vE6WLdRsU0Cm3eqiU7axeo4jRxMtdBxW+reUdLXLpxRUFKZtt1WxSJ9ZrXUh9MlV0o
8bJ13+vajhzE3RBD9ZKcTegSpSZMrEiyI9lGUaBLDZ7IpLNBNtRvUzfipDImi7cVxezY0vp0r7lT
6A85pl9Npsp1J9GHFMhVudf26ZCRj5LhOaMSOkTAgq+O44RbmmMkJfgsGm5KbWa7jDbmMHqtsonR
TX21LzrONSb6QS2BG0IjC/1gm3lrrWnHm2QinriTxoIANpLy6zCpAKFsJFE70gV/AL4t1o3Rlvsu
8qjfR/FSOUyWKS8C2o/JHCWICD8FaDtYJlggXbvaTjpc/J5SIFa4j1FePjSCRFD4inzVCVYepD6w
g5g4o914Gkr526r9z7KdiE97ywXieBsHyMqBEWH5r1GF+y9Nfe+aFO1HWUCHcaM4v4Zu+EvFxg9L
puXewDhxnVhcBTXSs6tmr5JEsVY0BBm0Weaf6Zbkx4Qs+tqWYL70cM/OuJKcgT+BFv/EbfRGCRtf
rfmh5KwNONhbC5temmmAdJloWjTVaGOKwtAEL2dn5FF7hKSeb+30BBuGwX4RYs9Q/EaYowcwo9Ba
9TC/W5AH9JYQZD90AZUrc2ON7h+71v8miR8y24vXtp9+aHZdPjwF2yOKSAmdPgYPxVFrwEGig//s
hwcsmNWJkySVvUc8h4v4+iBr2mCy1ErUrdODaexvASOIppB+iUdwD6OO96Sawkc0AmjuHMkr7yT9
iEBqxyj/GtxLG4n6FjoSfzFMIV999qJGYgrgNSQFzm+KBGQ9cuymTLA/fLjG2CKrDmdFGWKqMpQ4
HQPksr5p7KIpF4e89X7a0+icqvFQiHKgWpzH+bR0LRu0cDKThMr6NfVSZPIoQiWyMKWfpx7RTDfr
S4hTW9dwXPg88SroGj0HyfWqw5Q56Gm5qR1mfiFzr1VjSYKaVXUluHagdGnNdetjCy6iRmFZpvU8
My/ijCN70DCoJH/4hKPfP1UmB2Fd2w80U28Bw2+LO/5W4aESxWWoA+M42ghCijBKNpqyjLPT/45y
s7rWuiQTQap0Y7GZbbAvGSsvcq8RLN9TSzrVgTCuCHl8vSWaxtp4evEROA3S53H87JSkIxPhe+0B
8eCQqtDtg3lzuxQlQhb/Qc/U7yyO3mwQacUkfsy3OtUpTapkmPEEEcz6dl9Jh9hiL/rXGkaL/rcp
cZzgCo40eHqpJ1fxGP/Lw8TbVeHwk8pAHueetxIzD9PpGE9l2lOJNWrftTie+t7v1yFQp40U8VNr
6z8tDH6Ix6rXDHv4Ralij07ld6wPv+Bl7LUSoS+YRGPT4GdHYX3MRlfto76vKLrpVpBPBF+jPMqM
nqhAfb4tImHv5UTGrWYUgN8LdH3VwP/JR7PK2FH7pWmRedBix/6odPelshO8LKUGOKMX7dHSnWnf
z7PtFmXTLg+94C5MF3uzBOTbjmI8yHZ6h8r9EEiD+9Bqt4NKWefbdmZQksAG9XZLB5pxP03dTVsR
69snmzgiuwUD01PdyhdHKXU8UGEDbFAE2mUCVJjL582OsAcalW6RNuh6/7vOkP+HdLEpnl7XvQyt
s5tJmH1iC/fOvdma98fLJ2tVtcAU61pp61T33oMaDUBcaYCK0TQrmizPfQG7v4w+01H1twE3NO25
aY2rRJw53Xk79GgbB240TZ7mVccMBFtlxLU4PkSeNDtX5Xi3sUl6w4dfJPUmTwXjJ9AhLuOfVWNM
v1QYjqtAfkwJsjgnTaFclLxvvf1zxKG0IwKiWVvKwOufGgB9lLmdou55YkzHgM3p1qOcB7LKNFe2
X/9LMBmthFP9rUqWAb1FXtz8Mk0m58jd5c4gE4i2HpdhYrUXrUz6lelUiOTiyD2azU4KE0C8E92Y
Ln4hSZy2LSdBM+2iS5B4R2MAJ9zkHlYujYPg8mCFbvbwQ/1vZZB42TQ0bKvqvdSGv7A2tLVVJsPO
k8beIPWc9YOOeGdoqErL+BDYLMtmHjPMSHrsDPZ7rCT/GQ5gqIvL3RT+jZ22uw6mxiFU5xXaKZ8p
ktZ9hlbXyHvtnDFRgXpEANvE4p39sVSwLyvBMSoqflm98YtTSLxNMKgzGivUuS+ZzXTxp62m/t5Q
YZAoHO4szZJnv4svsNkF4jhOVH2oyAYsb2okwyht7P6VFieT4nDcufYYbAuIGO96ZqM7lt0/I+nS
TW5di6bur5qG2p56gawuDU/fFF8xrU8bVFQJFgVyS5CKbESWe6hR7N8J2wP9MRg+Hu+dWdP2EYNz
mIwKGk1SwBBrj6EPihEp6LjRQ3LAtBr5p1biOywa3pGQkhyX7SaQmHj8Wjw3fmRsGcgfVB0G8Lxh
LpiJdg1ctncgaMyx5tyr+ItsvomBPIdE16YBDFQTm5SkTGCJX7le/cJeAEeRJFwG5uWLCCxi7RJC
WtKSuT63fEkthUaVUlRnouoBmSvA2shSYPaUgWB22B8oGBke5PRjDdadxuFQK9VIdKPjf1RG3+5K
bcogfJnHqMNYgfAHIG70FcSEDjptPcddK8xq7dg+K8P3tu7Y7/2cZGmUqd219nM040DD3KJlvj8/
MNb86RiZvVcJV+pMn2D51l/SEml4NLFYpWDiSs2reaZkrZVNiuuA/n465Ma6sWHvYfbANzvZNpQN
n+Bxt/L2tolXr3Ofwz7UXxYw2jftO7WZ3FphsSMJ0d47SqC/G+l6W1H6x4HSvXd9dSxDJr7ZrGou
lSVOxBI8j5k5/m+Olks92dfK3FmoylPTWfdgnkGNOvE1L7D+jL2AHIHSu/NVsnGSQbu7GTtkWpnZ
e1j/HsBUv4SehEoUAK8DrgiXyeTsjm3AWRW56Wxi3feewoxGSD/zWAV17r51kfUZSt4NgmmzPtpb
M+XYKRjSDHaU35sMmCvQkTs7WE5bsYgepIv9hNZ3ByNvnxS1+Sw6WwiXbquXGxPzyp2Qyr9t4/ds
vvKlDrOCe0HKl+VZdjQNO/RFpNhj+m18jXIyTQEfDxXnLi25L9i30dNuC6XQMY2TYB6BbFNrrsub
vnDPfUMi4JvBiX5dahCWiMAsIprVc9Ks15n63o/huARV8MQaq5j1hNsiM1Ewudq5SdMYcgEDn7pi
putU9a2VoXOl+TyHAOAkm3MyFpA6rZq1pcGIqO2gXNdGVa9Bq6E+6RCEzydQB3eqzf9uzcpJeTwH
AzSkQStZW2etiu+hsqeTpPLsKvJyNDNJrlSr5THAKpFYXSLWZIlm23rQ9IOqXOPoiACvSSzt7/BT
07IvVqMxjoI7vSrj4F2U1XSZUCvthe99NEk7nmLbof2XWsRoVO3wzahUfuzvsRfSiWPXvSxfBRHu
j8ap8qehdbeh4favPH25iAIykXHNcYpbHjoWiqJMVvWcW2xI7zktyI326T6spp5iliyjhAs4kkwl
3WoTaAhkW43YU84sTwKzEYMaR3/BDILdTET5psopPnM68eepFSdXR3U64To9To0P9AnblMdqimXn
ufZN/d2axuOAK7KdsZuxxksLmRCMWBFWS/QxpMJxp7eoQHID3XOLcBcBdjRC/J3TE7Skg+iYzoAt
dxS7wcJaX/thjpGVXSUeCJIMdaTUYfL7m+dpmN85AEsYQJz6Ains2B51NETkOGEjsaxkE4aexvbO
sdvr408c2XfN1JCtcQ9e5++GLgkRRDPbHZMRwChyxnpo7Bc5eq8+3Omb5JyIi9M+V5iHGDJXm66j
VYI5dqBAHFE/aZg7rBxKjE569QMV/4YrAflGrnn0UvnrtpnEX1VM/GRl70SAUibXEvf7E4/iyKcQ
Ih9LZ5/wk7S4hVWgfw1hxhKCUG89qQichOX/q0p8wRzJg7NG1nY8CiakmUTkWQswmGMU9ruJFEA6
MmW+AaTmHTzMIu+ceGiTDmQnr4rKLNC3JuNe04tpH1fqtZP6iVBOXreJcnNQerhLmN1eKQaaQ6zX
x1Z2hF6o4C8otXXgr5ZkqyAKIeyr1Lsiohq3hj5wDiY3++k74aRv6b16xPkuD7o5grwnEmM1+LCN
Mj2+cWblcD2Gz+wk0FuDyWTD9LPj9+vXwuxdt55rRiOcLRFo+WF8sOG/bqIWkywaAT5F2XIui5Ls
MJBcQsi1eKC3znawFZptoUaWkUZDUde0B6eYgicFrCnHg2xPvvjFusFQYDLH/eTZf7vW1N5o6gMB
mt8vqMwZTWOuYcN48ePSfUoJa4my8GgQPbLCTFYj78bP7kfW1owzhEbM7G/M9R/zDn5sQ9BYBEHf
Tc3AfB5oNsfX6m/tW7jLuYwfy9vtlr08LLc7XmGGjnMrx2Ynr5gPbQODsTPSCJd+f46XDvVo5Xlv
k/8SjF20EcqTxFIBRfqOT6bjBfxfau7+e28LELCUa1zZD6rriPhBZOfSsNxtStruLrVx0lQMtqit
nfqg8ccHZMeAS2BZrbsKVXM62Xs/wxe5ElryB8tzvgPEshkoxSfktI2X0Uvo5LTPURW/5kCOj+Oc
nwQiF1yXrm96zE1o8vOHPnNpC9HY52UH+E69XhZpbFjmSXnVjnh547YkhfkNPrbBNey1WdskqNfB
wWxabaPFst9M2KLvvhR/+dehrfI+6DR5AC4EQ+hsprEUr4Ad6CY3Zv+UluUpVOLDoWH6pHWIQkqh
fg0qik45nYXW/fiGJFvz2WqKC/+qWkLOMeT6eICRJxh0dnbAjd1H0yJiT7QcTaXGYNJ3tDcI69VG
OdaBTeYrRVz9MY30sbFuEDODkAoM67x6NwYCTsKv3komJe3MSp9wszJS5+iM+5noWdMuOcnVcXlJ
k2n87WnaqhuNBHnyVwgG7V50aPy6IXQvgRxQV3czJyyQl9QlT9wyQxSZ8KDg3EK7QuNYe/xDyZtR
wgvhr436LsY9cigjhs0hZbXZyeFpWTvxBTFlSBLQgqaGkWdiHAtw4VHMW7IRJ+2miO3tEvw6xACh
osLefV9rRofrOresn85MZq46E9pN3uJDaZmBTvaIQUzz1WEojJ9drJItzAtCF/LuhKeOQ0aIk0uf
TOsUmeg/KnJJV6ZGZymJ4z+80eaHbgnKs9o+C4g6FT2fo2bY3UHXC8z0qQXWnpieCHNiYQTGU1EQ
oyiNpnzqD4VOAovGWGJLUCBKg85amVNLj8G0C4yIunYIeirlUmlIWyg7LxWJITD0uC8GS+83ygQP
4vbNGhHDcHO8+iz7fTYY7Z2Mg2Rdx7EHupqTUo5fZnm3lqWQhqj+lVlGsvHnlSEQORYEx+5OBJf9
tdwk31Yzl4K+So++dTJ+hyawVrVZ2MV87Fx1hh+h5h2iW+sZkMd6/LPL25biKtu65oHk8eru6VTf
XWhui0SKg7usVA0xPDUT611t4M3xZqZsX7lwkO2Q/ADPP+ikDnJA/xrbON7kifhc/lVh2P7eEhlN
eDpy74h+u6tRG4RFc9dWQjRHApcInxm932FrvZqd1z07PbdBHETMeBE7cxof5B1v6gzNaG5GPx6N
qnD21mCnX6NE5BgXKf5UVYlt2GXVYywQHMV6Z9+6PvjUYGp+DXCJ0TLoai+4GFaqGfIdwHvgMvPN
M1AyYQzAS5rU4ToqVfacVmR6jqi0Cls2T7JnAihy59kTI1DNuTPcRJhdvSK8dOh7b9DIvzTd744V
gDKa3L3+1VWQTUY3Il+P4PWU7HQ6aBy9zZ5NW3FY3BjubM0hq/2xvDWMKFFgTeG1mSfxpa53hxQj
6zlMOQoloaUdciMpsTNw4PIpBc6aXV6jGnrqIOW9AH8NBIwXS5zIbGu4YmbYdHAd13Zi1sdcgDxt
Ejj2mRuYtwl3L74LaJmZy69IcxQuFkGAx9CAlNEXGe5YROarWri/AEW6L63NomAU0TyvBMHuSMHC
Ai3mVJeRg0GitlDhVT7jbNi9o19YQFaQji2h90o608rz6vjS5rj1DJG/26Mcfi0rAMOr6jzg+N12
NXfGaFX9Ru8RQLcGy79MBrItMeLg8XOyW5VHPUdq1q5MNcjHTXM6AVJiTTZQ7JGqM/RoKxxEChjU
M9zHRZFf4jaeYGyMKFlD9ahmE1+BO20jvIpf4WtQm1RNGHaKHykqm+Ga/GtZTJ30023G7ubHhbsu
Ujs/gNvHIM22uvKxDj9bdn31EQSYQyluFvqvdYGvZ8dLFAf61quxVtvIpaxd3vEmskqs/Xjfl9Qt
tBjObip0TqWTcq70NjHs6WgOPfoz26ppqmPZjH/o2oTrUvTNfhr+QAdGy9iTNmCD+Gk8zd8GLror
pvM1RqkCK38o2S0CsoZQd/5oG6XvhyHu8XQSIKnD6EJowAWlnifi9J51TGe7sjeGx/e7VfSEdS7F
gFl3WGWABCAU6i2ugxRw7Nll8YUlfqD1P3AmgHZSWcUBhkJ4Tj2Lo9C89+ostBvJ0X277Mf4p/gl
OCv1Q4eclVuP2tJGlt3+inSatNF8HNftFpOr1BCOVg4Wy4FQ0JFLs83sl7i20V2NNq9doKOe1zyA
341+i9ugvzY1mnIfFsASSTBZlNYTkWOHAKjICswPkxeKBcso73TI/E3jYyrVeMbWFCoCLz1TuvTg
ElZudC9bdbBa7QnMa8L0q4dPEiN+wTVEWxXAbaXl1ktCFDemo4ZgnCjv1kvB2UfJ3Ys6eQlljUwP
QdZxKVJLaSJeDeMXNd6Xa73wcO0qVcH9SYY7XVL3vJSoQKmRgjmkfc4htdxpYkOTuCHBAjC/cjU2
xNkptiRJMQ21tlqLOcHHS3MvVbRpB/fV5DZ6tvrYvmIGeG500R17U1zo1VbrDsHdaYIAh35Rk+fO
Dt/rsNhW9ojFu+isi2fYn6U7cEXMRyiTsCKM2eIMraE5SyI9JY6z0KIbCWKEykeP4J32w6mQ3sMG
pkIi26ivsfPxafXaBfRifIXtRyMB8T96ORuzi4GHNG6EdUMM36MSTbUj4S3W2NmXKKvrzXeHgCGY
CwbtlrTiPR5zoIh9Jm8F891rE8yh9Z9cjCVbmq/do8nCTGFO70aPdh0FB4hdp0NsVoctNtJH2GDY
93AlhJmx6T0YCyi8grNCoYqaPJs/2USjWOZ/TK7Doy2Vt8U2YyHEUtsRbIfdZNojMyw+Fs/x1/Fg
y49laZ/a9n3I8yNZ2+I+IPRb5wJXaTWVx9a2zeeqgzPlBBx7Jlo4Jz3Ufnul/jHFevRle4x8iw5Q
D+qaV7QBdYv8xoGFfdfr+o3CarhYeV/vA8IdoPrRJhoTIC5C79XRkNZqlLiwxxxi5/cBVyvjT417
9KOovWkVp9K50gMFHTpWn7WeqdvUdC4S5Qj5vPnmkot+bcc8emBUdLdGRm+sm9zwUZ/zy7J9KA9S
zvfinzpTsDfn0ZzXyuy6fCU7XKY9jsxDEPXWQ2vKj0434h8SDak7qHtqId8kxxh+IcB8XrTGv0sE
cznYdP7g1yuq/R3P2NkcGGetbXzGX3igN1QeOjg75yHSojPVDwEPqFx6cRymJn6mFkjeyd4ktV1/
d3PnEIN9Mz2nnVYG3dWQJKj1mIrhouwRecMQDujX2lfpCUgtqn7BkMIcAa8pNItQvdOCweLcqGMS
AJxZrhMjxMbeDhunTgvCFDJA4D3Zz2ka/l5KKStuvuLic/mX0C6Jl8JiSVTdS5RMhs8SNyRXdNZ7
mktiEwsG76nGwKEIIYNZRT5caZsN16WBwGQXCAcX2yons/FCLOO/WjCKC402uY1xtZQ9FB6egMDn
DrAeWf9eeqRL2yzV+p0Ypv75e2GOnLVh4ixeLi4NPmmGYl/VOPjR95rhUbScHhA15a9Ypy0OuIpq
dPQnY82RJLwW3RuztVWoAmrbTPyMWtDn9lD9cebbMEXEtCeZwGSn7aIXGBiENZMqzwkLCFfPlh3V
x8HGlZfX9kcWBtr76HGwiPg00R6k/t3lKAo/zgh/T8m7QQzPn6llCdHbtHj2xpSylFzKw7I46iRc
fxBe+O6UQ/ZURY72BHDsSZZK/khqxuxYwMKdwGrxI/YGhGSaHoOTUtSNiMjmPRxd8jUBhDUuBdr8
UAI4GdFsHJcyUDfIL8oKU121aATl5NfvHl6QZZuZEnjXltU12iotiSH4jvvwLJ2QygrWS9Bu/SxG
PzZm5c6WDIUoILdL6EXWNvapHOSLES7+B13g8cJw11f1+b+HKiexQGfQdUYJekeVYtCniNILyWVi
nzoFi/MIcBaI6MYLGFwuG2MzkmnMabw55KZvrHNmeX+J7wJYNjbgxiWpe2EEO9FjrH7RSytmsBw1
+8TnI8MHo06GPtdXElVt6cdM9OlxUT5Z5dqdElQRdKbdM2wwf2+27amPYg0SJRlvBWeI7aQXjK0q
zAmxXqX7wqIHUZYc/oO5rZoou6Q91T0yzzH2vc9vc1DRrQynah+0t8q73nS8vCGMfxYTZDKtR4dI
k5n1xmyfk6a5Nmqa7sC6AfNm+MZjVFInppnWK/tOsPFNJMedb9NXmePB5tLHmdpDOOdtOvooDw40
ExoiWEXK0BkOUmH5qLK+PXeTF21mOyem2gHydEFeArq4r6bUunXv0CblWkvfuuzkL/FFWDmB9iQu
FKHKwmwDeTbstelYlar63uG1Ails60icoob4u1xM0oEAl/Tcf7beN09Fn/zOKFE3Jk04FgTzIw0I
+ZrfWnbWTWLq0Y8R2FRkjj9Yzw6R3STrMNXtFzOcXjMwBCfad80LGtLgtFx8uQPWqq7IWDVsA7o6
Wj2h+fa+SZBZoRQmjvWPk2YHmBAYGofr3Cr8nkjgmYXzWIbRUTaW2AQ9J+E4ndobCcVPnlmmRxH2
Lnu8F14tD/wNoFvfBpvWE3m5djBZAN4w5SpPZH61AiQ9kG+usSrD4/IxNBqCb3sQFyZozKU9k9NB
o6DN0LWLhRXsdZUH6yWirYo5oNFCeIUP5e5xQERrh/xppiRYWixXP+j4QqKI1G45MaeKS/0pdArn
j+40t84EldLSgNtw7lxTqRkPjqHusSw55CbUueGQaq8VQ/pVMSCugJ16TSvvUZs9LcaYFtjSS4Vx
GBUPSw7R9n8YO7PlxpVzS7+KY183fBJAYuo49gU4iKRIihJFSdQNgpowzzOevj/I7j62T4e7b3bs
KlWpJJHI/Ie1vjVm3RcQqxmj2RDDFOCIQkbVI7cmmi1Nusc+p2sH/hcjMxPaxUu8aM03SRrJ/Dls
seh1b1V7nX6hB/mKU6bISOAncBu8O0WoMNl1Wn//28/9bbJQvuckuj1Vkqyg2caupNr979BVpwCe
h59Wb8xen+yHwWaLCl13DmNPfsDvm+y3Kvo9HRXpgzfT0G79/l5slUxcEvNxKq3XYZ7ky8Qvt3aM
XRIE8Jpm4IVltM0PUbeOjOHAY1RQwn9/qYU20TOpEDMT8RrDI3xtaUpxU447pHv3GHCzk0l0zEnl
sv/99yYbJG8YyXLpZaI/mcIIkSYRaADYnND7lhQeMxrDpzArTqYWYCpMHV6telblinopzLBZ+WOX
36G+6F1CI96QyuNmGrnnf59oozQOpU52mDIdVbU1vzwvfcR83XLplzYzxPvC6vRX4t6fsADDuu2t
jh0JOLAobtCxR1m5NcboI27ydKvCkzk2Hhonbo8tvlPQtoLpB/GCS99ofgQTuScbt6Fbx7pKQg2T
qN+X8PffMjoiCzy6i31giW7/+3/SxFX3t4mniZ4bu0z9QEQy+iyN8W+Zqc+wVbxDTmnHucTK4fdP
GEjw4gRuhu3T+YfkvyG6wikaNhMRvejRgZaHR58H944EABRT84FmJvFtQof1Gyc1Eb9Q1jHZfUiE
3yx0S3OmBz2kltWb3y85ZQG06c2dkOG0/tvj6c8c/Ar+apF28eL3eEfRVJCD7pf3yW8AKhJMuQ/z
78oK7KvAQ7wuEMprRMqAForXfaRFuy4dzmk9vEhKyt82JkvG6dgpKMurtd+W9KBi0PdBl0+0Mfx/
qrEvjV8TsMwHREEfvY7m9G9lSuGQbas5YX/KBM+L2WRvsYaU3QzpG5UINuFv+Yqp16EksLp1k5x1
hXCKcsZ4/T5xGe0wvnjG9GP12LEQuB/l+Bli2j5hY7JOaTKF21qqcI/j4VaI5ABqhb2CSpwGb1WV
CSf/MXCSH/N2oO91XK0ztctki9Pfbntpa3sdlkxHs3usM1k9mrxTFppNlMbv0FwmaMd7Lsowte9b
ihwmN7A9CG81H/59Eqsu/iXIU5i6tHRNGJrJ0FCo/5LEilpq8lvIlkuplj/1UOo7SukEChyVQaua
+z6aV+4KKxS9NzrAxWG5YrX0lpbp2TQ8opZRy6tCinug5UsyI3ivmxCKhyh+USZIvuzB1XuAZbgC
QIEbSifA9FKR1jFolVCJ9qEn8+1vf2tEmvH/iCrV/3vMum7CLZBM2C3s9L/f/+eN88Gv//KH+j/G
PM9a7n/Uj2Hr3P3ek6hc/eVISsWereuZ1O0Fuofhmbzt3W9377AwO6Ilcn+bMM9Mzl7mCPw9IgCE
hh9LNYX23PXpyobz9mYJfycCs2NpbLT73yLCjuzoGKiVf5SSyKmafI44cNa/2X1BjTXEczRWNzC0
78HlkobAtlNVE2/1719ca06H/uf0aL55NKa6pquSW+5f8oKzJGP0VBt883NpwyixW6m4lwKy7wao
fjh5XE/xg3UeODktLgNMX8eYWqm+uBNGceHkaRsXcyCG//nmYdBjrxHPojRSBWsHhGgrQ/Wugcbu
PR+jbm+XCqk4v4++gW42mkPs13E6R2uxAGDqoG1SdTj/FseSRRl2og4KU1YiQOjHK9S2+9ybec35
mG+zorhGsyqA1FexBJYWrWeK4xFN2sPvBDO3FLgIifdGFBT6mYKgUE8QDEHUZrWkORZLLEfyKMbh
I+3kg5g3iV4DOI/o3rK/t2Vsc6cztB+cMlyYtin2WtbYL0GB+FTV9waEkd3kV2hspD0t/QouldZ3
u3//Mv1fEqh1Wzo8wZKvAIWFzsv4D+/RWS4xqsVkLYtstLcKmL0t/qRtTJr6grUE1kdbI7Y8CKud
2eJBGQ3zlENTquLCch0B4sHNozxajw6MnZRl4dtAlfQPCdT/8Tn8T/8bnFUy+nlW//U/+fVnXoDx
AaX5L7/86yH8JJ0q/2n+c/5r/+eP/fNf+uvdd368pd/1v/1DzxAp8vRf/8g/fVr+9b9/dctbc/un
X6yyBprtY/tdjU/fdZs0v18C38f8J/9/P/in79/P8jwW33/54zNvmQ3w2fwwz/74+4e2XxwUNgHI
//GPn//vH5y/x7/8cbpVN7+9jf/tr3zf6uYvfyiG/DPrB52JuaY5Dn2U9cef+u/fD5nan4HSCMuR
aB0tXer2H3/K8qoJ+Guq82fNkUK3LU4vWxeCj9V5+/sxzfozl4JFYrmhOZzevGn+95f3Ty/jf72s
f8ra9AQcp+Hgk5Y1nwX/dVaY0uComD+XNEyh6vpvZPc/vAkrdtX0ZbXPbIq8b7UgPAg/+EozwAwH
uUDk0pKg1iECqvqRTq27d+rq1AuL5BF8gEYgwQ2PG/S5XL32kfNon1TtIRDi3g6cDDBh8joaxeuQ
IxC0TOCPqr+NgnAryEFumo5gr8EsyFxlg6rkL12AG7hFab/KtE5dQBHtgx4GMtblXnvybfmhh+1Z
AmF3IwRr0iu+/VJ7iZB79qCtxmnnl/VVCfpXUybo9vS3pBhXuPtPvq6+h33xrTmw8hhyntsuXM+p
kEOGvsgfEOx5ollOGJtdL2XbMeRGwpjpoc3Vd7NT0XcT+BpnNRYdxUFCyv7TITwCHzGohgDbhg1e
Cy4wFvK+XColjycpwEQ3E6RV4xsFWOC1C2SLrhoxgsGOXC1iY0DTjAzX905ejZPIHyNX1zkgm7jg
lMTDHIMa7A3t6ijWIRrjt9YqN41Meex1LlKKGXcK/JMUTu5WHVkuPnmXbXknLUIXNKP40pVvPOYn
D6WsYpnXdgScKDLGZTYzWkVnIWwWb6Se3frG21aokvtAAGXxSQCAF6dSCS3aXPnC1bSoGeXLiI3Y
6PhvIVmgAw6oxgh+hkK76a24RhUczi68H23z4lvOwYyDnW4oZwPIIZgBTNXmS6x4B1k51yysr6Vy
TwABaX19A4Eh2CmS/UsTdGet6mLXyc0LTNmrnbOU9VBZOPn41fhDSCoKcjBt6l5LC/RePAx7YbP9
jnrsGGE51WzO7QcKx3opo+xNkP5iR9PVdNTqToEXbiBeYYoIS5a6eV2YKaJwA0lop5AtxfwD6U62
Trpp2wMJWWgDEylutc3ERMg1OuUxS2x39LpNwtsynPVDaNWo0onCch2lfRxkedQEgLcgWCY5JXUh
y2vuiJPYtTG8Mmd8nfwA+Uv/qcbovcvKX+Uer7BK6k5b9utk4JFD+v9tUJGl9W0YfKKP/OpzjEig
jmydlbPrdajI7SYbF5PUn3iINiqMuKaRL9bUb0rUwn0dPxqIfL14hNnpvcisuIQhnwHG9SK3HTRh
JOuoqs9TmhpfGA+IJqqzbdRO60Gpt+D5DReV5ptnGQdCIzNbfA2qjuocexKRC1VE6lDkMyoEgiSL
2QDBQjsL/UWn6k+J6B4wE36xCkgXobkudesnqIyXkfRl1viXAj0R6UNV7PqOwYJnfNJM7SealANX
PyknmH/thKRXPXxVjRfixpeYN+bsruE81cGLkbRkEH6DCiYPzzJcq7I+AFsipBnMJ6QSi2SYi2m1
eRpauJI2WutJ094U03sB4IHcAHFkpCobll/fesZvEGh/6SeifGyDNhAinVZew4H6PSXg1yZWVm83
faS+hUq1nppnJTU/KbG/a4d0nI4Suaq9nRInDGX0/kco58yzvuKcFs6Hpk7IXvAc5v2dbJGoVnTm
y8yLiaC04Q9KkyBw2ASCrotg2BJguUeOIuuBFZEB91rgrRhS8hWigFg5M85Seq+0nE2Cz8KPPjqN
HJ060QkgSgwEK0RzlGnAMUSMoJtn4SY25Kmli3fbn9hqnsapuSC3hy4iv0gdPZs5wrl8Mr4nHmWv
vtmmZCwaHmPOQ1TbwQX4CKgNsjhD5c4iv6VzFMKEhLWbRgixNjiL0XZOQ1ivGqM70Xc8j4ZzKIYc
BwhPSqddTHP8rDxvCwH+pGfKQ9ylaJ8EhMKoxG4KcbF5mwNOsnY4QId8aszuAhkNc5GXXpjOrvUc
qGderMrensc8LjOO79Abb2pe3YgURLiuVgeEw2EFlKX1EIGbk38prgW5AE6TFhA7JX46QYYY/D1o
ulgQXdmby1grbgx9ecMR0oCKvjlridyYj0Pa/DDT+oyKfHQTFcpP7h2zTFTE/VoP6LBe/Qanrc+T
qJYQNtS+PfZY9gK9vA8sDnoVeNIS2fSaCclMqRvXsCvcsAbNqHbImEsTBJ1vP6ZSY5FcOMTblR9x
JD+tutrPr1jZpqbbwpwOnVkajIbRkky7RpzouGrtdS3b1ygp3tOKq1oJDe7e9BQOwwXfwV4bwi8t
AVUSvfrqoLrl2L9HbXUKwlVV649JYbZL/HCvUZ69AgNEtTKIjF5eHrR0pbfaLaEPF41y8cfitYN2
lIMox/h4Y3rFDRVL3R1aVBZhs9DQe6HuDd84KN0pwftoGT+dne+S3Hkik+9QK826igjom4IEGXdx
KQixBLhysESwp4eJsOzVu4E86tCkgFVThKwWLBsXDzvb+P6TqEIURn1F6w18V61xmjk6FrFZbNaj
LdTL8hTmPnmf5FYVNmh+x5eXRn3lED5VXYJ5ZwwVjmED1wPpNwQFtwyoF00671N98WCUfeNWhF4j
U8x3DK3LRTxL37y2uZggX0G3qpIqAhVZFM24ErMgUNwfn2zF5yiZFpPagZ0ZIuZqPQRgtaX6yYvL
kBWbpMgLKgZ6LqVG3zvW/Vtq9aXLOgM2pIGGMfy08a/CS05J5iNRTrEewJQUbiKZD+vVYUTz7Jbl
+FSGkY4zBjGuKoCilozOzem9bThvfFQDREaECFMYmLVd/qkA2TVFxJKuOWlAlNnZ445BWLPAdPze
h8WsxBugvrpFAmiGKfboku7MXDU/RbGx0VWLi846NRrPjFJVL/Vc3lSfen71lfyxBTga9R6c3kS1
mBCzha8DbRfW8iPJ250GhUgfeMZsA47LYGRPmneu0uCaFvXWQh0xpbhdvfROY0rs4tUIg/Ae3R8J
J2S0cdRNGlHYJhk3X0ipvmoVVq2OewvO4KUpFbzy3tHXR7RR4adiWE/AiF80Lfua/AHZnbf1gfyG
3Wfdq++Kn167Orzk/Y2KlLzHjie66Z2lPcASybGrKIZzIfzjBawia5/+WejlZjLHNzvSL/BAT8Iq
z1r4M5TpLXb2alA9WW39hse2mounA5mOO6CX0ToJO53Y8C1Ol72vQZxEW7piAEH6ld3OazJ/ZTkZ
d3pGbFdSb7qmf/DRd4fdd5QE1yoe7ksc8KLXt05c33kWDpoUNbAL261NVQCuGaJXKzTuCGRx62i8
Mqv0F0mkn7TiaMpxQ5j97LNf24WGKZZysATjzGZmn5TpK8NtDZcGZgjGp+c+nN9tnPYiJZACkW9V
Kme+e2ZAI/JWteuXaaqCAgs+MO4ckJkJtAc32ejPgKcJC+76tVEy045DimFhPQZM7fvK2rcpMmHD
PsqpeSCF62SbxmHovMdIb3D1EOETZ5vayFXi2QIH5SoKcBl/qmimkLaX71pX96vBTjbMFLG/i/Kl
tdqCrflZeuaL19mntNaeK8jJroEQS+2nCxxOYgGy4YlQ4XdzAPeu48u09egyKtkHjcenlntrnch6
aoe02ntBcWCk92HbYcEyUT5huScxkRQDtX4MSlDJUrDg7xLiYJOHUGKPRdQH07HXX/2OIOTA//J6
65n8nbUU76XwjmZd7NPRi5dOXL2C5NgGdcqMIu6uTJOePHN2jChLp1POftecGlKnkzB/ysNyZwuh
Lct2fDW66rkH9gqWHtJT0hAQD1FimY7ttmnNZjH6UME0fa3ZEgKH1w8rK3SKEwPCyUteHJ+gSuEs
C9G8DTGNQ94UBaRt40iN/NClYLriAXQur8hCMwBnKhFENluTRPAaEEY8qnCHMrOanDXxDKDTBDzt
3AsOhkYXiHQ0QJW3FZYiln5KNxP3wUnD8b/xfKWjoTIetU4SL40TayMlSTdGYy8cEKykaTXZygLl
Q8gjJKIE5YY6RNGqPnpS8vNwJDak4tuZU3cYe6BhdNL5bZ7/VBHkNKqYdmFL1NIMFgvXctIJoa1q
8qhiS80q3O0W/0nwkoBzotRMTv00XEc6NZcoB6SZSW7hccau7kMZt8qS6BD5lkmobkjG0aEGysUa
lY/aJMBPxXDkFlQqwVRt/KZ46Tlft1aaXeJRwWmc5RAbmmpaMNBO1kOX7NpAYumICANECWEwXsPy
bas4woRWsFpaT73V7nUZg5KI2A8brIAyZJ7LweSqxTlKHqTJcoFU0bDCO6kp0J1GWITkf43cCoIV
dGUxWE8RbGi8WiC57ZHeFyG0BbTdzNDqBIQFVb2mYMFDQ4bXZ4ER/I5l7QLBOfI+1WNslxAjrQ3M
l4O+hCDWJueCYhT17iMzjCc1G74UVc0WBftWNHRvIXwBV4U/48bs3KWs2nXXmCeUN8emMHjma2ly
CjzUDudMa+BIQGmiUjhSq6ir2ChgubXkuM9PUA6fWzb0u934ZDkq2bSBHi89sByukpDgQVe6MEwy
V1XnLqvrW6vmX55TJssJ/sYqqfWFkfHI1MTHOgNXjRMiAjUaRJR26DOClQjdoDE/KhkRF2pgcsQJ
4zEZaKknr/tgiUf5DOWSkYbDpLq1yP30SgK+vPiqVWLJUOJkFuNA+z8Cyj3HgWYQuNyvm5H4hTBI
Ym6c7phEvIuQqR2MJMa7WavneCScgvWeEZdXgvve46h4jQyuDsXcVq1kalI22cLptXXU97arm5Qr
sgIaVnY/05hNs3r6btDCO2liECSJnbV7q31p9mJSki9VZRcTKd0KOaK2yC2M8bpVPUWEJC6bNP3I
gC0sEzt7gkhtWLwhRryDvrIbzPpsjyop1KG+jYhz8OHGFZpN0ZZz/2Qe9Kyuw7hY4pCL/HMyxHeW
p90QLy5KmZxA2bBEm4P2Vl7aPHda8RVVLHAKqT0PXEp5pr6I0vNnxt3zlLDxjIanxp9U8MKmzcBV
/ExBA7TP871NyZR8WYbq4IYDzcOEWlyIsrsvTXK//bjVthFHNN4981jJKb9LEt3cYxBZBTo/jdJU
DxlYLbcPiafedq2gQC7QHTpKt2j1ozVbKBldTSvIno9FhzoH4RxWaPgbE2/5NVUfUS5IeWCvBZeW
uftEztq9gf2zi+nMssLzl1MDyEATsdhocygq6ntEK/texxmbaP0+zY2tzKZyIRuGKhVP1Gw+pC3k
UuiOBNPZKGg5nW1HXHu//xyl9VY5sI491WgQ6xDvgfsblL7hwItnpSp88RQN2dnJi3t8EYxYhAYh
egJJoGbVKnH0ra8EBNhljYSZOX1FtfNpViyKEbov1IKz2xqSJ1uLF3lt+2vF1PClwHMrKvnFSuQU
JAeHkaKr2jBf0sxpXHCOY0YpGmXipne5xdlMCVx75dUbZkJbNWW0ahPGVqlQ8LZcOIzSCcGhKZ2/
r9EPvhVIyl3RVy7j/mil9J9dBlfJwlklQzJdbTzZvIdJl+jpW1uDhTOKwZ2BcncF+nxTljhwTYWS
JZbY5+rOWhudUaL9s7pFTwijHUMl7OLyI00d8p/HgVyBLnpqGsYwzNCfsmKaFk2E6biIFXTnjXqN
OSTwW05ojEpo0pXbVrZYDTrDkdofVyJxjkokjrlw4O1TH/PDsemMme+lU0ckPUI4hw1zF72y6Dpz
qVEztSmwGLiLiW/REw0kGpP9lGK0VWTbvlot+OcgJ9OVeSrWSPHVzAFEVTxX6dBuqYP7axZbe6W1
r2kIEwT3/CxvgPRvAlwktCbJb2RutjtRjzej/xQO9EBPe8cC/jhUzU7XtXF1V9klTMXizjIIMZIQ
KNyhpM4xA8B+jh5/Wp1dbeNYu8RNBbU9htLpJGc8+lGfgoVqtY+mH5p7y/5UYvXaTOQm6yjEDEPS
pM49O+tJaEtrXTFsWD1rxOTlShfmFwZEs2u/8C3HS1tn3qmA9bEiDjNGyFyBSnXkxBIEvtA1lwUE
6zT2tuzhQYIlx0nJEf7o8c2Oy40M/PdWQwKkAAqABcAgE6ODuqwj5V7TdDT5F9VzWE81HTDgeqNn
CAVXujNz+WBnIm+N1FUFrKuwmnxNnwLML4y3QJVcvYnjZySkayoWD/NYeJq6n0J67KbL+jAl+lWN
tuao0rBD1PbG2R1MpAubrQ7lvUKVMXHp+K2Cl38s5TYXNKe9/9zjej2IKLSxbMRwgrKw3yftiiUa
710PFqU+wT0asWYF0iL9DnlQQmFQ1RCa2yTZtirNnZb2KLR6ZUCMOdFPx1sxqPe1Hp/gfFynTkJG
YFaEiCrl4c3TV6mUFpdTcYcrmBqnghclYTm5HNUvRSR3tt3Wu8nWzk2knNoWVyg1BL67Z8szUjfl
51tGgITB22J3BMBkMVBzKyd90skadK22ZZCuUJ5J/9nSa8YhMWVIR8Ohlz1zkZqjjRhJgjrMmzJG
+b6qlDUUlGrVmNwVwfiZ8l7PZ+OiUScktJvgnFkmLofhM0xg/3nGp5rp906QlUsJYnY5iRkqUHnb
LedQzAtMsDQz7W1vqtauHg8+L/U6sht7NVqCV5WrHHvEJwNp0+UkR5xMQnh+nDZNpyfLJpeTqwYU
BUn9INAIbrKM31HGzyDXnAXiPBwy5o82YEJyOCTcyhgt5Enji448acmZfG6I5qVdk+tejPayjonH
0QJrvHca3ktFA4BpxaKmuqtk/DWSHkAcAM9Ha0XtUfDsFeqE9KJC8V0nr56u68tIUY+xP9lucC0G
ciRSaBlD1q4kddtCZ5zkRq1Ci8QLMQXWeRpMkwhtse9tSjC1Pw66V2+hY94D8GcSgJajHZ4HazCX
QzU9EJWCMd4j4lGr75U0eNGUH58F5dLoIopoMqUxOlC0+8FIioHv7OxRibYWyT2eghDfwLDtVt5Q
Ikw3ntLWLr5QO94Tqo5bJ5avaeesbCX40uCpbHwF2A4iNSizaspauGSogXGbwNDcea3bBg52w+Ry
PslJ3qkn8R56Oir1MATMrmCdD46wfdv9FCXD3VgXc/+1c1CcKEOKGNoIM2LNOn+FePmCUpeZhmh2
ine10Q/DOxOkHJrKGzRXsYuCFBFPfAfszmB2dGIM58DPACswZBtPDve9Hj02RXUmqJDgLzhGS9sm
qV55IfBVHnsiNL0ANDbprdR5HX74XMJ4GIhF5xlYOb1uPkTiNgJvDQoI5GmHKxoi0ULq7SHFA4gS
o8GFrT2YZuAd23brNNpDYk8DuFEb7JK5ERFGjrDQql02TED/9eyY5pjtxgrGsEKvuq599IwQ8K4x
OWFAlxssGr299MKRUUgcLMsuQhFXFp9ZwbqQ6slJe40zIwmQvVrvMiyBwyfqg9MqBAtrMEEsVjFS
r5+QtKp3AWtF16zqvdFkqL+nht0YZ3YdxuE80/NIhNggm6cEVpH26kQe2J73bLXqOZBMSo2W+MeO
mLGxpjDrnOKlwaWlEtSHki5gItwXd3h3n0jC2lolIPeq4q1sjtTUinoIgAxXmr8Rgb8b7bx65F/W
86ljAJ0ba2jlK7CVq9SRz9BAcFWX4Y9tb0GIDCYcoh4W1wygrpr8KgvSnVplEwwOEza4BtjJl1VD
qIsG5nU0F8mIAzFEd2HbYDOj8tsAXcO5H91ZE6wANptwuYqLGhLCExgVS4ksm/B5UNQVlQXvGSQS
rv41ObrXqa4PZlFRirfwp4sqfYs6H4VCMi6jZngIdXIi+OLY6uHKY9UxcpBYWk5wmkX2KmOCdAi8
hT54t65rroVznIqI4dwYMcXyIfrFxD/jecSVQkSEO/9rXPwsPIkpEQVEKGxIB9LqcSyV1NVtWbSb
NoLWNBTDl0bcpk2MH76m4m1Mb1hP3whMcfBeE/fcxP2mjY0XpzyxDSZA1flojLhad8oJPFXO99Lv
OuT3YVLgaE69dW1G7aGom4vo2zuh9c9J/cQoNmTMVRMPV4qLkotvWSmPdldep9RBbdBW26me3u2C
DIUw5fwU7GTNjsxWx4DkY7LLVG2zXDVjEcLPjotN2YkXsEZsLyFikHHbUtOxyRkarhiYHojObpol
JTPf+l0CGCg0wsKrho6UcVlOF26/jyTMDpL+yvOl51r8eGPGBmYvXoaSo5dMZmqN7oXYkjsTgquS
xGcGAAe4+49S2sNSlvmD08kPhquPbUIpPpVIbqIBDqy+aSbwKaZqvzsjSInGesS20e44m3aaVqTu
ZBmkxwcLq7Y2+sDItA8g9HkdOxwj2keOOWeY4v/H3+ZkA4TtRL2zHWW/S0qNJUowg4B1gomzx9BE
WY+iXS9Y5ZZNcXYgDCad9eJMdHelefNHDofOqdkgwRtNedOzY15gEN74dC0tA4yAuAY2xzoBus7K
dJz73gL7Ww1zEpTOSKVouZ7zjOV0Tk2kaPmHNczdWBx99dlCN42vSB9fIws9NDjAFxhq2Pkh1IKP
DdgrjEb5ZXWUh5D6SH3qbvkoCIsRzInzAPf59JkBZdSUzKCkAxlbNTfFaZ6JxyJgVlUAz41nNQ7f
aYrWvh8+SKwv5Cx8eqV8UxQ8nbR9nXojGol4GbV8Jks3wltAlxSSa6OY9c5MbMwPRDx6bS9whaJt
zZ1bT+eGYe1hVPtuDRPyqpaECZQaxweMibvKIHwiqiPTRTDHewR3gm1bb7aJUcgjYgc/KAltXQlN
J3qIdEQzukw2UyrwWDLgZI3+rvccfv5KR6s4hlwIGEo/+3q++MOdEU+fg3fuRPHIse47N62wbqbq
P9RGZq+KmrVHEp70oT9UKmALmYsfK8BTymET9QUewnQzKAjBBYqyVa4qZ0txHoGRDwTlhtfQoN9C
JkdE306EjbIanYRY2rY9+JAv0GPcIY/eG7UHW2t6T7v+Aw/FHXL8fdejDB+rYFnbzMCDHK9L0vc3
haXUgAa8to/0kUp3n4Z+yJcJ/wwAwUL6PlzNAHacApSyThn10/hqG48tHOwXKr7204odCHglSgYd
jkXtsOVoW21vqxrZsTHvHV85xKLaa6h2u1S+jrZRL5tkfNAmnQEQzP6Kk+CuDZuHsiYak3WQS607
8NbuClaYUaTe4QXlbjL1udbtAYpAkK+cR5aH+4F02NqTI0ue9lDVzRE3A01Iw6jBD23AhcZH1aa7
oI0vcTkn9ECMZvzzNDjFswnEDI/Qs5Nn5wQU9MZs7YNlFzu94mJs7GxnCb4lyPdLp4o/tE6/t/Vp
DQoOPZe66hOnYhiGG00OzyRloLms/ee2ZiZvjThXWuaDkeB8MtqTXvpbRqfnLE3KZeWnXH/s/iod
KUtP1bvIsmxh6pQe4ZtSA1Ulv/Eb5dpnpxRrPWBYBl6EjIcQi1QQeVdkxgszZ7k7xB4+RXNq1yn0
XKEjD1DwOAONre/MQDDjgxxCwpr5jZUbaBBo8mVyKrG1rsK8G+46g7l1wwsoh4GgW2kj47Yg5Kuc
Jz6C1t7ku4FDsFR1J8De+84SgrLarz0Kl+6qEgXvJdjQtHgv2CsaenH2w/kIYzqCAojTtArMNZ7P
98JhNiBA4SfJhNZxoD2I/IfO9D/z7LudoE9p32mFLaJSc940nvmojSUQR+b77npweo+ZUfyNeuZC
E9TeFYNGaoKzzZyROQx2dKWznxVdnJuCPGDds1HgzSGEFmkyUKTdtmUxSvidW2gJuaoaVPee5COj
HnZjE8Ci04grqjXrGRv9cwmb3qYRZAriM3wk4FMVHwhACPU0Mf1V3P6Z6f94Wb0qjTl8TZqUX6W8
GT5ZjanaFiuIF4nbjB0z8AmDMDm+C8hbL/Sa9wTGYf9MZebq4Uj2Y04UPei5OhSPnmVWa52A6V1c
kz3J5XkxKDmYNL9NY2osSy+6oFxidlqIs6pbD3ZTvQWg/pIuirEwSp/VzHRA0yzXrfGbpajfjyCY
MJbwkhlaAjnjTid4iqbOIM/BZiBTpcXGhqyXV6LcGH7ykJXZYfBYwml1uq3jhAtaoMhJubeBkiuz
eOSZO7pexTOPL0lmHGwERjMk2n6oX/PYZFbXQzEw3mkYefnMLhJrp8dEE+q4XRrytGkgGYlIK1sh
uHoQfQDwPLRfQ2aPbJWLYZkyMKtSojcAZ0EciGuNkRb7IbMxXRabD94oSXdkkxh2FQmdCLB75mX0
MvlCgXzMO7HbFczD84ncZXQ6+SYFvrg0x8DBpcRq1UQzayr+MhYxRAbOHKgZW7uRJ3+qL37Dk0bo
RHicpprWP86ZaYXFKmNgpfIRz0LjwcTEU+xzPWrKW12E/oqVrWM5z3pvWxtrnRNlPa+s5B1WQrvk
bRTr807DaO+Vokat7rzRFNxpXYEjy3n2+vzBTCxtORLjRu5kqC7HKJ7JtspW9iF7BO3VU5pqM3rD
l+i1Y5wVD17ONRE7xqXuvIuoSIkrErdN0d3JSbh+kxyF3Z0L4J3/i7nzWI4cSbvsE6ENcAfcgW1o
RUZQiw2MzCxCa42nn4P8e2aq28Z67LfZzIaWWVmVFWQg3D9x77lHq2vfPREfGu6Yr05hKyD3IKzv
sN/F69Th9ph/Ao4HENop3thfds0AziD09lCNw2bK899eboQbolyyneB/PwfGhVue8XA0vQu3vevC
mSjXCkQKOI02MX5bnv9d2d1Pkdm3Ie9eNZ+VjROn5qa14sc0mqH39SS4kY6ICq4fz+SgkjOCcZkz
pV57gR72VeO8k8H1q265/bOc/tlz8IFzG0c6L5ayhgX1cLM99GkUUWo9t/2zU2S3diSXOCI9PiIR
aRtF03eYpMmG5vVhQHTSIFZdEXzyYYwuEEXmehpBVpl4t1yzCAYxCuJOE7FqRcWvoukOUEUINFnI
SI32T6QyXHFBMhWYfuIek5MKqhXRYedGo6oIJ+ltvXFmY0mCijHomNEURHiPuTa2O1iyiXqQRclG
JoCIMUaa5pw+GYf2xotcsZBtbuUMZhDGCYwIMEa1T5WV0f2tkHwdcngDl5Rdt5DVEyrN8CwCvyX2
lqTFthO71sixzZnqM4eAvFa2ZZ5NU5GGkATW3qdVMLSwgKE5v6i0/EPwGSjM+sDydhH3554EZlQ/
rXUkRjrZRkQ8jW5lbmflfAuDFSvznIeA8+Mx8fpdWBrdbi7CL63vrAJqU6qYy3qLyqQlmq7AdVdP
c7FqqxaaFpyklVPWW+RqTz753CsS7wCeEF5PoBNmvBifimMhS0qhmqzS5QxOR1QHcbguC+7BQJ6p
m8ZDPC1z0+plAAM/xdRhBakO6PY3ru6fXJ/gNuSna0AtrKkiHjuOsoG9XHmpx+rVAGq8NeaJBIfi
p6p8VkXsOgktoOog3TKXJ6+Dtqo1wcVpS4WUfPWzlx9rK7OXGUjD8K/Y4LEyLFJIicyl/FRe/OAJ
NmtWjMGfjHnNb/D+N6swYq01lxDioSm8BI36sdBAbhKHvg3v9yvyXYjMznSqmVlxxaCgKtDARiGl
kUg4OiKHwzRZ/lbjq06fmQYTwWj6BsQuut/Rms8W9nHGiAn3GfvgLkdkgrUYxbzP41oHrBU50NZ2
7G6riAwuIB90qVN1yDkcGflNzbZX8pQC9JwoDVdm4Z44db1dl8bJuiUEIVVkBo4p9V6INFSN+K9L
Fyy1mTz6Ye9dJHryvaNOeV5MO2FM921VBm8U6zgdO/lEanT6lENz8yFArwO7ZxExv8cdxoaUuqDx
bIQCHpQjMxzrN4c7dGq8166xmdxE8tJn5l0c+OFr45vVvQy6vZI36kWHFusx6Gy+6Pmzj/x85VQ4
c5W20ncHSF4GCImoosDbmlVersyONPRMshaAjlAfKYfZ8Aocj509TJfWvkqzxDWOaCJJ/M/A7+y1
67Rim89efef7LJInZ3Z2zURgu8fpsCqqKToJfH6KhdyJOSZD1i5MX5wiN+4jFT4NtollkxiGR3x+
22ohzzo6n0CRd+lLhsP6q9R1/MzIZH7BPh9XifdscPbfeEzuE+/VxE74LORsvowYspCkTo88Z3zb
4jqk9RFHsrmtJ2LSHcCphzRsJzZsjPCZQJGdUgJ9OUNPYuqFz2iLOa88g8svzzKDb2kGPD2hafOi
5zIBRQnLYlMt/45Wujz/+VWH1mhPnuJNGDAY0Kbpla91xyleEsS4fDEkkeSrP78MSAci75r+u240
CsNjlCBbY27Znv/8gz9fADyJdTwVw1o2BYv3SInuTPzHP7+k+eL1zYN47flGBxWFP42FVkefaOV5
jq2rUTgWFEMFh9/l9sGrGRHLUEEEXv4U6bV1ha9uXikHHrU99yfIFQh8Un68TRKbV8tvTbLvDk4d
GvfB8m/++SeBVDezCkhchQhoqGSOt32qk4M2IwY3xPFeLeMyi9i5L0U0X/MGnJQidwkOfztfB+yk
1ybS6SWdc1KYppYr1Ix3bLyDe49OX+Vjdycnn6PASDQnnm8jGCH/k7xaeaoMXtBWlOopKsle86sl
2qac27tALSs4xMDohK3igWSnPwE4nuEz3Q6XQJw/X2rWayyL429EixfhjgQeL5ktf778CW4ZUDMc
QJrx9Ez5fT+IjT1hbYEyR3R4M4Z3fuHItWEaJmAvNoSxZw0bI4Dj2Jsx62FJ1rPgoF+NNXvNskCi
3Lc+1HaTDDTEfXxhDETDaIXxVhh4Hxcu1NpoiXOA45r2dzLr+zuFWBqWFEeImIpyZwpK/TrX3R3o
QNT9gBy5WwyIsyL9jo1h3HfZV4S4YCVS80PFJMUSqHBlU3Zzbcg1WTB0z0FnMlmc/QugPAB1RMuj
iUgFc0Vr3MVVZO+w+QeP2myDxyjG0oKe+/7P7xjryjtIPYmZHcq4V7euVupGRIO6kf62IQawxTBZ
+ouLemI3IikatklQsZc3q/iRHceenamzMctU7Oq6t59o+cyLtvyvVCBh6b2acAEbjHjisVVxGEyT
CjJAFaBGi7X57SkLlPesi4sT3IUs4zheUdQ4mrFa3Wp3lTnEM5PgcKCfibeWQaJBad1x9Vqvk4S9
08qxu2Ug/M9Lklcbd8tb1b5GlNKPkXWLbkyYgXpwVrESGK5MGeiEFqGq2yOva9y8eAhKuN1W3+bf
FNIvKEyJ6DGeshEJT9MwoPPD0N0MDnspnPUkA0NnHbID9kPIzwFCbyTB6GWo60+hNvZKY68oWVZ9
j/Ij6olMygPP+68vaTUdensKDq7kxfaTgck9e1WC32gdvHe2xmFl9xt6KEINqv7dLln1qrwXmzGv
UDdEsfXLnCRhVeHb3LD18d1HHxXJ2kTXT32eelCuKO+d7L7HwX8qwlGeCDQLsYjfBVOGs4A7iMRj
9s1WDL6IIDHovbTScGCP7qHkpthUSUoEnJ9Hm6IciNeBxv1gKPWYKSZPto1uRFb3gLYgTk7uoeiR
n2AJ5wlsfR7gZgsTejwO7i8GeO2iwu0eEpADMqDJMlSY4JWm78pEu8BDsneIPymoSf/iVHS/kF4p
7IOFo/xT9tV4iroyuJ+9CRZZMjwAoXgZQ8fYVW77bjujvQ8d+8kqpytL8S9mj8HZM5AUZv2BRRvB
Klmtj0NOR5AsryMl5YEsqWxeJxRQ85yE27k1FSvwEdUph/poyGMdV8sKHXz5FJkxKQ8GUR01dA0W
BpCAC/FgdaP1MExEsgzOV+UxU4GhTKoTMSfoEAOxATMNarYw7+rSRkeEx1UMA8v+tttOo1D+KvOp
OgBhQ2n57kvRbjL2SUWc3JUGuBtTy12iBQ8irF2g/hSEga6OEiff3R9owZjS7dUl04/e/mADNO5D
w+/XYJ797ZQFOC5ckOt1Xxwzt7rDdoRkU8aHODDBDrIJcckFZCaPOT4Ffs/3Npg+mdLhQEhqvut0
mmy9nLgN0aMmC9z6kjFBXt2X0ZzecD5Xa2+y3V1PqMUtbnd56Cueq0XMBRocAfgawDRPI5IOGJss
0SwW+HbQf6TWnO3llGzlXMCjUxymXUJJMXbkZ5XTbmqDH8B6jzk/IeQWVjYcA/A06WRsVdjURzZJ
sQIbqzNxCOPg0S4qOEZyD93ovYs/JhKxNmnX/J4K5KFGORgbi2ZsxcyV/MZ0QKpmTFtZ9MM+tuWB
gIZrWPUH7NKkHBhBTpTr1gVotgmLBFQpkH3yQFid+4D6G6ZwRx9qIPTIHP0USyHgZEjI1qI7aeLB
KX49JMTxC3MuzAGq/Fbi0XKKbzKFmQpBD5iAQQ5V+ZiY3ZcGA5fr+Ufq2N2ExMitTRdOXmns6syY
qNemCBmPJopyiPGfBz+8tRe2ewnxEcUhRjZgC9M7BH6V7XAZMG1nroN+Qh8C9zMY4VaYLmRltgg1
LYUw/a3zR/iBbYiqHJlATy+OAuGQmUjrWaWDr2drTiLpe1KVn+1siE3GK8IXdZilOtcTwSRDCt6q
nt6Tod6b8XtLCObO97sXw1mEyKjEnYjFnpAvbm/vsza/JlX1jSPrvVg07k1r0Q0EsJrIxjrVifoL
yQlKlL3jzzAUdcBequzDI735va+z/RLtRQ6mcem1iraV1X63CDYYxbrBWvZb6XNIFWX/JzHxbDM8
KVGt7sftGGB2yYMW/OJwD4uD3Ol6fIwC8wQQAAhvVf9yivHWpPmzX0XTHjFXj9+hK94yB2LFl+Q4
3tq6++5rvUXftSjLrfYtGfO94YtmAx4JbaDrxquO0WVJ32P5wt6mTvdelqmxLqycdcUYIjobL25A
0pIHJ2AtI+OZiIWABRDROhnyPLNsWCKGu8by8q3JOoFEcXZ2GdIIsl3w4rPTSlrexl7QLxY36WDd
IrhVZUiqcin9B79+IhQaDmQR3IYJf2QV3Yr2OZNE8nTOszkhlu9dokN7uDhqhPGDK83mEua2Q5Hp
aIbG2udZKjoQd02/dqG3MtCR/VoEE/k65qfIO56l/JdUhMxEs1xHCWHjDEi4Pjp59t0OF1a7mUh6
qbP4xyxgDgQF+HO0gsekakDgOsl7bIfh1p7zT9dAqNCbcmWnqK8Dq84PrkMvXvfdVs1UxPEwU7lL
85uT+sQlPmB8R+AmU0hNrcY9P7/EcSk2UZ/mKFlI4fHE8DLZn0lJQGZcFC9OOp27QLyX0gYf7Oev
VUYoV2P+Cp505gPSnhDlE/bBhKFKd7pz5RoFts+IV6TIpw0DiB8pbE9ERaoL29xFbUFTymqPQyRD
HQB64YVjcpPNVXuexItXx2CcfCNfV3IgN4Znj3x6po/429eAOEJ214g3aGWjUKFVysbqmWBFpsMp
NHvXXXb0N0vI5zYpbhmDsjj1aJlnMFwMIIO42vmkUuAXqr2NHiAvdYx3Xc+NiU4szkk4vzKuebBV
uYiZehoZQT1H84nArv/0LDycXoe0jd3BKg4fQgKbVvSWKCUx+DXBuUr84a60gmBNIVob08oeaaFw
blXgQdA7Yfua1lPkcJlC/DIf/db6GrFX8xSjbQ9jWnhCue2NGsTnpMd45/fjzIy5fxgMfG9MgqOz
YZfvVtTfTDHp1di6x1oF0D5c7EkJYB4aEflkYVbaF7y4on0LU/9Ty+lpduTIEIxoTGIXbIjMyHaY
yYARvfjdbklXaqnDn9HLvImCkaYoR+qe4FQH8OuqbHyXmqcVyZhay9l6sTIn36kuYm4S0gsHFhAG
owZC6YLBQ8RUbiol7kx6so2C4se6ALI2gE1irz9Nc35mxCdxs8Cbwk/JdqWot9B70Yc8kvbwvuwR
+bjvCfQIXOcXQQMPbYZfqqqnoxGog0RRhJUFGW+JNGoOMz7FEFCvYUn6K6yE2gAPWLLOi9OLHGyJ
6Y2lR9q/m2mIUbhGUjw15sHzi+c+ZrlDurrLkpruLkeAE4AoZOx5R871k61Z8Ll1RzRLEn66ZrAR
WB5WT62bxKeAcdQGTG7AZ21kmDmDaPEl4FazHPkeauZKNl6h1DvksS++R0NsI8ebDmOB7qS1ElCf
46UDIX9fl+nRxh1bTMCKdSVq6pWU17+1lIsapsKeaxjjW+AmfASK6aQr3ofQdusDsVNeNHFypBzt
6LolTyJqZNNGMCiNdxTZVIBk6zAel3c8T/gZ3brZt5HYOS2Q0BrHCo5K9OoiYdObNLupz6GoCFDV
db4qXHkHiZyT3/Ce1UQUHx3GBf13sJ4FAisAZi8JIWB1BDs2sAk0Hgrw8SMTAKcc95DEn1QSXNUU
/cqG7MrZ07DKITdnMsmwAx1tNmhTcup/+EdIZa5lROvYIBJtQkg4EwQjO4uMgxOJO9IXrn4+v+BT
8bYzEzE8GbgFfRyevQUfcDCtHQp+Y1vFNkvBdoY8M5JLbtHUs5kHe6xy/5rGNb7OHtUo7ce27I3q
NBoUR35yKH2iSCoh4XCbXgVRjNRdi5sEU1JPNBeVaF1QtCSA93W7RGFnjXMsDf/UFmt4B+xh1Ohv
bEV0JBsn3PwW1lN32M9tc5jGxtkZQ/7QkmnKFI7ifRwU+rw2YOrBlz+/gh2DZjOAIcXVfuorwhUH
TGfbeXR+Jk/lO6YU4pzRhermwUrz4lKOdX0dHGQt0gkPcbf3jICMrKp9df0aeahIkp1refqtUTy3
ES/jrjEj/Tas/Klx3jygn920ZC0U6Bb/JBd1jNJ37mDH+2rO1VuLjpNtaSXvC1XVwOOLFjHAh5hG
tq95N1+Qdy4dOL8d+l7x6IUmJBuDn5hNDq0uzR+Pmv7quFq/CPcZsfEQJuGrGTqAWcLxndhynChh
9+YYYXnulVmte86ZNXZBIpHbAXBGhUsZiKo4ytA1XnXf/B4aH/3NIuoGtUM3yfDfsg9O9UeSm578
hX4/i54VTm1Sehg/EkoZ82982YxDNx4fHZQUYL0iSbqATKNpN1NasGH6Nm12dzA8GLDPjLAIJyha
xFeBAK8Y532EzJLVUdvhcEn4m8YxeWLayK3XoPh0HIIfaNpiJOXeWk3tyUaStYFqaGyoM04B+sKV
nmEwouMilb7LzE2+9DjFlJ1hVbowRK1sbfamAJ+ZfBdT/t55pXsOjPfBdz9gYBZnrAEPE40nNBS7
RxlXHqdWEajWsPjuUWJ57ZXPpbUqw4mikZXiDMOEFeSJLuOiGOOiq2Uvq1KuriTrt10L6ZPABOTG
MTLbwfrLBhFwbcFLtswSOYualzY5cz+oTeHEVxnpNdN2e69KKJ4DCZqBE86btAxI4KJv7m1+CINF
AmOcFOcwxSPVpx6zxTB+jU1xP46zi9Vp6iD7zNDhvb86CwXnPLEoiEBT8gMycNt2hnmF/ML+nqSI
CHX0lhnfU5EN96YR7x2rv8WDoGXRzFaKA9Ef5xKGz11OEulmEOVHHjvcMflsHsisOUMel3Cp1Hzg
MT3CPp3OcUXJ6CCbayf3dzGxjSXUkjndmtwT99WYsl0E2JL7grM9sN4c9oGIV7ph72jzyr4B0jN4
Y3ZUOOwZBQRQSefCbndx46IbtfR7niSYFzy4WTDPtpmjgKVrCduA/IZxiiCnhcDW09iqNomO2oM5
XqDwfkwlhin8iDEjgv0cl5c0hCvv2xGJIWXyAYU+ObpD82S3GWGRqduevKgkq6j5XZY7gD3fhlUR
k2peui650KnewpENxKQptBu7Xhs+U0WIGYwXVCs2Aaa9nMaXxgArJOTImGLaq5ZboZGEt4qbo8ND
GfHkE8/HCzPyN9rvBhEvHt05OZWZA09DVNswHq4DuK79lOVPnSX6LR4RrPUF83lCgzBF4ZSqw1uZ
M4RjW+CtK9/eyBwMYiy/J3N+DJV9yi2inaO5umQR1Y+bOjQn+BTg7c5naCRH5ohEJZH1unaamD14
vfxd/IXSl7/n0t/ZGdGgPtkmllNh1o4SqAdo/gm6RwntTX8xeQJKEPclFQ9YXC99ROe7rEnkE3i4
fD8gIaaVXxD8Y/w2tqxQCmLtmQxANSazPr4LNTUU6giow321yyMoGHmEC4awuh3C1osqECJW43QZ
l62n33s/YPHOMu+PE56rA6FMADl5rMmy6IL5t+GdioxPvlLFOc/UuJoGHkmAD30Kbmg0CTE0Z985
D2316KTWyAoVCfAEZLyDGsaSWHNL5Oos0zJiJPMSLQvNJneME85RQncK9vBEE/pduOpcZEFGxAqj
r5qDr9wf2ZMsUk7MEBj6M4YlKriaLk6OiEuOgbGN0LTPoUh2QBl87gy8eFGIEr0srFPRAzxwsMmn
HSo6F9hSM0W7AWRWhuKysrkNkE0h5mxeC5PprwK16lA04n9gkxaaiw2LT3TsOj/87WD2EmtnjAqm
iMtcBZeWWDGP2I9tuuA3IlZUHJ7D0p2MjoD+E5A1MvQHaiTKKUfdO53NRtxHLFgxf4AW+C0SlDAp
28ZOhRPqAq4cx9otm411yxYLXDcf8njgW7CIugO/aXRHfrKvNUo3pPLuV1eRPd4IQSuDJ/fRHQCX
DPmXl9q/KflewrR87rIsxB4l55WsUa4OoNKDwjhG5pBs24ZWIiR4G6EUBgEOQic12ktYWDVqqwoS
ifL33oy2ZKi+rNjFOqYJoxKWg6R0+W3uTx8T0EzLTxfTABvMyPTjTQ3xvnAu3Ou7omMXmEaWv1Fj
/qiudsn9Q5jGQl7HtHKgMMlW1K0gwuv7NJx/W3SAbIDnrzCg4d1NpVacoWwoUKFszAEnej5hS7R6
trW1waTB8YoNpjabtO1dLJmO+JpWPYB4MBFiucm0k59UbFagu6lbiSFZK9zXMK8YSinuCoRCGNAV
6j4fHcE6JOaNfQypyC6g5BK2PL1KyNgqOmTMetfxrMMt63pEQZysJaJkhpPmugmMpy5DIlQIPNeF
wa7fCduDxtmreteg7HIIrQtaXFfYj+wi0YyH/hoc4xeALL0a0BHul8HSqLj+fBUevV4NFNNxz24W
OY9VCQRhPDsdAmQ8Ocneva+WvWOuS0SyLoOqoqX+ISN2I2PrswnD5kos7h6l3Zc3aHuH0vIYzzn6
OwgW26ipqnXqajbnU/ZXmJtPIF0PIPWj1yAO27V0RmNFrh/Vbo2ntYF9dJeQBIO4CK+YbRyBUcsZ
A1HFCqzC6zXrNt9h6fryBDYu3SAvJtvvmjrlqbU5aGuXy3uCcofZeo5Q3KEENEw+GpMaP4sxem1s
jD8orBvp8Ab0TOe6RWCUgibzPPkkwBmyensF3d3zFhM0ail7JDPTpekf9eMS19DR8OQWN2TczN+W
h7JG6vEoZGOvPYRICNHTx1gCN9UlmuQEd2/l42fWJsEJIkSNFRerwSMMSwubgNOk+CvVNhGC/Ten
pLhHwswnfw2goVpnJj+Q8MtC/9pxeTTBQND54CBQWaJU+7g31n3kbvOBVTwCgUcuw7daYCspXOuv
BBziUaHDGKgfadjrXVcHd+RHBdim3QvpfN02iflgVEl9N1ok2dOGMapR3csY58siyg4OUSD+Gqxp
hVZrj3moGBkel0XjnSuWdd5y/LcGvWNc/Waht+2pfDYWg66oGdP9yCzE9lmMx8gVACrR/QawRoBj
8AI5HQwf0n9Se59g3Q5lWr2D/JYsLFoEtF5Di6O/lU1mZXEcRofSKPmRrtmtMLVo5G7mPkBaurNb
BQoRAddQLS44yhAhYQVjciQsyrdoItSIbbvKiRGSu1HyCDtEDy4zY162WW1Mgkvaju1UHxUIkEem
SXMQP2kSMKAEceDGLHuoxpZCOkJCVTrOtBfg9mNwGaLDMdry2fBcppYB8KVVYXl/MXkaGF5Tcx+m
VkNbbLwbbO0b+0wbd3q/AdaAANyg42Y/3RyD8WaZVPqeayDewVIM1dDiCkx/6yi/xBAtgVGygLOl
2Nr2MtsLcGlyn5FCGZ8HhQbJzjwo4n1+iO3ylEjH2ylJI+v6J6fiomm8eNwEwzItaMWrU3ogsiro
2QvLZhNmTKuX68serWIdY/Hf9x1+2aj1hhNHBExAiWpv+bASO6E4MKKD7uB+93N2ZRR6wAj2Yo3M
0Yywua8DNV9cIlkLYT66FidAaTQ31x8+9FtYg/FEqHaCx/CLj+IiUiA9ri/5kDOyRv8+vHP4Zk2y
EErfIVRX5yjDDoDY7kdo7zSOzX3VRuMOisE9sDSWVBpZmixZEkzmVls16CeneCkhdZy6EQLrELG5
HtFwzI316DS/3NRPj6XNNZRajEwjYfi7IL56GlJ7PZbNCj0L7zc76YcsoWZygckXIPHRpgch0mXx
qOzE4acH9MQvB3o6z1sDiC03YqNK/d6leI9DHwkLZULQn4rA5WqkM5chNbpr5YehTr5GOnacKDUF
DyO7tCMZdsYUBnV5+h1X5oeVdOgsXPHjMk1cARgmkWPInztRMWJenl27FLCnwjzaR8OScJ4YnO+i
uRGX3R5F1DJkt8QhtYOPjEP4HPjNTTtdxScj9OjIw2k9zClbMqJTfZWBehWOezKCl7zHudLH5Q8K
E/kubI1FIIzwWKCIynGjysaEwM5O2qrG5whW+ZoxCj42ALVAYea70mbOSMQ3OwtimAPBIzZ03SXP
FbFLTk9ZPd6qGh5p5cz43c9EU3UP0hriq8bEaeJQvJvajuvF4JHr7bo7lWO88cp8VU2quYQuU0s8
yu9yfp/7UX5V/gbwiFz7sOhwE3HegxGqWcE/eqkIrpmr8g2eTLqPBqp4zpxuIP6PsKhHvpttDp35
Q0eCTzQ5BDt4YrRaDt+mlUFM4ucCKWfspzvtjDROHrGuicJdJTUryqA8oKXhvalY/vgpUlW8DtL4
XedIalo77neelLBabDNeJ2Ept9CGkps22agkqTzErMzIqX5wzJxMhXT8K+2neceQjfVBfxhG3hIm
gqfIu4WBGA6iGi+WOZZHHd0MNf5maNE/cQCn2863yLyaeAhgxWabnBD4+1a+DY3U58Euf9PxBxtb
NEejIBwLH6i+jcpCndKE1JW56O7ygg0/UHmCgos5u+eog81cIdUoHXXGa9LgjSl3POjPbE7Nr7or
n/hU83ZET2GBxw+UXIVJEV+CHBlW1aYhToYVYIQNedg8Trq2zWjsdHRSgp1SqQWBp8MhVO6RzFf3
JDVaHKedhzu3BMYdyEGcWxLKwlBeqmFa5bog7rvM1s3k7iCtsDeOKqpndwHXdPGxjyakI/XOntpf
/oBCOR7DL4GAracJlVo+gKZj8F67z33x7IA68gFDrdoGX+gUzFtSOq9G33+gev8l1Mx/voh3bLn4
Y5fee5RvSUAdLni07eHdi8yS5sv9ZTXZjv8d87KcicNUlwP8i2tL1mGmmAV4Q8AyoOPy5Y485859
0rQdflJOVp9/ssm68AX96cFuhr9I2To13Or4uAufrhJf7TSQ3zsxa1syZdYkT+fVcKsIKlkblvMY
VcBsPfH2g9rpNUL4XSIq7OwKJbPt3+Wi3TZ9Qclv38LEe8lKqLKRPT/3wjxUlj7ESsHAYoide+Fv
Qj5hR8H3iXy2M7wVAIEwnfjhZ5tX+z/kzf8WovT/zBX9F1rp/xvF9P9DRCkg7f+EKH3u4ChGX38n
lP75L/6LUGpZ/3CAkyoopBzDDlf8/wSU6n84Ah6150IINYlLkTCG/8knlfwZPA2pLYflrQcH5n/h
SaX5D2GbFMSesKmpHVv/d+ikFt/J39ikLHglDFQpLEs7nmLus3CO/84mBSsfRhUsmDFumB3Y7nQ2
LfUe4nwhjR5zde5cFT4+3NH1YzElaFwix72EBpUIirYjfN1i87ef3j8Jqn8nplr/Bs7mNfENC4f1
szJdW1n/Bs4WDcEwbAJgrufti2VITU4Ot5ZjUpgWlVnt3bJDSOWO48PMjnffKcNf/+fXAP71X38s
4HMwoLnAlm1JavK//VhINCFtYsldCcIo2UiEq6Zr2azYCm/f13g5m6TR4DD07//8/7X+/MD/NyyW
N8Qmso3HxMHL4JieBc/272+IwmWDosxLAWTKZ8YUzdGPcfV3FnZgU0f9SbXVT+r37HdaLU+5pHho
K3aimWdap0YFxYuxWGX9Qmdbu1J3og496oslqOka4LbPx9K/G0UzXrskvW/Q3SHbkLd5op2nkzdf
Q/SDbGXjT6ZV1amxf3P22YA4iUivDMX5HfpLcDgRXcrNmmsSGO2mMc1bUpNe+IcFbhXMPz3mPQfV
S/LWalTyurcAU7pLM1iwSLNe6yHVq0x25ckAScg90RabsDQ/URvtu9Acb+QwxPy3/blUerwBuKGW
nQ+5CIlmDD6taliMpiAUfIapYXC2cUQ8Au5kBJiPGPEQfnmaO9h+NGOE6mYh56N77QmZBq5pzrsW
iBCFtkmiJ/a8prOapzwimYpxzCanRLhrQoKWhBH0sLa9G3p2NOnEz/bZZBzsoU+ZafdoiE020/bM
PrUilgN+kt/vTIh+z5SKBILQb8NFzIL/C1zeA5L8Lw+oUFq5Dt+NbdscIWJhDv/tc0txGBaTwxYm
IMa67MziXhs0htwxmyongMnMLxgG3yyjfpOEFjxEWfoALpHaLgqme70ggC3yR9cN1v8HKzfYKGbG
p2H50Yl1WYX/KsRy1kDHY53ebEpJgVv2FIJmIOON0abFhYkTZJym2+Vp0F2CqFNoQRqSniuUiVnK
3FG77s6OyXBX8mHMk18pCsS92T+7ae+zXIQjIXwvPutChEcLLJEM5M84G865i0J9strk2zUnTep7
3+7rBSTTNorgQNYgB+i6u3YM+UgG8WM/PQxyjg8QXlcozYqzzjP3QDl8l1k39vHVR81byMi6SA+s
/hqK1uKYwsXEy1QMD2aRfBRW+UDQSbPHN0zOR+/vqf1OZgDOhIoPRs9kkUEQM78pc/Mhd5GXJ3kr
H1uTlj21S/cjSrqHqAF4ZXcLDFcazU6dqyn376iQ0CY8ZTVrvf98XAjhLATzv58XQmuXjAFXcYwD
cnQWSv/fHoTCaaaRkc+vUIuHaEIu2gUmypDB5Vz0yHCxVHKhB5webdu6+sHEhG3f+t1MDzHQLdSW
dyoNdqhIJT/5LO3Q0/t3JqtVFP3kBDccs/uic64MZs7p7GZHzFWgYMkV7voOfK9bwhrSw4PtNYdC
hmThStM4R3PyMMZttBFW+3umJBNxanx0kbVLunjewnU0T2SkTaj7EMkNfWEwEY5ezMC2DovSeNOk
FZzb5hAQ2Vyy6X+zmKdsJhaJKPNfJi3kk+vMctXZH1Ek/KsUDXFQSLvuIn/EOpuRP1xAyQHU8YZG
/qxnCGtx+T/YO68dyYEtu/6KcN9jFAx6QCNA6X1m+ep+Ibra0HsyaL5ei31noLnzDXpJtO+sLJJx
zN5rJ8PTgMoMVjwuBzdlCNCsG19NLMRjiHDCmH8wK1qzpluzyoy+Ee7MLNIOdkLzL9Zl/2oz4t5a
ULRNmkwzQMzl4pci8WaTIX05FtpHDJjpka7UeSll423TGkWk3SX62M2TtTHYAD2LZjxD7De3GbSM
qBi8lSq4HQDmw63IbIJLBxbfUuGbc3EYoTLcR6QpkKLzY2joun0LKKwlmyOp3iGzJkDAanT+8LCY
d20z/yh65t7ocQ/9eAwa45maUZw05wAARLHPoaaNxJg9WNWJrPN3MJpjGM/tN4+UoNDoxHE0fWut
7a47VhP8EP8Cvti++3YtH1bQ1ddcG9h7C5BNqXFQDOvWdtDGT1bbbw2cSjnGIgZxF7RmyIPUIzOG
8WbKOD0QygFhqZGgN5eaFpLBrYIv2Bbt/NppnW7GpP5SgYbzbNWnmjgfvkF4cUpcZ9UUhvugTp+G
SNeob7Cfpx5ciaKqj1WFhY41Ht+KrDhO+BppMc52xdFpd9Fj0PD0WlaHtp0cYuZsV86DmxlAZIVI
A/+Gia8RA0SuJgBfI2rrqgWnWjIPZ6HgfaPZVEhB/e5Sa+NQB/hpyB2KThHtcB5noF+YKFbwsN/a
kTF6NGRkUGMf9CQYJAjYoZUwvBxh8jA7Z3TRE++QMfIpnLT4qGoQfnNQZDs6wH5VZOm5EhbocR8b
feOfGjRS986fjfuMbgQ6RzOTOJb0a6Sg9SizGy7KaTMPdHH5bMklhPpbNrHiQqm0eIaYH6foG3CA
vU9aeofZ+m2UpXV3sNWj6+yPtQ4gaaKZx9pW1ztvsYYa+l1DMFz3XZXvw8J+ikk+uhGuzZ7BfM0h
77FO8YddOQWbcUQ8LOKUTy1LDoVZVScyQ36V1rfMRKduJRK2b8Vz3YC8zBveKW12x6hTxzwKLxgX
w11Y9fdUYV9ouEtYAZsCNovcqEHFxyj4DUOjg7/iPSjBRjJpA/rmRNxUwqaFjoxhpIHiPjJBmlpO
dqlIYxKAqM8SaMFWR8V8ahspX6wWXM0c/jQTZT0sZ7jErCrW9iQ+nBDjcV08+S4c/nHu7afUn3/0
KGv2sKUAvfSuc2kG4yMKxDVsBfQR3XN/kTy0JinpJlQA+9JOkkdi6nenaV4W7smCcafNtycQxkT2
7Y3OealcloOzDe/GrW+DyZdT+ni1PZ4bBlE65NVP60jAH+e7U9VZftKqGm42pHU26ARmZ/Z7MREl
N/HdefZjVd+FNXI/k3wuCxI/oI/tGLPljyHK88cc4lz2KzwYBMIKpgu/Oqzet8jW2wI55ZGV8htB
Rh8t8kRtx9Op6Ae99Xyn24sKPrNluTcjv5dTy4bOSzeaL20/JlQSevzI+xByIGZFs0fTL01h7Ksu
QUHNEPgkJMrmwFji7QkROZMfmn92ELDLNH4b2p9FiCq6armcAMMVn6NvgwlMgovHjB5hX4bNKnvr
A1btYN32UwqtruPaX8Il2fsEPLhLTihIB1VP0i8MKoK/9laU26tGF+0Z5YpxMFPab4B4TpV9d5nO
rlNA/iuYq599wYCZ1FeG71XFLA1oBla3YovIoaAWrVxshctZnqj3gif53pHsvgplXfUREARVNdPG
1rOYseLRYYBfNU/AndBdTczB55lZlA646aB7C8cKjqPXqCOIYLBVdVM+IFwiz/NBjfjIjVAyzM7O
15jx8yDaaW8ZYUSokyy2D2DDRH02peZfTAUKQOV9y2KZbaVM2XFWHH/C/2R6xIazNG6iPwUEYu6c
rjRWPW8S5ozY+VYW7Rqz2KkChnJ1diZbHjG4D1sOPT+pHnHk9ffJvFmkI+x4T80GolvxXhnmm80j
6e6VlrszMpQ1MtnnVpJ9D3gg7kcLG5sloJpMDaG/RutxC8Tdpq8befUt/2WC+HBVcB3qIhHAN0li
9XCIhZHxnIq+euTLS6SB3pcx09+JHViE/Xlf1fq198W3qSfiQNAOQzOJfocd6WXEyULWNdqvmfCh
nT3reG/aUHTDtGUKrNUx84CaE/USHztmPOFQ7dw6Y5ePtqmjWt8HKYhZ09sHIi1v+WyXtxI+bjDP
PlYGKCleYjhf04AKCRnN73Bw3ud0sTX6Bk4PaFZ/X6YZSdug21MVOYzG+voKr2w+WQNjLViFR4z9
MF8G546+GkFrbL1lKIFfDIz1WpsIzLOIfIEJLwCHf/mW2oj6K9xNKfnP96Zu2rutxgwQi9onN7sB
RoMiEykQIIYbBbzXExek48zfNdQrW1kQA26pZoE6wowm7+TCRfDFkG43T0sUkgguWPJnWEHwvJXW
uzoobtgi9MFVDKOtKizOaVuBoOlSn6ZeMphflhUcSYGl7MM0fzem2gVPH1gAZeR87EIPFVOcPeUF
ZHEz5dvHKTYevMxtD26TvfuYsLofXk0Rp6SoLmRkbwLRZu8J7Lg0Z7w/thSQjfBzUt67I50sVYBw
No2XYhhzUHSvVDoNOGSwayyRnzAvsSTYACNH3tps5dO2CGzNlwoezY37vWtW9a2gc9r0XRPtDCd3
ThWJi2ufHTkm2LZbl9zM5xx8zxZ+TLhFA5jC3es1EbesXaOxqi4o+1kimPVH0mPm7iHs7NKYpLck
glHimvmwd+Ay0T39FjZ6xqKN0JMCAdmSFLS1w3q+e40NggW34y8e2Jhg5fijJItgU8RBwh1qojK0
iGutq/FuGV7xZkVO/twk/ibw0S/oFJJWSmbjNYuq8go/5OpGWOLYqkK2qJo/qe6mMylpDzNrxd5w
ULHiUZnX8BJ+xoVOD0MUtjC6+MAXlZXsAp89Z1/yNfY/7JJwioxl9JT6xZOlG+JCQwNFWRvdHRyh
AeG7H0kEWr4z2qsKyuNYdvGJ+D+H8tsy915XfxKC0J2wEA3tORtr2AiZHX94EZdeUBhvlmIzrTt5
VmY/n0uu6EUolYMmkckTA1EkRUyQIAVC4kNyhb0ufkoRS4RNbD8587UtxyeB3PWgRdrST3gORhjr
q3NwbmGGDxjcpmw7AKWHOIl+jRPaMReFolG8cJOPrIsqY4PDDvWP3e2QKXoLpQh9mlWe0euFvrha
sZ+gP8ogKmXPNgbwY1B7DtAbNg2FFDyDzfhgi8nc02TymEUUuGOBOh9kzf58Dgk6SHHE3mgYmAqz
NTVcp90sTJ0r3fqD+Mrg7DXZsgr2944BD6aYXlRH1p5dUl/iYKMqzAwbTU5sMlIIU74Et11pp+Bw
y0fjGM0fDhK7s/YOObXRPsFysBMu4shGR/le9NlXgDsF8o1EIzzZgGAVGQFc0CBV4OEaPQ0o7wUt
ZlP3z9GUvbRFv7MjhBWMtyCrurZ5UnZAEzzj7fJrX2yqKu8vjAm3lt8X3xLuIg6iIQR3yYZcqFTd
MTbMmP7zewSU/A0hrNtFGCZ1G24MD6RA2I/hsSAseIB1d5wNDxM/T27Ucs5z5br7sqUCTCYnZ2GT
hossyzxVU/KcVsiIajLad/HswmnoqlfEjoJ1jPLc6Jpn6TuR2gVK0tm6VKbL5W2GOymcZo1G4lAP
uniJzMXBaH14WpiXvpPVOagzGNi5hbull95Wg7Cw3QHWWlq/iaEUZ63AEXSjSh6jBQ+hDF480b3b
EbqumifN1gQNjyKj+lZqttbtIEFi6y4m60QnOx1N6cPL6BdtiB9t2Tlbr3biRw2daW2YoKU6wMCp
WXk3pfF5RC3pJF6S5BeHQdNqVGs+AHx5J21PLaC0hhtqwaUkMK6PYTi/5FF7igLfOoluOgyYf+71
rMJLXsyfzWRnNwy1Pw3M3IcaAcwmt+YG4D4glCkr0u2EPXztqOinaov8Swg2L0kb8WDNrWOsE++J
zLULuo/80vjmG1VfvSla6hmK8XNFs8Oo0ri0ea22tbdgNNPm9PdwyiNJeWJm4Qlw9Ilde/bA7Tk9
lYiMiC3/lblR8pTjOFpVrWCjJGAC9rNn7GssZibPVnAGDG27jl+v8yDY9AEgaBsN8L5ouu1IQ/qV
cNoZgHPyXr8qaAZb2PDjZQSGOk0giLMuRKSU/K7nqt32/kScdpcmYCZvrFXU0WFgvVcs/Lc5HQWZ
NgAkyIOKjqGHDxNvyanwcu5qOsBVUxuA6tO+uhMuwyaqpCyUYuCDKSLS7aIO1/r8S0civjDFIhfb
6pOr75afgciDpzawd8oy831n6fDcF4Z9qFKIQ/BKQNPW4hSa/Tdc3MhvQ+JyY3asrPSPQWV878Lh
2bLb9OYQ31ksyPxyEfT00xRtQLJysU6ZvDpt/3u2xnjvlPWBpFXcC4NNCZFO86Wbi3OPe+E4LG+F
mM8nA02TCCnjmqEXHJ6zPEkpDdRKLcvsGDTOQF+DkC9my81wxEzL4txYnc8sR9o/GHoCaVBHWMrV
K+lD7r4TaQy1Gs9GT7Sv+8nZJX8qERnYSrV7swrPPru25ay9vkYHagU3aGH2UQ9wr6iGv5UIad7b
BPwFVl/jnJn9hJ+drT1Ej8j3DkYo5ldnYdb4mYhuhRvt5xaYqmz7BIBia/H3bOdiddq5lMkfp3IO
VqhAYbIgWCeWI9jBJ/XfAdZuMGxgzpQuW9l22XYOfLEik26zeConuIHPGJPntSOAFHhhMO5w55D2
2pKOpqLhnqdpfAaM5ey4bjDi57N/Fk6FWIYOfRfZKb5u5RAAQU6W5Zkc9rHe01thXWKxulZdrm5R
2X0LpNnf56ljldKTlsNknkwyM/800S5vW4NldmARTj340fxo3QGjVUEkiXImcW36Qu808oktCGsP
7iJzJYIsmbgp9+IMOj76bYU3JwvLO1yW8q5REmqBZTeYe7HXnXMldYvI7DE5wrOdLvUi/UQA/YgF
BmZVG9k+q4f5VNk72ZLyIvB6bpSw3j1Hc/GMQfmYx+9hw0A1oVl3XedtosG+Jm7nXmWUnn1Zy4OX
Dta5y8HIYUx/QNGdLpqkT8TXQ/2iw/QeDymcQPTFHw5c0vVULizYCDQbZiZAzWnzyJPMQ9hnT68Q
scHnr+I2S37TXZIiI/N7Q/IA7hDL+5B9tYbJwgQ5jjYRY6bN6DFPpezaRVlavzRS4eX0jHkdudjP
0mxwP1DMMjQj4HyVNYa8MI/3jr3KYHyE5rTGc/+GiY/QNyPNzlnlERbfpOaObTd9utFC4CWqZ52h
P9k1dpVv0V5/zw3hPJfRZ+6YYHFE9p4HFmeDw/S39C9hEmylO22gOEUfoVu+ofGwsdSk0zbhaj6x
gy7JcsAZi6/WOsrgOUEIuu36qH7uW4bQIiiRgmIohP8efgx+8+TzXx99bu7zNILrmNghF238Lomh
0dV0myKY9C4OYTN+NMvLCJdHm4GBe0JEFyM/zosYA5OZTwUHTWI0or2FkuqQL+kjtao+TUTzqyax
ies5d9K2r7WFCbyaf9eL/kOU8wk7g7FlNDohoGwfyK38s07WBVXDdQ5yAFkzwwCSSQ+NEuic4cce
3DQs7jXOfTfLzePc5sYpV+1HrS0wkyPvWadl+e6Kel8VUG1MRslnnmTjc2kTu4mdGAGS8Z1NV3Xu
reZZZWb47DK2Bjk03xt3fLP6nqSdGWuRy6x+QRa9wCBBjYQ5hlR4/wJwKOFJUEbwMi8cwdOpb+Rz
is/5wFT1DwW7/+y6453wVOPVyaJ63SC1fIJ+3c9usjcFCtw+9eZzRMagyrzNIiO9d0Kj4Jit9pYz
R17HywTc8hz8KvgB8f+iqIjNun4xFXU5itDnIQRatohEhLajmzWh9PcU2itSDHK7k4/BKo6tBm9v
gMvaWGKYtjbxThQ2JeTSZXJXuEy6raktz11VkXQ1oEVMAqu5Sr9Ltn7Wx2evJxEGwB6ecyTnDG/I
gwaj9JIWsfPm1l22l1ShZjCPHCi59VpMk78zXM0YeUo23jAbZ7oVzGuGe24KbIqyx0QJcIAKurPk
JW69dks7kK8T21vNg8zeMFHrYwwpmfwa1rMWIOWIlm5VmfNE89LvaX2vhZ3A6PIC7i7JVBDt0y7t
7L02hA2uOb3ZjgNQKW03isf8tZzdgKeYTRwPNKRJLQCWGiWYioBI1amEk9cHR6vVhGk1PSWf+xZG
LFiIphrXMg2+DXQ827DpIbPGqy5vMQTO1hYTWAsEuXomc6HfEMD33SNIajWAxUIqMRyjGi6CkBcg
1HVj3ssCopQi+HDryhMsQ9AWSiDeqsL9DLV5V1ljtA4ZI5zjOPqtQWhFv3FVmevR47PILunUkt1V
lT/ncLr47T4MMaUiIL0Q3HC3C0jjvvyZEdpxFTkMcIDGaBkHi7iWuTwVQfRcOcm3pKziXR8+E2ZM
PU4xRGptd8DFREviUx7koLkH6h0WXVHsQfzEPuBm4d7DgqYS/CONfYZkjDjNQLjozNhcbKxjXmG/
E4GhV5ipXIworr2o0WsW6BDtiOs+OXKwvleOCUI3wuSOzjF1h3zP/lStRdLfe7Ry56h8DCSxZ2k1
HhyEqXU4vc1NNeFdG5od6QEbWQYVYVF8wKCdXZYP+5HLa806qVd8uhivGG7qENmVbRz9UaD0Sv38
EA9UeixG7ow0IASUbU4T3T7xECg2rRZwvL7Z/Yx2NAJJNSewiVq/g/zo+CkYvROseoSROhY7g8g+
UasLj/NfwoCBndfNqoP6jo02udWNsUG7znzZHW95PQTnCQ/4IPFgjFMxHA08RilR1M2P3h9AO4V+
h/cbphUEL1I64pRPhyMfcd8upo/debqtDpFq3wugaEfbY77elkDtSxAo+GjPapVVIgKl0OMHkJLQ
ZIVlNM4yZunLGrZltI6WM8RHACy1MeZt1nXs4lzjT80aIqqUce1CIOLpC3Yzwt2bTq2Gub9VkiAW
ilUs9A5pd6pKWI4UfK+n4I4NA2pKXD7jZLgP2Bu8RlxHJ69ewxi5rf3SR/NzViOk1br4yXgLWFPt
fMNLQMSgnex9vHpZ0jFQm1eljYeGeOR3y08Y5ubumzY5HvOCfRFrBf7tqTN3MLQLPsDh+4S7dwUm
y92L3NtMrrYuUfPb6ZLmlNTcgsIv1SbREM9tGtiLL7/nbWWe01zeRzZ78Rzn95pUB3tJGzKV3Bkz
AD89WydkyMS9A2cdy2DrYGg9mB6nR28SyqFBoZGUVG1KEsRnNZCjYUzJbhzlOgOdHjVgT8M6zNdZ
nTVbPvPg4ZceBxF5OiQxswwwFQHahmIJwCh+04UviR/lW/gDV2cEy144ebkxAhc/AJrkLUJZZmC9
PBpcEOc6TDY2ZcmBeN7PqF8GbuBDeh2w5SaNb8VUHM4dQ9uqac5dkfd7Vj5g8DLAV6OksMsdvOz4
fY5xb/1JyK07mGUWvmGhYMTG6WBMxj5GWhnG9hnnFibXov4m8tI8TWkArmWwSbaO6uw0V+HDh+m1
+Ebs/Fmac3MzalM9kTm3ts3qELCtvuvOvwirkUdP8tCtOM6jUam1mXj4E3R07euo2A0p9CDVwwUO
liBAHEaK1IaS2t4hEIBbMi1hgBl65xBExMPzFZm0/7SU/UbpGmfhwfgy7Vfie0w4Jf3C5QE3LOvm
IStytrxhcBERzE+E0RaXuCHVtQznldNON79SKEhbN36Jgz1c7n7XJs8Dxq2d02zadgxZQMBbMkNJ
uBU35eib1bEZy59VGF4sBwcTgZTAxeonsBxrwy28ly7NP3OrQ8KfIH63QtadMlvHU4bPOB/ghPTN
Ksuor0Ig2dyx+gpLAgfXgRgkj71+ObPMxShnAu0mUBbcw9LTJtt4jP9w95mo+e1bw33BDTv57Gfz
RzJlmNE5cXasUN2N4Uoa+jZ+dhLBVGBwbmXTULczdSc1tkk28AWZ6yIiXNllF+Kw7uzt6AwxBUsE
2AZQDKhBzFsGmW51XT8mg1VEFXVwArNtUdTpqSy5UEcoS4g7yK8ZaSkI9eNA9AVn/+DIV99xljQ8
TnGfPk5acMmjnk855FvRAI6nB2no/osTcQ0UQAD5kMJrEnOrYRfV3c80dyBgYZt4d3EUPEpR/xow
Ix0TAuo8HzPyjDC+V0SE+sHRnYhkHKppXQV8ahY0Px4uOTBCKY7RRxBY74grCZGeIKO7xG3kbr4J
CDP8wTqcyR4MHqLu1oiC+hXpQlcO8JztXved7zsIABF2hJDaazXm44WejAd60MU38JqYl1SitiPC
UcRQQHCjDgUzLtijS+rgZuDMw8kw11d2r+whv7xwlIeSqJIqxLhdpLlFo6mObpp9FFqaD6fvjBMA
/S8zY9j5l2vJY4/86PkrhDRnm36/9VHke0bXcWWW7GZk9jUgCz2nAciKLFi2s0pcyuVFopZYlw6C
mg4dMZYR/Dj0xOt4HOudUbcggKM4QydsTdsIVdsmHsEHK7x5U67mJweZtEJjbOqZ9TVJZ5NrkYDn
ge4NDJcbxGc8m4bpJerlDdXZEzAH92y7tjqNafeLMzrb1ppWy5fOmzLht/QoAxGp8sxJPVaeCUgR
VgHw9CbYMrpNwv0AI6FM5mGbucmvMAuwHSqGPHAwHwWuY90gjglU8hqbHq68GU5k/ZKLROD6yuwL
tuyfOVFYq1w0ycWrKQDH92SBGkHy8YxY4ouYRs5AyLFtyYIFYsAOicKLW1rDxfWdV8XqMMd3AzZI
djuf58xKwA3ekKtCWh2qW53KxRxgBa/IrQ+wnn7Ubl4/4dke73XJ8e5UQf0OymarWhTqPZFuj95v
k5ORliRnxcHDaUr51rj9ZwcQ9ZebjfespMrJOzgLqHmZTaJEOP390d+XISms05RELB6rAU+sOyKl
iHu/OzvaaA7G5KRXsnGifd354jY56NRNJgH0kwAuNAMS9hHAxkv8W1VJoJyOkZ0ETREd+7yb3/gT
9H7ldP/7M+Ij30hRP4aMQ4l7yuUb/92HWzTqFpZWuIOASrZqDrqZUhxPd1GKdKs7Iz+wN5j2gR/q
9yyJrnJ0xq8ycCwoMkRtuj5uTvKv11UdeGu2UvqrXF5iFDEbax7VuVKWfqiawAypHMySuWANpIp7
2A7u21iF0QERhEF4QRq9BNN4rtq4OA26ASFAm1qcIsPjh12Ny8SltZpRWm4IaycoroAm5OBcwgCm
ApAIJPVdsaOcBDqS02jGF8u3hkfRZu6x8puKuIY++OjpotbdmJknfPbUeCx8USc4Jx2yZmGPZt9r
af8ssyz8TKoZeWiL3rAzp/CTxwtr9t5gYtT5ECbLJDhN9nfsSdFnN4wW1BrOx78/jV0TptEU10dH
Ns5zGgMFDmjBmiZ5MZ3EWpT7H2Ynkk9AF3LPREVsB3Dxn2L5P2LB4U//dBAde06XwZXUCUQzUgFP
pRdaa3ehcDpeQoKkmaWnfN7gRCz5FbUe3Hx4G92iu3WNS8+DlugzdkntaSGLgxckz8pNyM3rBjLA
pWo+4XE+Es+AjmVOiPe65J1WXZ2IUYIUzzVxtocBDGUKdKJalRof95TC1lacGCE9jRM1Nz26aluO
PM5YhNsPy/OqrapJ6JnFZD8iPPe1Palz3Xs2C5SSgLTOhwQXVtMe7ubNt7OHNeTtHrXY1Whbtg+x
s3y+lsm+EJm7XqgkOChvbi+bh7+85OmCs/PgnRcF+zXNuCEe6pGNgjHeuTBZuxP0g4xG7QvZRiAc
TGKxQv8+GqM8R3kKZUmKywTOgQeqvGvVjPiZql4cEcx8CNXIe+NAqp6rLtpHKoaDK6j+NIGUVcSc
OcZN+/jnS+t698kDctO4iIIkNpNAMYiFPZl46sBalaVF7sME8+OzWbpES3KiuM+wFuVZw3hdIwfA
vzYwGzAtwC6tnL/hVtn1NBbriDopJbGKyXPDmRw2rd65oWnc/74o4pHvwqlfUIb2x7HG+8xZsCY2
Lt434TTcap/9YJO0aGnYN6a+WV4yib7Lo2Ey/DwngMexD1FRtyxckWPpPVEN+CyIb9rJ0VT3bJ5o
xg163Kl8IBl+7hLLxNrAy9w7b0Mic8r5ZF+EH3wO2c1OghJ2+lzes8po8EpB/iEqanBJjEXAcB9e
MbP+mRMWO55MupMzz88mQz0sbbbcNUAVVNlxh1UsR0QJU7ngiXv8K3T8/9aD16n6/e//+FkyiW6m
599hXBb/1UiArPd//u//hb0i/F1ufnQ//sfvoou76fYj52/9HyQy2b/4Dvjj/3QdKOvfpMeCBviT
J7ERLAaCAezXv/8DPwI3gXR9X9n2f/zOf7gOhPVvpqtsX0qHjlQhCMUt0FI8Rv/+D2F4/4bM4l/+
3n++scc/9ajtf/v5f9X4W+6/6lY9hP2sHpTrSTSJzAz9/6ZznwrL6qfE27k2dXs7WYB7fIWHBqfT
yiHfeJtYdCVOZQp+I/uemZa9LUBJFxXkCztvJ5Ik8OF1UwQbY67zc9V30GwaglKWX/r7Mso5P7vt
bOEXtTh5iLfBHZ5WHZq/lrrZbKNzHta/x0EMRAtZqC2dOehOYUwakduyEK2dVyeI+9P/e0HyFIE8
IeJUEm18sqqCcXNoV2i9/vljOJ//+cv1gDjWb0astjyqT7Xup9PAcxWSfPaT+5HjxSPyC33+le3M
wxZUOAMJgTRmLhltKus3UQIFQrtLPLJmfkDPgR+4mVGDNuQUziRwxFvEiGLdXjudjKshze9OORIq
DdPGzKErQPDSzBpkk9+p7JjDmP5jGod8XZoaaV5mfak4fe9C2rqmYHpRJuPDi9CZ9jTkg2NviDoK
KXObhI60ZX0McyY/igoDqG+U31MbpGNIrQH8Dpmci9xY2uOwBpj43U/MYWf2J1xWWUFgW0kLEVrI
FS0CKQfGO4n8ZDM8AJZsN2N46Vz3ua1wh31Nbq4gc0dvTRw++/nIw8ZmwC9UcQsqG4bnSBLQQnra
V5PzVSzxZJJbay2dWa5EHa5D3MaAF+ha2OSvA5t8Y2AvJO+K8CsnRXoFJWxdp7ZF6UTsgxpbuWQ8
L+z2gpFW/RSEIOK7oE2OtUMhiWhZxroj1cC8Uf298QSH5o5JzJgIG7KMnWvEf7RlEB8qkVuWIZ+0
F4xYQ7383Wrlj3iIXmeRv9W2/uzD0NiGFCS+OV4dIY/+lDz0OD2UQ+pomOkZy2nOkKbN7nmY35ew
D6JMf5DodA1GeRkd6126DH8GvkrHny9TUEQsrLHMVONJRy3AfdX8Fp64uCPJVyIrT3SdONzgC5Yp
G/gak3uatVdtZ9EaJDepGsRTNg1KOQJDGhhomNSDgvkZfbPdRuRRuzdFeMxa0t3mYfy9g6GIjKVm
JYAt0pFu8eRkVCtq69fDV+1kT0TvMk1C7rCZfWaKqKPPktgLxAbVPiyBHik+rHkut0Ijg4iaFXP3
z5nZVDrxBwpAnuXMhV5Id69Km4F6RmYoC5SKXdCcOuMbUlbvyoUHFivdCOR9ZGHQu/yVEleqDRhn
HsQ0zE9Ie0xaGtb0rnWOBrAsBfqjFV+T+ZX0uLSlM9w8Cxd3UPXgg2teGsarq1L2Twju2MUugkxS
tddW7KFf1uGXg7V75xJ0caSRfTH91z5Kuj9xJt4D5tpbN8zbs8PYzvSzHTqseU2oAStZT+4Y5AhQ
EsTvmWyGqO5fDIgKuK3IcJy873ZsqRfadOZrBMhZY3CQ4Fi5C4lWBpj44Vjh12TWMYRahAxxPBCc
NCbjqcXda/dZtDUTrh+WWtV+NNkoR371odBSsiBQ5S53mK0s753yzGJSPPRyO/jMbKUczgXO1zUb
9OvEuOwmjeCF3KfsqLy7besXIwAFMHnhhDWpAdrVxDgL6Ekljp2DGrJvEFa7Y+hmvyp8nWBHzZPf
MDib3XrcMfNEJT9K9UlIDbkOGb1Bb+ynQQ8bVSTYJ2pxSIshfZvtYQY2Y6HAj7qKzfrYYIXPdjEf
Ahcyc1gviRbZ2hswMfszArLROs1Bm/T49sQDl44kOuvS+BOns14jvvrjR65c4B32MYpogGaPG6VO
9KnrHwTyIItVB0xRxtoTdnCTGzLBvVs2peImO5bpAiXxVN3QjZFIuFOBIbYjAtFjp8mvbTIt723s
fU5ZmZCZPoy70F2GYjOeOlza9W9fvdq1b//MJ0xaYViJJ7eA0JvY6bNhCICtbOFQr4ev9E/jcyDO
eZm3P/x2Nred5HI3Rp+VXkQlGdnqMhdt8721bEFuW1qcGiWz97hbMjpUf8R9zvx3cFCZsNpHVly1
NyhqLLl6QtJwIFxT8lRWczOCGR0pr11r/DbDyF3piBCWv0u70iyemrTbY+5jii9guSmCNg5p3yUv
XhfFN7YIN9+oG9ROkMY0h8x1XF6mnjPRmxFRGP2APa/uxHlwWkLsAU6rjnQrpBY7FQMLKyIm7MZQ
Gude9bfecuvD/2XsvJYbV7Yt+0WIgEuYVwIkSIqylH9BlBy8BxLm6+8AdaJr3x2nO/qhFBRFo6IA
5Mq15hzTrntEnyL0lkIg2e/Y0yY5OOmahdNLhgVZnBx0+vCON0Qw2KpwWVFJGiunmrzni4SuMC9v
gqEuLLf5D9ikmDEC09yk/7XB/hZZ/6ll/nftgqXmr+XGwQ6IIdCwsHJSV8Go+bc/kTWZPAnjFu+c
5Uc1dbHa628qm2laYKlvO2G0LZ3PuBtvCfIKzDY0donbMQOpCH7fIqzdibp8djMnJTBqpXzoK2dU
Xz4dDVL1GMKr6ET7TnppkMn0WVr2pztgLuO6+23283A9OkzCcBsAI4Y/AbaPGOwEjVmJ5pSABz+a
o/QuqRdgEIBIPagkNb6d1ACcuszwopT5ITQHEvkAMoMeaqaAIQZ/OA233j8q0v/yYRF4+b+9lA4d
K1c3NYHKjcu8Kf7taFQAXIOwkR9uhH5GAJkpIvceKVSxYeXgvBxWAgqfNfM3hhr1pNyTtvYYFfmd
ohR/lg4Nx2QSXmQgm23IaJ/pB7JXTX1zgBhfAoKgp0MkrhZjpcmQUMy7qOhpvGrZrZbkR2esoPw0
mI0cyFkQWI0gFe2nS9PGEGvbNUezGyGSY9faITXQz7JPHwhlAAKq/uFiM20gAz1lIyXCsCRn41Cs
9kAXcjPF1PxZGS0imWm4GaP4bspYpPph+hhAyTGztZq140+COoUdSGcuFuAY+h2Ot2s2uDcLYMID
OkFD1dsdAyJENsr0BWxVPQ5N81Q5mIJgn/P7mzA0h/ZK6WnDuU5zH6XypZbUEGE6fs/A3KCBomCL
oKXJPFgyxh1mOjZ8vPG1PuQWyh6HnXOKlG34QaTS+nzSqKkzMn7cB6fMJ7QxAESmz1CIL7Hq+dNa
e5pGNzx2evGAGPYUZ8anXr1CVJ3FGG/LVUKUmwlkRaafBJjMWxmWMKUvfIRuLItdBMdrAxUf9Ey3
tmkvX8ZBH4+2QqdYwrb6/cHvY+ql93iJ/HR5hbmqNUrnYcV8KkhqCHAn/Haa8LromcGVc25UjRgw
XheabrVnWv5xeYPLL/X7S6w/JP+gvE7L23/8Hr83rQiIud3Nh8uzft+uLrAEzYoGV3r9r/2+B+38
ete0LXm36wv+fenLY1wh1GOhEAJ4+Y9efqHfm+5keY1qRb//n8tzocPovqQj5qVqXuNAap57zSJA
q7GrldRf3Vzu//226894K5vD5bvL/ZdHXL4tcLAkLsXj38f/fRjdrhuE32D/15e9fEGslHKOacrV
rAOnGG39Df2g6am9BmOmmXDPND0UD/c6VBRSXYeBGYlMvjtNujvGAZ2fi+tktgP1HIlO3WoLBN2Q
GKMex8QsM1JJLGLHMwWcPnJ71SXbUxbi6AxtAn/Q3KM6h2JkeFGtPWDSbAMnAQvVLjOMDUd/LeiT
UiBFhKNBZO4yihxCIosaoUFuJI9yxbkOSBZMumluUY64GPu90FjKh4WQHLpIuMPX+WIetX/AMezT
Br9lpyDlTN2JQUzFC5Qr+m1kopd3FTJiTFwgHXzRvuSpfBJmQcaBUt4vXXPSm+GnaAEUtS+9ovUE
o99ikFOAY6Pmc5IcKV9vPtPTVKtiuhtobwaMhW1vVEcmSm3hO+Byyzwe7rol9RL2MOCFkMYn0/DR
IzrZpHZAfbASQu5VXCcsmIilVOmMvmUqPwjCZ7eQyAAcqlID4GauadOWHvd5nef69RguW2eE744h
KiWLO4hjJAdGHBYnp14vCwU+Z6V4s5F2UF7AuDV6LiF2mM13iuw2KSRFXdSvSZxoV4gQkFoS2Sr1
V1GW133NiLpDO9CW45NiJ9cDTXwfLMErwrhqayswoDOXbEqlk1vmkdF7RXydr+k5fuESHKRO4Pom
lMaHhqtCJwbYHKEmLQT8Mjf5IPYY8RonFK4Fx7Rh1APJbzLCdXsdOUudlvcs9GdChbVz0jzBWi/e
unR6M+m5wjYpOTyA9BZhhkq1HcZNZU8QqyPcxh1lDVR+5cGK6vLNAh2Cew+UQTtgb7Ii0u8yDK1A
+I2I1j5MmOIa9TNXybBvd8T8ZZ5se4YyM4whFi4CkGJOE3N+zrqRP5lb/Cx63x5bJCnryF43hnjf
9y2TSa7aRkJmVmtVjzU7UbhueUS7XMOmALO439Mu7d+m3A4wzD/axryS/UhKLHoyB0xt/q47htaZ
NOAnrqFzjL9JFhI4pIC3ZlC3ceuNiVeZnGg0KZ4aSRpeR5hiSahmpiH9VZvkjaWOmfwUPcxCE7tk
xBkU6reRisZgQeSKwy0rd9oMz0sOheNBU/D7JMKijRnKZcCQAJca1AEVkJEdQ/A5u4RAOUMr3yVG
hVsHEwDd23cbIXgD5LPTU+D2LeDvXLkSyBJpqxwMm7kwdfoWOCCQfAmJUo8OJvFjVJ5jT4vXLFYi
0j2IeYLRa6/Ca0QUcP/BNkl6RBePxCmYRLq3PaIeFLc7wjuvGH+fq7z8igfUZ1NP07YtmHumulHR
f1lYOSf5FY0GJRked8+iCqfLnBznhZO0DgdGHaCRzJbPZtznwzxd16PCFEhx/oSzftInWLRTUVn0
KqqSo1uCmmWeEprl5NddiO2YDFTR9jgj1luXL53QjYMi9toIySpOQDGUjvGaI6mgmVxd0W4Kg2Ls
jom9hlsM2lQd9bVrpFRWdSS8GGZtXHPz9+eXm5cfXR55uXV5+O8jL9//fczvnZef/314dnmjv6/x
+/Ro/CBWdtimSlMeL18GxgeMI9dhze9NZHj/60eXRyEMgMX2jyf8P+4tixHZyr8f8P/33H+8TwEx
9zCAk9e0ojw6SVgcVQ6h49DrlC+X7+ul5J0uPx8v915u/n3878///dC/L/V/f/jlJ5e3+/er/dfv
//Hul1f/b0//e9/U2bupXsm66LWOiJlKRsSZvWzD9f/3j5vMU1D+Xu5dQuwW0CWALbWN3zPFBfaN
KeByC7Vee+wuXwR4Ye9y83Ln5cdaDlpl+6/nUIjzyL8Pujynvtx5ufn3hS+3/v3jf7zmP97jv77x
5U57lhRvoOngHv79dS+3/n3n70tDf8DuvSNV4ICw8TzQ2/aQlbyiKeh8gVoSeBN5xWyffNVEqmFU
PVda/TQ4CdsJ9P3XuUTb4SpXaNhhGVYm/MUEAi+iyVYlE6H7RPPLEL/KUjh/oLdb9aOfkHNDr91o
+FVYl+d8Fw3vxaI92Tql5YiVLOrJ8UXEgMmtMAIki8TfpoofU0IHeXSXMe050gp4G50WZblu6Oyf
l0cnhTENNgSKKLbLNfUEklm7mcL+B2FNdxzQvMcIcolZYG/gaogbKS5WjTbsQ7kxNWI3XUFC3ZpR
O0RcNuXakIRh/o4iCWIw8UXAvtjCJHq8syAf81arGHKiQlc6mjprswXtNY5LYlD6HtFBGY0P1dCE
29T5NBH1ovVrgphgFPbn9g+mKTJaAGexKTwk4xqBgoI7suYLLgErmZvQJYbvTwx42HRQXgg/S+nl
7mcnf1m08oqXLQ3JkDfxx+jeTMRXJsf3nOXb70aD/7zxXCqLRoe0rbZRTWpa4cYNeO/hFj055lOX
nsHoKsehYpXqbe27UoG0t8pVbKmf4CvdXei634gvPvs4vIMav0pFT8ZKNFFiS2xVwD5ewd6sN3vu
Ej1KRpU5cVhQ9GhKvW2SFD98LN8tNyYfCYPf0VlYwshTOmhqhocGQbSHFhzlVKX5tMnRoNoItyv1
jilaGxSlKNgddC1x3A5uggnm2zp2baNWDTI2GsCbxBXgbnE1l6C8yXmhorzhsdC+wcfNHaJDc4xR
j7o5THV7CI/tjI0YjZqBlBza6JKNltfWJEF2RpQHTLsZ7QI3EENRB3jqWXQrfd8ZtIshMew1dxj9
+pQMBeYgYNBkKLibGZMZM2Q6JiECvQ0tQFCzhZ6yZGZf6tzAnEhqjfYcrRzKyQ1ZrUwCXoahgtGT
qfMuM4Cl2Xn7mCX901Th1OrycFeDfPHaZapp4zienc/3GaEFvjLP1nZO4vfUHD+WmFjfVLmzC3s6
lYg0nFrtvKbD5px0/f2iAysl07zZ1HotKJn54dIPMqg46uG7F/cmSQ6EUl3nX5myps4rKhyJHHxD
VHxVlfiuW8vYx110G1niYcpg9DSs5oQ3mEhS8EhS18c3uRUKXyvjvRBz41tqH6gxWN7Ubmmi4jHF
do/54Fa3zXpr68RUz1mxJZcE76ZkBSoAkmKjMVV4sca8BJM9Vnf63KOHTfU9loDbPFTHWwbllMDX
DrEDnmNl6l5RyebggHiTuhlohAtXER0Lzk5yRFb5COEJCfDOuKMDapjYH+EY21R7WyGByIl+YM8b
41VHq+7Lhi4NJQju3tz5wCdOs0guZzmJgxmFFpYyOK6MiF/jPL5KjLeB3Qn0IhfjvaNxaLClWJAI
E9Q37hYz6ZG53oaNSH0NyMAo3MVz1Elu1MHpg05fZj5krqpuXvKuyI+h+pPRNq1qtb0F7HfbN6hq
jCU8zKvDXWcSo9etuSMrEXcDla/x4Q4tcvX1VYpwIV5ozfDrcKTEXEAZ7uE1VvESIq8Fp0/emtGa
L3krmOaZ9wXO9Rsx0SjOCNbyEVxCjiW65oRxxOsb56gXLpZf0eDTsonXaFPM/HWNiw1B2U5Hv5Hn
DaafJil284h6kaKdudFi+aNhXjSM9RqGOPssqgHgiHk/Y77a9FaqHrJ4vF8kEhkZKSWU9MH0B6aC
G7A2XIixYHkaXiqp7tnJsoCOV6EVpkGtILsBD/ei4PbjWJrajfYwJFMaUGNL7M7s64xeTVZq82r3
7gFStezN4tj2m4gQmAKUVC7epzkacBImbxOB0n7dKxOaWhDmNIMQ3Cr5Wc0Yu8Dmb8AmwQmMwqwI
7AjJYglO2ldLdkKGwDDtNulHT+p3FeEqGoq4uqUglEeR1XdhtvCHdCL3rOrirVPvhiTHdShQelu9
cVzM12Uxz2B2SCoFwDOqpkaKTlO82tXXyu8wxJg/Qup8aKxe2eAcUHZlliiokONkD3gdW9yq3MZu
X2XatVRLdWtuBkS0yDXycBth+zfzpT2EBX7aQXwYdoa7tO/JdR4ILSU+CYgB8pGpiwLSpOtAkuQ6
Yuz0wjUSxAIQ4RXd6AMly8CpiNgf7S7Fy+18hYk27x2nAz6dRL7VKN1hsWGAL1Ve7wazDEwEXYw6
x2gfwRiqzGM+R6dQd8tgWi/4peY8lp1p7S0TvlmETBzdIMMvUZmpzwK+11MuWLWiP8O+U72pwtgH
jWWjKwzVIGabeCjMByUprrK0av24TBvfJoUZFgkynLQfKV9NqprYeFjUWqBXcW400eKzKNpxmyBm
UVrtvHSYTERF/IBbvMU5orkFQJqiTUddRV5fFOP8Kl+UlnWsKzqcqhjMGMPWgTaGHyq+R2nm0ZXE
SK1E2JOaaOLynIGA6lx+aaFk90Mc32biO55s2PsZ0KFOEy+VZpYUCqF1iOtmG5ICti2L8DMjOduo
RbEfGoaaiEuor5SVseOUxqm0NH1THOjCrfAReZxLOXl1m2MHyWRxZea5RNoyUMXEAuin8SqbOAgH
cTIGKwUMgoK9QDdOmru25yMPd5nenng35yp3nXMx8o6lxeaca+GmoEnUAe/uY/Zms9suV1bjflmc
+lOhV3etocVbnBym10AzAmzhHMTsPEUJ6xsNQ/b/mIP8lihkJg7wK2SVBZaySFqV445Br4QQHide
vXSRl7VEVAzW28g4+4RT+RFyVeRjGvqkmfkmGea0IGJ8ownRMmsOA23b8JwcmxPx6yzpXYjQHF4P
g+IumEmQ3g4TGCxUVjpWVs+lgGU97wlZaL6yPFcChbGtmUhq3n5p/KGlS9BX1qEQjJPByeSufI5a
8GsGUKtzVOkPRK/45dDglV+m9AqvBCMRkjI3fZ3fJqi2iQXLlY204d0t9rMdcvaIfrQOHM1P8K6Z
uijYuUHPks6H9gmqyFVmViTk1XGB5W5M+JXURzefaww2RrPvAHYs4AROmv2FzY5lBeOAJ7RpuIIW
hPfOssVG051XTeWGMQwQUDLk7VSlZNuMyr5t5juTvhA9cNpXMWIMjwZuBTKHbkc823vDJdEsykyA
vDl+PhUJhvruCP4H5dJ0QWLjiEnrLWs1luxym+Qk/lmk521Z/dII74OhasxCw+RFRW0Wu8o+NpXP
3HYA1ITsddYmCbvy2QnUcUq8EW0SWPuxDuaJpDQ85l29ugEtDQKuG13EmH7Za2dVsYeDjbPNRgPh
EUdK2gJSuF2Ry/fKyMYTur+J0rj1kfoWVBMxDTzkjzMDnAhXEblD1w2mQgDZVD9XRqyjfbDMq8is
sOYieWxpLW3Scr7jctxARkJHADAfIFM7E/6TkENWvHP4Dfy1oM67Y5syL56W3eKOVLPN9DVm1Dkg
4dlfaMjeiGjAhwguyI3ek0qeDYzcHAXOkahOFWOVurOGbgvX+MmBj0j2chCx6dxZ0EBWnNiG9r1f
VmS6o26FYl5qyi7RasKl+yqIFwqBEqqCy2YCmXxzZY4YiqpGvjqcg5MGF9FeL6BjX9+SjnqfZQzi
IJyeFbc7lbN1YrRcs10ag2HRBL3OZcPgtPR1Wa6dUDxdUfITquQZRVq6y6wE+PIaf2mRqgkBlGE1
EaJiWrNUrOpPMlR/cqewge0Sy2Pxf/NcDYKGmdzOevvQTbX0BrfKj7AOCj0iQhRU4S6HQ8HQU1sL
xJ+6M58rm3mT/mwJaW7hpdWbtrW80bBfwrj4mC07SIb63LqL2Cp1/idy7LsBCZ9n4NcheYgx81sE
iMTXjeS7WuQNKQLTxk6wnxB8AiOkw9Iz3kTT/NXojLuFrbxmlvYciu6FcrzUqRsn0m/QETUjgF8O
QJP0iIlIIjL4TK83omeCYxqOcvu8uGijHeVecXVr1yFZarUXhhI2DT1p+LTjr5M10WuGvrBpeiPz
tVNKCcSxg8xlmkVLgNh1FS/RfQLTWALc3Jk2hpwIWiW+yeI4zv19mQ+vw5LKjSOaiuvaFwaLhwEm
BkFNwMJT130hV8cry1H8oGrCi194Rs02qOzNd8McX2xiwEnZUDbtXZ+bZGcmZcFlebnWFB0Hg5S3
KowPvGNGfXRqtim2FBvrHt4Jfkrh0N8XSLAqdZs5eAIIp1ifDXPdsXeJnh4GE//RVJLoS+wJOdJK
C2IRKcHWlYEMYd6P9rzX6gM6ka2Lv/0YOvlhwjjtaSZeCQvUY9nrw0n50HRlvE6zHWCd5Ti6kblt
uuGTzernmBhKoGcAO8LIvUvTnLnBEt0aqXrsY/RNMGCA5+SHKh++Ib01u1YpMNLKAVLuwtITp/HV
ZKc7wHfqbnBHEFIl2ALVIoJqoFlaxDYwKDyqoQqQZmJsp6w4GBQizLhQX4V9d53mdN91cT8XzeQr
phOyPHOsjxGRE6pT74FJ9Fwy52QfawLK/aDZlKVw4odmazuskqkREmmWMPYsbTw20wAXjnrYi0S7
I+9tkzSYDHoFIqLJCrYZLUsPRL8vVQYieQcjVsTaY08EdRDJ6q2Mu8S3BZYFuClR8oU86EPY7oBr
s3yo1x6mlNPOsXaakgIdhJKC+oXqaQDyu+lSF1uOydyX1LnEWr7imOj5xi38hNhTKLXYYEyOm81U
I/zTelQ7C4Zvq7aZnRYV7InUpQgfXmhfc2Q7xWaAybo2uW2CRAddKNshxnSFTv61Smkx0zr4KRZj
X9sKGZFGb3oiIdZrUtlZ9yE7aFaWAXrHhtHREdEtocBRjsEPoIJY4kM6D4ovUywcOhF6bPtpCIET
zJhpjCNjpoTMJeAJqIf6VednVEBXrUFuiYlgvF+pGZFIDFvXfkXpLG+Rmhr7SRAD7hZcv3X5tCBC
LqvlXbeoawCesA/4oRHcnuaMXpUp1hE1iVbxwBGrz1kadDWT4YQitMLwgyPWwGxIAolQCzvIBTOt
boQlZOSPZpVfDQsddMNu3YdIfY2qh5akiyChiUPdZnzZKLjY2tNKbEJk+YX8TNAB17Me33PN7GBv
YC+MC4ed3fTeDgYu1El9yaL6z5Q9oE+7SWYcrvqAqEPaGUW0+qxhAthhDjy3BGYy+IKIKxNZ3URo
kzDcssfNyGbk3SqwnObzVGevHY58H88lCxP65mTumf4nnb/g22JyJ7RR942WQHvC5WIUE/19wRyM
ipfjyAgh2I9AGrE5290BFft9MdaHqchDf1FvQraOCD+jB1QfO0egipBiQf1SZLdtaaEoISSZB9CS
nJuMFQSvUyxfl97iM1v62YdnwZ9jLd5Xvl1p9QS/GfYX3YwtIwp2hbo42q2CEXG5K8b+M1WHvQKD
cdZQ57iJfYyrgvxXPZDrVVwMbhIURbsztPDWISzCB5j/yRy/honwM1vWspOyOoUzZ/PI8H6X5s01
4ZdaZJF9Z9bPbZeg7bCvYza8jgxfk0aTdDMZzPWkm6FE25K7AbuTwUZ1b4fLix6xyW7p6YyjAnsY
kO0kt0upB60mHkFOFbBpExqierVHMwTOdhkJPNcULxmXM/D4HdU1MqNGL3jmDxzCZKdwVS4W/ADR
1H3Cw3oxgCpsip6KzianB2wpeUQkvRV41+D69NiNI+2pWlz1ePkyrRCAyy3ad+oRV9pZc4xqZ0Qu
KT7OrI37VKPwmBRnzcxEpdln7Z4mwD7K4uYYX3JySToIfWJn2Piud/LZ0G21iKzw0kJ392El1n4l
/rgqHQ8OJwWKuMIhHODSZI8aeNX5MqG6aOxzI4kVnlP3hglhhEMu1o4DEU5Z1FgB/6qjQRjdsVUF
R2A9zkz0FNS1qbsOcC4/spjMgZAtnauWmMagEgrGrlZntBOuoxzcnNs2K3leJTRyNDMu7HHG37XC
N71O2a0YPF+3pojz2e6R8Xtm2kanptJJYeN3JAsUVR9BCGUd79H3CgmCNiaUgmITqEUz6tWWpE8C
cyh2qRIskiabZK/Q/ENtQsRLXJZs6FqrO6jD/BRZw3JHCGI096d+rmGwJXO8n83oqAIgoglHU7SC
stEgT9JLRXrtTJfYnFSGzYrZbWMLm9iIdMurxnzauXYuj03uDkeUwBZNtRmkoQr+2WKkXU09rcOW
3o+SsoJqSf0W6ROnBbHvaARET1BzbpMKSzQimoYaHBBz89X72YAbszh51RSlco5sxyGYJZwfc0e+
JinLTJSCLGjV1E9SsufkrE74zREhONrT0kAHJLVMDtqrA8VI0XW/508QiEk/Xl778sXhgv2f97p8
T0XRHpVxDKKxE8GwzlYuX0hSb2nb1ccJU9nR+p1g4Ffz+sr8Ykd2c7n/8tBufZLuJuB5aia1uj0R
gzrh6DA0d1vuCQVhcLXO3Kb/c+tyX6GJ1RloB45Z09lIcniFqstv04ALCRX1P7cu94m6J2q7Fjj3
jSTQ1MTkCCddMp2MA+jV0ndT80+XqA8TZ8VGcxcYQsBh/CVpXE81V7/h8NFUceU72DgI8NQg6/Yi
DDDiAm0JxY2sxxJulsulMV/hXJ16BgNPKLKLbiMFXUKr4oo1hav+VGSenjS7YSw+1Fb/FlMd+219
RY8WOa3Eh91nF4zAOx/gUxfPZwJM1zFERB/E/hYRshqzEs9QUs5eFStnc7kpWuOOIGt6LPEzhJdb
jKfnvrVO+KO+UPDxZAJPKYTR2bL3KDvMv47OiLDe21G10GObzpleXsXtiN6Vo86tpjd3sdytVLuB
Ck67bZrhlEOk5oRl6Kx0w8Z227s6Sm4wsLFzRX+2DOJhiJLHuM/9yVb8hcb0tqebEGjM4hlJbEVJ
YjtNzIdOJbhTMO7t5BXxPbrX87FtiYgCDw94Cdwv3TYzIOj7RxuMG6cDnqeVEMCL+DrTYDYkciEn
dI6+gDGx/pRAzbT2NWHUNCkgx2tl704N037oC+piUbk3O2qxt24IkaxEHen165dYptrBMLWHLldv
433RrurS0PqsVBmdZn38zmq8ZXGlP8ZK/Dka4lyi//D6tNd2sX0XiexrYby2rQ1jrxTsU6PyVSNi
hNmZrW80FGheszjXcQrCYcQLrYx4sFHg9Upz7s3idslixRc5qm0BbtNehgEUJWE1+SQ8wynAV8qz
MurX67/FyJ5Afz7P5k/B3Hlfl3GAW4jpUQ6CSzZsu/WZgCabuGkG6FyWhvG+UzhmRwOK04T2K3dq
YPG99LO0K2leiWs+rDViHcs/IqhtXNMKitmdmYBM5rK/cpXJ3dez/UZ3K2xrBMltqdx1ma6BBquY
u5ctYqdlHrMgcyQS0+RWqtN0sEAFUY9HEahsc1sBtN4Utn4yNLgesnzoSXOCI7WXNX22rMOEJYm+
nNdwH04dqsG85Q1bGE1b3ZYUiJJML4PsouPl29/7UNip28udCSZvX2us76hxIk/vziSIuTgVqCPt
Rv6Yqr5s3SQDAIJcaBoMCP9F0ISLP1R2mpzUfTFX0UFB2YDTAzt/D5WtrO+qtu63fUwx3RTpn6VN
uOE0z2mNFiXrQOo6uYa1MTm3WvNQIBUWRMpAAOjwnMSfcezYnhlBaoBIGwv6J1mu3iVg+GpJGNZM
ERWX8qtGx4/OVN0w3AG73aTX4LB+hNtiHzaTs80CKlMyldSQX06YL44KwdiSlYfsz9pYg+27CxqS
ZYmSvaNlJ5HPQMiNlrg3x9Su3JTkrbqi/EdNZZ8G+EX0ceyE8xrTQVJxZsBM94oKg70iF9cv5fym
5LZ8UiL0kjTSt3nBFGueabb8XbacvkgCsFzUzfmq0zX42Ab2YOSCMiNbsLFDdLiXdots1hVPNA4H
Rii4xEc5faBfKiEPlu4xjW+RezIvQSu6q6s114DcCoNEDauYCUrVgYi1JYAKlfYdA1iC7m64arqY
Kag+hVVt01DDkRD2dzEg68NoKAdyZLRrnXCMEsEl52OK0WilWA42Y7PFsY7pnFwJOvwKtc5By45s
etSDXusVaBqxBhi70muMxtqFmrynf+8Gi6Z9z044HO0UhyfCPlYBUoX7kmgNV1MYx6rAs5qWPZmq
oljqXWwwNZVEP1fzJhfOd107TD6HfDtmDAgLIhA9tldvFlTpysKXE4+Fcx8vZtAakbUxlKY5pKP4
6N36SXHMPYMhqjZDeA6uat09xQIjTQffhiz2Jy2hXkhi6L9EcC4sX/25zYDFkxg11ewJF056UBVY
OubhVRJWrYxHFCEepT5nBiFSQ3aw7BrZNU2FZfFje/kuxXjGBtptmxCnqDZ+FfItKsJva1SeYxBd
CIbB5pSwdER0cAvD3YYLhC8CuNT7PHKfVzQM16VuZ5Z/9IL842qkZ+PgdsqSb8uwAW7mXu9CNQ/D
m7kluMBp4w3gDHztuHE6q9hLyASNSYOkZEJF5rpxIoX2UMInbxteD1GAzuij6NSMHXn6USrlLVcK
nPZnBdoaw5LNDGMJVduHiQBOjZQgja0r8EpXi2WeUgkyY2qhI8GRt9Dg45uJv8zI+KgI45ZV2XuK
nM1Nm3S7ZrCQRyY2xsx4VzfCYHc6v3QWZ0w4nlN3fK1aiy6T3NH/YQvv3jOPqfwhGc+VgBeCUsLg
3PLt3IXnO91ZbrdjRd3ihb9XreyBDVRLf4XmEoRI3a6O2Ip7DmqQu3MRPbTMVXDHRi5QHuc9bMjr
8Ycc0JmFr2RDbwrnnk4N24oOxsn9yBRtaxfk9cmefW0bAf8pzGMfVltzaAJjaY4L03AcBeVHChzc
atyTqcdnRkN8rNfUp7dLLq7kmFL/yw3QwE1hkRoX2YguzGI5Q12imgFT6snuqpwg+QjjT5FRuwxD
32+l4/JEhtoKqgF+IWrlhi13UaOCW11YDSy2tmfWzHAjUXdZ5R5czQJupfWeO8yjZ7fR3rGWNfda
MiHowZqkKIAzAeQNMT4HrChfR3HuFvneJLxaRaijWFGURtp+2BnYi66KtoWqfEtDY+CXc0RhNror
neyjCsL1FQeTnQBBDsZsoA8srVXIMTIbqKB+LneccvRdRvq7EOTW/9V7Mqasp9EQmDqUg8z6LKeS
BGcyDYBJcy5NLeRmt6WrBbjzSFZvAACoCURXU0plmApGfOaRyrqmobyYnc8a+Bl9LeTYRvae1Cgv
IeLjqqSNNVcWwtX6FCEL3GUmZB3mjR5xjKspaSVn2D+Zy8ZaHXZuL28TulBNZ2iEKLi7mQRqarch
DBRzejeR0cIpzPcVJv2StukGy1O6NyK0xuE0fWIjuIXipYf2ebbLL/h+DDN6+PITwyDO7k2rwz/R
Y3yTHdY0yixM6EtLAjNZ5w6xz4pNr5U4ISza3/FS82yw1BuVaLcM2xkmqCeX1I3dLK19RL9tk0xo
NVlPIIZ2b4navq5/pKolHcLRGT+45raYRbVdHP2ELCjU3kTHHyvF2qNozzDsPkdGtCMpPBs2ZNMG
2weoovzKKBSEDdPYHLUwZGbAZaVNmf33WfhCFxBsktp8EL7wveifqRL9sHb/scSJXFOaZXN6y1F9
igtO7jyTD05+Z+moW+esUxiT4sEBVG1F+o8q7sWEHqBt4aZCQFrsh5QZL5oYhfAbh+OpnHZhBr0A
EG4BOsrUCZGFnrYd6e40TKmYadD3QsWSbmsZ7TVd2/VK8QhuMoBB/cd2JnhCLsPZwXqAysfn55Bk
DUQD4VRQZ9NrtWTvM3l1zNRpEbinbsV+fODP7T3rWa4bDtPrrJvZRYjDRoJCP6V6ySk+TbdpqDwZ
wpL7pDXRdlJnWHVjeJMKjpbCZKqF4Qg3LL3oney5EpU9yeltSF5kb5BnGq1VnbpXC0AJRk1kUKgG
OPv48zRceGygv1lc3PYJWjKmD+paKkHU0NCTLJoJ50rCJ8rrVPN1TVxbCQkDU66cMkPQkLwFf+yv
2xtrwopWPyo44rylowYc+zmYmJRYcRqCKQBWlbTxY6qrxzZrb8T/UHZmvY0z2xX9RQQ4D6+SqFke
5KntF8LttjmTxbGK/PVZ1L1IJx+SAHkR5LHbEllV55y91+7HR6wZu3ZwqR2Mo+IeiVu8OoFvxftR
ls+zZHv2xvKHPsKr1LIfjjzfhIdzmdjqc9K8UIIOwiWlP7iFxZwkZwikEuINZ1aGcuK/Gfic6Eh8
OUXTx5S5H6nb/JJl+zFKUhfUxAuUR9hJEsvbZ2302NDlSzLvu0jIBOuZmNOv+rBQlqymvn5RHeX7
GOw0pupbuj5EQPLbETFclbxLvObNa4vtoDHBymifBn5/LGp+wtIHznh/0lFFW69sT6LNrn1bHG0V
h17NiGqM2VsHIa4NTTlafAalQrUFjdqGUVT9tqt+xxGvC6GIPTQDpyfcds819XjjeHaYRvmL1Kq9
UUwf3KLjHifVNOmPLTAMznXBV5AyLvMGnC7zXUGo1QqmXrSHIrRd1Nxegtgv27q2uK/8Nqw1sbbt
GkGEjY1mi1Fpb3QSBYNBB8WJoi+Dxa/T/a92jrCs4cLraAuZ5MSus0z9pEP2UuS8Xp0p7qcy/c3c
4aEshmNcTb+wNYZ0GWkdeenLyELHZFve6TRsltcqXuIy4+i7ClzE/acEw+mGcxvciRwqmy9XZsxR
QjUvZo5ruxmm3YAgcOPMxR+T4TQ6AbG3sDXbXfDLIv3Rj8vfjmHcS8G5K8HlrGgKzejSezfZLS+l
0U5PU9x1oR8FB2hamx4eBYf7+MUO2Dw5hNZBtGsb/hoa3QRQaBs6bq9M2+FuWsixCZqbJVDpATUe
79y2o9MJdI+IBch0MccV3OfW6D0CFjz2Vk8LTa5FY251tAGR6s8Z/ee17TdPt7twnLnazYyuv26+
9QguSe44yXoIe8f41UAHvm8RTTaaZKVzH+ckeemy4KIXzP/akc6RE9XwWiZW1rrPcXHTKFsQt87M
kGFyph/MH6cpm0bGtDHlfq+QZWE0V9WAc7z5aDvHYv5LUqfu3M0KmUmntHfXVkiznOysAD5hGvMm
Gv7NBD94no5d5ndoIY2fuWoFrNAEvA1hxqfbQ1oNdEUGulioiBJaBBXTbpNBRK98VPi1b6+LycQF
2ohqbQP0QQJa7XoCFRaQUHoSMOROTQnVCOUfDkKtWSBEXDy3p7cOFO6rFQdp3GAuWco9VCOLJmPB
NlgdChNQb+Sk8dnpHe0UExFwHjNOIkYsDhwitZ0zqYNV6axTgN+DIwdOIohGuiYza/KBHjpWJw8t
y61L1nN7M/7i4fahGfvMfGSUhu6Q+UgXXe+I4WZJvc6qzdQhkc+cnIcxUqjtCMKQy+fMtmD6f3t6
+x47s7xN5nCg4wyy1hXZNcoaylBb9NC3B1FiV1kRIfPvj1MH8ApwhyKz1MlflC5JTxHVeSqcxiA/
pUnG9nF72pfFle0ZN6CDih/tD5L9WxcujggYIxcnizAa+aZ/4TzZKnszmZ6FrW0U14D0cI2UmdDr
40/gZBHUVx5EryLIBU6zI7bjVcSSyGkYfhOCMgzR9tVqGWcMw6EiG+/ETcrhtvWr0+1DzpPnpCvM
Q9dL7dRq8caK/ewuaMEwzM4E0DULnLMisAIKTwvFVj6Ivv89MZo3/aE+4l3KnhJRbBsT8lTeTfUW
NXOK1qL9A9n+VbcRDQafqDiBnjIUR1I57PReD47e8u4WuvY8pSwSUscWZv8ZqmG5yqft3Jpg/uGX
I73xPoJEmGu/978ssh5RR3o0pewSHz80oLHZRAKDlmDatlGJucRheK+GMQPXqanivZh8yjSBXZdW
HcCizrvzG2vdxDnpYW1lbweQvytTLTOzQhdHOQechW5PXajVR1uAX9ajcv/3W4zl+zz0PSvJgZy7
c/4CfhtvPRjVUYmPjERuhCty3w/CgOSNhiEZWiu8vc3RLJj31CyapDIGAJRcrPtNfJhgHpFgjjgM
sle1tpCsrBxyaOK5pXNC55hemItQMdQAY609rD1b2TUo99N2OT/lx9ZKkycTHgQu6V/OOMi9SHKC
KOi1Te24cXy0H1hjltIjZ4/tipDRmrwzpnurgBIQtSNqBi8LjjHHy1RGFM5ZesXjGSZFMO1ccrnX
XkWmYIJ/TtEkXjkW5ZReZT+zn+4twpP3uedfeMv1fcWNkwiBDscsSLRXjtwEnHOPuEC9wOZFaXkB
POSI+J8AUEoolwaFntTT7qEg9igp3egs45lb3xvaO1Lfuab8kiQo6LehwQouojm+zIzDSGnsV00z
d8cOxG1L0XzQYhM4HVOUeXY9nKTxm0ds6puc6l+6ySAr7kmdsg2N0M4ZJt8o8E8S/ebupL+Li9p6
ynskbCUHgBVCyr3Hq/3olKgFdDCHWqTeRfYmy6Y+ysYJHrGk/QGAnh81TjK1oNhE0CtGVT8aMb2A
Rm/jHdpN/ejQbdBdGrOlEkHoaDT6GMW2W1CAGPes7p528YVsTewlsdq3ElSWZ+sIxfBk7CwzfVNp
9Zgr92MxaaeKIaCVKWTvhXnlSK6tQSgAUFf9uJPCJTEHQXkQH4wy/z1Qm2+US9JE2S+ue+GIS6pN
LIx0AfdzzJSQIOv8dzOnH1aprnPk2JcBrtfBsPmhqSy9k+0BiBumP15iN7DMSdrpmjYscrRLWNf6
F2oV82T6SE3owfUvkC4TcA3Pk29+tEuGHuLF/loGfPeSr1cuD+jyDibJBjQLVQ3CRc9e0Zud6xrT
ZWw1F8uXGkBR/AxF1UosdUF6T8vnAXpLdA3cBxv9+ElpuNILWaRELlEU2zMi56l3tR2jGZYaa/qd
EzW1EmXk7jobd6UU6pfvRjjNuWrQ4Yu9wj8Mt9Wn5Vvq4qubFaiYHQRQ48fuul+wkfgJEFvrgibA
mS5CqEh13GszekxXILmRXLjPpWXfASHxDxStRz8AxKdb9lefWV8TYyR8Buohq+funA/TU1PkwWmg
YkdN6x6K3HylDonXXWXKHVhbQivs5K3JR6AiU+2w9rq0sKY4Dx2JEcPQfQLWOCLdCAXslb+CEm9q
7lIlep31HM3aY90wKY6nvGd5ZOgT9fZZT5ACBF2gPzNP/ANRc8N1gpcyDUhsiuW7niZn7HHdRaXH
csqJhCm09gQLGUObEz1GZMqcOpdVYh6fe19Nv+YuuEhRZidWipWa/SoMXPgLSm+6B8OlZnBa2w61
KmV2q7f6aw3qbV7Y204xczo1kJJRf9ClmVH6cWxM7xADwHK0rHNRLxKiJDkO7XhFxfUNkJ4kCsCM
Fw1q3Eo/YW7PNqNfZqFf+fBz7A4opDFpT2k130ce99YEiY7a2oCfY+My1XGes5fWpB366cFebBJ+
03pnveOWIMWRILqa61yO7pez4BJJMXi31JSvCyzHDz6BDDsk4A/Ubx+aMHMC7BBT5iYzE4sAaHAm
6EEampnatPjmS2SeaA2Yr9fjecqs+1aBfqhMvdkFItgzpc9fydL9yFoKZZW6F+De9HonUlu1kVyY
Kv2TxXBAxu6LaiMmeqGst0n8ltUt5KM+ZXhTlPlzM2cn3OZ0KDxvvGt4e/bUh/qOSQfse+YAd7lz
mP06eq1clz02Rvhr98J9g943Q9vp6jUaWUwPQ66udhrDIqa1vdEQg63sSHubBjpU6JmZjhFdX/Qw
Z4kBzTYJf85GDDayNDGcFWIuKMLRFrQTpllKqvugds9lgn1TMyH6DUwVz+QOcQz3sa74kIZ3vRPb
K7GEhmo+Ax3HY3Tfd/zpmAyg4hR/UmLBT6YDuq+Vwx8QYOld2yuScmiIJJL4ZlDfdygc3a1Habml
LXIsuc2Rl1se3QC1pBZ5X2jBe/IOXPYU/ZLXWnyMnThYCeJO97mjQbwAdDFqvX92kSyuxkqWodDL
c4c/hvY1cUu9yILQWzp3LfqhdZ5xNLZkFhqpM4TdKI0HWe00oyKbbnloJ/Ne1+tkC1s7kTU4HRZf
/2sQg/HmxhWFkg9WxBm+umw6FjOjwr7rk3CqLrgj6sNsDO6f0a0vEQxe7BHl+fb+mnogNhj1V5wD
bPq1kj6XB7FromO+4SLnVnJeEfW8tPG74/lJWOLpAEGtvZVVpO2iLt2ltYXqPAaH7UX6CLK5yjec
QazQK6LfTfdMOHRLri2ikg6ez6Yx7B+dPs7RMptigwjXmj6EsrYY/S4d8QFns5m6sBwEt6Fe7Qfw
htiZUX52Rc65UQSbxlkA2F2poeCr9nZuQtUSDFBamgHSMr0n7C9PSWVABXJksKu8LGPhxbsxmONb
ZdQmaQEoqhjGSGhEm9s2AoeTfc/WtDW9eVzGyhJXBFCoC9vcOeoD2k3Ic2YoG93YOomwdnXaJ+vU
ocOkFdLdzumEEreSz3mEWby1pPMryEiL8zJnm8nKCuuGSJu0ZTIKKTvPHPeTGeYQQuzeEFa7FhbJ
CBbF/4QNd+NBNt4TpkjcJiFfBSaUgUjb54E7lx4+ytLSmMJ0ZgYVDAjolDXvNE4EjHCN+wBy2lHL
5W5a3j4zA8eITplZIJXt4K5SiCWfTIueyMya4vnTZtISNkHW723+IBroyTWP+mllM2nY4Oa2jjYI
tzV3YHfMqyF4cFgMBt/tTgQjfZCK9Tj2PlnITVueSaOAWUtzFkeLhi60I2HHYci6taK3PhsUzjQq
zGwKHvQpOjC9Jh4GKcHejnQGdRKirI9AFnM5WlZAJ9heMCR5ERtxky+/SqLHV753ZCLY7TrfPPWD
L5CbltdZqgxvDzKPSNoovtuWQhk7edZH8VXNArFaFq3xo9LooDuxDzDzp2w2qC6a+D2KTMaB5soM
pgm+Fo13r6el7XUBYKJMHBL6apyu9b1Bs5WM1sHkqskROAGG2thR0W5IgVQHZtbaY25D6tFAUXTG
71ro4sc0xXseEa+XFNqTbOznBKHYtyXLLaTuflPSzr/YMv8Kosx9zXWM+045DXdFloKE4kVb4R83
dgY9nWvizxzWuzr94xaPcZMP3+OMc18ue3LXBVeyKdKtbFr/pGfC3ba0qNb89A83bXsOrAwgROVh
L1d4xec6Sw55lT3gFttag+c9WL3/7tJkwl7pWHBH4vzBYS6cFSTetpyeThwhnAtIKbkhqYu3opH2
g+U+ZGxK77KpcibNdCg5vTKQCGyUtpweRyMQTGQR1WZ5sR558bej5F3gFGg/OAx9mSN1BteL+e0y
/Nv0I8ILKmdr3QtUPKYxH2steZtH0GF12wf7ri//lHTI4Uto86axynidAi9do6VQHKIGuBQycn7p
BvtNHNi0lL16OrW++MnzzglrD5yaz/SPWZT5kPj9Vsfbte2m1iQDg11XqDzUfOPHzXpWH/9Ik+Id
JU+OkTxFxdJrcHgTiAFm9VbGaHME1rJV1ZR6WE3yoZ0qktytxNsynDQ4h6lrhiVpc1uQ3Vq/94lM
384SGsUIC3GDjJKTEkDXUNTfc0GobQ0dK2XBHXs1HmcdR45ohvsoYvERMZtFMmevFEQjMWbYripM
o1BASP+e+2dTQPxDLUc3h3xKBhvUkraD9NdU5A7RLcDQOm5pm2F+rVKUdzayLD3yjIOjW2dKKv81
Cj7ygaKCs21yQKlPm4xrpev6jKko20QaFOkOvE51Sa6+ZFSHTac91MFL55TRgS6C3BDxYVyjxElP
0yLtNwyzvvSfpQSAEWUBgdTQZbFLAAxy5HNXOhw8tbp9qUVy8vXaQwaLZljzlU23yqgeiPvGMIp8
nl3JDnZuLr2HqJ7vtYkRWo2aJGuH4imdoLIbzG7SoO0voIteKjUCuzSHK7MrWNQRUpk41+YdLrA3
P9eqB16ZdewtqMipH1eeV/ChyXiCccJh6Bw3VP4BDXiNT09g++qRFkW485ZXFE6v69wZsTFs2LWh
fRvMoXpXLL0K135yZbdYulIg9vgZhEO2zpBE7jGv8whag6sdTPqUq1HBV5Nd/D5pU4TlWp2mxFIP
Fb+B3CAHoVFiHOJaO8z2BHpdmN1741wjWESPacV4o1PtH09W8amrKM5oDiQN+7IwTdQJfiv2RiW3
ZkF6nTXkX22eRacoTejgZBycqxLZYYfsbw33DXrNUEo8ofpPk+n6Ne8lQwm8dLbmn8uaaDsX3y8M
iRLzb32dh+Y767ki8HCU35WI6VGKBFXrZHGx0xwp8xn5uW4gXMfruEX+e9Qts96Zesuop74j7Hu6
2vCZQjNT+4zmJOTNp7pmrhZ7bXquckQEjiGuvrlozPsSsz+TeuzJTLWIkKss42doZjeMrHHcMPjA
YVJxHwmFnmtMlH5wMv0bu+BwUYF8lCjPIsI/tlY57TMvhvkZsA0LT3l7HTHwym2N9rH30SPXRlOt
53gWhEZRQJIBBPES1yrzsI7jZgbHWoPPRaV71LMovUIAexK67Yd2jhJzHsHBEDi/hRW563ob8ljF
mTZi7CjxSEAFErjHEbxtpsEt1lR2ET9Ev7700oolYlXh/blnzIDnFHE6mueUOFFeaFc85o0wdtwe
qCvqhjtl7r4LmnIb2zL6MMrPBM3Y2zrN87Ax7UudEbPcxwDlXWZmDVpCdKnrRJe41Flo677eWzmv
lYXPBWcWiJXB/AqUEigl51dLKxCcB3QJBw1FAK6GhhGo7WwYD6L1TkzIf9VHUROwgG3r4Nblg152
Dn0rbyeMQw93yZKeCGNSO1f1fB5IaX8cu3Y75Qm1P9lhsPmSc+xET2RRNiR/FXcqh2IqZ4z/de8n
B/otOB5wmK+GqYnuyfsg51qkEL8GZF4czJY07J8oGmI0vgxu7lzXNjZCG5iGEWtD58AMe99wV3aq
jmIcxNapmIBNAMi3hmWRdSFyHGgafRDbN+iLqZL0lA+qmSYM1F4SuyMFPtSypTXVIOynACC80Tyq
pY5j25Yk0pyhrOlhjwLSGDpSTj3ro1FafYoU76UF0PdgG9Wn7dTEbLjRcMlFba0Zc+Fp0+3xnCLB
Oas8vbNUO+1vHwX1rkL4doo8Cn6YcbicaGh1TKwHNMCq7w5yznzeLTzpAQGO2z5v2uVHo9BzI4PI
nmHeTMKmwxok8EpBt55LP30wAVBtbX9m/A4O9c5K43iTxFO7B/t2n5j+Wxr4xWUwgzvsSuLsglOj
p2TYoenaVF9NcTGTT8nN8thL+wm9zr1S0wvAteyOyINz1GdLx+RVlHP+XOVa8qBVKnTNIj+LpHua
i0I9jstumicEoN0shRlINCJM2CGDsKsC+2qPkghZtNzEPh6aCrRAxEh5DxiXQoRIA6tjy8xxYWl9
iy9FNh+1Fngnt/V6GLSezeoX5GdY+/jVG+OQ5WLczkYCWlgvCDTx830OxXs19FpIMJgVmob71er0
vvFwZVuLDXodMX7cFhYaz8CdLFLDjUuuK/9kDecqMeCAIaVJUgznRqIjQnMpyosEP+DYUYXmEzIz
0X4z/wQZXHdk5I4pyViZxdST3MxA1phHCfFymVSKnmAdk/p/bEBTCIHhO5W+8ZhoDJh5Ny/BKLZ4
+0GCtteikLs86iwMbWFpVWLnThRTlYdaqDeg+A3FdC41JnVCuoJAcnHtG2lsTcJJwoGlGB2ofkgD
Wm8EI9LEyuZN5hdXr57DZMT6BxD9dzLr3Z3VDlAOivGSjdRjWRpfUqv+FdOt4N9N23C0Mglz1cSX
Cs4qdUy5JVeuW/VYNRBze+mDbtf6RfMYi8w6XFlGPQ4Qvj4ptpCguvUQyelEld5Q2ICpD0amugXj
zLCovDNzZ3IGcuzSXkVaQ4NO+bHQcXyqSDJNAi0GMZFhMqAy8MqfSWPsrLInK97lAJY7LsFyAQeh
2rdAYuGWC/slIKC2evLfHf8OLoC+MzSsuAkJSyuSqptNkS4ibAqUUz2BYx0b59hKlHsuaeeo8zIE
SC7O+XY4tECxzk06TmdicQZmW8sA3kS9bJbuemr9csvmZv/KrimxlqFmU2iVfWADQOVcWU8Us2Ts
ApBymRhUvOrEMqAvriXBJllAHY2WlLMVXsDOwKjZQZhcG2xLxA85LyLXijUErWCbZi/K77v7zmhX
wolBBI8Dg3Po3TRHaXi0+UvVoCJ0e3znaKc3rbKQkFdFF86OJ3EKV/punorXIbK/wOMxi8Wh4xuM
V0qHsbVelueqZ7VLiKM9DAiQUQ6ReU6ewets9O+FRdHDdMTPyqPK3EPny+g9kMTleVmbEmhUrgIR
G/cmSjBEd4794Zb4jL2aL4BPKRkDTdYCmL5PGETc26j6/dRrH00/guhZNmlY2VPPZmP088lbHvKU
/FjH9DF9d+85m/jen3P9DoblfOcxoDLHmOwkVFJi1c1sBmqeWchTUiHdsnwZ8e+BFK3TM6GkxWl0
Hm+pJreHv0knzERj9AsLq0Lq3rBxOTGigorgHvjD3vfY85IRfXDpolVOGm8gMaF5DMqYv6wXP3o8
JqS8mhKgBSDYxNHwTHaQUCInVxeMzRumtvWzLhih1MVPGcwTZN3Wxw1TcplxfuQGagBuwWFFD6XV
q7TlnKpaRUZgZzyQoLC6/aqIlI+MP4N9/8NNm692SqNt0xocSaPID4m5MzXtMg5eCjvUanZU65uR
CHrSN0Cz5J0f7xxjfgORQqbyXN2VtBv3c4cZw1gePKTPGyZP9bpLnOx0e/D04A/RdzqzjUgeGdDP
+5ZXKPZHdeS/caimeRPbHOoS8p7rXLyJNAL3qKU7oE72VqjUA2vCHEzalJ5ljAS2vebTva8CZjwR
PaaoA2ERD/jSEDmfihT/meF2O3eof2d69oEqhN4HzbwxddSGRDS58qW/mV06nykzrKQijNJVDlNx
Z1P0VrvVZgAvsKOzFO9mE2vYdlE+rJZDnGvbnwnITVkUr0IS0qn7qDVtiTG9Qemku3h2Ve/Qv2P5
gaRvYYDspWy2jh0SRfeVdS32pXrXxPhFnaF8pfmOaqRGBlDCK1+1AQoqfUaoo52jwgODAT6QuKWd
UGBSqC32puExcozdY5dwyBc5r05NUGJEdZbJlc5IiHpyOHsJIlDye7dkhtHjRiEZKe+jtSHYOZqG
z/Rdy/VyN+jutrH8ljUEUVtqBYRsz+YdIeOXLrIgBRevttVyX5vyvfFxxwobfzcyFQ6xWbdiRf49
EVje5QV9BP4lGdvvDdrxFZo3YikD46lFIwPF1Tv2k/HOVeSQRDPsnNz/TruWAajbfEQj4l3WAbjS
BJDzEBb2lxOnL0XmEy95qF2a5iWxw4g6n21ZgfW1gTNFjsvhI9rXtfdB5DcuZZE8a57+TN8Ji3QH
PSNGiTI03lWDz8kuHuHtUYCs72dERpQrYE8W/acTJvQ0kCjdEQ6G4N8jCc5p4tXUSk6YLHFpATDI
HnyKmIqBrpYcCSEiZop4sgZhvh856JVgZEQ+c8cylqc+ecjBqw7B2xRgYIqxEa8Gl1On0q4ZNPSr
TV27nm1sLPGcgw3yXoNZAwyRviJXJ9N3sh8AmT1gIdkBu/kVTNWpy5HG6kX/0gjvAyT9uuk1f+17
DKotn7psQH9rYIXscO9mKUZnECSM6XAco6z+NLSBZWCWG5k3MyIY/POp8RjrLUoe4FXK11EcBkmY
mX8wjKEGTCEBMYk4sz7dFwXDfGrgdWXk7dq1+51tmy9tySmzOs1mamPPs9jhF4B73O6aSTw6DsKK
uhQHwsw/0LxzMcAMBvnTwwyj82x2KOw55zxX7h7ixieRNfh1ejrVfvM+1AaqIkTw1kCCYN2iV9PN
4rnXoje3EG9mlL63VXYlPEznZzSmkjEogJ6JakZkbgGMgroE0IH2Sxbmz6JGMYovr+j1rZTemvjH
ywRwct8jSbcUWdxNF4d1515MN6/3Wa0flYzJHrU+OyKa4V9mZ0KK7irpPmGIRZFSyjdEM3sGxq9j
PD3l8Gl9PP9+znnKEx4lVQPXw09efAVMRLYY/cxldupCFcreVe9nm67Dn6woO9sq0ldqcdZRbL91
vRcDYDCOTe6/lDVIKB2/iEEyK6cdb50geN+quXlnen5ta7XL8wAzoY8ob0lL1yUHWXuRpweYLjqA
SAyw0Zg2P62oP6dA7tyGioA8vDePDgvaMn3u91Clon3MslgkaEcSI173M2ykEjKPHfx4fUYDzwDF
Pyh0UIoxQZp1Z6tJto4Dqia2/QdsbvHaKGFi93BToqSN0bTkL3nb+es2YXoyF915cqhyAsvUkfje
V5l5SVIG93lq7v0M/FkdI65DomGHQYyfJMVohJhQfPSu2jedqTZ10d6XAOGCOmXuQoMsjK6x20/7
UqTPFWwnKn+UhEEz8UbAUsKO59BRJ5wu33qtbHeag96hpO8c9k796SUOnbQ16QPC85hbZHCuZofi
z3v0S0SlxYD1uQRkQkVJdeZkYSVQ/sUmq6g2fUtFTIg7bCHhjZsy6Mqd35SbMUV2N/oMrWkScC4N
QlVn3iOW3FD1JjEQY16c7WjB0s31c1ewS6jku5s0dbQ7Nn49wRuIrxYrPS8Ggar8ocV9HLXYVkbW
ZmIItghhQ1GWT6blN4+dntILafvQTxiaa9Vn7zzotSbfDC6ewqHfiN3we4A9l0k6FYO1HCm+x4Y7
oQEDa8U1KzA6lo6hMNDPhhV31xkNefINMZTo205WbD4XRnCFFsYbQmsQdJpzjvTO3xpiKja8MArG
sK7qw21eaRjGa9YlmOiYYTMwMA2Qo25vkLYRGd9A3ZlC1wTHutqK1uvsU47nz1JHOy1b/0U4D76w
32nXRWE581rGJqf/maACY8rvlYcledLwx88GzOmMRiJlazdzxecVQh6dJdaw75AwN4NSK3aKr7zh
faJfdpdXeUOhX2XgjMPR5cBFP+JFDzjgZ2X0WpPtgbCyffQj84pzBnG3C4/FkfeMI9/ztiBYrwEN
1sR/CFGDZzxxsfZ4Eprhew5WbQORSSPUKnSYghIsIdZ6gsJajOVvpEjcFMp4zAhxqUdxiGccTrTL
7GO3PNyezSh+cHRq75ntOaG3OBqzxW7Jmbc91k2OkO32FBAgT/9+6fbMv7kgbw+cwpRYdB0ZHNBo
gYHenlXS+Pez2+f+8eH/9C1/P3f7ZjQWhCr/52/5x+dI/4GhM1fG2pkjPA2LeO3vQxqb//XD2xdu
n8v/+xf+fl+etotjePk15e3p3y/937/2H//8P37s//lrb/+9//Izf//jmUck7b/+f3//xX998h//
5N+f+fvH/q/f8q/fcPvG//V7/vH3//2tty/4qdOFRdL9wZ72rQIVhZOThhJJ6L4tFdPAEv47KSDr
zGrf/KKtt8M0tevedM3NpIe3S+z24LTACeal4T+Vf+iJqT1B4XsCf+WxLz65vWrsmaBWzDxQx2jA
e9wYTdgo67WgQj1WXWJt5aBdIXJ8C39Otl3NIWkgbXajmIev0w4ZYtBWLH6EgjqpqI9/H9KCyPXZ
TzAc6PlOoNnad7RnOO3WCG8hnwxBsSMVcOvr0FvAH0Ycsby71syfNGVNW0e27DVl5e6GtrV3xS9l
e/beSfRNMprFDu3+ZUyH5ihl/hjgRgfBgcrOXmzselVW+7QEFKCMX2wB5bbKNCSfXQzA8rbWuUsz
FQRIWzLQwIh5tLEeHegDUbjiZteWByeJBoaUbkmHNuqP0fwYa4kFyA19nv5xu3lmx/n3DQqniZ6L
ruFbaoFLcVTA+zgvVkiUHYRk3Z5aBhQDBxe0P/RL7iQWYY9YdPBNbEOZOZJlhM1xIq2Icf4r42Ca
nTmyC3AsgaDE8gWaMh1KvSyBuaj31OqROOXZNqqcdpXSvRJGmDTa64wxZE2z/mEYYG/1AnfEmO3g
2vDuDeVCZeIoC5yFLXE8l4Y8Jqy61AeEr2hz9tmgrFmqkHNKLRcaGlHj7UUOw7Abi55UWueQ69E+
Itpo1aezfZYnV5DX7JMfL4kekwBXj/ly9PNArmxQATM2MajP2IOrEqkqoDDGp4l67ssa7aBGDDWR
FBfjPRrjTwcfMvJ8/8uLi3VhC/JtyRjaiMjxN8IkpDqtSAWcSQGxweXmrXTOtjG8xmoxedKnPviW
+lG4qXhxfnxEyowRs2PkZBQPWvK7GO0XQ2UftHw/8LFQdDNpyGVPMx6a6GrSG1ZcuDMMGNJ13KMY
6gzjwSK7xHDTvdDHq2tMb7Or/iR6/ZaB9cxGNtflWAIi9LWB0m0W8760fUSd1fiWl9k5y6u7em6e
6btbZyAGl3gYN6iuSEE2me7rRFiuNDTFAGSAjNC4yg7dqajiJHRxq64rMnoyJ2DAWTlfpgTONfqU
xlRwJ6/aouqawAMoZlOO9I8yz6mx4qkOLT+4iwBlrpqa0isz31wtKjY5kpC1Zik03OMjhQVWFVMc
9Nx8kZqBUqWrHhx8kU3ifUc0H3NRTCuBPypMpdzPGXRY5JbgW0rnqSXPYSdMVhWphYVbPraSs+tI
LCz2RXuP2w03Z9SHWmt9asD16Lhd3ay9N+SYPGXfBOm8mVqGG3Dsnnwb1GmUo6XBtJZzBBj9F2ci
JRacyHdtQblqXhDzHHPdeKtNzr+4Tj7BsZKA0Izvmc7tTSrpDtwDovQAMyAxMIjxIX95IJLoMt1l
HFuW+ZAbumAr1rofv069qYednuw6B2UsSCKX02OyNbvuP9g7k+W4la07v8oNj40TSPSIcHhQheqL
ZLEtUROESIno+x5P7y8h+V5J57eOPffgNhIbVRWAzNx7r/UthmgpLzjwjSONnHPSFl91ThshHV7T
IPgRpUYgjq1q0qXsWJwxvu7MkiuOTXWGNr+OCIsr+giAW3CxkhbQzHQKSAZmASJ9bipPDNeO2YjK
PYjGW4sceOxBoIHpY3hGPYY0yceIholO8gKYsGm+iUtO1DaoonLklQR6QdQ7R/2mSl4nLsmaBF/c
O6Qgl+65JAm2IOtkcqlQeCiCnaY0aD6Tu8aarDU1DlmmuQJEoTfWPqI7JjQDY5f+TXWM9CB6+5pM
4X0YfrGs6I4GzKqRFi0oyAMJPyLMgeuMh6IzDn6k3cd+qHNwcO5SgtKJWTXWY1Pecdo6uvi3KbXz
52oaP49wcNF1G8cEET5kLSILRXQNFH9ttDSA1aYhCTbeFGr7XodMTlpuEE59gKQbkUKbcdqzPo3X
psqsY+uCM2HGm8qkeotVGhiJnmlf5tnP9xnqwJUm3d9GKr6pOdRsztvzfZG5r7M87vaU8h4xRGc3
RMGRAmFVnXOtffUN91qCsrvT1PImQTyyUkOxc0mL45Kna+wne1ioyWGewpc2Apg1lq+OietqIJeL
nSPbzmbyGV2jAuhnumHFzjoOrJiSTp2rv0bzPK9B3Tb9axkQRMg2jgQpeO80EHNUV9cushCE7PqW
WAMDivbKyYm9zm+nBAkxmD42ReNih+2XRvbT6yl7Z5Ty5hT6h0rkM01c+pdhYh8xQO7D3LpW/fTi
NubZksrqssE4UGjl+zwTgFPjG8CjsBcFefP9RES4mopVasnlsiBwgXhcANcR4RaWneF/mDcIICjy
qvx+JFABnfkpM/Wr5SPUEwbxvXZ1FUVLxoRagbTx/ZPpvHSx8aRPRgh0sHswGcYCz7a+uoaEBWPg
dYeE6kXEX8CLZnsmesz8ydUNDW+sUGSL2dDxP3I4KIMjcpBz0vAwsW3eR7V72jd9md+HDjVWO9Ix
7memN3lKkskc3+HADTAz2Ee9D25bJ9kFXeS1JVP92gWLak13mRoSBlEZETKejyQM8Xlxy425D0FB
BhXRJqsyHwCSmadSZvUQmK0GPI6yRKvDY4VOGGt1uqsbHyxrB9URcz3MyMFeGYH9rQgJhNCwqkxR
Pe2a6r2JKI7YLG8Lx07xAIfbMBufMeCDW01BdMT+Rzca5p7x5L6qo5PROx9QZZ19J/pD7YfbiXkQ
86KlG61nqyWu6v/nzD79OWfWUX+K9fpb0Oz229dv9Zf229d/Pbb8T/Ov4uNfN9F7XXCgjX4JoJW/
53sCrbD0vxAxWBaB8rbuaI74dwKtTpSsrUEF1VyTKDWDlNkfCbTuX5ZmqS5/bRmOxTj6PwG05l+c
2gUdIc0gtVbXbfe//ZY3+6f8WZPX9UuGG31lGziQcFxXaK5jya+/f3mI8qAhI/e/Jx28+Kl16huM
XxDIsZwyiObBNgge3CYqvJLAviCTM09Nr4LQq31seEZy1gvtFijI50WSZI7J3hIhsOMKdkuNLcLq
zlpjBicbsMm9olQEtTdIrbEbbthUG0Z/uIlgHHAiDq/FKMx7Vh6muo6m7ZAwh5/o+hBIUIfTTqvV
e5f4LdCGhXlyqvqtRd9w29eVu6tnIItTjdfS5wt7QnZGFqqkuR2N4JrOX9rELk9qIebtT5f9v0hz
EzKV9+foO4Tblk2jzFa5DrZqmL9+bHFJCFZXYXud0j7eF345MTbHPR3rHb3nJb2qDvqt4ZsSGsrG
m4fg8/25O2nEvz0nNkufmiZEbobYY3tOfqQ5zuPNn1+mzr31+8u0iYwzTaTLjo554teXycgjix0C
YGiNa3grzAZMcPYyuJG7m9TkatsmPYWRTFeCnD7kl6bKbo6WQ3pUBWOKzlV+EUHvrF0j6WmMSZVh
LJwVDDVQWTqyi5hodI8RNfST2lJOdKgGVkxhgWYVfoOSKMpO1QgMFqZosUussHr483sUMmXwt0th
uzqlnjC5JpbDo/LzHYwQqx5SpqacL9KSNuT4ycizkTij6sucMhLi4aOHppEdR//2ZCmt+ThFFtJR
vFt/fil/uykcKfUVpuCO0FTN/S0P0YVf9v2mABaV7AazQzqVttgw3Anyi5K/jFAj//xPmuRX//Lu
Td1xdMPU+URVwvGWT+en55cBgDECiegvY06mM6B/uA9FbJ1MchO0rt6KokpfzMmot7miNDiecCeZ
cTOgk5exl0P6gqRs82RLpVPcmVdkWsGxRR9UAoa/szB9tIOmoPGbBLaZTxEz+aJrh7dgE7e9+kb+
+/tgso3ahjtvsB04lJzo4DXzoBXOPpkrZnJMN0g1mGm11smZBMR3ZQqH25ZyUIkkiygF0iq6/Ggk
cYf/0Tjbg6KDJlBqIrwGwiP6+Rk/h3+IrWueEEOEY0G7x3ZwDq1yPpozJNJxNP7hGdd/v7FM22Z5
5rOFZsLyrMk8x58+WmUeK52BW3RfGtN4Qd/Y7WYreGxV26OBbz7qogeV2MfThbER+cMwGOLeLe/6
LGPG4ZQ3vRGnLxY28bXCJIsTCyuWinuaMUl9H07Siz1U1Wk2sS749RMW2PE6Bf6Las1QQRcEVHHb
9oZCLGMfXqcEAJhiWN1quYf+n/b63bdCZqk3/0P+1HtRTuRJh+3//PWPbCw/fqncGX/5w2aJY7/v
vtXTw7emS/nR/4S1/99+8Ueo+z9s0TaL2P85C35D9zD/dS+WP/AjDd75C98CTykQXc2ko00Y+/c0
eE385aimY7smRAaZU8jF/rEXm2zGlqs7tiO+79/cJz/C4E37L4p89k7TXn4bT9//ft+Xf86CX26o
/6xkNrR3TQft5bCCqK6h2XJ9+emGm1HwKokVIFeTN1zW1y6+vu4TysuRdlEyb0d0rlMDbCitnG8N
yc9G7VzDmShbt+kQt/Tm3SRr1ojgC6BPOBtCC8CMYg3tBjm4lqFqNipjvBhWcoD01R/yGZGWQXWr
dfjO2WH/aae0f3uM5LvSVdMg8VvoHGc4a/z6rgYb0dHYEbAWj+qLVhI/qrk1NoJQsCHSPoHI3/Rn
OMVHZrFkqlM2qsyU4dPu+sAhej7/sAoB9IVvrRTVAkIQPYLCghqa2IxcBobPWjnEkoI+b51Mu5ns
kem6KzbYd4t1VpLQEBTluML7VKyMXmCd1WirKGHYQnc26Uw1QM0Du18vv9asoFZWbTuzqmBNtxhj
7AtYkC1Zqyu7GJGg5mQqpeRsj6zxbIsWYYuMBHs1c3ea3ivEgwzs71r55EeR2ObBmHi6n75FUZB6
VhNC2FfdZmfGEfVvVT9KHsNEE8yfseTZD27pGijKzW+RSKNNKBFay7+tqgaAUBfuPFwdfPMgbt0u
2NUGcKO2KuetZSGvGbX8W9Inr6GZcEDKmvWUKh1CKnw4Qhux2iNLzkNyEcqMmSu2QrNBg1+i8JKi
fj2ksszNHtZ1U5beVKY0qlzMrkn20ccbe1Ke5vql/8LY1F8h9DwxxyXEXrQvztCm62RmvrJ8bFNz
dic6d5G8AwMzQqRVZ5ZX1sR2hAUcMaGk9AWgc+O81yWBsX9UZ+VzOGX6psrtb8tliDt+ukQHuJMI
G5gB/clJ3Pua1Xrlhna/U1tETss/GPtE7flJsWkm0jVSQ3nI8/4Nxi6REVE1b5ePMMYjd5izxlNo
fR5pTZSntE72JukxkwqNLXf7dyRE7cbO+dtGuxYB7Rm1yVSAY3x4Dp04strfdRIwQfFLuim8w2lg
AG5WHX2HwaXlLD/DVmV+h17tOaq02tNSrSagNINtLvT35fo5Wvxm8Z/J5EFwuyPot5BOId/HlG/e
arWB2JiITs4pLkRWenKz3j9nnKhXSl+4u6ZI1qwT7jHpkqOYq/fICp7ghW7cwRfnvtXkM88vAinT
ouNGi50WqIqUaas2ECZHBKREZLdI/eh52nrbnKhzVjD2n3A4HJd7uUq3qJ9u3X6CqTjwbwKuJ/4U
AtH3xzeKCR1eHswWPJDQOkQTJC24JfjduFa6lV6REp8vnKPApAXmIyZyvi63RFs4hwF57PefjxF0
7wB30YJHltzgR+BDKQVfJZ3FQ+SKvNnni0X3peFUvqktEBbLvdo0EbQh7E///p7l7o31ovECZtUM
+nngl4tPOF2xUTQ1WVkHNJ8NsmCy60s9vs9SXV9jojK8yE8v6Jq5fo1regOEACa2PbeKYPmJQhSF
My2B5dIvb3z5f2nJ4b6tKehhyN8si5EvP4MJ9wFtAJaN5Z0t31YPJF4mPQICPcpW4xASHK+J6B4/
+8qeVJ+xoImSPmmQDmlwZWuFY1XAjKcsGDfLb19+tY1EYJVKD2dbu0+zuSvQDI0MzlcjQnIiN5nv
BPVTp1f8dZQ8kiRQH2z5JvSS+mtkFrBe/qiyNMsB/uD549DvbGO3vOpQUW8D05g3QRBsSrK0d27a
EYTbOG++iK8TlpvNUDxjbUemKp9pizj4KcCZ2OFVIBAV/c4mSN/ylHgcBbjPlOtAempJK6xc9Euk
CVSQAidL7Q5FVhxwZ/VrmiPSV66D/yFfaMvGBM3I2qgMknbL1aYXWK+I9nAIdYf6nVs3CTYHhVC8
0Xa8frS6XSKXDNuFlBg7F+An7k53+y9JmzzAvli5iE18rqwhn+a0S571eXqKcu7arC2ba4ZZ7hAE
GJvgymPlM/Pt7NriDMwrLT0/nMq7pGBFieGmySdRk0+YIxpB8BoPvaibQxsEH5Gle6GuiXPXArAz
wuHFip5hnPisCJg7YyQAy6dcTXnCjQBsOgiqaoM8fB0mFjICQjsEDp5KJsShvtj2HaKLkRmet2zm
Ph3BVTxX11xxnB1EAtTMKTqUlMfTzEgDnxR6e8ubV8pdCeQL5ysXqUyHeM9gndbkcnsWOtgavDci
LFiHeAOgSp5GjJsQlAtSZIpjw90VNGysecQ2YcitsTEQgeXVeCnVMPAiw7ip5T452jYqAw0ieKP4
wPit27zmTis7VlMrn7SHfIhusOFfGrlVQUnEkg3Kankylo2LQK9x1SHbwvC9lv/uYs8b5KbqVCH5
2HSvfW1rY4H3NJ7arW+Jm3nu+PUowrwgzdbChtleVeNtWSEYVKdmNeXcG6za8/YLXiY0bSFbG6lR
b7MGZdN0m/EWVrCy8tng1l2fWARMElrRZY+ZDWYC9SowL4vQnEnhsrcprvmCTD/M9g0uMfOGBxKH
ddrC6sus/tBY4aEr7ZxHRuFu5vEvLSaKDDtsUkIK/xi7eosQznpaTmbFRJIWgvPN8q12A88OpdgD
riHB3CbwiI+5qmWFJ1beXWk13UH23qjVddL9YT91SoQlbdxnxEpSZO/12LTIYHAJ+hAfy/KkyDz5
HP3eCp6B4Jr3hCqsXBXhT90M9UYvQauMLnafTI3mrcJgou7LYlVqXCN5DZQn2EbVRtUPDYZQrwY1
zJiB7bTXbfS4zedQsKMIJBWwAFFy85yxTagxvdQie0If3G4ag/i+yiGjqmHNL0JXkKIznkTG+GJM
oLRHTvaAn+0B1sR1+SAKyxy2VJzPy96nIOqBq74FT3vJy5ZlNeUD9o0uxDU5sYHJE0bukzJtkVCZ
+azvBD216zZQzW0Qjp9Krd9iKd0nKlJR+aa41ZudwBXEvBdip5sKNDJclwikxcpwakT0Gfeg3XA3
aKze8mdY4tvNcgqXfwLfQXxCQFxbCGtXnsIs236K5Ak0Id7PC0NwnMtBIqOj69UojZgruk99+TkZ
A2xB8nouD+Hy/8IQzrTtauH3N4O0FAj5APXPnVlqrfrQdtxKKKpSDz9tvlIGvdvmmoMhOVYvdlH3
pwlrkPO07IK2zeIY2fpz0Dzi9E8N1kBbHg3BLMIEiKrbMIHDkNc2J3Bnes50mdGWyCwH+c8s+ydE
54YZM/tFAWAknV9709ZRQUYwxQsoqSMek+UOM4lq5tPvUftrj80wwVSo3yqnW3OH1lBHhk1QoWYH
DKTqPcMLdATbmGbCGI4c7fEIGqLSNlkUfURNsh5Hxk7yA9ZiB2xWHN0EM2vzcldgVoY+21kfQ0Ka
5/JXy1JCh/xa6cTdzOzmuBPQrMTjpTK+TuGof38PVah/afVo21gsbctqBeWv3Sxrj5BHLkYvp1Au
6uV7AKrBg1DPTrmcRNiJO4Ppw7JJLIt+raaAqVxW4I41cVm7FJNHwsd4unJa0s/kCQks/6sThYPU
kLa4OCmAKqh9dmcQxew8NfJUkUNK+17Nf6+mf1SV/8q77FJEeUuPVvu1bWHTBTJBHFiGrQthObZN
jftzFdlXdGutuna+n6GWGxlv9GOASNsbFeMK6Q0UmKb6uzljNu0I3J8Wh4M4Cg8ueXkEyoavEO9Z
q1Tzg8bh1RpZ3jL8wjjH8j3q0rvaRg33U5n+X7xuXfbpfq5+dRQFbMu6oLGt0db6rVcJTNhok0EE
m6YzTmWWZ5sc+29oQbnmwm8Vdz4miUp4i35azvNl2GF+4+lrWqD62IlmFIKpuxsQETJ0IjAE0btm
c9b3zYFpkoyLczrUqbgSBgWOU0eG5UZv0x32XgPJonjk0SVp3v3as9/s8NK8LsfimYTKP79Xzfr7
e9Vx/wndMTXa+b+3j11qFbMOcxILJx4zSBG0xQNqulwegJWSZjeOWWpY+XqpEb6XtiY58AgzaZjJ
806itthGypi0hKbUNxmp0Kh0a+xH6M2hAe2XK6+K9sDpcY0VP/WCnP4neqF/eDe6bHb/duW46QQO
cAPGmvV7D9LKOfUS3eJ7JNK3kfnRGcTNC82H9IPJIxiCi4C7tFYbO2MJ6qPDsnAAZjl0VkOm3kRm
mzo8ZwoE3eUpW57tVHGHveUCfU+11ynFnK1mE8e9oNpio14jtCAJC94FykUs3/KE2k56QWQJ+z4f
agcdEwDVrg/f/3zxdPkA/fZ2gYMIZjqMOi3T+K0vODgDUZImE8bBwEon7B5W1p1ObERDEDtZdDQT
6oikNkI8sykeOR5zvtAEM/plO1wOcHKJWy5F5gxbG48x6TzoPiaQYX7HSl1JpYM8GMzoK1fGnktc
k3fgRiucx/pqWWBoJGHjRCoBx90bHO3jz+/z7wuJIJ7BtemUmarJ+Oq3xo0TusHcZzIcS55kTSv+
BLsUVvY11mm+6C6LwlL9LCfLpbVQupwDl4u3nFeCOfwGi+tctI3z4ujr5brkPskUwANXvTuQO+LE
1z+/bPG3yyO4MAJMC2M1ph7Ob6MZhDszhXtiecvO6kxViz6MfR1AHe0NKDYrracSBms5iuPkJo+D
EvBqoLttBLrhP78aRnK/3y28HI0umGkLgetXDvl+Xo6HSLXdQCQG1kHxtXODcBfhoQe7Jo/+/tCk
u2GmPyPGqVslVQieDXHNtsqRlZu+deGypEfdF7czSmpvatVg3zgTNolkPGAcqw8hHvBV39wsFbOf
RJ+bmJN7rrpnqmsOfXLfp2AmjxsolTzVIRN2iDRgi9vFE8tNWTrTpsMDu5REyyFVtqvh+Hf3hlv/
qDdjrOuqGWiephZrlZY+vlJ+87JqOTSFnOyEiTvwAtmNDGITi1/FDHw2nS8QOiQfAOzDGITrSlbu
ssyI40Qh/fqjyccH7pnT9xK9hVsX2W/L8aOQu6PQKDlq39k3I/y6wGKH7QG4BMF1uZ0w+5C1NtKJ
cYUzSXw3G8I8YJyL/OPSGlVnVOKGc14+oKU3ovXRgw8Ik+m+dDkHOkxV3EStVD0MGpAg+HQp3LeR
AdeaVpXsUeCiQ0nC4jyyVsuTXDDEw41C8Nk8tcfBoB6rmgZqOvXj0o7Ke+N2BrC3GjLaUSN55Stk
FN+CxDq3hvlKXnfkJSDGdk0cHIiw0bawhGCwmj3OtEIG1WiEDbUh5pbdYHAll5P7WIhN2hlvpOZR
lKqTONdZdKmDkchFB2fnlDwM/DJUgtN4O8NBJaIJB5XsiGlW/IEuzlOTHgyKeQxTI/Q0h2OQL99T
UE5HQGd0RMnRhJdmPfVifgo0Dq7yalEn9PuEK+1ZuNMAobfjpQk4WE7KQSFJ51yQypb2cEl7iKEr
gzJmjZycyuECYpNWlOVyOEOjNMTE0JXE68itK8WTsCrCsllrGeZdVbdeli0Qp13APRp/XXaKxGZ+
VqFRWZYWATR18y2r6R6S+z2AdWe/b+yYI6xaociMnuyoh/6bIbQZ52iG4DA9BNMEfsMk9Qu9F4Hx
KluHWR+WSWir4Gzq0Xs1guyQZXMdCgrNmVbh8mbbprc9woy3Nr6fo+n0ztn4upyNIbEoPQq45dgt
13QGK1D62RJ0WqNxHj58b7fLsjlVZzRLq96oodCPyPFMJeZvsxl/RYWXzbEPy/uzwvaupJpYE/5E
NS+rXVaVHh06mJZhCPnXCkfbYYxZL+0giHgH4qj7Q1dUj26YGFtfp5US1HG3mWUbrTWU27jBI7bs
PIpD5lBZ4XMC1HQcQhTpOEC3vUi+ZdUMoiAYxNmfAVDgXD6VENuXHoeScaKwjeDGIrcZ8gMB9bLo
xUGir1TwCkujQOVg6tkiplnLwhJgbyX6z+vCjoI8OtF5C2A8Vx2FVQ4MQpZyv24Jy67xvfkcsIuG
cXsVFfzlmdEXGjkdNKtaNjMifh76mHMeJ/NyC2/umZL7gB2aHSl278uCEAgbHcC2Kd3XZRvoAMes
sojOcYvXxizhD4AuyQ6tRdJrVjd7qx75dF2FX2deNNi5RCoROSMbrUZNmFJtE1xLMwkNNK9MoaRa
K+DGZ3nUSJyOFlqI4ap0oYw68ogVEey2HgPrrM425KUWqkj+sXRHVXn/dpxMYHGoHL0htev9YXnr
YEtJb6xQrDkxiTughQ/ExX2/uwa9FqemuzRvvX9x4voNlxsGkSG6jkm7X+7a5UC7PDHBxMKjUNet
LI3BKELOvWNagiBlpkhGGX3SjXjeaZX5RgRg+g9jcCGHZb+ekNC0CN3laOs4lkuH7tc9T88NN9Vy
gH9kyAsiT3cC1oBXyJqaWN8fYx9DbjkgrM7w5INBo0tGSZyHtA8KwDgo9UL17G9YygqmAwWu8GVi
5EwN38AiPXfRjRU1L73WMshubiv6BWe5cteKkWymsETzSBXmJK1/nB3WR1dwIG3wc1jF8/Kg5eFj
krTuWtbNtPxaovkkOY56v7N7uvBoRv0YGPZyVWwFqAUgzZWoBDe7PIHb8jorTroTI9T3pTrNdSpt
RM8Y+ZBJJzY8lxxyu3ZVk1Gcl+7ZiCfVtubRE6K4GcXwiL/u2Y2c56WO1HPaWRVr7ffm9lI6jnSp
PHOI1wPyg5Vi6GurC6MbWwtBb2eHTu+BVhOiDCOy89BpTyVddblFyU8DE+unIIKbvRzQ/v2lk6BV
vF0a8S6uez+yBaBbnpG0C3TCW5XDcjlQa9M9gyG+gm0pz/BU5QMkIr19+PM5SfythuCWQTVB4Wpy
EMLR/OstI9xJT5s0sD1dZcC2FOZaSnhOu1rGDcu9Qwja516d3tE8IA3u4tPA+6GgY4WM4ApR9qSH
P78sjmp/O05y0ucwSfNF1jc4gX99YbjWpi6gwcNYKbVu/Lims1sMh3L2mUCJ6UMb2BhtOpGqi4Ld
iHdtZN9biP+9JDkGdZ49DuMz1tVnp3XdU9GN7UOtwXDri+7QmapxWv4rGHqbMZLH5tZsAXB9zgrC
EkXliRI5VQXnXy3PY5qDlzm2QWff2hYC58py35UUjBsQoQcwuW0jxp1rJdPGuJloRW4nniQgjxy0
RWbtowAcKcTghz4dLF4z2CbGicTg9kq9NpQAxCpHrFn03SYgwQc8Hf082mFPhQkiIqVpPlr5fvRt
L52EeFKTG/z4gFSVet639nCHjpPGiNq6Z4tBiw/f5lx0vABXialtKuUr5oJ7Ys6DnV9FpxpQ7Z70
JtvzYfVoE2F5Dp7+SUluIqKw4D5inzYUc8KWjcej6ra0Zz0j8ZRE8aiCjhxbdomqHGsl3dfwgfvh
JXOmXUvRHLkPkVEfIzLLJtvfgt69S5rkpqV+IouQqWvCah4F+Vc9GLeO0X3MxJ4YI3EBLh2GMATC
pAG2jtUPR1Ge4sC5A6xhD0LbkWO1ZR4QxAZUPpt+dUFWaktArEzTxvTdpO19rthw+wCRhTKFmIWF
YBDCn/U7kAl74uh2lgdwmrNvtZrjeD+hi86U9zY7VFlO57tJPzsVAqpyDL3IMT8xcyGpLL8yL3ND
b3rWE1IWKDhWapQ9yuTzWCDUVa9jiyOVpHmCM0GCleYuLOyb+qR9dKZ+q44MZpvyEo4jWbLYTqA8
pVwVSCaDV7Es5tbXKu5vdBRUSKe3IqOHnRirmwmUYPlpoCglG0y/lZAiHXiVTVAGn2MavPRtRpwV
uT6sl7MDdE70H/YA5lecbSyY2ozxRCZluRpIRh9JQhQBriLUxYDT0fdv/It14XL75lhLd9lJKdyN
Sjg7i55T37YMcpxJv51wZoddjzeoJY5FIW5UCXFHpJ6P3TPnVwprup1b2qiCjGl3jBjh2+5NUGVn
EXUn+pWMT6xTow9ewi8vKuPNBDOpdPaXtMN0Wnztmwl3SXKYCoJtEvciifljoNFZJ0lpNGqKjtJg
ZtYfMJ14jeXf2Ijq23C8s7R2n7rmC8RARlXpiZf1OiUInHm3KXHDRXJJ4wm+rPkymeEnpSEPJnb2
xeBYWGy0XVD0p3xEXA5DGpoQuaiJb3C+ybdJY+xJc+C72lsEebvRmY9hNmxRg2mMWDTAT5M3mPle
zfxPqV9RBYBjYBSw0aSjx0wEH0NPZC6Gka4mZFmrHmCmM/sFtjtum9S9DzT1kDkXRZnuyM9FFP4J
ccAaNtFDApRo1JJX1VDOcRmccooQ/MQWifbZGN5iILiUc3nnK/krGiros0BBRhqlBp7CEbGfn+d3
WkrbvWhuWlhiQXAfkRWVB4wXHLGrsE1GSLgc/S5Kk/u5CK+jRShL3m0iVfUsAu/k7MZwTiwknoUx
Y1L8LdwP9CzhIXRpFim1AYDiMml7BctXHX1mmvDmRngwDLV9GEr3NLpnJaQI0SwE+4+FgOIDSLW/
6uE3ET6fclLXI9LgNcGsLTU89TFyrPs88O60/gsvffSDfUlKa/jcGc9+ThKY/VEYg5dTrqXBfsZb
UnYkSsKq1ahcASRlI3o3sqhv2ggnnPao6lBObqE/a/W7Wl7UemQCfRsoPPLtdKBRty2Rt+emRo56
eo8uFJ+4XD9hXlEroxfvOsj/XbFx59jT2voR3ic4sOSuGiVBw0X/ssNPhbPlBHWmEQWROsCREUVM
ZcTBKiGVDhc3dn8wnTUPdKngUAETY6CRSfq3NjAf7Lk9QeTckkvvroBMOVwhx9YxGNr7sETdYdzP
+juhyPuxrx9MrNsNtAqM5+hASXcwUhC39FSRZCiiPzsKrKrgo3InKvnzXLmeAHiY1a3nRvXWsV+N
utwSjsvRFHidqSEcICzauW10YjZNHGgcM2bIbCnxTJOdbWpiFVX/Evo3nOH3+BHx0iXneNrJxDbf
KS+dkYEMVbeNiWp1futL7Tzm9YEINk+3ZP4XnwHA+nHcVQR/kbZZYs9IHZzCj4AACCwWxi72R7J4
NecAiQXDndgDn/YItlh1YXu26FJCeqFmMZWDnasPmnmN6bkpdMSH/qBGAf60j6I6uXIlAVMwE/Nh
O19HMsC0o8DMVpEvgSx5RUdh1bY0o03rvdMlJ6c4MXtfqfWLCJ0VjatVmmCHoqOAxMaad+F0bbEy
KMlG94knjtSDPX6YFA8hBgwTZIkvJKML7Y7pb+qieep4iSIoAswygGlUDqZF82Awa1Fo/YyUKIiM
NpPInwN1ekRTKaN/6SOb9dHsiYBXxg3SEZ4xSq50baj1nkzFENlLCRBSvSuSbqsn1U7IoIosZ1YG
0FCRloTXlrznlWZX6TovhxMQhztU8e8W7Q5VL/f1ZLA5w9ty2V500I3uyS94jkgdPHbGpSQ6YGwA
SBCfzBQ3tyFZYst3RzKWR8rf4quhhj3msdwzNN5PZ18Ht3i2k+4oRoJ/sYgSHX4YWlRYQsQX7SWL
M89SHmaSGzVfv+2x/nhlVD8aIrjUKtHZg2t8LUSMGMkH02lyM88NtDzV3utF/NANN53Q1yG4Tetr
2ecnTanQeIm1ZhOaRjqwzCF2LfQy+Dnza5eTlYmhMsyhyGWwmmiDJsUXvRdEhVmvtWN5cZbo3K7K
XkuS+6C/w54C8cqmuk72TClIPzRo7KfbgukhaXwXwY86ryi0N1BnmNjCljohpIC8lewsPnrIsZcA
H5ZCC6mai+cEN1ShcQJBEPdWtc5bRdoh4lOCVJoeNOlEgyp0TsA82w2nppki1ySRIhAPzF3Wwk/V
1xnhJEogjm193nUY2/eCPWhwE3DHIprWtaaytsTirU1H2t1gjmIjrzkHhDpaES+rLfULghDm8p1/
HN2UlF0s/6Q19oQ4t3l9HlqnZ+0Y8lNpuSGh1tkEaVZEzHqDaq8pvvJYO+MMoB22NhL74Mmysm6n
E3rqLV+1UmW4c9rp2GdT0KyVVqOgT3P2In7UN13Sz/MR7ZT8Y1gU6qmUIMPv3xxP36wId2nPpHcL
jiV5suyEDdgZ06NbBRqDJaFDd7CKc4ObAM/hqZ6C/GXK3fTIw0tJNmTZizrgpXLqcvQGPy0PvgnL
duxNoLolCK/lW2rRdJuwbfLd8gtGamEWiNneD+OcvdgEt64bRRUExvDrddnpLwY67MtX3RjBnpKt
7RbEHogdAMluAYF2qBgDGD4ePxJKqfGIC9c5Ufivkz+9NSqvPtdWUmFZFtFBbx5xXz7E0Qw5QShe
PqHYAN+9p+82BNBIJwT+BmZEMaTv8VmI6j6MUQrGFgy5PgUqVpCE2JjHQrRb8qA8o9cfHXvWV1vA
KqiRNfNTjNiAzmB0HZqvlN6kaOePoePDXehYSUeSmRv3Y4oH22POhTsTcpWhzN8cdlr5H1FX66Sk
tzM4qLdV0sHT0jZXwKvFtAeGTRR8XfNi0304gJNLoaWZkhPldECFJiFtiyBhSA4h59cjpvbZ1Ztt
pzWbvHb2ke0/QBchAieej/BK/W4cdgoTMuDTOMuDYNfO3XHSss+huoVdZW2lKCFsAIeoeNkciH+z
ylFPo1VVyiT4OUTsJO5dh7CbOL/BQunG4bHXFKb2VvCKShyxWY3U02giL8fujN5hxqUXv7LmHN0h
v9eBhK3pmZCBVLtM7VmjcpoyxHFgE9tEBqttUYQXHLKaCs066iW8prRu6AKj1GBU0A3gKFFykowc
Xq36fzF3HsuVK1mW/ZeaIw1aDGpyFa6kJoOMCYyhoLVwAF9fy51plfYyqyutzXrQk7AnSAYvhLuf
c/ZeGyQYFG0fAcX8c9Rpelt5cJ39e/ItLp7WPtTBwGNRr+EA3N7uEb505E3OjdeFRMAfWlr0O47w
AzHNcKqqQ7f4vyuOBwFMUKM59UnxlJUyXaXcQhB8yxHZtgJFVy0OwnSvnUNIkHC2hgNaRR+e7fYh
8X5hE9rFjf2b7vxmRudOfPuRgvcVwtfBzJzoUOZaOMdYCgVR0Z6WHk0TnvOAFi1fypnfZH1zEgC3
evvb7AYutkdmXMXZTnQAjhf2W0s5lB1kYllCy48NzR7zO5EyvXEizLS11ZDlWfd7JFgP2rJD3rSP
fFJb3XEiioaTTURC0mbuKEz6p3WJr5Ymk5fa5NWDcLY0/dnOxnhbEe8ZNm9WodnneNpUZlXfpSPY
EvLpytwMbprLGtEiH7kxJHwY20dwgxDpFgd7PaJf0mR2qi/qmi45NPhS28Z0L4bWgBspNT8kLDMN
jco9aA2gAc9kbGtWxXKkO2VSSe6QLD3VhJAup2DwBpYiEfpm0sIKXm5KtkQ8rVSDrd+itCQKygdo
FsWWjY3bFzdiuM+LRSZbMXXRzgOFf4cSyt0max99tMhLTqWhxReJsXU4UcGErlkWSstpsfXDCOr8
gj9R2YptqTXa2WLkvkuoXTf9Ej2vaBjD2GjaYwttiLiR6NJO3sWgA0XNxvgAVZoVkoBmwbL02bfH
NjuYZjUdEwMrEN2v+jj5NmDY2vtWOnX2EGA7FrE+PPhW8DtPjAtYNjhII+fzKcUjr5Vsi2luPwrA
sui0rOmo9GpTMVlhB+pYXdPRPGTQK5rS6vYjMKuwndcFVZzNyIqU0g25oeaedeyx9vdk4tTQl6VW
UY0y/X48ajLolbIBfI6lfVa9/1gt0S8DmSudXQQva6z/XuPqmbOJs1OXskGTt1/otNT+m2qvW0tN
vqUvXpUKWfUZ1QDIAyqXkt+SAkw72h5dZxdRvp+7d2C4tH3kUiBa9BK+vqPmZWhdvN5EmnHMtwvw
wHnwISabY8ranyYpXZhGqCA/SyVkzS0Mw3U5fXUmdYgIsDMWJJLTGp3TouQ1zKfLFFjHwkJOpNeo
X/WW4NWev8lHlKmkvH2HxomhynBF3BLI9qadBMcubd9KTzvFgUaasNaJg1b6r2qWrXqWMN9ZaU3w
V0qdFdBh2nDaAciB5IIQ6SNrNeML+Xm9IfptYuG5zIb9pWlT8w1Xm397maAu7EkhS/lx6i9XQy41
7lGzwVU401Z9cnJTtn7CwEj1BtVPNlddo5M77dXvlZmV9qLH880ZHB48KfX0A2ZOlFfqAiNQKAGi
o7fGCRKmJnYcjaPp3wdW6ksSA03v6iNu8uWgQ5NTefTELQvcDHQThSpBYuyGxg66KFJceN+7xi2+
YchFAV/2j9OI1khNSmpLP0Lc7Q4ppE1iZ0Do/xzajukJOqAvUbCOVpglLJcoECmhlj3pxmDmb2Js
yMly36O/fNRswflZzl1jM/4wyz5UAywPgwINZp1mXbrFz8xLOOdnD6UYKcM9OZSe/hCVvlJA4c4s
dvSJZ5YpUAunXB5qPQ4oon9XE51+NN7Wfr1kQVt+zXhyXh2ITDlGZ7f/ptTN6/rkEv11ky1u9RFV
29zsGrJmXT1U65MSA8Rz+0wnwlUzRFEirclY/dUVi62gC0XaQnpCt6UmaItUnsZIXi0QKTRyEGap
CYySsiwB+IKup4gh61Cp69UITkOziRqV9qDHMHFLJAo1bkBopHDeNC2I+XlcT3W5lZQ0wuMel+vJ
xUm1KX3dRToTHFRDXyObjQ0VLLDrJEEI1H3Z9KBoaTyV13kkSNaQ7Xk1V4BFTT2l5Nja+seFEELD
S3uZgv5LBAvoVKNcxOdQcbxD4ZI1NqFqbcB729okFkj5uc4sBMjdDoA+CA+WEQoxdzNLxJQnh3+i
5npw/qIh7sNsL0k3VeM55faJpOC9qpLTpLN/Nn7JCUL+1MGxXp20YwWUoww60dNWzhaVtoSaGKR1
vdwHJi0AOSNQE4GZYql1KGGTBu3K2Nigi2tA0vLBh9vo8QCiaJwMWjhaKKRJyHDNZpvEONi+9Wnf
EN6COl117V2dfIWqDIWGQLkMO3LgSDcpTR4YntuOGiNU92EemUh26YtaHNxAHutG+tSdxlNHvMuS
dL+IqfHhdNPTMwkrk7LubmIyIoVDzVxeVmKcDkUbXxKS1nAlrDiLrOCobk9Bjw6tN3Kur03YMkF9
+II4bqnJdRrO7LPXH6yY9mnA5C/OY01C8sTG6ZvHrmEtMvvYfFq7hVWGZfprUqmmdPmMlSY5Klll
MPe/xrV0lGaxDoIXfXRe/NQ7xD1sdNAlQZh7MC61fEbjvaC5k3rlSNQ9g3B+JpeSqQWCHjm7rBZk
k3qZ4xtmQZEawq9FUxo4NHZiaITdPitGzsZGSiYRKabZwGKrFnm769pN0XuQpeUD37Xs+2tyr356
lOIccqYcRnbmwiaZ6CCb2fQrru0PEYMuIR7spmS0WbY8dbaQTIr6h2Gtd03ZfBg0rZKge68TRIGp
yaDFMbJLlFvPFhnsR92GqtnHDRnNTXNqGfx/6UZb8tnpzh7U+61eMJ0T1MnkyKmeIT2mpJfHmanI
xkPH2W+MzZtXWUwbTPv7GLtQU8aS4UAjGqbIcqse0IgTaext1CqplJxqmVCPeWZy5opwS+m+cacm
9wnzqt3oNcAYCg+Xc+61hILcopIR62AlHOLkpuTO97Y77ZU3ZiqAn/Qo2jaW5wDubhvwMdJdllfE
Afaei5uBRxjZ1Xpsu4QxnQ25IWlyGPjtVSl6TTQ7oTnYH408yOc+ZiSpnZ8n44/wXtupo8XQOT9t
bfB4EsbvnZ8e4MsDk+CNJl5nxq4iVeqJnwNrXFyCUQOz3jmJi4rCikFrU0owj6Xlls9O6BOQ9fWg
qNdfvYS6hlckN+/VeFpbQuQgx4D4nS9dczmBewWcrzO9IA1KikOylEe8s3ksZ+nsiIiDH9ewG/L0
S98KqConhP6Qy8m7PgW03XnduJ4/lGBPjQ7VcqGWPHVfTMS9e6sjik6u72Ue/9IM0/k6/KrZtQVI
qzI/KldoJ3VqxEU735mYAJhse3fqg6i5n9wMXcc8NbqOYiBJf7tEf1d2km70NXodpQqlpfU9j3F9
6/t2o4QTMGhQlle08NC1q+VfbUh67h6bmNRJ+ZIkpsNkH/k8VxuDom+AIKmY2dRSxzbK/Tt3sWVo
MlnxKa3Tb+QCRAcbSYxaRvLcYfdKoASn1tfI8muRsgIZIKyT9KjxsgO55oEvOdTE6Ms26iqph1NN
gYsK5jgY1IHkuaM6UirVE+kd76kz/lHbjFp1siF41FGtfu0+DLgHJlj4q+n3IlWRMgTf+JllZCGz
fFdr4B6ylTpXaqZTK32vWEXVrqbuYDGjdneL5EcV03JUe68+Oyzy7h2n9Kd/bMZD5AP9TKcw6+i2
Atw8Ks22Jc2bbv4dawohnfgr15Hk91ha9OSW6KT2daFkospHHtJXkFjs2r5JgYzXx/gqu5k5dsb3
Kg1ZTSZfFYNyov0QucXHhNciLHmPW2OpjupaZc20HPI5OqkXfaKHxrqJSAqzRgXh1MaSXeUoJmdm
c0od0s3U7XM8Rn/3p9XTuBXL+KrkEUrDUdR039zOuTcSJwJBhDhBpCMO7QzbSLykgDCFd8SXuvMt
7SIy82nB0KmWNmVNVKYStbsU5D5sTeI00aAq6YDfcKPRUv0iYSzZ616JUgGFNdQYkheK7cxVP6jd
ee1GOsU64DzMfIPHWmOXZoA3iEcPWWDP+V87qTcMLUyzN0l1yzADRumbpRGzMmV01wq/3lSWDc9H
6h2UxsCTTo/EClin5AV2C66K7okHCJ7A0tgxUJy+rOByNmmfPfV58mrXBAXltGikCMMCosWRIAo1
tLvbdInuW6my++/jgo8vQgr75j7Yp1PxyieNzo7tnkDHvvRrNnAc4Nd0o548P5J7R6kuR0NWmhr6
nzi0zdYMpw6ZmFb/tAZrePREJI0JrJKxjy6x8uM7/LL7wEAYK8x04CH4pXRBShyrLog3RVeaNfSZ
8vdVED9rTmhbGllqoIa6pjZxdEDmOGBJq4Z60JS7VymOAhPLR+mRZx/PRfQRr4iQuzXEX81sq4P9
KXUyYyJtUxHKQEuHB91a+oPr0T3NIIJZZudel9y7tRHPKkGTITmG13zR032WuTvSOdaD/MjW0CDQ
noYvL8gwsBLGrffi4JQOvYhUWHm97WB8m3r3qPY0+ZIo2Yc6JVXxi73WrGFGp+Fp/a6eDHU0UBdB
HbQHWbWpN43szic/Akuvfojc2+jq0ZkOvvyHppP8cZv6Xe160UIXfiHtLJla48gOBVRSno062ekk
wZGdQKds6eadHrjn1huedQNSsOE7oHC9U1fpFQfI8Y9WcwxdHCmhicZQCPAPZZT1BwYBvMKIrqT7
5GsFkyc4fySNZizWi6abV/hZ1UGpXaaOsbgpL1bJxfo62IuZSMsRLmoKYkHVAUFOwjeBYtNGvYFq
Dc+8Mt3Dr1VPf5+ON62PeuSfOHGws18p8K5uVkKP5RysKkjbzN6I4mP+5Epb5ainW2XuFIb7SIzq
e50PV/oAodrTGDe+t5ETwtWghNTrnVodhrH7oe6cWYqnYjaOltF6vKe8WUpSI1X3wVrbiEet3+pc
pZYddY7IBjfYudVwVxPTslkYkEshtdI2rUuPixogr/IRKXGugwmslLwy9QArFdswSd+V3l5UXase
eLWBVXX8APxqHzn6WxrAZ1nf1DeJlSnqHM/kZRT214IgkCtFQ7V/JZXGhMzC85M3lLt0YMOcFOxo
soDCZ75xTXv9m4j8P2rXwImgbUqDOYavlXtVuSuhX6SXD1FQfV8rhJSwMIIHxiCx9folhNNLQjWa
9Za6wxOPfLMptD+dtADqFI/qPi65i/4UK8pEHlu+kA0n2xvR5L2oe6CuXSoOYz0+elLONY4aLpWK
FpZBpMZEdSqXpsboorOZIypIiIqNF9YSrEXH0UoeK1kXmUWvk1mXX9RHFZr/YhXZG6FKyVZvmJ6p
v6vOCv08OmTvgqvB3d3zY9Sdngb9T6cFlM70rNXSr/5zG8ScXGHaufXRkcsgTHriTCf7XcsumoAd
qQosZy7wvJH7termIbJpOI41cgllX7NZOOVSoW6W/IdM1gKzZPQ0JekvzLw6O34uSbD4Wi50E/Up
s44vt5ba7calqOlD5H9oSN5Q81Qn3TXO6sKpoyQ0vIXuRsPwgwAROa1SnzbWiISvEIkijWTtjWYL
ZmfLxK60jWtuZih4HfJ3Y7ZsB82Ez3oZ1cSla9PzRPlEF7fK9oMzaQd7al7iqWkvkW88+asOcVsd
PagoqVtGgE+pGsRw1FTruHro1e+XOU3MMZEChfB4elFJ/x41+zJYaIZXNrzVwf4NTf+jLSLjKRXg
ioLpq4py3PpxXrNzAUGLVRtPgkClRJmH3yXv7J6NFc6qw8HBRTjFWD4ih3000723lsMhWTdrMnys
Q4GqwV0bptzDTk+crTbHDDb85knZTykVxAWA37RRN8slP3Nn9KSaySVW+fjHjJp0Cvz73PZuar/F
sELZr3wOuACFXWy71XoBLfea9OafhMwNtYyrmtlbUkSHKdICtXzUnlnuvWS9FBmrd+7zKXBixTKM
7aFz6PNoefPo2NyQotKZBzTsk67NOZfT7NwyY2fnBeA4ezLdgj3GIuwGh5PXvCWV4exLIw2TiZ8c
j7R8Suaa6jzm+dPZD2jtO2g4Zs7lR80iORFp81M2eM+0qbg01EBFNEb3g5R8tXlzDKwJcxsDqrKt
+lNGa2xlL+6riDiXAnmSmeOCqazV3Y15sI0sInQdIxlDA7DJwYPtsXOBbzjoCjZjMRZEzXACE4xM
LZ+8tB7LLNNWF3qq1xPS3hIkYcWfGtDfQ2/S6a+8I0HMbDAi+xFFkdjhwfvwnA5inlmeJzQwYwsR
AthldRi7C4L+CyUXy52fRTsmpfcxga9CS/IwIYcxK8ut3mXtJomHOMwsXi8NXumOgIhx1y7bNRsF
ggBYpBGS6KUd2wsxyFu3ys9mRw+4GCdm1ojISUaLae7iIbT8+OIv4EwFTu0nP3a9U7Z2v4kQixAA
YFsXfXpJYn+Tk2sb5aO2dzx/v5Iox1Uj3c/kSdxGFU6AAUe3iZ2dzAeqmby5TrVEl+TNQ18GzXY0
G3+fxftR6MMtsuoNUGYH3YfziEa3pPCnuzRXg0kay0rTcWGZTOY7PwEqapzaDsL9smpnl6BFQvKs
Z96HuP8zpNXPpOMtmYzZvljCfoCq+L5Gur6fBM5d9UdDB6buG1ZhU6sPVSIe6DDRsB6tP+uCxjBv
1p2lze0p8vRD2Rvo7FIO3SO5HFhdyn1f4qDiylRYxwRm7dgcT3NFtZiQqFX4zoNr+8+903hYxghg
XZmPD5P41vbEETk0h0xv0Ha9qb03XgykxWmg2OLrSDx//O4H7WcQ982h8yrkTcAc45WUdHMkgqDN
xuJImNLIhNCJmLrRcrDQnYg6eQ0WyCbEWbNuJeYDQahEtlnJfWNHCydLcAeeBjB1brB/ynqO8dNn
7MWPjMRRAy7oiau+fEb6/wvXDgk/eF67vCNnlKiyQNcECmhRbPy+eGvncaJeyOZNNFyScqJfOAaM
m8mwK4Ywuw0zfISMOntPZFx+TDr5fW1qyRlJmGXTcOCbS1wLGvrXAG/DLIoPig0nBDj3ptFnXQXe
/K5+txnpHNDpHZDd0egKnq34F9HS1bXJLOSD/nzxRB+8jeZn0Fq/HLDQRH+nP1J9Nm8k1YTmGiV3
bwSdQ9DFXNIjvYbCQmvL8urd4FN7x3OCyIDCJWfcjtrolMzUb6tnypjl5HlkCgBHod0Jj/Tr1jD1
HeqyAM/88jYanbcf0DtWMDlOdpNBCMDYJmR+0dIa083AESzQdOeZASQvQS4e2NXVa+z3mR7OpZpk
X6hnRAKnaSEfI/sZFEQk2OXgnz1L3I+r8A4ppygEIZQcov4k4Cjemi1tPD1nsJzUf3JvLg5Eip/o
jWWXuZ34GCm57+2CQUWTaxvVJrZtv4LYg1ZLVgV1WaFmjH3MIyQL1pZvIed09nQxzH3vjG/R3Dph
70LUwEu4B+IREWXWXu3Ea0/Ca15pxYWWjfTWdRD5lxHxaXQt43D0BdHN9Oi13lrO0FYHNGFM7nW6
HeeO1Ptp4ilkcUNjkV/6lDR2RPHmoQwmVDwOF6IJgKD2Wom3RlZGXmv/G7Ou8a+uNotmC9Ik3TZ8
z7D/yRtY8cwINhl310IH2gaJxi9lv9jODFBCKehl3wGb3hY9xXhg0iJ2s2mOh/9dno3f8l+cBkDv
6KfZLoMaHwDSX9XZQcIEvVjheXSy4izzm5mxIugieSco+6v2UG6suGRGE4GLRTvHFIkGjSPwCk9x
nmwFfEA9QQgkrWvqq9fZOCEGe9N89M528guAZX5YIPmW+ppsCnTzxmuUe3sweq0pPiKPI6i2yK5r
HIFAap7cka0F7eUY32IYeruB3G7kizOjRh38LMWhkcWXqTSau3g6ptmw3MWQMVJiwC8DpKp00Y/T
CJNl1oSDLCx1zka0vI6GTr+qCrxd5ml8B5uMqtnUcSJr6Q4JRl3qXAFumqGK+LF45NUbzvI2lxzI
44/KITNJlWOTnPjWBO7MWgVAvvM36hdj230b2Gk3Vm19zBjpv2zHXhUWPYadr+6/RhN2toHOSMvA
bAy6DP9k2JwuT60AsiD7C5kcG6kj3rjMiTQlMeL12dNlvbNYubOzCCwxdP03TqxrCrS+AmEj8IyB
TiTCIDay6KBOWBlZYHs8bF+4MNe3nNC7qlaPOm41afziJP0HsOlHNSlSJ/O0mX4stfEpvfaQR34D
yVcfmwJjvlMULxRIAevWTjXDtMjj6Od9UVBU1zFOjnFzrXW8BqoVKccOvZzaqYO6cuDq0gsi6ktD
Ma2qYtUzVH9b5l4zm4zQrDvSMqgHkd4po4ICWqlfu3fFPuscCi36Xwwj7Tv1+41e/ANeI2Z1DpiS
utVTlP6b1/dfSHMomTw4d6bpmIZtoZ3962sTVV7KVjTRtaw9GjvyjTV7h9mP21wCZPmzh+r0i/rj
jE/LII3b0r3DDB/mDQG25tgQEulFL+rRa9bpEjhRd/hCTdAe8lhuNxDqv1BiQyDYP6vXqBz2CmAF
t+rfudD/BweJLa0jODigvNi2Y/71Mw0ANkfXKekESrQXCYiEHxruA4hJqhfBsSO3SdFWuJK+ckIx
4yYbDPshj9gpVVNfW8zXnlbq7n9fpSx5Nf9iGGd50pmosU75tomX5K+/GVj+akpy4e7iqH614Q2t
cu4T+Ioc1hzwzs93A5NCCgl0+bLVlmUAanLJkePOqK5FVTOnxbB9KmNcCKQF2u6LWmnV0V+1Fxuv
fxRJZqGapXulmkmq92A42BP8nFM7cL6r+mz/T9iRfyFJvkB7qcu/8iQVK/Hnf8MmFUm5r/8M//xV
f2FS/v8BoZT+pP8zhDJMPqtPoJMKinn69Z//Ib/87zhoCJQ+DyqgC8tyTNdl5/xCUGrW33Da21ju
XQCUbKrOPxiUhvE34JOmdOMDhuT/8V1/Z1Daf/MQGfC//ACQhG7C1fi/YlC60pz3j6fV8Vx2VInH
dAxJ4vD+mcPR+xBHJ9QvlJMvuhGf2yjwaYjFVUiyqnOpgDBko5+eYnecwwRMibacZpk+YJjMN1ur
IbAa6uuYl/YJ83ZwRb0Zah3j0NnJ5oNXIOxvLD2/1v5wL1BA30GkxzSwF2YMStWoG5oAaX+dElhP
AZ3V0Q9uLqb4u0wy972IYSD8G7D0/QDyi65GaORT2IyU+HlVPXhBQdC438L/OhYItgxUPQCu6FgV
ttGfTdADaf9T/WZmbMePwqbMQloFPbeZ0gtiqpZp+lFtEZVXVWcBAwXXPPrIspvkuDhyd4CptduS
FjdrifNzi1EBvbn7o3bH6kBwF1Ks2kcXOVvzITMGksZarD/QfNLDaubUCW1FfJn8OIvXTCcR1xyh
IQuDIukdeCdkTqZ8Rer2Hz3xHA0haBCi3T7TLpQ2Gl8GQ77LWLAhUTwSQcmZmi17zfTpeSDZ9gzy
bMAEXp9Jdy/vkm7XzFn3XMZkapIfJu4sNmDEk+ZqnGNRFpcZUdwlG4oPEMsaJ6LoTqGE4yx5Araz
Toyq6dGtXKprN1TZdsyau3Gt8vcqnh6ttg+pSMt7LSJmrvRw5Gj0FcIxEzbkzT12g6OWTf1jn2FC
smBS0T/XgxMqhTfUbyArW6zIdhd491yxjyTF9pP75o4Naj0mLFzsOsGdi0UQ/wlnBGLFQAsucXrf
a0ZyX1iltbVzh9RFU193IjXrG2YE4ggK92CxWqoHpcmm5q3rJ5IET2XA/cKmOUO4uPre2G6ThVMh
CRzri5HCPVsB/ROEgESySuZbQ9DGdul1CAZeapw1oI6axXFTI58DPZxwr+oPXGr7NkIXGqUducxI
pceoAmo5oBHXmH8zsNdAm1Jq617h3POXXwRhS6dYJDl21gosFSbA2mnb69ASuJ2DF/ZrLAXwLqzd
2I1UMWkkgwP9b7okWwtb638hkPSZezfJaj46K/PtDuyNBLeXhtW/uzSgYrvaVSaZ9yXN+dOcJ5KJ
KLB65cRlL/On3TYjIsYEcEJBSktwX871L63ys1C9+pWZJbthQgJDOAGB49ikmC85D3mPgSUShHw2
blrdcEvRtWXQl03z10UBNOheRwc03UTk3PYC/rYnOxXQZIo9a4c13yS3BpN5JBWQiT8f1L+JXObZ
WLZP0gS6tQRNQdEE3ZUDcnetMSssvMfMCdYUZl88g3S10F8fELu+2lbMrNXWz5NVib3r045BWtNd
Gu2gbiTqcefScEVto4genbJ78wtgZ126tC9oTk8c3ctQi3z/CGcB+/YULNvUDlrSiqwKtMWUMtxY
6LLFTLjvSUh599E8ogrI84tlYtAJljG74Sf/6Yl8CTVLULX6UfwWTaR8lkVnbCcCuS/ljCAXqei8
w+cP8s2OzVfCYJJ3p62LG6z1K0r89V6vUmfXevi+qqjJL/biNs9lZZ3ipX0kknzZ107wu6tz6s8I
dWQV/8r65eRpCL29CHOm5gc4lUpsOowLNjV+Zf5pwKJC+Bq0CsPetS0dXwanAL0MYOG93r8VbfpS
TPlPbN35oXW524u9m4bpBX3NybPaat/PNleQEGdq9IEYkCrBlDG4jy1SHtx71MN+r8/n1HEZTrcl
pFmrqAgnNvVj0YvfwexhKiyrHzhPuNMt9KaHETpDVGrLdnat+lw4INMWEpUI0C63dDvnnZ8iByUv
77feOttqpZcct10DtmQOtpAfIzTbWrUNpvxHk4Lom7TiM9Gg9mVIt0Iwkee+9eyHch5PeCUuWpGf
/IwGXguURnjQoxbXwC2n04JD4trEc0lTkGlt0a3EHZY0hPKSZlECtnmDO9axTSoVd8iZ+rXEgrDq
LUL4+zZBWKczDIZvBwLgleOc77T5nmAdhFp/PBsPbZzxXhEfvjVxdR14PBmZI0Bq6/gxcwiVbngN
LQY0gP54syt3V8WMLbroOakoJxhJgspdcbH7LnaSGbFwGnwrihLHX2whIc23bsAj6UAQ3fddf2bC
7Bx7K35Yc34rfPUOlioXH8bGKZl8pPN46brlRWP8synLuj/YXf5k0IRHaSN2TV5QGQSEOUVlaNTv
VWDswKQ+aUHKgrg+Q694sk33KcBcpddFtOXrXlsmuII07NAY/JvTFD/8ZYqOJZuqfkXlGFwW2uCQ
MyuyI9nw9ea7ZjbnYhXvdhGPZC8SX6knuO7slsaFU+Jyak0TjkeGKKhwfwPPuPLKaccMXUIpaEHV
C/Pumug5a6CJT2v5WBGpsWHSNoQjPqLFSypMWdm6rYjcDoktItW7+079TM0aV5+WRUfaSTSk2bkF
+jUZSYGC8kiPuc/2iT2TyFv6B/JT77kBP7KOqZAp5qd+yKPrnA7Pc82DYTgmcB+iezaQVbD5SaW6
F6B80OYr6iY8AVp0LitpyRqacmcaLRr+zF5POY1XDSUZIi83oFfdDiej9SgFHH+65UF3qPOEAHqt
cc4g5fejsbC1gDQ4+xAhd5lbzBvbUzDF3jyKZsU5NhABGIk//qxntLXRwFcwMVDqw3cB7HctZxBC
mFhAu9L689fbOBU/GYdhTE6Jb56yrbWgH3NGNH89eIHRwxTTmKz8sU64LY8O8oT8CaweCqe0+Ywz
841VBL9oF1/ipH7UAMQggw7N3zpDevablVDoKP/uCZwo+eSfU7vlMWTn7VxeMT1in6q91r9r43Xr
av7PuRGv1ljRZwByd8e4fGMwVDpPYkkIqnNc8sFX3MKOUW3APkJOTX7oaBtjCvHYDdBstAZRp8v6
0DZLaKGVZPQTL7vYSw9LabqYkhoiKzwKQT8vm/MylecimnnY3UrnFwAb4zIriProZgOD2OjV+rkY
w8uS4TrzQeqUC4n3Xs9t72UoUFOyDVHy0pcpN1oxE1g+5XuC234GEf1mkrdfYoMzXm2yoFntD1e6
r3Iv3tkxPBc6wUA6XfDaZYCbThvfC15634zM2yS6z9bCxK8JAxLFQhxqmtKrsnKN6aTh35GBFNyW
7mHwo+LGyrBrBW5Fc5njMIe3PdNrvTqARz18gE7wJT19XdFTtEbvbJksHifDNcKygThDE50xIXtg
IdY/TqVPR0evAixm1sPoVghCB3yMeR7ac2I+QoPaYuv9NldMgVzxIuriG0miHgJ6OwrzjKOGBCaB
NMGyX6EFnLRH3YpPNfyCbeAk5If4DNWz+QIOXIb5Ys3R1hUd6JxeAq4sna6Stypz9R2OGtRUOpOJ
riI2sJNYdF5p73kCobQhIL4MXRbFNJWxYLb9iGqQezaANkB4hUrMnjbWsD4Itzs3+fzu4wlm/ZbW
moZXuW0XTzbZXiwjOZlO9JbQ35pBja+E9lx7HCULdAS8Lizqrb3ou35TxoCh2wDKyNhPN1dknHaX
7E2DToysBLkmKQR4nqQG04hOMeHim6nqxW6ipxwH3njPiP9zYWlyNAAJg5h2hW1PBy/p0csV9V2f
t8hfnixfMLZI1udUOOl2bGeOSc2HFwWP0X3frCgxhSXJS2Td5W91jSNPE+69GKOtt+a/gppphFck
n3ODimIYlmXjjUEH9METSLPS7/RmK27XijtvNd58etHXrpEOeO9jLctPTFI5pj9m4542kKBdo8yY
O/NIk39vVZWJeDxYd63vb+1uFFu7DfSd46fMGMr2PWG7aIPsxzSQ2riz8OBHdX+Osh1fdW8iUmG4
x8hn7biByJ0gqpINXJICr0FXTlyUulI3h+foWlBO6Sv4MqMlR6/qjR+azhl2JPmqk2IjypOLu/gP
gfbIQZAHdPHeWiv/lvLkL2yorLRi5Mdy1Bdlc+H1kEkl/tUK8hMapTSsp+XJs1uoEA3ejtneUxgb
4ZqIPblu+6zqkg2Rod+Nznw2cJqOZ8dIX2Mq0DUo3jjKblcSlg+57qOqHLETd1NoO4jjy1u9ElLm
AgwSi/WrEMm5cZuPMVjiB63qPsFCQNQNoKsUAMR2NS39rbak8zUT+BINLcEXHkTberFCq8YpTtrR
54QU68q6QBTjGmZsFLSLtgUBR4P1BuPhiRkcJZDJsU4rUvuOIyQteOdNH/J2Dwbo4ha70U6fM7eX
5JjzRJIBhzTtbmTQGaYx8U8pUuWrY4IztPVDS3bZ0R8TNgbNRY6GoZNjG56CYgIzwJtdt3d4phBK
DsVDlYzieSz0T4eO2py4YgcgpTjOC4sjA0BuVPOntkzKep86nms4cojZGDNu3C5lqfd0Z6fr3Xpl
xnePFoXzZ56FUdJYISe3aJu1KDqj/L3Rhx2oPD0kNv4aeDNzuTJFA+v1R3NmJLc03q/cL7Faa7Dx
sFG+6q79Po3Gc93lt8rs+JLFJ0WWgRofPyizS2wxmXOYCu86C5czinZ6mASNACjEZlKC4beyCFs+
PjwHLUnvOt/sFtVU15ONHAPFY7UXuAu3lgeMAVrHRgycuaNJ59yj8e5WkXvUGyM6mNpwJlCccFU0
n0lbHUp00puKHPSDvwavqSFezBEVGmX0NveAvMeR3B0QmbxWnEFoPoMy7MQvhrqwIgL/VhXjA1LV
H0wjsdv09bHtdZyYzjPX9YyBLN3nI2CKvl31g8vL2f0Xc+expDeSZtl36fWgzAG4Qyx682sRvwgd
jA0sFKG1xtPPQVTZdJJdzbTejVkljcxihkAAjk/ce65hf7ip+aKE9T4aGi1J41+HZraWTsTBptm2
m3G3eeVAju+te92zuMPC6GpKHsROycexe4w6cTANWvdaT1+9uHtFKHItfOgavda+BpjjB0O/Cq9S
u4iLgnlxS8DDLSSH984AxpS4briSJW9vMTZXQhme6cF2QviPHQruhXKa1zEODkY7Ie/wxLbp5WM1
w1GmOrimsGkwrfmsnlGqFx7K5MGD05SKdzdx7RO8CvY6ybpjQrXSVXmcd6Gh5n6E3XDVQ95hCH/v
4SB/+GlKPWV4j3kDxCI1LwhN7Ml58fWRPFy/+4oa3V9wGE1OdbFzXsFFgLdepuJVhp+FZ+L7Gu+D
Frk1XlY8/GxkqLYwSowPvsaCGvDbLA7TF343vURG8BwKBUfe8Q9WnZf7BHRN24+femFdI/jJUvoP
mhg2fZeyiZxuhNUjz9Ih5jnUZGC116bu8ci4j6ae1nwWR0Mtwj1M6kvPZ1ZnPbvtbf+aN6O16/Mp
27eFf5P5fnQj+vfBpNZi446jEwRwNL2X1VwqzdCIgMGC41DAWBGeiuyUU8DMaacp33GJBtwvDgX4
lo0o67VSFB8s9zzSSDhPcCXDT0/VWicEDl+RE+a72IqfW0vc60NKWy/1Bd2gsWGHl7BS5Z4OyndD
k8cxHu/I7lrJvNpmQXbX0/ZvjLJN1mGIhGh+X0tRf2o14CJ/sjeCpdTKGkLGiyOCMeA73YKxKOaQ
S8i2M5iAzbTS7NbZldQUa59r7XPCo7WUiYN5VYQ32jyH0YecTXLeL1urXY0WfQszhRR8IZRFY1UC
SBwz5iooR/Q1cyE7GY2DH1YjGqLstmDKiRfBWLRu+OHD0fbssl1NLHQzhMNWjmQ2rY27pCfz08VZ
Sya1CZ+t23gu6ltJE06NfTF7KhphmsClYzhHzWAQfYOj2rzNnqOAG5gJDb4dhGIDWb9+tWb6cYsu
6zo/GrLElYOja6NpzQsV5A4iDhQ6tSULuFnIvthJfXwVE9yFCVdIXdBRBW7w7AQlgIl0ukhuMiTX
bOO4C8D0BM8NVo6bDp8PqN45BkDeZEiTVk5ioMmxjcXYrmaTFR1WueNjt4w2mJexps/EY1uBBica
/FNLtTetmY0JacCzqv0ktnldazU2RJ0FUHBWUbXNIeYvJBnSfO7kkgE5SPsCcohzP0Xle44rZKfr
kIwkcBV/eChaHfRvD2mxyNKPqhA76G8vAnjOjiXTXmRqnZunyEh41AP3Kcps5MAKN0A1DfgeeDK9
Nh4QuzNUjU/SAD/cqeIdq8NjyMmyGYYbFu4WJwvn9aQzXE7IQ1xYXXFByjRXPFF5RwzAq/QGfPMD
M7l5yx8Ys8I6p9qdT+WMfbvmurhqsH1t02DYY6d6CF0IT35KJZfzEbvIbKEYDO8iIXs0i4wvbeQs
mbTsRY80wGc0qIs8sfasQSUGp6ql4pxAmjT5o8sLU6pN0hf3nRXrK61xVzgV7kWraEDw5VBQzwi9
PkRK7rGJBb6+5DYnUFh/QRvwiBvBXUoTmJQxPmdi+Mpt7ubMAagVMLGeuE+jId3p8SMGYYNUJN/A
hMdlTP3iLk80E+dHeQl4z3tux1CuvLMzLTsXzocd+tus846Jl6H2oiRexj2AAcZ5KOmQblhaR6J7
gS5EIMXilUyTxWbyCRw5+ETbuwe+i2n9Ch3tyWTRz0oahVDYw6Doxh3VztLpK3kAJi8PVQreyc6i
lZ+X4Dd0TnId+38u8DSGVhbQRzoKynd4aKiLGFUO66ZF/IFCcWuPMyppSCPGK8FTRTTgIWkI9A45
WKVdovYpIvSFvPkMy5QblTSzFPonKjv849Et+EdzqQ/FcfSZS7ma9RKahKibsvoMi2zTROS+61V9
77BtJXcXoKfVShzFQmfYPYJQob3QszjYmrR/C5N1ABUV5248UCXhor42rM5nomWudA7XBIZQHyCW
hQ60jYvhiP2b0diNQveV584bs/J7ISlfFO1TVX/iQGCGAHFzpXQaeD+orpnVHVrb1ZEf6esKK5cd
MeuMR9Napgm2ahs9XlqZL6ZT3fdy6cdGsx57DucBrZZM+j0k1kfpcLPV6urasyq02ZIr81bnkza7
v0GGkUynSUnx2FOU9BHdHuUnXa7+FFTtD23wUizyxtYNoDyWyVmvE/umrANIbB7z1LZwliOjurXe
6rcxF6pLaoRsJRhfb+zXRv5CnJgGWArkHWgF3msbMBUWcITgw0bpugUOls+pGDSZyP26OE83CWO6
Sbqo3khwomOIsK1zYzAt+dGWWs/uAPNDuKpyTN5mob/qAYeHVExM4+HaJECc0tn0blXZdlbGra02
V0xp89cAyMU2CP2n0v4pE3DkbFDypfIZCasm6I9a69x7U/lhtoQ7GzSMCxuaF+55hV9jPLeas5OA
QIgZX+dJAS4DLVYip6N0OIqdetq3OuPtCB3KUBOdgzZ1HxokIuQBMzQImD2jW3q4tdFWr3HiPJSx
sS6TkXOnHl7xWu0FVJtlkujrvD+2jnmdzDn/zeguTslRXDxbLgaeBpmgW4KLyIZg7gwANQQBMOfC
x1ibzLEzIxdQL6pLlx0ijH+HxNhJTVnshNSz3zPGIch1qweW3GZtDeyr1ZNFNcTZ1myLw1RHSLD7
Owoz44CA6Davgi8KLTbtnHSO5y7TOZBkmvRoaZnJZQAZAxXF/NAjgeLEmLnWPYC6yNKXqk2dXdah
Wc4Z5RBcU67DWWpGN+fvdOuHieRtOwAtsllyHNs6+2p7pv4jzQOv5LxaTaRR7LOK4ks0+U92fQfH
Eva+oANBfUhGe2I/jKav9q2AYSwbvAJptw5taiXQuI8IFpoN8bYtgKKqPeQuh09fRD9dvmaEadWN
yFMy3msm2ElAgRZgG55uw6XtWhq2GP8LkAe5r3HmrrsC3Rdy0o7jKHutTeYt8OGAybHVg4bSehwx
9kfdd2rt+gR5l7Z6RguVI5JTp0oWJdXiWB5yu75k4/g0+uMbCBVTkDrpm2JcBlH7XuemB8PMNWZZ
70Pd1J+jEQQLs87Flr+zQjcbrDrVoyYfVXONwA1J3bcXLdKETRIFW5tnfx8kxXPKXbIoleKvAy8t
/aIBHMbYJfAYARVEd67bio+stPQlqTN/g5ayPDjKKQ6hz6qTpABnpVVxfzBn7x3YgcxDuxOTHQbv
aQ8puyYFJ3MOhuqdg1n2N43l37YBstoAwmYcNf2hJp4dOGyKBg4AysG/+f63Q2GeO3Osd11TRjdN
dlUR/CY9cfs1G4etEQfUeGhOotZ9xvvRso2r3rrA34TsbVcQLR/CYKAqDgzo0y6i7aYXB9l7V5mh
xyAZnGrLxmUuKnawVgEqQjBtLCX0SpIDp5VuC289BPZTW5Q/4o5tAetrgnrmX1SyrW0PE2mFDiLM
j/iCnhuW7Bu/8Leqqc8ZSb8zF5kxhiUGTESUDoFfbYrEeETgRIK37ju4jFR19SEobOmfLjlZf02O
MJFt6iqbJLbjLK52blhv2PKyJ3cYE/YaP6VJls8h2o9tkYXBwRfHcWo5/lOiEsq3tHRNeoXgK8gF
bCPx3NjWuAia6B6ChLcaUXyjg2XSX2fBY5cmQLai8geK+h9yhssXeiAORgelhsWviz10ZeqQGnW9
WtEEPLA+nA3J0Z3LOHNkhLCcfDNaOVB08haDe4rObJMbaI36iaAGAloAi94RvYUsqmJ21LKa2bZ5
xfIiMn7qWIHNwSwudqWKtUiTQ2TF6d7V4zcJVc1s6VMKveUlIDTARd5zE9FsY295hFHGICtwPnLc
vciVkh9Rj8dp9IsXnAVgLTtJrx94614Mp9COgtt8sAYy1HZalezweD9NmMEWdsVYVFGbI+x9qSSp
UEVMBEOJT2RFRW1tBoMGzcfNVgf1YawseADGj7SF6jNmBSYbK50WI0tfVjQ4oxJyD9yC4r53f2aU
tJvA65geVxmoghqEeaRNLOc18nujnLBEBLGLoBfjTprFe4OdbEuo+ANNdgG7Mb2xKuPTS121kxGb
kZYJbD7SD8L0WrQ4BedALM8y3g0L2lfl9ERpMSk3411P9A4O6ug5lGNwxqIZLdIuHg9Jdu+12j0G
tZ1yRmLGfN5thbWbPET+vWM6uyQt9DWX+MtvQ8qPtu+2YVFvhJVBd8aqlLDoXAZOmSxIr66FGS6B
S7IdsZ27jrtq0tRnmeknzNE0kZmznWK6zRgpvJ8PqJgLzCROG28rvdymdf8jtMkq6XPrVDMkaPqh
PzaJea57xljoy0B/kpAKxUg75iw3ETh40OISakGAyIh5u1B/zHW5VPFTG1vJnoU7TeRUqXPotBs9
8+4sqJ4nknc69k3TqaGmlSEXQ7e6c2CZ76T/PSlnBrfZuDIALdnjoZh6dycSGwgrhd+ghm3aMJZJ
5hFB1b7HCo/GxDJ/oVdFugs7RsC9qS8HFXBz3SVCjOeuOIZ27h1jzYK6gAgkc6BDlmHLkDoJgGOY
eLHxZjz0JRW5Z6OVsWzuoNyYji2jisrPdklVdkf0Orsh0hUAkuyzFNLfGlnjgp6DXsSgmczYmZXt
JhZL/5JKsamfcUYQKFuzCtfd1N43FZOiVj9YuLwLd4iPToc8RvN8l7qP8iR0aHOlmYqFGYfvuqw/
q7Ad0HTTVEwYARwr9PZT052AV+zstimXeY8fb4IZO8BPOJht/KXZJX2z9lSlysOzzMYotQCK9CgM
orLZ2iW+9qJLltyqkv1OzjcBF69NFbENH2nMMneoGC82vHAlj9wChzEvJHI0AbjojzpJElHEqNnp
2nhVsIdatZCwlizhN1SmL7YDB8KuAcuF1bJKWFOHesloBqEdpzh4XXoMyiJ+OE8lETOou0W/qkt9
2CK/W8qpExjH0mFZuexRAHvwXJvtOZXcMxLQESQyk+UDE8GxGHYcoNHJKVcpmz2DbT+WNHttlcZ1
nprrY+WwEXU7pip8vL5mAhIym2hQFFgi6Xbopj8rw9lKG9OCyiKTBQCTVg+ECUPbO1mD2ewbjQLL
QMKUdMEBVSNdLceF7ZZLpoufwnKatevYiBDol7WZlk+bPvPW0OXoG1WK1yEIDpShPzpDfkTzmKSM
JPFqMnY2Qq9f8IxPvESKo2HZr3bXREcRegWmcEYbpohmyE6bExhJil3umYchshkSDi0vNawAIyk/
aoqvYWqLJQOzO6fnucyS4REtZLBMs96hgRXIR7WTZ/cp76fiS4PsNvpwPB0nZioMG2gU973JE28x
QV5YWf5BUG61jQL/oxPBpZn5PSVDJplFhO1AdEZhomfFBrg67JfkGAYkDsLycFfI2bZ5rQK+1hQ/
a1FtRothj9khn2pk5a+zeRgUhwwJ51+yorZPOXGoGQ2tT2WTVNoxwonFGLhzVlYZ7Yjga07VdNBp
UE+jcEYEZdm4qtphD0JAnYZhgtfQ5zrOH9bywgRjZsPr1AAHTLnf3dRA2zatH61Mq/gZlB40MJjA
YSRICnB8Yh401jbx1N5aIjZX5J7dJY2fH8OpvWpwCLA21EcSrDRqKuRienZX2S02h4SohUplOfnt
l/zGctGSMaAjD1A1F1k0xtqs9f3shtbJmxCQSCeUe8sCP+3BL/oPETmozJ0vS/bY5tsRQGX0yRAe
M4PFegJcI2puO7/GwFGNFH3ewAvOiRkQ1+XFSzGzNLHFOqlgMBe/DtrwaDQJtlLy/zZapH0pr4mu
UUJ1OEGQRZykraafY22sZVz3Z3JCj1ELUqKd98GhCKadkiVK43nEXLsVw/zJK49hK/pd1XZrsnus
tVGJVzY42dIODPoRHWCKVZebPvQFjdlEnwoOF2C2zsVx85u8HuBd8GAvXHKzDNPxdh26lFVUFV8q
DB6ykAPc9dgI2CEBiwrhopOzdU/lDc9GvBhzanMCWC4VW7SpmEWMITdeN7bPbh2r27KtDnz/MDGm
lmVmMdyOHhhA/EUpszgMeF4fmvQOU8KlCpkouJ35MMReuzOxK9tSvXVOopGJ2GnH798p2bGcg7j3
7tjS2yPlKlrqNGO8jyVeBbv62aG1OBga+4LBbljOtqz/haCBNgAo7p2weFE1/prKBy3np1F5M+mq
uIkHt9hF/XQWrc3qtqFPiXO2QQE/EjZF59zq4Q3FdrsHWgOlQg5fg2fEb1rO69019TsmAxV+CWyR
4WTJ+65Orhwx4WGKh+ZArbeOJi4amYJs1SnIByIgN8Koh4trrZhQDtuksdknNMEBexRlnle0z6oT
1VrLdR+hZQxDJnPSDdq+jcp/esL+mPIoP8rIvCLYCI6jBo9FFaH5QtE5rnk9tTt/EMZLYI9bZ8i7
BxXXCoWY/ZEELF+LNIaBmUPnHFmHlBbSqfw+BbR/H8/bMVLMVto1ECAhwPg+4U8bqfLz3VDbT3bu
8xKEXW6YjKi0jWtZJhy6rtsQVWEfHUjgDG7tIUQjj9vZboBfSDFCc9dSDAro1Mo4eNeM/Ip//1Tn
1q3L1mjtOwafOHIutNL+sbUH/xilnbHAQeWs9Sktt07VjugEvPQSyDy9hM2UXgyHURZip/t4/tP3
v9KJH0aCY9FZDpJ8EovZv5LVsi7MQ0YHWHcqnwE/n6yjmbaNszhLtFQo5WgdAkE9RPKeWMsKYARN
3QE9EQoRo0ERY1oj7RPKJjMzmO0at/2ot49RQxvX9aEL5zWBqaTH1lOf+5ekCIsD7UHL4B7pac9s
4GSxRgba22IOt/GjIuilMUOSpPJQP/keOSVlo7FPqWtaAA4XT/A61GUjQHNY8JvbcT11dr5VnnEm
5vXnKIdki0QyOkVO85bFXf6AU/g1bAp7ExN0dwjqn2lllEQ3nvqc0SO662DFxR+ORlwjAgoD5roD
c2QRVYdUiTvN4MvJHfPJLHdeyzlaSqNcNiqcQVVo5IwRwhI7dGzDur+XcZWcBrAtp9oFqoCkm9Nv
wpRjMt2xe8ClWXzfxEfVMNE1A44mM2eJEdVAvznqOjfq1lZs/kiUv9OMYI+megF9vl3GrIMOWXGq
C+dZd8PniFRXJ+d+GjJgDxT3YuUtJxuGTzzgYQPrhoLF3BRdQ260YBs3/GAWvCxKyTc48pwGvAqY
xTirPKH71mOgZVZfHjK3nFGkBUnM2luc792BdkQrq3xdiaHeEWdEkHv7juJxBiwFN5Xhvwi3zAjl
dPuDlsy9uWpPvt21J21wqg2FYbLkjbT2a0SDfjCgzbJtfx36Evgt0+7MeBlMPLVgbd01G4afFQKX
ER3sQjgRipzePGc2kbo1El6vw6/F0IZeFxRM96p5tbUuS4S4dsH3mdCvkQUcr7HALfSA6CSdiIoB
ZQ5iH0i63Oxj+OgKSGOsPY+eHgP7yqjsW35ebUkhrGS8ySpYoE2KbNleWR02YRmbRyKgSaIajCvE
zDk9RlbY/fp7P+BwblcWkkMIP/U28r2TFubDyhuNa67FF9+H3WDSecfKQ6nmwBftZrtUsoehoK3j
CkJazVr6JIP21i3iZwe95qri5iKQQjFfEBoO9QA7sk9kK0S4m+++EuXc/cDKzxTBXdSbJ5m1AUUo
4zMTwQoeNGfMTsgr4ZT1440dVC56tIq1ZqOjPjRWep4D+i2DuxISyUKg82XouQpz55QbztvIRA4v
N41z1j4NfvSihkttP7qpVZES1WSH2krebWjAlPbLvKRYa5MG+H7E5EojHEZlPEuCrQWPBwPo4qtx
PYZVTAYsNcRLM0meWEr42xLlRNR2uFba6cZ1y/skotcDNHG0SxzSjg3PbOC47AyUumpejOfPuc82
PWoUcrVKM9fEfbprVvsw/pn3U6BY1sLTinjp+uRW+/1LV3btJldMhzJFkF8k26Pba5ildATTU7Mt
QZDEyr2gVOVQwgkHTz+YmH4pBxFtfxNlAy9syJbn719s5QX73DSfFC/Uf/6rtAVyMTWYPZUkPyNy
x+Hoknv3/afaHe3T9++C0P3X76SLxg4xMjOdkYG9KvJmqyJN2qs0zvBmO/YNMHPznBCeVRCjdkgs
YzqngTVsRjNgFT7/8b9+CcvmLEPDP7hxKRaT346bYAzyM6h1doUFXuu+VSaUVn7pUL/bCSPtxmL0
pSpl33r6FF3nsCArnO40DsVb3m6Ybw2wqY2+CXj1cCRFJpJeBm5ppJoVfaHEb0r2ex895/1Y3dZg
cVUbpPvOgWDhBh/eFGRXZMPrMA7WKvSd0+QOxY+gjR9K8u/OxbdHRLPMfWdn59Do64tlyN3/3muE
h4j//W4Q+sVp9D/aiH75W9uv/PyWftW/f6j/D71GuotF5w9mI+gQX28appX6rf2r6ej7v/un60jT
zX8Qw6V0V+KssGwcRP/PdqRb/0BY4xLVpSyH4EyDBKRsrsb+8z904x+WI2zHdaWtBDsevpB/2Y50
8Q93/mjUf8p2leM6/xvbkfw1ZUnZpuUY0jKJA+NrVMDcMCV9vN2hWSfiWP8/bai7IDTLi924Gzxs
n2YcjZcq4QHIjc9uiFAdlbj6Zlv/aJw9Ky5vEpqDbW0ExSrwZbjpSnIdWhf+YRH5PxrdLreyrYn9
mELrhH2a10Jrceu3zoLdHoaRoYqOFqXApk2Z8oZdDjEHbeVOliT14BxcTd0g9oHnK04esJKpvENl
LbRWp/p98yqnu9iauVKeBgVQDaDJyyz9m/yp2fL1ixmL6yKxMxqKq4OrwfnN3xzzWtfcOriQXBxt
LAEhNAEEw5K+ftewCxnGqRz8blVK4vmo/2+7zKHAy+QqMhQ523k3LdPQ0Td5Bm2hd0d9ZZK0vpeY
LSCbtzeqEJ9FqUECGL23nMU4qxNDHjRHP7JKUEtyBSNYWiH5PZMZ7OF5jojto9Fg0RjYyRZb1i5m
07aszHK4es675dLbWsySU37iy4k2YWGEqFLZZVGcSFNsWoYPhVMXF9cLxg1GpZsK7wZ80cpgd4K6
OzAOUWUwzrPL5yKjHHBaort5I/3lKbn+09H216Bs+ast8/uek4Yg1UsYSjqGgUfvr/ecUcbO1Fna
2Zv8fNtXd7WT5mef3SYFqb7Hyo7Dlc3WKiyf6tZck79oPmuWeLDrnqVjEd8PImD+NGhEVbEZH5DF
bLOIV4BrYySPUh0gqz77ZVlJsYKITlKY1U4vyH6rfCbYEUYlxs1htslCJ9nUUQp/3OTNz+znIAcU
JnIy6u3sCbx6jVyPY4CKU9ZPFGfe8s8Xw5hvpL+6/uYbbbby28IyDVvI32407IrjGBIUyZ5tbZcW
ulULE58V/5QNK6NvR7XqdcQ9460/ysei9+Yh3CKNEETkjMjnfW3GeBsJLk14mL5rAVBW24gKHG/J
zzKqkYQ58MAiLxzWf/7i9X9zekjyzjFCYmcWUAl+/Ul2aCWpD91zlJaEprXlxh0I/SUdbpMmw7IU
wFJbPFZtAxw8rmkHAzhvLn9pMdX1x5+/mO+j6rcrqXCvcQktDjMu669fjFVWVS3t8GKURob9A/oV
iKoI/jWbpXQ2lmV+qq+Jx8jvBbiEemjrS5mUbwzWEqRm6Pw42K+ZstkWadGGDo++CtmlXk/9bUso
ZVhr1o2rtPN1MTpD+eCV40vozFyjpPBWjakg2VrewEgDiAVwiHoqxcnMAm+P/Y6NrUaAxxAyxMOY
uYeQnm085cDmoVegNyBGti/Ha9rTsI6kfpxxHZv9ThdopGNs4zdtgtsecA2Bcn++ct+xkL9dOcs1
qcxcqdT82vn1ysVjDjirkuc67wsSOny2HBOgmcrBF9Ob5A8QOqMG+FVay56FqhVK/znVqnKrgm5Y
Wj1ByJE8xXHfLsm+HbdTVKidBbinqFmdRKfJMuyDlhabyLbNg+1bjL7opXYjG+FB0UaRKsa8Uopu
ryxQBPdILvKFqlgCcaiWRJZxT//5m/6NpPF9CpEObQleoSb+a/nbN10D/R2lLs7JMJAH0OnVUujw
h4Zq5enWgLovLJhh7jwbYfgl64T1N8egPj8cv111XrtUB5ajTNNQ88P1l1dvPRihWVGfcrIwlm6j
n2a+A47N+NRMb/EA9BAYNZIwxQNX7vANbOPg/rvrgE3533wZgPZMqcChkPT765ch/ARncC/OAbEp
ZuMzX5RfXuo7tyGL04XWVicD6tSpL6w7kRN2Bgvw0NQ+I03BENXLUEix5lW71hbZjc6oNHO8mDvg
OSIib0FBTqZKBf6f5giNOfRcPKr+apog8LmtTkY2fQyPn/9Wes0uBBd4bv2moRekqw0bhCx//rnb
/+771Q3XVmA4iWyfa7y/XvbA1AxwRuJchsO114EVkDCRPVb+tmATd05MEKmUGCuNydhtiQd5VgqA
YFipPt6C6TqUWjmcU48H+vukLQTH3oBiPs7J4IMHd2Z27K1EAkW7draiqm91nJzLYdQ+4jIGy4NX
Zt3kqCKsYjCWM0VWQQJeS1mA7NHVjjDLVzHKuygNxjW7rWshSmvZlKE2QxyZkCvlHBO4qgtztAjM
8N1h3VruE7DE3MTUZA/xumE0k5Pv47U9ku1gUnw/8GKMwse2Y0I2hoYfHvspSlYG0KGO+dkt8Zl9
ICAM1Wf7AayahafnQINxrhuZz5CwYu9k2xEmxyYJU0khh0vhzz+cueT9b8+E4cq5+DV5+Kzf+BhB
g6Ej1FoyyTRaX9djCq/nr5ndlQei5HhtTIPakNa3qJpQLAsiduwIO1aWbWOnylZtWRQbgm6fIqIX
9p4AAZZ0Ida6JiO71lyhp+MYdyBd1m5y+vPX/v2y+/15VvMBOpfUOkXarzdW1DuazJLmjBvtjcqj
uukmkF0dBhYWMM5KqPGB9D2/Z/oOR74/MHbsav4/3IxBhdYSJyLOUmk85228K4cSa02F3aLwhovW
RNHZDxW+mUrfRVXmrHyIK8iLLMX6c8hXdWS7O6NPGAPOInqmnvN/GfSHP3+T88Px+/foKmlSr+iC
f357eKRvwRqoivPY8yZgpL33eVUup3p8K8r47s+f6989qHRHuokuAz2DM5fofzkfC/TnfVll83Sg
2Hha+FNzqXP+/Dn+W9Eg5+6LB4bDwAB58/shnOaIhcC1nOOKuVhFUDaBWzykgwzRU0Hr/vZ7d8Rs
jKQFIu4mJoPaIZ49cMq40Uh5uMgxRLvW+GuZB0Qtqa3AnrT0GRcSbtxtYkjl+zw6SqDjLRmQLFjm
IAh5r1XWKxmOhG+M4XUkvWnVYbRBsMVM6bt+q7jRFsK9tGGE2BlbzoZ5NTSHungMaI9YVSuipyqX
5X7LZtMkqHJtm0zcoHGhIR3uCgQ3GY6VmqZCka75N9fuVwYU9btDmsxMoeKOAPvye+84FbqPUq88
u1r1UEN0YLpHLtqIDWfp1xqyHKGtXIneuDBDWOo2dXmWTUT7ZE9ov+FFe/XCEWR0FLmxD2qeUeUk
yapPc/wvI8Mls1qZBb3fFA3aciTxjIRp9jHzangyQ6K3LOe5sD0cTZYSa0SRGmQFc+WrRjsWJqJJ
waZJbwxxVHlxm9dhuNLxDlDHlNY255nb6LHbz5z8eFcLRtlFJ9aV3fzICV2dV/M3fZz564lDJQxW
VvSDLto+Dobz2SHOX48TAmXLUMc/X1deRr89ZfOFlVT+39waYf5ej+U17mfbqBCOWtMiTAz9bgoJ
KUyRlaeOjpuOAVWQD/98F5uqhg4ag/zq6uy2E6pdJLTTqypKQqi5jIdD5QF8BamsaCf9/lvnVrR7
kia3CNiiU1U7yyLA3zzVYDv8WXqUWeREdaIIz5HqToZJVNY0xc+YAwHh9G4KYwmJfChfAwaHJ1TM
+dKYKp3IH5Jeajp/Mv84pTunZqMBK2MxOO9Zn+ODM5s5OHU4I4IxADEuBpdAi9YKXSayrb4pEYFg
+YZg2FhfeMjQGlXpFQLANtD5WGXrTseOl5Q+aS58RjZiCUCrbDb9WRtCtnz4J6PO48y3QzQeWIKR
9iOU+yrG2y6CgWdPEalU+oTX4Zm7CaL8Y5xbrtDJzmPHo8jS5C4nfI5nOTuUvR5Q4KbBTd7YH85U
ANfI8eeQSHTQD0FmmQd2my+Ma5Y0FV8y8ouVaspq1nWtQNkOB7b5IXLamzrgKR784MHjKp/tibBX
U4Q4roXam+zXtx0gO8bA3rSxkUFslBlocNqVu89yon/tNL2otPhZGNouY9p/KlLSon0bpmndbLMe
r5IsatIXPitkjsvvStGPW/9vymb1+xtgvjfJkwZW4wiGT7+/oadikJNTpGfsk/3O+d4m4JzbirR2
F2gvkqWaTQAsOnF6VAHsbFM9eAKzX1dJ9myWg1N/4Cku/AIVtTjnkYlgvCvdm28KV5NqYgmq/0LW
HOg3rVgzHfuk67UPPWkXmgYhJUhZaCAL4EKZ+7Ti2jpWsg7abtjbMjqkKfwOwyjICxMJ4ae0het+
vhHHyL73LKytuJuusUb/EbrJD3fsMuYiEZsIGX5ZTXMKXH5mJSCtjTNEp1ZnBzqNWLQ1jVnz/yXv
PJYcR7Yk+kUYgxZbas0kmbI2sMoSQEBr9fVzgKxuduXrmbJZzwZGSKYggYh73Y/Luo0nzcrE+g/f
+s9VEf6wIIYMBuIKKCLr83xE1JJvaIV0rGqlnjd1EM8BdNvQKsCPyla4ppSG4fEJ29bRAJ73h3f/
XO8a392g4GVRjNCoR44P4388bIvGJefUsI8dcsDCL55MJSKqHg+L6vOkrwMlA4xgrvu6XGoItrbw
zcW6VORk4YgfLeE7i17VID6m0FEibYdO8U8/4b88bRwqnpZK9RMngPxpvmZ5IbotpCAtkYGwcr/b
IQh/J+2+ttVoJY3li4fbJu/Mt75GQuv0VIu0nuxXg9tO7zkoQmuM5SfHpZ3zh78eOPrPt2xHBoJo
mAwjdLJzP8+izBF5jPj5aJWABwzDResz0B2XmrMsuwOhsETCEWIS7jB89QQSFA8DJZJZofBsKaRi
o1YB8bDDHAefjei19I4J3pXnsPsqbMAGkl+kCEUivGZQfiPAUKjjAMe3OcaFrDCfa8Uhgb41aoI0
dfPZpDtH1FRlbjyvgzTCfHwHX86e9WZR7wMSy54JzgJrWjTSQSQ8FmXt6le5sqqzqvhYBY2O/k5i
EI0oeDEYcG56XB0kMZw72QFzk2S3QWmMLc7DgK+KbbzZlo30X8veh6Ym/Qw/SlgJf+WoesIvh7Oj
jrJup8QYMIzYWfkm1V5CKhDkqz0JUp2F2ufIYMbdK04fr+1eADuqNipn7H1J73mKFcui19MZBBHU
yhIemtI0N/Tlgck7J1zWq26wjw7Eh4eyzdqFrZvtBqXrJmnl4Or3Kg+qMkCGp/vZcyKTI0n73z/i
WMyes6p9lJrg2DG8f60IWNR7O9yQd427QQcr4yHxXY+GNeiK8dWzlR9Ngbk0VOJFSQKqArt+aCEW
+djFYCyWtJuBgxcWIoGWzKNKX/RF0h+AzlxDOxQU1VE3+QVCe23I0eJJ7UbvYgzQkrtOTLxOud99
sZXgh5a26gIFk438Nbz05t4BRP3Ao3RvO4U1K8yGzzt2G9xl5L+Scl6B4MIp96B2AJKFQRyMRJma
nIcr9L0lFvVmEWjZjVigcGME6ndfaWeOOlCCsbJ02xrqudKRyWc15tRM6D9NSy/OdWxtpLb+GRgq
CHQrPXMvk+duUV0iu7g6JZ8ubYhf8iF4Yqiq1mvyAtyFbn5LNetmY7ZMh+os0RCbtT0VOp3JSec7
xqzRRsqTmV9l2aLM3+y6qPmSle6XBP8suBLyTYb2G131WdOQaqIE9mMYFxRm6rNkE++nu9bBjbRV
pbhvjWHukgFvfctAWalTG4u/d/LbGo6x284AbR0dI3jBKvrOQ/3FhxYZMdRPegIyChO4hksZvRsB
KxTjDa9470QtwO0Q5Y3L+EuHOHkGwxFKFwBdMjzwRfdMUh2ISlZjSTsdNckmBjfSa0jRihpVaSkV
NxypdFtNJAZqhTzet+wKmIwzbD3UkTHk5KMORn2t4pqUOiHPuAMOy1AgJDYjxCrG2DKRSHqahxLO
lN53NxY63ZOzKhycQCoGdqSsFlEjfHOCvI5PWfO9lYzmVBn8JRskSrVCGzJVFk6kLYTeais7RT5n
1VFJqpODvXAob+D04bVpP9Fyg8PKEmU2ghI0S4HSoVWHMJXQ4DH4XDThWYEqdAByMos6QubaMpvH
UKdQ14UnSA3ZHj8ayhxjVGT58dKprWSOAVN3mO4gkOr2zYBxqfNem7iWF5bw36DH8dXM43NC7aLT
IzwzipZSR4IY6zDWBxR5qMC8LYI8A8OaRvrMtZGOFYPVLNuBgPoh+IHHl5zXCNFy23XnuuiezbKg
Ha3nFgnXc4s7CPQy0Pv4TXPwsrmtL3y1PtYBM4dWfpeiXl473ovtGQUNn0AFXQ2tHhFFGbjDoXUx
0uV9FXEfM/aSVn1FgIJI23lVw2ts0sjCPTuzJDLRB7h7c6mQf7a+/uYMTojEUlKYmjD6rcMnMWRj
xG00YF1RmfO5WB2kBDkoje4NNcubB8B84/Y8R2Qtmqte+s2BlEofGhYHKdAv3Olf3CxoVzK8udjr
ayRQ5VthW98DlfF7XCJzj+Xl4IoLsrFhJ6WPDX9lWRf4kMD9izB80WoZ5r2Ef7NJ6SqY6IVN5RUr
MdZsv+ApoKabpFQJA7FKZQnySz0rhU+ktIOMyI3CpS6hgkrStEWOZeob0W25fUlXqczfKSjRONH9
b4NAm6+lBppWz3sTldeueh0cASXiLYShValhI++k5ruuFceu7HLw6grfXYa2M0/uirWpSM+4AYKd
Yp4LvfGPAnYGIsWS3y5Un+QqMlYD+fJd+VU182yTu168DiF/4xqPd24RjagsBO2rMMhvtEIJibSA
sydxjOlAyDlPDG7ITqxsevSxm04jdLSPypiufXtxcscZ7w57Ap/eqBiTLEJrIBi9MTg1fy0YgKc7
0rDwHzPTmCMiGHaO4J9sfe3LDoF5RMNDayuGAIYv94BcQEVPJyFDQpYyvZwuF1bdC+VJC5cKCMFp
IRdROeDsmEIPifATpADOpz1Yq5GQRF+LFAu4XKBB7KlzUzD2GDB2Eur0xFf5fWqC1hZQNm5+X/ys
zEtfKyc0O7eQ8RBlZd5/0LptPKbzgumIlnGF6zpJLHXX2wAswqLCeqG+1QaxaY0MhwuKy6GEuVMK
5YXg801OWudMi/XT9BcnQTTemZ2xblVOyFPjsSuYiBrDSu8RtShSK5aKyKWbOn7Je18m9JZ752IA
NfYmFAzBiX2ERSd2bUfWCum+115xhrXX56g9HFKsUwyv9KToVlLpbLqO2hpJm0dGBC+ROlKxTYth
AamRkQWOf0DAwdggo/SW0WZFPaafFLdd4s16BJZVbHFDhNmzg5TsNLoDCLUgYE3rMDKaTyazTsTY
TnLIJes1ihly+lZ2rSvC9ogz+EniR/JEb3s4d5pybhDPYEl2HjJ7UOZ5n+Jq0YxXw5IZucvqcxxp
/kNQHiw9d44FnevGF2PAAEYIGW3lchizK20mtUdGu7g1ajNd4ilYodt773BuLWQdb3urOHR9s4sS
Rs9ihJvLlS1tYytfibhhZIPEYG7LHsouvOz7PDZOklK3JE9ra/rmb2ZVyFtZcv0L1TV3XxnKgwNd
+wLn/1AMGpjlhhx78RB4gX6gWhltTJ7hpBl3fGaJ9Yry6gk4UbzWvylN9Ngmo/C4ajc+Ityt61kv
sgka0O5xVrcw7U0IeZ5QQYIagbOpenpkGTMalGcGlqdyP6IamV8c+tpiChxi97cohmnetUraU83/
XMFCcizqkpoon0nu/O0JwTa5EIWKPKxwybJ08YeD0fRHoOb0yqrAPQ065WE+48jJbB5U6eC+2Imy
N0pCXaN0gPairy1rxPc34VehqQjgZUAAgPLRYA1ELiCJsoMIbSHCBrLD0g2oT9SDGKC2lRZvk77O
1p7W3RzC0uI+Ldcp038cGdoyFRm0PFf7EfhyBCNH3XXcb85Wrv/QGsxHjedQlkf3efDxR8wxrGS6
3D5lton72xCgenM9O+Z1uCvTgjt4n9/kBI6+0gfNazsIMvG6aEf0p7M0BpMhCQbmYysjKxtCcfAS
8EehlasL24jsfQhdorerl5Z6x87X4mMsxyZe+VVeGO+F9LWGvH+S/fbEOqR87AFWJ78Fom6PwKlo
zAOJCwf/2uahNPcoQJ10qv+mI4GHgoFBQHvebGs8QqXqZWetimWIdmVfrofKWg2ltLMALm7SWgXG
QhVxaxX8vpIROtfKEt/oiOInCIha0buMsJ6OLpBGdn2f2yuXLOwT/0WQ/1se25i2cF7MB7N8rn2M
VlLJg0605YaCYQf8VtsR2mudcMydI+YHB0hJ6jyGt72xGWXTjlWIbZflE0A1dW6UY9B77Yp5xbNs
LpvS2aw6eSMZfM8KV67JSKjPrmKlS75o4ba023cUPnueYMQCaIwVGU3gpFNw5iq2OEWxo836GKV3
ZxDnHtRSMwrDsTAL86lR+3QemNQYQiM8SBn1O0rJh1CGPGBV4kZiY72NEGw2Ak5ckKIP8VCdAT8D
oqrrr4jc0HjL8ZecYA3E79ZS6vtl6ZXm1ZfqvTDth8CW3LPQrYNv4RGF0xueyCYk107F6pk5h4T7
aGVAlHHKyNjgy8PhEoOOymsspPj28oIsxgoP7Qq7C4QllXqxVqu4msOseDCB2WfYgWaDaeSvMdzE
zpWqfQKweNHQXAQhJOPb15R+HSVXEFTiKWxb8BiQlYJcyYl5sRW07iYDVSkP13VXE2HgCGKhfdsn
56cZs8+t5oKHUH5wPDFH+m5/peRA7Mvo2nCxAvmEns6pIF0zZpYbLS5fCoUQX2bD3coduN+jtfTe
/IZnTH2RRw/qID8EbVLvmiYVhKOEP8OAgoDD12+fSFkP7TD/rvDbr2VN5YZdl8z5GusbsbnAFNAf
lqHX7Q2jf2r4V/L1LdBhKN7ZSOWU+UcK7SNVX7zqqOeG2DcWE6+MWZOZdHtGMjjsfFLGYqXfDoRr
zQqf8ZSgLMht3YCVQ/qGj8RUTuTqROV/LUKmTSnm+95EeAQ2Lpp5ZnqOrTpYyio857STQVOU6LDt
L0qvF4dWZhYZISyUBmdHlV5eR4YPUEFCOYvAArZjThm06/VwnTE1ZornpntfzldmVxNRaSQYHHob
go65SaPam4lWrZdVWbgbfayV9KNbpIIRDT27fYzG4jBeIXIOVB7XgjvJHKUqf3pLGSg9eG+2hv8V
0MMpktNXzWrkjWdaj6qa40ORiKISFANOKhqXeZlJzpkK9yHIklNpDOLFLmHVaPzyKrUfzBLcFGgX
CF32bx7DB8Bw1dZtuoIZhp8AkPDm5U/QV8CWSG6wsdvsGR9jU9Td4BLAF6v1rF/AwaSDGnvabrwV
xVXEb29X5lroykNaVwMxLBgareCs4ZdahLGv78BCIOhFeR/GZTErDTc8cCOkbI6mdOXINZgMuGFL
ymQqH3xSIYLKMxdhRCCaGbTkX1WDtLGkod+HNcWQJPLfKE5Hh1qucfGjNjcyLC5tI4GaHWwU+naz
hI/v4OoaEc5h6Z5qSrqWRUnVdy4ttrKQW1Y/oGLX2wNQJXGSUs3YY2g5Yil29vwtl01C4pOTDfIC
K8vOgedCsTL4EQMKG0f6HZF7efGo9smyKmAHhIqZ7LWieLV6X2y1QGr2aV6uChFeSiMSmC77dlXk
frAw42BTmWl9DnM07nqPmGhguLfQdeKRMOsTAuSDggg6MGCUK9t1D51TNMPJsz1pqRJYuKRgScKT
JG9k2yi2iqJddIGJDzCEWGe1WOu9ZUKCsK+hZb3AatkjXaMEJrGrMqWIIAdyNCJvL8r+0NIIXXYM
MlaDbzxkVvaVCUO85CErrweLjO3Yfm8y6pTets5CcSqQA5WGR9XW9wzMXO9NHdE6HXEQE94D8W6Q
mdQ+AvOLw+dsXVfBi1wX2j5JxYKbsX8wkucg7Z0DNZqTVzINRn6E2933pA2sKxBb0mBsxj9+2ONo
tKSlAz/G0mTtSCOWSR/1PYsS3BgmyMMAN5wQXrnVI+3VNFvqlkaJzNFpgXL54Km6aJ47ebaSdfh+
BK/tELJB6Yi9dY0N+Qse7xLCHEx15RgH6aMe+t5BT+LvFYmdG7V5ZVzvHGTkGzNQeiUFnKxlehH+
rE0VQwCCZU8Jd4YBGqRNsWe0MAoq37XHAM5tFsWQR5M+m8s4/2GE8AF3vns1YxrYCM46iqoxtE6q
eKZG7jILXwkgqfFVJ8W2iLwny6c7ypAuPIaK912JerAy+qzTa5mPrfoIfwDmlgduTvUKh1tfsQpw
Ky8qVNhy5n1TEmhOkc+zwqP++aAgc6oV2sotPCB37vRq/MCMYmO0qfpIKWoWeEa6c/saOTtWz5lA
hEXWOh3btpOPgQRilSIbiBmV7cL3ogXdtgMG2fopLJ6UjGGdlO/LJNE3sTy6xDoJeLjRWGdPpoEx
5GFEWYckldIwiO8eJH2ht+SNE6wX7JxWvbnE4vl9qR+cZi/zJL/g06TqNC8Zye2lhP9kofnOgioB
D1rR7nu5uFE7JDAzpiDdamDdlSpvFlYhl3NVjYoTtuRny6zdlWdKOmYP49KHAm9yT5rmAUJLfMy5
KW2GioyQMmkeiIlrt8oYx0zztJvTJCF3tu4PmZoW81Tr3qEoytjueFqblYx8Pai3SEofyhg4U9nC
8VTxqpE12Cp7bVdlaIvcjNwuUFrXuqa2J9UoKX0bhl2vP0qF1wGMj2EGNt2zOvi0thveTNbRmEbc
2BPtq0OHapM40lOra0CBtBjKUAM3uRjCswAEjV0GS4mowPFIhJmYHV+RANc9hsx2EUHpWZgFMDiq
UhrOzOiagzy82SUGBtmt5LMQ6bcAYf8hVdQnvt2oUHYh7sT3OodnEAbcnXWeDLYW9EtzYObWuMI/
48cq+frsozBpFmWZYA91zRXPkQxaSA/0xPXJtyqNjBJK+31INJWPaSpOMsOveZcp1SruUfTh12lX
TgbtPuehFWaWtgfyx5/ElLNNXwIBKGtv7kklRXMhCJ/1SmKB0HcjEhYnt4NB2TOScTTphzZwzwSz
N+baIOmQRvaaREHMAx0wF+WwCl3yWSMmogDawgi0SoQYF3MBjU4MzVBa9jYD8ctoRcgDPMf0rB8H
vBkVcJlVV/jxnNoaQzpbWvF4UOZqDRNAL6GM2XaOdFrtHxy6A2vbY9Q09A66PJEcEgV7vRzn3qIy
GdrqntSelbi56r3zKtqQ+59Pvlpnbj1P0G0eW2pgBjTQyryPajQvfh2umjLN94mq7xu7yTeZ5vlz
fEewWsBhex6UHQ39wwxBgDonZouvq1etBB5wAWHs1MuDxAgHcjd0G29ulkbLR7LpZ6TXPYVGr0HF
Eehp2uEiK41YA6Q3Fo5DDjvEdStskiuBfW7qu/tSfiob0zghuQV0adU7NMcB2NIVpVf6FAJjTlwf
hYp8oeZrAlAX7z7hgETAqvlFdfJyXqTFc9fS8QWGIc888F5L4dqMfEOCEwOr8lYlaMV5znzyUGek
VOODoSZZ2Vet8w9hFj3A/dSWmiIFSy/E11sxk3oAEvOCdohsRtlUr2k1omTxzqUxDthUDfo1HTbH
zY19ZSULpBvDrItpE0g2edm1tnJt4o4VZ0R4Fwc/Rm8ZhReJGc1C6+Z1h10ykbAbw5F4lsauq16F
33hyxpAxxgIvVn47dn7CvEY2LCXuhi7SHOA4gbRY/aeu2P8poub/o21Eozf4P7tG5iTUfP8to2Y8
/pdbxMD3odLlpJdI6oxOq/PuFtFxjvyyh9jafyG3RiOiYRDhlan+bQ/Rlf8ySZLRIHGb4w7j/+QO
+b3nijZfpjSFulun1sXPJH/qCqe5SZ5vyJ3GRiM9PDcUmnamilq/8br0RN+SbPvMSdf3bbAAuJu2
evprz3QgV0mPGEBUfLmqMiujpv8i5fScDN2lcsb36/xvOzItKhC7FRl0fV3Ze8hFPxbTamumVM6Z
a/Pw+n23ilIOgK76et+eax1xCMTHbtH4pKd6XGQtz7LA6eT1tNrCD/6Tuux3OeP09yNraGznW0ir
iaL6vatuZC1APX3QL6bnXEI8wcfC8eM9PVjqDwbx0JHueMdpAW0RWCfpJdDvNCqk2FOeW6vGDO5J
P/jWjxNP/ZszNOAP9cy/kbbNUwNZ8q4xRHckrJCHmC7pG48I3QzZWJjvMyfjZePVOQATjX9JNb6c
1qf90wIIJbpbcKmfjxt04k20UjPm8BbpCXi06FwvYLrFEAhnj5QvDZUk56QWP0Sluz8kdGkB4JIq
RnQTJGF/o0xJIFYgwj8YD0bX1D90iPxhRwUKUoVR4qYyjPz0wTQN3xt0Mqkvdi49VR2sq1qtmn05
LqZXEZxv+gc9sZDjXhArzf5+3L9tu59LDkixp80OfP97IdvqEwZc9/j3WjOuSWH8naGp9rFvXIuL
sp/pOggvL5P0m1ozMOrtRlsVXWHcnESuD01nfCNFNi5QyVtUxBTtrAd9SKeBVo3Zu519oMpNvOH4
w+OjRFUMQrRnivfX4mOjUKjuhgoTv8A1qV/Sljr6rWVcBj39njCcu8ByxHah2dmhb2xzWWktgCkG
mbOqzNwf/pc6lOQfKIjgzuZ9/yjrhcAHo7p7wLz2H5Qb5u/aiPGfRRkVlSAAMsNR/kNbYgjqPFLZ
ZJeSRHsHnX0iy7eyUb748Au+UZx9G+pWeTT4PdYwbYKNEvvt4/92APbTgMGClh8SVOXzCsr5ylcx
PwbjQnej8gw0OZzjNMKM9fe23LbkbZbXD7EJQyOJU3BhItCeEjk16Q926b6KVfVj9b43G/dS2aI5
VlcPknTodAlipUBPYBMVsI192grT6rTD1QleHu/voHQ5ZNomtem7VuWANcZNJON4D8z9KdQlxcxJ
DGPfdoKu/vjKlQc21n+v33cXZXUFqQiP0q+qP2oOP9+qFBWfm4JTUeNno5D5SW07ICw2CNxqb3Q9
LIGMbwGKolrBrvRmWYhQblp0/P8QFo/r/3hpdlEANtRO973zADqAlS6uu9W/nsfH+tanIRNPZCMf
V/3X4z6ur1M9nBtcG6sTbzpdnDu/GSw+9quY6inWVEa2Ds3umWgkd9OCaj7Uo6RdquXiUBn9ORvd
tTT3i4vz1ybfCBofCwJHUNs9G2VWXqbDpk0NJ02XmDb9fp3pUFKOPy5tFKl+kBxlFERptkSClt5f
8kS1d5hj3qc1E4H0BbqNv0XW2iK6AWs7p0yMx0xU5fzjDD5+26Kk1FSGNIMg4hrWVpPim6l7sbRO
rWFDEHVLYVFrnYXnRN4ihnezwEPpnvh69STPU1s0IdOBiy3kM+EV5Fn7nvex7b4D2DpzZi0iVWs8
WAjyk4eo1wh1asND1Mf/XNy3pVX01WsSZ3XfdD/2vi0dL1J6XYf1SyXvHmx6vbof6Bd6/KfPrvb5
aYCCVjUMVOK2jhL5P4YpYa7qsZnn2S0rWy1/z2XUQuPMvIdYfJheRZL0z9VpB2Kmr3XdF1gaOGxa
iAA/+ex+birZ8T6CfXnf9OlygSpRcC4VXJ5ya6KvGq8le83IMEj1veRF7hHY/GtVSsZjLanO1RDA
UMmgemzGTQNpsaYoU1I92OToLQUiJe8O0yrjJGteSPzrp1U7EtVKh54P2rkwH2VAJFsvd2KEv1yp
MUazpkvnl6a+Ksx1SOtvJ8bF9GpaSLUDzTdqjF3Ry2Eym17e90yvpm3TgffzpsvosP2S2f0S9/M+
XUYSVr7EqE+SzvhW92up0xWm85SKEic61/LoWH5zixLiWzp89B9rvS0vTJSHq2m1asP4RBfjPK15
KD1v1figlSKfwJfYZFXulQ26ixwCL3udLL81lTlsTcdWjkqjfQWwQ7pqj4ZsZntN1C/CF3w/7XE6
YFpgjVGPk7IWNRSl/VJ6nbb31Shclael3iYpeV+2WNzPm15N502v8tD8w/OTQc2n0Q73ZPjrOJFp
jxkEmX4a7QQoHQtEl+WtJ2huZgaSc6yyzD3y8BuI4dYWGYXg43379GpaECQOqN82kvV92/04J/Pr
tSyNCYfjNe877qsW2XooFQvSkXnD+/bpHYfCoaapZ9x2/uV8l8b2vkS59um69x82U6irhGb/v/x0
6Bh+/XTTD3A/d7ro+NOZGVSP+/vf36xBZLOQjPrXTzedev8tLEcb9uRNL6ZN4DEWoqbLGPnO120Q
KdZXODgdxGA4DJFphbcmbVA19vZXGRXADAKz9aC5ujjYelIvrKFs6PQV2AYJoelwv6IA5GnuzEI9
TQXDduFspKHbwsHmueiovQD+Ph7JCEVQPfCXOYKXrSkTkPcybZME+lUXv/bSatEjf+uFXBFThNgM
qX4hXSSF5AW5z2A95ka+KUetGuw1PJxDfKrHxbRKBRAmuiIu903T9qpz4lNFlvaupAA9baLND2B3
ekmaA14+ihvT2qdLlmWuHb1yOe27X/Z+lNcirMMymHWWDgamaFdeqfeIMuv+6PJlOoqM/DmlyaMV
KeZFtp72dB4hc50xrF3KqD3ikjjrFlDTzzbhR9vpELjhwxFTQEK3F2SR1Kr+3nJsspM+jsZBl7rQ
PnB/0akL1cT6w7xDYUT0+3eRhGMFxRspZgbWwTEb9vcpXdwXYMd123tBDd7OmGg22Eqe1CLRWPxj
5a89SmNSqzSwASn+kzweVvS/DusgSZcWzBW7juCwx8aiVAUytQKi28LViWCJ886/VZWZTHunNQNl
3S1V0n8eEZbNxxHTzumwVgPNHpuq+LjG9A4p7vi4XmV8dskd7W3is7OoXtlh9tdLP/fWQkPbQApK
N+ZSdBbpUZ5MJoarbxpnGGn66lgVdqG3G01PyPa03kinIHfKC07SYq8ZhEVY+dhtSOrspcVDuO6N
HBUqOVcvwsuQGXoGOLxxb1Qa114SyjIJCjQTjW/fLJDPc9tPoy2GbeuW5R4c2hpF1rS3RX55lWAj
jfumLc4oTMxS9KSk+dg3W/B+CO1hXldWRPk3W6Grz1FopcUO0zJ91Y91xfqXl9OuQmmL3fSqRz0L
BnJc/3hJZGyBlHq8yvRyuipZk/k8LHtn0bRSvJHzQUYNkeoP+bjoQ7k9ZSkQzsbRHqZFDEoOiJS1
jKI0PWR497cGFOIt6R/p0Ul71MIanUwFaCsOgKR7Sp0W0KGX1l+QCjxmCGdxx9Clpp8H7xweqVI3
Z2F65cUqlOKCuKE8yEV3ntaKtCwviGdAZ7PJ+/sozcnKg8aJnzb9faKuVtphAs1A/2+WcpnHh1S1
g2OPAXKBL755VerwaJaq+T00pWtQdfHL/dB8PDSJGK8iXm5ePU0cEyuyQG8614AMhBPZnQ8ZLSOC
vGx8xga6FPR6X6e1+/YyTapmkUnEkgzi41DopC1BGuOp03F61P3sEqdYd63DDkbvCKXAlK6aVErn
ZqI7JzNrxVHLnGDRDioD83wUsBXVl9Tka2j0Zr1DoiOuTjAQVGIkzbvpF69SkqSPkWa5GzslBlav
KuclRUo2HXC/dhOa/GCZ/odr51KTwHgCPDGkBKuMBOV5o1P9Qic8HHqDJwljfQVpMmJ4PXqPQZ4v
hqB19nZsOmf89YAeZVecAHv3S6rV6i4eMhV1Dovp1bRtWqAZ4uH6b8d0UVhvh6I92zElbZkovlsE
6eiUt8alLT3zNm0qK+VSNDHd5gA5qqxE6hJxo7qcVnMyH07kiV78kJ0pLNhda7onuxQyLkomazng
yF0qeU66qIVQDp1W0HyjMfyxO441dfexOu1WQJ2aq/HEac+07WP3xzXaxC032Pu8dzRPSBsq5Yvh
EEDRVPgFHNkZDgWTu0VYK+1bBte2LCTxXXKZTBlpV9+CyHDXE+wSnlh9re2YIft4yO9Xk0upOpae
PJBiFLpIx4zmrXSYWOZNewQZlRGnUm4GLvTOqKQnJcZwjzKvTgzcMjiznXgPULM0td89g0CV1kMM
tRhx+MGkQXuke1wdeg3reQyNb94Ug3IMXbFxgXFdKIMkl2qIvbNO4LylFL82BVpSPpghID72E3nJ
/axuN0FMiO7MH3PBMycx99OraYHqN59jMwtI/XKNf+yYVg3H+qb6ol3De7YoyZIFGiRavFAkzTpq
4yLzx8CWaf04qIEFsZsjp133g6YT3bCnRoZK/dc504FGkuzLvHrp6aGiDsreA+w3dGhN++xHNl4R
gkjXYGf1m5BMtOBmYn6PaE5Nx3opTOv7sdjmylUd5ufETxHQEQg9LbgBd0fwJzTce8q6u3HvtG3a
K8a9/rS3SUxv17fxx7mij6OeRDE3wHc97nG77GMPcdikHbUqmQLA/nMf4oNbU5meTy+ZOkLinnZN
C9JU0Mx+HDomBEwH3Xf/4/CPIz3JyZdlnQEfr7vqChikuspxQIgiOKTdtBqmdfAgTHk+rU0LVL/J
2s49c14XPZmvGmZAzRfmWS15rka2ar9FKrmqYxH0YINcfmyi6tgpcfimQfTuXNK/I0vsMNuWT4GV
7WlDmV/0hD4rrvB0PyhCu6lVfpu2KwHP5CitwQ56TXCtcvkbaSjmFzkj3NeyJfPoYuB4SDtUv2rW
mV9aEKuQieLk3AV2cI65w84Y7l2zJN3S93MPwHXHdry6R8rpHtxxk5XK7uG+Or2atoX62nTi8uOo
6ezp+GlxPyo3+2voyRg/xouBw9f2EN+XjqR386AsxLsrNZu8qNMXAb11beiduzZlp3+2fHcn4mLd
IoA1tbim5Pji5jglakw2HU8dfxk2irKUMNOvPAfUlZquOseIvgKcD1eBgNvEKC5+DvNiq5Zp/NW0
qb9X+dEK229JmfCDVIp+7QjiPDhd89YUvnFlxmZcPRTP8z4jcKfIpIWR5WDIKRhIe2nQ3Y+F5zts
nNZ9SEfLOGcQ7vy9+/OBYjrczClbRHr+jcBGMrvVIdzYtKvdWRISuy4sUlt9KU9xDyR98tA4sIV9
US6no+vU+uvooYnVtTSGUaSZn0FyPgNsH5l3/BDOPGTIsphWFasgGdPu6VDA/vqPPcO4ezqmcHvB
CLE4T+daqMllxp+/XSvJXI8gkvGUrGGMNh35sZHbvjbj8e3QSq9WZmNF38A2WthfiJNtqE/SaYZV
iE3We+OuuKraPP44wrWMeB+66SHviuqaNRkN4UDytoomlVfZqKSLr8y1xIChyVMBh86ItJl2/tsJ
/XgC1h4eETKYaWcTm111SAB9HwYE0itSHYLZtDrtmBa5G9aH+3HTq2g8Q4lGa1piaYzG/7rKtOO+
2tqmholj3K0Y6V5RmCzer3c/bjqt+m/Wzmw5bmTn1k/ECM7DraQq1aDRttrDDaPd7uY8z3z6/yMo
i2Vt995xIs5NRgIJIClVFcnMBNYiRW/op/K+ttQnt2RHkNNEPnlS3cOdUQQQ1rPke3JJuoW8k3sK
teQLGGocH7ysdj+T0fYlhL7tSVOy6FPgDntf85zPmZmoJ7tt7GtnsXIrC3YE19OOMhqF7dkPE/ND
PQf6s+LNT2ZjqH9oFttjls+uNYd5r03Ztz80jZ3jjuTNVa+6PQ8rsctzyCL3Ys0Fs+9tVj9CZ2z3
6uR/hOm7ug3JhocsfIk3z6Xf7L2weDWRMIZh94e4ms/BNJU9+fXfyig3z9SO23fhbLI/aeq1fTen
OgWQQ8jpSJCBxRq63fc44mEuo6MxdiRnlN+Kenj1XcOto+LRFe6jUhoxaHbjcNJAhjz2EAKKJM3g
ReNJenAjDWvvd7pwGRWTmbUL+7vcg6itaSlHW0YKfvXkF0YVQ2s/KZwTINf2Ie6d+c6MU/XO1cI/
bJh0bkXa9Poy+E5XB6DVGVEPc9MyKsb9koW1uW06ewLvxnJi8MH/t3GRAPbh6Aa8gYvxu8kB4WzO
Sa2TEUaic9al8TfVD6trS58hSCaf6MMAf2Jlhcm3qbL7myXZ6pQFuvlEHdQ1aCPp0UjN7xq81yGv
pa9iaaUjORLs8j/qP3Umaa0go4d682gB8y1uv9Mlc9A8UozfPCbpkvHB0n1vO0OzSwoKw+V3MtVg
blU6f40aUpFZ+Rm1jZkyPjXl8ImiXjCjl5+TNOJa99Wrq+h8xaQOjrcQcSqq1rpNQsD/oLnidM61
WzJve+PzTEYrN1nTfYB+rfyja76Q7Gx8dpXMuIsMQFzYJjc+b04i6vpCB3rphB+pKdoJWm8Odosm
qM6ulpPD2Vfmj7G0w31A0ePPkXGqzmIjTWdRGAox+0jq5S8Da5hFtzorXQl6UE+zOpteuaN+ub82
rJzsZjOxDsXQWJ9yTSv2XpuruzC2rE9GRGGzaZiUMyxiSYIwZSzuV7EFu0H7UINTL9JqwNmsT2Lc
8xpsUMMr2+TfIeL/j6ngjQvcVmPJmStrU4XTa499g4ci8czjherNjMTABiyWlnSrN530xJji++KU
ucF5GwSylRpvkaMyXgNvo5vrX1kIvwV0it3OpvaYWo+pMymwKLw7hxOhmjK2hy4DGpkKcLrz7I6k
aAbdTuxWlyRxPY6bAI9YfMVOmiBOzAc74mWIzOVu926gr0lhfZtDbH0KKlb/bR4ZAH3rW0A9+oNB
WgMH0NZ4t35ZdRDik+gPhcTgR6eHeEW+pZyQs5HvGw7IKXyleZj8zikgT+3I2dDf9cibbNQE/SdS
2M17xxw/R7XVfxqdpv/kGBxa1/Eq1EPzvcsMgMCXIV7eqYBnD+ZWRJ1NsYPEWkf7bo0lkgQkVhqb
8SeZK0v675zbg2ate7f+XFbWSeOyQUMbTq6TwOFq3ZDgrnzqHJMbRTg0x5I0y5ehC4OdpsygoQOu
/QJKnr2nHqDckagavzis8Q790JjXIqpu15+1GMBsERUqxR66vPssruSj9M/sKu5FcoM4eBn3YicT
2R2Je2Vd3Nc2yPPOEDwBono1AYj5HLqF9kxmMdiDRfKgLirR+10OUa+zgFu/mXEzUG9dICquRZdY
HHHks38qJoAZZod853J5Q1KX96JJ189lmXn3ouraorzTgvgPGZNGnCCVJYd7sec7TlOb5yhx3fup
GzxKMTv4la5iiomv+1xjTW9TugF3m/EiIldCxcYmUvV+DSqc/uLH2sNFFtXTikF1iSqq68vO64ZN
ZbIzCx4V6AsLniYQVc67ndmaQ2DwT4f6jyhYuArI2uXx30ElBdBHkY/1vqj06VvJ2t8xnO6Lr4AM
YGkVachqMn+zse/e7Df9r/bVEqeH7vFby/P7nb3Ef5tX4gPk+2q/xHdKJ7mBBmA8FhBRAT1Tpte9
HRRfyjyZwc3wxmOSzfmXkdPseHTTT5kdjY+1ByqV6MnunvZxlgCmsnjpc/mnM+jVU1/axcewHU/j
ojYGtqugmwp2IiqWsvBJUwLkss787NUHcQ7DidevgIoKCV1OAB/ygq/uJ2jkgH1rlHtpqrKwz0mT
csb0U6WoNbc7kYcp+RaCu38Q6WJA54PYzVoLtk9ivIbSIUW9tnLWBIGq8rJqzeWBfKbss6WyU1P7
FGCyGZd/ZrHLCmgeX1K7sZ96rfwgar2P4f1iu+JaIZXqc5aWM8SEAaALSwy2f0H8ycKE1BxG6yS5
ScwfSd1rZ8AjWblULQA/0piUaHNSos2kbd9C57UIlAQXD5GRkR0L/LnhpyD0pLVx8zsHYBEaVprm
P3nTg47LA3G4sQeOZ4CT6ZSrymA5xjmEDlUVxYxhZjm8qPvBvV63R1HFnYtd0MCfnmTawypOHeWi
Q62y4J6oQJy81nkSa4lf9uSLb7ptDgkvdvCVUxzdV6CLMKOoxGGZJ5oH7WG9vHWeYXi9FjF2HBgZ
8rZ+iNlkSkvINAJzru/ypQcXMiXmIqf21LVXMUcghxDDzWZzEd1q/BYGCFhqStRydbiIt9kBKp+e
wOWDzKEAhkJv6uFG9S1eWABIOQeqmZDHNgcluAE0+YIwsIp9xsiFvAyv5uIpRuYSY8zVvQfM6eGd
XixmliA3//1+pJm/QupwP7IcfipgwVgLxBzUur+eFEVQxureOPovr2lPbhF/h1fY4bWeYwA5GYgm
Rd2V8HjfbEcDXql5p0kZ/9hU0iv1vz2+QY+b2u4HllUS0fLYyjLvJNUsnpvulrxxiF6XRLSM5Pin
CLpxG3AS6qfsIoMhx4XTzDKsj78zbj0KfMQ49epL4xx+io7qYTYQOb5YUmqkgSAsOfHMfNVJmk1N
+tWpSylfkiyadzoRZUB8xU5C/U63+coc0EiSeJgX4U2X6/ZZo8ZuWvYpC9m4JC/buRcZ+Kr82uaA
ZCfiDHALDCIeKMSLy4V1ChPTDBAd5l6e1zt204z5JlwC/TqDxF4d382whhClvmyiih9hrsWl99Vv
ut99p9AKcoI2b+7aHqxtISeQhoppiudnW9lzKs3BpbAW6AXY1tLtxmr1IEXQcm7MrghuY3uYrvhR
R+7tEjArK2r5Jb4Hu+XtFmcNVg/dA7Xts1Y3h5QKo2sLvOuP0hRqdWdVZf0gkljoivlqUZl2+BFK
z/cWWdd8/O+/F8P5j5NVi/+xrZFtTGonOErvM9DgGo+7snFebM//28qstielaXTOVTkYITBBwEyU
GhXxCoVi53oonLMMd55rsH+wWaqg0rbTcDY9+D6uZAAuMudVFkcJsY6zhcKhBttRV+s8MgSndd8f
tznSxPxncjsAGCtVh+jm7QrIovk5x2athpxugC54lbMZQi4f+1rHqQA8K6WasDbUhI+rfu290/nK
BNlwXYAFtRiLXd5H1X7ueQmQAkt/qbKURifvB2TMRe7Jed6Pi802LD1zQbu9DpVSPfO22sPvkYKN
w5vI0g+L6j60fP92VXoDKRHiJfYwSqcn03dvHPKo79OxBMCfZeDXOiOBVStq9S6rVeNTq0fHMc+7
rzMHRfvUSCEHXsQ4B3ZNd72XOlSop6ujOzZ1nkZ1zs5ApTwVkNvddnOVnduJlGhl4NQYFGRwKq9E
W0zUzlw7DSmtq+JiTAxA12bzqdTbKysgD0736iTeSyyZgxNvQm3yNpX0xEZGRbyICPwElJdgCP13
u83t3RwyILr1T5CZRBmUCQe+TvOPSOuodNc/7UKxGjiQbGY99WAkAFE03Dp/xj1FhL2f1Xf6zPYf
tW2U9/au8yenFX/qpZ5/nGBtglcmG3csD7O7KgjrW2VMvtuQOh9DFTYRZaEUUZSiOEaGCYHRotsG
ujT/HgPlsNpmWpOzlRgUx1R1QjBIKcITWxlY4npwwlzpcBOQyt46S8Ga88yfcwworb0XKY7L9glQ
FopprTaG+ZxHjxt5X8Q+Xpw8NtJI/LWba3GQgdLnDcDmCH63xTX6HLrVAMrtvs/aRy1eoBn09N5d
EDO0tjNuI23+BjJRyjnvTz1bONmFCJwOnNE5bC6bnRgPkEGQmrmEihMO8x2HRIYlymYng0U3AToy
TNxmb+p/qM+bOMMFdm0iV+8RmCf3A2XkwSGq2XDKZJTlyFPuxcO9a1PlStahddQ7D7rZxVgaS4Uz
J3fJYxLRB+T4PPftX+JQeIH7YcmBv3IiszmKBdQEyn1s9PdbjGb2dF4nI+1WcYgbTWbzxLk1FLE/
ZzFhhbphWRjvDcI9B9pdFurtKTX89tRE/HCvNll6W/M/bGRYrNc4m/wuxCZK71/tNCP9Au2mt/ud
WVm3r1c9K9F3yujNfbGkd0qjaKVFgnZAMZzIo9J+BizCuH1nEtRtwq6wjnUzK80x7mN2Yn9G2UK9
06kJiCQApKo324BMuYmbr1l9GXTWyzLLpl6nFpnfrwvXhfF6sZshJWYg0ahFcZvDVryblKS81SWT
CBCdVazMTmO3gFSpDISEx7qb00fTUJy7DqhAkURfVan1P0CgV2z8X5baHJxpDniHhkqxEdyev77a
kltjstNZTi95EbtQuCePdWbpXx2u5rrP8uLZr7J+wQSdTp1jQMARQn3Hj2b85HKYDuDxaPwVUhhb
xqYJ8bF5rQZ/ZRTHUqZyYzWpffKjLDuHSc+pzgQIwpV0RSlm70Sl77jXi1KGN2/RKTFxiFx6EZDZ
kKVeV0sKlDR9QsESpYNLCpRihd0+cLV5X3Xjd7LAeL2Wkc18tdmUkzk/F2mv3ooJybwBxRzg4CpF
/TG02uy07j4v+9Cyhb3o9VrPSNlAJY1sY7/ZbyrpvekljoR4029xctkjn9r2I7RSr7HFVrwWPWff
2SmKIWvQbYV05qLKAYinUfKfvXe6OGo9IIhShXbKQsxNg3NEcEFAO1iUcCq7DJXza6Tfy6utxJYo
Yu96vXcEPeWX8G+XJCbrlIvOy8py5wN/BCZYAWZ9qIRr0+UTILMiU6Tws7uN517+Z9sPyX5TtREZ
g+/CyOg7XbdMAk1M/r9SeT2po/jlp+NovJBS5Ucioa5S5PfrTyerNbOD0id4sTNqtf1PIDuQ2Gan
TXfTACty39ZVcd/3/UvnTyUpzXma3IouaYfhtqi9v+amolJejP0kBkvHN8YXpazLg+jAf3E5+aF2
qG98i01QEg+vKZQFZ1TX/QeBmAAAx38otSg9ACQO/XxRYihKGQZFl0/am+5Feh9G7FYXzxrTQxti
rpljcqoK7zEefOPeb8A/ABwW9DzF+CtJtOnuQiUmLseStxFHPVfVXECDtrhtvqILmoQy/5Jb5Daw
BhU5y38Ubjjdraqim8kCHG37NSrvoOW17Wfl2afo6NZVOZ3wTIBVBsUsb9oqnb+Mvv9UjYP/tzZU
e7Lxpj9zAGGudepznoHJ8G/nWp+OdkoNuTgl0Tx/0X33qTW0v5LUgOt0OWokfcHX1OIu6DiCFM0g
x4vSdcMZ7IeAGmwRxWZQQvtOGZfjy951ecfLw/qmd8cR2u1ygnQ4TqbXrr7IolRSTtekt+lIHNrZ
gZofZRCMk+YsvTWWyP/RfWcqEZ2ugnEB6MMLl22qagoCgKv7Cjz1tCSR0S7ZsuIEgkR4ntB+Xz7w
CjobN21YQZ0E/NMeXEWYCMRcxvnbQPpuIVrpA+e5DZT6yAZUonJmYgcPekA5NHszxrU/FSO5Sa6i
Hn3yflYxgP70AdKZmymbnLNIqzNIFFNcZWQELxv4Q2cCK0aJz02dl2NxG01VfgijoKqCXdYHx5wl
HfU+7bIhUCfOzSoDzQHxqO3DVxZnQ3i9yQMYxnxtGljJ+/FbPKb1B5gp9DuVoyzozSlhBXj4G8m2
9Ye+TPW7RONDVp1g+pb73YU9q5MLe3Wu/h4D4Hxb9reag21UvJpYDsk8ZnQ/Od1rk/sFPJoiD8rg
7CIY6VfxneEm6vCQ3zQ1R3Titg0kpQYKiMhwEPP2y6b/blVeTCPjKlB9Vx1kp/vtUrZAm459TtL/
zBd/VrN97tb1U6DoNW/5C9VpSfEi7DnNqpPRKE0fYEwxz509g0PUACWyh9xnpAQOO0X1Wo+UkGPp
murjatJ6CR/4pMOMu0T2fZpWrYJ7qmFuAy12DhC0abu0A2gNlJPpm9cYXyhKVj/4mdFzpppY1xB5
rnpFdecPQY5+s3ewD4HsXe07fqfXpFNWpdk85Irt/1GA/Euix+c5GfiGRSAAVMvxFsUm5Z5vVXwL
2KT5meRTnktq1L45iZUd2K9OudUah1JZgEucGID9BSGOKqbH0ojcr7MKRksBaOtzUs32XlXriccd
SDWsuPU9oKQZCBhqed36vvvVr8ajpbSkWxY2+KBF8G3g7kGiFao0YwuEo/cAOE9EKsTyxyqOzmlo
Kzd2W8LBqRb1fab71X3fGv3eAT7qaoiUqL8RpRVX5AwMlXbQ/fD77HbuMZtKUPVl8Rcvi79tobiu
Fln8id22KBTbagQzdrOV0WVRab4tQFd3g6R+sZX16ObwtljlHsj8yptdryrIb/FkkSrL0HfxxKKu
3O66LbN8lzgZt+ilCTQbyDXnWE/Dq8YEsrW/mgEOqW4avwTwhP8VyHk/PXLIx3v24H7K/xZBIto+
Gyn853nVYqmb/eUbw8ukgB+2lRFuKs3mXrSIjmUM57UUcRGHxWETxV8xl0LFf/PVNErGDKB5OIcr
CvcADk5/PwB1I4Wn0VJvqnGmdBsusOkiygCpyMm1aXNSITpp4tTdZyOnwqvqZ6DN6V8DjSX5VW1s
/M0Jo3oqwsR5YFObjTIvdr9FC/6S1tk/vKb9J++G4MUgyWsfOTHwRotpGAL88maqUNMspo3FGelm
moIQ+dCQ1QXLz/Quqpj6ZIPu5QKiKKoPPAOG622hMGfg5GSNCpDtstBIqM5xrmVlcLF6uFhs/L4r
8QqIdS5CrcsSWaZIvGzrNg0MeEbJjc7S+b8C3UqK5gho2dLwXv5HR2b+veCYZa4d72eDo2UZzGCW
eLBC7cIexMs/vDJq7uOjezSXUoqkjl9UQ22fdF1zXyLzM6fB5WebnNAH32WbX4zcJs0OrWMmu3Cp
t6gHI7ixOjChwTYpPrt2/gKRbfsUWoX7MqdfxGcextcQHdihx4Zao9s20G8dYzD/ab32wFbj+CfJ
38G1F6Xmh6bop72etQYHyrXLBvvY7dW8WKCAGx9ETMf6s8bd++nuh/H03t0AM3Wfd55ypbBjkQSD
f9K0ygNDrXGLQ+1XHb/UPH9alW82FMVmT3ZKmqPYNQuPD0QbJQxzXkBpN9/eh9HRyJtBylRQvIbS
/GKEKnXey9girZZZu46JBBRdeRfo4SMEwWB8kxN5kQQ5Bm52twyITnIZNxO9T/M7l3eBKtU5Unxz
lZ4MqsDBRvBfkTvORnh97bQ8fEg+oLifJHJT22n6V3fsSRPiPdO2Av/vtP4LNLj4R0o9Gnm2ff2x
N0x9zz8hPHemUtynYJDC0OJe+JTt9xRsmh9AZas80wvOaCsAnzljjML5qQ4SYLlN8PPTBUVvsPvs
ntv/ZzexzI+iYg+UnKjWexiWL2uU+ylJK8WrfQs0p9hH5MDfDKAv7gyVDGGwHT8Ny/cK2ITgBB2X
fy1VPnCi5RRZONFBRi2+dhBVmcq9jHbDD+jt9Je3EKK1WKqfeNOAkXyJqNVOvgvHhqPEvPjYj2De
ChdzW/fGPVCf9s2QkBDdjR7rAFHKMGjW5n1DjQMFLM5B9KKSQWkyzXdPFely7/SbbaQPNjhlwEFt
M67ziLxEp2DEOfTmBOZhOVWfVCh1EjZtAMGiF9QJHIe/9hRVfdVx6P7aUw2qTbqh+0ZyQ3PWloaz
jebs5C0LApHXrmgBEUQrXaUcrgGl1I4iSbOF+L2LGKmK0pzTKIX1scqqQ7AgJfDHwotpd95t4SX1
FUfhzWPP0uJRetuA2InHNtBnxavHFooEae9WBjbjd3NsxlsomXyb19DyeKEdb86TttOXX2/aOfHL
cCn0/Q7yXeOljSIZ0eQnD1TECz7zIhSLgM82sviAR38FSFo488bdDsbJU5LiIZ2tAr7jTDtO7fQk
CDGbXnpj7/3Im7I/JqzRA0ry3+BpgCAMoCUw1V1RNvnVBkPz3kbkd8NTV38wCw1ct7+K0Y6PYdXO
p/itmcZkPllDcyq9Zrwly7XNwPDAROxWWV8QyEUp1tvwuzBi9/sQsPx0gEYtk4mTmIqY9FW0o26w
u/WsILuuOYS6TZ1EeW4yy3924TYqSri0RApHrXlquhwkbgzAJFGeSYL/EVCwlP4Z68CiQbTLLizf
OAHtEKiOItYDblKjcZCBDb5jGygA6icBdPlqOhR8rtbjALnFhbL0TeMgNltsI4meVE3npldXoDXY
HPy2C7V8vTRGYEIaaM+kaUFAL3pyH6iGEblU7eRKLZPqVowvhhuvX/1EV7b/WG4+fNNUbW/Fpfcl
I5cZ4PTOWLIG9Se1BntEUtdBe4bL0HEvLKyo+R8WEsNIgSSJRt4ya6AiSIQJT7GXuyfTGtxTv+A8
S2/ufLD/NlmUYvhO5+fDBCPH4i2N/tYL4KUHJ3CR1+4amNSMa7cNQYDdpg0jKucu5LfLuNCJjYS4
mPLiMi+m265GenLFftVX+zQtP6+qdzNudhcR1XqntGS+Jl0HWB/bgRW181E5XnmK3Z8qz9mLzp/s
kiTlrrpnL8C56p18uh6cSbu3FgSB0ioA3OxiKJlS7yz6bhmE+UafrqLBpwrJsk5hEnN8L8ZrF5A+
C5Akzbl6F0tEaQCh4cWdE4rdppMIMrGRK9fAWWRHa+4qWI3Tzj5JA2hdvxuzJCSl0QADSs96cyHv
eB0Wm4TMIe0gSmMZuZAL1y0JRyk5n+MSdI3fR6wNwVSv02entutTk5s1WCY0fjbdWVriAPyPlFtN
/QwB113Xds6dSKJfrJr/VInjrMUUoS6Oi9Xm+BZ+VVGJdOwL0hQoy1QfEl/vr3k96nflHGgPqkPt
JqCqtfZQxjtTtdKH2UxVwBaXUTcZSYCeAP2EPwSluEgYt4avJ7TMo7iuUWYtG46a13wS3zWMGKss
vCmAS4r9xXTUg9n35JiuKnGR8F3Xl7vOytXrSptBeAKa92Cw9XhqleVdq+0n2G11py9P6tKsstGb
P7syJLJ4iSgNuRJA2GsDVI7LZ+fI51+TewWnkjGbN86ktutnP9UBynXo0uyyLzGkGcR69VH5Daxf
p21cdBdTijx62gQUWNFdX2TDg1505xjlnagCKTcy7e5Zz1xeWySRPgcFAGpMSwV7dalR0WA2vvNw
WUtWqMJI7/qU1zWV8mZSah3lKauz4Bl0Kn9vJ8Api04asycxVqvif0QqFjOFm+d9ynajOG2muglj
bGU+bpZtHnwwrEw/b5aVEsAG5ublQcxkQOX3cCPXIvFlYA4z5V+vpY56hVS9el6vo9HTIFivmWsw
tWC88zPXOKhxm+fAcAT2qaMeGYqQwLRO9tLMts+QdD3bAj0cqE/rdOEgQ6ucU4JKemb2WXSTBF1H
3odax0S7NRdTyfzrpchVidHFpHIRdV0n16OTfG78EIawMaq+thOVHT43G0ByC574rfci+rTq5103
e8ahmdXya57/M1bl/DmoavvkBXl+My/e/eJtgfC6emu68iLmQ6PNvNN90CY/vwbzOSIzxWqHcy1d
1deXHRLkckFjz/qW8WlRbiNeauq32aQ+XLi0ERAZ15vNe+81UOqFf/OATsGqkp0XplkHNtmeopp7
wTLjNu3bjBdXWk1hA8crVHlTaXDusNRRAL+21ExWLOY5pLsVXb7UbWwmIm7NZlJWFb6b/M6mArvw
CiQstrKXgNJ4akf5x9rKDNvQFscC32QXB2FzW9fkzZPVwyFSmOvUjXpNqJDpO/s3o2HEN+s4hIXx
Iwz28CjgdRWGbOBTPMWKUecFUA9rRssgeWxiuzUpyp8OMwxq59U5JcfZo7DvCDVyWXA84HBSZ1JJ
dQaZqLuxFcogViUVexj0bpWG+1KMV5e1hdcUyorVsh2aCMzl4YeR6e4uGdnplGaNsNr8p9caYdVL
hB7g9t7VTpfTXzqvF7FekFxxwvLiZlbgAmo5QfKzvTdb49OsOPl9NHNYEI3LF6BJvvax3wHDzqA0
fjyaQMbXMYQcgK5e1VmRL1UNt+E0UZa5eDhDG/E/Tan+3KkJ1BR2G2fAxlI2PA9mfSeNy2753VLJ
eQe0L5m40l1HFmulhhQrG6IBnuw3H+lpbU8O7+q+WIYNlr8PtEQXnzW46qXrVQA5Yuy8OOiVj1HR
vmYmkjdoPjhLI2mGYBDubU4gSMwjoVFU0ui6ke27IQ6vN1sZELumtPes/M0zFSx/e+7sU7vL+zf4
Uc699ACv17h7jsV+G9Dl3V2vyuGkx+GRvUre0yHPcu7XrvhMDT9cUVbLyOhmh0qJBuVjM8bQ3mog
DS45FbNqa895EHKkoBov/Rhrz3oVHQTTxaeO7tlEEuiWIEZaxja/N8s3PzezzsKjpECdB78FAFzS
WG732hszULg2XRkuUFyiFJvOSbRdwyHVte4Y3XgFsWx9n/tURLJ+YE2GJKp6bl97m4573mdXc+OD
0ofNvVi8M+tyiGFICh6pN8L/Yoq5LL7UBfVx2lUNOrcZh8EVsC3ep0hTILNowCE2a5A0RmDueE4Z
yjdDLdet3c02hciOkwxvWm1zbQBYzjlnUd88VW2snPqyU3e+n5df3cGgdAwISEA+PZhc/otF4U7e
FcgA/x5js4hAr75akeAGKixYkig6/zlo9aoFzFPEgDUqfK+9/tKlpfF+tIVP4MK4XsTNWEY3USLX
CxSorVJRs/kmP2Yv0/fbz0C+7VThNTz6s/Xn8e4HZEWAyUVVASHJr7+gJgrbk5ElDzGUtA9kXNpL
vQJMet+NBEh5VUoZFjFz2vYQ2h5FFtYEXMYy+orBu5QzLCbVUr7wTidultRJDFkPX0SutHsBVZjY
ndwb/qxdhRp1VaduospQLUGjWXEYUpAY3cb7yH6ke1OMiX2QEzCyhz55wPs/NXEcfIotin6X47M6
DsMzbJcTTJOI/+Y0KoG1YyMs4lbQ5x8dNtBly6bS4/xjE0zLaQg13kVPDpdmKeH1YNs80sxIuc8m
078HhM2ZrwptbA+aOnwVnTSbCbSPyv248LP3VnJeHTY7q/TIAq2yGXxF4r3zVbPJP6qjc7e6zYaS
HpvMezQo/rqLSju46xbqCBFXHfymu9ZUmysepZcDMroZ/86XXJLnQsnN2391Fa9tMglHojisDkb3
9NuQy0WI2e9cE8tZ8M3hjdtGt0tUWru5sVXYruKqgebUhm1DXe6ipjWaN13nWmuimoyKqC2gV5so
aWyb8f+TL8yO9ilT0r9zw0mav3Nb10/ZWLtgB6Y1mWNQcVzoGkosSW/kUQCJY1cY0ABRn9qSbYNb
CD/59UQhxDUQTO38dWKfYI7ie8hF9PGmNXiNyshU3+dqD52ETfIatKWpei8y3MOn3GTXRVTO4Myr
XsTMS9ljsFbzzgOpZO3K4Jw6w9Eo7PvfeUqgOpra/YKXdBUB+HgdGq19I7XyF2X0Uh6/NVsJftlM
gIxqHTVRETCyvzNZw4TjqB/zil0HfZzv1SDn/J1U45ukqcPH2Bk/kJQbQqU6QJctujkBi8Szg3JX
K1r4KDppCjhXb90Ukq4La8XgXxL27CCmvh1AN9V/CLo6PG1uEgVqBxg19KzcNXmv3fRspJDs7GSf
ysn5yFkY9POLRM14D4QUqcwiFnZhHvnRwQFkdNknczTa56zvIeDtHLImGw7Af3Utp76+Fdu+Cy5d
qXfsxFUG32aeaiV8cIc8/8S+V3fzzl3lYbfObCzu9Ug1/9vMXlc5+0TJvvVuMp2lMaPutSdioTvj
+Z1ORG3U/7Jms9z/q2vgl0ta11vkLXztR9X/yFUz3qequSro8jC8e54Kvup/Qt0tzJ1WxOLnZa4g
MgGy2jiGgU8l1U8kHo077IrJI7ogn1eLFWpns5MnhYzyJnFeIXhEJybRgtjTO5VxXFJ15r4YeAfu
Qv5SGb4wF0uPfZXdkmpwvYXY4oiucoN0Z8QQyr4bWGNtEd7/AcuViIuYsE56jfC7mcRkm0TcWjkB
hdEiAAf2uQeMmP0ymIBiVX92lsbg9f+oAZ90VXbNp6iylzLDhCwPC0RpnnIFpamPIhWa192BrfMR
0DWO6rvQGvaQM2VgTf50SJnuyooN/yAeMvAvQcSgqhX3wI19uCWrrL8dG3gsrGXhpi8LPGmqAMJA
Hr63zq96MTOWgqaeHJzNPvKr5DGnZvlqjk1YzN8CiQN18fkNaPXOzRZOBrb5jRJIiRi6gL0MiJ2j
UeCzXEQPUbUJUteySM14l06XycVum2ibHICDSOEVBEwrmXOzkZ5tknDIYQUEvcvfRvphfJpZLt/q
rgXdTAbj2WkoCgemF3msLDJnvFChLs2oWZN3ZiuWrjvnRyr/rlpVt6lblVaMNnPNXrjcJ4DcpqkC
VT1XrNta1Z5Eylg2s826DER5Z9VX0pWGsjvjAGze8WIA5mH/vJnEOfQmokvEGUZY/TgB/jIsATe7
1A8AFhL5vQsIYuYp7iKeS7isYVbDZap0cEgO2mTp1YPunJ2LOUC8naKbWQ/Gm4Vf5HrNoumnoLsa
jTzgtfdn1gy7IoXHvtU0HKd4PoZK28cfQRLproI2DPZ9kgLaIuaSR0MGB/uy1Egbo22UDyPwi66r
BOfZWODIU2AiNLNVACF33PxOMUi3uZHuqtWU/qHp7PJg13N+N8G2Avzr1i0q2GzZ/f8lSL1EEiMJ
JL1NR+3Yg0HJ/+FCtYU1YTVmuf12beKc2dWTO9vB0QtBRCKfgWxYaEOD+9w6X6giSZUtK+M+CkM4
5oNSu8rHQJ9uxEOaQbch6K3SFM55DLXEtHdBC06UU3cGsDCJcRfzxrL2gK774CtddthUiU9+5k2Z
5+1d5X51XWOnKonL7j5Qy8PElmqmpdmViPM8uM8wzLLHOEMwIzppvAHSIb/uy9tN5+bNtyoJ67PZ
K0CBTn10pbpT8yQWdgpiWOlYUH0yjTRdaxVHbR6hin7TWUOrsxVRmjfbNbEznsCAEQYHsQts0MT9
wLyrwFI6Z7PSHWLbPYhULCprHI3yyhiSjlT2qT3LiDSGjEh3smOzvJKuGLmFQfoBRyY7cdwGNvF9
CJGluZiWb0V7WA4NL+YCnTb8H09iSiB/hTZwNd2yPdVxDc/1FiaWd0njo8VBU6lX+scOHKMdS9mn
vp/8HyywDlEF8fRVP7OpTLExVGCAGOsxfLdj9+A4BryXSZXftH7v/2PH6jFza/1HmevP4G8O3426
/66ZevkAiszfxdDmDyrgSyzH/YSElD4ATpdqbHchVuKwNP9Q++V85VVVdVTVrPggA914G1KA/bwK
JKP8H2dXthyprmy/iAiEAMErNU+u8tCD+4XokRkxT19/lxK3cXv32efEfVGgzFSqyq6iUA5rHQ0H
Ie1lke3gCSkqUrkFV5ftWW3B90lr+PeVWX5NLac4GUDAildJsA/wzHE/6wy7Psfa+MBwDwCKZQSw
QixhnY4ieAneo8KeRAwyZktbdX5jbBur9O8RaNTuy0x+tUVanvqqyrd6X1TrSK39p3+kHh7mvR1D
vPi1jcfSmMSNlizuaXfaQ73qvAcEeAJ84DLe5n5s4dnFt1RGwuaKsd3s0MAtwg+yNet1HTX+jhhR
jQCsXhVHSnAmSE2Hdt87frgeAdD8YSg5oCN9MACTNmjxDAo6rM+aDjLVYEi7e2Ccb0lHg3PX6Nx5
omu/BCC6zI7tUJyisR92AJ8zj40arFICa3BK8bRsVfhnthnu/aSR1eTzFZIS0Cd9V+l70qEU1joa
RVY7GzKbL5Op+4oabPANk7/Z8vduy7o3Wzq6EeWIH6ntSYwq8/S/fTNm7PM/+ynAW+GaApQVpoWO
indfjdD29RqFT81H1iE33HeJcwKe0id0BAW7MMWDhG8A5OzbyAawQkbhzakNCwSHWrUhclFg4SZ3
ohsuNBu4RLszeEJXPoK3e5I5ygI1xbMFM4PoEZjTQGmow3Hvh7o8vfT3jyswXzh3fil+1QBK/ASI
er7PahySaYrwZ73WzLY8APYLhXdJjwLyhF1ZApb10lmR1DYa52402Owh0RnfgwrUXJOSPDhTVh7S
Amg6NcpR5yBM5yMuXcaZWM0xGppnrBPz829rKEqmNuCbCuXXXq1g8wCRfcq41n/iUQkI6LAF2UQc
i3t0mbxYZAwdWNyI7nmtH1sFiWWCKP5gFOUvo4jBLYGPyLoIgBOk+Qpq0BpDsCq7qldZYWoNaijy
ih+KuHm/wsjwMDuTwUyNW+60nGnXztWKs55kh6oClTENJG8AYwfQStBNk2wsSm3W+uqDGkvQlqsF
JHdQVALu+uazrqzargPfWZxl6Ooq011nxfYqN0T5wJOkfNATq0EmQrcOKOAoH8po9MCPy+7GVMtu
aEEQqLSL252fMxQdZmV+Q4UekBvt8EwWi7xJBuEFvGx3ZJa2Awd0qAXaHdSMrePaAMSOLNJz3oQ5
AJ9d+3MF9I3OdeIfI4AZvXFqoidgEk+7xlSAQlHs3uNugJijMknceBX4dv2VvBlZ7V5sY0zPwFbI
N7nyVsBbAriqH7x2gcEgw+gptTSghGZgN+b1l07L0+swTexjhI9IFmXao6x58DQx4CC0GfsYuGej
HnD0Eqi5j0Z8AtXQqyHvFapihJ4Jmg25c6dNzotFYiQxGnLbdD9rUb/OvSBA2K6IkNUlB6SJtPAJ
FRbOkcArDKSf9AG4sQuURRF14M5IKg7oUjvQPCA1ogvPSkfQvydqrlkST3P+eZ6+unFrU1xmmZ9W
jtfaFt8tbqvcRyDX1nYG8FTvAx+19CiC0L9GIPMVGoi1pjC+z7ty/Fz34Mwtuya4NiAGOAAZ31UY
C+8XgSTI/2mH6X0D2tpDUdnM3sVj/qsueHUgfNegA84TyBQWKNdBoMp6qHFTiVpEh1cCnzkvwSMf
PpDp1s1T84p/kHkFF2l6AnvQHbBzzGtZ23yWD0D+3TYGaMcXBWkBrgTEz9TX3jghRdNY+xGgOOfF
OeperDPSiVsyWBz1JSDqtG4wwEP0+4WQCZMmA27lIDbvFD5rHhxAYuGr9/tl4n423FnO13e+9RC3
rzhCg1lQNAAZJXVYtcMa6D6q4eb3enr7U+n8rHiVHt7J9XiPbCLOp6/mhRalR1ZnHxcReShTu98E
wnHf/KFI0YHRFAH80t4tK+Y36XTrKO3Ly/IegdtsnGSMTir191jkHPS5KE8O0jfOyQea10HaK8Ha
uRiTYsr0k1NkDLxOv/+y4IhHxkZWazKgFwOw0XhbpqCDQs+hcXF896ve4lElq0LQjpAs7Bkuwdac
N/2FJH1YG5fZwgI/3h79e59JhrOWcTEQEB3XE3ir1mDlBHk2raeFpP+PGy0u/A+0GQnm16BeHF3R
hhUXnxeHQ9GCPtsNcdtzi+RSRgiXejn7GLrAuiARR0VktBs7gDUWdnNJkNxq1nEUJJesC3EoMCyw
WYA9DIQZi4r0NAh8z70qsfQNKuoA3bho6KoTwQnl48Nh3hknQWBBkYazjONXDCyzai/wBK+QXflp
u2a6o5s+/RBMg7NhSLpcW/U7kHegBTNvZTWVx6IsnuNEa26xK18G3ZpuuVM0yFb+lg8dT9AwJRAd
ITOlSF2NXzMglSpJH6BGf1SDX4DGwI1Q3rIoaCdpVc/LJrRA7dQGE3Z63TxwXbSzqp3IGynCSgBy
E3TmXgjoDduV00MaueMDKpOGDfcDib8rzoUkC8Lh4OI0cUezHEGKI6BPMo+mNAyBBbZu2ZZ7WgV+
s/6+EPeLAao8gh0wMoL1IkMe7RNrI3kmkVahSy6TyRPN6AUVEcD7cCpA4aV6aTTEoFIdc5T80Kyz
LGOPakWUzygLWtWXqCZ28zA7kizxRXAdjH5HMxqW97i8b9GNhyjt3r7HDGfiN+/Rt/RsxV1W7mmV
lpXDPW7ay8YFM4KdloThm/c4xPqb92iEpnEuuwNw30vRnir53RKPtoFCBF9BN6PQCWGdSnb+PLed
1IcRplUyTNE6k0+M2+EJTTmI0czWtLCFv73Bayu5WGx6qpEGG3HwvoWK1ajB9ww1+KgmpalrT/o1
1aJ9phiQfMWihF/DwWPcKo40dXF+OaSNbXpIRbvg9c7EhhVJcdMCuNOBJI8GOgMwnGotuXOKZE9K
2oHctd3LC6p7BPqp+zywUX0rwjTYUYP53H4evQr7EZ2WGxZ0L0YzhGvSWqUn5xYE1o3okr/rHTPc
5QKMLSLv3UOjN/s67BAmUSIaEhaFb6Zk5qCV4Z08fV1Aq8AHBm9u+cYMsPMgSqZltEXSXpBa1MYe
GJwR+HwcJz4SepaM9Wlv2kW3oimY59gDPpAEpUUSoKFxzy/1+AjcRABouaDnemcf5Q9kSkNkFuit
Vv7/Zu+XPXuAvanAuGb/IWha6PU4dhifnTh+aGPTx0EuZdbKNgu0TqBFU6Bq7M01qh78Iw29Mk6s
dvTKqJ3Wb43+eZ2HoTYve6tbnM0bhbrApjGNgKn6hp9BNOMI8EaBccs4WQmqfYw6NOZBf70iGWnJ
7t2Uu7L0Ys5Qga9W/M2OFP++B/CXHsYyaXa0bW2NZunRsv/hZZBdUaNtNi2Mw/I2/rbj32S0RQOa
5VMTH/+HN7GYVEWKb8P8lmM+7VMX0bH//rcMArk19KY8TArQiqmhVkBYgTroogbh2Ph83JOIlO/M
SFETZNWyFpzW5Q7ttU+z9tXd4oWuaIvFZHHvx27j5ZVRb2Ytuf/3xeTL1FEDpmfX5ZW8e7XLFnRl
or9iPU61s41YuLMaBwgGCssUbcXlyWDFjzfApUaHhk5ggG0XGW+CXYI4/N8WyTLTVpoVCy8F6dcl
V4Npaf1FNkDLZCboIdQM7ZLDxegns19zs973xvQBKAbxLdZlfAPiVZH1JQKoSXmfgO71FqHwU01I
XIx9el+eqlcTkjb9ypXcvZEduHLLrdXht8nkrY0MmDl5mbqx0ZCoK3CTgzT4b+rSsHF/q9TdU8Q8
3gIgGvi8duRsnTobPk1hfWBCsm9NPALgGke46zTG2qkOpbVu6rz41qQeGfQ60Cxz12nASsSrK2p9
UIakWfq30Qa7FiuzzwV+L4E1ZjWHIfOzR7Q7/aKVUZJ9Sw3fekQwLTjQ3rlm9rS3zfk/9s6HyFqj
SW7ZG+hqL3sDDbu61kjjrVhTR1chUHocVAB0RhD8K6ijka+pmu6almVyNFmOfvU6l092byRekKB/
lPXGbItObA5AzejFVhNWtep0/4GqEPwOwHJTlIg9TVOEvtYyqNFbPjXAqFXaZTrWIfIdr8bLWlSI
dXfNoPlA2ZdyXbt58GXQASbhcAOQl3Z6V7PUQXEa5ByAkV6d69Wd4zjdfadl30slx+0chF5Abj7h
3J99AKwGghKQl27jbLo4tPYpIqvPSBuR2ATZ0g6pAFCs2misAypLuYon07pz0Yu/NiWOWE7UWnd1
3ufcQzlYdZEoaJinpEmVtcnRwQEmYA3pd2VImhZtd6fcZUdySHaz1jcBxeYzznaA/S8c4KcLZ4/Y
0tfZV5UDYni0q6eyMUC8GODYNxQsOBUrhyHk0jZR88CayNp3deF6NKUB2Bk+OKoTY+/qpbnOYmGs
Gzc0DnUXjiv6x0gg6x5aNaVqkWVK/yeaNgFY7xfjwQd09jIl7WJMrkgLOm7j8D+srYN03XeheW8g
g7TvLSfeIaRUf+4Gf52Bb+Mreo+TtRUO+nkKJcJHwHVFyhIKzSo+icF2HwcrNQ8FgFc2RirFl2hE
TRz0sgfbt5/2AZjs8uwhHvhGRsEd0HbGL7ol8DA+1hxIakZyL/IaePAK7EDmSQ76tehFYaRIv5Ci
CYJ8XuEEiEJx9CSAeIQXPAT6sc5B7wJqXLqiwWiqYV00Ehy0rwowHv7DbjZOhl9RydzZE5n9zeds
654idwjPZOXXEllXki8D8D20HQAWnszIbVAGCMo3EzUpAv1YPfAsfbbPG1T5eHrSutdIjtnG6qti
XUWWe6UhwRf9Omn8vp8KcVzktV+yU6d3ZxLRcrpKcxByIyhqgGA1vjZVrxiYy1L3tBA5E8PO3WRl
tZcSCFWIgsb5A3o2QWtloL1+niqZHbR8bceTu1lkPZ4CRV+2Z0vlSawii64oXN8uBoEWoXU67tpV
Dy7ZAzK+wcq0yuGEV++jCjM2nhs7BCFQAJKvWhrtza4b5NMGxp6jgmVrBPjiU8xY8TH3tTXJ9cmM
d2NY5LtCra9wANeCvP+YRbl2TDsOCDAlF3YYotkMhB3AZjaBQaVLT8aKz7oClng6AclRZqO8sjZ3
Af8vUH9ROvyLZVkA9auy7/8/C6Z88D98NMN9UyI/RxxViVWhOClFSS1yH4qlygymZ0dY1lZXM91J
f/07uOg/KVR1nOm50IG4xLkN5LJ3aYIiMznQaqzksa35NkPx0MoY8uGjrQXmNkxluLWQcv4oa3BO
+gCK3ZO2MwGdXaUMD6dK6/vlZwmsnisp5WSs/THoH+XU+092FnizuK9xbI+LGy2Z8HN6zrUBtGeF
0z84OPegrBAMjklpItI8sCN+TMNHGkqz7FZ+YSWgp4HMNSPjzkWcjWa0SKDKaaXhTrMfA3dYd6wA
59mfJ6SWIfeGEohxuyjowINAuazXi7qiBwY6LvVTkG2mAMca3U3KUxO05alTA00LtwDXRDdaN5Oz
YreY0NViR8tI1rd2tNdG47jYvjMDbyx8ktoZ+Q0/JC+OF7uXbdXLMEW5dUQr9kDFQ1nmshG95kS3
o21hRNMVDUPTNWT4LTTtUG5tPWrjTajJn8A9jnHrhcliNw1ALDCr8Wykvlg1ve5vwFRW4Siosew8
Itkwtb21LQHocabBDJ0HHHwUGm5grSLV94izs3PUXEvf8SQ/jbLVTJBkoFUSEafMBxw4bHrqwSRp
zpAI8t4bjAF4OfckpQUDout1l9mPFa+jCzK5X3PU+D6ZpZk+ueAWGPSgeCCRbPEV46aTHTt07D0F
pQMKDUDd8d4Jb0wNhQgbhI6rZtUPQ3ijIejz6KZFzr2cIh/99Sx3QEXWhUdUfTy/M0PdnAYA5/b6
X76O/B02tsPwslACLEwd+Wzg3bzDxp5GiZZ4dAE/AgGwPSMFhvp6Xh9c5KmR7pf92UYVbevRXMQ5
LqUJvpDQBArEYkRXoT7059nGUSvn5dzeA6OpPtBskS9r5w3Ia+OjFuX9ruR2Maer19dZ9OjqCiy0
mYeO80tI331KdTZuM6ucjrrmOnccaYs1UP39L3UKuOoaBJkxTE19QDl96YxbpLRfTHVNgsudJ/4X
llWb3s/sH6iJiqxMV8cdsV4AcpLOj2/uZga8UTCudJVbsTlb0pQwcdIO55IXy46AcxYrX3PvXmIf
Hdj+NloeFyCYQ+aTBssILxJZxjua2dbUoZ3HlrNFaOrhY6lp53cWUvPlKh4LsNf+RUs7IG6VSOCg
/MM7rZWmAqCwnQR4Tx9M8F8kqwBsB0eXB/gl1MLgQehN8JBkgdjEFZ+80AXgRQcS23QCxJ8f5ShB
U1Nis5VDMFXz/M0lngWiaF0BhBb0RfJI5gNge9g9Xc5DNNQrN0EzDk1b798/+dwQ/yCrt1yETg1X
GKjqYCCr+BMAsE8dWQN0sng0mXSOviVNtIOPbJ2ETY5KwcS40tAyOZ1z196GIJe8zmas0PydzKbG
43Enk80g4n7dWaivoyW+374sRtF9jpbjut0vDkmrNkKl1j82ChIcFF+X0yLaDBj8jUfTyv4Wt1V3
pjpHqodsi1CeEvB7k4iGN4WfLDdz0i61kzNnI81ftW9W8CkGQDs3QCysOiM5+PRQP6AuUc9pH6Ua
6MqxVaMkaTIdqHV66LzRTtQXiS5T+9hQsyUtnKW0fKSWy8VnMskPQYwydqTI5YWGcXAVsr7ZbH09
1OJZIw3QPMnR3ZNJS8aD0HqVWpeXQg9+9qYE56DW7frISvETOsi7Rg1zs4Xq2FDKJo4Aeq3khvQR
SmgAqtLnaKAUvjvtqFaAp/gh6oe6vtA0c+IV4kXu0wBMznuOaANIRFBggLv1MesBvURW5EPra332
EdfJWx/TlIAtmLtPhUDfw4xAxweQf1UKkJwGghwv0rDagN4WCSelWGDI7bIZwUjzCktOamb55sr3
a4Ctod58M5bg3R5aG2h/pC5efb9zRlNaEqut3nkFuCy2Ips3Q2WC0hJZcfBXVwd6x8XoP0ddyq+B
pRkfcaukPwt61Ky7oKqBOK3KMCYdZwm9Nq01MnvZVWvCGgEQ50swdfmz5aeoIi+K5kkHkQMiIX1y
C2NN2+oirs+o27MOIXOSQw/UhkuKB6kt0IeDe97Jcp1OefPBLFrDG/Kk+pIw8dSA8+5n0FToqUc6
zBtcH/gsbfTLRekWCmHOEdpmT5QmzuIAUewKJUxzUhiA1qaHL1h8oMSxJUrnvs0AGwG2UFoQdV29
x4koRvgCMhqAnvgdx3cOdthByF0nx3FN9Dqh6UQoCq7HNZHvFEbzdpobldgabpTtOr+vn/wCOKkI
3nz3c+czzgXmkyVLf8cGJ9n/adAXz8Ae4qeKqCB1AQ5HcNxHFx5/eyMCl7C8G9DY6Jktigmt+FsX
BGBaGfUcxNHjN9LHQLHE3wZsinQ/AJerWwP4dL6LqDLsmcKV5r+V873iTT04FEBte1m13GdoERIe
JkAmJ0AjJNq0jXAsR1IKPEYeAIHyMzhf5dlGJ3GJzMMxIUWibEib63qwAfefjYcNZG9xsM8GMBCg
fonWTU3n6Be6dBpwLfm6uRUmSopCzdY/5PjTepl08l8b166zX91QxKiOyacPccfrDeh2s0tqFQ7Y
5mJtyzITRW74gwMckKOvoqrLLUGFGhVK8KzuHEyK1HABF61wQ1pXrLRWbEAoeN0V/YZlgGhHJTWo
YQ2FGrQMk0L4oSmCa5MXAVx5XfJhejH865o3+jeX5MRuq181Fz3AENNfKGafQJsA+OeTDvzaaMu1
MD1pfod+KiWkgWR12FRiRZclXQIf/wqAXJCyti66fcv2F3HNjJobGds80dDC6oBr7NzkK03WTYZH
KSWbjcIal/VQBCgIbTyktJWG9PN6x4m0Q1YBAt8Gq+xbjSsLHOlzdCQruruYWPRSGv95XU8ODhuB
4sFzK37UmBGBZFWgrBBNMMBdStMSBPdKncb5ro6j7uiAuROfaulkOJaxZI3KTH5xVPUvyizE6NFc
b8FnpEchAnz1UO1yybtTGrTrtG+dEbXpqPKdL8NCcJwhLNeb5zEZuMrABS+v59ss93BSDFd8DPtr
W9X9la50C8iqk4WcCE1d/DTZntbmvwJn9Pdkh6Y2wEDn1njrxoodZxOyRlHtFug8A2DEf/sjuQb6
33Yc7xZxk+EnrCy+R7bRvdndqNz8jJoXQGIPgceapPQorxWnYXFnRvJGqS7Kp7Vh9sjiyr7MibKe
2Rsg8I4bmkoB+LQqLG9kSote7UmUgmJk449iANcXkmdkr/zbRF3DU/kI+MQX38mr7znRBhpfPGmb
dvnN0GJjNbKxW4WuNiAihU4MGvqgO04InVzmGfCV7+wKxfnKgFotNJnbOyBvlah6+L3oPzkqJXjW
aBXKUWdHeJy11xynw03rB3s2DBbKw4GOQoMS+U1uXQgdhbBVlKgoXfOijeYP3Ozw6hSiSqxrO0dZ
LsAsf/rjY7lpeQswZ0XmkBYJnm9TRI7psEBDWetAK/XLWUT4mSRXXX6rGoi2W62bhOMx6WeXBKSP
5GlZTz5LZTdjhpI/xD23jc01uQGM/cuWyzoyUa7Iy3xCWV7aOzvlavKDD70079y46E4iaTdlmwN0
SY4gk0gNp/CsTroAS0D5+4nHPnDn6HKW0iKaq5XDALimWfFm0YsX5hx05NRPliIXxUcT2Xk/dXa9
2fUhDh6/57rRIwVel4palOFZEWVhYjcLQ6s9D5kJJpUi+ZAaVnukysSs0VHUOIKOrHdAV68qFsEe
+FLnmDp4kMf3WZtLHBdFzKp9ULPuvIgcC2AKvBVfyYc5olnGaw2jWbmaU25pGyPXcSQCAwfomvEL
0iD1faar1q57vDhwJzudnniksIwex2tSz5emxI3NjHm0JWHd9kCotPV9pdwsvujqnWw0m3rrK9cR
oDcQ8Ix7tN+a6N/d8FTEJyd3s5sQDC8M6DHfoz7ZpH9a2NJv9tNYhmcd4DceNzLxowge/divv/OE
54ATjDnuRAWK7oPMBOiHIx6q2OoBfsrtV1NU6ueI/28bFxk31wubUqxraxuPdfNtKEW99hsWXIBd
Gd25hXRWPBiz738YAF4YjU42u76ULIAy18DdIpk+Iy8HfrQq/CHNQmwLrg38UxEmP0AvILaOhQDw
mgter0eplysy9n0T8Auv68iQZpniSAPR329tt1wqj1kqxm0fb6ZYjGjkzaYbXWXBDyAxFVea0IBY
P5pZRVXvAmU1m7pdsu/DGD8FavnUDtNttN36Zj0srsicRW2P4qGp3i+WTiSSXY4ySBw8UmB46gCA
RGMNmlLVBmXbVUjapIhSo566O3TRMKAJA1lLobjWaEBo5eVqcp208BbNO3U3sZt6Ut+9k9P0/drF
6+KPZL6bjmsjkWyl5eKC+0t87vBM5numwfRV2JeACQIkDECIhkkAui63vXluIqRxhwoYnKaV+SA4
v9UhbvvKBc1oWNzMbgHS8eKm5ZqNOm90/OoKY7BDe3ql+tQJR7T5Y+agxc9WHe2EP5rYL5Y0U+tE
Vz8Oddftw9rEDbuJ0ESrrgB+Ol7iCjiNfocKH1KQjLQ0aBXsEiSa1k1TtqvFwTu7PMgsZFpEv17W
Lg46pwBBUP7JTmrU4/q5sa8tmT1YvZ49oDh2hTaV9EYiUBHxU9wCGy20vCK2N8AJd64VIq+PKpu9
yyZEtWwOlrGKR6AaK5yNbTbOlUSLBS0g2auPxSLvmxcfrxbk42+7kMW/7lK0iHAbsi/Qe6nLO9GG
zybKuPY065ATBOyFUqBrcVZUTABRszWcrZxafQWKR7Z+cyyZjyN1k+oA6LbYej6YWDHIXJwozqK7
qYqdXRA2u9BAMxxISM14jfyGv9EyK3hGUnCbgNHrA/CF8PObm5r6koXPoMzmqyH3h1M32vknGQP3
Usn7IC4A9B/E83I2TZFXVT1QBybTvhdO+4HcZn2abC2gpu5o1esuwjDBZZQ7gNdVu3cc9MjTH7uQ
nHbB4XljuO4BmcznKWuTB7+LEgCoudqmxRF2TdNZMYVo49MH4PUrE9Sl38w+dM+N8x1A4taNpEOb
GGAbyZ5D1FshrvfqZ54PQdp6YVnoB7tv7I3mIq2c1OEt0wR7yps2OtoOGJNxd82/xmzAjcQPnsdB
7xB196dd63PzM8LtHhnoQFbcAHQnP6aybZ8sN7u3Yj/7CtStaZW1RXHRAjbgMw52XVKMGojQJkc3
b5ELUBizSzZcIspQTnX+9c+XwRBQ25BcvQwV4z5nfd9vTSc4xmk/XQX+bY+W2zfrHC2tu3na6yEY
c63aoymIEnw8lz6GIrYeSFKBpHiVZGVzoGmNYqo9Qjz9iqZFEpn3ODHOMxKNFpDkdR1g2MzyrL5P
7rga6Eprf4xu4J9pgufbF7EhAR2iDcBpGnvzsMjJjIa604GqZffAtVe279Zr6E1fRXXnrhfFYqdl
eGYfNeDVLZ5R1TsgtcoAIyts49ey0WKi4ft4HGsUfNOrC+1Rn9+OlpbhXbRbLCOgIVxqf4YjzMe8
PgD6DSR2oEAKV8vcNL+D0KBBT7osNDytaalg205rKzxuKbgkqxvAfsAqc01CGsy4dtjWxZk7kfEG
7UMokMVj60ct8De94vn1hYmDpJKLP+SBAznZ1xzh+mFEZEctArrO+EXY44BkRT0cnLyZnZF8WfS6
SY6z2ym1xnIXqTJfkxeH2rLZuVPlwiQa/Lrc4MTYrCNVWUyyPizLuyHAfT6egJ1DsqgYGfK6ILie
p8pYZD2eksco8cDZzMDfo7yqPcJkYOfFro7ycoMiFOyhXgUNbqWXdwDNQq4LIiuYJnx8UC4U6r0N
AO3uJ9pwkYKwOve+te1HaUdoRQnFtOWFKHbaBKtMthdATDKkRidAmUfNxU2ALE737zrLhn075HLF
Roa8AQorLlEjkju6k7/XhmPxXttZFWiuB1c16f/2XNbu2cxlenb7ttmwCb3gnQIIHxVyOF1F+XPj
B+G1jYYXcdmBuncxJasgHYNNOgmxat1GB3vGGIFUDg0NvYd7/b2Jx6q9rbji3Cabot3AEIxwTMQE
ld0bYxFNz02b29sUzwszorMMBIheOgQODlbA1hZhOxMa85vLTot/AOKabRFQ6s4A1e/OeinZVrfb
AE+6iMOTYhgbv5nnjp81+TqxzY9xVo47WjJEAPMKDoVoQRuamd+BF9ADEwrU8kQez8RYn/o0xd3C
AJ9T7Tp7PIv1t0YNAz5hu1C3QWilpqRAKivHw6W3SOjKRcTXY0lo7BYF3PZ7l+HXwcbNddckJvoQ
hnTNcgEuiTyKPXyb6hikXesmcsLEQ204m+oUEhRGIueOPu8K8UtH9qlivxa7ym6Mn1VSnAfXlT/S
wrwvO835Jof8s5kDjV5W4qfZV/kXmyHL2nTcxacR6FlVMNYrX0v8be828ZOD3m8KitJsQnlEjVKu
D686ip8us1edsvzf1lVR5Nl1Xp+QbuLltylEMrlGSArgD8DrVcQxIQ5aqzKzg8uUc5/kSee+yAFO
EP5HuQNw1sWPZWrv/ZB/FrigFhrinWZGV6pzssY2xlc1ulIBlVCzP3WBG1wJqIcs1WxZl7DkSsVT
xmjFN6VLh56fGfp6VxNQDVajxhIwbve5h57I6htu16ckjYBN24YbsHShxW1C92UnM/Y9c9EsZU7l
Z/zqFStNs/pHDfgBXpCCrrCPHjhrnM9JNbgrLUuLGzerHHiq43hoUqe965FaW8dNPH2Ufv7Txu/O
L3RV+WH3y2qyXziptx873xVrtHtld8E9Pu54+BosftPRGLzKpGF/qu3xq7pZ/wI3HUr6kCVIk/Z+
sloODD6rXAnATz5MXdVtY9PNzsDJ9/H8wd/6scxYfHLz/tUP6wb4KRGNYaI1tlPUTPuwRUUl+JTE
c9D3KciPcBUrWQAi1edFu1z9u9077X/0R3aopkP3YWeDzNh0AOYk3RRFDIAoC3z2drpoKwWNVlXW
i5ami1YrRzSIJY4PInGwhBwQt6+OZQXkBTr9oiYReIUJPvZI+++IsJMGBPw/oLBQOy0cnnZ7CYZE
ww1ZEYXaRnsRzXSaZwoYIANA36GO0O/0Zk3A2CaoNGS51SpSSF2kK9rOVstI0XXphxaAB2/cReJM
29Gayg461PUO88tpgLd6YKNMPD4w86o/B/icXR0G4FgSOHaqKICtb1XcoTKYZG2Ozx+S+eM6C2st
Af28/DUCEPIwNJWfbF58iCmOhPe6fjZdlvYaSsjsqTngHSUnGkwVOLcpnB6AmOVE80U9BTYC7T4A
ENkk+Z4Ui13e1M6x5h6JZ9N3Fosnulq8k5N3sg7QkQiPNN3NDss1BWDwoY68uAqGp6gX1tbt4vIY
mE5+RW5FrNJpaL6GWrmmCEzWWIAcEFP/JJMIXWEgaZUBQByQHpMJymlxmY4Z2sLyAJlDs7JnNclI
C37U5ExXbaBow5Z5GLFjjhQHGjfZ57zM2vkq4MXLVaSuejmwz3RFdqQFrRj7/M5u8ZJHxRFcSj8E
UKxWWWYYeBzX8NtL0RmfAjpmEGqrtteMOaAzR3mQPEE1XYCEq2Bgvhsb9NzKDDA4lpqSzCxMG3Q6
H0hSAm1pFutl5aIKDWRcpOiRlS8tVl9ojZsinBk62osfWjXYkVB+aBJ1+RMqAYYn7Z7YQfpUpF7Z
g1gnKjV70wER45zFjXbSMxYCVsQcn4ocKYvOZeyndl8oyrtlTTWkYoNm5vqY9+AYU3UgIIeewDZr
iwNNJ/wInycH9+xRFXgA1/WtFmAa4J0V6ZV42nnWPeH3nJ1AhgfWorbBZ0ZNF7b4XJ/eiGhRDSum
m/rp/xj7ku62cWDr//LWH87hDHLxNppFSZYdO3HiDU863c0JHMH517+LomMq6nSfb4MD1ADItkwC
hap7bVnKJzJVVlXT3Yp+nYvLVOyqSNc3ogUiYg2MuUmE1WOFaA6NsOGeR4TV6eb1PLIVxuevlh8j
0n1Y4sbH3SRGET7IunzUpjZ+4Y0Njt4Ahe9elE1vSt4Ucfzi5fGXyI3EfgCyyEPB5HsztriURjQW
IGd9yDRQ0v7UOLaD6m3QoqwX2eLMZIwSaTvJZi0pkP7u4UQF4rCdkKm3WqzxTHhfD+la/W70flmp
SBN5RB30c8az4CE3dLmOh8TezsNmACWkUlhxbx+CUP64k9OwxPs4QtzrHNphibRubzgogIRH0Ddj
Dx+zZkVDPM/GR+qJ+Op1KE8jSWRDPJr4OsgRkaHFdGRiOEjlTiY3CuxQw1Rs3wlyykZ8ThRJxEzx
gMjfQ2Hnnh8p2US0DzZktQsilxtqiA8ZIKddwBDob7aBymzwUZ24Y8tP1DSehxLnvgNG1YfMtIov
rsgLBM1x1f6rE4kM3Xx3kvgenGTuIGVhU+Ayep2XyBLAH8ewznOXJwzgDFnerW+EgFUD9J6HIi3s
Tq1z/NGwKX0yRC4PZKyD8nlW3g11vWPg2PZ2JCf3ebW76ZbFY4Phc5HlzeegBXD98+ThtLgTpT0A
ey3UXBdZp7a9Yabj7SwEM18KkNT4pZAg2FBDQ7fTTynImYYiB+ZeJeuvLfPai570+YtpT/Zm5NOt
6xigGpBcQcQwPaat/LOztPo8ctm9uHw0Nukgsj0NW61DPqAlR4S0oTUBsvHQRMYTjajR8u8BC+Jn
pDhBj30tqrt/TpZX1vtkiQy7l99NpjsTwsCM4Xg3ISFn0m1kKeCbobURMsuqQPMuNBYWbjBtN9D3
nlUhIvyhoF7BPLYbKzz0b5wnW8cUXCJcwkPvNM9I+lZHsk3Pm2wX8DpEiAcsFuMowWRgxwChZHmG
JD4XBYkAKksvpgs6+JWlulZsfYoNoG/LHjk4KOiDrFF11nhRWyc7qJAyj1HY62bnOw0ArnhkVKsS
6bUXMi6jrI73lmYgpJuEoCqnZeYVpqpXtDettauHovanLDU6vwYC0bEN7eOy1rw2tkLZNm71YJXk
AJHVa/tqlCqHFiVQ7Ur3NEUSAUpWakijKTXP/mxxxX3qwMzZgkNFeaiGzJYhUjmiVVjjmAs2RBgu
U7Uc/I0FL3wktmf7pC/Zygo5Yo2qScJePAatey41R6WS/xQxFF3ue9Q4r8hicQjAL2Y1iecvoiLt
tEMSgdC4i7LsZl7uhm9lImI/EI7posgCWBu9Mf5tqGXCTMnqESS2lu3mxy7vLXclsOX1W2CQ0PQ0
H30ANwzrlTsgn5KGpMiQkHwa3fFpSlNMRTK34Yjj4J56v0yQhZKdvMQ+NY0Tr6dRdHu6Jy77Gk9a
QOPNsbAA8CdXIJ2CUrbD45a0aki2dF3sAK6YHGYLGo6eNVuQGc2xTPkxh92PL6kRaF96E7HTTlrR
F96lqJ20Wu1R5gPbIdwdnotcdn6sdfnBBmDDg5E2+baXLn/GXTxiCRqzvileP3B+9m9plhYrx5XD
To8T67FXVy9RGdt7PRxxqUn3MW2BK3g7b7d1FZnNVuvLC+djdp61ugtSLpoBoHW4vWEFvEsG1Gc9
wKnLHAdzh4tXeb1pDOzmx1YEu9CbcH07Dl8dt+rBtRF1yBBCaAWfpT3TkHokqx3vUgDACZWaodsg
vQd2c5cMB+XcFXF00Kr80+J2Y5LJsj8VyA+RuKdFoAj5ZZrUikctbYCt3PLoD622XxKgFL60qZcd
k7ppd11Tdd/0MAIJTLGpqth76qoof+nb6MxdXD5bQKF8iTPLQQhMLw6kzEbgDo0NqqWSoUDi+BhF
j2aGCWmkHD7cyd5sJiC7Vml5iBB6RxAeSbhVwk8uksQ/4YbAfUwS84sx6enXqEn0fd0mbEtDsGnL
VQoG8YfOGAAZ0ZkrS5kVyOI4mRxRa9quo/IAtYlGhBVMlH6cueWcOjxpH7u66pD3lLqXkAE0mWQF
gPIegf+GSKRE1J+GpBgZnk9AMnrLlMXAquhYi+SNqURPSuYMyxicNjaljRrT6Ph4/NfWmjJBySoU
IHSvGGJh+VRKC5UUcCX17DQiF8TbztPQjIsB9aipaNLfr5KPJuIWIJpNLwMlNzEb/92qScIhPvUf
Q9FxQBoZeYdHExQJi5NTlRQV+NTJOnZ+dlNEnff1UL5yN3EPBZDhN6mCjzJCpwURJqLnsRriJud7
M8n2WhZe+Jp/YY4sXsMuQumknvxFHizU+M0EeclAIq4mIO2o8XmC0AJBcoAy//WkikESKrlggyH2
k8efUPhdnaRqSEvNnWz2IA2+QDh2LJazUM1VI6F7kc8uPLV8YHi6+8jsGmft4mFYrLxxiE62iajn
VA76dhZWBe7NdmLsxLvBrcfcJ7/Zwh2AtKABQWwPnLbTu2yZnNS30nl2ZGpGJ5plHnP1QZZPI8EB
jo0SbG78SU1j0syOJCTvgBadf4TW0aSzzhAIixJEPzuFr9VG2vDojoYDnpHhYebIIVlgA/gCIC6n
WSZHwPHGAKjaNMqNfP/Nrc+ldSILsh0YdxGHdTiqN7EYNZ7LnNNgTw+LiGzVquSO4hDtBC7D+ZlI
jz4KQdOTr0H1uKmBsPtOTkoKUlOPHOzSnnY2j6M5ZL0oyHcZLr5J035HoDDdT3mOMvO7NZbpUzzJ
jkhvRk7Uz6f47EHr3rmlTgti4QzByWWC5Qe6k1mowAVt9eHu0wXSwedZvGiJmleARMMN4fwyCcph
J5FOdW7UFcQUxsPVdQ7z/QLyhVB24wXtBknAKditsOcGHIrZ4+V89NoCWrqzWEzIr7QStrYl2Nfo
5RWhhm2VgfdqT0Nq6E0XAL59lXopQvLq7Vdwm5+6vOIr3emvjhdOQLV1suvSuCxBikakBftFRr3R
kQMSxsBPtih6UJxe9SnJt0OcBgD/xJC0pChbHPI8B4Dpdx4CWStIp84/38lBg22fp3zcLHOwHu/3
lZM8WVNYPtC0U3wyy15crbCsLz0PNiJogysI1oIr9YK2Gbe4KGTrUeunbJsx7Rk/8eQvdqWsplNd
eefIfLVEMw3crySigE7UgAEnAETXZWn01ga+hS4YbumxO9uTBqDM7iFEkkSQ2e/GUWGHuJQuu/cx
AMDe/cjDndofZQ8wQl0HEiSYrsxtGYX8iKq18tzhMW4fLacrzjR2soatkb6or5HfW5wXRaszOC9j
UnvSaHzL1NZlOLVig5yofGM7ZbbuOg8xxECOuNVBMtapnYAmfaAuNV5sasdE4jpQGTYsgCF1FxPq
IT/t5xRml1Z8vegXc6tn0CSg10CylXUkk9n6xp2kE94bqItVn4jcZyvQaKYnEo6T9jhGDt40ZLgs
wZBO6h1oPP9UIbY0OvLl9hnHRoVpVY/D6+A4J2qYlri+MF5JWcdtjVIg/FOi4lSZSCP82Z11QguK
XWgaf5Pa7sYJuD/KcnKtbZ/jD2QmaXW2VaMOJnPTYsvoxmXv38kr5GTfmM0OSjYgjXYVOm5Lp5vz
3ZxACLq0bZAeXJ5ZJ4labcCG6TjbRWDVOoHtAyftsPdJQc1iR8MM+WoVEhLhd6e2RIFiprGu1qSg
+eap7wwXZ7JZhjW+zwJBE5Q9//KpbmYhD9KTW4aEgc2ki7MVItm6E/34NUa96SbOm8GP23j8alSv
khXiNQEe3NkTtUAdBMQIT71bcfzbnifgR6yli/2yXcvoG+iQegAtAm4hyHj9zAvcySq51QIBAjXx
oAtRwywrzjYvx2eQSFcPAkGpFdikw29iFMUmTUFjw6NW+5oas7iqWex3djBsyApA9DWoF6xyPQRd
Bd4RW57Hsf88BTkqa7oEQMqqITk1ImpuhyTTAuzI1Xl8MftXW6cyolPdgBtELUUNrUBr/U7W5UNy
aKfk6V+nvPtIxQDacwQNu9WiAItBvskEtr/TcwmocD/s8uRETd0FeNa2fXKiXjZI8+CAlIuUQfvT
jIZtUDUF0uAhvHMj2e9cFruEWfLdeQCS9cEu43mRu/mWYTIisZWBYUxrNM/v+trzqTeqIfVqPBUB
LKbGc/dOTz688m69NYSRVolemZs7BRkbJnbqq2VBsrkbzkv9u/mNng9A4tDKMN8ivx9g3rgGXhWK
wK2jugLAX2LPzBR3HEkjJArMvVn/23GuZmoqE0DQ5J5STUOoKzI4cqD5PFB1+L1zEIwjgs214dhK
4B450gaoDEjfwkvj9jipfWhmQ9IYBfjfQMA8zT4kowZ0iVCIPEj3cTwmq6RBYXWIt+oKlZexu9dZ
cawa1AI2XmeimNUK/qHmlfjURAHymNIRtZm17HaxOpovexpkE8TrEdxH85l9UeRaH65RZqvNCtFI
pGXHlhvgSVuZuyIs5MkB59AGXFZfKwURjXgX8lVEhhd6pUja1ZAUHEksKL933J2dMsiUAm+At6Ca
6hONSC6Hc9BU8RMNknS0zkYVXIeaoTJryhNwIZcT8CCVN5mA7L3ZGIGXzNPGXVkgo3vMQXqgXQNA
bwBcHtUL+CN02z513G2lUMWsMAO2h+k9s4JZzyT6sC+UgS3ZrT2C2IBnHEGaoib7sOdxUD/QiOwN
E39s0c9LFHwwaIkxLQEDwb3+mtijRKQVjOvm2Lgba0hNZFn1k36iBjABxgmB2H7dsMxZL4obQ1mb
4L4m1Y10cdJQF34yOw/VS/EIDMG6BFAsEa83ise9A0bvyhJeicIgG3D3qMa6kIKGuOV1zkH5TINF
vPC2BxEYYPE9AQqtGfyY6ont6PqQbhepkXSnuFxDZupCkgcD6LSZdVhuIWe7xa+I2r3GRw7AmwYF
CBXDHZ2D5CMkwwxpd7rpDuZQbaLUYytsz7qTFo/CPpOXVk7DGoH/FBFXAMFgO6XoFkA1FZwQAAAs
IHX16JGnQGcmpSVASrRZ7KiH2iUkWHz4wqGU+LU1eZrtEGEdin0FcPdLqpUPWV5LgIVlwHRCTAn1
mWOz7U0TWMSG0xxY0d724iZuZ1n40buzG3/17fUWR4q8+15NWrlhmRlgB64h8ui1YB3Qeu+Xce2o
wJHIkbRH9nFnrlFx5yn0wZIjxFrjFpFGrBpwy5VE2XYechvRwQm4n4D5QNZIHCLbsxDtMVSwiDmg
Sf3WCZsVDckDIKJgfsJpIVBIhzHDvpOmI4tea+fphAJOLKYB3Bkcv51KJuyIpKKvNaq6ORgxEw+Q
oLW3zkSlbUcFRKOphhRDpe1Qt+IAJst+F334k8EiX+YgRTNh5/FOc+MNVednZf1egSvycAKzRZF9
iXq73lPx611tLA1JsbiRTHmNWij3d/Kbclyy41y7dEiyOtAkHq++GPVY70k321J3mcUIsTXK5ICg
/03BnBCGyu0Jj1QCR81NUR2N3ftqublybtFRT02U51V4nCvqZhuu6vNAWIeYt2Kc/O8ifG7e0ym4
BpBgdNyXcs2wPeOuBL8Sld4jSzD6VMoeGVrIFxy3oaf/XdaD9aY6CH1ab4lp/Y2Irv2SasO4sUc7
P+LsYH6KBiubCdybur6GQzR8mRqn2rG+3ldVWa4X+MoZZAUXgu9wlk5cO5smEoCh/hW25Q7scrEL
wCS01fHUXnceBzJ747m7qnHzB4vI+qjLrbhbWXr3rkHaBOrylA1XJedxDfCl2BqQYQAWLeK4SvGY
PTuD/SNS7Fozp1b1WnuG94kGRoZyDiOsuE9DVNC0O6TXiW2hAw+k6IrwIFQxWVVyuWtG1M4hMwDx
i1ADJkVZ91vDsBpcl7n15b//co79j78cyCdQUwxmKtfD5YrCFfnxHQCZofzf/9H/XxXzIsElNxC2
C8M99wwXM2ACLMEAbfLXMmMoCkIhj5lKwKC6BugStMIBlCp3kQ4s+acI2fnIGA5K94RM1k8t5SgY
U+ieOls+RakRPnoRUs+pZ9QTKjKolApg3Y+uakhhI+/JApiM1yEmuwoE1ul5na9J6TRjit9EFb/a
QDnBfZwaAuuV+RXIsQM1CW8lQkfgNloROyzwQpo97zq2mtlhAdrCr0l3nKlj1ZV6qC7QtcLuUPUa
N4fZjNxkjz8IMCOAvx/F0rlyNrstvoZys/OqOfCuVNyzDfjm//uv4mneP/4snmO5Gmg9Xe4Bqffu
H8pF+IqBODR8zpukO8TqhM/bGo0En+567qrxorETdc5LiyMpFzkNLa8YitXiBg45jAHWi3buL7p5
iUIHvEFiakhQ+1j81ovsbfURfj+L6Xoi3pFBibzzfczq+SdAWYJ1dMF7mU1GcJW4/3xK4+57KtLq
W9v32daokU1Nwwg3yQGg5HszzH2tZ+OGxOBtSVEBG7FrWFti8U4qI9sC9aY81hy5OoGH4z1u9PXV
FIXenvCdZxjoJsyPbHSxtVZ52IsCgPeIFOb6eZEXpoVU8caTG5JRw+oJaIMtLun1DBngJJvX8ZCc
v9gJXOUfswkbiQXZmrS5Jo+u7WnnRV6pdcoM7CYLtHVnBBWtA5wbrEOfc8B1+Grs8vd1muoZ3FfV
Q6gjEqnwVb7HBn9WVSAvbprKY4ZYxU7T3exNJj9I39ioQNOD8am18b1S4DOhamSdGWvD1ew9ydLQ
EFdlQewcJKqUBb6y7xZMC4E02rSHYUqnVWq7HWAkFIGM2f6FJcbHmT4GcbpL6I0PVq8IaVwxsj2e
GERgzWZeGisLAS2as2I3c8ooYpmGGX8nIzN9Iokh+c9pZ4mJ538SDw9ET0Mi5BG+Tz0vjPTUp2Xq
ZZ5fpyY5zuaJLgAMHHcg83CoZRZSesH3ANLRJj42cayfZ9GsbhtLO1ODfWJ07qsjDUob4C44Cxpb
7sbi3KMyKoqBpYftNfbEJFI9+6N3JwsQPjh5EvgnP60WA5JZbQfKU+pSM9Zl42eNXLPe8EAV32tv
NSBM4mCs38q2m9a4qDAfRRVnB8mAL+qiTP4aArt0g/IH8RW3LS/6WKLQNo+bHVg2xL5HIQRQFzTn
8yQLZ4daJW2buRH/PDKj3aF0Lpi10gYmasPGcscCGOOiz97WpaXtyDdguLYf7X7Y2ECbMUSYXczS
EJcmsSzUoKouCafGctcSh8eNGVVgP/8wrOoUhjRu3WAPoprU15R2MZl7yq3nZXMwM/t5UdJ0zdSb
75MgFR8I5fW6/TGCmWfbIDhy1RIZgO8l11+LKWe4pu3MKzXpaLRXXKTPBmTbIiH+OHHruykNz1mR
2SQssQVaTL65ETYtrkRZJNMD2WB27yJMFE2kGdh883DwBc/zz2bHfKqGycbQ3SB1cwAQjpZ/zhBG
MXGkO6F8qdh4Uk6b0cy8UxEFzqNEKslK9kP8RzhMX7WpRA5Aq2lHFN0lu6lrszevQ/a9MiDPCT/1
7MlGvLOQRxoj93b4ChZUd/aMcNLbxQaeD8qTDMizbJN2ZwEKEkTEeNtmkqHgqCyP7ZhFj9SYJbKQ
ObDRailkvjVRygGYVADkLybUw9lEBRj1BzxYMZOUUb4fQV8H0qsJGK6zTaH9UU/COHYKU41EohL9
qXGCC4nmTyES214DPYQjIfOnXRDyFNsGqw6Ng1MASbWeHMbWTuNqp1oXOqDuEIZaAScO1VilEpCU
9E6ZbFOjb4+LaLa+H8/eJKUpRC4+tQohm0QTCOu2yGXBBokDKcRUTeWU7noEY896kSHlXZ6o+Z1M
U7AiSKE51SEP9qgbGst5PvJYJp04QqiL7L/nI+1iTOveDdNk+prirXQuywRPv8kROiCKXO2MnWzi
Z5m3pRHJzX7UZiXJNGVGvVZPUh8QXNvAHlZxtHMF+CNKnGVOQ5pGc49kjlJQz/CCuFjdqX/ncifj
qKgrVqXtVut41PU1qWlGmmviWoJTPxjjcMnZnKjxFI0dYIN1VYQPIY2ZEi7DxRrx9RQJMEm6ITtU
jpl+CSjNN5x+fphR1D9LM8B/AspFgZtdZV/BrYcMTAshLc8ClZwQSEqLR+eTgzTwfTKlAtRugflo
uUjcToq++zGwR11vnT/JtEGywI0p56U1m6Yiujc1UiAAJaAYywxTrBAbiPFUB3WwOSIFiXolAO63
bCjY+k4xoh7z6FT8hWwBsAkWYjIxvFeUOAeXWTTG/YMTtZM/AGX5ZgUyXVbIWtyqLTLq0Qpi9F4W
+fK5sIoBJNIL6bgtctCP/vozZDIK10EOfrddVYL9A4BSF1Vv6xO4ESEjjQoeiXqB4LNyES1m4GSd
lWS6yMn212lJWQrAolDvQzljLy2uH1MuosVVeU1jEPqdhgxa3CNmZ7z0UKnPkHJTKHDh3uJX1Lal
L5LHFaragJZAcuAaXcuhGS64o/PWBN4ZJirBg7r3Y0LpvMH5pLEbcG1rAZkWhYg/8UUXOE+Szbif
rtOmR8tOtmHaGdpn8qtRVb8CX0YSHy0z+gPZLUMar5sY0QnazgxIRDuHOlsLZE/78/6HtkKLlstY
a1eu58028xZKfuyOaIbUbdje7EoX3GCR3A1Jab7mgBhYIXOuusSTYb5OCL3i+vs1diX+FkhbBKYU
rFxQiu9/50RaXMH8zilQToZaabKwb2/dvkdq9k/Ud4nMSt8Jiu1A/BWkCHQFAk8aG4U3iYokpF7V
hnuOiD9goAAWLh1stOKk9alHjUwZ/g2XMfUSZViDqA51Scm0L7yE78lvlt10yfxuyswYGv9+3nk8
t/Msi6uUriFW9x6LPo1cxPmj3NtkqQweatN4ZKUBfFMZ2OaKZIA1RQlOaWazCclmBYAqTkMx+Ito
kD7LwIaB/IImWE/c6E5FaQSI2QLlDtXgSblxwrA/VSQk/aCMRBnIYE0qPcrtjTFG3YOZ9fs8KqJw
ZeglDlksQOlYOa3xnwKoNwtV5EZg8BjZ8Y9uVKBE2wZ9U2qCJKMMneAYxEHmT7Z92/xOJlGKi0oM
/d2OhosbKe5kHnY/yMFAiOhOQW53aywm8xqFcQ6YzXYAM6/9xEhq30QIEpS7ajx3ZcQrv8AGQqzI
YDGl4SLjrEm1Nam1SEveu/MkZHU/yY2V0Xn7vmA2chV4+AjcxuKIOFm4amnvpGSkSM0Eb4IKJKA1
7e2UwmUl6pRjfeXQnq1Risy0gbTWALqNJkAxOiI1/TT5YWTF51AwZGzgWvmKuNUVJ3v9m10bIxIC
WfbUNEO3rzMx+NqYigvQSaetDmS9l4Q7eHbkuf0DLAR4qaGgz9L6Z6ML/5ZI3j2gJA/ppC3HDRSK
oH5MokuO85A0iDV/T/KxupUlgNyt7Xw4Jl4/4eJK1TN4rnx1azDckxeJYpzsro2Qnye7Zu/+JPO6
9lnGY+aTLTVghpFgBTKf6ow3s7yocv+/Iz6GrSI6N7SbiJ2ZXPeQqWl5AFV0iTv+JhAnojgfavxC
n5zqS5ck6YNm5ZUfR6j8jktZf0pr8ExwgF7/gdtaFFWCa0+EwRdZle2rO6SgHNZS7H5zrVulAOs/
W7E2dasgR+lyaos3klFzYzN3K+1ba0/PAQ7xqBqNvO+4rwJdNtO/4MgfHQrHkXvsZd3XtstwzECQ
QcPt3BpHmOCcWw2/uoDCWOWZqTg2i32agqp9ndh89N1wGn2zqEYfNLRGd3DUmITUIM3bBRprc+24
mb+7IN24yvBmgGGbBbW9pYm4xL3q2uvBQh/3FngV2lae8rp5qEyHXXXEtHGUaMx4gyKTDlz2dpBt
60xfT0HgXEAPyJC1KfCN9/rigBesXM0mYOsG8F6IoATNQzZ6FQAoHyjhbdaYyHNQNG1a0HXbMhnj
te6a+oUaUsw2BVKvV1YVyN2iXmyoV1chPrlbnO7kNPSGJvPr3jnSnCSiRhBjHSrGtW1ZDQwBWCx+
Z0OywkBOPsI4KGdUJnXX68emT/90uULo7xsbB+8ajG5TM+wEHrkvURgUqwRknH8hwYjHWfsnCo9M
kEKCf7pAtTcT60nDq9DD4X5YodQA939F7245D8wOODdMAkGnbC4qkX+Le6Ri7ZVTcwlTU8v2Hn4T
B1R6fA56MGz6DMSJ50j359GUFn/GcfSt8uIUUSEDjDJeMl5liTKZoBvip1gDspRnMg3XAjLdBK1d
vgCzr1sLoJR8sZwW4FO1N12Y3Tm7kQXNvs0NE3ir+ngY9Lg8AVDWOYK2yzuCITk7JU6iH9pC/BUa
HZjqp6Dwl0bLc1QqAotS2y5CfP2T4rCMqYdgyDCtqUtOd+pFZqHcVMzr5FaQiNWiup/oxvSme+M1
d+/dlglvPvncXVQ3n3f5qDer3HQT+nnJ9WbBG4ObLs21rJLWU/z+q1qEN0vfeN78WL/9QMvMKJxy
j//9eLWMf+Cj43JDN7jtWeCh8xxD+/WeI3Gy3gYvRv2Jd5ZK5GTpw4Agw4PkDPw/ABLcdGpoD2Vj
bOwqFzs+gGETj+tJW5El6Ss7KQ+s0/+gGayqaI2Nl+mWPzlIl0VdJohI1dx9biH9KPMAgbPte/sv
CwVBD5phPXJZR76hRixOLVw6odcU2bAX7lghaznAvxppyKY0nEcD9yT+rCBZ0DXD3pmwPSp4i9T7
j6nb4gvwEbwku+j1tOkdPf02eqWzLep68msgKD0VKRBhJs0Mf4Rx4vM4NgAyAObg0Ar0I15N1acw
5MVsUYzhI7ZuxZfaMXNAx4gEsS6jQTaGdRw5wnEEg7U0BJfFynS8MCNGocTgnEhJcgB/Ap0WhCHd
xdtaVg3wV5KTRZd4yIfgO2fCY0WPzcHb4CoNQL+jbHe41gdMGug4zRVPPLbvvDBTd/0oslQb2qXx
4jfZCedCkvrDgGbKs6ndLabUqyZwgtJs85IkdLRvyyRg5/ms6cGLW5XWg8CT74FH16of3IujJIsY
2PDIAS8ArXUjU/ZkN8rZiWagBtVy1sMIoNtNopxIZpnp12bMxZGUJIIj+NbdCw3AC+36aVycaEQr
hjUAwci8NQNmrEhTm/er0Wei1dR2ZF6NTEnx8yNGUdCjWjVLU2RMhrhimkQ6w3amuftH1nYF4hsA
5fTCtnwCBSsNqAHYIdCaBkAcLrKyAWaErk8IhP/LPDGKz651jBinQrbhKFgBxeSDrTvtAwLX3UNV
a83RaPhzC052fUVaavS6zLephSolssP55qda1zxsJyM7Ai35z7miRuICyHXF1saF6gmcsAprsPGS
eqOHAO6k4YwXmCnoQBrrJZA2pC0A6amsZwzBQqnnLkmpcfA2vbG8mUjXOmAVWXK/GNMCNHfXokIL
CbICQKPmGx2SEbEC0Fg9XyqQ5O6kTWduktXYDn+Ykng5cBfAnS82mbcyxV/RlOg4zw9Fo525AAqX
KN9TwCgZbBq5fab3d2AM9sora9CWm1mKYjgoAByz7aoSGJ2jrFDIP2knypev8Jz3C4d/pdGcV296
xrcC6aeI8lhVjSp6pGi/iDX1DSWIi+hVF6N70Z2gfwkkAPNsKcZDXqWHEgG9q1UhBV1LskcDoLOA
5gLBEci7UmtnZ2BzlAkoI3H1axq9+0SSURuMPRCXpjUNK2UgLP2b0Yn4TCJDz+XZyKJXHk1mti6t
1lp3xtTuSYvaLn1rguV+nbks2ptAVZuz1T2Vdb6kns957I2GRyfL7cN9Zjrloy8zLH6koGaewdLE
kx6H9iH34u+mi/SaVJGy8h60wnoJNFYaxkpW2+O6z9LyccgGcM52dnEExJO5IiXJsgo8dk1SDEcA
CzJs2YdoJVpR+dT0cfves+VQCMQif44Xm+TDenFpsXdCNENp7tSLzTKDa7ulPw2JsR25lR/dIkAJ
0qg165ASAqIKpcc3Y1nLbN+KvgFAhUoYWMZFP9ZPlkIpWOYA4kz9JM0qxd4QbG1MgDCjdabPAGpG
LLZzJ4D+WflbPGWfwOHSPGdCr89WpvD3lBwf628G3sGnMPeShxp72BXJGwdXSgInmStIJnAiqFrk
d6Mo/W3E3wHVUV5/0YTDnioj/G5FfX7+7z2IjnvV+zMe7vMdB3f6ruaY3LpnqtAdhSnhiPbTUEtc
l3HO/FI1g2EF+WoetyiJRFHELvNG5pPIQkl0vrofzz6zbu6PdgoA7w836onOhe+sp6Va3RqW+e9c
5tloUfK+H5OGfP65Os3eV+13kBU0OwbuiV0Y1OGKua0O5F5gvb53s7wMLySlpvUK0K1b1pe4NnBT
YynqUx2InuGFuo1TwDPKEm8/ZckDuYiyDeun2bvEdfPodLs50aqrjm5mDqcmy5C18nNEeVkIlL7Z
bZzhsJnpW4AUFAczrMevQ1v7ZV1oz4DPKq5dhH8CkpNZ/WE2MukbqFt5xnbo1sw00rWlaQgB01M0
tVCX4lXl2VIP20Ql3UaqYT2A6ZUcVIvyYCDzHQAW+OYXKciYTZeHq4ZSZ2gMLPFwNf+jLGMyp/8M
3SjffWhICpIhtSpc0f/SMjfNRUNSVBmo4cb+L8MYu52NoN1zXLfFU4pQQWc6wCKJ+kbb2EAm3BFL
Vqq0etYj9TKGNlFa8g05btXSqjnZRhU+m2YaH8YB7Js0DAwjRBaCPBWNg5e6shjGqD3w3ijXpCQZ
7+KHzDbZhUSodbEPeHuBrYSm7K31gFoUPdPzdcnz4RUpV8Y2bFEwG5b68ApOXVxRiKR9sBzER/Dl
2RZTeDSRX/QVhY5iZyRD7nt1XD8BUm7CXxVfif8/CxE60WGUTDvnSK5I5Zh9TYDJuDXKDqVOiSvP
KKCqtyg77l7jQnuyFKiyK4rZNNZltM0HcWuKZ/ZsWipQZWXaAkx4NNtX5DnrO8ep+2gd56O1vh9H
Q4GS4Kj0GTZna6CXG0/GGDr70OATACvcFOXpWbYBZH76DRcQl9Lh1l8dIIQro63ejNGy1qVd/B9l
V9YcJ861fxFVgNh0S9Or23Z7SbzcUImTYROIHcGv/x6dzrgdT96Z+m4o6ehIdJxu0PIs2Sk3GN8N
nTvsrEzrdyXBuOpA/v8mgmDTtn2587BFEiUtuB6p7aZwqamseu+JckcxV3OqqMR0iaomMbAoSBdv
TL4zWAZsKIVCCqACSOdDgRd+WyBcQYdvP+jnO+nUqNj8O0Zf/0udmimRYtDpLGArGQTXmT9gU3E9
uiZE8KZYfwV6cQuPQfYA+fq9rX/TSe43O2nUCyAJXD0DPAC2z5R9SHN0Wpz9lgZHC8AQ52yd4MW5
m02IzGTM97/4jnR3no2tz8WUwZcM0r34kygVQcEj+NIbwtpibhhHzWwFX8we7jZDLbs19TWLwty4
3eitqW+VtKBbwGBoQ62lxDSka0q4oum+roepLQcgd0utYOp50TxBFZmqLYdgpWcCdyb4WK9Z7Rqr
Pu9xvOpkGqygT1pty/y7WC+lJvPqA1dpWDBkjo0dpVPiuc/n7lTPNYMuB3sGR5xQZ881LFq8XzLG
qg3OVdJw1qBpamAdyEMf6hQE/6YLyeyKJI9YNW1G27VuqQbLt2HbwKpiVSgFuUnd2r+3Kt0Kc0b+
wSJLZuOmUfByuvRnOgP7zXguvY8uWJA8dMX0sf/v9yfDrczJ3E0NjmAgzS3wicNTOlYA60BXBGeU
S//UiGs3ibuvZbPMt6UyvlG0dyDpY+eeE1EVLN0cgm25tz/3yZZ7NQ7xaak679GB+jSNXHB/lfZJ
J4t96cLEQTv4VBqgTBfZ5Tht8+HRdGnAOhAyXVQ3xh4iX5SpbPkrs/RTyH29j0NVSrnEksaFBZrA
lGhunRdigpU2PAryMq62VA2C4V4OWvzQndyTziJWGYf28Ies1OvOWXMauCfY45zHoqwgx8ZAxvn8
/J71PpbSDDW6I2VR9Z9Z1LkK0ls1T1tPw/YvXzT6ev0pNpZA3bK2gIPT+7eSvqTn7ysFO/rqXtoD
7g/YSsS7hYY9Z2aCCXAbCi+cQER4AFL8Hvh1di1Tc3mASgCWf2npRdTYL757GqslSgdwXsEPHUxo
xOI9TK1TCkQfllvJako16IMVDbBjAo6AeigX0vLRAs7AlpKbwnWPpTe9nIfSt+3qwrl2vep/3/bc
qDMGHNZ8uLVfBfDkmw3j/I+gO+jbjxJS8m5dDAfq+qfPMNbLC+XDi365/PODqc5uZGLvB83DUJ0/
XFGp09V/j00phEwwwQSNWXf7f/X90z3qDr+Duiir9aebe0QXoS5NoACwNHrwUP0c0ya/z07YJ0vv
sQnwUDqB97yYlYnjuKXeKhlAlqepCixtOdsUPh6hJhan93QB7hjO3E6W7/osBwika9IDg8D/de0s
6X2bwoTQgQ1tq2sUwi4Q1oRF7EBnHIOIbDRA66uziCe7Kveg0umOzdaZcv+tHvufEkcdz3PZSRyL
BfODwfE5KlE1t6x31TYFueZqskDnVAuYJD3wMTeBhxfHIPryvnOxZh7K1v+aKxOuHFaSf18UP7bw
0kjC/7qfjOXykJVZse6zpo0yd4ACsxajiLsFjz0qwjHjDTqcYsM9v76iC8WpxKr077xLM5X89+zz
WB3L1LqG9ghOwJyVJVNx8my4bSdwn9gB01efhorZq6GR3SscHvd42/GfslmOTeuoF8/HwVKqEvjz
YXtmby4T/GzNNNm2U7XBgT2Mi/XF0qSR0TXsdTH0PuZNvzUsRfYKAUAfZ1h/x9spjo+/jxHrTciU
93U0Vam6FlAKuJ51KRAwjasH5wdOyGFMTzFKSbm1bE3h/xBTnMNi7b1bV2NPxO004QJddQa1DWOD
tMvoHFhKGpjudYlnagah9jK6/iSUUvkWaEbvn4d6VHTvywjv3Yq4hW4Wlr0zMMy4kf4YfJ5q9/A+
wHm8wgyqVYspxSoJ4NRles5T3UNA1Mzd+OSPU32bgBdBNYrjWxufbHfacAvmP9B7840QK5YMWD7b
3lMeXTw811bMhBVK31XIEVXZbLBg8FeXnGyal71ajBy6WbgbNdgwqb7mMd+cazS+7Vehlav+lm5O
H6MR6ZObL8nVOS3o5p1jwiimmGArGI5+LG4q5x7G6ALfkeTjxVDVfgiG5epTPChAOatzhvmV7lC5
gwmFBL8WkRw59EDeR6FBgebyNm2SeeGlAUJ907YvY+d6sYCOXionvxGmM12nsjBWeV+w76bzgztt
/Np6llz7bVxeQTDEhp15bofzZNnfAdU95t3ofhWKldsY2mg4rarko8nGl1SPII0Wys1KwLNF5dMe
3HoI5PejeIZC/raem7+wKLlnUEg6Zc3gnPLRU6uls5dNoqsUU8qat2LBRsioXOdEyYbVjNdNXmyp
xlwAdq2JQXZWjPEB1Kdfl5kzt9IEqvhALc57M1Xtdk622eycPnUD0Pd/jLJkYNaDkYi7fCieB6tw
5o2drd+6UouiTlQsVXKX4+x5Q3kmkz+DRah1Es/jAfSk8eDrC5wusTSgImw0UKT2nIqURXVqp9Kl
+znn0nzJ/tByHvPDnS53pp6fb3QZjkoeW37C/9aLob2bOd76Qv4984WnXjihi1Pdc0ulmcQfSMOF
w5PrS86ZSUzB1KrBHf7f7ZcbUYnGYO/3ubRaC9RaHRgprJoeZIt6xrcP3s7pXkgr37LcLL/6HDJW
SV6+/WvGbCzinDHX7RcHr6BdU3CIBszd+Gr5/N4OxvEhT/r4ikMHOwIkZHxlS/e1c8zgPmmw1Pbd
1l1RvC7E69zlzT3cIoNj5xlqReMsXvdDuj67K2JI3lcw/T3HLelCMbusxN1sLS+gNpUhlDzbA138
99KfYn7lDPj+6JyiqN/+YyfQ8v6xEeh4ge2AmgsVaHyyT27NOVhHPJ4HfofZQH/kbZdfw2sov6YS
BKx+lUpgQwWcaXcU/59ptnwTcws5Oz2EMFk3hUFp59CFxkBStN2hb3DeoGuX+KfRLJCst7Kz/jqn
wZRzCinl0s3ycjOqKuhufmq4VKlk6W9vmS7m+sNngblVtQIYro4CZddbBmp9dLYagPn3Olf6hW73
6l7Av7Ox3Cu6WIkx7UujXlvaxZ5CgpzuqViUbgkhkvcmmSX9VWZFjAFOFHZ1Ml+JvprwTdFFuqRy
SLeVZTwuY/0rRPEmdrapa2WHFvMSCAAxt7nuDdMAQlieaxRSBthYUY1ZHbjA7U+85YetgN/eNbV2
gwlBSqozGA3BTBlGYucBlSzabZ5DgCOe67e5L+vbUZTyacf8pH4q8Lq7zWP7bZoW+eT0VbL3IOEO
0ys0NswGWXSs0j1VW/Yf3E3L/0wBtLErYHumaeEC6NHno3GuzHLIAAC9E1DkDYdu6D0gCqv84JrO
l7rIzdtzDKildKsaCbG/DAre6z4tzMjPPSuqrGzaBwU4sGATOGJeudDbPcFl1bvN8OitYgv7GiPw
I4ahcPSjG+kiDZadWDxBsHEEb/s9zmKAcESOJw/FlhQG3yHOfLqwnLNmd0ls65IdY8a2canv4YFJ
GcrChlIIpvJAcVRfkyRDSQbyK3jq+aqEUPTXNOU4FvNV9xUzrx+ctREpJJ93pMayjlxAguBmyNuz
dLLSMbjxGWuDTi9wKFhHjt3CvId2raY2/dWHxiHN5Uvs0zjgrBlrygM6xV2NXtmsvapU140ECHjw
4ybCoe90/eEiJ3WuUgo255rI0T0ohfouE472w763fo3A/cKbPoxDHSHx9FvH0cT0tNWDx52RrAxu
lV22bbDIgG4EBCCwyxOHE5OQogLU8tbAWgEXxXcOTgQpTheKp7XEr60198I2AicM4io7Whb/mVoO
eCVGne+cwjahatiaNxKr4ptAZuwqzpfNpzhVYwf/ROh1jxF1oEuvu1IpsS0wy834ypzA4YNLSgZm
YxpDZzadDVg+ymCTAjMZVn6Fqr6UcDhatJWCcX2OUvFDE3bzoIueAYRAwSm351BOYMoZgDLfdw38
LyCkpw6ArFr3YzCKm3GG+mpXLOWq7SFh33EQ4s91TzSr3knGE/WdFDYPG0jah01T4JBS2O1/QAf9
f7xMbBs6rCYDeDDw7MD99DLBfgB0PKrSPbnzrKCTO8IU50iOnzzuu8gG4hY75lC9kK3twmy1yjGd
hOIFxUYn2VSAmQLxz2Z0ztW4t3A8tSfLSLKu7BljkIJTb2QtSXEqgRANEUEzTuESt3gMO4IwC4Gq
NeRVLGg2bpp8+v5BMeUspEISLIEmo1OJLmdxlUv9klNh7QuhWADrMiM/LdoNLjOMGztripOlawlq
1Ga7PftieOmtnZn5uU3XOsdxt4GfLyuj8DieUcYE6+oW0Iyyzdet56jHqvLtEE/A/pt0m+MyYMcU
+sOw58nGv6Bj8cQqGJ/EJs4uMRUa7g0rLjaLqo2jlbX57t9nBs5n3q9t214QeB4H9ReOU/6n/0vo
mID31cfjXeUNOM4JUwVXSzVa6zjIB1gtCH9fJryFdWTV3oqaLZHlluIrdw0Rct7VP6xgWI1wbUlC
BtFcqbL5WyqlF9qt8h4SC/vN1mx+9324EJlBDtg95wyCofmAx848eUf8fLomKqoU34pEHhxP1gCU
+qV3PCdBSn+ETCP2H42Jf5OZsxaFkC/JwPC6z/v4wG2jO+EsFTA9A3vkdaHG6Iy1bzVrH/sw6tik
mw/we+Z//fe/IrP/+UpzfIeZ2J13fRN8uU/0aZ6oZGlbJ7vrcihUdQ2EXQdf3ceyBPDaTfpbPg3q
qhPL2+z1b67nsL+g7CwhT1Dmb32Q5E91jKV37HTF7dSYfOeVZrxTQZffmkGtIg+OsE8TuuLPzUMf
yji72AzeDNceXqyUQ5KgT/m+aX37eeSbwZPDi5hkuudjM6wpqxDqSz/ZAhMeGyasNnyQSuWpm8RJ
sZcvzQW8h6yOKl5XjyUsPG/qerjrJl4+slyVj01grntlJHdU84QpsNHLhv2gMzgeyVsfOzsRdTAW
CaMX2d3RYNTBdzUEGxpN8E/Bc1tjlUxXtjclyFNg77MzloiwRVZaV9EkA/MDcogaDChV6Q5Btp1n
PO481y3uMDMo7gphRgpvf/ipBSpZNUVxygVQ4tQohqG4KxP4X5g29miwTEOKwfM4tEGa2+a6mXI8
fwSlMObFhnXLnGC3YsGhShxofwLk0O3sAII0AWcDJAj0OAHmXLs4ldDl0jl0w9ls4wN0Tp7PnyZd
+vq6K1uQDQd1+iVaXhTBzqkbHHe0EjORwYaeuOXGN7WuUehy+VPs3Pe9G+hg8ZUXiPiKZaa5kZ7h
h7mw+ZdMjiunrqHWpgK2N6GzFPXwW37OZoB6JNjy15RWp1AE0vG0NNkeVhX4SpTqcIEAEUDojPVx
fGCubWP6Rq2Q0e29jR9nBRju9ZPM7B8+Zn131QCPdMuRw4pYpzrOgMD7U7zskz/GYx/uDRbc6lck
ZkrapibL4JORFLdnHVWoLYHjNtaa/YAZWTgXLd8taSDBftB1kk01SmBtHDggnWN+mkpsm7dZBHrr
D5hPGc/VxI7wVZQ/DWO5gcDz9FzmAjK9bg8wXBekmOS7/abKGvMxUXYRQroYC0bbfh2yyf/CxSDD
Nh752xRkkepS7STUpfAGy/i3hAPmvJRz8SiwGbluY2lf92YHsdUxVjvOg+w2B9Y/CiZP7ku/fS4r
ABlhwO1d5VrBkEoUCxIJ4u5kMuCo/27wSrvGjpTuci5SJtU/jDPD9d6bvRpP2ffEtgEgE1iWVU6L
mlQvgdourlr4OKJIl76CAWAhPbBNzbZKo850nqAT22+yZXEPagjcQ9YI70DVQsKgLbzUc8NCfdRJ
58z3Pim1UPDSTNXe7bEN1710VsV3ll6MxIv7VrRldUtrkR+ZiMunDFtmt5xDJERn2BODEXvWqYgW
M6wI5gjQcuO80gnQH0pA5a/+s+dU2NRT9W0sC+yRXzsePJXGg2dncEVJwG2ni2O6FnDUTfKrXmiW
VFVLBKm9/pR56fmp+dJAQ1D1Muwi43n1728i7vzjTcQCoIn07AzyKKbNP73QOcTCcfqdj3dpljQg
ATQelGXgdP8dIidRo41jFKse+9LnT0tTzFG+uAaMEe0tXmAJqPq4OEHzKqFxtPeF/StEcbcDk6qz
pyr61CCGOjlg0+j+UzyA6c4tbJUixWGRQWP0mblmqb0DAAbLPAl+UAwxl2f4fw+bCRioLVULXz1x
q+Mnh+XDfeWbNylvm+cxBWpgEeWypmqTtn0YABB+Yw/J+AWPTjjAI62Ds9BhHgqoI85u89wo8PCL
uvauqNXNVzWmtk/9kA6QkU23Y44vcBVlgbrLszzfKnuGOQskDMyrvBxvcijvnUoYkJ8vAwzNQs8a
pl3jScHD0pr4HvK53ynlHEt95zVo6wyCMTqlgEXlDgSmPhR6rMuAwh2u/UYWOyswH7PRA0wrNe4z
z2mv+6IWQL8I/8XIsHNb+9C0wF73fFfk7jdmp8FLArJW5IMhdpgWPI4CKJk0y+K/QDTL3QRxvwH8
ZFp5NgSExgR6Qr2+UCkRYLx41jJuPzVQMrWOOAnaUo9PA4A1VIZlnmEbOnCsfWYvN71mX+JvbB0H
LVtB1XNprD2g0025vsSoodN5VKKLEkrtbDi2dOsC4sL3U74095jtyX3MYekbDDPERdUwjavWLO3t
ue6W4yqo4IJH2QC9jjtZnqAACE8z4HIhveszYEr6tLqyktbdnatj78hji50D6PjqJKpTiccCXJ+g
gQuX32iZX918zkytYdk1dbqEnFnGOk7F9Kxcf0sAn2KxbCwEx/SuafLxsORmG44coiiYXOB/MDf8
G0jeW9ixwTYBLHGy74ES21QACo9zz3bbAUyz46oSX2W7HClhGZMSZHP4w156ZmaSP4DThvVngkXQ
yNK/rK57rkYRP8dibKGt6LL71of8IEAL4zXrg3ZvBonYY1/RuXbKha17aHA8jD6UC92paV4y7Ec0
IxYdjD9Oiz1vJZBGe4AUI3dYquc2AeBlqdt5C7Zk91zg6NINzOHbCHpPZEqrvDLT1gIMCvutbTl8
U3JhoQnAKPY8knGF9y/maRq11ed1akeBo/Ib3kJuF3jqQzYKXl2Bata32A6gtqxrEjvqHXXyA0CZ
3RRSE7AsMzhOMbIS51jG7QJj5W8jDAhXE7OHm86GyHpXAm0LUpj9zTfmUxXbxqMAQXQ/LrLauAY3
X/38aLid/S0PAAGJ+1UFmCBUiPC7Osv2+2OerFtbdGEKoZDhRC1ihMnwqxe3+VWRdsgfq8rbscUC
LQuv39WElccEw68t1q6L3rj1u8MMd/Luh5lCOdOAGu1qsIoe6huD8B6oHQsxpA5eeeqWMglLnIx6
KsPBce66j2a1/KhFIOAgJrxHAP/Uqk6CYn9uxEnvGigTvoapjPdosaDcV107rbhOdjNDXi/KwpsO
Nd9pi3sPcgLUk0LAh/z7nQKOpz2NZf6vO9FoGZRN/9edzgkCkKH3fxOMnX644KUI5pkbu4ZXqaMv
BqCK51IM+U1Ipeo6Xc71S9ICKuSHdDmvhrnLPkSo14csiISuzophees+esBUrqW288XSBiyDIvna
N35y+D0uMmZ8UZix/SneQXv0wOq0Wltt8oavqBGmXgPniSDGqLHxLHus83iXqWOu41CGhONwl71A
i2n+UzydR3XfAfF1zh+wfLFwaAp4nZk6yarEnDzMTABMB5jOQtzHTsTGcizsB1HdmobhOEwVXm5U
TMjppFcC3FlZbyjGqkL8ahaLh0HcNoMidfax37mB0unSsrhdNzAzAosc3ikUO+eQFcr5juWSfoNj
d7E9fxbKbLEHi5uBLbKtuvj+DBXCm6lLwDtqCVhEMboIDUO6VD/ERLZNJqPblzBfgdbjayfzFms1
3j0HsENasEgELaZxbvDkkyHFnb5k68Bu8l1ptv0zb32sqLFb1vfdeMJJ/DfsmPfP0gbuIraceEOd
mnF5Fmr24IFr1/fW7N3WQ5cB/99XG5mL5YouQT7Nuwk/CaqlDY5yi6EEelvBfBmw4hoBikLZCPVg
Yr86UrBqOPSmRqOIzp0oGLAOuvY0Ht7i9dYFMHGewioQr9Zi1bduN1k4PoQ3EqQBWLIeoTK7EmZV
wjASzZcLlnAca7Wuhp1O5yTrRI5WlPf1CAmFzk3WE7i7Kwk92CjW55IFUJzbJqiOAXAqzprD4/XA
4LzirKkZZDTQm4zP0VHUySMlUIdA+djuKZd+Hffc3Zp+N96ZvvMX3ADUqxBJuzJno78mjYmhamU0
ARkTeWnQ3s7Kf23cwfgKBF92CDpYZlC1B/t+DbgBuBAwSvw6MMgGxNIBk18nu4u4HXlV3s1Lxr/A
AtfVSTRglbivVKMBXbPyVlS1cb5/HpCqRg3xNnhThzQohfSgEoyZO6VG/qVybujOv3/KiWPWRoN+
+pRUhf1o/uFTmgxEEsAezwM6IAc3dfL0+6fM0iVeFVk5wiUJy/O86t+mQiwbWrHTGp/iVPqPmGo+
d730xzMXPjmuixMDLmdoRgDZPlgNkI6DAjFnTpwr0agUGKC/Ww0xadO/MjeilVON9cvke86+6WI/
aoq2ecmH+i/AYfA2zub5lNfxTwOivi/1IHiEiSHbU3WHR+OvrmOcY32qu2I58Jc7CHWC/NS0h9Rr
vcMfwDpcLgswyIe6GV1vTUH8JKGPT8W0N2ULQ6S/8y0LEKG4x7aoOWYMAgndihvQzYPDLJAmVSix
9XsVaGuXosPP4IinP7TYlWklm0SAjtLMvNqqym9vwSisdhD7xHcihVFwiFP67rZuymY3CWhapJq6
rxaBFqncfge0fPErSL0pOwdpDQ/jPDwn0hBq8hdIB6QwTZ2wuVUX9p2o6uZpGiagYGEWnXmWt85N
R+zh8fIhni9AWwG+Ifaeji9Yw2LRO78KHaf8wcuaA6AwQUhqoz3w0ZltsD3pkV4ESGc87nAKr2VE
3lNIj5QVELZnosfMIQRrB0rvEYSrrS0Q5V4U5FYQYS7Un/qU9SfQILtrLYsX8wyG9NQQ9DBaaEvL
3AnWQRIws0Qb+R1MLDNVH/tSlnhD6eJY99Cj8XBGRzFnrtDc4M8afchM4/kI2vayo2a5eGAn6M6f
s8dADCtsBFdRUvm4A7V/KFIn6m5JCAHM9nfH6F3gzeZ55SzzsKPq4s81mNeuGVK1kh5OIIJXz3f7
+0/5mE27D+bo/8pPS5WtAPZvcDq1wK59L/i83CaFY0CROL2VjC+3FKJL4ABkG4D/EV5ilLLYHkA9
EOGKqOHSDU/HOMTXlm8usVIPqirrywBJ0sNlpF5J89aGbAUcupOby0Bt5gXHDFvjlxCVEp8JOG2z
H5ehKe562NdcrLZfUXXJgPSDoRcex7Ny5/Mo1EI3ZKOGLvTOsKMYjUWfsJ6zvQ+R1eNl+MAsjZsU
q6/3PwtlCg/iRJkzf/hL0dAGPHW2OIlcIMQBzqbZJvyQlwLgJBAMvnmLtR+nDKaNUIxaDV2y/Mhq
IwuZAXUIy4dFsQ8A0CkNQEiYOgPidjh7OHZ232xSG4clMpialWyy5cUc2H3TzVOCc9wQDKAMWi8e
FCby2nsGQ3GGgIDl3o25tDfe5MNptx7hDqXqfmsAlnJSbZFFFZZaVu2obTnCw8axp9wKqdipcutx
Ia8+xAqdM0OE2qwr54rSWq30RHFse9cbE34MWFUuKx5AcRgHSHNY1p3xYgn3NVa99bbk3UH685KE
2IjA/lPjwLQ5+auHzAE0a8b0EEMH/C0eq1eOhdtrDzU9oOBT+6YF99DUJF/fqGqgKrIh7ImiS8GC
ttst88YolubgN+ASu/oySNP9j7NBh/1DVsSFnojnQZDX8Tksfz+dhKS9k+fW0oynwsSmkq3p5vUA
pYpYNtDgG8wi2A5Vtkt7Nl71zQAfq0tzLJaU4Vi0s45YaUWwH4QgcldPkcrN8SGdPHE/Wy9YYo8P
Q1yNDz32YVZuW4w7qlqWcq/sjkNzRrd60Ih/gPwo5ChTfk29ClkHm7wzv2JfPA8pJKuyvLfdZ6rQ
feZOfRw1xZMgEhbI06lgzVH2fdOHHeaBxwAbC0cq5bqFl8V97hbxlmrnPOpCdcrzp/pVpmOLL4Ux
b2oBwbYaC80XmzkAbojuCYcfw6ErzRnb9IH1khjzm2u14o41aXM7L1hLOdNgveRqYqsWjgBXoBOK
LwWrdjQODWsCRrqNxy9+dZjswlg2+QKN9jl3qqNhYOu+hSt6BxUk65pidKkwH8UXV/MVdfK5H7VQ
50oyowt176rgA+wz9bB1Xvm7xYfN5ywULA6xtTHLfgixG2CcjHZwr2SC/0VqCMrvyQIErp116YZV
LttzJ2cPf+jYWcy9cucem5U1m1759MYzHrrNkt0QvLbRYu2Q4eC7yQcm9AK5pQbomUKtUATYo37H
4lLD74NQo8eH+PMgLXOLKxkUrwzzSgWmzdOwAGSNdz/W3/pdruOjjk86HvwWv+RDMedDvj055lO9
YE/a8IWxFiM/j3PJp/G90knxsUscA7puXUaJU23L1J0ho+T61ob44Gfbct2SOtO8J6530Y8QAB0Y
dv6So5MG9VOn0nmjBLP3VVqn92XCujBTbvn2nsF9sA0oI8a6876yIFpPGVCXOmIT5F/GkCyPEiWO
ecz9PU2AALmFj6WeH5Wq+gqQqb+fLGNM17oqdJoih+f3lA8xMoV+73a2fg6wcFjHeOzDZcF10yI6
e6vBKLSOcmBj1wl5rwmjKW8b556I4WS1NmSqPMU6LdVpolfuNcSYEpD0cz5DhKefb2bJe+Ohqbxk
B6oex2RwqY1D8PvFCfxrkNO67SXuVNCngXxWAgot6HAHrxEQPuwOaatZpCTMmXDNPNX0U49EQClI
dSoF8nqaR+8a1j8xs4qbdnHZTY5XEwQ4eOJEvt0WEQXpAjUitMB/xR3b4ibJId5BcRy1QctDdxBs
3I1Dhru/nxrSEsKamYtzHBwLt+G5TOHSNUqcs07++t+XHHMNOcd2BAcztYQGis/tEC3M9HDSljUu
BBJRb4wRBo92bIRARELKFkLx4DCOKlwCI1jbhYQ1E9WpaZzn9ppKeBYOVwFXq4xaqQFazb9aqQoY
+33rxVdBWgDdlekfvr5UbNRElHgyV4AxxxEFmSezm7HmuOThhLcanv+uCLPcKdoVJH+gPojFPvmn
WItTgTwl+y1VTYBsrmz8BMMUniP3MbuOY9G30DgBB/RywV5iE1WxW6wS4725Fz14os2CyTFlUv1c
Whw9RlU+GmPSbjnk5Q4zztotiS1BH5YfCTuac28fqykDpouK2HuQkWysZWXDGxhI+Et7K5l9bACV
DOt4NNcf2iHP9Hd/KbJ7P52r3Ydm6vihjkOTcIJ285VwCWyvbwFmqH3+MHRHeH8Nh4Q7OCR6H/r8
KUcItW79yXv51IOqNf1DcP6SrO2qTVZzB2ASY54dQljbuqULM4f4Om+dsFe1fQ5RvPDtZN+UmJpd
Glqd4vWdXC8SbLfAXBwP8CEE/YpbYTaPEGDSIwPk3oT/fnrm+59hsl4AQ3o4M9ue55jWZ5isEl5h
dwA+nMDDBuEClo63DPiU3eQGE+a9Hqx4qoVHhdPlX0uOs2gB/bOfCQzsgL39ax6HJ8fykmfbSkQ0
DXgCJiwtVqLATrYz9+I619qTikE4u+NfTRX0N4Py8aPUYXdyciDbZ7mhKnXKfv7SyOz2DYC9X2a/
ueoz4Z9aHFteatSWjtDz1W0ysNINJlUApmpOOF14Z79gWjDuMya9Q9yX6gq7Y1DfBqMYW8wDNPE9
6OsVVp//kPInINr1d0s5HO4J9XyTLXwGmYHNa8AFjSd8n48jD/IfRtICo2V4jwObH2cvrdQduAbT
3rVmyFtmQAbFQWkBgrqYR15x8/ipCtmg5T8ATfZnQJPj+YGFnXTmAR7g2KTL9EHWLrYUvuKYVzwq
cPIgE20d02lqXjCXUJuBL+CpqKx5MXu2TirT+uINszjCzWhaGSPSfI2cEIDIXM/cBMEX3d162fuq
tJvvZtJiLqtA3/AVi0ZntL+UzhEaq90LjmQP2PWtv3CVTQdRefBeWqzgP76flm19+oI6vg8FKJjl
QNTB4sz8pCoF/2EvkfGQPPp1u2ZD9jgELANfvuofEpPtsKfjPw3Q1TjYgwOAA2wXnxKIrkY9bB0O
1JoF2T5r5+ZBdcCpm+BpUVa79MtujiHC8jhAmOXUsaU8JnDtjszMTL8zfwll6TgvvkyaDRDe3V4l
0HUzsuYrJUgTKzoGI7ET9OnLqBfQcq9VEZlmKe9Z4FX3nUiTnS9NubrEsA7KV545wlZap1DDPOYr
7ljiZIu03aZ+Z8F+EDJxEIp/owQpqhkEaGmFHI4ZRx40mb3B+azaQOE3DfFAmvr/I+3KlivFle0X
EcGMeIU9D55dLvcLUSMCMc/i6+9S4jZV7u5z+sR9UShTKbFtbwNSrlwrAPPFC2hwgQEpmPsKEqUt
XntxYq+DXt4zITzkNJJ9cnVUbCt/Mdjzlvldf5xyJzvVfEIF5XQS6h9TzmWKrwP2fmR6RlPsfFll
eyKFreMW/FAuaAcgROV+Atubgwf0iwRP4NnEDxtN4qvnQ/J0yy1AUyPFi5m40bfRF8UDL9q7xAAl
jwPCkKCqhP7UzhrbDKVsbhsUbOw17vmnfk7mc1yP1d7Lk/zOENo5NgFbiJs6vYxy0+vOcOnddrxQ
D9D3tx75UHSFkz7bBHm1n3coFgTf93++b0Jp+S/fS4Z/OVVjoOPG+RcYYTtlnSzLnD8hK52fi8wx
r57VHyqSkiJTpqB74hGUo6Iita552x3yKW/vBbgPb+O4DAGcHu7KnE3bsrSHu1jgb0Y98v0y2roQ
g2sGFnZm7j9mZbe1FRAEhPXyMkM5PTCV2YJSYN8CMbmj0b6VVVh7YJWiUan35zy38wdUISDfKQHa
jHLj1CamcdPYLn/MxCgOVdkPoWv1/JE3hby4Nfsa1UWQDXr+HPWNe58Z8QXnvdonoUNcWUCYPCAz
c9p+b4I2Z0tmg9NtkBgmM3RqEcyT8UddaDaYr2GpFaE9wU4s9bL501jh+Om+AtitO5aRonOq+i09
EQDXEyFzZnZ26Rs2tiGwtfnzKBPvtmvcLxTlTi1212qSY3TBDJ2z7th6oy2uyLU/FjYI4+IIJKkQ
6qtP2EdBVsswy88G/v0t2YCwQjeBycDhC6R7vOpzOQNDokdju9PZgOoHB3uTM8SXnLMxJEALtXNZ
gZcA1LWR4ed8s46XhfHNTCtgfw1/aM5d7OyhCIQKGvVX9xOvufcE+2LkHpRZ3l3R5HxBzQ5er4mg
otDMxaRJFPbukpMN3DWpA8mCgT+2GuSxgl4g6EhxBQqe4wLViVKpkKsLlgDn7npwUEBkrYRuARu+
+5pTB7IV8bMOcAbkkbLm2se8P+HAf9pDKaK4byIuofWXsFfRZzcsr4yfqCgDXoQX30QOnLeXaxHk
DSpta2OfAyjElJ0L3KZ3M/K8D45XI5uP7++XrHaOIrW9F+4WJ/yV7SvvMufaVx56ypz0wguwj/a3
5HNjIGNjyIbjhZlt3dkyPrtTWuMYL7UU3+z4MP2sIqT+oGbifAepUDhbo/ulqR0TFBz2dGvxPDnh
w0EAGSnBJ4oteFoHtWeCPmW0m4uumqphfRcMWo/jDNyMmlRP92QtITOSsGMRi+k+YhCABCObuZty
q9/Qfwr9f5hdHupNze5Qnlvfd/R9g3bL/LZVQ9XgNpqz4bru1cAO0uxQnzWGtGur5U06Ota2RxL0
hdeQ71BfRltgb2X6Wgn5gwr0U23FAC83y2LP4rrZLddxnEQ/eoOAkk2MOtQOrFubuM7mhxypCFur
n+hJndmvFctXA0QL9RO9OCGMRiDB2V7cPFf/MInv/eFrDyDDADN0yyG7Mc31T9vGBntGdbXvFZ+c
vO+/OA1wpZFIs9cs+tSbF6ub3dCvRXVwI/AsTHkT7YwaMWOfzp9KI+k3pWOYt+Ms04NRWOIEecjk
iqNLtk2GqHvsS9RAQFco+dLiJE99u6ohE/dVklrPPMvBRvWnJXVxKnNfhzbIjKeDyl6YICHasijm
m0SZltqSrwMzy/gGzxMkOAa1Y1+jKZCmZKh/StJ62o5IWpwgsAbuRdWL66HZzIqmjo4hiFluJZpb
TiV6/ewK6EuSn2VmEeIHtANtxC196Mf4OMae/vrTZ+P8OuljcjTrfNxqvDJeRVbfz1aZPLYs0a8g
AAS7gArOmpiHjiynKw7GskfcGKDuhXhI205bllUi8ETsAJ+LE1tu8iqcZ9SmtdMnzSnc77yFfIlR
x/EjEKPmfhhkeXSx1ypKvTtrqZ1BGCT2rnEKQA71yDcqX6J81CNfwiAdB3j6/b+I/c9ramP96xVp
PS3VPuU5B3ZdER66iRxvE0glLpaiM7R5bR5EAaVG8lED9hW+MRSrwOqbbO3OUoKmgH4DqF8kFRgN
cVg8oeogwjbxAFxkfDCFNT/lnf/ajnX+7b8GZMDXoWQ3cAsz/Y4T2yOvcYQOihtAIgxPXMwyj656
XBcbmabdFw0CsIOWp9+9BqmXGW9Z90U5gqdgBEZ8ysvkyc9RJdla3L7tIt0JjKZzsPFAciXJi/K5
4LGF26UtjmTq0PHeQP962CdGXD3nWZTi5p3FOxq1c3feQ2zO3NCoG0EyZsAhblgkKOQvczdC8geP
wgrv1PifmyTyh1P5FSymwRDl7ncopQLpHAn3sQS0cD+BRu1Isb4AmbgHaOGH2AoI2sdaxQ4q1vdr
b/ef36Xcj3tQHJ9bDvS1HIMx13d0xen2ywam74xE93lvPi7PNiTf9hVE/Ha60/OnGtnRACT14odM
v6HepfkGzQH8wgu7vJ8EEMXIbaPgpJ7q+7Tu0tDrve4ba/5YpgChD4U6oT06ecd2IGFsTxYeHTc2
m8Um6Zr0Dza0B4rVZHEr8U/7dUog1MMa1jwak+Ecyko7CMOAfgOYHnXQgn6B4sjTYBjFU1ShBMHH
NnFLfhNqnplRfBl7yfEkLIZj73sXEGXy8xhN9hZMV+mdZjdvPal8Y6wld4Ww7a1UvTh6LU0L2ePO
TLdEIoPvbh80XlMh0+HYT2beQsULquPJiNNVCpu53v+X11v/9z2lY/go7oDuio6tpaVjC/YBU2si
6wX9ihLofWCNkWF0T4D9uyfqGe+91dfhI4CMqjj8Xewats7/n3zAgiJtAHb7WFU+LYqevipwIpt0
N/s0e5JFF+0++CmCfMs0shfVTuqu47TMouSpFhuEHoGg+M+LZCQjukh89vFXx0+7DqSHhR5vCuTy
TtXvjcAbw2lsGXL+aqBrZwd7pvcYGkGBrgvC/OfV/WEWDZCPegBhQsRztf9x3hrCRhsk5Erdmg5S
BRPtNgVTW7joXLs1yp+8gl+LJv8vVIyqqOq3HZKDfRH0gF3PwtmEabj6R7p9e5pNVtqNd1cYFo5z
p00xOPn3tIhQROLENUggM+cAvVNxmCKnfDBdwEpBeI97FG5ueZ1/l/MA7jv7Sni2uEuxa2h6/S7H
2E0ScY60J4BuWhkDE5GlbwOZBpkMGuDQKwecIRrvkCqY2ypIc6EfQX3SgpUlb3WkW0rvzplm785u
C3bgDVjrV1/ddNo1kfMWYN1eCygOems728ysK1nUeBARCkxZG0BHR94dzc9Qx7+dec82FGKpS1i9
5i2XIB/FDd5wHytO0DkzdkIz2GMcc+3ObzgQnZP1MgjDO4wa2NrJTDU+Q6h1ik5k/nUSinG6oMjY
t5WNEOKE0hPOHQrHskvpDZ8hIwE0JphqcDyL458a72ab2gbkD5hq77OowxFFR68S1BUgd5mSLR0e
oVr4GyAS/l0Z5fkdsmIoLVKHSjRbcWyAGt+yN41fy2vpaMDVFVX6bOGFM8hdIERH6F6B6sD+yRr/
3u1E+jobGoj4csO+g5CkvR/qPD/1LH6bjnPPt+mz1zykIr/yAhkakJHcG7of30+Jlz2nwoDeMdxJ
N8gr8k9NsGx8rcTZ1zNUCmi08WIbxL8oCqXRLuruLbXG8OcaAC0EUTL6KK90XBGkVq9vBmMAnEsh
yfEuBkR2XnvlzVhX+NLYdbxxgKnYLzK/KO0AExXomZUsLRS98qcJ+LBgklZ3aa0exWSoFQPKOyt2
FJLhqPyc41YFyUoEgzqhezSxuVEGxddxidNhlOIeI9IRbm027vp0Ess5njeAXtBvAfWsM+9iakUR
0p/Cc+IshEaadhnncX7CT3KkP3CDW9peFXrv6VRQTbf1wb7h5XQiuDsh4ptUZZpiWW9WgDyPkgIy
Ty/0a6AAq2b18ltZcPM5gdUL+23q2EBBwZ3b4ag5YoJ8ABrT5sWpnvNj7/ZvLvKPyhQ8we/b7SBu
Y+NsH9UZ855+EUaRD0gCAgRPv5Km0fi9DUYlsijCjqZ7nU3dDVk0PU98uUzPh344NthOBD4btjPz
T3lfDo8+NGxvRQ2Zm5pb8nOledYW4NXs4Kh6MQiPnYuK9Y8lUPS3vI4g3GSL+XMOebJ/DItrjgp6
Nb1Rq2G7kckowjeJW3G+K1HBdHb6umZhGlVQptDHuIIaLLof7dZOeBXQhKWLV4tn0UtrWWTx0UxR
DVC+o+4vk8h2C1C+uGBrko57nV2w3YMOnu28Djk4RzXUMytwuLtdyU6TIfarH7y10ELsZNyFeRul
W4pDzhq5GJoHUPt0tVRCAqtPXgI/hZBtO62z6ZHTCT1Aq+ZNIngJJZdp2kdR/n2lKK8THBGB2hFc
jurVnwbGXi+CujXFaaU3b6e9lWfDPXnaKErP/7ROH3/v5qh58cwZ/+eabpwFq5pPLYqmAT6oXxUi
5iD8Kd85ysQ5863dackjVCsKiAiYRjBKr3pdpzO8JT5Cwmcf98WPXHgSwGSIhVbxCCSvzAVkSk2k
VlebehSjZkAgbt5RHPmF4boB6CjlZjSRXRBaFD1Sr6sabek1772KC36cIxc8XrEoDmnT1nu8oVgv
+OLsSXXS9U0zBEhfv07VzG76ec7Ar4bzaqe2L1bfCsBOWb7MBF+u9cLF0zSBX0Z9+g8/x2rSqCnd
5DD58zWbK/MEZK158hNQiYVlU+DFIxPIHM5DlOBsDuOL04lsDFGsoRCOi/024X0ZZqUgdZu670R/
Q1w7DbL2Aehj291KiUOkOh/Mnqd3tgeVVA2A+qmPyys1LUg/lh6ZvdlClVkO1w/+D7G2KoPgqMPa
oTDk1/msae2DUw/d3djKMhTOaIHjXERPVhvt6Tba9VG+Z00f7ehu6xcmIIxu/wQO/fSaQx1uuQuv
0xNvjJ5Qm7Hn0ZeCGdMDDrOtZw/vBVqVPbe/Go1KdGFEmGb2/GeYZXefp4ptAR1B5bHNPmWezO8N
oFIecAwgoY4I2Rgyqak02YSsyyKV6+0eyIdJk4vjDaBAkZcb7SgcqgQn/yn/VOojf0QRhbgk5PdM
HJVnVreJ8RYPMlygZS4NpI1b3AMnnPNGcbWJzbgKNWXqMtH2Y8FuIaeMEPJRnN1mv9m5+RJhA3ym
CFp0WU4t/8G3XA0EQijaBCteMKOk94A8iTxT04gZjDOrbRIDzWprhnyLlECe7RJ3/kGDq39ZwY/K
EMfSX5Cbhchj0XcPQ5d0DxJA9MBPnfJEZq975Z2NCkmyqIGuR73/MMty2z8EB2RYD0Y8yAHVEInY
u0iWbYEx9IK6SIRzY1jjLtGm8aR1TSdPyMBvQfNT3aduwR4Vxh7pFev53TIH11wskGTjJ/7VWsf+
t3llX+vIOmngLtHN5LMHBUtuDS9dauTXjIOcgdwtoMBbwJ2hZKyinNl/gKZhf4+d0/Dgiu5KUXhp
ZQfd6TQkYRAFKp0ESAEOXYW3pW29Gl5sLXpbGtVX2aOpyeks3by7GVUDHeQIJfjQN87iWjfwZq6e
5ANrb0qogdRGXB6VfKG59zuktxovvVLEEhzFWX+Wvr8rZoBhN8vcevZw2G4kEL3kugm45QQuaUMz
w6yfDVxArU3XL8DRslx6ucL7BSkkHxsXL3uWtsdr3z6OYxcHdHlyX/Px0UHVMmo0mX/wjcjZSKO1
X0Zr0MMK4iQn6ApaLxV4FGkSNFOT+2Iwwar52cW+4GB03sFjqCrGX1Sy84CN99LgP8ZHpnmeUUSn
nDF13dq8APBSvs1Zwz+usdhFxP3QTqYJZDdYg9aknpXlQHWu09eR90+1XHANod6yLHWX8WbwurOO
+jI/u/EjW9uvpFCJKp8m+qgPPhr44HufX6uCb4qgBmjVh5iloOb0LOuOTVUVgvch3pNpAt1yV8Zu
ieRoJ8ArhBBqjFQWV99PDsjygXqPfDEzj6aZs8vk4UsY+GX2thStUkMk4yxRfu/4pbXrOfQthpin
90NdJyiGpcpq1qCSwACzhWr83LXPQAosEeRX6gM3doZftppEDfmT5Fs9x87t6h4S7WKP/nRZXZUO
RVAACQFpV8vTgOwLyHulvNqv19Wr2tlAKrDcomK+jkNLfV5nBmZmXYs+L/7r2mD1iTF1zmni3q8/
1lB6qCzqUO2Vdi9RNWavZo9KIpNbSFAq0+2rUOfj/MmoSvvcAd8VMuWvuo4FyApNVwf7jKcKS5Bf
zJ3Y1xAh29F0Xo2gOa28R9Q9eNiIuXZAfpQVuqEd2+OxGqJAs6bxVsNx4i1KR5sQ/EH5LhoZfO8D
HQjwAmOotT0NMDVKvWq0np0CUrVrLPkTF3kR6J9cPvgh9gQxMf9mdcdz0l97W+kl4mMs11WfBbeU
+OzX3Y05mf3VtEA1gkp4UKW2vzbk85SmPA0wa9MXo33+u9Dyb2YyCURFz+rduuwahsJSo/141RH5
kH3D59cPl/hgSppLq+ZIiW0gNekCjYrPPs0tO3HUCkw2iDiA6E0DopOghtglZpRbt1kpb1a/3qDi
GHWBM/4x9OmOuCQE0r4f5+c2Mj3QECvA1Wy4Fw6cGZD9UsS70cj6IJYSjDam2bgXUHi9NVOc10OQ
1sZxQin5kQZo9hK92EONepVu/Ep84trsWw84pyCDQ3vvsW2cZmuiwGFLvnaqbNA9LQHkKfoZmgGm
pm8p3sY9+aFG5auiLK90kK5lseiCspsga8UicUgm0FvZepPhfgbMPYQj8PYLCAW0qNDkKq6eGyTw
R63aka91gWHEPg2TYzUZoimwcZqagF7WxC4/aIG+tKNcnNfG/N2kAT8axLlu3c99H7e71bXOMiIf
6HkVtvqo94/L0Yw1mObyDhI8Xg/caKsXeOMZoA0D0p1h33tgEsGuAfiEQUNlPDhei7Bw2ua+Lezm
HvqMbz4yaYB8XbMD48+hSbzrDMHpk6GaMrLA5U9daqxJgF82serotHTXoSW08GIXmz7J3hb4JUrO
fbNXy9Mc3MXNQ6+3u9yxUVuDZyq+tY51AdALB2/UrZIEVB91ot3jPbwCjUYCjBIDP1iwdFV4LMHH
4CJRekrB8e8MGUZT7EF25ojjByodoqbjDLphPTs0posKI/JRmREVIP0eQn5yeRA72RuJ++BrHJsg
ORvIptcGaDBhUq9UJvX+zvwX06wpN3JQR4wvfVQ+DoVlHDps1m4YG7VNY+jVM1B+uI9A7OWbaTV4
aoDjKxjSHBXtcvqqMeBapTMYT6PjlVujB4+u3+cVdIVadpBaAb44tRJqx6pnCH6BBzArIVo84OEC
YQb7UnXTW4PKenObtJ4MyEejHsBu1YbsQgV2IOUIGpk5Ox3y6SgFTD0beJ2aVZupVyT0YIsiiwZo
iamtEgT+vvji1KAzfgAaCOT7wFaY+qarYv3C83g4a+3PokCFAOSR4aJG78oUPMJ8Z2i4YSdR9eZf
4oSyQXmEKRwZdB80VifyOZD4Sk60gsAxSoTRI2Tq7aY/JR3H3hd1uOMJm3FQHjhF1x1ayDCfgE6J
LChKSBWgxv7iJUc/955xpoB1mTV+hGKiEVIkaJpFKBky2r1dtKCa8JulGUbzpptRdPbBT2aGY6gC
KobXNZ78jpN2F2b34Qc/mRBrRIoqsR4Wq4W+XDnYoPQP8YpfXLk2dxMUU4HkOmqlHM4oJLoF9nHc
R2k1nJlqqGc1KNvdAXTR/2rTOEQPbtse9U+OnlQR+CIxhwJpwRjpzyhcF6IRSJ/4IEz/c6KfgSkl
oJilSzMpkhkeOIq8rFueAFGHPSuqjm/oUTD3vDnM7gieCKsEnEk9PxxbO7eWzMMxgtRyFPcDGPpy
sddkXQMkxofHjFfzg8T3M3dxXkieDK+Iid2CskKZkKZOL0DDfycLsBmEVTXS7XhJWixgeJcFycTZ
/3RG3dbnIYKWDmBMHOXO4J50CrBLWqohk5oxBlkCUyETqp7GzTKi2CNpZBJ4H5ZEQ7kusU5c115H
1wusK0yTuhUsa6tPQjFSXXpdQejG56mzjD2RnLApATMb3rJWApMPfCbEdkKxfAKvqIpdXTSLzIX7
RPGmkPkeS35aUuDf7vR2hOr24OIuk/YJpz7AMc6MA4gT+efJjqpHz6ueCuI5ePeXhqweVbxnOiCy
mDjK2Vwk5N25DLvK3jcttjBYqgPtE3r2KHp8pTWzClabeouTxtc5ZM7SqqFXrKMU/X0xGnCnyXpb
p1IjNLw4V5ucFC6syTgwzVw+0+r/+HHo0y7LOBP+K3Tfsv0mTI3aQB/qAkPcAx+tGjKpAY4ujPRa
P64u6sUpdJmXaWS3qVWfbcsq35xkr3NoVVpfLdj2oxtq+mcNN/ZPvvS3uV44r94QWbtay409mQnk
h/LStl5aLY9PTofCafJLM/s04z30odXTGHqw2FWQvyhK8D9AO+fKPMN84GX8ZDqp++oxACRa9awY
DeOGgXTlpppj4ybp9O+VUwyHGPdBD3jrwjhZkCN0VcTi6127Q6FjIbH7d3UTmkR/rpCGRsTntzC7
MPXt7Go4M1NzcXSIHBZ1O9QJNKkxnfIR53EBXRdoOwntpv7brBhSe70DQSHyZN5l0JzknIC/+SyF
WYEy5d0mZ5GWePukLjU0vESSjR1FHaaJVPCPf7vGupAV42TN0gGeLyD53s+aDAROxbYAvpUh0CER
+JBHVHm4rvk6Fnhli1rdugrhWxKV0Fw/J9DRoIh6Lu0r9SiEeoPM35Yik5qiuk/MTwnoPx+6ob2p
uMyuQOCkD1Vr8lvUHm1pjJoaT69DIcEYuPpa2bthxznfr77fFwIB9ng1CncPxBsIkQRSVwAwn8fB
F2d3QO4mpG6vRbIMqEvjrG/EefYBnXNk7m9k7ug4yBt/bf4nHxISb3NpWneSMsKz/33Ff7FYBdWZ
HLAzfAhaDczOJ7cphmvndf2u5AlKxkTk3ndR3wdJOoPlvRWg53HGl7ws+p0b6SYohQycf5mQoAQt
Lj8lbTw8iSgqdjGUHrdJ48As4+SMvdUU0KgOtpR7H5LIEygrnqhJOvuIrEN6R/G60QBqZmIvTYMO
XhOW1Vrhd8c4j0CUVXTgqPFQx32eNUjMUW81ASDoIfWWJFvymZ7ZnnXVFJAkFXVybaUD1WfVuFCe
Qg79oWIdcnPkatIswK7VvSy+QTRHlLpYJ9+q8HbHChRieUZyFmD+vmaKhZ+afoIuMSg6TuQvFVv/
OsgLBg321jfCBGyGce/xr62QPORxW9yybKqvBYroQtwvk68g5tkWECD+3BcFntOuGA5gVATSUMgb
CvASbIhoZgQkb+Lr9bVSRc3lAIG1dsy+4F20vOGSlzdS9TyrlMe3VDDQP44WdD04vkHXCxoa9de4
4NUffDFckcz4mfT3sy0eydISuDoiufklcJSsCmNrHja/DEXdVB/SMn0oVSKamjQGUHNqHXdPyel1
gHqD0fxgrBGHxVJMaMssPaturNb70mmiXwZT5XJAnQxlOqTuW1dKPDRT/1Q4Xvs0OJanROndrayH
9gmQexDQJlwGNJrpzL3HrSaUPJu7EBjMG1aZ6W1UlN0T1K6n0Jo8dqBY3cmGfQ3M8QZJSZy51PwY
A5ZbB3PLzTNJUX60eeNlRxz8g8IampVr3Awq4jchSxqx/QpF7a7gl6jUBZ6r3VA+maJWFSOQ/VUl
bde1ycG3sZg9DlvPoEJcIlb/x9gBJFyDsPe5ja/D34X9i2vZHTKSIEeBLOXsTIE918nWUj8WFVGu
DfnAjYlfDDk/xJBZqxVMtQKFaBX9GsGAA3zhBOm+RG9eBNIZIEJ0Pf/StkN0KQoHGf82307NaEOL
cs6iy9IFs0d0IVsYUGvSEv/kM7w5b2jyWzibf0BwU+wXk1ZchtVk6hmMW2Ed1+WGFvQio7rooBrx
zbEMULkjzh22XSVom3CzNnsnPZPTUCOSgshJw5kz/zBK4amKH9z+/3aJX1ZbuhSbgJp7g3rmbAd1
xk9U6lJz00eJdJ1feFdoeFi1n4SqSB7y6W/9fxNP65Tv62TW3BxrEAqCEnjaqIzDM0qNHOSSxg1R
aL9bRKGdy3kZIwptsn6fB+TEh1XWeWos22tNPK/XWK+oRtdYdf3Veh+jT+MBKDKYBQjFeVVvLKH1
QdrWXoTSvDo/96oxnCJNd53k+XnS5/xMPdZnDkoH3oOgEyr3yHFfXRrw2hkYszVcBwMLymSncsO6
sb2W1tDvBDAFQHXn7ZV81Jtat71Sr5Vxc9YabATVBFc11PNqKAkv0/R6PluQzjguvnUV6jVQRMbJ
FgooPwys16CP4eU+0vbqY6wDNIOu+f4xGh8MV0PVo3Rp1u2T0Tq1fqCuRV2/920wpnfVm5eG3EFL
gDZzGvvkZROgatR1Zr0BPSGoE8KpZFNIU1mjOVASUassC+rMEAEqap0g1nlxNzCRH/JGgmFZVowt
TlT9gmlMA2EHeIPuKA6347c4MqmhUd6AloGZ/Lz6aU2f9VjTaItlPo2q2BxZtnM049Lkwv7wz+ur
2GiYPRa8x63z3crPDoZjDAFddR14j13965oCN+ytqZSstMAUZrMdqVIedMP4AhRetR2WQvpInQz8
YkuVNpmyaAPYyBY/jjzbSS/P1FvMaYYi1DqiGSARMmrInBPTrqgVb69qyPw7H4WMtnxeKH/fYz9M
JZPm03Iidvs9KJ/8Pj2KKs4CDcxI2Hu5V1Y0HJAb/mvzi2/04yO32BJhpzP0UyDvhXsz/jsdy3ks
81K/A1Hrlqq3qWFmKYImKczz4hsH6LzgFQUVzFAb0EgjEXWZNdNyVb/eXJFYNKGcBWi4qapLxCPA
vtHXdbyqoBTX4sNiVykjzd6MvChvC8it7d2p6S/MTJtjIproyAbNOhtpZ++lAY7YAYSs29Ivx3tz
MIENKHLviScMXIRsHD6XtkiCIk/7r3IQN50czZ8d9BNNb5qAOxw/uZrS1NPj/GSM+vSt1qavOvPG
V+i3W0EB+gowoHl+yPEZHnglu+36sYD66y/D5NXLxwLhNoj+7OztY4HPmQF8aKKGCdQyx1w07oNt
qFr60bxAIcZ96BLLfaiVNo5RoaIxy3HbdtLYvM/TJxqjqBTnI1sBjq0tBdCAXU8bkFymdxQRo1Lq
oNllG9JFyMed8dlsURRD8XiXZafZA5aB1qCIXgnLuxNU3cjseghBJjhdXa/iFCzeRGUCqSD1caXR
mPe++YhkuES5gQQ3BjhO+YspI+zDU/2eK5YLnYMmdYiQaMczHxQfGrTg3yPsfshCVJ75u5FlAzDq
EFfB8bnfXKhXQhwOsI5aC8lEfr5dBta4HmV5/4W22QCe/CM+2APoHyhhy8Yg9Bg+YMzxrQO7KjYI
d42TQgsYBeYmy8Zg4Fn2xY39uxnCyj/dGvyvc8o4cILzxvTz5Efk6Z+HOtNfkW1kQe331pPXDPOm
n+3mLq+ZB4A8itIEl8g1Qej2aLJQ1Ck/EAASONUgrbLkxUvS/JxxN96Qv2l05AuEa99IqChAaTJ7
JKSPXkbe1mjN7pDgMCl3IVdqg9381UcBZ4fjwq99MycbDYBq/L/L8nZKnSRs1EBuzmfAxeZPBQjM
sFfST0YGsh8ASVykUrvi1tOs21Qr3Cc21d3TkIeZMsgz2PyC49zotmw958lP2od+nIOx5sWTq8fZ
TVZWj2T1ymVKc4PcbnOPe0H+NIoEiAyXm8fG6oqnOcu6vY469w1N8EQjd6lsknM2O+VNZlsjMMVO
vnXx8m9tfE2UN+BdH8NMOa18/lKy4mcrbJ73Qc4aUMzLQQv0rtEPJmGTnGONUtiHSuGO7MhyD2ld
sUBXSCVqKN4pZv3Q6RxYpvpcGXn5kM84VJFIATq5F6LqMAXUWOBYTvGlUkNmLBRfKtAT2Is2JrrF
IH/2ZY/KQxU4qwEa/TDvH81lKZpG66EW+qev/+gNRX4FJUXTKb2T4WvuL83qQ87cBT3dfwqhuf8i
7l+EMDC37LGBvfyL2PWy7YzHdrDYv3/SD8vU4wViqNbJM7ruDGbX7kw9aoRrQulLNdQjXyVtf5e1
+fPq+jB1HfgwleLwuMdh67qyE4PuxTO+D0nKFXcnSjtAYoJqOjTU+//4msrfWODBP9Ze95flIOji
gl04HbeGp49h03P/j2HAW085RT96l0MSoSlfGWrPN8PUT7f2ZORH3F6rQ6Yn7l0h+5t8bC/CGXYQ
IAH9VlIB+Vxrip6JH/xZc9Mg5vi+98qDsSUKOly7qgaRtZW55wLc7xBjcB6ymA9fa0d+kbjh/eEX
HJz7fSQeICQw7SKk6CEe9WfjVUN5ZSJOrtPrB+9qUq/XMi0ccRvbMN7xKaCZHMosU/A23yW/DYLO
UHSt4SIxMXJ3C549lNkJTT9RndFQPLjYMLyAdq6+6Hg/DclNUcxmP/GG6y61aIYXszCyUEkhVOEa
ipWjzYC/+N5pu+pZm0AiIOzc3yJrWT4bnmfse7BNLHPb0n2rY6O5YPtNcaKdQqJRzTV8nCpFtofz
DjUXRBgJbozuH8Vc+N9sw7mFBGLyIhye7WYUUZ5w2sVwd7UrcLPY7JshdzIuxLd+mOyw6gbnpmp1
aNOBa3KDs64QD84Jj1WQX/o6njs4OPXvkB/Mbzjj29UFsTIfPHx82xQiv6EoGoz0XqiH7/9xdmVN
cuLM9hcRAQIEvBa1L129um2/EDPzzSD2ff319yhpt8o19ndv3AcrpMyUwF1VIOVyznhQMq1DOqCX
YhMBHlnvkeyyCm9lznjukx0tJ6G9T17BX9VUN+blo4h3duKCJwceTwZ3C44t43zpPcvChm8emg32
R0D1l0JqOi0fxnVb2cALBcfCeqoyPKPcfsCG30m77b0l4CBfBfeM/WKI8oh1jZqcE9lZgPe8sFK3
9r1tc+lab4dibYu1QKX2V/Cz4cvL2g7Y7rVkIDdtP4265ERDnq09Xoivuimc01SUHbItS9AV1Bwo
I1GfHJsBBcJ4nxeozwwSQCahbNXCbYftZP6RA6bX57bXXZVtVXYftkLkxnsjjMMCsgCKh3jdpKAt
9mSpO0M2/HFEAnJy0afyPLrDHxFo/0AuicbJ24+mD7XbIWnJjkx+NSQFmXAtsQ8RanDHDqADAIEL
knPPcVB28y+ZBHpO4fRF5Fx2a0keTxZpPgIoGmnCo+MB6WmluV78JAInXnuDG16o4Qmw4taGqZdb
y+2Rf9ZMbbgrqyQ4iL5xkVEFJjukTSaAEGRtf0JBYBUADgJdVxF134zLwmUb3cG90qTFiPQ3YxRn
dwitzgiSGazuURaROOdOoD7MzFDpcSP0rNYBpxTUWs/AEQIXCd+5TsAOBvNeKNsYR5D2uXJQ+VQH
nbHp6F2PTPxLh+rbC5mE3jCd5QSTNg7KmLSThh1qXhtHlQc+JBUcvQlAtmKjCG5IXClLnOxYAQgW
JNQV46rqkU9au9xHPL84lbL4QjUkY1SA8Ss16vs+rAOnA+FMMaM4Wa6gjBHtOA3YXu/u5PeLZvLq
N9MiPdumw5A85i0gv3tQYJXoaAMYsSzADuCTXzoC/HD/fNpI1eBw4z0DrpZTbd3ecldLRmVf/xMn
FlCTFFEnKe5SKu8yLz/nhuA33tKIkjZvVkFwH+l3OHIYD9asVUc4BsYTNaWZjKc0Nj+GU4GksKQU
mzs5DWkC2d4N1Uo1KAyqFaltpKWPvQZ6IHkxxCA+LkHDX8mUCS8nP2S8ODbytxZ3gByLHaTM0zCX
P8Kpj4AwR+OlO1bGP6xq+y3J9JHt3SYa9qJHXekNex6NkT9TnQBy8cGj9ysZGxCXct5+Zakm1qbX
bUZut3hsoH5BlSgkwMTftJLC9E5BQyUDEM+miUMTnouf5mtJjBd7JFepUH60rKLmImRUg1Ata7m+
cYfU8JHKBq7fxGjOUxmwrRkEf5NINYAZa85qSD1bTmhKTWxQLoCcdrmIUqjh3dwZ2RoA7AxRLCcX
oMsqY5LRUClCnKRWgKfrNnleaeu4m51jjbrSgzEk/ZaJqscmpD7ZvZP+VWc4jQBd0X3qco8fAtfr
tjgI9u/MKU+NrPInCyTWD/uPH5CRgwbkM2GYUoWXrOHfJgz3lEB8l3dMWcSUhtwkot4A7tQ9BX3o
nTz4w040dFAWBzTCT00A/99hAFqTMqEZ1CChOd8VnmUCrW7kPjMA+d/GHvbdE5gEUZNjv+O/cjEt
Fv2n8cY/W6D6vwoUp+wsMx8OoGxNn1IrRZ6utLC0vzskIf4J10Pg8xaOmmhogiML+35d5CJ7m0pH
2zPPsHwaxoBlPDWxzYA+rKdvLInGy1SG/yEl2ArTx8ZFBEvO9MI2eulMDujGNnsjURFctNQEioAG
yOeEB682/JWXSJYyWuWIXciQZrtWFkG6macdhJEAUFtqhwxQQnzufbwGQTQjMxNLnGu3PcLU6yVH
cei7jzGlHgIBpkHw2f3+gZLpuUj+ouoxBBPH/YRoIFwBPyrKtAalDpoTOFuSUcNH64rUkeBMo0hk
1bVwtZsytLuFyAwcX8HNQgN2f/bCYwAUmhzJ5fm8iliSPwLT3MOhlwfXoY/r0zKEFylAnmX1YVOz
Hu5caWN7GVDHS8L7rPv+fUqH6euAun/kmaavRa3bD3MyIgtKyptCbzba1MxAbcdw+mEmnNJ+EN34
Hd7s/lR2OrZZSVU8RFaAc30Wm8d0tA8kt0QSgeci8d4b0DWeOp6DXdIoQCAp62dj22HbrO/bBThK
l5j/iWOzBTiqjpNDCZC2Z29MqpfcyHZUR9ujRBDgU423FN3SGiJi7XaUDMuml8R+7FniaKD4DLvc
IlsrCBVuNMMur7svQWDBIUXwKQvkK3WNEng2E/LrRQqmChCijY/UjHkBxPAWEArJ9ChsNCQGky0w
2Vt4E25MUU25QwFPBM/WDzuGGPTVspZJJLZtYN/W3vDglHN3bsCjpEVTewT+XXcmET4SfPtd/ARi
18MDnMbwSMw7vc2/0OjOTslIQUslWh/5eWvDuyrXs8IRoWFSL101x+uS5Rb+ZaMuQ5fX4vQLrb3c
F92iWkY4r8ACrkSAXOcy10Htmj9GepVcwBjZPrfxJC6TbT32eoryJ9kE4VBtiqhuNjTk3G6eM1E+
2lb4MYkh3+0iOFsm1TEQornXe6tBeuKpsaU7nnol/Lzgp3UezAGhWJKHmhmDTYlMRrOolnkC6CU/
dT8nqRUDt5G0twF2f3LZmylkowwHWpcukSQcWUaZubuRLV0yR4EubkbN7BBIR8Q/QNA+aQ84zqMa
y0xM38DhcxmCfMQE0Q20poz10VBpyfj/OReQRA5q3Yo9Q6rOZqRYSCyhjFDaAHhUKVwggglKOG0a
1H+gdG2jEIiVgqyFnEyy3ypKWUnRzABFixCqq1GBNiARc0NlpNmFodgFwF282dRaoh/tLu+fTbgO
UcQaRX+GrhavkO0M90SD97Ndi8+JY2o4f0RF2C4TCxSLP5qN+6pru7hoQK1boARjiJ1wWNO4n8Ru
arPpOOshwtkoxe2QUS67rBH/iXioo8ZQylJP69dCLgFeVtRCRn2+WQwX4efixgyU3L5xap+upa6q
7HJks6JyH/+dYtZxKenj2fHB+7sDAdWJGtMLkO0fJ325SWJEDGue6AgsgRHhZJOKukwAe2fbAiA8
agHNvQxpPgqOZs1X6/FBx6lPL8pyw5GOuyLNIlRGPXJoTzeLeFGESfBJ7Qo4g/ZkeHNdMiehXsX9
dhjn76NAdJDJnDDqdRECgErGkIIyOyw5kEjJ1bCX89XwVyYk+z/Y0V3IK4Jv9V9XzMqwQMBYXs22
6sjvbBFvUEeqX3j2rUY1xQL6bEocfRoaQEsBMYIHyjKpVQqa5FlflYTnusZAdtL4IJRCLadogeQQ
WweC76OG0PqcT0g/JbszoSFKXNasdMxlfoe08gUIUNkmpd2tU6v39qj4BqGhMT/XCBhcdB0vxtTU
2DcQXwkfaJGT5GXWnpsueib5nNnVJhnq+jBloQYw/h2J3Wro904LuKcMOS7fAMJ2inBieE1Cpz/j
mwi/PK1ad8MKHrXw6sJH9DTHJjKbcDU4V1GZw50Bldh19I6ip8XeHYN214AaalvIZXXg1CH6FX9J
5iBFvXyTrucCP2fNLgH/mNTZdiojbe1OTv4SWDUyxK1lMBp58WK1Asz3WmVtyUBgi3hFidq+sebi
hUQJSxM/7zR3T0MjToazY/JvNKImt9oYPIdzfaIl59l0D4UNxFHSFuNQPZYFdpCp9y13ASk9EwiL
aABGD/KIcruMnQiFaBmrgbDKckQl2hK7FrienghjpQX+cjI64kpgK6EEIQbIqoJpkYtzfZqPpCd5
koAfRCYSb0m2ILzIizBk/fhKRhfC43Gdwllql6hoSII5OAEuKDjRsDVmSXVMLakWPfeSjVbrMzAj
fsy5m0hDZrbTTrfD176dEE2UDeiybDhrkMYCOI1mwwFY/CELrRgY2ovelEnbnda+00RdeBbKsUhv
grtx5Wmdt26ywTq6eLMszYzq/mOGs0gO7DJ0SUM2XgHYzEV4o7/pRqDTMH21lAtuIdQB8HehW+6a
C6Sl1tnVqscUOZ1OepllQz01BM+uBcA75C6RXdlzc1hRVwDpzNWD7LgotGDfVyw4qOXUItRDoh/4
BrrkqscpmJjltSL3hYVefr6zvLsm2atlqRcDYXfMQWvNXN7Oq8abHGSNDNYecd83GtlW4VwGW7cQ
eczGfwKOvY6T9t2HMald4G/SjMW4TqYLdoGAaWifkUpSrih4m+r2patS90subGuri647kEUZdiUg
O3GW/bSw8snaOgW7taDzMLYDlzi2nPs1dA3xU3vckc8+dRhfO7XeHGgI2qa1Yc3NWxXG9oVLyG6S
g66GowbfBeCxPG/o4IW+M+ul3LPg+P+dmSVXo+m02s8XHcawXS4KbMCPi6p7o8XlRcms1hBUMF3w
IiRNOq4Co5ie4skQAHIt8SO1K+fdsb1DGyUZvOVwAo6pB1bbTwueArupykJ3TYnKNcuBRMHh3FMZ
yCODlxzsv8CBlJnN1ARAOtdzE6w4Mr15GkGzMujxV2WQ4U/1vyw0shS14S2g/2yQqB8yXZfYfKBt
4rLpEl/0TvNCkn7Mcl/TgBBJpE3KnniayMQoFvu+NU4iTOd9MnetpDcx1w3+B3/0xR/0XeHIJPEj
8I8+/MZAy7TJF1b9YcBx4C6AA+NVAxIHEBJ4Nm0A57SAZ/2rcOcjb2rt3Q1nbZPYhXHU86J+nDPw
NpIFqAf8qUuCZxCtPqZmHJ9LE+hHdMf0X9HiYtdjg/xIImTggn8ZGT5bEYCALET8f+MkqKQNnMw6
iQ7w6is1JiE1pj0EQEDujJWSUU9r5RTq/moeaEFs7CbBgwdAAVANIgOF/eONTb0nhqCFJkiyCHmZ
Fh8yPnwlEfJ9ZaDeCcwHx7D/wUmh3hOv0EIxFJZ5QsYsBRUMtjjhlp7aoK/AM1892W/GRQ1W3jh6
oBfE8ohvwH3+rxfEwIJLZw/esTRMH8jj4kGldfEpEShCdUyAOGg/8sKkHTCyQlQlSFldgHgNIbcK
b3+/w5tSf2gC8FrEfIi2Ri1KQGg7XXLJvXEbDn1zXGRxi8r7BgRyQwKshUWGfOx0q+EojJQx8/G/
Qz4iBvovdDjPdA1dNx3PYbru3eO6W6IFgNXYhte+R2Ji7mg9iNeRE5Yxnm1a6ffPzFDTthxopnhx
eMx3tKlcm2Ang7t/ZNp56ZLetiykQQq79xehx7BtHzU3L6gseUdpApQSoHIFfps60A12tEYsN/HV
jLsFllSEu7W8GmyelisuIWr38aaes293Pcvs82+iges7B3XAvbap8pcxytMt04R20mYrQPpIWffb
SpKdkLDUSqQfJOGKtEpOQ2osY7w2VcYe2QRCvWT+PlSe2FktN3e25rnfHGsD74+9mkSDY5hVopZZ
po5R/pjInwHqYjyTxOTYCgIUGO45aZC5IGlLRGauKDdtkMQjVtf9bU9hBNjMtATs7ag7voYA8IaE
VVZHV2B+RleED42dQMosHsSQLdZpnUYXvel8ko2eB2dUmgAOCFk0D9SgptryZ8D4b5AeU7IV3P0f
GhRewmXqdKeZFGSte810SIr6ZZHho5seaAZ8aIGPQjBnfb+MC1iENEmQCSMqEB9qZbMHnHL40Hvl
R1PjYBd0DQKvkEQhjqSIQKMrz6Ur6dhbl6U4iAS58tgYv8VtNRyBhuGuEQufvlujc9QbvXgDrtlw
jAbgARITkpT3HnbIDcL/u1r+eV1L0hmi5uOIWCiI/XRQpMORBog8qS3DOngq2LDS7UB7ZijY0POB
HYLWmdZOqEc+L1GFsI0jAIZwbIAoOiaMEoExM69NAGa0KM6VRROtO+BCZRSAsDnUmn06d5mvpZl9
EJKSeeyiAbgQTbul4WSE8545+FiLobFfmT4NZ9QCIyNLDgGnmD+Nmr7YahHmp1O3ahDXfSaDgcVf
+1IPLrQYXSorW/B+6c6lkvDO1ExeOMfrDgFfbq8T1N/6DRAMrshUaK8uQ8QJGCtHEulsmHDfQAk8
lRlIw6SZLRhgn2VTxNV0QqjhSKK8wxNubKNsH3i6L2R9TZYgxUqfUuNahsaESsA53wBBloO7EtQN
3LH0lTGkqJ1CWt170JvzmUsgfCcHiPmcA0XeQOZj4bvmeKO1pZbm6iPo8YCdP77jzz2fCSlczXUH
NuCta7GVZuRpskOVLYDHes/Z2AFDFKeVgFbUwN1bXIpiKpB5DO8ZacPSinYRtwGbEYt55+QRYKm0
WP8SZPbRkXUtOor5fMGq4UEPRtTYRfXoUyXM1Bh7Pk75e9dmGbLg+3m7nE0ieWChVxE1Vqohj60B
7cvGbOXjk44upjk9OGDd3dsIpB2QZnhRhTkTZ4hZUxkOqNpxzrezRavKc8ohSUCwJst4KhmhnQW+
PF0HIIYGZeFXUz48qFdWEULpYb917DS3Fi0pOlQgBy4yvZQtyQOjBhAMR90xDVUjitwCYBsuIb3O
B1EAxy+Y+5YVvsYAXtYQVYRshkLfAreIH3oUtZx7YpSQ8tKohxwAH+hmTtZv7EybV8rGI3IJNUbe
G/g9mQaadTjA1iMo+V5MO4KrmenAusCIGstu/2wadz4jUxhbwMCet3lU/0d02ZsT9XjL8ibSccCj
lmphIdNMxOP0JgHGW5cHZ1fDNyA28/HNQBkXvAr6+Ia40kdvlrIWSavHNmHuVhXGqTq5NBxnwGHI
kjql7s0OmNSjhs9SKm5q6+wAaGgf5momit3xVbDYZjYiMOXEoBibI9Fv4hz0N+ncVAz1bFIo1dWc
fAcWJt+TKLHAN79CNXV6FoG1VmbUC1AlYMS44GfZV5PVL+VQ1PtYijp6eJFWfQs/TZbvmvrukd2A
epe664HinDvsCMoOdsxkr+s0noG1Ct1GdUnfisRE3LH9hX6OiLtIrnLTXda6WVYtU2T5NYy4tr2/
0s10sga297HHQvvgZ/og4hACDZR+7pzpDan/fKdE1KOG+IZo6qKdhntbMQEGxBYZSAw1QBFrgK17
aMYcwZ/kewOAoDc2DN0j/mavJEVA1TvgNB8CXosX79VspZvIrdI9aXUH3MUDCtThzUVquec9M7DR
rQS2Czjf4lhMB+TlMAzkcmA1xWAYkEdo0io7Zs84eaAoBaSfebIRcY1HUEa+2eCaE1ZJ9fMQdHTS
cxtcWYyKSF8atw5PV57B7eRSxsiS5kFUuIcQzwFElni6+WAQBM2FmCVCmz9MYIYl3A4C9SAYD6Ic
FpZoNiwu8Fgj9QcGCBAVsRJUJKRGQX8omW4P7mow8mazsBOrxZcxSo5v11mEtBD2uShxsxH5nuwk
RMbFpB1rx9GQgIEeyeo4etdKq0W+IeSIx31YjMwKcgB7/HuaNVVajsRDWN501dpqjb6tBX7lxP6L
9xIqp+SGE0l0m9iYhkOetzoynOV+VDWLkCX8WQ+TGpTmXbMyxVRuFCTfHf6eUihMvl+ZDA1SqxL4
FqMOgIWNZr9qRp+fx2TKVq0cZrHwHsvI2ZVgger9tP8bGfTli25PyJS2wi9RDfx+smwmK0KcWwNR
s5wI4p1qA7DiGe+Mmr+acdLsbQu87Wk8T9eEi0M0TsBGQMrecIn0BEmTUVRuUYkKBAbZIHsrnhCo
QLdO8DojNVlTw5s+Rtm48RbCaXBydLhRAa5nvAWO+YfTMGBG2MNOG+34O4ubco1E+/LBK+AIqNz2
vQLBryyC5ajeQE81NzJz8vwhsUPfDkEFfqP43Vzgyd4u9atrTDzAz09d7lc26krgxPvro1ykLlCv
i78HqHvlOQMR/tKPh264ZG6bPUXHhVunDAEBMIvvQcfKzQiEl1NftPbVMqbEN80aFZFaUvptB4DV
VGKrolSF7acmA5OqhFuVDfWomd14alZqTNOYYSON8ceMX027k5Vx+JgAb+oaZkN+qkBA6DNeWe/A
OQo3gZPrew0kE+/1lH0xh8SAW0MrXsGwhttvxLUDfcAukQCWbuoAGVP2qGmArLQeTdYvGJkLFCbB
XSqkSzVvUXfajo0Ocvg+l7pB1NRTHsEngjoZMUyPbnTqkDL6VIKl/emHhAZ2UzZPLeKw0oYkgzSc
PmbRgMRe5iibn9bxYvfN6606ZPLUgTd70nlXoowd+rk8Tc70YEiRkoOAl62DvLTWHU7ZqB4IvUvB
wha0OTMH0r1lHjzslpFCDkBFCprS0EOFA06QrfnWTnq+aCngSlqeJh/aGHVepQfYmowBDHMsQRhv
CNdfDgzIcDlUzQSQOuKP0iTrOAAh7CsbDWtpLCaeUGkM2oJPuQf2wYtVCp+slHxsc2+XTAkQy+R0
pYg7YftT1Jibxs35nhXa1zYwmdg6QR2f3Kyws7eRs9oHlCLuhcZlmub+5AR5kuxBDlCh2FXvjqNr
OenKiABqOKRBsRlDjrQxOwhXgN8CaPGoiUNQ20g4tgEpFiSjeB9akO2aodmvXTlkeNRsipyh5MiJ
xXtcAr7ILUR2oaE24lGNdK8XE9zRLwOocGtQWETGqzBQ8w8YuJ6tixhpnXWG8uO+d4TvSf9/PRre
vG9lPEC6xLEDqWN3Q13cGDcXK9IvpqSKyetPXSt0spVrWdFmkvM7+MLcDS1NagG0GmR0lfEm4AM2
dlU+hScBVhnu33ddMvBSJzwt3QqJXQcHsf9fWzJLe/emyCnMZy0cc+A+CKQu5SGcn7Peaz624kWy
bh1m+ijVNE+l/jw1AohYs8mvHExe3wdsqeG7rGY4PfRqCz6W9szAVHJE7fC8C3AefdQzUApm4Ty8
a0n/l44Er7+xDs8qpLg66zYCdVUEOkFDZgzI0YDkSTWaWILyN0CU6LIUJkLUZo97BFCwHFK1DJhG
rBVq0aIDySxkTz25INtsSuM6w/+UYkeI6LjAe7xoTO1IzTIm1c24s5CBvlp0FuPM7xN828iqhQft
pOyVjKYrRQGS5YObCMAVbPMAqJepbmwbyRXI3LjbmALsyrNm919+IR+CPrg6YVLtEkpKFRITdJoD
+wR0OPtEwxsNjed822aAoCGzKMhfJitEpdKnPcl/OfPH9A6OkZsL2Mbw3IDEmDtggRb6Csjf/Bya
Bf2AQSvl6XYJXAoIbXvegTXHO7AxtsBMlvDwaGj5lqqgy7LvdlNlPnDD/SiMBtBddqKmmEterMiO
1CSkIfVIJkZQqOKzwByqi6YeNW5vC98Zq1ys6zEHcvDKq6d4HY9xdKKmGpqP3p0sGLk4gToOofOq
KNHemZM+ZTqyz+0A4OpynRvDZaZXx18LVMRK8oHJ9cDhkGFHj/K4O+pwIxnTrXDHYVGoR/9Qxv9E
8Qg+R8k1jjpN75pls3GRa2Rad2zjGjsgibYAb3t9aZqgHuHRxRhAeGurwQvtRkY2pDUHt/DnCIy6
bQEy+lU7VJhI+l5z071jpu9kODFwDCMQ8IdKrx15CFijuctHgIM8hkYHPCPK1VUmlJ/rwvd+op5q
SLZMwe9l27ZZdAA28V1+EgmWxKO6DNzj6N1nPFEuEQucPwGu8xdKXt0TNSlvP3r3skizAd2AinFl
l/9s/Pu5tLzeH/EERwGdHN3Z2pOXbsKg6JanBv3ClyfD8pSg330mHygGPVvIoN4OWu8d1eOADMj0
9tmy9O8eKU4IPqo6RZwUCLDwfVMR9tLlFkMtYm4dSOYlWYwKByrcpr+q2yMdJ+fsL3CDTjs3A/uk
IveKdb3yDTg9dnwGJxgpRMr3JvjwHkgkZu5d8qA+wuvQJz4tArJUvzTBxWZKUkwUQIM9PXGD3SDz
EoE4L6OuBr+QFthnoI5p+zdX66zHzNSeQ5kQaVjgIpgSF3WJbhVvitgMw+6q2SAGIadjL4a/qgou
L3I8eqBksYG+097IlG9SytsGzjMlot6nnNyVJKJGrq3s1aScwUEW1UeT9/aW4tl3QW0KWxeTM589
Z3cXaSedCnNXvBVbnO0AIP9zWF7ZkcJDjfOKLhgaUXSwGucL/hmvcVJYG2wloi2XwxCl24CIHUqf
tI2wmgdjAl6w0xmvPWgLXydQs0hLkoycP4LM1XugyVk3Rf4EWs6DcFv9sTHAIVUJvIE6fdhQAWuM
9OCzG4egFMSZtfHbBniLgf5C5axNFyOKVlXga5SVsHCOxVs7q48xL/XNklO68Pdx4MKvMmFPADRE
cTvuz76ojFRhDYuCElC9yi4PqW7KeH4AkjZRaZs2HVCW47bBmoRCd4BfSt0utgKAPsCyAjHc0psR
MtQ2SnOzEAmBDj8ehtpdeBkUOYPijbiTFajQX5cuIOlJkcuDEfWo0elgpMbE7IAkjNsppHW6lK9d
ADqsnbjO3YMVdEh1Cxnw9iUtZi6T+8uIZfYFUdpyi81AsqqIK5P03OZwrfR4xC4qHQBnQBqQU4di
8owtzSq0KVktYy75iq0Q4YYpQVIvzjnhyaGtHiDasNVTY+bBbbNadCQmgxGkfyf9O9Lu+DGkjaOa
x+XkZRpNAKXb30jCiLZhADrKLT1wenrKRPGTkdnW0aPEzxuFpQelX5dOto09sz+JNgQc8NjVL9R4
SfSW2n12oVEzue6uqQPTpyGTZj28UYY5O08kAgGy2DQVqhC1NkIgCgzPVxAwbEk5Gxy+TOQWrjrB
ygPJ6KI63MSsn7YhPI7w+AprPE+Bx62t3XPUm1rwyrWJa8FVDU0uci1fh20MmgcdsF5SdqOoug7F
woaYznkZdCDuEPWaZHUaIloGvnMHaetfwVH76KFu6rkd6/4ps/oX1L4UX/E+4btWA95Tks05dgom
flpBXz1oY6u/FWLA1gWzi8qbQN0LsA0a4oSHg4KYxWkZinoVRW75JUkn+xKMqN2i1UJrQqw/DPM9
DeUtIFMeXLnONG9Di6PKUDZ5OaD4qEepPTjf+KLQ4DxA3CRFIXTDEcuTJjG3TLZarM24XBdFMOIo
GkOo1pkbY2Xro7g4WcqWpUmZhXm/BQ2Vs+paJ3bWKFo3Hjote5nmwcDzQY5oKbtp8sNcRO90IVLQ
Ugy8mxPrroXVbaogii9mic/akE2AktPjmGpPJBpALQ4OSxcpji3eJWtlRz2rK/7sa2M6REBavXbw
IV8B490/MORQkIGSa6037wbRIF9G2qqFYhB3+m4gjK0yJu3nzYlgfBhRCbw3A1afAL/40cCHLzOM
PsfUUzbGCOefC2IBJVK2JENw6na9OzvS3slogbBy8dGhBBDcyT8W+JWdZdv9oajBriiLP7TGtjdJ
L1MyyfWrxoujGACINhjHE5D0SvxqmgOerH/JyK7FbmutxX3zRMa0lpo7fV5Pyf77ejFyIn1EMFHm
BW5ozm5otIhQi9tmeQrHYEvEWQTYthCLkSK2tO1iJhnHFANXD85fNUtNpd7PSlrScMP9WHvlUUUT
i3wAcViuw03+c4QRO6aqAx4Z+NhKg+2Vdok40hgF4beTWdmj7Ig0ch7yj9geYb26W5OMh84/YLRt
KoAVxt5liJwKBGV9ABwfCTAQSzAB6kWl7gJBajoD9PtWTkpqMjcGUsDdNKWmpWgyyQIUMK2CoEVq
0ec1lDGXF1dDk0AIaPzby6NMSRsQClNWN7PUUne38auLt+7ooXKaIdH859tQxs48GuAm/PnO74bq
Tg0veZyTotup9chW/TVIQbKC/oq/VSfyY7DwMdCMGQgYOLo1K6sH/GIrz49mNAK+lMYaay1Ad0op
NTdjg6wWW63udD+bzMZnFoJ+KFAPPiYsYy7XDmINUKnLNBI4Iy/Flrrq4tjWVaOkHJVTltWXKZNV
4Vw6jc4myPDldfL5oYrn/tU03MkH0KCD7ySGU4LCNMYqsBvKYZKy5gyOlghgVVr/akVe/AJHPOmo
kYvVfQsyqwUNaZgkbENXmE/UzDx415F0fFKiWLJu22F81SbNfBp4VT3G7B+ld7APwr41fVSiutXq
w9x6QIYM9Y+VGbBntzh2oWBNrkPGwALr19ngeghe4g5IYbkuXwF6oN+TDOQHFagdydPogZF0QolM
BZ9fBK45F6/qZdzlkXUyAwsOMCCsVSs1JmHEevPkiVGDJl2XRdmcbkRkQo0hV6DeYkxG8xRauw9/
keF55iosvtj17GGDV2DfgXwKcLCM9ojkymIwVhzcbBsc392zlfCiPLrAxdgCUiNEVRUzspfUWGbr
M/AvNRBdrAFXB1D5CSQ/Z4G36tltmbvJOolpoGkfMqXNhyzuV2QYhjOwHBwTKTFIm+pXZBQjt6Fc
W15fnJG5Tiss2hpl8SvTGvmmoz1s7+L/ooc9iMXl7pV2twBAqGSOLDdXKFTMNkaLcrllz0z6oI3E
ATuNhzItgkejRdSxLrNlZHVz8Dg1eARXOkNBnrSgxjSQWWN42GcrWeIx1IlWluHTNNdxvUdHG5Mj
G+K/SUS2Vo+vvc00fxnJK1AvbJMN7zP241sM3iV3pd5z2Qg83q7FRpZee/Sec0Yj9A0NzwL13rQ/
ZdEEwoU+8WyEVW0bxJUNByFXlNcrGpuRge5oa2cvlxsMGpKml9USWs3MlYccwi1Pp/yxB3Mryqha
Z4sQLrIVrbIHjP82j5nxzTaHyueR0TzzwWi281Q0Z8/uzGNZlvpOrxv9gAzcyeejvqO8nCU5p8ps
f85MHdWwyNUB42RzNYr5xiKCB9wfpQVN+LQIG5747Qwka5XKwdkQIq9LZn5QOoinBxGyfpJhSzYf
mR8yUeTGMjYDAMNa04NaB6eYEdTaVHkN4AjmG6CmOrnD/NHYYwL4UjWeHNadkKhNZuan7c0sE9F2
LSKO0hHZupuutcBqEEXGubVBrqln45FE1IDIAPkCstEsBxlZZFeCUPBQGv3xRrZ0geWZ7YYSCb9P
OLT9QSfgrADZWRZOBwffY/tCsp8VYRpG7fMo0cKkMVA9wHHZ4TNrdBSn2YPYgEQABK1O3R5o5nIY
N5C92XtgDLmp90RyDk6RUYsMUAd8IEu1aOeB7zPPvBH1xrOGIlFH788eahxPgyF+koXFcCZt0AY9
HhJoqDeDohLVRdawpiHoHvHhKsNKvE1FXZzL0Sm7tYfd0SqOwMOrSbCdFIdJUBwNICIzQv0S5Lbc
LJX6FqhqHFTURvTAHNPBu85N/yrrHX4b9Z8og27BgTnZu4K1ERYC3HaJ7eYEOqQKyNtGuYuRS4VM
QKBykzYsAGS9mlASvAfP1HNEQ/wFP9Rkg7psAwhdobUmhQcCjP1HIgOOLEg3ljBYDlIsDtQd3BEu
LjimxpVgwMJexqRKkLSZ4eDeggCu6bZhn8dg0EYT4CsP6GmrKVY07roq4IiN/A9p39UcN651+4tY
BWbylZ2DpLY1tux5YTkNc8749XdhQ2q0e+TznVP3BQXsRHarRSLsvVbBDgNzAlKHYY6jr1a80GVX
eS5PoQ14EEowLBt3Oufh5jXRUOQcOp1dIqFCKJYMD1636G6TEd8U5C4hPeYw74Bf2Ji7GBkqjpeH
Jx0AKlsjKtIgjn1kWZOwFXkK9+OQI1GBNFmEzSDyoaFSKOc7mYw1mdayjm2jrfkzSq4Ei0xbPfux
sbXdrDgmyeKfbb1vWhQRoKtLiF1BNVAbxuZGA5IWYwwG3eEbxnoDXIpm0kj/yMR0a+hQPShCUFNg
Izpw3aHa0Ga+3L2XG/e02S+7/9Jpehju8O0c/2UkZmt6Pi84bRNd3ppHkU+8V1kcvviu1BBLUQsA
69iyJQUm+fimKfHYrht0yZLGMkNEeFeJY4F1jhurO4UyLlwgI9ivCW7E9QAwyO9WhsWFZuhIertN
gCN9xpIfcwa04Vs9aUrQ+mIvCceO9IR2XRwZmYv+RT6Q5VP7LkGPnueN3b1gBT3t1FNaPefvZH6m
ryZ3xGFYjhPkzpiAzdDo9Xpqo7YMSEjN/zpmAlVOuf9fMXSBNUdGdAvZVO+x/4elSagNJ8WCcsep
Qtr/QjYU3bKqs1SXpCxEsKLcqPc/yfD+fo0nuVkE00uRF9j37e0DbX+qzdIlBFxl7dn9RimAbPW2
ofru5intrd5rrLkB7VQ7LFuvHPODn9XeyRVN42juTfOeLEmQG4gqPOAG/cn4P8cbvWQ7tm4HIOi3
i80gJpkLo/k+ldnHRhAhVaKhnmsA55N6tW+AXNwy3JWSoaQc7Ed3hixH9ucYRgeSU0PxdOJUojFo
TpoDWAyPKhT1cmDRb9shH1BgDqj2zlgn4ki2tFvM126QgTy8f6Y2Szc5achIdgkcKCuwmX5rL4Ik
VycV6Caw9EGKPKovY+RyOQnP8VoEDnsHOJPfWMESQRBW5z5/5Q6jMZGCjdVLOReAjxDsYtLvpvuu
H+nJ2eblYq8UuRgwooYjGJZQwL6sEx9Z/AQ6TnDjEjq89QUyOQmomQhxHCmLI2gmqE9icgNkm7aZ
ZucHiQh0nOTSWtnJyCgfjJOtkv4rppOnj16FI2d1TxRTuczipXvRxAkwlmg4+6Vu1Jjla5fG1CC/
AIQkpAmBXnuicTQzbVPOyY87u7IygDijhAWwRnevqCS6aV1cIIQ8DX3iPXZgPxWDxvIBrEc9rwi3
04ilAyl032FukOY4/HNzEC+RsAjBBaT33O7wf+JYNVDfK+D6RPW4pptLazeKt/Ij+S2y8AO6XXVD
6iNR7+YTy49I5lkxG0gfRVAyKpC2+Dr1dgtsIGtjdhrBsQAq+KRD1bKV4Z2IKmypYXM392eSkqWl
xflpSYC6uiIhCGuQSA52Od6i4Bn0yNOpsMIFrMmYwvlxi/8emqQ5UTjsqhzE71Kopng09WuK2QH8
Xepv7h1p3Hjf+q7iZ63KmxVHieM6QZ3XaRZnu5lnj9hRv46pR405tODe8QGELJSqITcufO9kalg6
c7kBQSjKJa924OLGCZfbI7XXYeO4yVPmFEjzbZB06ubeCwAjyvFCE0AUEvXIQ6gFSQ/W5VSWnzaW
BUI4cGtjzgZcTxJ6SZidstQAgMxgY589yQCvi4MLaZiSIQmxbQgklsV8NRxAq70JFxAUegCI3YNB
+XJTvjKJ6jAFEve7iZKTByN4ONQAd7s0W/OmL77ycjxWlen8RG7mZ6PUp8+jntmb0XKME0DM2UM8
LgxEeAC4Ri1pKddaFc6QKxRMLdgja4uDWn/N1sDOOrZWWF625zgyjLWFqrnPeZz/YyCB5J+6ATY9
kN3wPf7dadP4Ugxlu86Gfnzq51LHxB/Yoi0vYhAdVetoHsG69w45GACpp4cG59erMdYFMR8Ww6ju
eSMQI5fGcCapvldcib7qQptWdBEK+O6VxEXUfcgLXwPQkKLQfdBQkpLJWxCGpbiIUssIgsdMxVL3
QbeqfMmEZMpEae8+F10oEV+ZUtxf7fqdqMgqnjS+fmAaKi0FBby/fuAOForXT6UuJv8MDX2264Vu
/jYqlrrVm29LBVIfFsjQoDFqBdjpFZEjQm4JKtGQQStEmULQkGAahLchu1In+yPwqF+RNsjvDhwE
SC040XOQIQfYlAc+gtIU2d8oOhQgBs1oNOOWxjZVBv1u8y81WUa+96CLONKFZKj/RAkjxfzdBtl0
4ckFoREoTHxZHiLrQSbUHOXLx9nAwltViHAh7sLa2BXOUAT3dSZ5WwAAL3Oxc0T+JniiGVuAYWE2
/gzQgDrHFAcY2vJ+bj4Ydakho6ZAGgvdW5SmqIiiLqmHIvvIwF+zDXUU8NkCWtkQM3rq3cm01O6R
lChsACw77Hq7R9IZRsqOhkgUew1Fw/8fmQVKznWLnScsM+fXnGRA02rHePlOEplyrAmlsmgBotLd
eEQ5MmeyDpQCUdQWSMS/5jfjjD0+38QwUzBUTDW+V1OQP7VJ2+z8Of7gjaGgVRHsUbJL6hvpNKKQ
F+/JUNv4gCoOknFjIe37Ka4B1RFFRWEFblV/rVFvfiAZaakJQ6NaOyg2Xd8pUt7P+wJ7UoEypp5m
ihql1yvogDdOPaep4w9zkfAN4aFqEejcgrzyfzDsZm1JNnfucBoE2ir17mQAeoaH9PNqUCHPi4Uj
CX/B/ns7IdNoQSr4hsaubYY73o1DvOE5GH3u9ffjsRvKLe+M6FPIu3Dj6kOzt6a6+QoEYVCILACJ
qFh9KlEYtipHs/kKhpAJdUwme2xBMv0RMKkfcbDoPbpeM0/LVpuqnH/GLqC7K3OrOKW2v2bYKD/Q
qAR2EDJthGIpUKA+2YZbBVIlhJMQkoZkOOwIMS9y2LwfomEnh6TRyqY8aUb25k2ON9E1QMW6qI9D
TG7V4DVvXAA+3UXPNWzx0NVkZNIndE1pSnfHKzweeRcVG3kREfMmvHRV90xG8s7kRxQXVZ9QfB8p
ptcHGSI2E5yvd5igaGOP/GEJIkpgv7nAE/UzP0FKd1xtSUMNKUBsh5VO4cbA1RNgpErdFU4S1ODD
2kob0rRp+KVpTXer9oCpRzu+SDLHYyrs8Oy67hirreCbveMqWfCTUioyV953CnWB98KG4CsLahbN
a+aDV1KRPwLb/1djmtqG5PccksqO1He+akg9IpOkngjKxQPgTq6YLJUtyXCojSRPpVZ+JPNZ+txO
VXT2Mtt6BsNBg9SCtt5NVH5Z2PrJLEpAIbdZ3opclQ3+Tf3jGOofdGSLP7C42aBCXqs23QCEJT+K
sWIhPAWHN1IdC2YeagpBiqPstBHZVAFylUdQirUrfYm53n7LgD/pA6TrKJ8Fqcefb4YgknoGRwUO
s7TkQkjBowXAwkCBBktMYRASQ3qPLyzH4Bc6eKVf7hXEMfWsovp7RIUb6vJQjzqgwuBtyQaYtHCd
eOm0vlvL2Ra75AbXjkoONBDzFMaYBwj3JmnarTEimyYqcESo026zKTaejWKaj236THJGhAooXXdS
wJ0iu7qIwGkxhaJmysi0dQ42nhVVSsVVOz9QT5ZUxa0AfBVqKra6qbOSxVe/e1MBFnmTNnbzYvW6
bNXasd5qJvhFGz4/AqCgvziiMbSqXo/1Mmx0C0UPQWSAeg9AV8iUSPsLNWQcJsAC7PSxOyhF5o4W
0tJzSxwSwpcMo8QDxAMD8oyDDRHaFRHNbFlAQ0+B0kcybV46rIDN736iN0cPCNL7uEGuNJKSFiSo
9eAnrQseYP8DEJdOX10S0LMIYEvP1soQICwpC0bAYoFSABZ5OALycpiNHYrnsaAVsjnSo43JkERu
InHrIXF798EDD8HGFdgKC3BROXg/bKAStfjzdWlan+s4x5D1TrWagBPyoKVZsAAFPAlQiP/aE7IJ
XGEX/K1TLBIBc9wT52Y0FTkWphirxp+d1gWIM4Sk5ihyCYzIK9ZK9q61l+BxCkjZ9rjkBrjHF23a
GcDs/URDzN6mnT46wFsUWpStzjdD0poLbz/VP1TwTFQw000UbliseFd68sZifJWYC4t7JJu7Oyuo
vJkc3/2cUw9iVVBfzHLJpab1tGKYPLxRAfB8eW/9QLIyBDsU2M8v77Mvv/nLlYMLHCA++Yeh6N3H
0TTdR4sw8kCtsOrFkGSk9b20fUC+RUBy5UBDH0hjYtdd25IisrvRBFxNoe9tO/l5Z0wxpwiHEtkE
hFhx6aXC1o8PrO/duCQNnkMgfrMKpEhiuyp+xNluzoJQdJmP6uy6+hwnefxom741IQEZ2ZE1zw4k
81H38OqAebG1sprFXpPQ9Xmvr1XoAtOzFWY35Yq+Y1ogyW9limqgW4z+y92XL5dTpPWgpa9brauU
sd7FFeCwNWlBZrUADY5r4wyWIPcEjhxQtTFAJsdIwYtEQ71R79m2NBL8swqt3tfTo7JjQMxZ5X3t
IycACvJQWj+ujiamnEeSq8BD1vGtnhYjyqNMFBeDDLEXB7bEoS2PSMRQYgLQ+Gp3I7vpSu+3WBQm
5RWqMci5a14vUmUTTqiWZe6MVV+62b6tNeDzpl5x6UVDPcBzfQ2jND/SCJXd5cVCxvXeaBKQ3F/N
SDHNzVdtwYtuSObiQqLaTwAxLWy5Xv8VLk50kE9xVUI7t8i97CrX3Kg3AT3QqaHnO5nofWwJBo1J
vixIUcoXyhSh+oqXr+pXobgCmasL0JCugrf6E6+9p0zTMMEyPIDwh5NfBXIcgw7jIatNgweVBk6o
unJOKWthibJUQJgItWc0MWDqzH5NQ1JIF3OYspNd9tvbYHSdxMRx9RK3fHcTbXFH1C34/yT13zST
uZlW1TTToemPRdzcN/MfsqVx5Ib4YY0/bkzsFJtQDfJAUZ+U9ww7uXPtBJmHvd+KnvipeDfEoplm
cGCkfbUDqR5w465y6pGMmdETw3E5Q3Kod/bT3lglAlg2Es0wAmcms9oC0NcYmjitvVG0LpbnJKNm
BNXSU+tO1V4pKAr5KkWpIV9Y+t3FJ2tAMn6ZwgwEsoCFj9b91FrIREMDbnoLuKxmeerYv5QD4PlO
nWjIFqtHZCfTmDQMZwEB0G6yLamVoRq6lQsXNaYeNZrbDhtuRZ0MqBTKWDpH/vITXDj2ZnJDfqQG
3/2ErVUxBuD3WAASB4TTk2ugayYGF3+cN4NXFUwt1nTB2KKY80YtnQYZWvhTVOVE4dTw5vKkke73
l7+zH+jGyJUaN9wC7bw+hoLD0pXMl0jEOfqCL/NmbBv5vAN930nKvDtzcicf6pGaekphZSBJw2k0
4mJSA4wJ6kqpckKeOyoVLeMvldSWVn60KitkAy+UGPfnNDapp8S4idvtsWwm/K6RF0cuKmHu3QS6
iYJXtjsAXDQ/AXjiZanxwkSOynhmgv2ZmJ6pIbpn6pEiBKzMsW2W1Z38PVsKN8aGtwYFjhb8Mead
7/V2QApRnlFF2msDEPoyLzljZ3uat9S15jw9d4V5BmtSv3eSckpErWuyYh1f1hyFJ2BNFT6LPnU4
zhPmLs4S0vWkRzkAu/wUwFQm1z6ocLaP3zN4RIKk0Bv9YE2mHiDNNQS2y4T9NSTxmWu3RuGAHN89
gmL9r9ww3fPNc4ueSuSGMjVzpR5c1APBnvsge/GnG1dlRq4dK0ykKcBWXpYehvLar1dUNyItcPKI
jQq8ODQ8TFdNvGgPpVveNtOUWkeHt3slt4c45AGNW3v6gFVCfXjPte01fd0m3EF6z28xyRiIJqYK
nF8tlgR5DIHpsg8aSnQOylVethdBk2a4DXpuUf+AjUgDmDa5YxhHVNwZx1lHoSBqB9GVqiIagJFj
m527WbDU2LtNsTE8uzMBnwYjUlPvxsebB+aflErao4I2iJou9hswUOsm6iwiEJBHWDCdGnvcAD6m
QvYimqb3ykcaXpVkquTUIyUQvTZ3copBSrxIpPLOXQObWTB7Q4ssUzfITD+5xL0XfSzBSH927OWJ
JVX8UYp41e8WrQPvgLCgRktmjgUEEBVxKPhqlzj6ZYl1E2zSMOuyrL74+hQop0xfwsOUZljQm22W
rYDTVm+MbikADPMWxBjwtkaZj30gP1LosRu4RpVexnFkeJZk5TSCtlskPSKF8jwK8gANe1n7kpUf
aLR0eW1uSWsSq0Bjdd1qitMO+9ZvLrY2jt6D6c1bE4WKB2kofXovKddLazfbLozAUlHY7kVHDf+l
6lFOAwqtbkMyqWimYq/ZmAcrWWUZKUAV0oMSzX7vAl/DRiHnzB9JTiIDEK2gnjPbQyQu4wLxSp+A
syd+GWyaczwU+nkXFSBPCVSpgyE0OCybd2R4o7YX9psP03iEcp+rtBeB76oqSKui0WVkSNLoBZaY
N+UXIgLZqKhv1hXuku7a1tkMVrff6zaE423Eug88LeqQqXQFPMMWDUi98Uwm6DKlAPK1+VAa2IX4
HSGNhiiqfkbhUXigUcUn7JUDwg55iEDw35Aw00q+72QOu5EPNmBgI8x7rerR7x3vaAmoPGTQTyCb
5o2UlTaIQgLks0k7q0n9I3lR846cRNe4ZE8iFZdkckhXBFwiUJRO2B2rTuBdZE/U+Mgmfxq21NfD
/lVqggPr5PnzozIkpTHGww5429jGuEbgwsuZBo63iW6s7xQdKtXwHEqXnYpOHho2/WoAj55wwt08
tL23XswqfuZajXy3apiONOwYYH+LcfoZWyx+JhHQKJEGpxm3FnnBf5IShD/Rc2cgYYZikFfcVvbp
akFmbRVfelSL1gABGYEBd7BzPIuoaULjtadkydjGwOxAig7JuqvJnXHVhOW2Tiog0F7jqaC8twRR
dwJEaxe5neSrQik75Yuj8pvb4/P88prrnyfRcADQPN4V9MIQTSoaMEIAWoyE4MHGuyaskeQIXnk5
IoWNNDa89a+OKk4l3lGkINlNsE7FxTliY67uTMnpxkheqHCfkhaUcqDmNY8MZRTHuH7rKZkOiJF1
qw/g5REmStE6g19IIWnu1P+TTEUlt2yMwv8qtA4mgUmLkURcA4QjQT50nISfrcLpD9XI2Kawu8e+
buozeFPOhI3jetN8uY4A5ihHBKMTR3hO5wXy5IxkqqqDrIMFbtDJGY3k4INkjkQ35bN1Z37LQBHZ
ZKcEK2MkmeE5FzGAT9VadaCReiPTy1i3Rhup6A1S1t7e7OpFf1WS6M79j2FZyA/4P9X6Qxj53c7i
C6qCRKOPqA/ioqFhGs2/5jjXNzRi2GKQchqSGTnQ8L+QRVbeAFFFhH+9kIkxOao46uqGjekJBzIQ
CJ5m5O6AMsTP8xC4PpYerxch65kJfiScU7gnahZnqHZ+V3xSIuQzGvFaRqCuUmUlCpJ4NCxrJbsx
n9pF77d0HaStrxvTw940A8R7liAxR8KWEAaJwi65wSm5gzpRNsqFeqMf7kvTrfZkQaI7V5IR7Elz
B5WiXN61uYYm7d0dtIODil3T+kbwLa45YmJJXWpKYE+5S3KmQVV79YjqWcc5y+5gtu16LlEdpjyo
dx8mAU1lhXWOMru30GfwFLwXii7X2Py5EqR7nV9nD8sw4tCVR19rFOskO9PiGeAP0RjxEq+NkUXr
Chs6D36uz0D29aplAs0AHAt3/toaSMUja+VHSiX7kpSYe5HwJg6NQz4sYPDCTGJVuVZznNpEc15y
0OlWmc/PSYxnx2L3wydu4nASB8XhL6D+YSWS/8oTrwvs2M//qrlXbTsAOCPDnvW7aE44sBO1HCU8
AIfagKcnB9J1YQD2qAfXODBwvzmVBSgwpMuD0SFq3Y0cC+vQTpGna1Xpusi68BF58uEj9RItRbEV
Eti2JOuq2gb7Zo15WFkBUlAZSs0AoKuiHR5bEUCKKIKG85itHFPYZcKMkSJIoYqTLBsw64G/WdwH
XShZAJa+rlt/57AuOYMqrQOFOYrVdCCOnOfk5X4ZSivIDKWFOHWaLSDgTljSqiXoYCwl1ozxErht
hDIKMbOgucBQdbsMk5gnEmEzi+8y5torNb2IgW6Tlx3ob8VUgixUDPISMVJhQaPWK4EGLK6im4Jf
kOME7S4BLh0S/WgAxYTklDpHiXHUKNvfzZQFVswZwJBQwDH4I7C1wOq8RerGgGrnxOao7J29LdPM
BmBV9jztc+CG7Mra3jsL14/UdDP3ZzlmZo3swr7zdACwJgmQFK5Wyp7UN5ayS3pSKUvq+eZUeycl
NBu8V4CRFLm7yHD25GJyywmcBqi+6uzHW8qlP6uxOtgCoBHSP0kjT426pc42uY70DnlMNBbguR7b
cA0QQexouEX4qJoaRwkP6fKFJEtZov53mZEHb/SNtiNh54DGKBhSUFYCPS4Mwqh4HMLy6AhQR2pw
kOvcDO9kfY5X7H82IY8l7YHsqKLehaGhdb3mGObtQatd6fDH8HmEwqJ2rsAyJHb8wCdjHVtxQzQ0
MDMrA6WhHqnJkIbUJMJZDUmLpBY4K8M7PzZiJ3u02d/K4i5UuzDsEKq7sbtvtoktOMrQVVVVjm4E
+YJsDll9JYuuurlxdobb/KR8XSmT+q5FknPLBzAmUS1XD9gEUAThPLkmYJRRG1ps9VUxYIYqbDFM
KPxck9BK8Uvf4nwKLOKCOjXVclffuqKoVFqRF3Dq3ODGXsYbmmWbGZhOTzVwH4BIXaBMDKdPedWM
j7E4m6KhbjBQZ2OOuCEZaZWdyfqPSWdwsIS+uVJvKQBqMuiRDKmUFENdcGidCJmIVbEDE6hzHrO8
9Ldt6npgZF12PEuHZo1KHOcsu06d8aBZEnOjz45ZP04CYI2B/DqMlxn5GXhWBXoPWmryoZBt0qME
fRk/3vzphpTr3kb9kW9+Uzcq20++Opwje6nBe21Ff3QZ5O5HceMjf2CVDQhqPVr8dSvQUqy8BOyK
s7S/bM9xt3JIGsfJ5jP1QgGzQsM8KvAyq3IQkVxlZNIWWH7JiFECKJkm+ZssdODpDqgjx5WUR9Oj
zqoP2awVeJ2x8sAEgk6Mp06fav1R/k7odwA4bJRGptB0SEI73vxMFuFC4wy3s4lBtB2CtxGFjKyP
VsiFSXbLEnYrnAFjrOE44QDMI7CP09hIWl2c4H+cdL+LVqM+DY9laK8j00w/mG2XfpiiOP3QpvhI
tX6ZknaIgAbJdgBDZw+kI1PmTV/CmYVHaTGMbME7my17ikENktpx4Ot381Zeq8UaYtMiWUJeTMNf
4jGM/cCoDTBEodYBO6dui3S5CFyEQub2HRRiSD2S1Q02PhZzOd2ZkZIJrz635t2Use9/jEGKbOJh
kDD2aKfFgO9BQ+aeOSfVWstmcAnejZc8++klAz/PTjNcOl4/GALLlIvR3LaY2oEdsgt1qXPamJ0z
fKOgrtSHXZbj33nw8YPduR5v/ae805HKFoEsQFu4KOe1zkgY9/aY5wL7PRSo39QgzYedeZjm23AC
TzAoIdrAbGpz71OWCKCh850JOJuVRmPAdvdPhfniJjMwqx0He59jbP1VVF67UXS4czOjBmken0hk
G4lzzrGxSSPi1S2N2dqaQ4+1hODVpcaxbRdPBAcZBIaOSceS19sBeXWXXqRMJRPrMcfGkGRIjIou
xeg+F/GEF76Qk2iwwPkYOfpfZCpFQlkhX2FlaiNei52feQH37PApW5HBOM/xRdOS/CFN2k1vGtXR
HeoHVuN3a/r5bROmUbsdAQob3Cl0Yaf7AOhNgOW1UVpS0BD0Ny+maYR7CuzNbn8TvbceWpuxh3ux
uBlQvzyYDigccxSfL1nigpO5dz8AJWk7ovb3kUas4PwpBK8tUGn6dJWEEU5hB+0n2Tut7X4Y9DHa
YaEnzkXgToq+BylsnU3DtsTWf4p/bTAnLTlLj+QCvgSsGxzX3oTpiPenZTb2kZrZi4H9yrkN/Fn0
SNbW3j/I8po3hjJDnRKw24WdcqPene/dkExUGOX7x1Aeyz2s4YsM4Lh+A6hFKrFRzTSNK5AmDIck
q1A/TQq/tC1/T2U5DnY2q4CkFnWrDsnYxlB+jibkK5ddgmImUbwtq7WpS02LLcY0xPkWVXGTCEvE
6gEL/GY9oAolaFB85C87M0LhMt5eSfPVHWYgQTHgEHec1V/9ov4FRBj9wvGkvExF+A+JdWY762iY
nINdmfnXceN7rDggmwW5EyCVWVdtKWhaLPMFwPQP9sizj36z6B/Nvjr1YWO+ZFmbgGIVMLO2WzWf
fJAicifXz0vusTMqKpnskczNjOnE/B9KZ4Rts/F9XQdFU1dejPoFadHg2xG5iiFHY5h2t5k5Hmck
owbrm18mn+xdDTCuQ7yMYLmwIqw60aCABPQwajyXkzQBLxEU2dXwHRMlol6qJ/FDG4+vkSnShDJz
XgPEBAALvWgGgaVgE+oCjWXXmdp/2lbQS1Il7yDoOchS+ZCsxFml4Hy+SN8IwNNIKak2ptEC95Vb
mK10PsobDPzHAON9cerHzAdeARCYyUQXdg7OXzZYKRobTeQsAiyj0J/LpmfjpqiONGEHLMyMTVVe
7Ip+vp3rxyAa3PGJzYGc6N9M76lL5mNdBsyfP2hAqAA3JbB/NdcHP7Ex7QgEmEQJqsa3dcq7NQ1J
0eXZjwEbX5ulW+LNaFbddshK/QUYd0djaUELOI04XuOu+aGI0/Dwf1sAZKZaWUznOyuz9BM1vIsN
2fvPsoEnzzj0b25c9VD7YWkeAxxu8lo19XuBFZbxn41xnD8vY2htwCVtniJP/yVLZP3QTo5TI6qQ
DQAVYi3lnFWDsi/8DZcFWzkzqgrOvAPVOUR3FkDOvpWZU4J8nagrd0PMZuCNaPNlARzKrotsJ+jF
kBSg2ygvQKegQaQ1VYgMDJyqlrGf7oE2/hdOBZ+NK5r4aFcOUj001LhfZdSLJwsHf4ZmA8b9DXqc
ekPZrypQOT2AvgnA0G7jA0cyTy4jDXkYB2aLxPWEx9V5BgTxubT7CicC8ToTIpIjDanM1zddLLPc
gIGUcu33PlRkmtaZBtAmR2/B1jAiETAG0OEgIL1lTzz6b4ZC0eRhvHY7y5PGVcsBakjWdlOlyBL4
PUQrhiTzmAHI2kGEHB3LBxGd6N5IGwqlHFgBVI1XkCInBHYn7e3Jfcc/wierfcK7rUW1J6hVmEBn
Wtis3jOeWmPlDXnzpUtxMuF3+oufW860rpIk3hZROAFZqF5OdzQUbcZRvVqCshg1Q7YfyDFZ8gaV
4Fuc/XBw67LlaDj5T79Ywmck4Pd7tlj6rvPi4tMYVp/TKC1+oK7+ZzKHfzZAiQHQhnN7V4bjbrQH
1OBYehqfu9FAkY3oRZGXIbXoOiYha8HnmrnmsLlTzEkfAx4WDdnNFJHGY4b1BTKHd2PXDfsx9o7e
xLA314ApWR7pyzEd7MvTezrN1xrWmyvq4rAAeAvUldkBsitOgHomcgqk29gjv2PSWYgpytVBdge9
1/dDEWL6Ew3jM/AQgcsBUnqQygN7suMjSM4za0NKZ27MJ9+0d6SMYtiXmQXuWvzmjyQrfd09VJ1n
YusEWgdTLqOONzdr6jDFSpw7yDg544Grg/jGiz/F45aYB2gwVFviHXjTMIHh/jYgjcOBtVAm4Fx0
yx4FS8juQ1u7ugmYcJzCRD7AVKjMiQqccmwdp4dx7LJNxc0w0FEDBCI4kPgCnNp9HjnOwWyUzQS2
wOem4SIQwoclxjmb0FLTX3tKQXb+kANU/D+7UPzEig9tWY3I8IyWL6mXYUO2rR4THL0+dh4SFwBT
UlonoQBIKI7MG9BdSvWEReUphyIDs8Ou9qMscIE0ezLzX1TmqqpeJXKQQht6M7sBFyIluRH+EA2x
OTCKaKa7qjF1erhP1hj48qAth/eOhzSha9ybQyflHOF87MFNj3TmBHLAH7xPAZgqcDIUpEWZ9hub
mcVBiRTKhZ8boqSrWkbw3vzmRrLWt9mK+ablt8BSmWOBqNB+4AIm0hzqb9OADF8X+9zxyom622HK
h2/6wh2wTuH3sLoaNyUgKkE40ir/2siSD2GOKq/EOIw+wJWXfqj+Nsxf8eDG3xcOtmkjadzTgISX
y8CQO1yZXfx9CqOvMTAXni3s1R/8D007DsjMAu9Y0afpxcCGcY4nzTOJNK7/Y1cdyFaEqEdZ1nbC
YQESCjHUAKas7MkiGawb+05j4dYOkRXmgUfpNDVLt3Hn6GUa3fbcZTr7yN2uPCdF9qWy/aVYDWZt
r0Ikpez0KNY/xsBf+IgzCdJNVgLYKFFpT57UABL9xXT8eVV5zd4V1U8gktZP1FNDtkSoGrR0e3On
UENlPCV5dYzB4ESZ4NgHWXBS+ldquCDGeBu1ZT1XSD0R/xZRvSIsTUrpUHkdaWQFjglwbZVRosyi
1gzGLmeCbGAByQMQvDn3n0bRGABSAPSxdnQEbALJZ+z/nkJDO5FIyZuIheBgG6Y1yfzFYTsOotD5
Q8Z844h6MXeT6Dk7esBju8xGaAU9d4ofoRPvWlZ1D96AR7akWQDPcb8OHbDAElkCcSm8R61AWmWy
lDpf9RmyxxQqUEQwQDTuLfylsbkuYJcMzV0PnQF+3StdqUIFUjKJHKTGXuq8+imAIOoBI1fkEY7s
YLd2eon8fstTNj5ja3x85oBjEsjM4WEWMsdDxrmdOTyQWiFL5n5ngUj2iUSFgUR3zIfmDQ3zvrXx
GG7rfR9jg7oL2UdqRr/tt+CMm9Z9XLFiVerNY40Kx4exavSPg2UCYdpqkxuPxjeKlQ5Eqz0FwEIq
/iBiLjbXV53HvkbeZKzd2NROSThlF3sunGBCmcR3LYxxXGd1n7UixYSB18kekPT6p7TqL2QAGkAe
xKyxLqXlD6cu59GmZF78vUOhrYhAoZc58ddzN3B8T9+1PEku8tkS+d/+OEr8b03eJ5dliPGMgp9u
9t89oDVsuxpsmoBwrbATJSZFNKbGWcLZOwNU5ZEXtrkjWTP0lMLZbrrQKl/y6S/i+I7MmB9jx0wA
ruIvX1zXzVdD6XbnGYzyL5Z3Y5XYHqyGZPlixKgOU1Z9/YnEyLpdjrUVp9KKl9mrVeGDvchlxXbW
+QgK5ATl6s0cP4eGaTzWw3JkbpTH60Yg22PpSYtQuWwdWbHs2JB/U0vU+4UumfCoujGhtSvItDG/
06JzLAgvcD6DPYz8iQa1YL/QaxC14ogV+HTCQClY3aHKDHsdu8zNdTcI0yZIUfa4VEid0ceNyg2+
S//lqONFifv89S6FmBwyVGniUimK12jsFoUPQMo5Aro0EI2Du1g35hqPV9hkc47kp2LjIKZcoxgO
09G8ngI7GpILwMQ8HF8PzWpxrPQb6I5eOl7Uz2EBlq1Sd3SkM0CeLdUuHT37s4dUi70BTJ5tDmbs
b3xYeXxkfwN5z972zK33oCEyX7BLsiY9GAGTjYZN4uNYttlfk9d/pHhWVAA8diyKh7K1nIs2aZjv
iAsZrEONc2QnFxTPHstiBMgTx8G1XdfLl6LvnA0QR5P9/+Psy5obx5Uu/8oX93kQw53gxHzzIGq3
JC+yXa56YbirqkmCC7hvv34Okm7T5e5bd2JeUAQyAaksiQQyT57jWcn04pbajTEFxbVsrOEWddHI
b0fmm9tY9fGeur+6aal9b1XZGnuALYKS9mM7RMUFAYN21rCPA+RPwz4PD/QVteAGWVEdINxOrq3Y
ZFcnr56jfLJfCxfiyp6Vmrd93Wfn0cOtlAx2lO6bqhFfeDl5uwyc5rvRc7wv4WBtyEEUcYIayGI6
gVilvrMkEsjjmNivQPm+xiiwvhqmqI+1g3Q6jTsoRQQ45zXMmLMp7MI9NFbJrvbQPAdItEc5nuYD
lOgeGmsa/IIDlh6/C9yPSXKj9dBAoKEmj9pLgRuSEAZ0NPIKyfAOn6+fQP44QeIeC2QQMP6wAKJk
/y8L0PJB09SX2Eq3teKgjhvsqzM+3gCVLs+tGqJx6lIjSpSDNu4g/WWMrha/cUqr06BBu7da8yDo
j8smE1LrrlzTfpOadxeXtFUdUltddqfvPojjDUdpRX+GiYOw7ftGnLbkMWn60J6c9uBkXrp0Nfss
O/gwDWK/c4dovTjSPMsJILs1538MBkoDN0e9cMjrchOpihpLVdQIdWUrg8ugOEUGGiPrYuhVgQ2N
LQaAON5mhLGroJ4iwamstiSAf1QgZJiJ6wvIHR4TVvG7qk5Q3apiSsaACE/P9JdERt7mnzwip9oV
KIR9MZmDCuaYVesgsIwdNGAOfZ1MEBnuArZOeORuIvBoZtgTF+vM5dFdVSb6Qyfz+DDWJXAj5A0o
ZAksTyuPYWtpDyETw0WtFY458lhFXm+5CtYu4dw5pisMc6sPiFwH71Y3asBotDiOdn5xWuDdaIhb
vfDzAQFRx0KKPlZipXRl4cvTIGO0DEO4AYiOOsvGdYvdtj+ggmhCtuSvaZiBCjrkmJSkKSSVUU5L
xm6o3mZUykJmMjjZ9PJ2fMC+XV/j87AuxJAEzI25jmyWrHE8/os2iSiRkH2pYnAIk9vMqZQoZ24n
6ZoGP8yA82gH6eys97G4vBVEZ+WhqY12hxM4Nm5iuuOZ5f3Z9K8uD20FMu42qLYefoDt6dXmOnup
UPjsZ00fPobY5kFe3Jlu7TTGIaItbNR7J/VRg5TDfjIKlEFkFd90iey2dpkheZrokA9RGiIgsuKH
ggWbZYjGqRksd2hWH/pNN+Ehmp2XIWJeprmRhrIwIN4GlJQDZR+mWnzBO0+fWpZALcruXwYm6oNr
Vc66Har+RQPbM2igxXTWoDv0xAekWpVb5tpQIRIcMhEsG14k91CCyKwK8TtUuh0CRwa+BOvCWUiA
ZLUYN7u21sFKBewvT/PkEGgVyjrIhRomQgT/y8T0a6e2uh3NA7+murk72jrqjYu0vOcywv2et3hq
GqqWOZ1wb6Wuriqdly5ZpXIOlLOmnD/NJWuUJGtwtiCTW7igf5jbCKiXv657R75fZ1DvcDQDWBiv
1W+oMVXod+kuYx/n0ej75Pk1/mYnJ1HhyDNGyU2Uh+ZZHzrED7Uw2nk6CFCwK8IgNVxR4KYARzb6
PLCMEuQiKSBqkiJ5Dynff5jZ9C5in6g0x8PyryUJ0pHh8D0CXQ/ZdhuUZ/QyiwuqieNNaKHsp7cD
6btgz0NWAcodaRF1t0I1fYtsvheCw5gM1KDip7vNE7CIRwVv959mxKN4EXjsHz5NCJEa5zkOxssa
dMX6ahvEY3+iXi2Q2FzFbrJyEBK4LL65oQMhBAROEyvWfNUgRgaKXuxn5y6NBWmmeHrVIJk/eGMD
17iQo39Xywo1L4eAJHKHJJ5Fhtbwrm0XVScaQvW1WHtxCH6aynE3poVkEkh55Bl5EdxM6XJp9Fbb
6SmTx2WIrlx1D57HhPZxFTJ4yprk+xgxnAcv6PDbZxUywupgh/NLd8gy7GUgpwkxHs/r1jrKOe/o
7KcheL9xIhfqABBxvVp6mN9mk3eIuhZqs5+W0oqyO3TS8FbNgJ9HlhjOLquDPTBA0RUii9HVahyE
caDXsystB3D/OotvU8ZnjzH8iko4JwX3VBCAyK+AZhjEbwLwNmkOoPNSC07Uz1N8fq0XdhvqGlBI
ZVsyj9gErxHaLX3q8jzCRFdNXGa7cvhuWazaL5BEAjN6hoFPL5Fyh4cpwClZo4ld76IqZ5QRm+GK
dQjVLNmnL3GT4lnRpaZ1wZnPuthe9icAZfWeest41g3xAb+Gr5peWxdDNQF0Yc9h6WbP0m2fEyS9
AANaDaSNKbn5VGFn8BI0bPINIx7vQZzh4T8XTDetsHtoBeRsW2HmPcqMcd4dpfmSD/XzEEWlWqer
BufrxIwrhRSAR/hSWn2wpd7SLMqONFZ4uTNLRH5yKRvv83wH6NQWlKp0lHOQeOpX83GvEmyVV4CW
kGU5AiJI5/oBhGCUDEd9a1iAQ9qIiy3KaihO1U+QJt5lBigrWJXx3SwLMaI+PoRK6xoU692jMyb6
WWTjiybjoPHxBEmd/JHUJIDuAOOLLM40z5vMf16m40pLqvLSg5vU/T7Wo2mH3FP1ZLQV9EMT5A2Y
+KknlnOdHZwOjxEHIT7NFDvdq76TzrtL8BAShSe1d2rI8u5HQzXAYespq2w8DUpZRpDcENadqZpc
H39aIOA59K5p3tF40Eq+LuKJrZexUeKR6Zn4ZBE8YMFKywLtjqOOGZN618KI1egfFuI2eDYH7CCg
DG1M7qaZYu/YGzY/0lX1D93FhfxAQfk2Y5kmRb2qIlM7LL5uX31B3rbc4jiuAWz760ssfvSKS5eu
Pr0LmvvJb4AA3MrsKuk7imCxqZHFynLubC3VhW5aPzdkpbHFBZ8Z+G4qxQi4OMYj+DJpBZpSN1N9
wAcLMZKBT/uRFeNBq2zgS7ym29SeBiE7C7sY00yjP1xh7Fs3hHSt5QFvx3X7O6STods0uOZTiXe6
9lKPXWglUIeOh7QTkKrw8m5jAPx28aI029Od3wk8AfD39ER3fmqkNRZbWwbVelZQdBWUGTLlgKTZ
UZ/4Q2SuTBbLO/I26zxZFtAF6NYYeIZtBoIrp4H8Hf7TUT725zXRa1DzgfAkLNxvRpu6l4SF+gOk
29vSjK7UFDgGbmxhGRsBONMVe9D6tshfZZ462I1i37NuArDKz/3RBin7ALqmI3RDYQd34mpMnOCW
xzG7H128C95MqPsvg3vRGsE9l9DezU1kZahLBm/KpnVa296GZlmVK25RI6kBkoe8a3QKPDe9wXH4
ZEq7vq2H9q2R3E43XpZsw1bqJ7fk47rzBH8d+vu6L7PvHoje8Y7z9uJZAWQYDLz3LAI2UHfTcju4
HLd5x8MBNXArx1/ga6AXQy6ZMGnU5ABmeNNYHcqpN98M0LbNZiSc0Y/6Fh/Hs1Ya2EcY7g3qPRTQ
K23cGwdvqjvkDlipqW9Be2Q9tnrtyxpI5K5DWacbfCvMBDGPSeEISaaPrirIrB7AY3YOU/EDwsrV
U9kF1ZZNI0e4vACXXl+ma8cN+2952m2ZCJwfytW2nHJ2jTs5ASMm7CMyW92lF+AkcED8+qUYtGTn
JWO+TSfD/DJ5iKBMkxRnsuLTzHLPeV4mJZot76apiFCIrAj3wDvnFavWaLobxIFOGRg1gdh/H2sU
Xd/c/+g/Xw9gMLiJMmjimbyyTz1+Y34spux7mTy5IzdejQlbdhnnw6kX+nBJwYnll6Cp32pJBLpi
lRPyFKW53Um8CeoHKltEV5AXhQD4oA/+YuCUUVr6dPV5iaIMx60+ld/xV4lQlA4anaWhMU+R4IZ1
ytd4Br9ZySC0+D7qmmivczEi7d/aSOqAkeTUjgUkp0qgDmgM+6Y3A11N5E2XcsRTJbMTKI53MYjC
yhz5S6UcjxxJda+QqPOYpfTllzFsjcWh0R2ksxYfMkuesYudh0A1BcMVnE3jtugDJDaTRJxZyUso
NrH4WTjiZ6VqTpjx2Fms/lGgBm0FLNZ4hSDPuDWGPL9JEuSVge1/Mlhfn0ck/pa3lkb5PLS8Mxoq
HH7wsG27/Ou//uf/+d/fh/8V/pR3Mh1Dmf9X3mZ3+Hib+r//pWv8X/9VzOOHH//9L0AZoctjeS7H
vyYkwC1l//76EOehcv8fUVpVed5I85IB+bojqh2i1dHNdKvpqHFchoh5Z+nO7DsxdFpwL9+6SRPP
hDzk8Ynsp/M8ELzqlgF0X5CcbAc8BzEyiz4ep8kJMWZ8zHQJEYcEuDD4UJcaSF0kfpto9/FoWb5E
vvIVGuU+/vzOjxH6QausYMUjQw5qq9V2ejSysbk1rQT3BAP0byT9w2xE93HWC/ezoh71cbIM9yll
L5f+rMCHnUywCp042pM43hhsJm89P/9EmIhtwTQNmhEFAInUr1R/dDK7XwMszU4Jbm4ourzPOTfu
4whS6NXo3lLPzOLhtmta3w2RMPA7ULrdoGz8cfE3+8TeQ2cRJd/kktVRts2cQK5pAWqgMSTWxjDU
2/r9dTQImq+MyA0P89Jxbj2A5Cw90dKabsWX3ovBUOVFV8ovdKW8pNjJnqknCk2H2g9SF27QS//3
3zRX+9sXDehSDryA41mubpjOr1+0KrXDMQm96aK5RnhDOkpONRTRLL40qytJVPfFMcIrsxnKMzdg
0s3buR91uozWv/poUxHUW9Rk4u5GFIYaHq+HZmzCVTAa2R0xGpIhaYbvoA4zD0gXQK5pjPXNiC/V
loWrTIzuH7l6kBmNVZwjSNefPd3EewHwEvBGeztzfNtRG1+c8iAHlGTtQhPMdGHNrXUD9vCtCV4j
VHuVgvmUbQIrKCDplFqqrBSKomN266RIs8w98AlPuypMyxOEQ8tLYwAsSIc5dXqTZl76EBlt5uPb
u4c26pn006iG1YrfrKH97fcfFX76nz8rCPzgZmAC8OGBedRV9g83ha5jg8wsPlwAywz8YeIn1zPY
1Shrfpq4VfhFF+pfcQg1VyjdLS6tmRQPjsGeaDyImNhM0pwOiBIaLxE7Wn2rf0VJX78fYyPYkJeD
46dTpu4mbOtmb6VFfZsDd7JRiVafusKb6ttINW1ifjQUqMw7txMyyJUufKGeuAGU7zZ5WIT7URTm
lz4GL6EHsE1eO8WT1oKrUXmN1cCgFYNJQTu96GHdoDQ4AXxKw31nzczK82nLKz2OCGzkZeta56dA
1/qvbcsCv3Z78zbmVXSA4hz+/DjN3ul6idqxcpq+ySg+FOrmL3P7ZI35RrAI9p7XD54TJSvJG/1I
Xd0brdsh6xAYBR7dr3gW7lDMEkDSqWAHJlxEzGPjZSwC8Ye6AB9v8keMi16NqAsaeTfl2rT4wLTT
87S8odPi0tC5EZEIdw3lHumTwcStZvv7b4/lWp+/PabjAKEAGQXTwFOFHjkfvj2jkbhJGNniwoC4
80uHW2fbGPGT8qC93Jj6j0EVJNEQGWmcurnQshsz0jafxqlLTdR3zdptJZvX/Se/Rk8Og4aKEqle
eZlKrzAOEAlyE/3Lp3F6D27Ou6Mowp3dCn40VaNlyI2h8sdxjwMbcEmm+ZJGqU9X4Jjgx2Xssw8t
t5jpCsWG+xDVvfu0j674ORnbt9f7t0t9eBPLWp+W/vzK5Ejvbl6d3Jf3nYFgNlOvvYx/8FteZVlm
GRtY/OR0Tb0N8NEdvSSBIBxdUiOgnXTE8U47LmN09WkM2fUBjApqCWo+9GmJue+WMRiaGoSh/mmN
fxqjlwEYELv0T+YIJHWrklX5VveAb9Bl8BOYO6Qjvem5SSvwUVhFf3aGyT0CjglNP5fFV6QBwJMI
xMB3JZ2SNlbwUy/0V/CmTs8O7/+apDYpZTF026Zwz9jDp+Ai1dPcd/N6Qv0LAnYsZ9El6e2zTvfz
UVllm7xZs66IyYpMcXSlCVMbfZxPHjHma0jIbXuexNsBsIqTa5ipLztQZ1cxnuKDkUB+S2+Nx7Y1
ATkqyq/YH8a7xETNdj+6xVcjd/bOoOuPNH3kwDbYym2Z7uH/TNORxYogsoxz3Qy005nmrSEqjv/r
O8ZuxtyRhevGtnTzdt1ZMn3R6u7i1obzA4nWe50l/RcLxDybPrcacErn/JSZZrTJaiN98YZmcS0F
JCuaiD/xsrAuXu2CkKcB76fqpW5ggmhpQrDQGXXNByi+3JAfWahB+Rhq0jHj0/gErXFfG6tpY/TA
4rMxbOYs15I5WxJcvWNjR5phU6KSZHP+jPw6E0i8NhBvc2nGp+SYmosnDAQ4WLQjqcAkYyicpMsO
6bVmpdvhpm5icaQxWXgofSND4U7sgOeGA22WySsAvFEVxaVd6ke6slWXrhZDq+qPO6o/pkvytqhs
mJxQSo0K4mVmW6bFavRqAKy9qdu6WfPdVruuUu/fmqmLoapEfQ0xvmrVKvHLxT7IFMiGDPiYXFVQ
UFOr0oiK6i2oPwCytjICzdkkCr6yOKKCkB1CBN7n/zH952OOzY2DG8eslZipP8j8R9PFm4X+UsCj
6L5oFCqsa+VN3qRvTRl4YJZe+mQeDQVWpUHqQ9zF2GAjGK9my//PGvNqTl1tBdPM5MyzIkXYGES0
zPO8O8RK+6OO/elm1AHmAFJjRwBq8ijxW7kzOOh4yEMDgeaqqPJsDWSAfQLl6qH3uvZAPWo8Nb50
UUzYHsuwAs4VlYKFFUrUh2jDZjTbslwR14kTt+PN3KfLqLTzYkuX1GTIc2ulNLcgj23lgcZoNbqK
g0JBxtXqNsh9EWZ1mlNe41AuamBl7smyvA7NQZi6AsCvZ8Kvel0eCGY5gkLgULrQECeUJo3129oO
tCtd2xpOd+TOFcE5aqA+uod1V/tOkBY+aKM9x1i1Xfdj0k28EvbrOypRjCfQj1FXV0hns7ayTaOs
k+qS1RCp3FEF45gFGbjJjd/MXZxpLreNowxTvqpQ5nuTqO+ZhYg81KORxUfFjxrViilHagx1iD71
U1RXop5LmagRRtZt+tBGklB50lifx2GypT4tunjPU4K+W/9+a6Zr+uetmcVRBWgYDnQbdc901Nbt
w9bM1SLmICxhnAHfEs2Bf9XEi+mW/oIu/QRKXcCm/9YFuWF2UItEBn61TQDt4KC7RWxJnjstbVD/
zL1T4vX3WTs0DzTUGoXc2G3dbqhLhn+YlAfjPTlQU6tJrpq0LPQ+qbe6coUNezof+woL7HMy5X/Q
+S+DkgRo06coWuE+XB5oUDdw0xdD16E4LuMs3PxNxgNPGw/3y2NPoh4Eh88JCU+XBnTVtq4lCjzQ
cuTrEv7DKlzsCOT4RYagUTDACXJvguR7m4RteKrBSQh9zMbaicm0bzuc3QFi1Z2ncBgrpOB6/kfr
gFwaQeQQCHu+8vqdhxPGDcoEIdC65CJTkXhrq8YJMZJ2OKyWBOXcbwzkfNXEGOLbv/8CeX87GFrc
sRyuOZruovbF+BQtEoFsSvx0u3PogfQnNFHhuyqnEjWvMvVNM0SXlRlUqF2eg/YLFSdg+i4gpJZm
1poGqWH4ZWoIL03BGsKttR9I3dy4tjlhkwQevxUlsEQLDuU2nyafupB9BWZINeS9GPBHaG7JZTGQ
H81YloqUdJdW2Pm3oJZIeqIS5drHDPLKPIbQmOOggApFWX6g2ag/y17AiFDsbaTt/FqFX9t3yRS6
ojHUmSQ7h8krSaks4//k+8ElDYxt13fTSoxj7I91pp0Kx+LPtfnTUbi/FNqkx9xFxq4Z3eGFvKqo
104oxPGe7fynpbzKEZC50EZCjrxwFFO0pliLvLAWDS9eNInW0sG1dfr9N0O37M+3FqSKHd3UXcvl
0KPXP8UMDBBGtpFntWdrqrk/KWZtaiKhQ1LQAUfOMkZX2Tj4oGARl2gIIDNBfjqech/8cALL7txq
RECqFpeWx+Ghb616JYs0u+K3Tml2Sp9znKT92BDOjsaAzddObie+zZn3yam+sMpkJ/JtdFDwpPj4
1+Rb5WV5zU+zZx+Fnt9WlTmv02KLd6pF85UnAFD6Y5y9cBes0bSO1hrTrjQaBpYbt1rL0aoPNejS
AWzWvcPosuQZcZadLI3xW99GH8cLlEfRuFfkH8eVv9CS6VuQjl+ZXV8b27qg9Lx5wDk0uOO6/BIj
XPTi1K7cKfbBbao35YsZWuc3UJQwLcDGwh8SpA1nwt2o3hSGwZlAOe82e2qMp/ceQXLee+/zQCH4
YRVa830e2BaCM/XyUMyvkCUAdoYhQKxqqX83OYX7794evdn3t0Ce729v4rU/5C0KwlLXVrLzRuFC
MJazW9b1GZSY7eIa4lSF0F1TXHPNeRtbrMsV+bGuNv/Db8H7HOpUQXVuu66OWyXCH/ann0LbA5wf
Zn16LlxUjOlNh20+ZaDmtBSoy3aG1UwQQvgrP2V6JbLk9nBiU4UMBKpPfJBmOY+MhckZv6yfobDt
R2vkwX3jDGtXT51HTzUo64Ymx5g9kIPnlt+F5pTnuTeg6LxrG3kgV6Q+gWmM9HBLXd1Ixo1h9V/B
U5KuwGZo3rd5a95XdZ3thogBVqvGqGmi0lsnldtuljHWBok/Rq67s237zQ8Q3x9G69nH1nQRaAak
dZcGYXGhWVmdZ/cS2yD1KjSCSFx5BmjzZlnB7NLwuLyjxLYjQBTC/DhpKAWVdW3fodSuV7FSgWh4
Pr2OLfB7dZB+8UQc76sulruy0IyXNNB8coBKtrEebFQdDAi1PJgcXxsy0JIu9xmLEIhe5UHqHv7D
XdH8fFc0dMPRNMMyLctCbYCmviofNlxlF4cDRJjYKbLBpr4UkdjI8tnI9cyC1cv4UkzyaQzy3M2a
8xAlLKhiW0VZOH2gc12KeSIJcQLNs8bZuhiIM9bIIIlAcxeDCRCOviKLHacNykDru4aQy1ID8ikR
wErV6tICunXrWeG4IjNDkDHZ0SXkpg+BEYZHvLfuqHnYD2SSFS8FOKB8Gdv5VrbdReLW/SO0q08X
yjSIov4xTc0n04CRSZl+8UFOJF2Z9lDuq43jlcUt0bVy2jmUaxqZOzRebXRs029/GQFiTaxqTQEX
pNf4uSp9zxTXFTX55OgnAaajhtisEJcFM0niGn+Ukrn7D35qmguQ86bTo9afONDIelXpmz5GEZQ5
HhYem7go2mZF9EjEa7M0qrpz6ottp/ACQVFFV7uHnh62d4C5qh4UK/YB4jz4JbcOylGhzJymkDLs
geGvVnRJTa4G6YrzCaQXonU2nw3deP39F9wxPz31Dd3FDc52ULmmm6b9OVPg1BPY/FyAAfJQIkKE
gvanXlovhTCc2n+AClX6GIMT6bHNddTS2sK+acw2e0xEAbSjKG3wnaCrMShSAIOZAfDkoLCi9RQj
ZoOggkg1D3CQpNxREocayLInp6gUN7SPpzQPjWuFPKCQIRnutVQEOztuWVMoKp1NxH4MDW5LuPu9
hrZAehfoYxQuvnfJigP7a/OeJE7+8pjzweQBFuL7GGe+OQ8DXiAd6EyklChzw81cP/Ve+mWgmF9n
tjpUx7o3q2gG/dTCWnooufn9p4DI+t8+Bg+/ac/QdU8H//HfkmuOaXNs+REp6RJrQhkimMknP0y6
OgIvolaiQie0h+/lqIlLhSP11UizDbhaIesDCNKVFZGJo1jbIftSYusS69NGeiF/EDlq5ofcNSFR
UPOHpGDdKcFmCvSXXe5PXimghugZe3LONdAOguln3yXlkPtVN2brIg+D7RRo7kORmvYWUG1Xe53i
XLu3pq7ZggCv3U9xgN0syDNq5C+/RVHRIBQ9IDJe9eMLaslWKc5o8/jinyLGs4z/6k/r5G3yo+cQ
0KB6Vg1awzsLkSHfplrWpU/mPANjn90ZAXR8h+IUCjT2mENQanLQCNYfpEx3NETGxc1IcdME4ht+
Rozibd7y5Eb2tgY0IxoTxTSXVmqPRSW7Q5+KYmfnJo6pYTg1Ky/V6hOny6FJxa4dq9e5C42nezmV
4XZMQe2/YogoHPPJ0444LuDK8jBI/Q+XH1znyw8O8zS1wLLUPJUsUd1C4KUEarIo9Zs4br92Y2Ru
G9GAx8kYGVqyAAyp33zoz+5qDl1VJmgaety4NnOXps+LQKAUtFzF6j989bn36buPRKUOAW4NwQ4A
GVBZ/SmmAaK5FAfVztgObdIisee0B72pw7vextHR0V3jNamrNZAd6U/HFj8Tq2mfhBUl2xJkUjeY
rUP8xjDXjI/9y5Tml9G18CxCPJ8HKDQdUZz1Bbyf8aYYtWxPXcuFWETUuYBqKKsZWSozz65A8esP
YC2ZvaLaKk9W71irzhnSdTFk06Eev4V66zzpfOju2th8xHak+DJUWXAwe858kTnyS8SKbGOmWrIn
a9HFX5B9JTAZQch0BnnlPnqgkQaSn6gWQT1lZGU5YH3abNSGMttHIfhXPSNNkBv4qxmK4UvZ6fmO
42ZxCgsOyQtlNBve16ulT2ayQJ0XAoVmCGYFW9pgc0AWP/dqC6mASD71Y5b52WTz50EhtuwxnV4s
ZBhRvBfW31jTQ3Gjzv+QmXZtpzr5URSosNWC+M++LraGNogIrDwI0YdWLlYi85NBy54bLa1WgTH1
X7jb3pRl2j6ErmQPrZlip4HhbpLRoR7Ys2bXJ4gK9HJnOxMkkoJMB8CvPuVTh8SuAWDTyk5ksm3b
HSv04DsqqmLEIyZxn0aJtxdjGu41rrcPHOqWKx0fzg9d34Ui+5srHzIBYn8Lx1blj9zDJ38XZb7z
0kbM+d5AemRe+hdXYYb2Y9jy7/FUaacoa8eNhlDHE8vNP6VXOj/t/jnVuhybHjAY4AGYXhlqh3GL
iZ+AWfRWnmt4hwop4UdgWFHKMZkV0ixp+tilhXZhBrsFjeNYI5YS7WsWFneF3UrfsMpsR1i/nvUn
GYdQFVLIP1ePUIVSFN3JyRpz59rB1zRl2rM+DK82C9lPB6AwpLyt73klzVVdtfHVEiXfokzfPUZS
DGfbicUmV5NApf7qqklDBT6JoX+b1IcdCiSbDmRCijE26fhDUJg51N1UL/byA4QroTSpur96GIlR
n2NW3o0mkMyp0Z3niuD3rku386iB0pnTDmdQTA8gGioMsEjKWC/uLdF0+q5FDhB1PKWL34bm3IJN
cLrp3OxEQyngsKDUSOtx4wA0CWASc25D1ZBz7uIbmmZphP1cWqO0i1Xh0Wg7SDcAfxmrpufyCDYM
50xDjAX6LZjCsBBsNGSFUXysOThLl0n66FmbKmxNCKbDT2vAejOYQIbV7VmzAht4bjR0hSCDg98e
1EpaQNP3g94jdKnApHET6mugZdstU5tFbkTlvQnAG90ZqAHqX197ntZuaUKITNg9SPw+eNAamZSQ
ic++GbjbPvIwyo/l4EDpkLpNk912A0Ci+Iq20BjdtKWdPJLNchJUK3nyQj23wj4VlJiHJtDLu1Yg
96GFpb7O+waAWzeFVkTFCuMw95v8qz1BkGNUhZyitaYb0dlfZ9syl6xpVyUPy3waY1M83qLYDKcd
DWqQ3Pmjl3jLog+rhyYBAUOTsOI4TWZyySHMt85No/0ylfYzfUFHTNLeJ2WmVj4EqbdrjSG4LY0s
uzgFuwGZvfVATcaFXE8s9zap3VYXvU2T54gLH5XEzhUEq9EzWHjbMXnOIqZde70BHwZc8nBs7ier
PtIETavSWwfPCekZ4jqhFO4a8GJcAcESHqlb2JzfVEXyg3qD8uhttS2uyxACx/E67GS0bbgI9gMq
1+5FNwlfc0v3uy0OdO8acigXmpXdPeSTwXbk6rRONLtK0IZ/96Z92yTJygrcaw25zae8yCMkkji0
vDPDeAKCHslYAVpH4t0n69LNWP2Ls5pr8uIM6QTnpupCZ5WZzPgKRHICIJQjzzwuqqvIgcVS4wyM
4BvkRRDlKL36K0TKEvxtN5qU+b5tUZ9XQlDudZBsXzDL+LO0x10NtOxrnZQoghhK92HwqnFrD8KA
9FbDEJeVYhOH6T4O7HRv55r5BEUyVNr0UbYnxU3wHPVrlC++WdMs6dc5uCfWWmAkaxCHDusSyg1P
Q54lezZ0H7ue6lYaN56k3bxZly7NLay0vcoCD8c+4jemmaFUzIn6Nfhogq9xV+7Csh9/dNL9OSLC
8Ig9qLONsZs8dggz3rotIi2Z8Iw/RP+TPI20HFeTZPgEZWCCRB+qPZVVlMfBiFHk2saNX6gujYVJ
9Hb1+7FigmRhOAAjDFi5rysUtGYgXbab1CW3oUzZ5yD8xosBHx2l8ZmuqMniptq4Y2OstV6rH1rD
QN1dLl/6EgFyfYLoUVPo8sWVkOsWpeTnLKviZ0DtAGuGW8ildUzrjvvdmHwdceBm174s9K3dIq3o
GvbwrYkRAGZM6y9Gock7MvQ4UH7TQBa+4jV7M4AxDjlJFU8lwzKDDJ7NV8lkZfcRx1nFLsUBmzN+
oV6gTilB2AmfutSwunnG1vF5xG0e6cTsT8IVfIIK9Dz6WnptfFjG6zi5AyBEbjVmsQ0DnvEx5yij
SDXH+Qk0ukKTgAkJEoId+CEAPxk2ZryFeLHzfyk7r+XGkaVbPxEi4M0tPUVSpFxL6htEmxl4bwrA
058PRU1To7P//Z9zg0BmZRXVagqoyly51sXrPVo281B5E5b3qHXC+dsbfldVpPy2bbIaNb+rF2Vw
gnXndvl9QZZjr+vBEsxdd2cBCz/RzuayJ6XpllL/UdCO+VsV5ZPiFsmrH/H41SL7zghL6I2KMv81
9cWuHWFL5Q12Kk24c2msF5exTP3vvaYhcprAzViYbr8a2Y9cskGk8Hnrr41jFhd5qftK3QDwr4G/
/eOTd5NI6MER3unmh5xLW+dIylDs+VesGR3GKBfnoue7vtAmzVtS0Vqw29eXmlIC0PO89GemIs1s
OrTSkaFJT4oZPUDjPz1Klzqo3crSg34jTTlQodjU9SN9PnMY0E8bUJ7mLxoj7GnW5nmTdSl72li9
qMIbD56PTnQcOfnP8Dm08v5nNEQWwD/XOYRDVV4EabyFmPT+pyrs00CvKwzgTbUxY7/0l5I+6Xqb
qGa8g87iYKkRIze2pS8MTNdhSbR05WEy0oDOKyU/dKbdrXMvdE6UJJ3lmFrtekpKOHpvtim0Zm05
Ebw+DhrNmac0x66w49e0jnZGnnqPuTeqT02lr3n3xa9KFwYnpydhJ01wbtZWNGmzzsc8eTXoCSSL
W9HLPgfrhvG9jSOaQedBx1r0xqCwu4nDh1wklMrACr3kCAWt+JoXl4TN2XYEUwTXqJZS5zXUXdrT
KN3FtrXW1JEaxRTSWWBmwyuNQhDejE35SzHzXUzilS9gCsVZKShuatlZBxPxw87SYTGEkfkSNUqx
EkXvXCbL0zaKoNg1TaqxF4EbAoUYO1qX2cQXSM4/xKGNJLPhgbBGNLKIw+YIvQaN2fPd7QIAt9rU
Hk+MBn1yY2Wihrlyojhf0cuegTlhv3u1y04t7tEAIEg6q7SY+a5xcmJoj02dPgcqCiVizmOoUAY9
9oPzI8oEBxkaf2CGgvorsZK/pSUvbQMpj2H51V7Gx1AW3ftGeo1XlMJ5FMDIV6U9RGg5OO3Sdcvh
romrcaVWanGXq2b/ZkHEQ9vwe2Pp5PCHNl/38Vi9x0X0wyuG/MGJQQO3gzVufA0JeM4Oxbs2sN/r
QMzdDdXgvQGZc2b31FnqfnRLut6lqbZ/B73fw1qsGDyV6t8uW4N3u8ui9dDE/T5om+K9t9aDF6pv
uVEXd4nJN0G6gb5mC9iStLPaqeMDurtvSaeizoCo2tE1ECKfgGrv6Eix36CvWA9wUL3w59WessSb
xQom603M1U2dhtG7Pgntt1GsUjco3qpeLQ7uiOiDdDd+AtuO6aLrAbspiSglXfuQPnxDGdX6VlZd
8GBP1Vm6zNCJjzpnq4U0XUild3lYBNcJURMF655X/06Oyjh7Kqtt40Bw41fTWxSGwyEedL5f8yVB
ECenD+oiZsZju2vz+1DztreAsm6dvVMaBSCCfybR/1tvRmBSqzQBiL6ExIEt+0x8LFeRgU6S/V10
E+yN8zTpD+EIzWmUXLWmma6M0EbNwQ8KcbQ5QsOwbnhg1dNULEybBpKV1/r9UcvJOmzcNNpp1jTs
pW/SgEFfb+UcP4ZcRo7I1eSdiDySDJxgIuQNL6BAIKJRQvHdsLJoyT86vA+E5tNFaaKXPg84EV8y
R1PGUweu6wFN67+NQojvoJ26pe4ryal2S+WhjvSf14W6eWedPXXBOg3d6b7PTUhsYmXOESCaB+9D
r4PF4DYu22+5gMLxky9QEE/Q3eAg58JyMdgrNTYoAjm6uZLTAqNHp6OGg0jMyVrNcZZak4Xncm7t
+eNSLSc4W3N7j/SrwUeUdE0WxIl65fRbwG4F2/GGAkgz0WLjpuVTrVrpwdAR53MdLS6XtVV80xSL
FmkZDI5zp3dju3TCLimX7aiv+Pz+IkczWkw2RlEl6xAiZOjB4/TRNB+voVBP/KRX/lW3k/L6yZmB
4IsZARKcP1iuUBflxw9zXVCLgETPP4w05aWI608/UJ0GzY6+i3YpP1Ku9O8fqnO6Y9AGpyn0kosf
FuklVk02D6Szekg6Ljd/12hi2dKsvrkNuOFY3SO3upBh0p9C0U3rjqsD9eGRWOl6i8yDm3KIwfSQ
SjuhFvVYNBFZYq1m20k+KNrJUcdU/TP0fWvTbA9FLuo7dDUM9LTVZG0lSErts6oeKA6EzrYDobfy
wdVvJJ+gvAypn66qSo0/+VJPg18oC9NNEdr62R3TdW0O9aaFpf+b3epPNPpEv81Ie0akMCe7EnSb
jO3OHRrz0SUKDfbVc4TgH1QW6i+tscTS0tvuDCOacwcDU7SJ6G/4VsTGpY5F9Fuz3FeLrORLn6qo
VGZ1vaFBnmx6G55dyJtgzp4fnJF10UXo/1Ub9BlSZvoh7LBa6mwpHrS08rfgSse9nBT7XblK9Wl6
S5mUF4P/V9+WG6epxk+TwFn6WzFPykFSnkWklqt4nvTnkyhxbmB8G830vfFGba0riXfn6PytV4K9
tGzFFoG3/u8RIxH1/7QGFdv0V5jAJz5HJIOCkG6QnvzqnZ6l7CIvelbll8pHgrNI9HadaQkILLPv
wjNhMEey35dxGYiWJbx7bhK393S/uyuzaNNvSppFi1zRtL+Qaoe70IDZ3X1t6eZ9tSY1XQ3maJ+1
UWl2mgIzgpwNrfnHbG+eraqp/mc2/Ryv1kjag8cf9ESdDWuZ64/f8zKqeRgZ6UULrOleDsSTGL/T
0Ml3VuN/tkzVrQJBwDp0INlpU70yVvpjE9F1luib0GoSWsTa5N11X+SRpR7YwNDMm7DvdpJ3+7P7
X9HyHCOjY6HBo9dU710A3mPP8zQ/tvPFLFA/aTyHPWlT1Dst8zgwBTw+2N8l6SMcncbWGnJrW80n
1EkrfjkqT/De7PUXs6o/WTpWArHDfT2fdOdIaYV1N/zKlSePo8jZMLTyhU7b5cQZ4jUIEv0weRBl
SbMTaQKQNYYdZx5VzOQlSYVz8brcetK7fNvrnv2KIjwMd3plL7s0Jm852NpSzD+vFDq/KaerLd1L
rWYkC4CSbHlLw26utgyU+ul6mTfHKmf3CnNbTPoQGk9X9+IHWHAg/gArKl02vHP0pGflQRJ9wkE0
bb9MCKxsJcGnkOuAdNabZFUV9sSOUJ2OgR/29/RBaSSu+F632ZMwUusH3dI0ZrfVdMwr0Ot8AXhj
hNm7sEaxk6pWpC3GVWN4w0amLHUvix8aOv3iseSNeRsFRxet7ciAKJRmR05S3bCFzLJ8qzrxTFWv
fhgyVXmArxRKs7J8A8ABQ5miWGsZBXNKSV+zj2YoJHCLtOzrgxgNSMBYws4tZa86brVqZjOBv2Rp
dwpZkdl0HjwWu6u0OZws4V2JPt/1UrF5yhc3WyvocJFm7ZqcACsjW3P4d+5u8/ImhD0iGu71nFp2
Re5sDy1dDaIzKh+87NEfRP0oPSlyHDuIyuKlNOXAFAb+oswjfeay+4jLi40/cnC2EvoWM7cblwJS
7YBKupvvEQMqFwFcrA/yQikvOYq8OscuXV5kiRpx1nU2X9LUPEiP00QvlqoJHYYRWf1S0yNzWMSl
157kpaJx/TSNKkK8nvdbuvxyak+f4hw/jg5FFVAGJVaGpORy9rEacP7QaBM35tq6n/junby4f+6+
jsjw0B7pqOB9uJTR0ifvrtFj1BnbwKHVKChgvAmgnZN3/8n8//J5cQ9tgGPFq9t6yB2UoHHURyWD
xUBeSEmIUzFTPpQg+njOok30ZxAS8I8w6Rvhqzmkir2U8XJm0AfQQchbVVTxMUOfVcbKqcIKdPRc
8nBCdSEA33lrHwY36q+6OgyXsofYltx1juSuU8BWoa89B5AfDK4BZmX0pKINl06I3G9PHGyyx0hV
kgezAfjkusnSbRGnoMMAcg4zcY4x7/0yKLxtNDbG2oVk+C1Q4M/vak+cBInUV98/NPxhvtWBFh8L
fU5WhmX01hcxxNYiD/fS9LvhmCpQt3VwrrNZ156srM2+NeZ33xjEOcupy9DFqm+laZVabC/8TnmL
XFXbS58jXHH25ktmlHuFMsdBWtI/QG58b8DxpFSe8Urna3iYhnBcSrOrXVhLQF/s2KgalCDVZ093
0K9OdhpY/5WGWMZ91xfCWGQQ0UCM3TzWesGksRsgIs3zOx04+MHkEMJrYy6/ZrahHh6Sun/tesWi
OUAEj5Pqi4epXSkNit95lAaPRdyFB/JXKP8yDkND8Fh1SbrpXZff/xwhB8L43tMeyth5IWNZXiB/
CL4Vw1MyVzD1xsvvG7VA33o2R6A2u7GkSiRNb05EhIlh7aU5L+HYar/JHeGto0qDeLIztTdkiq67
p6kRG0MZ+x9DY1RLK5qKB38IlC1HsGEf6UZ0Tv5M8tP+OqkYEQWfJxmkdXJ2XjNttHxjZD0alV6Y
PUjLSEW0arNIox7KO8VykU5W6T9dyAnSl6OheJswBvWldYSZnDoze2mD+Fc2IzbrxO+Xtt7Gp8Ds
rAdSWb/LOVPpgGVZ9kqbn/rGVB+60PhLxuutVi8Dg/LWlAf9Q+XGNCLPC6FgSYPt0AwnDdgQZETA
aoBImNCPuN5GI11+lJd8CO49p6PO6PYfLumXZmMVol/0Y96uNBhXl19iIh2BgZUvnOrOzty1nJcl
dQP0w0j4gx1cDVbu9ps6mAChhT3njdgpV5pW7NxeqHu4EbP7wAk55Gmx/5J19Le6gDP/amm4j03z
73/PdmozvM4ObfPz7L4NaClqtHElkzB6Qkd6ZPrFPZKv+lLx2Fz2MHppC5mOqdrQXtNB+qv1Om85
Vj46yBz0d2bmiB0bJkrqRsh7Wm/KZ2+w7kd32EsJUGuqj2noae/1PHFqJwqBjvMxMezG/uLFHFsH
1ysO9Iw1tOTObPLhTCxfO9ODIAW9v+79VAfG+dnXzb7r/pDf8NWUgyllon1gxmJt5+sqcp2Lbdci
hJPys9W5KwUWmUsyZM1DNl/w0K7z2oioPBeKEZ85W2QLI6jHN1Jz47qxBQe92ex8dV+SeX+SYX5B
1bAwzfHNNxNrGVTFkq4D/cXK+N3SdiSOsgxi/NuUo25ciiNMkwGiSR1vgMz8Nqpl8kK9l52l2ZCA
yuPwucwNaL+h486G6ZtR6R8BugJL5oQongK48aGilnUZ2ye71uqHm6cPQccH/PPlOJYcarTO3yIC
pCzcyCHcJjEU9WG+S+ffhKX2H74yKvOdNP0/cdKnRyrZq+peiNh9jLr0TpQUv6U1uImyq4eIV2Br
iHxpCfd98rPsKEd1pwFplNNsrdg9urnzzrkH0LWXptxIS5MW0XF5M+Vobm90o7GSE1QHF9ljkPAx
B6fudrLPQLrkXejVyiEDukemlp6IXFQ8quNwV/KS2UW2PwDfLb53YZj/ok3lPW+96VkGqCKMdj1s
Ec8c864Bqea/V674CJArhEJPFn7r58f/O2pQqnDHqfNjGYfPMYKRloZ/lrkFyB+kyervugEHMicr
e1M3ivUBKzTshJOZboHXsNl+XcGFyaBvSjpS9l/8Emoofddp0vZdfTvltCNtu0zTHrSstU7wxikL
g26I99KDyCXTh+Te69Xwka3lmyAl/98BQl+hcZYG+NYyHMN2NEejFvMFHlTZ1ahZMb+NzhlfKdHc
yeaDaoJAY6FS7V1AkApkWNoDhe/jHEOl7Z0DoU3poNIegmD0V0U2qdc76SvMzF/Ju7Bp/BWyGP+M
JhwpIxHHa3nAHRM1u3AiAr+hWNnM6vFxQh7DITgkWfMoIxrX/l+QUfZX6DFan6bl0rjtAEY3Vf0L
9BjSl16zUs85fWzCYtjJQ2roy2DQzJf4z10xhh++293/GMdjBtRa5PcPuf9MR0X6PmWwlXsR+Cte
HON3l2oSaKd3bXZHEIFslNCoTn2SsxcoOAPAqEAfRmm238xehbQKunS/Bx2h0T6ximeOdb12f7qR
pSenVK3GszUBLF0GPtVFKvf1KciymUizMy6+Wcb3PWorcEDw0V5RZou0MPVLB4X1pwE5w+/I3cgZ
o4nYs5wB32S2oCgIJSN6aNcZMi+QxjFL0fj937+MnjeznHym27F1Q/NU12Enamm2a39poGp5lAnD
LsYT+VwX/pY+oYMwcouDvIxJWh7U+ZK2XgzOdL4lbbEecjsgTUqcknXlwS5qRr/a1+h5ihy5mY3v
txvTVwBazcrEEYwX68KpinM8aMVZ3rVOoqyKkNTal4EJVdBNWNJbJAd4VfBymuci7UohizQ+jaf/
LJXO64WjH93FxvB0W11GeGRPj7kxbT6tMc+0aSu67zJS60yWkXIZeVfz+M5qWF+CIdEOcT4M91WZ
RfTjF2B47Qw2q9mX6k2qL+jnqBalC1lXpgE/K7LR+D1Y0ULuR3iPPKmit99KC+4grdKGyyAgpG1q
tFO0wD/AhNEYq7ouvsdCjLvQBpu5/Q8mvefjzpKYeSh5lgp/x6cwK7Xt4OkqWBSwioDE0MOwW6EB
aaVHqDMAlKz5pkHHdb5GgJwDlVSCIMsGn1g54c+sye2mbYtQ4/10FWYxjF/X85EfgCtyRi0nN2Gq
R93y6C+Upyhp34alT0uNzt5cz1RG101IO1NaQHzLI4MiT13XWa5THUpoI97JY3sgxRT/5OgQW9Gb
D7Qsmoafnb6SqcNuDlDnAPYK/l6LA/cgufCaznc2cNgCF+b9Oy6k83qR1HmT4Wyg+IRLYz5vysun
wPDPsDHTEMphlRwX2BgzRThEAxeYz53gQRC+cojqtqm0TPZ1wXzpZMv8NQSa+p0epGdvMJzHtM6j
hzKB7nXMSUYPY1qth0pM63HeOMgQfXo1ADYvIsvc8SqxAOWYyqopoJat0Dh7CqGBOIqy+W5MIq2X
eQ8pRB51q7iybXrOoDKPUmRJEauZ7ga7v0hX6IkJWF3mtHcmxyQefROgGgc9zbjzHm+z5N3YuTGq
isnzF3/XjP4eYvSXT0siwwINbut+kx9aKunMIc0DZ9+l+Zv0XReZfy4h/H6vJua7FQZgepoG8iJT
q370rcMPLX/y+QLHYrp3Tf+nx5F7m6YZJHcz1wEJZOdUzRcYMqFi4vT/xS8jpC+JxnzZe6jbOpI0
XDrDmYgcmMF1rgz+NHqdbLcf82SwnEYxw1kiPZqjohDd2eg//qSu1y28rFNf2hBEDg3vylkMZNKG
Ps4OgEq6A6KL1TYGw3EZAjCAZusH39g21Wz2Su1naus75NGiEORbvCB1qfzl5cZbQkL4bcyHemkn
WXUPRTyCtrp/X/h6ve9G4xVScNpC5ov0y7vRyzYqpbOjtPrGR/OcehTnlRykzI3T9jpsdvXe8a3X
a5z0/VklZ893XcVKNlQj7ZkeRCUzDbe+419Nx3K9+wnWQzloSgKRyv4cYde5fx8k3f7GGKL8iZC+
f69Rz4TBpV7+tjJzQVdXcoAZkQZl0KBqYvB9ypz06pMEkU4/GGD9W4cE/ugiHzwr+gpDX8MlnN4p
bqYdvTZF1vc67M+SvvNwNqAqmDrmD9XJTlpD8p/jv06OK6Yzzkrp881qZTUC2jhKov/CVwzwB1EM
UB+RAHmRA7Eem4swgLpkEoJp4fylvTkL+Teg5+Oqhtjv7qorfeuwEar/ajQjzP43TfN/5Mvpv/Ny
9zUarHr7ad5VpXpkojZPvEZDekgJOvIRwuqjEIgherVVmD9388WptNcw1oeTATD/uTVpdwbOBJ+w
0ebPtZZmdxQJSPLPsW3asdttIypoDMoJ/56uRCCRowDiUl1Q8EaObde5w0hCxNyQPVaffcrt97wF
WgQL8WtzmDuHidkEerCJvER9RmtimZHfOJow4i1CVRnf6I5KZ71NbxemyXXFeF6xtP2PFaVffrAM
UzL9bUxRx6ZxsH+Oo3AW3yhfqYcGpwSUzsJ0gvJVD/x663S9vZamQ8IOTAzsOdJ0E+9ErUJ/kGsU
WbCS7pFt+Smb19D/rBEVNAbVir0Cg6HAhExPluzO6gq0jHjpX103Py2KxlLzEZGQvmvHFkfIdm9Z
6evVnEgaVJydoRER6bk09plv9fd57ajKKg6GezehGh+oHZ2zim2n57Hlu2w3aGzrDRwsq7QQMTIW
fUAZi9ahPuxQK+0pL8sLKTmOdY2SLqosLPyVm438JvVd74qPCNJdoFTzxP6BLmawv5pyriYawLkI
5a5kdB9RxpYDsdKJfc9DXlo3vzSpwCdmbMIe5FH5gNV2m5gW2QrSMTD5N8pzDyn5PZX54v46QDq4
XPa6C51HDWGmpFjs7AG6aeh7qDuiBXvzgQdMIOWBlnGUMXJITvwTLS29qQ61SyLcWxtoZX8S9pB/
nh9eXl7NeZB/tR7i8qI8X1U75N+1DTA4QvU6sl6CplBWdWtDAwqpJ2ihqDE7qIUGY+dqUXca85kr
QuHMJlu9jLgj2YYoxiaR3A651lxjMl4WF9kShiQrhSAaxyHwhV00mQlIRVIFJ2nKC4DFA2WXen9z
yTsaIVAEtr0ZQvMAv/b4zOHPA6LMmXu2+s7ieG7FJz9NxFm6KDIHS3UAVyEHfV34a7Zq9lqOTnEN
g0Ob/y5pRVio1Dvem35kr22pwaEoOu9bb4HkscYecI/ibVs4NTYyjPLGkWdy8JzYXXqCMiS5hile
Ey2Hti853fn2U5LbRzvnC1yqjnOXpDHtEpX20o8q4nWwVj8Ch9BPjuocUx46j/l8USiir4veitY3
H5mzRz2wrKOMSF2tWeZNNsCKdxC6ar0Mjto+u9q7NHrEVp9CqFSlZfF/8gTb3rLm7+0lCjX/EaTE
6hrpNv0jTyT+sn37mVNglaB6FMHOWpKVFwu3yHs28WhgyDNkAjR1EfAII0mnTOeRSsSCJJf7wqni
RWrayEsRJLyNpAyjcJLh6O+kUI41iJZNr1aRwVIQvkWf9wIbSf6N8ku81U3Y+6rRUh6ttk0WkpEn
8e2LAfXctwCdy2tESVvIU9VW/88R86f4luod9EQt1yP5s0VqgTKL4qZzF32LQFo4iI2VDAE87rzE
V7TWj2uwevHFDDNI24GTX7r90LTKWXrlpcg9Y63qbLo/Fprjx7inEFfZx09xsW9tFRvsd8dfT7Ee
Y/s97dLwTi57jbPj4o5K8+s1ooxSCgdCmbb0NkE3In9EUfcIMc8LlBbUnPJHvNrKXdFFyvm2XOIJ
Y10PKnQJcoJit9ti/qH0dAjAqTvVVin67+Rkmnsy//S3YKlV9clKQqW5b2bIuQkIWI41fm8AR23+
07w/Y+jZFYsoVvad5fCdA1UTA2E7Skun9X7n+qhiSHMAu5O5ASClcZ37wILHWU+vb4psFft1ue1n
oYbRGvk78pRnT7I81OH0MyErdiS/1j/FAQ1CcsHrqDDXkWeyUKmKZY5c7tYueY4k9njVX27/KDG7
TczGuYyO/eyS/spA5UYtVFooQkScpW/q0+Gg2OIiw27+P9NTX4GePSvFxh0EsP1uUt7BqH7c3Xxf
7kpKrt8ntDWvM9yaXp+sObRTaZ7EMOpgn9HkcJThEbZ/sjbDq1On+rf51X8pQ5q15hik14y57Ocu
bDvOT2kIIJXmovqx0Iej5qXm6yQyZz+GASfSWfVdmdx0pfkQWEkT62jHQ/eY1T0NLbq9MCVgluxG
fxj4l/svATgXau+uv7zyStdGnuxGB7lhUlTw5qrtyZ5/MKF6kFTZ4aNtlspL3G2lNw5rC40n5Syt
JhX1MTRQPZEmbVTqruRpvZJmG2Taml9+cZ2aWyW931Gp3jlW7e4Um0OmWSm6Qf1xZEPRAN4b+hLq
g0adBqTLhtXVrI3Buw917y9QicOOZx6s1OYIY5mH4KCoqUwbKFGcY4jttyXIM8qO+G4DI/+F6wE+
3uXNJ+/SSjQrDXnk1ZcBVxX1cnTbdCMHbqOG2c/a9SQT5EfKAflpcBr89JKu2kt/ZDvTyfWmaW2N
7z4UVny3nfwo7xo3CYFAzs6g4xJ6tJzTHJIlSw38B0gmnHJYXmI5LG/7zCIxl/fKylCL5KSL7tK4
lbWTViDGBLW7+dktbWNwvEMwBeRGGZCjqTVpq/+eYdMd72uGzfA47bqqZXmWB6P0lwyb43qhKcox
Oql1MSwkcxRAXaCrapdvpCkvbeHu7IqOA0kmNU4Az1vV+H4L+J8mhYVlb1qFPteIM+DKp61tHahQ
CssLuRI4AcJfN8/V/SfU7yewTzLMC39Ri1jGoFP0UQ/PQesEz6WLSPc0oJXiGXn4TBe/eheAcVnI
0cn0/Kdx6cxD0oEsNqkNpTHvZLjqNinPtHhG6rIYtQfvvmrtk7TkLKBMp96bUvhtDG0hgjh4mUha
LiyR+3c1UNWXJk7KFQfkCEAOZp7HaFGYSI7KYC12baDno7WU5qDCvxLNe0kZXDZ6dZ7y+HKNbWDW
yQSZVMUOBJAg3mKwSzzKj5m07MVSfHEvQ3uNv1le+8lBrmOH9qLpwIyqDeU9Wb7ilRqsxn+bclTW
uuSoUlPSuwUj1vHZ/E9zqwJdl4QeidpX2donvfoUiMo6UJmoH0iINQ+zy8pC6yDrdNJfqvrV5bXN
Ki8TAOY6xYcFgkbeWQT6MnLn3TkAq/M0X8KoyPba4P4tA25+zmr9Ui/8bCMHrov8mX8LDht0h4aJ
7gdZsLZcCIgSEX+XeCfpgnP7Tmnq4izL1UkzQilJP8HmFg+RzHdpVXWsPRgtdOtzHs6Wih6S81iq
d/g9TJoppU+0E+bsmwzKW83b9Jx9ll0RZme6c+YvDt05DSqw/Pq68YzWbHZu00i7due0JEWvA3JG
RA/ipxnUskdIvDKbHFyobqUiOekNNlveM+S/+kubfzL+GZFhlbKTYf/MGZroEfYVb8NRYDWNlgAn
EY/FXZWQAIrpkNlwICh216JdPKlv8vUvdwboJGwUGyyqtHKImNfyIk05MEfILYDcJMDZShUauYk7
aco7pEfgWpObhj/LyU9AYPVjORkc8UU/uz7PDYu/ZDvs+asMNXfftXa65M3hPjtxNZ0yY/ghLaPP
kgs1nQk4quPvI2WMnnulV9lgzdRGs2kmWXmmmHjMS7oglskUnVLDic4G9ZhnJdDL1ZhlYttXSvRM
n3F8FyM7sJBTjSTLj+M4rBDpLA5BCJlSVQq6+JS4lObo62RZlDzPtv/96Uxz/dens0MdzrPsWWxL
h4nwS1HKKGN6sDtOJWFAc6ahc3QBPf7b8xWaPnqkqVCTHkD8R7PCA1IbJjoskwGXNQfiXzwefpiK
F3w3Tb5f1Lasb40ak2nIFetp7AHs0cEXPpRVH2xKt+nu48Gftllrx7y8q24fVFNwp3lmf2hiugP6
QTU5febdZqQj4wI1YLA26rBdQtYI5wrbTZCpQ//qQuwIY5Be/rTS4ET7xxgsiu5RbcsIBVYBWszL
or8MG1ZbY95yaf5Mi+40L5CBFKvEH4uHse3zTVSV00kpFG0XDloDkYNAeWoatK0ZxMo9Z852rSfs
ulNa7fe2ZekH1C9olvJr/Zs5ONHOMVqFvRXmoEJ5mXSDtZVmXlDR6kmaHaTpecY3OgT1s7Rit1ug
w2w+23WfPNVhvJHuwKjL+wlW/usHiEK7MzPbrH5alokw1KLVUXuFjIM6U5cgYDPThXVebC1ATlYH
fQYYNH9MEZJ2Jcn45PvZQzdkw2s6CAh+uwmCXydyj3qBMC5cdckbxYF72alKgusBQhjx6rPzX/eI
Yh9R93GOdkQHizET44labCWQWJZIDYiCIZ4dj71hkweQlVTFQ4HaKBOxlaYM/hMXG1W3VRU/WqRj
PKyVnHqebrUIE86mCbpxQwfkhylHoSU0Xly1RtlMiZIrbCI0laURlOGTfLF0bFNvlj0Fq9IipenS
DwZvXXIVLU9M3nYcgN37xhX5EdSSvRqGLP+hav/PEXHp9ssR9tv/tEasTub/wiFjaF9Zy2yPHkhK
xoatQU/rOnPp8hNVleojH6FULFwbAr3dAc5D+yZBEyVaso7dmM5xHZWaZr44UrtG2tdIOUkD5pqj
BoQqjbTlTE74Hdp1f9ZEXiNatjBnrnwjUA/ufOFAOR2kCTsWdJ7yVjrlcALTysrObdQQ50Db8IiR
t7eJX9a5TfZMpULtKQ0Q8SCdI6v9EggABwfsm1HS76QJFia/DMlo3M1xV1SAnY75zNVRLwQZ5N0H
VGCOQYXs+cpeGEGcuXTFfETwx78lhd9gNPVS14L2hK42nESJuPrpxvzwT5olHuZ4SQWozYAwGS/9
czzcgt9DNuI7u8y1k1IP2knezQJpp7Bbe8OYfXJrvTORTI28fh9mNR3sTAoUvz0mhnOBeOthsKPB
gUWtdc8Z1dIVzbfmSpryUnZNRm/ieDD1OH+mlDWtSE6lZMYFJnQE+9jzvUUIOPjZ4LCHkI4F5I1Y
OQH2sxdSoPbpNj2p3HQr48c0VPaoOX9M10KSH67bZ/uu7o3T0FnGCRnMVZZ2zUGFK3WkOM4uKqqt
Fnkr81WG9YOnAJZM6HNaGJxC2Qg3yVpOlpdPQWxTr4tJn1zrFidXdSv9VfpBjTR7JTCPal9o5UJX
lOZwuxi0KX0yLWlCrkLSUF/dwuSdjL1GzIt8mSpDvn6GjAmbwF1beRIu+lxXy8VtYivtRonxyoX/
D2Xntdw4sqThJ0IEvLmlN6IcZfsG0WYa3ns8/X5V1Gl2a2bn7N4gWA6USALIyvyNHJqikKAmyu/Z
vXaPSeIaiN2q/aJy1e6xEYcZMSyEAeZkJ5tyoOiWidKGgDxZlAWdvithKC4QH4BqLvpmH/h6as7J
Xs5XrBgoVnMZcys0M2PHuDWIRhdofDZfE904+JZZBwtXZa+Ye92PQEWbroNw/xLA68ZoAnppVHnF
biYI3vJn7wKbLQkKVkI0s1C+qNhkzEJzpSj9n57uu09Znc2bnBiWbQ9TIa0oS7uy/S/4aa3lg8ON
8GGlYCqpDHj/TLdq7b5J0oOdqPMtccTbdWz0rDcJ41L0cr7O/Id1YiaPZ5S7mxBYtkkxB+rtKcY8
Gpl3DEhl33VAEHNPsum207ROHB8bQXS62auJxV2guOuqruu1omXuBrUw51Dl1YAgPQYDKp5XL02r
fW2b0v+ri8pFmJjmdw/vVdDARXT2Dfsu74fn0IWiBRWvI2IQh1AzmkM0UshefH4px5Eibw6JHL8s
qoL2svK6/Lc58mWEOdK/R3rW56eJo5qwEREL9pBYsm3zE+yqn2wL2zm3uWlVtDB0NzzkWgenR7ot
yXYxj/9pVxlhdSnGYZg0D9JyyUijcYdpwKKGrHnxTXCVybnta2evDSmuCnCAkE7AJnCpRINH7Khg
ELBsTWtz3RlhARYukgRGhNwaZQD8ccBEAEJuhoAOFPe4KLNRsk9GXFM9wR5WHn7ziHVGnMwm4NsL
R7i9ulf3WNm+rInMG0WJmn0Tm+rx3z/Lv6U0HLLzAA8MzXZUDxTbpycz8OpKg4CS3cwXx0stQWfp
8gxzAy693Mv8DT40HhI6M35cbj99PKXko4v6ysEenENt3kk7Ot8N/ZuEB9pCmuIEepJsprIhKyas
7BoPVk7GFvB28vr55e+LMmzLlkM4FjtJtvR1OMaDEhT7KwHTahQelqJP0i3lQGD8Ma8T3M1rH/o9
NSaJYVFDzzbdduM45CO9IHtE9S64RaPDhQxiO+9Zngh6v+tSaW2rx6GaX2R/l6XWiuxkfrCarHj1
unI5dL79rjXiHyOnuZVNVZ3ZxYL/90K1OkRgwlZyuXg7NdPSR3jH4eXt5Pw6LT7eLvNRJvz3L5YH
yaftkKPaGP56rmYZSPv+zX0t6SvbdKyhvPHqYTGjDfHhRhbr0d1IU3qXycvB+1+6/MhcXizL5Axx
DnkNyZVcOfGdmCFbQ4ViJt/zkXC6OCh+l2x0EF9vcU8qjH3Qd0O1cXt3gwoKNIxvpWiE22H+Zofq
wxxWzcNQRv050sOd/OHgSaFy1c68Y1war92UaytK1MleNvGX/G2RFsS7wlCURTMhNBf7Qqvyz0Oj
odK8kJ0NJis7qx1O/zTv2lep+QnZOtP+QhFqWEQCrB3bprGrcujconW1JtEcUNtgz40dMdfbLFqy
6zpNrpwZvPT7xsMISGThdrcS+ezOnVAIVOpbqmvGjVoayMTgFfRtTi4TGoVKdGhX9W3oICn8bxNs
vyr3s+etItN0IOH++6/qbxhDx9AwWrM0C51IE/Drp9tFTv6mnVwtRHFDgvmHqD9kXaK9tKazcGO1
e3KSYj77sb4KS0N9GabJu9Wr/JsfV+pLCyURsAJKcnKNl6GP7zpJvZZzpwrYK+8Q7y5ntPB8UK15
PMq1YuOp+r569+vtVN9ZGWM7X8zZZO02KsZ55eEwv5ZNeUg93b4DgC8bV0XPVNV/nyoH5NRmWMpK
bz8I+pjZK2SZcdqgym5W1aov1QZHAnAJdmW+tz33sBjuzguFOdmL/455G/TkoodhLl4RudRgNeJ4
L0fTP09ROtrlFJ02ylNo4sSRqX6cQq5RG0e9nCIQ6IjrX5G49U8YNsH+iodCSPxed21AQRIodYVQ
hQj18XAys4XEXF0H9DD5L4kYV/wGfsehOjyXXXRC4TXaugpU+M/Nnl2FJvIHc3Mg34RCrtjNd2LD
j/MZm/s6N56bP5vgUT9GpcTSdXJTm988FZu0uDTzdQvtdhP4nnX2FL84QVl8TQRxcxTsG4vcs2O1
mOSKLjX2P+bLwQT47iluo1fZ+jU/J8y4vZywqodl4U7Lwi/sTlvWph/tpMSvniqAtUbkTHC5uqvF
QfYbUKJkv2wNVlqCNI+WCB3mG2fQk3M1s51JIFB/nUBsAEr2f2YTjkpq0X/ze0uH3JY4ZyjU7jqx
e1ITnaMeKNB220wbI3E7xO7KnuJ3I5se86rwfzbpFyTxsr9GbsILy2jilxRngVXqIZnoJk2wR7tE
uc9r860tFedNrfx4o0aqsy2QFHlL0epW8jF5CmJb+S9fufFZqtfVNIf7iWnptu79HQ+eoManQTWa
jtCFSANNKLdo6LemYauup9xVTrLvevA74X5pRj+uXfKVQsp/pVdxhWDL9DKMs/VX7/kLw6Pwv/DK
ZtXGtv9jqrUvftCG7/pIhAJ+2TzPkZusm65J7mrFtbZ9N6KH0pbxcQohsKDc5w3Ff7kXklb89EPH
iMBQHX6ABsYEBE+ffuiJZfSkRIv6aKKnfoOIrbPrQLXu26AIbkfXEtG51j4pHplc3Mvib2qr7aqq
7MiLlfGKmpnyPc8gfeoNeELdUNSV2jXVXW6X9Q7VOXdPnFshO6ki5qd08xluoreIMp1UJVy/y5nC
js0D2kt/zUUW4mGGVuYUWOXK4CO+V/XB2ep93B9IxumogkfZxm466xGmaLr0AcR+QYfizsosTC11
5b53/fCnl2bfwlC1XqcZELI8RZSjQnDHldgfEmWctgU+EMsqh1/ciIOiV//SJ6fIyXJeGaHpKZVx
MUBxl1WNZpki+L1gFOFS6Q8wjepHm1v5PlHbcSHHwnFyb9ORLBhfZfkSUulYZDYMPD7Nu6oH97XQ
vGdfixx+JxNl9Mbtf+DD/tWH1/XOdjpautSJbufaQ6Yri75cg8ei6QEg6MkXGUrK2PHPrjwBe1b4
drENwnpZVCq/xT9fxUaC8PtYVMgia7z6bXTNvg0sjF4PzaPcRopWnuLb+Kslx+SmMi/mtSlmyk3l
r3WSRyTG5Do5VtL6v637dZZf6+RZoDJ4e68zxnUdTdPR0ZTxWOYqSm5dqV/6EFebjteDnHdtyley
r0+9jUdedzcMSlFBHeB8RYqqiDn1+voyb6p+uKoz7VVnzB/RN7O3aOI0ZBFo9rOXPyb4ry7RdGl3
sq8VfVwCCMxm5b3sIj9UHiOz+S5bXRDDBEC5d4v3J+mQYCZ/R+ZKHnSZrJIvG0qM2448MRsskedK
Z/WkymHZ7rQQuPrUQMK8rrmeKEgQSMS6LtqaCHLvSa2TTgQLfJKkpbEJrYNVC/kpYs6iTwLUKbtS
3ZQTzi6JZ6AE4bTl/iI7GrjpqcvLc4iE2RntueB8nSH7MjEDQPFFplQu4r7zj+eIneKWrNdzZ0XR
N8NoVk48mm9+4FibwTWtXVlryXPp5w9yQhijSTFqJO3z2MFlVWmj1Ryp4bdKa1cIeJtvWaTb7Gnw
1SL4QCs+6PwNKbeCKJKmZgbROQN74dYZEHTRxV3xY4YclH1/zpDnmEyrWAE+r29r1T6DGcV3SItI
IcZtfR+Dp1mao+F+K82QFAVyc8jxNQt4OuWZLMTH3HIKrZuxzXZRWo9LBJTtL2ba7pQCKdjSNEGK
IvvRem24Qq1iumvgpuypAlY73SvN+0QsGsSiFtlvS8/aRxvAM19Mgsatku3V3Lbeejv1t4k1hpua
JCO2svOXaVaceyOyywdXMV9lN6LhCphGg/J0pt556bBMjcp50GPFfmgLC5GDwvpR48kaLwHGgdfH
Zdl3Y3cfos39nty7mV6+65k5I6cJOjkV+ltqrf8o0tK4V8q+IV/Qk/ES0/xpRmsAU9w9musRi/M5
6V//PZrXzM+ZFMSn2SSaludYqK1CHvozVPMtvxwLXYuPrdcbmN5owxS/xWGKarCwiqJstXbD0f1u
J36yqM1Gf1FbrFBQTRjvDS9Eb9wwm6M/9xxIYmxrgPL3rZnuuM4os+lZ82x2FAgbTc+XkPCbZ6ef
+yP1Z3WRiGblAMWtrSFeeHnQPrdqN94Sd7/KpS7aqveFG5zkSsW0lAe/9dCWZ2Gnhu45H360VHNW
TRg6q3I0CpgmHLo5KI99BNd1cW3rWQSv6dpWrPZGtZOhxuoHSbFlL/yAumjM7ltbz7YwAZSF7Lse
9KQ+GG1cUktirjz8NtfqTDaFynuQKR4KuhEUn6zVw02YxP6CqqU6EVZOymrkvweWOKrGseJ+Szk3
OEnDXGmiK19dDzOVlaOC7ca1Sy74NFdOs4JksbLGVFUWfq2hfasZp6bQihuX2EFBPrNyFtARXFyl
RNsGYrDmvjF9rHEQF9hVSgKvt+PvXASIRZ3IyW/kyS5r2BwuA8eYbj018O7lQFVhdKhGuQEo69Fs
4ROoEp0wkMFt7eExcVLwC7Ivh02zsjLUz3/r7IYBswRbIXMg8AwC5wB0/7L22iX7Kx8xMzN29P/i
Hy53JL/vWFziOAJYV1wODnKOnxKKA4y4wGin+OhkGe4QFclkUshC8TyscInOo8dOWGgUShRu0GVg
d+nNq4sdBOqgrPj369L8vIOCWak5jq56VLRVgyzUn5dlHFlWSYLMOkSOmt5MQBz4qXKQr67NrKjA
h0wlKTYxyp2m23huiVJGjmzlgKoDZPIG5git68G1u4csCqfjtStGzH9Zx5Rvo8wg0zwodrnL4RzB
m/aM+6TyKOCmPQ6dqCKgsoLO/aKEqLmRZCrrF63qSrAyTfU/UwRFS8777SD6htB4/PfPTXw4n0Jy
z8E7ziajqbkW4ejnTw667AjPqK0OuU38a3EvtdYobQ4nKUbM7iRYyKYUIzZqDNoNm7Q5qndIFSOz
vUB0ZVjVeI8ssJUMT0WMFlttZEc3r8OT7KIAJ65f0bYz5VFFmvAhLH1vO+l9vq6tTnnR1Qmvm1EJ
97KpOGqySMwJfwwxmhbasvTc+qlqStRIM3xyQ1chG6rCbSm4M8qmG31Xg9HcmWGdLuMGgoQdl+pd
ASxjchroEugwP3GRLaOwUx7khKAvm8VUVP1RDsathk942o4bOTpriQZDK8NxJ1cWEBSLV3h5/qam
uI/sKYkHx7fzZRdzM5ej7B0OUZnWj0GSm2czd9aSS8HtrCMFRUKkjWPjGEKQRIImVszv0J5/xEOJ
OKVnNetJWpXUr3Fa24+SX2Rgr7TufezPK5TJ7TYNBY74JbANHSxUHt6HxUAwNRnBe5HDJZlAtu0B
JobvKM0vdORdX5s+0o5lrWtLuZzMQbgskAQmIOvSZzCoGw1sKhtDJdj1g8/lOgBIMQeTHI6S+bsu
QoNWQfrt/mLcqDWoa01ldrhg/ecujBax7cZoiXslEmq4hLiJ+aCaNWCgKdDvlXb8IrvNCRtmM0rh
hQmecY94qBEFEUErs8Ju/DKIxU5m9ht5ri6ctj5JZ/ZYgn3VpOZSCbr+HIYc9HZlmvyYZKOfonRl
Dn29lU2lmfITMNfnBPGmcjl2ytdhMNob3wn7c6epayTytfU8xeyOheFNVUbFrR1rj7rbcfX7LjIX
lGsfEuGVo3ooJ7H/mffekEMXasp+O6GTuIjc6VaxlNxfKNFo4m8+vPizNd7LA4pcE9ow9i7LbPfm
Mi2LDADybTit03Emx4AuUhQQ/FcvDvvdTe57+WoUWfKhjv4qvDh5SNVcwWgZ4SRzhKJvqjH7JRPG
dmuk7dmNmvtQZOEjX8O2rva7fTZGPUb1z/I0UYzkjmLYI14cnDUw+PQ9zX1uAZMdE8fMEa2BuRZy
o0TBbEIoLfYrbzN4+fdLM2jLcIkWi24XizZotb3WhTDy0nDiEa1pT0bXewh9+zOC7wVC9U2onvTC
e5ctc/Tac1g+KzEzZQ+X3U1uK/qdXGyZqbVI82o+XKZnVr2q535pUmRdq4bSPJaCKqFBQqlrhS2I
6FLtYLzJ1eKJdJiaLutEC9ZygWdXaHA55kswIQJE1oB3CfLortRnalYpTjZywCkC426C7nunNsbv
A+i/6HeKkv1txXWgFqdKhPlNE5dr3avDbl9QyQgTx90galzcFoX6t1fxr9HRTns+7MJOThOwa2TD
Q3L8fvMC8yBb25WOUVxSo0JgCmIZdxe+4ERjp1SGPxw8HISQdUhdoO+TjzVGAQGfylxAEFebm8Jv
WGO5yEg35nVN0ibf+6nxD4NPerhFNmgDq97ZK25twwGzu0UzVNn31g2POjW81+sMswzsBzXyP8+o
rbnHnkD5WY9VIPh/c/bdMp120zUkRRxtOoPY0+4SSC+nzq5R/kDv9r0JGu48XTmcJnZFZ8Of75U+
195zP8fqYTSUXTjQ9FZqXo7vOpIre1cDzisXs/l68CojOA+A9weQGJu0MTr4Rp59DjS+8sqxjB92
epIfU9oAVCNWsJ4zL+zX/jCyhwvV9kgxajWN067m18P+jixoLw5Nj0exWVn3ssvrKtwFbL3Zykwn
ILTpODm4BFmD9t3xHMQyQQ8uLvzjwtiNNjRRyU1WNdIdDrnJ3YWq7ONAhMTAzvLwSQWojz4yfKqb
dMrQbZbtLhgFWrezEoBJKYwmY0g3bTs3/D1DPL/AtQT+IGBSiv+ood/7pAtMZm6g8jd9NKL67A81
gqi9qlffymYwqm8OcP35JeqK8iXP4O9YSPGcYNYZr3WBuWZgvvS5Nd7aPSbIshtrmQxBsiTbDMYw
8lejB9YihgVuZZpus1zTV9Dc4pVsmqJPvpKH1pwQ5vW8vZpG1EJlX+hm/qEOosOlr4bStrfgCO80
39KIftlLR6H+1FIreOqUIaNC4HUbtY0hXdlYp4oJTa5VKwd29A0K2cV9D6d3HGOexkrVnYds6Nbw
1Ngod/6403QnEr63ww3kE3VjF23xUDWKspxK337BWD3jOY9mDmpD2yRu8nBRAv9yzSz+GaTKi1JF
zbuJSuIySwuir2n0AU0RNERJORAPKsouEuGD2sB7HZTEWslRnHTzG+qmyUKOJkrlPQY9iS2xFEei
/il0jPs+oMKBe96whDUb7jpuW6cktY7SR2My8dswFYitVYOagGxeBlw9uyyQffKgz9MWJ/bpVrbG
tCkWrjZEC+qW+IwDYCCZH1RPqWbi0AbBFEk9fefkRbWWRFJTa/8qrFcttPyzm9veOkNq54ZElH9g
45Bsk1qzHsBb1kuzKJovcd7deMZg/kS5YNXVWfh9AKS/UMzAPCA7+d1SWuvsfCsIcc/ytRcM6RLI
f7Z3xFAfjcM+atEQlKPloHZLtVNGPLeQFRgcvV+WJfvQaxAsA16z7oZd5OLxHeTwm4MSmnhe5R+v
IvoGIKcADGJgtfLVdd6fo5FZmwsz7JutUzXmrk2Vu1QwD6+HZMoJWQUlEbEvY1871g41f2cd1TUY
zlEokydG9ke79xtn3Ri8t+dszNk7uVBNT97Arhu6dnCyk7loVoj8E8vazikJvO+aH9evozU/Ga2K
wDGf9zEhcFtdLNP4lagDt/u51ajDZlq4apQ+3g/AEJaAWgKPn0ERfjE7CLPPY6V/nR2/bc/ONGds
SbvsoryMqlC7m0vXWITSU68zwGpFE2aJMkF7SdVe+zQbhL1cI+cMAgCAN8iEVFZnbqrYBoovUOXI
mM8Lw4JIYLhWuLNTMmG1n5lH5NozcR8rxR2tEzewT005cO0rR2Csudbvm0kJDs40KM8eYHDpDmc1
2MD3kREcBjBl135/wjz+2u8KRSrxAL7O9yykULAuuFpMBz7CGW417K/yT9J6WvSPEBr3UhFKxyZu
o4qcEp6KGF3VbXBf53ryoFn6V6nrDrgD3eI0qPdS9V1tNkOqzm/ExNnBVdR5NQr1dzbJ8WKE9VPX
54oQRitJd2vJPYKrX8mEodtfs7lQJbB1bI2FloX9UeLl5ahs8qUYz9emHE3F5EmsNcT9XjYHv26X
Pt/HUgamcYOYopOEVMNEnDpTbznKwFQ2CxXkub2/WD+6UZUuijzzjmlAMg591kwo+1lHPL+t4ywO
sikPZV7hLzZ5M+Y6dY56kpgoD3KiXJIGPHLRuzeJDI1SrdlzqWiBWCB/ToqnLBzQoCsU/bW9xCbA
8DyZURxDgw2MR9umGC4wCn3UxAcBAlrJWainVKsyru7HMszGh0uolKjutNHmOT+VpMnXcBf1JwBc
7UJVeu97F6ZLm6fZTwN8llqa43vbKfNybKz4gbL7uIW20h2msfg666VFotw0lwDIsu/edGOrU/St
QgF8RbXCunHGqLy9TmjKmyge4m+z2fwxQU8exxkTOdPzckQuivwpTPo7+atUjbxb/UO/1iNPwu+m
AKfLFyXmy1+9pjTdKnR50hS+Ozc6lDI3wkRkOJJ9Dk+y4CMrQaLLSAvo+RKv9as5C3hWYjUeUsnC
o7PLuvw0+hlbGGqp36acIEig+SAmt6ACu+KMGO2whUne7b0yyDHGy2zY81ZtKwRAmmkdSjf//cmu
p8MG0wn9eH3Yy2d/IoTiM614kf1GgArd5bEPlVZf8ihP1/JMuZNW3IDNCXHbiRvM3BPeNROEVtGU
N6ZPffJGZP+aJ5ty8uc+Qkx0ZeA7F4Cf9nOlfCUQbe4umhSZ6JsM9x/7BqG3chW1iKtCRTH03Of8
cnrXi7+1BKpg3ewf1jQikTPO3jmw22RrJoJIaevmHdqm89Jyy73VW8Z9Bo5nlU9Vew8HmqeonSCx
ggv4AQiPwpZ0Su6UFGZCATfkCREgB6H2qf3SFjpC/SKExhjkEpPkTYAVSR9/6yb+szAcnOdxTl9G
30Sca0y7rYTIh60RrhuMH7YyMpRNOSpjw2tTAuibGIswOfn/tfZ65k9rwz//DPm+fITu7SXwbEga
Av5rUOsRUjVAK9p5YepjfoI69glJcYFcjGR2lqCwx5VEZXhgX46T2e4atO+eZo2UWdWVD7M1WU+N
jVoMupvjDXKP1lM8I/nTt7O6k03HzblJY6i4lpO9PjD3pl/ijCrWakPmndKWO7hotXHuPqb+iNol
J5JvlaAwNMDPTSeUVKgLO09IBY8gtdnJy1duan8tsfY7OH3Jrt9Sa2WNDxbeOTILYBvJdMoU1PF7
1TqAW7KWmdXA/RPSHhmSeJB28+KkILD7MvBX9S7qIKTk7H2a2KvLp8fD/qGZBhsOUMDN0HAc+xD6
vEOiz/E5L9pgObhOtMY4DCdFOTP1TqaNrEIZjNtKG5J7w6/x3MPO+oUqXSGULqrvKeL1AyAUiCRd
tHIAof4oPGyIilBPXuNKCVaWl3v3I241W1G0OA6aER3lOd0eFetG8Zyb3E/gWNtknUa30/daRSaH
Svt8hoxQIdHBBaMZA/vBYnjIvNlfWq12dJDquDUrD8aGXpZo0JH7SquRep44aOaCWhwSjkpYVs9e
Yu/rPsgfJAt9ULFvhWH1IJnmg4YUuxjrMoxkcMnDGWFk95/aVnacA1N/sG0jR5qVfUPtuT/gL/mP
RhOUB8cZqCa7bflV0TaNKP+pDQQdVHUejKLVLpcUihLEoaIpf/iyOU0qTfH4vTblJYU3LLLEYVtt
CuyTCnEr60X8VEX2g29gKCxbsp9nEwycKbyRrV9dWlKGkH5ZI6eKWXIhKcPyrtai506B4HcRKtWb
It6yJ/ujHXGXWCg91TMl3ubNRP4tnz5e/Or5/YVSqF5MyIwMgDkT7KKoH+ggwRQ1uJV/g/xrZBd5
4NtAxpC+xgzRvP6PaPmR8HIDj7ofKmRzVd+AOjOdld9HqMEGU7mcBy1yt3o6r0jJWMNlsdlg/tHE
9XoO+uHyjvKkoquGk36Z9atLLrx+QGFUrWVXKL6mSlFBu1bjRZmZR4S3EtnBHbsvgoqcT89p7Hs/
aSMIvOlGdmsexCBsbeLurrU18dcmjzPAuMeJe+sOMJC7kH3ykPI4XXawczbXPiD3eFPkDrBfVuVh
XNxpI2kQLgPAz6GuoFdb1ttM/Ky9yQJApwQiTQbFQuZ8uiJ9gGHND34um52UmJUk1s4ZP/quNFfA
zySnLmrdDaGOoZgbZSZBS4mjfm/je5mGqsfMunRnY1q/w/eW3XI2yTxXpgBU6MyRpv1oBM+5KxtC
gro5YgqafYU+45Eqm0Yk1hq+O3bhp9LzwoNXRNnOjOz5rnLUfmXim/3SCAgVMtX2ra4mP+FjmbcT
onwkxHxnK5t95geQ9bGB2+uDezYnqntyQB5mHzMdfHie3MKbH7w6WYaBl7DRdBIkS4LKO1x2kNqA
3L5luZctI7KTweqSCWE/s5HAWS1xPMjiCJXIpjzY6fzRd4Wsh3n90Schu+S8jW2RdOGuVk0LfCJF
/8qz4kd58FU8DbCQvbu0FESzmtB8kC1nTpPHdiBFOw6odl77jBz9mIrLIKUquonidrqVB+jrH696
SPdBZJ0iE+QOIhnM0CHNbV0vEJoZNOXc1IsY7ksKAbk4lWXG4zIdUhHJCjmzPE/HmxiKUCnU0BBR
H7xV1pRfY7MK9lK+rClK5mVhrq6dCGSe7EySyd70VqXtPJy2dmZJ0KLNan12+6I+jxFaACWaOinb
pTNWJhl1Hx5pcrBCfP9+UpW1HJSLACBj1dsYmO+J5Yg2GkfyAUQvv06Zuf6LPoJnt8UMRbwpX89N
UeVwgtEIXjiIBayqsK2dZUWK/Og0QdfeGEqYHt0cQ2mqqfTKg+yUi4yihHzn+HmS7ECSqPt06PkH
q3Uabeooa9eRObV3s0ntMbH8v8rMerVMFSSphV2RUsbBbRuoKJFhMbtNXZwc3SwEaNiSz7CHctkJ
yoc5Oa96mxevVQU9UC7KzZ1NcnQyYGU1g5bexyO1CHnAv1WZCxXFTnrkmMmucp2lKOC4JA1+m6qN
JWo5tXZ7PUWY4ueCfwkUNTHXDyxA0lqGdx5g5jO2axfB6DEdf2v9GpNw0Ek3fxAGEdV3XD5N0utP
cJnnte1N8Wk0QILPSoFUmqkMD1YRdXhM1vmXTNNvCjXQfqqgFCBmWt9U2GALeMcA5aI03cxVXNw4
fd8dg24wNnEHkHKs3RDnCH342lglfl32/KwH7avTu92yqIm9yD1bZ7OI4wN+5kjviaY8tMmD6yn6
o2xc5wdYiZ51MT/SyE7I0dnwzo2uZifQ1Gtsqf07UyjrWQWACS0Nw5WshknxvIr6zVD1/p3s8lNA
Zg1mQ9QyNIw+/mG0EqNQJ7lNi7M3M4rHdtF8TUnbbuoEUGiGiLeXzfoPDefXkmz2ewGwBcBBi+A3
gji72unRHszr5yTzjftAqZKnOvDXpehGKzg+Kn4/LO06Ml7d0PZX5PosHgdwnak1VYQqQJBfIRZU
75lWD9xpc3c3TE75bqVvRTk4r7WSawcuJlCcorvCHWKRtW5zx93SfAAD/Wpb5VsRzq/4dcxvhQ0h
wamnx84HVgEt+0eFsvibNzrZRglgWeNL2+AxabSbub/N9NB+lHdXir1orJi1vpPNzAnCwwx7dTEY
IfLlhW2dmZ8PG2ra1SnRiWEPDT5tq6Rp4oWegsGV/6RawlZQAIJt5UdQkhBd4GCi3lrWoL5E863s
porpoz/EIng8G4cH6DBtvPmGHfV9peNfsECYLr83TRxWHbZBuxTmDaQZZNCPYo7gROBLGVtHiS6P
FOwcFERCtldIOh+Ge+zCD0B7oI/l/lKYqe2aXwQ4CxS1om9zrEBmCpTisfQo1WUmZSyZYQ4Wip8H
31KFq7dIVP1AKrN+lAsDnXqjk+fRvqnd+vGRjD7VKFGEAkhj7KDng7KVVSizGrxFS1y1s63ZerDC
jSWCndIsSab5/emSjxPNwsTFQ+5mZ7szV+U8T7A+s+IWlFWBTB0HNsvJMjKQcb/2VUCkfxu1nILE
j5h8HZCT5VpHjMoBeaDA8DHvOno9s4qditGTRImK4c3VO64gPx7mRWACo5IW1Y1fDTdJaS7NGsMm
JTPrCyA9m/HmRGyR6oTApzsY1VxGJXpdNq+jcvL/YS3ym+DLrlXUkJt7l4JYc+WOKxSOJwMw6Y0s
r8p5nesq+6Edv8tWCW3zWJrNQ5yXBCNlnqHWPLvjshgDYlJXRVUkcb2beraM2xz703XaKenSaDLn
P2wXSXwZO0p8bkHlXxktf9yPhVND2yl6sjRjnLxIJFOTze02s8AsyiamN/x6y9Y9aujLXhBPjZ7F
SwAF007XanS32/K91HO3WcZCecLVykdZVJ57sn1gdaAKilReQEJq4w2EunKUy2YfNZRSpNSng3E2
vh95u5Ran7LPFyKf8uCKV5GNHWrjGA8Tpgykbjz0lEv7rvMzjw0bwMtrf9Ujhr6Rnb46FpvE15L5
ZdSLuy6vfKSYY4wBhMlB6Ws3OluBs4sT2Z0NGWyB+vj0hvSrhY+XH50kWwRWZ7bFMlZZyGv2yiAp
m+ogrs8by6nyHQ630eJTgljmkGUfrilvVLfi7TW3fJ07thaQQnKSK7Dd/d0QOh8Jb59w/K7m27hc
bw4hkrWx484hJxD4G6ssp7e6VJ+npOwe2lotH5qhfZHdJQntFVyIXdxNyOWprZGdMWDp770i3dhS
ZzgO0a4uJscWtVaed9wVt7UdYejRsUtEJNaxnP1bhkDQc13ExDjcj6PMG/dKnBloedNsM26FIwzz
k0bZA2Vb9Pzw+41OpVosS22E7quWWYDLnaPclv707ALn2V+7EEIMcNd0+hUX6rCS0+SoHDCGmcBb
G55NIDsgTcRkOWVA1Ui+jZwLciMgU8qBTYO16OzUgm5I87Ks+R/Gzms5bmRZ10+ECHhz25ZtaEVJ
lG4Q0mgNvPd4+v0hW0NwtNc+cW4QqKoskJS6UVWZv1naxTLyofP9l5SH5nz0OgBq2Ca6l9JWnMuc
ts7lWW7XTmn+t74/QkzL1vlSou61Drjvj177/ngeO/QRr5X2GvWOv0FZ2PwtdXzLOKWqmaGI4O0l
p3Tru6WbJD6MDPM2dOsUdo/MoV6/Dxeh5NucNWO1/hxS3dMBAW910/Sjxi5mCI4QDuwXXpGwcsq6
+wu0Gpkl9pU2EiRqNbtfGh/t0rbIjfuo0TKwk+wL66oMvkINu1NwDwH2V6avmR7vBPI0Z6l/b/IK
2kizngzvLs7IRUsT+9ZkX/Ueh5kFH5X32USiJ7avSR0656C3532AVtpFLi6W9JfAyfB9WwYGO0BG
RDpvt7egFNsgApjkjFN1Qczg9/TbsNtpB30sgh2Lrwkl6p+Dk9N2mD220XyQY5IMdHrz0sC9vkpX
mAQm0F97u05qBzZA8qDZDJ8joChXWRWDmCQGqmnZVjFj6lNru5N6lbTLtKAgpvvmA4eXnSSIw7qb
jtK/5oslFvXJbCuP/uP5t9RzHZMDp1x/JDOrcXqo6kMI3ZsER2Jpp1nx/h7ranq69TUOUnqhkqKO
DwZBLhMuhWGaLUtliRRCKlfLGpNtknntflh0FG6dvNyQVFgueoY1KCnoi7RuE2+Behve9Zr7Q1pB
BCjEyPoAg3LSI/fN7PGBCVxrn9lOFO6j3h5ta2eqKBL/G1ggYIKcFfw8qDXyUe9YA8Ee5LpS3BWW
9jcw5+lY6aV/rHlpf0GF5BzgzPUTf9dqG+rV8KD6eBoZUz9uvaSKflIXv4P+n38tsiImZ+M92Zof
sgdCKMrUDO/JUCIqLIP3Kl1Tf9cWXvIqPdjsPgAQmB5lCDB4t+mHTL3IoKVyqs4S7OtltLHs+oDR
wbyXUa0pi1OFDuJWRiteUFfNhLRye7CBsddQ+s7zPI7KfrSz5grLBUu8wHwq+3K8INqCvhE42uvo
pn2LUSTtvuJx9VK4ZDk8JkoCbEW8JaXtqpxqrcIoDeSAyd0ZKP1salL7eDZ31pccbfKNwoccIAvN
uO/u8kAdXxT+Yz7zn8UOlu46iqdHZyzeSBZaXxKv8c5dDBpNBsMwS49l1Vp7aUYddqNBpCYnN0RK
Loljjou4EyZpWO4Fk9KiDfKAnjb4FvAqwULp88PpS912iwVH1V3MqPku3PcPLPiFPs8pcQuQsr6s
/R/I9FUWJvsZ5PXi/17cS0zWW+XJUMdLDzKc6k3UTb9vezeZqASO7R0wspO0sCzPi9Mthl3q5ZbG
NuZuPAR20Dz7mIEe27LnAC+2Q2sbdITx4HvGVlkq51I+l0tmpPHZiMbjWlaX/i61/G3ZB7i7kHB4
bME0mwNnr20UdME5MPE6SDrdf5aLq/vGvmhKcxe994UpKfi+qdU7CZGBtgrPcT9TpV/C4riw77qs
/Q+aVfugM9UXuSgBJ+sW5RdAFO6cbSfFP46U7R5k1K8s7+RoSb9ZZ7Qp4DL0D9AyrhLtZZgg4Q5F
t48DPb5EsfZZ9mQr5foD21o6eS9dnSxu7v6IszoLe7AhqjZq4ZG+0d2x2tVKqm9FKTlZsA0A8Bjp
dOftBrQuggB8tum5j3gPeY91hC/vPJs46i5N6ZNR1w3/hiKISMB7P4k7+D+xh4s801lsKW+o4wNK
Zhrn1Lx8yJUGq6dabTmCt8mLnSC7PJbd/FOdwp245mI++NnTcutx6CdjKwc32RjqQMt2sdmjErCo
Na4Dp5Dy7NNUeVcNwAkJKs+6M9vBfJjn1ttNbt5/Tik4b0Z02/7S0EkDuIvmCfqJR6rszc9O0ecN
+6PxVemiGlQkxEIztppTO4R4zWpsu2KUCyUdYJX8a6KHdUsloGeB5D+ybVsQPCMVAlDmw0n3SzU/
u6rRbV2NrVeHFnN+NvWatXagMK6Ob9IIWaGuQ4OHUpWRykG9Um8BmY/OJS/7lsNF7ndbjJYBJC2d
YwXDcqeutzVmoBe5SCc8izu/inDOWvpvT5Pb28TbbUBCTI/mexuhyXrz4WFWVljbbgzrnb5kYRFw
67cBK9leUrHSJ3dRFptXfRy3mExzXLqlbOv0Lz3W0Yq2umHvjM30zcU9XMyxWB+CbZm66RPov+Ty
XyJGJw22ejKmTwvp8uLrs73VK+zaRwQXnuo6VVjUjAD0FE25qCMaQ1pivOhRbN66pH/u/Y2ueeSb
3/tJuo8bGBLdnURURfKgJ551zhZh+jG5t9QhuQnUS49c3BTfqEqpMQ/ms+jtEJA1jpRuys2c56OH
1+D4/XboiREJhxVTssMyuZMCiBL8l7bdT/7+tiHpOMLtktb/PLEc3JYWPMHLbHdbZTIPZeOx+xWq
aXHpETzYaCr7S6BGJ766xpn9UW3s5JzOO+2kLn2aMgfaZs0K6ATz5jLO62F/lpBlhjwlMjJckGXG
+5PXY/+/n3T7EYYCi1TnRxdldpJVXweZg9JemD4Yg1U/IF/U3FZ9OE5nteqtLyH+Kke17/Sj16fR
195JTt3kog6lV8+Gb+sPUZK93ZKT/aA/xEb8oZWzDk5U9e4ML+jh+FZokcdm2OxV7OA2tW7DD0hK
o7pO+eMN9zA62LRGM9vKysRwKuV9cWtjP0W7ex+/YSIsS/8dL4gJCE/Fk68/uIY54x4gVzkfy3HZ
DHPviJT3q3R1XT3vKY/k/JMgvRoBOkWzAo6u/CJrnzQFciF9+EaghWU1vwm9VmsbG+mTX2Cd6zQd
WmuCz5hxuDpjYlwekzQaDnJGBBn/PZtdAPD8YS9B6T1nUwpG+YbMKHSO2TXQA+EjVKQ97yACLpw+
QGParOkPoIqfh6UlXZPyK3B95UUavOTBJs1FeaM/pGFi7sI6S47KostSa/3VnbG51NDN/LBAILJo
3cfTeFsf1oUj8NCRswfeYrJArANt8xIjqTqw7rwUZmo/j675hF9f9Earw+ZlIpXSetGbXVgswHnj
Xhcl3K/ZqcDJ/a1SGu0atTp1smVOH7XQGKJAvZNRSvqsnDzZL19vdbSb2afTvBmBrxy72NVeLaP/
JqZ6fE2+DwBFXrG5i+8wMptx3Oh+5MsOTPPTYjO2nL5lQ9ZRhUkczXwBBOa8dhOJ/mXXZvmwtpMI
D8BlDvpsxnlw5ua2a9OrMDwarefedm1k1pD/LPXyxOs3YPvXwbVC/ZcPNQiDbmBfMAakMNsFYpBF
efKAfveXfmnhi5p80pMUbSolX/ZG1TEyi/BZBlPUkDZFUbNNXWIT0uHboSrYTy9Nw1GGxT4MJlpe
TKh0gwqR16HOdnsTjA7eV+8vV8hr6kFxqSatb1GjCutrxP8+iCzzae13Cpcaa2PdS5e8pZvecHas
8cV9OFc/sjg3juAOinu2QUnCmRevjVE3v0qEvwz4eBF2u5GD4o5dlbMN+/SHz+HgeBuQQLn0Ccfe
IHa+IhWLeujtCTI5CIsfoZM2pIQz4MxBBtlfN6f8VOEIDtzMXQ5tvpk/D9Akr7fX9GimzzXIHbbz
lNRdj6K0V7kXVM4D0MJ1VdzfbgEMlHtlHEM4IUGBzh2Xbhn+EDPp2S53ItYut08vtavOj/jEeEcv
y7K7oknrV8+ZfiB3l/0VGvNbPbX2K9BICt4WjNv3AJGpqcrxzU/T/GXwsmSfOybQ0+Uid5OwGhMt
Cu9hFMZT1l8hVwW4D/yifkAmOh/ftFyp9q4PXtTU+PwUTpnsFC3Vf3gwA8pSi39NyMpsOq/UnkkO
JCe7UJFiz5WSTILyt+51/lPkA0P0nOBLgJLpp75O0qvVlsgUxDoqxJxaFzulBslM3l+DNZ4pBD5I
H7JTmC29X5xuuEZdZZ/XLglrPaXZeQWi3jJgINMDmeJom121xXg4+SuNfvQ4TfzSquVbNvrxJ0Wj
RhFgq3HSKH884TqBapgLzrqy+3tctspPMO5P3vLSyDF4OekoCOykSdq9RtnR1y/SrPofcdxPX3I0
Du59buGgMQmSAY4nmOUcJQopuK+20WtPYWKzgXDmr/4ieK/4SodSDndUHPrbHcIPXwfVNQ7Sb4k6
/hri4TpUbpQC8+0sHJJLF+F9GGTlXSWC1ai3WRsY4v9q56QVdlEP9LgbTGj+vadtBNMZGuF8sawF
Db/AQ9emAEAlWEarLDDY50Sfhd8eY4wQs13jSAupPBmm/uQX5N5lUC7hPxHSMlFjO0Gl/R0Rpm13
l4wx8KNg/ukm1XBxbKt5UcLefFAj69ipafsiXUAB6kNV2u1u7VsmlZ2965uv+mI30JvdN1I46RPE
fvs1a/JdhxLlVzx3ERDFEGertKbx1YQ5t9fDEYZkqDnHuBibA9/MAiWZNjxoKnp3Nwu/ALoGXiNL
75KZAIFMULtc5C6GZ4CHe3CsY9zcRgRLvyD/Mx+LiZ2qNIvllVxlVnuSpl2Bd0DFbXq4BePtHZIN
f4X1EL1MnXLW/D74WnMCufL6sjaeP99pVf+XbyQKnh7YZHSTp+6UwvOPQnjslQhVLWlSF/wszXHW
jM2sqzjBXcoqfVk3XHKHoDmuJ4M1H2QDZ4pX4ToSkTqgNk4xJ63D/NAVuXapst08B8MP2/fHPW+V
9owJuPXipdHfslkzDSSQ1Shwn8sUmBZmYPE+79mo1ziOuGQd1Fj90lmZ9qB0KEAK/sWmJH8c3Jy6
3YKSGcoEwblp8K/SZJLdl+4h8huoAsuJTAkV4yFG/Uha6yHNb40Ipxy2TLe+pbAWayOsESqIPnLK
JzuwWMsF3DEkOxPzhhs5wPaUfKvbQXjqqh8lenHHEnuke0Wt/RlXIG7Jl2POXffpvksMBWsg+vTC
wDWmpO53h8bA19/NZWSNUZxkb2fdcMEyMzi4TtBDV+swRPJKMp1yq5LCAobNpV9G/lvf0FFxSM3p
5Y/YUp4inX52LavaBZpf+1uMJiiLYNBMsi9OrraOc2Gsn8sl1e9aFY5rvWNdYz3Jn8p82FT5MD1I
K5UupdD3tlUGO+lrvWnJIvUshR0p2KIJqssoidq1LZ1JMPM3ye0tKKqNLW+XFhg8cwINys8GZOHv
Z0hnlRyqbBofy85RNmXRZB8qqDom31dKMmc5lss5nETagBi7421kscf0M8cr8rou3tK9Nrugy3cB
WlXbdeC23ocIL/0DbvbMPNp3lTr+CSiP3vHlcncDnd9Q5oI/T+qSD8QyEayvmVM368N4n3LAdoqN
M1gTUn1JtP+4YZXNaY+D+q5OXXy+l/TFenHQIFGc3r+oKA7geZzk1lkt45c5TOp7DIk46+IGwwl3
fPK09pc2Oe5p9ZFpFXw/UgetXQkDoz89JY3pYIvye+Y82P3JBOblHbXCTb4FdkHCcI6KfRKwjXH8
8GueudoRCIF9xPXd/KL46VmQixkbsC2gB4x4bJyYpxFjLREkUZPkhMv9vFfCODm6cd9eOmNWt+3k
jG9hw0YXUt5wGRS9f8OswVKKVzw5jqUeDU/Ytv8Qam2ikFnNB3DDwsedPe1pKPLiZfHlYqlOZ96H
iL5+Ubz2J4Jk7RHVg/oo5gJX0+6G7/bSqVdNfcwrffr+TTqzEeudyodfqw1Wew8jWoEpB9YBaaSG
zS8An3Bs6892qx5uoAfE4I+DGhm3ZpUXF6er40/wb241hIxTD5pb5lkqBrFd+c/Ow1peGBuzP7PF
iMFNswpvYR7g51q49V7iG8McH35bWUVUgDCzwGaahO9aIJW79TwohVRpVkuKJ0TTVDBi64/U+cjt
ABepoJqpfMjAgg/zF6CYdJHm1x6tINytkwRiJg/qcVbY6QJ0TVzORFU4NMkXPwiCFxggt7U7nKdD
DF7wUZbtujK6oxME3va2pi+Lffx/RMhOoBqL9Mqm4XqDG+f1D7f0pqdu0tOXKcmepdumgnRsMak7
DAWaFwt7fScCHtMitA3VxeiwxuljQCXSMy/CJkqD14X0ZSzeuaup90kwfgkWsqbrR9E+rzL9pALd
fOv6+7mD6lkrYXdXokV8kGZh9dcqyaNXfcLMzMssWMzL7A40MIwYtX7o2EW9LE8tw2953WbJr4FX
9KFU6vKuDRz2l7D9juLX2Dm9irgp8lTSNMeifNZbPHpKB+42MKMXFxOPB3FzbK32MgiZBL1QA0sX
PExszx1PRcwh0dJZelN9SvfV0kSfY7roXVxvZFSr1Pil5HAmg3KpY2R1OLk/SosPAnhahLP02dCu
XZtOl9TxjQe3Kkm5hRXsqyL+W7osfSa9ZsuAlX3D/TQ8Tfj64O+gvAZBVFSf4XFXW/9YduX0HfB1
dRw6szsaidF9948Bq+h3alnVcVaRu5NeElpB/58ZYWu7dLzmULSR8wybFzFYvw6e4rQo76yoAFao
8s/foaByRdmJLfyYBIemUeELLgO93QxXuQNwAOdA2rfbyq7PqaPHJ1sfApTml9nrHFQtjGxxKBjC
2HlWO+OXIGqcxM83rhsgSubW+YX3bLAXDI7lHgx3KH4Antb2sWUU5wYA6bm30NlGNxw53wVAjgTs
po2q+ufY6iNEpdR/nMzRPPlYfxybtDc+SWzZPfgdHpK+auFmkGTuVctsLDqzYYt1x3i10K24GsvF
ntF2PjSu326A9gHNaa2weUg93N+0kO1Nb/Vjj4YFxDTVw7NOmVP9yp7dRnJBAQngNBc2+Bh1yYBR
Ts3FWi5+bZwj8pPHyCf7tXX9Or4Uyqy5uJNxa/lhixZmndR3TY9CKz6qF3LUiNvIreWlHYvXXLcn
SqEfsveG5nR4jOubWxo/WTL6oVaS0Zfb9+HVI5GaPMkzaadwFrNgRoLMM8M74BBvmWFVGJn8c+Go
24wbaU8eZdu0p2Jj9R9DMHeubzOqdsq2bsze8sO09VlwsLJDRh2hc1L022IAwYjAAQQ3KgxJzaQ4
Ccimk8xy6mX5nQRKp7/Ah28QnSVaVd38ZCyZahmVyzB0+V2NfMxGBvTQOtUAvc+TqvYPw3JxAyMm
o156+xQBj4d1QO78sDgnDadVGQxDBUvDJaxVFftiKWgwLC3pl3hpdhpr1BwgQiVNGXCrkK9lCM2v
BvH2CMf/C/4SKO01dfgoF+nPLcjRJf5BYOX+PaCqxZ2VlNgcLwMSLHdGXGYPVv6Q49lm3gal35ny
O/iemBOmxt0feVw5QqSd+pZSkbiTllzWM0cXTG/Y4LnHsSSD8Gp6Uba9ZVLwh312GyfZBbMVPShJ
GVwT1y/3pMTmN77mZ7fxo19ax5EJsGjxShEVY8O4iTEFmPTnzhv1jYQgAkoWRpt/yNNIxNbbdvaL
YxE42g71JeWzNsc4jzdd/KsKrS3UaCo0LTAq/G6NH2YGCL6yDeUTmhPYDhT1REJENU7K6LE0lkb2
mKrFvMAXT0HIfi/ONfcilJB2Eqhg9LHZuTUwlOWsJsHQ+D4251obN1Vq9WeksbRtYMETwzZuK2wV
gIecb6wufLX9IDoGwGDOvB6isx5QXZzGjHJQ110sG4NaY7nInav12SWdOeTnyfBQdf3vfhmsOyM9
1Cq1C2muozI/0NANaKhFH9bR9SnvP7DmuNmxL/9k21jMNE7bnfC3CL7VNSoWyfA1Yxm/+F1jb6Xb
4l3BHsKr72EEW6/ATY7WIgHjjTjSAAQH1bXMdtPoVWnV8KWp0LowHfxTnSXMKhBLcKfwUfIhktxY
MyP/H30SkuuzcnJKG0VjUim3PMnQPYdzrFFJg0ZiNXygi/FMRYc9tx2zZ2QPkB7+SCbrhbtN0k67
X/vzFJG9pTopO/jAUg4U76rznMRdtXOT2rkrQve+T1JA5vBR4UXVC4MqR9B0Y6XleLhF6paNht2I
BAZqmdNTZbfPJHPai1C75JLnebLX8e7drZwvasjZ1cS0QybdiF4FU81lqvStUzXMHXZxwjuA89nv
aTK6xi0/tVXLuxLJmYvw8Uo/RJo2Tsp7adbvTSEeJV7ye1SaH0YXzrC46axzJVjN7OJeWEprcKKV
3X5WJ/66xRvYZUus9OHeWwyArd2HRnjEtwljcDemREfigeN7YmqX9TI3of6xyW8BQuA9JitIGWH/
/tcsA+rcR7u8qRzodCo1iudQH/2zCYN5hw7I9D0Ohnu1Q2i6iev6KEfVP06ucvgNF1CSjMrFbrJ0
37YeqmvvA70clde2BMrktjaQiAFtu7EX0YF68VnDts6/4xDxLC3pF9M1aa4RvdE+TyOYh806IHHK
rPt3vTU+fzBsk5BqwrA1TJ0T2aBXQavbC4yd5Y4vRpO0JOJokrHFftapXqUlF6QZKY3MGGXLrLZo
w/vlGWuEPANdkN/PkIjlGetPWZ+x/pTlGZBTnMtUmv9Rcy149VL3sw0I4h5XuPA1qiDYT/1cHWQw
Ait7wSYEX6RlVPoUkJoFtY0X6fI45W7nFDWkfomoUb8jYwYsV0arsGieqsX08H063JBjY0EPXFja
abX3rTz8G5kI6k5YmH9RY82kSN2qD4UylRy7vAmQUTk/8mWkEutl2td4nr95pAzPJlIg1c8mgGSY
Uu02nK9uYZLecv3pe2VQxZ+nBJd1NE/bOUZNbB6Q6qHfUXz606a8qMiC8JFGM0Az/PwgmLA0hvdp
aBrOuYIxIw/2r7aMu/bgbQVbZubBS2g68S7AdMHa+FU2nqcyeDb9gi9OH/W84kr/ib9B/Tw4KSfl
2ja2aVNHP23P4r3f218VrFSP6dAVd1lshV84yd5LQAu4f8tJGPsxLHcw7glOTgtDxeW/6b4LMShD
HMvZp65Xf3Hj+eswtc6vzrBPsVk03xylm3b+EqrZ2XyZOv9DqGiF/juUJTM6d+Q+Cj6UV7doy73q
l9rbAAki0dr4l+sYAazjLn9FfG44uv4cnWAZmc8gdFBCWkLKxN2koTP+yGcrZfszhA9sBENyRW+N
medb6jiA9ay++K40oXdBrHt8yVS3vA8r5dFi5X+RLgU7hl3p2NHhnwn5Hgie+iijIBeRlimAnxe9
mnOCGy1lQ/XVuJNh07Bzzh8/blMVTwtBVmFTI4NBi6ZKQ436gMp+dNfNegaqQIsfm7rnnZCkvXpt
GxS0lz7MH3rzNqx6+EBWXo6NcRMpvAv5CIdGbx57REV/x0SZqrLbq/hIrRPlxyg90hwKRjshwnRX
V1WhC5NhOtlTgmz5oHEuX7JLSWuWuyq3h73iL6jDXGW/6gIv96sgf/RLDARjr2ifUHwK+bp4HY5P
NCfYTE+I5OhHVF0BX0vzfSDB61qBS4OT5xK29AdqhC5tBvMkdl0IiSofoGvuWGd50i2ub0A3NrkL
uL7vvPRQTa5/1tTZP3eoQsGCX9ropt8Pad2wO3nvi4zqd6BES9yH4YrKobKXofVS+IZqbb0myZcv
UAonJ2JnXyaOivO1brlnO9D75BrCJPP5kB952WM9TwqDRAQL/XbSYwC6iuHcy12k2T4qTPOntT81
B3jnIW+M+xaX4k2WZuPRTnJj3sVLp6ZNtynS+jAwKG64sTx/OMqIPHHoOAnZBXVskmcxwijbrBg7
/N/D8f7Wk+bGcGsD8cid7h5ZmfE+lWgZk0sPhJExmbf2unNXcl709q2bIniqWBRZsYp/aZUqQBjo
YBQwkhClQz7YD5QIlvLSVtT+U1mP9mIvo76oKAxditH50YQIf2w5aEzgRpv2GA87yeRI/ga/UPdo
4Mq0kaRPKb5rKII8Tm3XXiSkXXI/Vte6xywP1Q9yrvKUJbYt09+xkNgv/C3e/dgmDQ5gdnKWX0a3
Bu2BSs4pbnz1RboGC8YZq44Ju5Bfd0Aj5cXEkiqxS/9RugIHQIkLpHWzzqIM+1dj/srbmQKOnvrP
dRO+ee2kfiO54e+swUbFbOqKtyz+XPSB9q1vNN6pDeQkTCe1byQ5EFtMq9d8LOerFhntVmb7RkGd
BK7cQ552j6OLGsOwuaHlyNXywQwc98wRWtloC7cFGuXvpvgsrk0ZXYPFlNGJ8EBM6xkyZjkbxyxt
VUrTHYhvuGM/FLPZsxL6/1HiCTnzOX8rgwDRkCGl+pb01mlEJWVbzAAlZs4q53606vsogWcc9Jbz
aqdFs0l0L/6FZMDGMQvz7zjWnpxBqb7lmqdtK2yuIFQ56tHx0MZ3rAY+vhN0Z1Y+5RSkZvvnXQJe
79zXgXL6f8exXSoOAzJTuHVr9TMqyLD7fo4C6mz9dGmEZTnes9832PEHjWUgXoVSMZiv863odbs2
rXvtsDz+gGey3tlPWuJfy2XGeqC94aGWgZQV5+Cl3vK/5ZfhZ3iLh1APrL/TEENVKtw/LLSJt73V
VS9tEdkHNbSaC2TZ/JpXSnbQyG19mn3X2qgmGaZlugP2eU/FKT+oNqSPX7iqv9j4URSzZ53s3J8g
9NFMEbjcpBQCHtjd1chqL/jid5dpudOG7lPQOoDvl/4yNf1D5pnu1glAeVhA+W6b8rUp231pVkkY
3YvswNr8MEoR+l52/zLaF+rfv7mwjaNQ73Yyz9/nrumdnRQay53cpkt7mEY0KOTWz2L3d1SAbs45
KTksxcb8PGBGkkPapm+wQv8MaMM+FMPwyRlm7SIXc0zY5Mutarq/O9dh6RsU45tetjpGHv9Ma+0I
lr4ZYLZYsys5owOCb6k3t5cxae3HSkmhgI9W9lfkcEhQK/PBc/SfwHC1R9dUkIB0IZ3ZkBNtwKx0
DgNHtyCx3UM9lvqj9MnFmoMH1+ZMblUl35t6VPQH236WqPY9FCViiMPm/H2dLYOt5VBerOyXoqtJ
kP4D+0paPFTypL3e4GbSXCIybJ3bAvEbeFogQJeLnDZvB08/zSmk9fFB+taQvKQytlnbSEPD94LJ
s5fAChFsSsSThySYDy7STQvzrKswDd28yPZD4tfIyifxfnWrBjviPfbzfM7LXLmgKwQhJ8ax787U
AhOaJa/f/2Q4OA2C4Q79sqw2wwLflsuH9odbGXIKvTiPi+zTCGzHG4ZdYfrxz8VHoleAplgueEqs
DypYqUlzwhA5P46arr2aff9LIhwHRhBi8W85iJR9XhY6mc+8e3A0TdlqOlt9xVIApjlpvoXjVl4h
t9df7WRxeIKhZQzaOc74l5Dm/46KoBG8IZX6OypapGQlirpcdS1GX54l3f5gaWfcRkIE9Xn0GlV1
Tyk0tlMSDfGLAsAKqwMt/OnmAHBsquvsUaP5jIJIu++T1vpRf1aDJPppGAnywLrhns15V0ec9qHf
Qotz4g6+3sK8k0uktBCzU8Xbr33k2GDoLdHSh0QvuEQJjPvU3/tF4hzHwv/8f2qb570K1NuHf7jq
mssdQq7B/U0hParQjJGYeEEVdUNQXwxk0xF3So0BmBD56fDgLPlpYObkp03JUktHKGnsqATHjtGk
s8OAFo17yVgnS/L6NsHRNSi1sa4Do65y/YqI4FHpO/VOq/UJSO2SLkcgihx5B+oMraQajcbasu9g
l7G/Gac3FqL4NKMuuQ9UBAq9KsErrM3TB/Rgx4ex8chRGP0xHJC/F80QkQRZ+1atktbyf8dJiASv
cdInwdI3cUgg+7eQitaY9fnrs+IBG8Mya3WKiegXCTFMOGRzosW7NoeiLU0ZuJHHKl1V76Ofa6hZ
+dlmtILs0E0cd6F9xfbFxYhj4ytWu7eBCF+kT+7kouKX1Rzk1og0vn5reKDnRb2RIc0L026RVPsP
25TqEC6Vc7kkUimXW0TomD4tmm4gPl9ZNCo8Xwn8EFM3PjHrdLmTKXL3Pu82hUPA7x/jZONfxcjS
wSmQz698lBHFcs4L/kA+4tJ1G3VuqNvlgw+DwjlnEJ9un/vbOF+shiw8fjWO0TaXvicB8PF2tI3n
MvLyo45m0EVijDAr9KvcaqGdnYMxmtlsTE7t8a8SZs2m7vXwOkQt6jrvdy77YAUq3emP/lhmrHHr
3Njjc1sNSyrx/SlrnBKQc0SO5V9iFfmMFMgiXqGmTRcdYsXxDnqjvBTvghYftC7QiyKcg+C47WWF
DPlG7P5k6HQYRF3Ifd+4OULQSQR42Wn4ZQwBBDHpdLGj2P9Wb4e6Xm4bBZpBG/T5nRQqUSu0jqGB
N4k0h2JK70lE/rTmrH8NSj9+5UwoQ3JRKu2rN8zmvbTkWZGvvKquZuy7Pla+2lWxRdJ9/g5rOj6M
k4V/J3hMjCj0I2RTaxMth84wnsH0xpxGeWmpD9LXL0dSBSTEDkfkYR/JaXReTqMZp9EEwV5cypfD
btlpHeBZomXe9P5ojxUcSwLrpI+a+SgX/gB7U/Y9H5Slz9Eq83FuA+vR88296VVoELzHpshsXFpz
vKxdcmekpMCcvsPyeYkFIlNinGX1O1h4QCRBfOlbdOCmHZo8471c2jiwrnmp9ZyI9WgjcvBUqfs7
A2AyGQHU4ftMy3axPU4nacam93XssuApcuLmi1Kcw8WdrnazDuSdU0XfbTci15ihzTwlFHN7owfT
7nXs1MzWYb3lMtXx30OUGmdpSX85edskdznFLZNQA3QeyDjsG8tq8RPTYa+EWoGs2TJdJlAzHg+R
juyizHDbnqJlEloc/dM+rE51jj7YBr9nzNKXy61twCe3FBjkQCrzdCcjt9tkDgt22JV5sKrwV4Kx
JIeUpS8i6GCWuc6qhbYEIIAl+ypqr4FuVbsmRjxt7VvdDkQfVkKqJWS2Mz5j7vgSkj07xy4sVJH0
Bpf4GZxK+iko5vCaYWKIlCPyoO/9qYPM1n/pR2UrvIZt8lCOAapqDmTdztX3Iga7asM2UlmVtun5
Gm5qrHsKCPjguEbKbJ9N+A7ygEsuSOUsLZxMD9yk3m7NnO8NM8HYikYPbAMqFqn5U/pEp6cXkZ/a
B9trTvrVrit9F5eTecZG4K8i8MofoVXebuJ/bt6Hlhu8wKof0qNb+XfL+V76w327IBTTum6flpag
GfN/td7HMuiZW59/p9MNqGDk498K6vj4kC7KXkWMGu0Um2+CZYhcG4/N/E7UFmMdyUWgNV29MMj9
FLD+u7jiP90SI9ESQLpfosdhIH/6vx8gkc0IPsEp8v+h7EyW3FayNP0qZbluWANwjGVdveBMBsmY
IyRtYFJIF/M84+n7gyPyUimrzrbeuODHHRAZJAH3c/7hryqeWLkaUBAdo0gOalfgwqGN4508MoTP
6DIHd4lEWctwncXGIe8V6CpM1zmZTEmC2yp2e58X/O1EOenW3K4uYxDsECNNv4xeU51C1EA3spjW
hDogwxIJ7RaPxmddLS4yHgypAkYoDviKUHMzhH2uPYTw2f1318oaqOPP8djvqo2YyuaEULLy5acM
ioBXTJF7jzJ8BHGRhS1raawsTPYhM6jlPddfZTgboYTE0J+X9ytf6PLG5OHyZ7m9keVPoyHcjwIO
b0hO6lBm2mplna3SPuyb1dQb1VlEtaPthFu+KmOl7p0grM9Jwe7EQjmfdf4OFRTzGXdk81kVrr0C
PWMecek2nscKgnpmW8VajjYhBIe22JLQt9xqjSAVAuDnEYHxs2Z6xtrzanNdCRXV4L8Hbt0k86d6
hbPKdLB97eTjXWyti2z07/7doYNoPmjmPspX4Pyn09RuZcia4/JIXkIelTrCp2h0Ig00ocn9yX+p
wx0IOuUsK42yAhmKzjqiJf7NMHq2WHKgEw6yk34htkswj6MHo2gwtAWNW25Q6F1l0SZL8WmakMIw
VgHCzffRNPzgrfvHekiS+3JuTH5K95paoadgzpbzc9duTLDaOT4m2xgwH4UKmxrwGAlcgQ3v44+T
KStYYHLQe4wB8K/kqLxMObhr+QpkiJTNET0L9SxcPbgTufXS1IX20A255q0cz9i0ihdcG9lNsilZ
F3GR7PPUUx8MRBAfkJAywTKy8+vm8+TJSeZ4V+R0PkPy3KJovid2X5zkNNk45D+28Ei0zS1GPXV5
FaBkZs6U+zbUFVq9rsj20Vy1qdBNSIpvMorhyt9RYen5t1hF11dG2yKc5056pzxiZV6t6hyBl3ro
9W9FV10a2wfLkCPcj5ts+qsLQSGAQvXeslYvNlHkKPeh1bl43bXVKahU+2zrFbgLnAee5ZWMmhVl
0iVlHYKYBUkdzCWTGJuanaE4yQvbm2S2hjF/Nvm0ztrJ/N4rrBTcNBru61l0N4y6H83ARrGydBRR
DQsUnwiLxyRvET8KUbiaC4K4riDtNs+Q3b9nyJ48qY+Fuqmz8KHGFGW5NRSK92Y0U/rIz69/DONg
uTXoDd4IVaiaO7lRHgrrzUjL7DEEHvrHLJSrTNyPcF9Io4TV2HwvD1L/SYuzGq0WejIk5ts6xZOn
tvOq3+JphwJW3WM20M+mguPoW/2mt9rhgr7wcHFTNFyz0CLhieLkFpehIcBgz35sfZEv+5PbBuS3
DUmUmrgmyc3IcpjGs1kLZe2Vi3P8aoT7/lA55O1UCHRbKSNqxB1cbZ61s86oUbUxIgnBtMdVddhm
QjMP/azVHQ3ftWEQ76EziZPVaTkAKPzkAotniBM3BQVEzX4MDQA+s59cE5ugBHrlRVjgKwR5osdY
n5V8HFKAWup7jypvedE9TVAo8qafiC58zozc5HMmykLAVw2yjhJzgkOF06g/62mjk264LLyHheKg
vfVWnV3wUoMZIZkQC/9Bewu8MMMFBYc8RPcuElOgGt+i3C7vHfYS3qpwSp4TrLf2C0RBaX0TvNWc
t1u0aqNI2SP3CQrDtZKzZC+Bx8ediuTFU2gk2jG1+mkHoyx9J1lztgqTPad06kLVgLxgnr+nEIrP
EDrUJ74I+bnL7XdfEuIxYzHXyCPUezlqmer09FMeyoaEbQmCKrbXXR1TuojV8p00DUzISjlHBoCL
VdxP2RrXnmnrKjFsD7e1173azcIa1HozEjkPsB2DqyaMcC3XfnEzfQ7oVDuuPWvntVEZIaaws55s
XqK+n3naM5WaYoUMtf2z6Un650nzQ4FBt+7ClAqkHxjHXJvyfchabwMrc9poWd/fGepQbOTtxYjL
R90X9rOMN+xvSPpQcP47DsbygrJY9eEYSfZe5J2SHRubIpWtNtkFsDTCabOhM5m47DJU4MBk2aAb
VybCMVeAIt6dwvJW4rj+hHvNg74D63zmwNyQXmHvFicUJVIUrrb9zK1Sa0qyInMLjFCz6DAUiXWo
RQ0vGOk5NGSo9TxXXoG8Vz9oV9uxrEshKI0qDZIfGDHuzTZv37Gz6PYVGkjzd6d+swWQ1nzKHsAd
9KtuTPIN3HYDqLqlvWvlRz2paNW5tXlI/WGkikdXoKlEwth5zGcRqcrrypU2hIDB57PrEGEiEyrM
J2k3hIQCRaU9LFlW1cw++wvpl9v3Z/+3+bpQ24Oe9mI9NMWIIGQEFgNI+qbT0Z6z29zfxXZl7UYM
N99EpFGG4El8lKPkGGKU2zPzIkftyDiILi6e0t62ENo+yEmQruwHrSzvZU9Y4QimOqDqN18fbwxy
rAnauxm8iNa0W2wb3PRZ/QCg2j13c2NkyFvq6FTtZbernAlkdv5N9uQpTh2+24bq46LGfCBM3T5C
ZnET5q444P5FFXSuw5Uihz4RB+Va1utkTNbhetcCsoBG/C2uKIG2m1Ogiy2jnCtHsxjg7TxXhrLE
A3Nbjmz++ZuvQc6/ltkw3i2FHECMS9cK8YSicjCAyM+8q1nUb7IEQYXSuzpK8SbLFU7gunJMVivM
eabNTIk++m/Om68iZ3o5xFWT+tguVNO9XD7KRaOnoFhvW0F0lsvMwAv8vZsNw0aOsipNHiaoSzqW
wrPmsmwKZK0vntbvbwk/Cz0+GVryfXhBuFiZd3uvclGwifPkkOj5uzcz05LA6A9dM0SgIOGtmQEQ
8jrQKjKfdCHIbo067F4yI+weTCwlyvArix/vl9P/ioFu/EwV3JaCySyescMTuxAc+x0bIJTefHN2
rkjqN88qPtxonDaOb9VrZMFz4Ku4t0a6Zu1tKToDfvxf+nI8mcfbROcnXEIX+Sf9daq6fCUJeWXQ
1k94qHD3KcaLDFVKjrxipD9LAp9s/LnyShoSXdiZ57c0/58nFQHFxkGycdXg3s0nXk4a2duobp2j
I/UO9NZpNp8M3Q4Q986OXHZ3eVMCXBmVVxMOtcz/Wo5lHFHVGTf1yJoFM4ZweqsC0IEJiaGNlD+R
8nSL8F43bqjR4rZsCXMPk/7ZMnL7Es4CXfII3pR9aUpu/kHRjNs/BuSUnjoL/k32RvayFJe6ZEAk
JBkNaxsgz7aVBArpL+waOwRHahA+8C20QjvUlAtPGoZp4+oGERsy7+j6RXiSoK9JjspDCSUjDQC4
f/iX0eUK84g8T16qtyN1a2D7ymrf5iGlKmD57bJL9bPoPgYe7ojIk/lkZcFiXsjDOVHaaDlSgGwy
akCb2qr2oYen3ahvli+T7A+u0Dc5AG51fxtfvkx93F0XwYt0cOGeaAh5+F2j3EWTpu7a2PCfVLxH
4eKK+msvnKdIqkbz94tzU/3Ls7uvKtLEX5Igg99dhf5jgn3efujt/jCY+sc0tM+NRFLVVo25CN3l
d2hGunnX6v1zWCjrqdEXHYEFDzrw91rxWXJvlfssR4nCK861y4ZriSUxli2sdioExgXgS79+6YdB
fW833D/FO8U6Hc+MrAVS4op3THDVXShqsZOjlYPNlhGYwEbMFoy2UaCp0LohynEGdgMiZ92ojcGd
1eAcKz99GeuqKFoJC5i87ArV/pwiu7KRV9kDJe4P2qTG6r4KrG+TO+SfqFfeiUb+K16XcTpsygQh
KzSqG38vSeCyuY3cYvKolxRxeai1GCQgdgyNKdROem8fowAulu2IX7qinuPS8n9mMRAYGJwgzeIf
XaLo36wyQ2Ogy+KvlQ8VfmpAjWk1UCMYY9Gb7yHlN5DYfukL3V1bbQJVU2e5kSTsqKaA22JaDFfN
NdMrBTDKr5VvfE86Z5+kM5oPIn7YVur3zmVdrqe19QRwadiVvOC7fOQeb1WUhKXsWKO08VHRh4PU
I5Mh2aSze5A8ug1IATPZ7Q2RHrskPtxCpTK+Bb3TQZ1pu+cRqmwbYzvtztaOEJ7irRd4oATmLozy
6D4JupNHGQHhLVDTlJIVcqep1T2j51cdPW0uKs9XKsiCsE8Us8sHkFftb6DrDfLql7ZeriIweDvD
yb7eYK/y6Ld5Md+rBvGN6Y2MiZh3eC4qlVWmBI9ySxd3yOXBV+PrMO8IZUxHuFJ3puBRhviiIjGY
8uiTgyOC6mcItm9IqmYvoZ1NpJ3gzXchzytHx812ZM0i+VAZzixrMBLlUbhq+hKCf90Pk0g3itor
O7208nWu+G4O7yvUzkjs7jC/8k9LzEuq56zrxb29KoSRI/yTmlhoWJQD5zWcJbS/sjLvQTeK6aE3
zV8yTLXM5S5t60eR5cFLV5b7P2yIzVCDaeNPcHjnurVskMPprkMQY4trfoZkPC18fddWIlnz4XdA
1GaLGpuc0VnKgC3uWo5a4TBDmm0tVcJ8M+QubmXZqkXcgfo5zPoiry7tZPsP3AWDh2pujDx014YJ
uEAOyJgcDcHWqzO6Y54vL2H5KjcIAY7/j2vEufpjyF3tKE+Ug0LvX5HkEwetg4mTOzj4ybrM0qQm
shizhIZsYqu2AZbYx1tIHt1qP7Lbm/pflfcEZTg7LDs8LYinfeYPzmpBmGvDGD5kxsbCaKzeohGD
AOQ8u7Pr/adlp2ADA+46M5/72reew+BLU3v9k4wkWT+Arqj7gxzzizE7KYVDItwHYbnsocA+T7sb
5CMLR77+t76EevwGDmnq7I2ik7+/TdEH7JaxvkmO0hAPHUgTKPozYrbo1fi5jyVfoJ7lWObZw2Ys
pnovR0MH1fowGJHbBTj+ophqeR1DbTm1GrVqldYzFnrwjTU6EhnFm9mTxSKncUyd+FeALka9JZUD
ID9SLsvfEOPMbTKhbVrlmkX9GaBOAubxofCL6hrBWpehW1zlncBBY66LKshvc8mE/DbXm81xb3PH
YvgLiDfwYySmRH6Fiz3slVHJWR6S0tW89KP2h/KhMqL2CRzlvQyHVfQ5S+Ie9Kn4fZbQ72U4oErh
IXq3CcpaIOszuCfdw4OU5a0AP1HUazLexTe/Ns5pjHFf0/UboSvRR5A7Ez+OMHhJ49bZ4kWYr6sR
dUnUbJsnC9XGY9C69Ww1UT/JZuDhyqqjU/dwRvBajRyIkShfP0Qzmr21LGOpt1kRG/HImKaDLLrJ
+pmswbUAVwf0u27hyfB8/JG7dznpFs9DO9lqmFdtbgMdFtz/LGqWtQchrsidjQeqYo0CEgaIPR4L
y5EWjlccYp8SE7ncW1wO6uxD7jy+5oExOzDImGwiB85oa+t/sbdt7zMbpGJhweoiz/Q+qN10R3om
XuPBUbyXA7qglhJitmHV+TsMOWdlJ0Z6lqP+ZOxcbYwe2wRNTnOT5F68lSmaqQ9+mkHpHSX/Q3JK
JtiXO9N2zfXyjXR8xbrA21hOkFOSAedlBdlizI4xk8osz77Io1DJnUvva+g3RZNzGecjEg/O76OR
8Ua+yV9jUm98QYlkI/1uPNaqG78anPOglfq945G5l3TzQakei0qLX3sHNwyvbsydD0R7bXWNfQRH
Z6x9pfb2ns8DksdCc+6xUpbPVvnMDMPpFSW67CJ7YvZf1gZ4hfL5KmZ3Zl6BHJONg+EV8Kws4JfR
x6TfKzPYd1krHpu5sRw3wyBbtY7+xBN0XafGuQbue1m6rnKkDOg9yLlmzsPDM/udPD0H2vk4FYF/
Z2rDj8/p4exnTdpyrbUN2wNyUuNWq5CN9sb56oniqWv5CuTZVtm9j0LHgGIuUaYkyNZ2U/jbW3VS
1iRv3dsUx45JfMoRoDZUAmS909FqbTNOpT4n2TpRvgdJ/8gagYx0NZ4w0S7+mrTme1MMaCCVhocs
f2wgAlbMWAX8OEOrTCm/QijJMlE8QfEt10Vrg5Jy87M29RVOg6R5LRZV5n4a7T8r2mOfh5vY5yYo
f1O3Bu7KC9vE8iRD8pdq+/w1hfdTRijwIGLoV5j66ZObr2SwspVN73qIYYkB1lU2ee6hS6qLmHUQ
kXMtu9VyuAwLTCk7vg+ogszTYZBTpYtQzPYLO7gXU1CtFKXQ9wIBx/senT5jNY0oWkVCwT1uDi4T
5yNB9fek6Nnjb5PlYW0i9DjFzeU213YU81A79quENEkIU5T6zrqn5rzOJOQJga/oTg7LZoE1SYTT
7ZzfYFG36UtQXlNOT2vku3lj33EQ/mnJfXxI1hcF3+GnOu/yIzQuEWki13AdsA+RA8u8+J/znHIK
D0IdfvZ/ywM3fFkuGoXzixKKnwaQxr0cjKS2sDwcQz05N426us3943w7wPLKLDLcwv6+8BgFRw2d
vXNtd8o9DibyHnXjp7VBOawK0ysOt4Ga1cW+ALewkrHWdqf7Mr7I73oOmwQ7r/HJo0JrnkSl0NXa
pwr35nxvBZl2/sd//M///b8+hv/0f+UPecIDP/uPrE0fcsTr6//6h2X+4z+KJXz8+V//MHXXYTtj
m7qOmpZjGLrK+Mf3JxRymK39D0DRQx76WXIC251uzTCGQufwI59zozKDLjPnAoYu6Wr9ecDppdaT
4UXn6X3ENczZYrM+fZcN5UpnS4pCO0ZZNb64ZoW8zkxp1bQEhf9ivGoe+PCqH5DGNSL1O+qnT8PQ
6gc9niz4bD20hhP6ecYJQbu7wiavh3357CqAT/gKa3pvZ2WqomP1l/ln1CF3lLQpI+GOu2To/MHD
LqCEAa5lYQdWYu6GCXJLKk4Rdm5Ga1IREY4VNPGIPjqwsmQP3CFeYuEYXiyF77+ckZeTdR1wPr6d
BII0PcgLJQnO8//+03D0f/00hKq6SLOTrTEdU2h8Hv/6aSSxIO0C7uKUxOB8RtOvHhKnqigYavUG
t91iK2OywT9CuxR1tITQkYO11QK/1o062lBxRd8lKft7+DTd0mDIkYEVzXnuAqxG3CUJelDKrbYf
w74Ot01d/kS3d/Mp81E4tXNVmsFfByrZZUSxoDfe+hQaqGBNfn1fzUdyQC/JD8iYk9kAEdoGbz0Z
XM4uzEZHMWCfmMKDisyGcdliZihmTPnnhlNpeNYnmvjccCIXGIE6qk5yqjxpNGo2nUErTvIRCKei
Pt4uucS4ZFK51oPsyUu2+RDtZBc9v+gexaJlzyqvKy8JVlos/428pKsrHhpvbHp1fkCHf/9RC1X8
8Vlrrm3zkyNNLEyQ4+ofvzxFcQRmY1lwCAtVOw2JQ96+xh1CT9AAxsHA2TTBCJ7Hy0nXyf7YJhbc
mGd9jMxraxQY5tX4566RtKq2S98NlfrsIuxmh+0/51Q1n8IQoZcrssK+BqC/D5WW9mTSY/dldONv
2ORNH2JKXzBRcl9HRMp2Qmm741T61iP3eu5hTqt++E0DNyCov3oBlcKJjOQdVjoewg81xp1TP30g
N9f0Y/hheZa7Tqs2u+regNM433coNmYFpRCSn8H/Fvu1tXLNXnmY4ixBlB5pD8NNnpFG9U8CMty9
bNSKdEOQxTXipJMDhxb6lozJ0UEP213bCn9ddV0z2x5yXpCTjcDX7rLEsmFmXna6fvT7odvEfRzy
9E/QuPb0hjwUX3346ajhyEYnp1BbbGtlb7L74WKZw91N8NpEOg9/Ze7ey0UGhzJzzSJie7uImaOB
AQQhWi6clGV5JAeW4iYYaSQHcTrg9q5RRoq04pom+BL1sV5ge1IW12KONbDRecw51q+gCaPDMluO
GE307tktsBB57nyGPE12YeTeKz1APhlaLiIPtdw+al0jIKoILixj8iquLt5yK9ybXRTddROAheHv
RrdyJA1QlAdLTBn9jwHZDfwGFk0JrFh25Rm3eYaliGOKbu0f8Vu3RenMdnEz++9O760R1lgKAFKe
YLf6tAkCJGtvNC+1sjeOEqR3PnK0FMolQWymjc0D3jxwCy2kMvOSOmwh1W9Kng7f27A0V3VdDPea
kRiXqnS6tRyY0umKOH32aptTeYyaJEZPrki/I5wpxzGIb1daIQ4qoiNXkpDN1R5sGsDvWwNU/tqc
uw6ACAMRekraKsCJnemDLN/Ic9Qyuxd4ZR8Nx9G1lZxuhuzIQTnNl5OBZcwrK+toWM3DMkleAy+C
bAeb01nJ2R387QMbY7L/ZHSj56I72DrGe0Wrn2tyzCj5O8ZjLBAQ0sKlE5G1v4g2Ocqhdp5kdfz4
KPSluJ/RlTGD/RelRdjIsisHjFnRGS+NhNQ282RMJ/uBi32fLdeTFy00n2XaDNmZ/3c5t49AqvnN
YyUmEySymC6Fj/CUBQRkJGsZKDpqDi1UO/xmJyxso1Lcd54q7uVRmRrTytKdcR8iS2cBBWHYVfNd
PdrGeYnZStScExbwcnCJ9TUFCki3wIbkfyCHanPQIRHj/iC7v/0vCcmRIa5Ow/wfy3g69fBGu9mX
zQWwM8eLfCQf2AU/lxjwzsu/f0TojvvHI0JXHcfFr802XQ4Nc14u/LY4436v2ySxxB7jjxnxlVha
shtqoy2+eMdoKPsTMlzeg6EgRtr0ZfphqOq+xNroS2XwKCnz6fcZpHqGL0WKiVlWaS73AwroZTeg
we7UcIFnVt4UNO1ajkrRaTk6tTCFzUwVv012bRR9+Wk9OJPS7OqwD3kSOVDA47GY77EO+jHloD9G
czMIAFERXt0HGQvC6i3sK/1ucKwfMXTOE5LG+uPSqMoeB/boKntyujyS19HihgFmILhjPbDKLe60
WetduEFbraYIrehS0eZnIuru9agSXA7nvp/AoPlvR1BpdCf99wnzfHnlab68PEl25ZGMyW7L2nPr
eT6WNX//Dyhl8Jz97T/7v13L1PtHSgjq/na95dXNJ/z+4m/vIw+y+tAI7e72spZTblPk60rS6Kin
QPwi1/IubJPEatDs9KuDF90atk1/ByLRfhtdkOQs7FGXGYedNlNTpMrSb9pLi+oSdzgUguct3q1B
1k+sR9Mp2fNDZJEDt0sMLuoUuz9GzK7Gf7P17XULv//B6sQHqhbecdQLXN8gwVQYZenq2lZmF7jJ
SMhHpc0K2b8ub5wv5ESKwxipww7FKoS7ul9xq9hL2OnjbGOVlrdPtV50qymNcfINBsU9h32Z77qZ
/CG70RyTR8tMqyi8c6NRL2ytyriTT5baLhGXD7T98pyRfGOz1YGRh7r+yxvV4XNkftDIOaEp6nXV
mkj2se7ai8bGb1VEybvl2Pt2zI3vlms7a2wP/QtWuv5DGZEVLnAh/e7BMu1Rv3luzAFLBKzytjLO
r9Rv++q7iQnWNigz85gII36JlRS/xMnfThXlIbbBMzE9xipP9dsajAZSaUvQ4Zd116F5I2M4qxvX
RnhsncZQdVfcCmvYmQTlcBm5YExcYPkrY/lnCNt4X1SKd+eIOjrFZU5uolMrKn1ZtQNiGj9ywy82
4D7q17xNBfYQevzNSss3MEuYfQzJBpu/4W4I8EdtFUW7WplOvXzIWcq5qn5dYilb0lXYd8eIu/9d
05afA9V8ZGSYyENu5Nsn58mgPI9K0ocf4jpStoF/jaKzdKj1URJXPTO46hFcNzCzyk52gTFCUary
cD9xv75K59qAJ/XRi/xOeV4S85prNEB66gcJlhxipdrEUVbfCU55meMSuSTjUZ0//D9u9arr/LET
N2zX1Ww24MJkD6jyEPvXmz0fS2ZZWmEeJxXF3ADu9bR2tTTDLFJTxuUwydkmrOw5CvSvOxZsmjW9
9XcG3O2tNpTuSx14yQpUmrsmkWWsZSzAhPVcD0W2UhPhvqSInz30sXlCulSFd08BL3Ze5MxwCu9s
Dd1CfZ5Y4z5DIZ2srBwEO2uuA/Y0B9mFKq1s3VpTtnJyOKDc4PjOVxvKzppdi/ViWuN09hvKvbKL
6Wv6SEpjV3bIw8sQAvKrJg8SVG6Zj5z7GxIw+VX2UD8O1qFuRKe2HUk52p59MnwX40DQ55sAtsyh
7Vvr1Y3ycsOfiFJ5A+QorVLEdKfIXUZ137VI6rXFUU6eCrHWHDSVcuCIx7aZmtcOTiUlnyI9yK6r
onzL60rI0afNax5qWE73LbyzebKetN4uT/vZOpuuImbfGj8eNpGmhiTcgMS7VR1d7LmBShVdJktF
h8FtN7IHCvIzLqfdYlWe8iuOO4Rm7fxXm6uoqM+NFebFcnSLaZr+MIS2fbiFhsRDomhuZAwkOFv2
IixWfwzIUWX0QgrXYXXKm8Q8LjEPboHr8/SazPiZ8np2yRLfY01HoWAnIla+MvjbyK3fUwdzbcsn
WcV5t2a5gkhnbpfRPmiD/jk65Q5oJYT8d/qUqk9jsM5KI3+SnVh19P0YGONadtV5QmKVHxrc/jsZ
8kLYVrkZP5qz8IEMZRSiN+RAx52MNU0QPORdsSn4ghW2f2+xGzr7Qd8/9aHKmjdluyi7sokN3VwV
lR0eIQf0T5YVh49pOgvHc4JsQM2Bqio9jGzmGHv7/ikMi1/mMCEQPId0VF+vJaJosievM1DX3dp2
lG9lDOxIsDEL092l+XSxwS9d0rBon4LKrM7Uhl9lr3DU9gncp0H6G9ydjMkGLNixo8p3lb2G3Psd
Zt8/5HwZQq2AZXllv4m4bza26tTfOuOn0rfiy6D4E5JePE9Tiid823XKGKWjvib2IDZwjYNN66Tf
zCpXTkhFZns7j4c1Tp8F+NIAq+NJewh7CwUZMWWAYCr1a6eFF81J3ecQSRvEO6bvLPHqfUWCi/+k
n7YAFbrDgIg5ddkMdbehOQ2pirDFEB3UzLcuvulF+Crg5xs5nX2tXPGaV5RanaYM7lxehKvVybFG
mmbr9iQE+yrdl5ZRn5XsgihB2mFi4HZwmjVeUW8dtCTaxaLA0Lo0I1aJCcV2f1wV48QuMwusR9VD
1FaoynDKglB9hpbxVtpD8x0GFveXwlCvaGKbV6vwA0pzhb837ErbNkNi3PPQXRej7j/Jhhqoepza
sOHi/4wFuLdsKyC+21usdxGOxt7OOyLUHCzn+vXsoZokD3KaShX+jBfk/e0ktVR67j2YgtxOismt
rjXNjvYyNgIqPHuI/3RGnicrUY/lSYkCtC1kPzeKz74MWnDDd/6IqC6A0WS1tDpaUGChuuIUKx32
z7Kvd0ZxkkdUlJg6zeO1PEtGP09Vi2HlpX22kU8i+ZDC0xTq6NzI2K17i/0xL5LPMjm8HN7Gb5fg
x2p/PvCWwzTtwJ2yX0Yc8TTUzWcT+jDs47mJbDNIVrIvh2VQHt1it4E4xKdtdRv+8xK3sz9nQmfc
lyTucEsNUQkynUcFdsBzmHR4xrc/k6ab7tUO+Qej8/VNbTgeq8/Ue56SFJMDTQ9/mcavwh+yD3aU
6Zq7OPgVTM4OhVsXJHoC47HrU8Tuwib+iaFjJLToF+vlDiiblz4rTVHvcy0xjgKHMvKvQHEdw66/
R6O9mVTUkUyXFahPvXJjAv2+QzE7eUU85GhCHv8aJF24c/xqWvNj7pGvcxXeROS/ai2/zLaOfjRa
57/qePjaBharuFI1X+Mp3g6tobz29VQeQqxpm8Hu7yxkFu7g2OLnYWwxYByPbpKlvG8lfhTYk22E
VbkHU8+O4RSJY+tTx4W+WmJvKr44iv5V3tgjVQ+3Tm3mG++Vp+e4T60GYKSihV+jSnms+IM+RWFx
CAAWXlVkIFb4kiC4Mo37rEBb3kmnzag09bZMsV6CHgJ2KUvUvfBxu2FNKjZ8b/AYVMDb2GS9qVk6
CVLHSBTgvXwwMD9beRFVAkuzrR9waQ/47iBLNQT9uY1L+57nyjpVUPxBqeTX5EePhqsYX4ckwikv
fk2oR3+vFUSgfKdeuW2VXHNsda8IX1NKnEXCc0e588I2ewPHmB8yYLr7yTaNZ6ze924V7jMnbD+K
CV2gwam6RzKxzjEZo2EXeVgx1Ep+ZXlfYvk9ZJvUy4w1ggTVHevb5Is6brkLausp5QsDLNTdmAH5
+1LHvb0csrvEwVzOLvN7LEVQWm38ZF3rwsBwU+T3nWa4mwGKgWsVm762xL4NDfdq6eoXV0fpjZUA
lRS0CI6RpwJK9PWfNvLpJ/CDZJiMZ4fbmB3n2amLSnz5CpUcV+pjxy2EA9QfOz2vLdSDpaQno8cI
tLaKlRsmDRa7WbnJYURdbStMThYLOnZ1K6UpV66K+S8e7957W4Lpb1LXfo6OIetKUID63VS5LE7M
9NTWYXYqcRTZj9H4Ktoye86OZh8+do2Ffi6oFajD7fQUdHm/s+JKWYlJcbZVyips1O/RH1VOnqid
1ZAOPh5Z5PVSsFGRGzmnSK3ObTQ8Yp9FoeRRQfRmNaZjyO0+bs/sT30vOnq/2ggV/hqxwJNsSrdK
NiPqWGPuRCuwL82pLKBwlqkLOi+LD6Zi7PCU162tFZctnovWV5UJto7SRx88sxJqsOcY8pNsdDcs
liPZVQorP7lzI7vYQETcxv+e/cdwEsLTsIseek3vnKpZBgxg/Zgt/TrLfwTmD7s0+R4E9hr5Kf2U
p4l+wnPETFc569uELCJuNqugKb4hFoOSM3cRnCBRCCVX4E5reajH+qulB8UuKLBY68m/nOyRLCx7
wmGVlUcvDt1VHnQ6bpTo+0Spsg/NSMHdxeEKeVWso6jlqV/d60bpwDObffxsUDEurK819/gpLri9
iyjewgB9tHqV77e6UvUxPlaVlWnrIUnf7NRGsWh+BSSdLFctjmPzWhbZcHJJ+J+UucFuJCkDYNV5
l528uZHPGnkEyCVgj16QSbUQKd70PeBGFf3CU2AZaDzNR53ZfRRV/gLBHt87NeYvUM6PWJH05n7k
iYAuVMXXvPd2UxhfYSYqp2rWdpONF4IaUBIjX6sx4N16PJohb0x+fppRvpkIeG4RJsv+D2Vnttw2
0mXdJ0IE5uGWBGdx0GjJNwjbZQOJeZ6evheS6lLV193xx3+DIBIALckkkHnO3msfh2nOj0yAiE/v
j42emwfTyle5rWWs0ZwGSojR5RtT7RA74Bo4Fl723Sgaa5Or8VTvc3Dl27jK30LNq498Symj8Yc1
R+Vkx3D6yPNNHM/ZyV8sQni4zkui1DVg60dRtfPRahGEpSzQHMstj2L5/2Yu7+6cWDAhydVjsmCi
srrs7n+mzzfizyRfpXnV318l2LkOrcG6L6BLT1qUTrpwQWQ8XPp529jWo1FkSGJDD4+sEjVHuXHV
qjl2CZUXHPmgdayJuXtRrOg7NcdMBN+BuTzWlabyBavaNWJ/X4mqk1t3KzWAsUnOUiiyp7hKaQV1
zDv7EHNXTkFIc6yP2laCczz287qN88cizkagBdpPTKF4GZvhlI3mhNkzRPVu5+4qc/CO2N1DmKjt
U5U0oW/bzIjIzWi2AtfYmjI8uPjKRCsntiaKwbdJD7ItCo7Yp/dXb2CN6T5JQSErP5oASskXzky3
eeD+SBTX9S27fZ6KcvTHMnS5xAvWta5HK/Ig0m3Eyp76zPAcOXgNxqn/YPof8pz1qlVi2fCQHbRj
3qSCOXSWtlzsrKal/dta+kbDGb1FDZNAE6lMny8VpT63tvZOD4u78VomBxbRDpEX8ZDIHjNaQL6h
DjQ/wtHa2xYd19AnJyBcBTrfCS3Ixx1yIoN/etQRhfL7xNGsreqRZCHu+HBBdX7LjrlM3e2z4JYm
Ie6L1FN2oSDIKLbavWu3D3YAKDyJykPMM4tQLLHrsrjlT9k7dDEhJKaQglbQdrJNPRcEc+gKKCMl
vCQiIxKmrtUN91Z7A3V29EMnfQP7pm7suIyAg1RAS0YaloJ8hcHT4VGjqN4kbviWmRTHBoAvodOO
Fx52V75D9SmPIMs6/cPyWF3RU/tQEbr6oq2w+bpw0Gtm3b6rOsXa1rTvvUsnrG3r6OgG/dqq7Qnq
aYMEpRfJxunazvfC6lJH4pBHhstd0LzCf4x5MHvmXo/Ik3Wb5sPr0mbH9xP7UVM86kX5out1s+E/
a97bbmbtUrvfYLZtds1o1issx3yoM+jqkeD/VYlJVDH4yOnGYa5HsWUxcVlm/w+NQACWTmNx0Iye
pUGvrjKX2XgyT8C+Ox70U0m6Q4ly2UIMd0pV8SeeuswP+0UY1WNAQ1EHM4yYzkBFHeQWC9Iw4eHn
DdcwmZyVpcw0gkGpPqTdrSG00VdLfv92Sv6yyirfaK5inBULqCcVmD+eGSONS+tXFlOnudGx5ln0
JAZXvcYxvdDSm3e64p3NNCrWcE+9o6Ulg19qyESS2N0mmBYvrXceQy3EJhaJZycfA5Y/qbV3ld7x
qSFZINPbW2zSY4POutZtWPaawMwYUf6LvSA40zHBZ0+J7FJhjLzOFjic2CMIoJqOStrNO3on34uC
bADiFerbMLwWaYpVewAmy4RP2zCPGtZ1bT3YaWTt8ati4tDqX+PEdIVee3DiaXSJU6vakwWEKtZa
WXRidrXlxCc7Va1NF50dr2/8HJd+3ZfuNRoxlRt1S4TzoLcrIzT5jASJc65mlbv+TBIYKlMNig8z
qqHPXD/0Mn3ddka50gwr246lt0IC6TwJqDJrLSMW0Muc5cFNfE5C4kXVg1cJKzh1lLZwsCwRiim8
Ab2zlh8qvkR9fiPbARlxGDQoDjB0JB6fk8y2VcrJIiTeyrERdB+RQvLr0zeYKzdaKzPtN3TgpAe6
lOU0s/cJ5HmbEp1HNPrOHTlKW+h33wnQNfyA4AaeH3pxKEqRXouxjtezYa+J9W759/JubeRWSbRG
hIGRyfR6oHSzngZnPA6ZdtPDrt5mPJ6vmUf6TW6JbsVDILqFYfEKs+4BNeulI8PigjFkgh108bRy
2AZu7z2aVr9LJ54/VVYZG1uFjl5XIrtOykRs39gtvw9T0byyp22tFs9p0zcb1yBmsVC6H0metVvb
hXJOeJa2NkLQXUmEApQQHB2ygz3wH8FiP5jVgWCNAklrSZhEM5jrJnFf58JUXrxYuSVQ23VMo2dK
H/1WV2MWQCSDXLSo3bpJqZ2iZa9rxXCxM4NseCW0jjaQBdoZnCEiiw9+Ua7T4X2eM8XPuatdRDTr
l0wJYdijJlrLXW7axxG2CEwBoii0ea7eQ5MEyLasmveyHIiuNrrufaRRt/II7XunptuvJm727yHP
bIKV0/kdmhj0NHQeBCSSKWjh2Hj35qRbjXlvvDedTS+GD/S7CXMKRUDtvGsJax70we470w9WPzQu
/LHV8Dea1GZKxS3eWe/wiapb7VvcEC8XGGb0bXEJr4wg6wmmibD00i58rYVC8xC2ITX+V5vGwbpV
W+sl6nKDTnpYvoiMu/JkR9ra8YJ8PzbE4qVIHZ5CAGz+ZJrhY6idKfwLBKm9c7O0CYN77ehXzx6q
bah7NPRDHEKjqKezFwtzF6ft9FA49bA3ob+eqLJXmIwb7dhFPerIEnKo24fIIkh/3StTCv7KjtP9
NFQGSUk8orLMJsjGcg44kB0fGzU/Es0FZAgNMHWhsowV3WM6qaQ4NNmtqfG4tyg+V8lsWkir8pc6
gdkWz+W3gm6Gb0+Tui6gb6e5ebKF+QA4SGMVpP3qG+ONxuKf3Ia0D1iASXB1SJg/jLpNGHIl7OPI
QrwjufM0R8Pnpk+UY87PQtqH6/lZUj9YXjTuamd6Q5A8+BYJw9z3RnMLq6TflGlWnVidkA2BP1xz
tHGfox9cj8h8V65BdMwE1XPtLEuJ2DKGgzlkT6b34Tqq/por0++oZ2Vu8nmNlH2nhPG1JqB7m3rO
e5AT9VFaVvfqhsTp0fSiQVZX2zikpKvUensJFIPFeNNeejG429DLdUyrE1RE6re9/kDnDInR0muN
3eRd02gvVV52sDxq60bPDVVkUbTNcAaguBdPk25gPEqjt9JpnptqZQyz5RvdsRSKRuSdeOTB5Q8m
Ea7ahAhIV+s/OKs0uy5WStb+oSA78DRvTdjpQqygrJOHPWv9Zs67HMRyfYp0J9kVgfbO6I2mUIMy
riWST3lIHfIXSuzFCpPAe9dmWFaNafFKAYAlJYpvCoIuJdB8Syyf2Onmh15kxpb740vVA/jWs3g4
d3zgV64gMwAf4s7p6uSUGT10xxK0emwPr2Na2bswCFrIFP13tSkoKQCen+2Ie98Y9CT/aUyqGgS1
OQnhoiw/yHAstqSuv5IfLE4eE4bZVZ67miasIngyKWW5KVoNxLnDg7/qaLFGYB9IEt10hR29NO62
SmHDFWrvQa9At+WRIV/CEDcRcMSRN98KZtJ23P9SdBSGmpsgPA9QytjOc6b/HAFycYuBr5GN3cej
E6XuX16J5xWP8trC1dbk4TFotGRV45PDkDx7j0i27WOrT7/riaTcZFj+IMKtr1hUuWU0gqIntp1r
6Al9O+Rzc2xAkfkmfmMWENQKsqoZKBVRosiIVCGrtL6qusoHXHisO8qJJUdeAv19rtXuwES4303y
sDxSVxXTLkSWnC8H7m/wj2PyXfRMPZoim3a28yepgvrQdwp9k9pdqwFMTQNwNfCNVve1UrX38C/W
pcYassS5oUWxvTOmTUIT6wlJyyXFIrAWbeeyaMd6MnrCeYV6DgKj3+QmYRpDG4i1kuTcLMPlpunt
lNx2foXxcMD5jmhlKmbfngtq+AFGeoGLS6UIRRiOwTq/HE5lRPpo391or5VkxrTVrtUEYAqje+zm
zFjbemkeoG5tovAQhchgjBQo5JSYFV3mBf+WJeQbJNkFlWT0VJBwx2zpooD+nDy7RWFkGcht68AP
gugFJru31p1j2/faa5e+qJMx0FgN60tXDL+BKk3Q36t4X6kR7TON59vsMq+skYCK0FgXI9I/RZku
xBSVNKSbVxHUdOaCP8GQ5y9q0P9gfdfhL2y2UxgshjW+i2WZXGxIDQcYmOHas+0Nip0P1uFY27Ju
3nROwGK3cb8DA0z3swK6woh7WkcGqZlZ5YQryBp8ruq3xLRD1k/Nb+QH3cqJ5xerTLZJ/l4Vkfkj
qNozYDHc6thasulbmGUFObQW5LqpeAKI020d4TwZY/qtyIE8i+YjGbXXoGt/5ynz1C78oYrpjyvq
nBmF19E5CEP6ckI9uRrCJkscmqrbqXY3/8AljwsTfqee9gAOq1XRUkpRcq3aapXRkv6Va6tY/NUC
UaJxVbTnoUd8nqkpGVpVhVTfGzaaaBpf0Y/0EbIEECvejz9NAcXUcgh2wdWl3vqOyhufXOHAOk0T
8IZuu1YnZh89iEJvdhzW1sF3tR1IF7Amd9Vl8/eUPww0adYj3a2oDG87ZmV0C0bTWjniUni2L1g4
vzvNeLCIO1+ZNPB22JteSQkU17lQYDUECo+o1iPAOvSAtYc/FDQrhWqEhzwIiqewTn4h5x5XrgbK
WjeU00+HGwTTB6c4hrT6iLhFSDl7fbp2R27we2bdySEhFGtwmXmRd16uC4h0lBRyrEv4sVYJHvDK
KHNfIHPk9s+CSkSetp0pufiqbqLQLMg9lK+MlnKrY8ff1KEYviN4IfjGqcUjeOJD2JTO3rZtZV3E
pXIxCn5VB5yEBXWCj3BqXCoxEQBfUc1hgqS8eZPLYiJN5mW+pLwZswpPILTTvW410U2JC1LwlMjG
hYSA/qojsKau4lHWDuO53thTy78Eibh9RkmAVS/tHlqC27dhMrerO/3mk3JD2kyR9NGZ8KRuZc5p
+uDGdu23AjlK4czBWW9tv7UjLC3VEP9WsX0wW4+o/Wk4CwAZCXN9z1GIJhpS1C8IovZiayX1YXWY
1acpCVn0LPow0korzOi5tZLaMjWmUP11sjwqd5lQrq0YulNKIXdpDPeQRcKa3Hc1GrbZGHhXWys+
N0OwIVqluX4N64YG020emLfOswQ2f55aK3Ct4ylh6VZ22O4wCDwoVAq5QS7RXyXRsg1uW1pr7nWq
U++pnsazHJZn2S5TCPBH97NcllnXubHcJ93qz3IYndjF8ej8JQZNjwVrLaUk3YB9I02S01124tQq
qJxRnORBKUyRQ8sZlIsAhMjd5T2MRD+4cRHxqLacm9zo2e8K5tAVQyHPEJX/ExQD4vh1QuYgoZ5Z
dm2YcvXKykzdcRcRwr4W8hIaq2CEYEXJS/JyLn07Tmgk2fE7s6rpuWyn+qhSdrk7N7TgXGNa/O5E
U7OtsBEdNCucQED2Z2neiCZSpZRQNc+51rSg1AZnJQ8Qp/Puls25GxF0TB6m8bRJ6E9iXdgpXvyt
771oN5NJdYpGksODPMrfDFG/S7ZXLJrDNJv9R0GwgV8YVveQBt+48cVPxczzzbZJqotjAitoB7Tb
NDWdizwaAgw/W2lzTvSgA3ZuBMlO81TANaYSP5k4ei9dpr30qu0rnalB7nH11wKHmtyrh5KPKXtT
nehPvdnrr3+f2SxnLnsmSG8/bo3rlwX97lKfrSWZKUOBN+kaeXLSui4t6v/hbI9HWxwWXJgEDPcF
pOI7gBhcUbOjhP4sD0TgsqgxLuTiO4+4mEV8QBKy8HerwXUe7jY4zcnXUVMbp09X0H/vYkcDoWE7
26be4zXwbgEG5K2hz9oauZmHf5+NDizuOBXZ76+hUODCgTuJyz0yFSwOnAa4c+PUhOd9nTY2arRy
88460EkPbhDivNvsUqkDH1tCA+AqeQDhrstamDLMj9gwV4PMBk0yoZ+HuW/9jAqqr0d1fNWWPBj5
ahQGTld3qlb/cWCy5/whsdKtHB/uuTDLtQ1r8CpHTiTfpK2XoJlgSYTJ1VBQXuOUr41iq61fzhpQ
l278LQ2m+Thbm9LtG9TVixt10pcIu0yc5VHiCNe2o/Qvxdyoj24XX0icKL4l1PuPYV8jjAnSnlUc
0XpFEPbbasC9KtlFbU7pVFgKc74FZYQPHCC1aYmz3OXv86B3avco9yYej/bwpqW99lghG5GDTVsX
57gBlybxSSyIhoPRRKHfjbH6Fk15T5GPDpvp2r90D/pA1vQV/6HoVzCVZC9JNGXoZzD76SUsnCEy
3otCb87yXBWwvJ90wt3Kcy0j+7y0X5gH8lKWlp+X9r11vzQm8P0FZqJNC9lxtvdzqZqsgArThFya
xpXTQacPwuRK8uu1WPa8Umgvc7bBUCruO1muvnKLSi/yEBtimGEIktbM6XqHpGoaWnUjjwriQY+1
SghR1CFJDikRXsFlXYYKLEqWaRGc/tblCxG2Dwlr+M00j/23MhsfXdT1f/37VNvVP0/tVbf6j1OH
qbtgsagSrPAl8rkurG7o6GzkQsVfkr1gzVNIKk06HYYuqD66P2hFw4+yzwKmIpS+5Uny4gBG7C1f
Loa0/o+La6FPB3lazTrUAoXwdbV8T72Io5W82qqp2PVVoqyDEZFag2lhr4nAu7mRQu5sQH+5mvWd
vQScjLpx8eZCfNSNSPyuNZqrCktrBRqaPsoCJVD7geLIPOhruTtliniyoPzJPe4j1nOfDCN8m3k8
NqFCCzd20vktSa/CmxuU0Ea1N0M1XQ2BjoFLDlZFDpsPR/zKwAx/P3GqTchMxAGtUyJ9V2GXi4d6
8LIXBUPSpo1bZSN380YbT3GICkaPx+wlcmP3GbqT3JEnmCVVOvp9D1PeNEeLVCfWlMn83oZMvJva
1I/yAW0Xt6Fp2288SSqEeK1+U1nd59qsXGRMJTTdN6yGyqVeQiuXYzAplYsAW3eo4AH7YWIRdGEF
vyuSz7DfBkztjYDqfk8K2Jiqx6mZox3oKfPJmvDip0rX/DK4yWh5cysbSWSMxxvk3pC7brLKdT8a
aE3SaKZcS1b98kJB9At7g1bI/zhHhUy0LVsPYIszqPu+ofTeLE8j2G/qXq3KzJ+8vDzd/ynTXmTP
4CoMikQSQTKb4U81j8KzHMoxvWwol6DxW77Iui0dZPa8kkfLXOhPM3nfGJkWT2D7XWgq/ZKsyR+8
pA1vmEUAoxRR83PsXIzmUfpWWJ27o8Fu7ezWK9/yLD9T02x+Ng4ygBwy57VJ6+qhZYEMYMXrTnkf
kz8KuJBEj7nfN1r61HcZFXKn/DNY+b7Q6+qPSr3s3y+Wc+TIyIvBSdEXhk14cwBQ+hn+wAOK5umd
1p9flW33SrKscU6QiK3kx2DqY9uPh6g7yN1/n9azyLufNjbvuvC+Da01RBuVmA3K/DPuOvKJKTSy
Au7U4kIWaHGRrxzSsH1TU+21NtBkpntQH/CFerALc/3xP17x432OGflQnrCepjcAutuZdddTk+n6
67LXQIZ/atRC36SRDjoR9DpUXCjesFhN54VJj4X7EIVNUZH5HtXTQxahu5GYxdYNlL1kaGg6GFuB
vnvLow6NSte35ZmS0FbiNISKYSZRVCM552oECUNi1VuyMncNBDAK1UuuVl62ApEFmj7kGq26V4aR
pU7k0mLHdJU99OgZyLY/2eU0IRF3J+RvvJIb1jXj1i5NHjV/j30dHZupoPHqjDs5VgI9vb+BMfb2
2RAPEGr1Y50OB28UoXjK5nI6tfbeJASZUIGBZjV6534lcd0S3N2GJOchr4Gz0QQXubljvJUyvtTm
PB2/zpWv1HkGcLI87eUuUiZv3zkFTuLCDR5zo9lqAwvAbtkTdLwvENVoBLInN7MIyoNhUwj7GkNb
lW+MZSOvkgdcSjYrNc+qw313CtOr0+cborepcfUGkcWgLuauo4CMXYfqlQwM6zrWXPWgYGCotKfU
FO7FUYp9K49G2Kc2ma6AK5PZY8v7JXrUX4k20lMFrHzfAc+1w6syzs5jRQn1MSW3ad8mAhHCsisP
jBAouTCIN1baAadXosADyhU2+xAKME1MM7jNljk+yLO95b3sx5QF7v0tRS4MkobtZOuNW6Vonctg
9nxrrOT/3mPug3iBWop8dghlEg9FAZxrlyhO5DeFy62NOaHvjBVBHY462PQVIQdlekAq9rIZia3g
KdufvsYHOgC9X5YLdc4zCv40nNcW05Kt/fd1gVk7uzLTv38NyVf3t4k3trmN6jq8tfrvr/WZHIFV
fF+edU0Y3rLsTypNAXOOW92yQxiuqDeUdqNrJhC1aFB8aXzXZ1Z7gxHsYXbN1O11AIZJW20bc8Kn
t+wmgmz2VmjVpdT08NvkbnG6G98M/PwP+PXq3dQKkBfLrZ4H9sv9RnCnxobW2GL/dF8J4LDhY9tg
qyxrAs41YmVaSMYoDvjuU63yNTMUzzOla5+A12wHUDd6FqBZbxj1N2IqM5rUYRL7RGZ+HjWqOL4F
fELluWkaqeveM7rNaNQapANu3Mit+q0W6slKcqsaAbxKvpIbeUqdfWTkjGwUat3HUTP0c5u6ip/U
lvuWZdF3zGbB7xatDvO0/lcy9FQGRGA/xdTNdnWJpaOJAz/k7v5sdqF2GEOkagmi8+dRG63n1ljn
yASf5Qh1/Hxts/o9YHA5iiI03ijoEckx/oyNsfaB7sXnJi+Vc02znrbclP1KmRc64fSPE/p2Vs5m
SLdIraf2qUnDZp1bJnXTMOyTQ3bp7Ny6zi6poKRpZL8SCsqEX0TfAeuVG2pO/QkzReQTnO1dgmyO
mJ1o9XPEpH7vzTat3UmzX6fOeirnMXlwW9bg8cJ11p2uX8UVlhWJ5Jeb/+2AHMssuFp0yO2tu0Qc
RYbariJ1WpbJ7Mox+UpulCXuJQ1NFaF5zt2eZtZbvOjRHfu/6ZOJqq2VUoibRFaOfdcehYOaS54h
xxy83GtrkZUrTvARmsb0PejTC+l/w4sSZuLUIuvwvYhqHnaj+zgs0uiUNMrnuMv57XK+vYxny3hs
hw0YiDbd1F4YrxCBOZcS78ybmX7LdLjQ0SCsB0TJFAJTxfim6T0o2Uxpdtayq47eo1qG+fxGzcP2
oe8OG+rQsN2gBjxDQvPSYt0CvPPbzlPaA2oaD2GMMrYhXV3XfujI2aWqV07fQ0v/UYAIfqqbzPnH
eJup93Ghcv3Qo0u3cxtegUc4rZOoH64CmXmZXetDi9YxHL5nRqWuVR0mm9mp/X6ya2UPrxqmkGPx
rxsKuGU7bq4ovOxj5loXTEwDAKyxa65GqN/HaLwxgTaaEvy9muCwNkvlL4NPVvtC1o71pA9M0rqu
Pcj1KMIM9TSpSryWu2kW1Nt67kz+VqxDaf25lHrT7EHuOpm71azaO0OCftb4Lj40pRf7EjucLyVb
xGzveUJLqU2o/KjFEL6qhfPoJpX4qerjYkYerauWFmJ7n3JEUT7tQ701NiyCYG44IILWamqSHRR1
ykFT3fhJbmrvwVIN5FN1kTx1HrHAttb/lIfkkOW0S6sDG4ok40Y6qW6ADCPuMGN2k2MStoup5qem
VS7eExJkvQT+qhgnqhnST+fSiihVwJX3sbnAKxAJcSxUkAdholmPX6/mrHT9aCytx5AprI9reD7G
U3YRmpXdqObip9NJFq7ond1iPfnceFgCSiW0L3K8T0t1rXt1sB6R9OEqTrTHqbeIb0yNahuYnvHN
W4Txyx3n64w0HD/PMIra/JYUxf0MnSYLYeXqqc9y1Nain7uV/Y8tK+lhq3lZgpS5Ux9gejSOStUq
AMw8G1N4gAz1Uc9gT8inNi9xXnIAkOvvjKCqfSXI6KWQ8TtVw/7cQF9rbUMpNqmi9GuXVdQ2WLhq
2cJgazV4A1pm9Zu4xjHmGMYN/K5505fNFMBGi0sey60AdGH0PHnrTq9xZHCe3Ii2CrZkH1ZreYUc
C5TRfFjejjRGZJBQ9lleBpR6d25VmheqT/y00MBX2aQGD3JMRpzYy9GyGUl/g2u9lmM6GAUzs83q
Z9K3P1wBNEsR/D2WYLmQTKxD2GaBL3dJ9KD0z0LkbFpRzpOYqJ9Gh2Vc51O+xuAAqK6BhnEVAbhj
ye+jYUFToCKI5364HnFwCgQcjVH5BLl4GzlHUOK+efwa+6raFst5Tb/ISmXZFhP75/7X3EJe15c1
sA5Vc2/y3qV5ysWaZudsLneywhvMvbBLvk/ybjZZ0VUeledGUWnu26BN1g4yBfQpNGBLopsic/7c
ZMtuggJvDeZ58L8OjHbW3M/T+nHe9F2AgkYfuks4TJsu8OrHKFFoIdxvmVEl6B03loEUOqTl6ZX5
y1wY9jYlVtA3lsU5bYXqPNXNR7cs5Jtlk1Xzymqa8kmeH2lYiVEl7WK9U3DvoPuPQi2+zXP6+UqO
xcvYuIzFg1VsRySIv6oGTXDjjdHRWuIEoARWDwjQPzICDJ4dq70MlgrAdhi4ZwIcnc4qjYZ+UEI+
agEK0MYetjJtRwOzvgExjw14Wel/7d6TeSq6ydNIX9Nr8Vv0kMnpTvSPXWWAHtbrett6ruHL3biO
xXPVJXQ60l3jDGZy/gQnm6guPBkmWBp8qSw0bz6NKu1BPojlIxncBN9q+v6/mXo6K+psP4Q2u9dK
iZJXBE6QfrlpWHYJQ2yCfuQtux2Nv42laHQ7F7gu9vb7Ra3W/X9dNIW5durr5ResLPJpl7lliJTo
IHfrpY4NvuBzVx6Npn/tJnAu7icnuoIyKozfstqs/NLV0iNW2+ndJhM3FfX8piqWgz8J3Ykyimxr
anN4yBRWl15p1E/FSIFG89p6YwI8/VmwxOQRA16vxBOqmMc+sYonb2Jm4C0HPMyrCsgL+SPOnqde
sFm/y5+w6Gf14szTe49F4VUJy/88NnFmBDAHQalDM9Nq6L6UmBJBw6mHO8p+iEJE7nOvHr4yR3uA
uv/rmLs0cuTbRL3d7j6TQmehlcc5q67UOFzAmnSh5KtEUMTOiaRcih//PABA+dyBtzt9jcPqyU7m
FO8zF+nlUkuVFVQ84kebmtFVlmLjBGXZqNrDXhZqYx1gPzoeYy0vmKAyXbPJOM55Uh6nIR3WWpoU
KBzD6GAprfWcB7p2YN3irQYazs9Y+63nIfFLNaue5QjP7Z8xwr2wj7SfwobLAx8iGspgrYrcO9Pg
Ts9pPFS+k9NHaeXnv9X5Gy9zWdI7xJnOpi8nq3IqK8fbhNzcZVwOjfLr+u8xeZq86u/3kOcOKKvu
YVZJP23Q4dxQ16LcFfmvgWU4yY5tTeNzCE98NudNZuKLX87oXeN6r4nVWruRIXFyI4p6PIfLRu5S
+97FFvLzEQ3oykREvovHY9lkKFIWrL0MrQxQyUXDdDObsrmD7hlxM2e6tcvtUp7IiFG5O11vKBNj
c2KGBK9kfa+/qCXEFwdb5kqWZ2QVRm5GK8CqE3fHYPK+acMUnUqTgl4uvLvbXHYBdSclx8jwLvLx
ITekUvop6XL3Ifno+fvC+3J12W305tjqNcK0jID7sa6mm94U2APRVGzlmD1o0w3bAfabpGU5t5x3
b9s6KGsgbKsXvf45TtPwLiIm7JWqgREQxZF1ldjIGtQyrnX553jipGKDw3r+/u/z5XjGLP+GRi5e
JZH60ML7fx7DXjsrE7p5WfW2AcGsW89JCQiP9FeVieW9aF7Tw54aY9zKKvhcUfdSIFi1OXLKtuow
afXNEbEWwUlyz2qXuqBtYaBY5kIksjzdb9WN2r4ObqQ+NgIp5D9eUQkftLbajEDnqEhOw3oeNfVd
pPmHFuvxH7v/UDvCq1YlMrk8jY0fg46CIx0t+6XpCsUvoCZcFAWt3jh78aI0MOinhhXa9B4hiYvT
9Q+/DMFFamEn52aekar1mvUWeXGw9bjvbTy5CyTB9zq3Ocij5uBkqNRc/VyVhfW2aN/LrPaeejfS
X3q4aPIilKrZNQut7/Ia/E/zUS37bm3h27h4UfGcOVlwYSlb+f0ADLPRAwTzclBtzeYYJ/VV7slN
3o6U0ZYrXGM8VXGvHL/GTcIHaEijk6jRylvIxrcyALla0NHyVQhcQkws+r7GrdZw9qD/4pUcQx7q
XWWAsnyTyq3pZYTiRnl6qpgGLtoTJU33SqB0pyAu+1Omnkh+V4G/aNUuK4r3miD3djUtQWmxkmKp
6BUiobvQux9OBpqSvhwz4yVHLUTN4U9TX6613h901Tx2SkAhMu7V5HR/mS4vh95LTvKV3EAaqzA7
LUeYtxMU+o/REIeDU5vHYLb5cWfvVC29ffkMQQYHK0U8/s+R+yOn/NOLKX68R61wstyTT5X/x+UK
zfq9SFoSrInauZJs1CEEpXMrd2tFiygqcgATTXmMTXQ55myFe9oiK5IiynM+DwA+79cWSYNoSJ93
X5fJA6ma+4EdEUMI4xohujre5MaIqD4PbfbWLveJr3GrCw80P5yHUKnA2YdhSS7P35fKk+WlTpy8
yaum5VYkX/19qUMHh+ikpPu81G216VDwjWNa5xmUxBWHrkEcH+67ilZcA8Accs9qNfOJn9z1S08N
abKW5lOxbAAFdSWzdHmWi3Ru1+kR8ZfLMXkWCr5nLALug9xT4cKdVL1DwricIa9KrOlPhkOS0oN5
GJbaE4GzePNatVy7CX5MSpLpc5Ju5TE58l+cndeS47qSrp+IEfTmVt6rvOkbRlt67/n05yNYXerV
e52ZHXPDIoCEXEkkkPkbiWX94v8UH7edC8M26HHaC0k4dJ2xEX5FpmsPkFryP5u3UREsRuVJm8me
gm+jt7nC60iyVfBIhWZsjLFWn/+ae2ventf3QEoXqrUNp2x1EcvsAWu8LkQ62hqsdFPXUC2zTh8S
oPnuqXIqGw8uJBb00MBKNu2ihSaS1blThEsbla5dJ/ndvW5907Q03Sk2Fal0qmgowxfNV6S3JvL+
7A78rw1aYm+36M7LyN34X/+KFt19+xXmhTtH676trTGH4BtdQvUO7ewVjs5DkTv2HQXh4tmDHyC6
zSZSz5qNrnrd5Pkr2HBri8FZhSVJk71KiW8u58dIvlglAq66HXohUhp822sdpoVR6+FFdoBkaZ1i
POsjq9be8rKfRvyYpLr2K1UAinh++VYEEfnuvIvuJDKwu5KE8N76nK18zjbzPv1p948pHvRidqjG
xVvokWYccyu6S6Ct7boWsX8x21OgObp1/qgYXfzUuj4YRsvt3y0lf2XBLf+sYO1xqe39BW5+q1Ep
nR9c375IXeC81X2SYPMF0KczKGJUJLouip5K2zaXnEOtg8myQm3c+rpWX2W2WauqjuKnaHh1gJkt
QqUOf6AisAD0Kn21EHxeTVnPS9qq+hGNsmYd5X72ptv10a5c4IZG+NPixT0haZNvC6RuYS8PNdUL
UsGaH4V7E5g1NbvcP4ZR9OJPSKdYCaw7MMHqXX8IkJfCgM6p6VbzJ98as+PcF7TgxMaKH4sYnWfq
6JpkHeIhkZhX9LCLTE9fhOjRS4H+xXOUX+IEuaT5BEzKL0WWtS/TyX8dM00fp1n/eJz/nP4ZI+Mc
3Wq+92C4VnuGfvGmhF365Bcae2l2WahKhQ+iZUawhELLTA+6GqZPZJBZNkAXW9lu354BnEcrLQqX
M6TObptH14KkOV0RQsp2j59jFJvnMYHFE2MK80Qr+z0P+Q3wKX2QHY2kQPncJYUEmkJ/NsfqIjZl
mKT7y7z0k2tEeeWMdiUaJw0OZjLqI+Rmqpc8RVJrYh/GWQ/eIiP5Gk5noGc/zkSfGBVxyB78D6O3
RyGpA3nJH+r9AGkcTQ7lvXUsEqZqUO70oFPeK+2+COX6zfclfe8OPLOIKobmFSnmgLyE2l68GBqi
6KdwUy3dqFRPKoK4TzX8rM7BOCSOS+XB6dDUNbOmujPUUjqoeiqvybbn716uoAripPsKo7m1HXHJ
dpq83IkaM/WOfVeSaG17NboWLcZvot8HWjeHiYr1FMYyW3sc8a+8lgiezGGj46eryE6WsuRrEwwz
22Zmrf7/z/7nODtW5CNS5kur0rItuYz//pEqGXVmH5EifUJxVFJVLyst8TZZXQ0GUmKoZlQDujoC
YoGHWbsV71P1cRdvpeIBx4nmzrbrb7Zi1yetoM6pyZVygqv7TRR4RBHHQz3dVzQog1PNJ5+YrRoI
k40o92CX2ix8wFZbqApANXU53Ygym0CrijPQ19kFmo+58PLmz1EhRi3ilEpfD2206IQjpmKQNZaM
qD+LtiWRA5DhiW1iKyMhqgzc5HXHO4tDhi/LmVTJUvYcFGk++zsS3DtFK6lsYM4rXHsLsS7Nwl0r
KeZRdImDUrdtjbKx7K2sDLU2ywJqGvtRidcRnxlpjG5vFmp+pzR+Db2ktPBGDElFYSjYDo9qqj6I
zxX2MLkxJxzmjzkwlCvbueYha4EUQRb4XqhoXn840IOXdja3Gjy+hCl0buWXKLyLor0M619duHKJ
J5KZgZnNfxfxbzFohiJBmzknUarvbKlauXJkbg23fVYbS3sZy1Jdg3FELjHnUtQFlUZhXZXegKEd
Ea5Lviq2uXBzmDt+ynfayIzqancIlj/VT0aB+wkQdQCuuil728pEJQWX5+o+mg6iL8YXb9kO/gaa
f3OShzEzzlFbQCIV5R1UEaC8sSPYIUZcsqR3tDtx6NyyuY7696SHoz/3V7L6kqq9DY8+0+coeVp1
ahmQsltfVYf2LqPYnRW/Km5wV1nt+LprkeHvfL/KYVKqVG2mgxgWA8EEJ5fhWC1zNIK3cVtGD1Wj
KjsMhaBZT0hT0Zc7LbfHQKFMI6Cq4I/vEowoTiIkiLX2ioMX7DQmZA57vDmTEfVqfZ2398NYDh+2
RkWwL+vIqbBfiIb9WKXrXM7aHk4Ge5ZamT2dS6T3PhyfG+epIZ+0hc3YVwvhAp3AmziZAl6RlG6w
6xvrcRBJGlWy1IOtDch+SMh4O0akHQyzu+JJgde4Kvvol0XIxOAMg5a6+CSmT8zN+PRESxzEZzX1
OwXiY7euz/i/+wPQiybp4GUqxXzqbluN+KRNVDtexGdreg19L4WLEb0O1KCA4uCjPKVkwoD6bI8a
s2Ki4Pe7RRWgWgfZlJ2f/qOmiR6B1CT63EySuD4CLDnO71x2BwgXvrv3psTWKKV3M2whUduzyME0
CpwAn1TYbtYJdFwkCZPaancfgIFpvFbAOIn8TBeO2sZsS38pTIVMv4ZoKU77cIxWttaC5Jusif5y
H7r1ATyWHdJoU5AM53nz8SOvfOdddM6PiaJKsq5sGaHqf3k48ehO3vIQOIr4JExxZPn9rENTlPsA
+kOwVSbJx1CRD52p9uresFR9nWbId0t3KdpX5GM//3bcCKb28PH3c9xG/w1xHF6PuiNVbc9I9TYB
JRkkKTZVAohOUsDa4SIweYyzxhOBuDo7Z6fGdpvtLqZg04AHBGeg7HHGsIE+Z9Sbhacp6s41ESM0
yDWvgNSo3VdTjb8EqtVtGrVuj3UftUfYmgWuHkWSQw/Kq4WwS7pZI4mmOEguhVXTGna3rn8LE30A
gFpwYUM4I5EEkkjNXC7tAGSXonk7pNjEnwqSZrcuAV1CuQEh9CqDClOGSEGBX2o83dwjaQHKweW/
EOo41OgFhDpzcDE2UPF1OtfOr1mv0x9Lf20nkrxKmr5+QMNmJWu9eW3luH4YNewX5HSMFmJQ9DmR
DnnFtnF7mUKKQX6rcESmPj06TTdjVFXPXRsuNBtDk9NTFqJbINJwjQ+YLNHs8Zxqhfno2fnJ77qC
xJgERlkzBtxpBndhmJaxFTdkzx/tXTFGr7cb9e1+/M/BW3/RlRuXwtehhZw5M0Q0RNvOqgtAa+aP
kFI7i1GhPkya+8/RZmre5opRNIweRw9HdNULJvoknHOx/GL1TdrMGx56CfFKLwh/hIMtLcu2649e
z9bh1HZhdDF0BPxYKe6dzJN+ypULsTTo35sJfotRhnY1cYuDzuPWOzmsxzsjBV6gYdX0ZZrkdu1R
UfwebiZ5k861xnPvS7CMpyzIZ2rWt+NvvYtSkugSBy+cltLJ6CxDLe8ukdOtgtwznqhQftBSOsoq
hlED4ppYKr0qNQsU77KLZlVzmHiXXhd6+6If/yNMyjEgLibApYsupdXfi1tO2OPmMQTuD9ESh4iU
67rB1WctbmCiD7tJsIGymhzSroaGz88115EadqGoz6lk8SZCP31Fll49+CI7lCCwtB5tEti39xkG
moTYP6p/00eil4ODCLtlr8Q9HAbcFYiEfdT4yc837NSBXmSTf92ICHHXzvTA34HC0ebbvOjrFBaF
JQKPtxWBWts52ogK0vALzJbGbYtcyQV8BvWsSR/YDYFlRQNO9HFh/xT3iaYddiVl9qNozeuAOuz/
6BPLANif5bLT2VTclxALIUAsNL20752xM/eDyR2Ne237amdow06AgH+LyPWufYW48kdEVU06okaN
Ute0rAlCyT5lirzXgogljXib6RhiLVCn59vbzBNwSk4DpPPWBzfG3xqWmy3FrIh73X60Q3jDUv2t
69LyWR3IsMM0pxzSVOWVWi8YP9VJyKINC/hZ/Y+hsvmGmTXsJlV3Sb/Z5o6PtL+v+YfNISn5Dzl1
vouH7lR1KjrYcBM001tkUfCW4MZ8CCuzPpT8IA9mgb69pZDoM8akfWr9tj8mqYaESTi2T2XS+A+j
Jy+HLHDrpRvXp0qph2tlRA7kfHnASJZvmxfq8X0Jx+3QYMi6SUO5gGlZ70SdyI+wLhAROG6Wh+q/
i4iapEDHoPnjMZwxr9cy9qRLMBfR1lbCeJmacFwAy7rlVQrfm8GCERcN0GJdH0PrebSBTb3Si2iT
qBlpvMnrWEIpdBl6ZnBSnVh/1Sk+JUPWPA9A069k076LqMzLna2hNUziLfDWhmPg+SzpMk9Gc2E6
NVuJr72RPcJxoc9DO2PTBhM3fYIpy5nkrBovR/jlE7UszgLwfpdYMRwEriIdM6vfwOZyOjNImq1c
y0lWTgdDGMeavWV0DoBuUCSQnXGGRu4pgTekTIIgRXo35DGSg6n+rCn4f6CRka10y8tfuxTkTTbE
A2aTTf4qh+DilECTL2LUN6Bvjt0LvEX72urmW2MH4wUFBBhsRQFFSfKdr4arHnQjcTyAye+DE8e/
KmV8kzLLeBvroGHlqdcPPhuYDUBa/2ynirm3U1neBW3XQSHR4pUMyyAsnGaTTzU9YyrjqXHKVXXq
Q/uANSK+Rh/tblpAikDRZzphO88Tfa7ZoSeh4mshoBJ1DCZFrQ0W0pbtnsZgdE9DoXor6LTSEqEI
EzMuOZGwB2Q4UTWyuE67HGT7C0pw1vV2KI0yWpmdjyPLNGA37KzAL/gnxcAC9RaXYGVwTLEqEF1x
bPqLzLVHXG3dEFUST27Dc2Pm64KszBXRIwOTKM66roy27GLtSWTuo8/J1fZQhsaPITCWKhLSz2Qz
mvM44gxf5k7/1gxIpOqtIe91rxygAfJNScLHD/DOVCkW9WNRWNZCdctPwbsTLUMJ5FU45M5GFJXL
HsR4IoW/REm69fuvVMesszIdxJlcy29u4tQ7n/xfvWWH7u/kyvkWWPVHRC0XwwapLvaeDhaC+EdM
C8YOkoWZDVSzO2UbgMk8z81YTsjbZlm5EjH411R3Zlmv7ChpLxn+ltyBEahDZTx5T4fEQPBg7I9l
1JkveY+KZlQl75Boh93YIeajq647lZ/6BXSdajdqTB0qD7EgZEjLuU2mkq+Rq2qPuqu8D7qhvvTp
+GxVqvkDL9IjPzvvPUKpfhUBDjkbfWwdsaNSqd6gsiU7mo5RQ2UWEliyHp+23s9WY4b1SpOWGiAs
aL0nLhPR2mswQZpj9MnxDeZMt+VSOEITkJFDUvFHX7bZE+vGj+zFLV9ByjlC3w+w9MmVnwYD5TAr
XKOw1e7NmN/RdrTkAKRElPFOM2y9RSd0iKs7xWwiKEKLvGi6s8CpdPxEda18BXYQXKKGzLnozmWI
Y0prtRvRFJN8pSqXRtvj4TkVyVKrkGz05PmfbMi2NfsxVh5jLvGPcckHk+nIoUwA3S9moT0OTv9n
fzXdp/8ZP2Lwu4pbZ+4fUCsK060auZD7xS43nja46ecB9e9p6yuOMDcgvOS8DvhpyO2a7XMDZeXg
ojm2Ek+l1O6+s8buGYXK4o/+Kd6nJjJhp6tzWrJp11z93rBs/zHXh724ste6A3WusQCNUsN/RT+6
Zc/JLsPM4+j+A2SVs56JzooRw80CX10HkxuwbqGmE1cUtDrAsjPmTwyLgxmnBkD5RC2+ubnl7gu0
D1ZWgjuTMwkcjL4/7IcS37IosuBP5XZ8H0moy+AG+CS6YqWgSMbaR8TLaDWrZX6ISRSc/r7HiDbC
bAoJoBK1TVcKN7JaScsuKNUL+qFILiohaWlDA2AiNd0OOm2/LPvSeIyNun9wbX5VNEaI84dIVr8L
F+2gQdN/KDFLF83bIaL4fxbNpInR9ADbuEXZqYMoYPNJGGzNNwWVpD01mVerD2J+KEW4NSfYHL7O
6Z3sTCbJEwY4k9RvjdngdTxBPmZjhk/7hTKuQWyU1te/+oX3D9ob/dnUYlQMdXy2p0kogTz6ulku
7DzZ10o1vPew4lZAi+1z1bRsMxXU9INUTl5cXX7zI1J3VKwobPgnVapelcnPtejLmtKi9yvzwvgo
ujInTq51n27GKUB0mYYrb0JcG1ap32hI1nXV2uvxSdc6w5s96/JRtjEgHsx9K5N8nD3rtPSHhFg4
3prWPVsPa18EVrMZ+6p7xR/sKJDrwMkAlk7FASTcuMJ6/iVKK0iinvZcyiqiebQ0KvZzC3mn75qP
VE/vDghuCcBPxW520eP84fuq+jAEwHztVJ1wxaDVUMPclwhoASymGfRNsFJiOziIH8A0ycCHDqMO
G73hzge4NzpmdmRDdUK4k/wOWS9eqe+fkOVJro3I8HXKBqnISdeOT098QqrlDkvNkfrt7WM18h6I
sj3eiS7EfryDFyF3OFRhQeoWjE4qaSHIaaNYd4OVv0vV+O5IWn3vl4p6tbgTLEQ/2onog7t+fahD
M32r2rPV5cW7ZT+1qkPaJI6Gt1jjpUuQRM7Qfd1n5LHmfiMq9D01BjQaQmvVZ3J5SXvwsS/isuIh
TiHQD1KQWWzTkL8ACiF6BDIiVBRnM+IPufxrIM1RWGpLnEDFgOq43s7Fifugoq/We8Wz2Bkb8dIf
aIh9MSPoXRbPSFKOF0UB7jJlvk39XvFs+eTx08u2nTZQY1IK5a4qinhS001+llg9JHjKy1L3bPLN
e+vRW0F2Uo3vHLSadrWma3s8AsJLF4fBuosT6dqnaFIZKGPggGhXp7wrntkeIsoq6b67GqvSWLd1
UD+Ig0JWwYxC85ykDSkI2/V3dmCo0Rkkh7LVE/seuoZ8Fd/IMDbv+frJ5Fr5Dk5jogXkzXkYlXHt
dcmmNLjyDxg4rdBzlS9KlJoHrB9rPA399BnS0o/OTcwfU2inV8ky8yOz+OZZfrRvSYVdMiV8MYrc
m1uuFGUX0d9Pg0bpv7jUC/eiPwJGrCzM6Eep6a+lM1ikYjho3ENhUU6nHaDFwZP5nLmBikE7bpsR
gJNcrNTED1cZWjWbGY400/CsqHxpdVDCgcMSSPwjrRoPv1vzNioKeppDJbftvZOaRrzdf3yDUOnW
VoB3UQ3650Cq5pfW8crjrb9K7fI4PYYzlNmmGDMetTG0cz8dkjKXUDYNKVjEcEj+6JtjKivZeYP0
LgbEIRIzxCmyEOkyDa183ZTtxwMG2xBzaZToNGP8ZjWGvnMnhSO/rVCYnH6OgW/lSzAcsFYq23+W
/WEr+knfU7SSkJESTZS6DthWlk94EMRnMb20vJdZQMDJvbPc4cf3PvgOfBAe0PayY+Tm2ZEtuod0
kS0D9G0boAis1APQq4zXpA/yhTj9oz1P+GPMsWV1oWl5tkNS075aUn0nvpeR39hXIG93iuGXWAV3
CeJ9iNklSZ6fq8m4uivLpV0YxlOSR9V9bo0ohEPRGLC+PJik1JaaLeevLorA6xqLh62Y1PxSG8AF
41FgmEPVMe6KCDKk2yJH0QzG3eeY52bm3OIR2JEo/qXDs2tVl1J0QD5dI/GgHECBG+jc9t5DmCSX
WPDQCmvcay5QZacZqzu7QNlBH7GBesOa81KhKHhxR6O/C82k5RLuv0t6NNyJrrk/arYVW8KzT0Ft
7uethiuu9uSDEAA5zzUav0sPSuvu0t6T3owxitdhGmYnzF7BmrsJlkAUm78aOgK5fgKUoIY352i8
UnYj9o7bobLFmAfXiMRGWU1Xgx+2LWH9iKX3vAyqLc1Zs5hzD3XqP9YD6n9rtUV9SdPrfPfHVjUg
N9vrx7FmY3TIexUmqJEaJy1EjFqRw4u4RFGjC09yNryKS5ToymQFEhS51vlKhn9vce6a6lSG6o4E
m/Zej0FD4qryLthblkdmY7AD4fHF8wBhTBuBz9AC9Cwq6sFHaIUd2KbXIv8FrflbqNMW1mnUop9i
RVT5rTcviyxdusDCt3a3lZJYLg2mAj1liGDXfzJWcump8NzoKjgsgrVSWlq5tgYnA6ULryVPlYsk
1faudFUgc5ZXINVs48PhVxa4ubyT2gPSR1+Gjv+q7zft4+Cq4aMNfHByYnUno9Pp3rqMx8DeiqYT
yf0Jj+GvoiXmVFn1MoRDeBaTnMStEZtLwhXlTBn7mFFek5f2zvUIx4WsRYrLFSVXcRAD4oy0nX8y
kwRG1+AMC9cI1R/4SE7rLD0sEP1rNfs+1+Gw2g4gqlHW5fs4JmeNvWC8jkpQ6rgKPcEQ8jAl/eME
Mw+MoehhpzGf2HlhvRq4ZOeNk6BsGBn3kV0DDwxwvO3c2v9WwuNtahwUDOr+BkuKg2ogrtro/U8x
Liaa6GMtc5yPrwj17i3Whg+W1zWPyiSdKn7/I/fCHFuYhWTiZ9+ME+SrQaxAjGYxeVWzTrgA9EHw
nMn6uk7BI0HCg3nmb8u20lgS1s676s/dMjKsWzmKP7qJHiU3XReu0iGD9lxNVw72Cs0TDaGAIBqB
jpImtIg2VMWI4KP/bnhuiTQlXkX3M+nLaDKAdCaEnGKwv9gxggsRO5yLpXIpAwAISBetzSe7qn8h
kDx8NRSXDEz/WmGmtBupHp6zDrT6dqCv4XYUkTx/GsAmwZj0s7NAqYkmus3ZWaDUxhJxMTHK3lTd
NGGUrHQD+6ZOlZujJZvOYxJKdwXPKT0FZTM3lcjqv4iwzPkmj2BgxhyN2Sn5yr/qnQqv8hQErbTN
1Sbc+aWMeKNb9ztTV/r7Dj6Q2FGIQ+xExkotjHxTTvxahKMHsrwfEaUOAzedIlJzyFFqZB/iW8UT
es/pvaYbLLC0oDqz3gqfTBupYWBn7zis6JuqiettNYIl8XHLtFn1wExpm1OYlMjXtWaF1tCUUM5U
5QKGzX+MdPYAros8F8kVuLtDJa28ElMYMRpMo57EqD/xfGPN9h7HCtO3wozuBrNK95FLzvuFSn20
82PEYjQZt4IZkpoh9kfNgrYlaEuijXzq7/bY6rgto9IMF9wGAAkX18sltE4TlJ1EU0AgDeyO8Bl4
FD2JkyNoOcWHU7yhYAtxixchdv2v8VqCL3XgZ9GuhCVxbi1NXUkpfsGgL4d2M2Oos6gLSItONV4l
wC00ToeTlizE/jbFLXWXU9laBtMOWKutFF6GdRI7YLHntdIRV5IivhPxRoitQgr/eGcibXukoPyO
wNKEIZaLp7BotK2TgaBForFSlog3l+tUVsalWbGWm1+CmmBZF/asUkSGER0nGHMIAHDFW3ls4e8x
BSrvbURILm1sTdA2XrfkBnNTDIowESElxqqEKb0ttRLu/rSw7EsMKZxE19ZB4JCb+VxfijN+RenR
dXS47Kw75yXnPG2o9ursk14FyI/xadaDB214rPqNjiI65Wz6/jhkHSpgqVPNIbeBoUfhCudjXzvh
evvNTah1i5pIZnj1DINoAgXx/mlA1Pyt2c576rTcoJujRbVEDDtT8VQMOAomWz8zO8Z1Mcby5ooC
iL7tDKgP4h9WQz6/hFmALFVjoW5p5RuUBI35XyeB7Fwm/pDvu6j37gYfE5FuGDBjlJBZn9bwAYr+
2kpNE8SaX4MQrNQ3MIkDTAs2+T5fkFUoU0T+Kw8ws0jFcEVNcR6+JQdEdJGM8tJGZmzeHgy+VB5b
bpviaf/YMeDKwoogQPxGvBRbxy5aC89ugSiwnRbSRjcRlkNXddpiW/13cE9sdiHJKwY4V68wX1Cc
8fBer8J958vaOpx0dwQkK45t7wzmdtUVOQoMoilhQygiYsD+tp1M2rGBfhGHrmh/paQvdrcuGWzU
xRt8DEB15030p4kCh8AskXvl4e0i8c/iDHGvca0nCEfd+sSAruLjmlOG3MSplxzVoH27faerBNk6
hODegumHEKBTDklVcLIhzPDrlVr7iLJlRD09owjkor3bs5v/aSIunvXuz8CAkid3dvTcaamxVjOt
OskKUNFKd8ZFO+GyFW1A0MI2wxkz5iAbdR7D8kUAygSMzMU9LUlR84Ao2y/iJjc36SMC+D5Y36y5
Jl3wTdeDaanux3uUMtqVaNYgdVapl9s70bRc6YdlD8FVtNLH0THwIhRpkbFFGKo2EeZJNBXzs0k3
acwyDX25O03ronJZTNpJidIGB6GsRBkxXTa+upEnHoNgKwhGgzibD4WhcUkPnkT/LUxS8W7X0qKE
4JVVFyUw13Mh469m7JW7TneSZZtU3iMXlBA3YH/4gnTeeaj8CtJr5y8sYFM/R63/FfPTeM073F2B
7QcUeGpri7hpfdAiR8c/Dac0NZeSjdmVP+MmdeK9mZA6jYzya6sOffd1BBiPQhTsSN1WjiwjPw63
ZhYMJIpFO3UHXEXYYfxbnOhTmzUKCt5ZXKfM6WIF5VzlApjbC3Fhul3AxKhoeo6nrjGD+Ai5DVQG
6iGKfvWKIVu7UGVXKNGmM+dZnIXBVQqs/Hrr5jL0Z6g0Ev87tDHi4o/QOg7uwIBeYjAh91EryRus
jdOTNHbDwZdrl/s2lghNnakrSrztc9viBT6yIvtWc4mfyUWuoSw0M81RuO2/2/jLvZZdoS+b0sYt
gKQgng6FufTBF3yTEOaIO5KQJeDDjRu07l7NVP2BTTF76ikCPtN3VPK7x8jJm73jjghAq4321ujU
RqaAIYRxikdHfkEHTz1bJtcy4OTSyeaieZYmXNDt0NTvTTUkp1uPOPsjFFbXCt+xfnnrI0u1sqgJ
3gVllW8aB7CKYabjY4u3452DRidw5vGxk63hMa+Mlp2n0h9E08wlf6+ytgEV6NfFUmtfFLUrH8Sg
Pu1F+phst2iyauMCNxrf5lC3RqdTgn8kBkuLNVmdeEcAvZhXkvC6IOGFsHMQ1ugDS4AtKTCfRGtU
guEiQnBzbXZjFP0Q/fNBzMIwJ1uOY6SzqpLTQwZmamFmbAFt1WmuDb/IFQyb9hUxa1BInvErjpaG
JKe/UCFHPMYdXxxHV0kElfoFmF6Cmazcruf010g6MnVX0eRk5XSFjTA7aNvQcYB2NBWi8ThzHsMm
GN7scJ1MUYM1/o6aunUyJf+MkoJC+vOxPqPGFilv8Vi/n7EM/JWbwHOUhpWdIJ079qH+0GRhiDtu
C+Vgao6AhR5amOo4wo7noG1pWQPGaoqZY8gLugZSfTAutF5V99407Htde1Ha+iDmzzOyChMfOHab
GCVLZgyrrsUDZ+ZR9xmol7zFNCfqe3L4IfmeSfo9O34sgYHuo0+DErcYjqdh3/U/hsn4wKKcZtsD
RjehWty3WLkqCN3V0Co7SpJ/1QLA+x5Nszb2f93axf1d9GEzcsxT1diL9YLoKkKpO/Qo6vxb2SJS
tLuxNeVdiRtYtxAhwF5wURAb9s9hMaCGWYbNh8VVTowiVDlPHkgI/56B7ypK7OzM0aqNjqOHTvd8
Ktr51CnOmndcJ6WDONclP557TSkl/hYlhv+KEU1PaqMj+sLvSeKU81vr2vSnFqIKTinwI/3wb295
ylLIcZvOk8QbueUrxIQuSdGBtgaUIHNvcmeSbVAJXrZvAtXH71n6OGDPwSiyD56/ufWWdqHgWzuF
zgFiaFKMSSwMP7Xc2FYTEGrZjOmLrGcmKO3auh+igIOL2jiLxbkR8L0NbeMwh7u9l+6RqUbTfooP
p4NcaaSu6kBdiRliwPOkdGlNT9MWUrtzc2kyzgG3MDkeqNXRSmssYuzWRRra1mowPlNvYkYeTi2S
s/57xBDxkCyoAXUrN6ryax1pBZiQMPleUvpPw1z90gG5Wo9hYkNHoHSK/3WxzzR1UchOeI+lqQbI
CHupzcf6Xuq+Il8QvbpRm+/bycJESNzIvURap08WBWWOTdpZLpiaMrF26hAfxrylFqrYxnoIItzn
emzN8hJ7u8w0+cJaYuFXN3wTOxvZB27o2mIyEZkSCSxcI0wioWWTOwhdldVZsRa5AzFC4zbyO+z3
HDiApECiVKN81U7c0LpfCOyuoFMXA3zRLkCI3NUneEb/GSOGBRPbVNP/mIcESYRbSPXoktJ7Mj3r
TR3K5LszZOi9F9VT0lK/AEPlbLMq8xZGBmKPuldwAKOHHVw92K8DnukiR5Cij7GwTaO7/98jGiN5
rsqwxuKyqa6zhk8Pf6ltgX3Yig+IWUj/TH2I6kqnv+LkqS+VB2XryxWb+ybwN6mSeydf6rMTi2pr
3Ual9KRp8EjUznd/Gjh5K9pPrbdR6VQK+Sme5gz+6J3Q4slObqdbQKVd9wm2xMec5vTXHPE8Tofn
ZGgHLwoX+DMYVWWNfgcGn1MRoOkdigDo5mrkOmmPXfrT7yP2ZlPLRWBkWIh5bObT05BhHvMZK/rn
EN3tLqiA7h273SlKY/6IVOM9QwgIzU3F31SFXBwbrfPxBgClQa1Wf59Ci3QcF26c/KIy51Q4L1tt
vUXZdVhz78ZuQkFJh6ti+RiWxtdUsf1veVtg4NAr+T1Wu93RQ51xJdJxgXJHacD4ElbaexC2Orgl
ZdjJLsIywXRTxPUsJ42BkwISTeFT6pA/lMJq78mWDpuV8ht3LKTgK8UqVqZfsBQ1B/2lbsBCg/xG
mTDz0FWMhwRxRXCH0SpSyZqPgYT+LwN1Y0SnybFtOdq5cfQV/bHS3OChg+53JY2Pewsq/u+dj2FP
4Q7NXjTN/N1VyZN5RYomeozUJFcU/93vSGrahladg9DWnvDJ2Yp+NOq4DkYOm+jpwaYnsUFBLRBN
N3dl1rpHcTDt2EUUWv9oFkMIw6dRMdf6DClBbQQru+8XHa98PeRu81hx6TjUPU5yoqmOastCDq8Y
L5IuYFbaRyXLEyzoMNMRg9gFkZQzzKUYFJOiVvWwFJOyvas37GD0ouerNGKQZ7XWg1R00R56hb/1
i6h6MUu2IEVaPbe22h2qyb1u0i/Mp4NtusGBC0bMrcI278VAKktgxB30LBRXrcKlP4kUIvrib+d2
Yis/oqyxDq6QM5zmId681OtQvopHQfFMvXRhtumkJtu00GQPuEn9qIMo+Y7jwIvvZumz3hbKtja5
coTh/2PtvJbb5rk1fEWcYS+n6rIk23J3Tjip7L3z6vdDyDEdf/nbzD7hoCyAiiORANZbRve+1LK/
BRR90uzSlpNJxYo2sY4tLDS/n4Hrgp90wELqrQuTP9a+BR3Y98YL1MeuwobVS/hChLy3tnmdqkh/
9OEReXW4IlpXnUfI5oDVVPUZnZQfiBV01/mU8RHPY79t1lroNBc9UWPoUE/omnPYP6KpH2D1o2Yg
q2P7uTXNvfhHwURhJxwjh9ymOIuwOkuP8oRCsGEnZbKv3YpaWhjO3g5MxPGnTsAc9R0CDf2yz315
O7dhFvh5lKGp1UIMEGFGb+IHxPrlX45qU1I6EIKrCU5KAnkecalP9yiH5sDTwj0CjvTvu8wZN4YD
Y0buYhaMeF7xY7L46rEfABESyhufsxQWsBMkpKeXkzzvXCnrjgPJZ6Nl3+HLHU5JjXP0bUSt2klJ
aoxlkmJaHOFoyQNCI0yL/f5DmGgXYU2C5APp2uGlACArwjwleputf5/NmmYT1SksB2++GIEXn1yd
PXwsMpC8MJ5NEkab3kJECzweWwHJn2x4be9Gwb7g0VXjpWg3orY6DAgKLSOfVX5dD8pKHfJsL3p7
/jEFapV35tDrZ9PtgcUwmRqSd4X05a1FNR/Jh0t26R5E1Wt/4VlbgF/hA7mesUIEzVyUIWrMo5eE
L6ipIe2gl08DwmrXiHLXSAUWwUvZI16bttmwRU4ieFHt6FWR9PbWSm3yRXm0F821Ugz7pMfJRQwq
vB4uYe72B9H759xymLFkn+5ZJcbHuZHZf22sur2N6qz729zq9AnaceIpvs/dpC9yxxmbph1HS/NR
aOEiy/VbSct5jliaJETM/OukT/FsFIGIYLirWIsQ9puiEVilR4zu7bjaB01zhnkbXOtK3SgrMQRO
0ELqfP3Y6YWxQ8j1KUD1E5lPKSZ9iFxSK5cG3kJ1nu6kLGf379bKSsQYjmGf1GODEXty0BT7Fc8s
5B6m4eISvZf00YxXnLykid5v0kl6ybdZu7SWf7b0TjnrsXTP7hldJL9CJiHHJUlAOsmtfYoSg0WU
jLo9OqiWvox5Zl3ZRfkj7Yzw61TIfxd0jgpEiyiMfvNDFJTfhSn4f4r5T7cQE4IuPfE3ZYkooYUl
dfmwYwHQv2Rpv4vTOnhokikDpQT5QrSLMFdDaMBk8fTCy2Xnu3H4AE7tH2HONJsIk9vmQ1jRSmya
fGSl59nebzoMqNX3f85mO3K9Fjc1SHOtcgn7Yj/AiCwa4DeIRJaoGnotHUWaK+bxcukVcgtzrxBy
GCTz/3Ws+BjiRmJm8uLScb7v/CHn+4re7v1jDEHdbuEVWsvIsMFMOM7JCDv9RpZM/UaUwgovFDfS
e4xapo62CaxF4ajyIh3rfisCVdFYlcUqNsvqNA/+byed7uZlsX4zT1ynEUa24p7vE1/a/pdJxfgY
YN3l036YVAFJLFv+x0/raygOeJp0+RNcYj//89//LmJS25T7rfjg87/530384f6payZrrVkJAfzW
j56bPJSxLUR+T7Lx0OW009+KKmQ4AB9JiXPlpMRX5bV7zgPyI5Nyn4jIVP/DcOw+/zHcLtKPwysz
W4rJ3ofjQDIu8rCST17DIaY5YRsi7WsyDsF3sqRsY1GkRjPShk6IgeM2d9vo3iPt/JfQyKzeQnsT
Po4IHZTiZ9R1S90K4kct0/V1PEL9wIvVPgD8A36KW93DOJ29leXQsSNZ1Dzsf2boQdGSJNua5dFC
mdIa43TR8tZdqp2OudiUBzHKFo0i1AB1nF7vRZhotzwDmx1JJWXaYtfSoMp6EKX5ouGBQM7RfguZ
Oz4Fi6pra/kyscACkgXuTpFbwnjwnG8oDFcIo/yuhsC5M/CrFn5/rTSuMzIKaIjEIIaCdJjsILsr
Fo/GvYuSGFA5HLj1ScwNAcn4jkN5yMi/0EgMH6AA1w+l9CS23aKSS09iQ56hUvtnTzR8CPs8RqAB
+P79c4xYaOq6Vj3I1bOY2kw9e+NIFrr3w9P/MvCvnwl/MHXp9zh5ynKTLcXbCcMCaYmsv34l3mGI
ebIga5+BoSVHxx74dk5sBT/XP0YpyglObfvM9uUtSh7Lb3E9pqDg5AABy17ZO7Jr3Ied+0JCyf/W
yEC2Rq2zUTqFzD6MiPcJ8dsw+9nLdvalnwbCx1T2FeIH97Zvv4h+kCwfB4ZegR7ONGOb/hIDO1Cw
m0B7qkajvaoiFzNzBJLAzSgQqwxemb37JL7BUuD8qHMveiJFUKxVu4tO7Jaw6PzLmKJ/EtYU72Pa
aUztp9GpL7LkYNXauFGzXaVL6oZFR4GbkG0c2qTVJ/kE5NxLfmM+WbXXWEbKBQqKt3DKRZ5n7vR9
esnRE3jBZl5ftnKTnLUxjLZjhA+ylkziq2B5UR6XR2c96pMvZN9HN5XVKyTBu/B7ru8FkksK4nAZ
hP1wy7Lf2Tfoym4S7J0ezdx5ERGKod5kGkjNvPkqpYN2G01MtzHHkA0rAJK31ER75mcYE4y8VnO5
Zpku4TO50WPFXYpucTFljex9Ip1LERKGz72JsTegiPCkVZm5L1pP3pHqGK4NR4/XthVWD9WALY4P
au8rwkOnrJz2ZxH7eF2Xf+XZ8GS1Ufg6DEq5jEH233ka/5t1YmNW0rTlRvy2xSU18x6hWX7qVvbN
CNL6mKPAtpdZQCw8DiXq+2FA9d+5kVqO8r4hT5qhUg9HcyF0bcOw2QaKPR4swfRFDS/fWE0o4YM5
6teklRWUWgPvEJaAI4emfiw9IJKRpfa7EEWze81WfiKQkd16UTQsM7VdQm0lvfdnKdMHFIC8qMEz
dir92ctykTY2kW+9f8ZlcsXjycYvdRr1OdZnVCjG/znn5zv+qzgvPyaWJxffAFjHEF10+Y63OSJ7
VdejbkzVNJLmps/wuY+xA126xdiuA9bU666KqOOVtq3YBN6I4K7w0OySOVgsi0i5Q6gr2WoIra5z
ciwII37lcM9ZZ5HW7v3Ezx/V0TjBsKm+GnaEwDyyVScTPuItfk/NQnTECQ/boTebc4ov6jE3sT4X
M0lWvgcFXqFHnhu7utDbTRVb2hddX9UFID40Y4ptb/LOgcT3yAksEgpx8UNA4lNfsbZZYoxrwRgx
K8+f9nfxUeDnp0EViKnMJ6uHbNTIauxS8vISfnRIWy/aPLCsH3ojqyJvYyvg7NR+LZd2BeQH3DqO
BPtxdE08A0hiw0ZGcaZyi3u8yZ5whfyZmpH5XfGkU1FUPOELnZ9Yq4FSGIC4hrHDUsKT8ZQKD72W
gwJxTWeJH2R5bYwemH0OsNaNqRWvue5v0yS0vo+qBGXCysc7a0S1mH2Usg2VsnjAy/unMYbureUn
yByHsDpU1fhWeSXnzk5pP7ieGq+7osqvVdmL96otefvO7Bt2pmawNlI1eDRyDRtZ/iTfpdHFrrMj
oz3NVMXp+Cb+HmDAgapaFS1VrTU5qOr968wf0MHUe/OrwdbX5pH5RJa82Rljjx2iV1kvPukofeck
JwG97fpce3DMk1ALFhVgbKJnRFBt6vkQlpwEQLd/6/ljjAoZE4YYT8SoRxslN5o1qRb1lWP1lWBn
dGXhLwssPG//c8QYZOkBZH3p1whHLfCHxSwkxTDawyqz42+CIMbGZuqXAS7EJurgNSmpXgNlTPpL
RFx0B7nw8+cCM/sNR2wNK7ZeuZM0KX6LyMxzneb2I/bjzTaqOTVVSt29t730++Umzfha+2P3oJDM
3VWAFLcIo1tLY2IPAvK7TTTLv/OsuDrXWvdA7jZ/kRWkxDic4G06VRX4eosujZzrxPaNh5IDXtGe
qYW17ySlhkFi5C+oFpBCYo12FL3OS4ae30ujAAYpZFzifdvJXhpDyNXV/V6MgU62UTupeGCbmN9I
NprC2Fonj5nS65AmM2Szz7xF1xkelvifUhrVjpKfmh/awqjCjj1HKm5O1OF7na+SbOBR8Z4aE4kv
UTX7zD82zYMCNelYqCOHeGny0PQ5hJWpCTBzTd5lKs4hc1WUbAkn6wZe2+pTRyxnHdrqmGxjdAsv
JC3y/hBPlyry+oNhwza8NAZlsiwU1d6LjjlEjLjEiR5LDJn753CQozaSDl63+jC3KDpx5CxQXBxW
QaEYBx4qxkGU5svcFvnhIwe35BGNMi0XfwuZ26rK/R1TG95l3ND3P2r4my8lllwFvoZfsjiRb3L9
HEo9+Jpc0/cpUpgXmNbYJBjQRwn+YEC85lSuKIm2KcIEdXUU+VzRLi5v3gG/e+eOz2lj5/aNtWm4
WrznTEi7qN/jcoklT23Lq7mtgT8E6V36qk4S+nN7pWycXoouyvqiGb5QxAO5qvdjOwkIc3K7qWxU
rKFJtfGWlFaxuNSDwc+uFavMrvv3HtEGG91TcClUs2sxJtSxn7w0+rB812GDxjruMjdu1fgvttWF
a7lG6qJvmg43tgjyMBimZ8M1bgVqHb7vDQJKb6F11OHM4XOgbcER/UtoqUjmkr0uvFk3rgCeo59j
+IaxtELc4meh54u+M0denBXQMQd/6hATxFk4Lqt2iBDfB60ocD4d0LDl2IG7hRsIMlE0znBFQ636
pekVACn/AnAUbfMM86wCLtRZQ39gj7jS87jZpj3AU8U20zt4PuldBO0W2zbJ5F2WZHd21KZ35fit
Mj3nVlSKzjGuigRLC8tQkddXSa4DnfftdZc3UrQkk39vJlp3FNMFgDuvocNtRE1MMN81Bu6+LlpI
57OCv5D2n6tONmH8HD1cztL+ordChTJJ3ObKd0oHtq1grJet8R3vjXhfe5q5cNJY2Qht3wZ7l4vm
r+FV+hZZpXwxi/6K0iWuORlyF11C52YdbOuC9JR42fWAVJfRoGCkPRmbiapT1tVevCT1bnzrnavB
FFylsrG31Gnp55YLtk/9T3BP32Ktjl6CxFKWw5joZ0epJ9wqxwFuaddXqosXsI/VIJpUpo4vWpM/
4nLYLcahz74NJQabCkziRV6SNogD/HwElL0FFmBV7UM85s1abRKkRCqvBbRO8gGaPjmqqVeBB3fb
SCU/XTovAzgUb9xquAxXCq8jQQmTM/H95FaV4NIUaYGSs9lD48twtixTdwcuZ1yKKvA45aQayquo
NVh939c2JxlEepGiPGRai56xrN5coiM4hqnbDlfB1Kk2frEuq15fB2QEhISCgUvCMrfq8kpUsYQ4
a7LjnTEKSh5Da+Q9hu5C0YbjCV+yctF3Y/achoWxdUa/Xbe8P45aV/5KfSBU4qJldr3vE7aNLSoD
c3v8HiHaRC/Cpdhqyq67LseC59L7CNHxqToPA0TH4TyM/tWnOBEy38gyQd4skl55daECbOfPMt98
nlRMdalWoEvSCpnu6SP/+1sY07+2gcmGpGmDnx1okEoqzYdkSM1low3Krq0kg4MVudyo2N+sZdir
D14gqfuUZ8FSVOHq2ydJNV9EDVsF8y5q5YUYWU/DZQ8UvWcXZxEguS6IJd0cjsFooB+Y89copKE8
AVlfY9iH0eKQ+LfNdIkAXK1G3VdWoio6RIg6thvdBqs3D/AVqNekWiG3TZNcLj0yaGWd1pighOlO
tImZst83VC1/3XZkTdlHRPURkalgeUmXOjZmbGSV+vWlnju8hVhXO7s5f1rJyhFEeHYS+VNOFpIz
MgKX+FRyo2MRqvciOSsCvAr9PI7pkSk1VOkaitGSvXF5FMBWdJMnSW9OP67qwr6Id4tetW7RThTF
S4wovgcKaGwpBl86JjCtF+GvYY2evmp7Pcw3oA5Qbqi9K03zMM2tcm84NPoY5BtRBLo7HHxJgUSP
+BgHagiSbqB6bjPbht41SDwTUFwxTCzmM4RMinCRQasNECoBwt7W6GPObT3CjXPvXPpv4tq/jJ3m
6zwQGMIi2YtU1FbZtnl5prx+KmVVpL72sp4sxkL9R28/tY1T77+PE70cWLzFfbrHfN/PcQEabBlC
/NNZpdAB6Y16ha1BQJ6d80q816MVrG60K6dqlVawfxoLc3u/ScrlFGylqn8WqiJzsJgOivJbsOhV
6y8suJrbXNH3Kr7eT2HZ9dcwN77n9lA9BXjfHWRzQJNo6gxwwdvLih1D9qQ3NiOLlLxirUVv6hjY
9iUmYgBTcNOPEybAz69YUpZPaSiB8JR7j8f21BvWdzqavLei1lUpFG+jv/cdq34EryNas7Q2zy6q
Oc1gO/BokbKRtDLYSGnQHEnQJgeMzXBIIlF5JwcZexqt1r6gs3OwtE7/pTXtOkWb9hskeqydOHe6
140mWFfe3SSWh4W5lx5TBQ2SqaZKiKiAL4B/LOrhoNZkdIdwfalOCiqi1PWSdVUF2vZyuuRJ3bCq
hw7BuE6BuYd2NJ56zbUejMh0jug6Bkvb1+4dKzJBqCmFv+H4gGWoWGu50vgrkRXnirVOvWCfGR2E
A4khZ9mm7MZyLapeLbVYhXa/Rpw2oDQZByVx83vhXTIONyYE7a+mw9IhKHLzMUy0flU5mnHj57UO
31MxrqSs8Y6GD1a/VvUMWlZhL+vM6p+L2P3ZIZ/7o/Kype1M1gyK1W3dvDYfuo4ltW0P8G6GbC/O
UZxYvUXAtj+jXJrfj6m68xvkCUbb7qA5AJsVZzFiUIozcVQCuy2XfhHj3J5XMLxr1To1g2ef5mpm
Fws3MuvjWEj6CK6RuCL0vHVkaN2y9NNuHWWyvcCwrDy6nvxDCzyc+/oR03uX/fDRFMXBVHOMk+Ni
HVt8jrK3TgB8uNtUykqvHac/MO8ax6ugU9NoyjEvHL+CVu7wxUU8wVq6tvnFrIv+yq9G95yRObnu
Kh20VSGdRZPfOtZuhDqx0D3JPYsOK26clepV7LenNnHJC7NYRC4wuJ68TjgZJq6SIixvPKS3l4nM
t7wcOMj08p8VHrWLxmzNRyXCarso6uhaQytyH1YGGzif89mVb4/Fi51bj4Ztp7/aEvD7XgqhbKIy
OKJfIfecp6IllhvY5SlG6J8rN8SSitMEpKcAFoMWm0Ot2JP4mYbSLolaHy/S36HMqkl2/BDo47CI
MrfbBBl+TG1fJjIUu2CJEsm9iUUbBiZyuVYLZTjV5FiQOmuMLaBZjbduZCxdl6NeSK9neFT6Lwnh
YTeQ6h/xREmJ0rzYVoXSrPAnK9jH40prlXYJCRbLe3F8kyjmnWzxr50jPGRWPkQYun1X85/1mHYq
Szd8QbYfeEJkBeB7sEtE9xHfBo6Fn1PF0pAgKqRV7cd4QvWJ8dC0Ab+rScARmVTtxNfjmEz6j6Kp
0iRlhYT60lccbw0lsr/TsnK48yWJYwfLOIkm0JXNwdbqH3wRswRNK9SdTNuptiJWhKDCrtSApETF
C4dip6lo/IuquEjgVlFoxFheDHLaMryxsGWYI9ISzqpehP7lc6iN/RxOAAlgpS1oYDO+NhSpuK5g
Jy5bIwi+ea60l9GGeIIGYW6z1lC3vPq859gG0joFiJGdCzi4lvuFwy/+Xb9UlOaL0DpFt8hYjqZb
rOaOD+KrHKtqRzXfurUpbcBt4kycBh+cRnO8bBAKzJorIVNdIdC1gwApLwWjqMJP5y6Eb5F4JIBa
YHwoOSGjgrQLAH2cybfqVM1xJ127PE94pCGrMvcK7QDRi4oNx7XvwaIaJVW25TAUS147O9nyqP6Y
CiloW1HwvMS7TyOTs7dFwIbDNFZZM9pPmm6SWy9T0Jp2UB5B6YTrNqjC1wo8RCfBru9D3NMthdxn
rbraFhSKucvLNLozW8zuRAi7UjzaR+shVVnbaJpqrwJyD8+aY2mrwTOGnagONWSeBiLmSVQdvV7z
3JXvM1Ut7h294n9JkZ5GvB9PIb7vC1F19bbaiSlLjT/vm45toNnd0YSwABZQbs5mnNSHpLNxbmxQ
lZdUsLCq9MVAZmQddlLASWaR3uua8y1HkOElxq8BbevmJcTVnlSTXN9206UxSiQY7fwwt+tpmbJ2
DlWoFcSKS9sH9k2UbeYWUerjELnEAo7n3BGTErlSx/wlbdRhxR+7XqqeYo3pIi4V7E9KDzg/Hu1Y
efh6sM2Q8u6GDbhUYyGUgBFKGQ6elT2K2qCE1fnPpnJSyJK68RIlan8OVEOO2Zfvg6TJiXDIe/k6
Cd8crZHVu0sH1d0LkdlZc9Z2RndVJEgEiY4qy3H2i03gdLHlfw7OE1O9Tsavoc+BuyYfLoIA4mUG
QK5MVixJI6RqNpHd/cJTzTyotmMcyqlUlSBWFx+KoivoOvPgkh3cZXp1Ek2eBGTU6FjN+JGMvW/Q
JHvUARCOCal6Jq8a+YlTffNeNIx146FJiS1d1ycsPPBu6/2VXubZQsdm9RCxeUcV4o8S1tZvbQBs
/tE7j/DcGMlGeQCd+5e4Lr9tSz0g9UjAvw8VN5zjPn0ccUNPM14QNuivMreSTuJSOMgXKVI9YL8K
rGTuuFT9nhVjlAGwfB/xKY7XKR6X6mluxmjcWpY4nfGEKMpQAl6QFyRqh+IgSqE35ngeTvVLce7H
DKFeaqGhXcaIDjvmgHghiuIyqIG9CzJlV4+jc5O3enkNk2Hhw9FM1jGuh5sh6PBmnuzwRIgo+T1i
n0iwaru5o4qay9h2mmluF5PkVpkuP3UkbQk2appEdIjZizbm1AJFa2uUXwsLq8QwqfJdVPr5Whgp
jpGULaswkA9CmM4xkpUvxeaDpsOg/8sgEeVawF/49f7LQZ5R6ufctH+SR8GmwHZQLyGb02NB/gXr
KkyQTas4qXKvHUt0bfjl+cqr1jsbeWzCH37Jg6MN8AFQEAffRbKFoDh8jrtci0CSKlaFTkgy7psO
y5ZuekSWVaLfpEqDfJ46TjJG7anxzPhJVnMXGLijbo26HZ4MxzyIgNpL/GWcBM1N4Q/mUVazhEV2
VHxDrmiRctMvpNml9QDFZa90vXfP4/KnGGlMVEKjGOW7us1wbu1rA/3qqP2iI9sjIjjsKtG6pBOm
NzpBmf8Q9sbFASNVgn6nqFi/FBOIblRx21JtOFhmJ/sPTaTvRLsIGzR8rIwJqifbCqi7BvcZ17Q8
MdunMCFprEyz/RmmxskLi1NModm93EQDwnJy0bcrnMSgX4hD5blRHCqLs+i5QwPQfnEonA+pnRAT
6aSADK/LqN7yUxm2mVFq2yL2zeeg0dYc949fJRf1pgbC1lGWpPxs+Em28KtB/koWCEGCDIXcRtXR
MAYRtxIjhgZ3d36TLyQnC9RtrgLLcFEwMdVHSBXOpSpkvObqRRlKY9flGI570cLuq7C6arv7Cnev
RRPaya0ZD+ntGKFnDab7MYrL4Wpu13BJ3IlY/lvRj+v/iLu0Nar2FtMlxQCFTAvWbm+Au5eh4mS8
e45zNcR0T1SdwOJNO12iybeBL/dSj8vkBiK1dWbBbuzzAYqUETewtGJOjjeGkxYrr46bcDlmQAZx
fsi3l7pUqF+lDj9MxCOsMwsu65xgwdsXvn8rJoRtXlwjm7QVfQpPonXmFe42U+qtnOXjr6nQx8al
0P4u/LNLtMitth77Lrg4TYrvRuL32Z593Vfx/RiFG8J7m4jAUBT3bu7xIe6Suqit6sZ3sv+iHWgK
kA/HKi/JC5F7CFR3ehUrtyIncdl+i9RGDLFi76rjrdmS4l6Uk07DKPXdxmszZdl2ybCQLQyNYsOP
H/0wR5kNGLswRC6Ri7kYIpuqvO5998q8EvuVAqvKVWta8sltlPqEIQlb06Dxv5d75O/qxdvLI4OF
sAsB8GQLJ0iSA9CfKTMZ1OiQTI1e1CYHccHS+a0kqh+6Pwyfw03FHzd6BSTOH6QTCtW8xLCDlE6j
w7GLl+bSRvTYJpYGK2sSgfUSOAsi5hIu+jNXU05kzkXl0qLZCw9BlFsXhSokdaxrQUDwAaIeTKP5
PnMSStSbV/ytmo2IGL0+v7Kb5FrN0UhCLx/diimNgQra7+pEfkuC8a0q0HZzVSDkPgS/j00nwyk5
1VPUToOYk06oQ3EBozHPxiFeKYGbYRHAb3CDF566iApSPzWYNHOvD2l+JBEcAYkfPWeDhMW3S1Wd
etB3is09um9oDrjp1rILaxN4gfFojS4ZIDAYido8tqVtPYaOb25AE2l7uN/xOeB/bxFOeI4UfqMD
iuCrV1fo4NRKclKgL6LI1PcrD13jL3VfLWkxv+dDjWu9q6TnokvUva311mbMjX7f1VBCiib9YnJw
8MOss11nuuZrKSFOYUF2QmtUzg9Vw1EYwpnO43soQKdLaKPrfw/V3Pwyq2+8hVZTaNPJb7PmZv9h
1pijKvYgIB2ysT9aiPnsWAHcIarqpKtgahMd4tLLeX9EtbU/Jqa2VqoepszUpHoR9MrPxSGaXC+D
pF+JwX+b6zLQZte6ww5nibodtvPtYrC9eDIa1B5j/E3YMjbRsZ1ci+deYXAsevNGi45sIt6CezcP
V62F2t30Q5NAPgIci/Xk4E6/RtGY6l2/sHI2gXNbJH6coltcRM+ncR9iwMu3C/zs/WZv56q2zSfY
VASBZmsnJYvHRpfvLhcdsJ5Zj0dRwwtCOlRa9OUCyhpaIICNqgxb0YtyfnaHyKSYTLTEaYKQaZFI
S8Q75AQEYvxY/jlbwWwXSNc8m5ggbwaI6eEyFPivjI31prbPdtSV2zIr6tu4RLsiCOz+adDg5jp+
oX0Pi3pdiySg6Zsr0yi8H4qLEWuZq8aT7Gcx4uyyfJumVrI1Irk95JqTH0gTlNvaMmF+9BkGhmw1
bsSliAcL59k2Xc9tXm75N5kj2VszRDz5UwffJpXnK9vo90nEAFFVnPjeN013L2qivR78XQak5iqJ
zLMPLaVaNoW3UwPAPX2BGMhYxzq7IKfYwUYOHhxVCvejZeZL0du4VnFWx5oNexk+BNIQPLiD9JIE
ZgYwlPhw4MNjdFZuRGdj2P1BzfncUaNXGKH5ADSb9v7SCXoZjo8rwzdlaKOr3lY1yTiLqtWiIIxC
31nUSj94jSbh9oCM1caN4/E8cO6wQhwXbXGOjBcmIglfWCs/oMEz/rQUZwlMCU5R4gcLJe7cX3FT
3uR5on4dC71YZAjiPOGYpoI/d4c71p792pFL7RoLDhM5c1T2SnscrzrW2bvOca2TN9051OA4tZHP
/lAiyam1uXWNZLq+LTS9wdCOI1+9BTSp14Z+SjI93GD73p5bP4xXdtUoj3UUobdvN8UXKxsfvWps
frp5igyvx2et+x+RIwXeQpL160HJza/oo7KwUSP/OQT3sMxDRb0Td84SEK+SkqirhrMxbZWzMkfC
gxekXDWHsnb8W6MleSx1kUvCXPNe9SAzOZmBo57mdQt8f9wZOCW/JlImowOTobUyhaVIg8myUdy1
ZdrcQA9mkTm1g9GyVokayntrGtUbfKsV87meSG2a4oNXihttKXhrQ4bg1aB06iHzzfTFxGV4orlZ
TpsdlDbXloIEJ6JaiIjQkdLsxcDA9z2KnJm2FGy2OUrMZScXBh3Ywgz8PFHoUcpbv+ljvpPAQdJC
NpZZaPB/M0FExKWdVk3mwGnd3CGCvWnE3DGIpZhozP8yTQg7+ACf/1bsJkwjshadhTcGUMLoKUNO
RLS7jWntK9PtUA3HMgRRxxrDXq990B32q46W3MEobh+6xIfsKsvKQXRaKuBRzzaUjYACoNTW7tG6
RKJiGlrqSX2jm+lJdHqZJO1QyFGWLO+sy7lXqrvN1i2tcS2OwfqYh3rsKsNeVEtJ/Vm0kXEtalqc
LaTKT1jIydZ5hLArDti6ovGPua8juZaZZPcLy2D5ldZ+8aiEjy7ZN2/R+cNNjWLdFwXv6GVdlcqd
AnFgU+l5d1SQArxCmVfe8g+sb7V6DFcly4NnrfV+WEmSvlgcb+GQw0kSGu5LDnPGql3Yqlyv2hBG
lOkNwULKnAYVvCDZkF7KjhYCQAcObK1NiRfF3Yj7Dhm0XEKUN79yVF3/ZakhkoZ2/Y1JjYXT5NLa
Gk0ZbnRub5KcY22xYyEpgc1EnyW7ogr1o9idiA4RZ6G4c4nLxOZlGNOdrxpw+qZdjNj3lD3G36lv
7+sWQxKhMmYJEbKSl8Lmr41NGdqLS5CInyO7ki+II6X1VQoh8KZBs/BP2ws1Q7wB8VROdycrDA1J
uasw7F4D7FN3dsvWrik05ALLMLgfx+HYBk5+LZpKRXuL8PVJGCMo5GOlD2+9mu94u1Y19YPlBwbu
TZHylDRZuysNjaP9XJOf0qGQ1wFuNVvR2/icp1ua3l6J3iTIf6EOUV+LzhzPGy/UvHstQlY3kH5e
ZsiqhD1Gdn+pKbzE0ZLgbjL5OKvEoh05kPZKcpJ4KY6x56o4xrYU7iZ6xTH2h6o45P7L2CTk9ycO
uT8E+zJL62mqaOoVN0qx8d76fBQr8c1DKpGeENm5BBeBNfjdaCdSekqYfI0qy7mR5SJ4tEpWHZPG
vu3kbP380NsAKtKf29A6AIjtSLr0+Z3cTzYcvfbsBjkuW56drgxyP8+WbUUI8+vuvi6DK2xNoRrK
2t4yjeoOVnh9F6d+uHHHSIG7Spu4mLr3KgeycxA12TARWGZQnPIjTLPmVrLd4ctDrcb9F1/qEDrU
tHI7JPFhNDP807EEQd2qNh5MvIAWhdE7P3kboXY2xF26MHLPegjg2K2jdIyPqFtHx0nN0B7GmyG2
mnWSA1HphCWeqOc+EkGXTWkeuvE2iv18aZrpGSfy5lqIHHYZRshDzbNYVI3QqfepI8VLIbKXYut5
dk11nYe84VFazM+RM1GPdUw37XeHy9nrcpyAFooAZ3ijpqxtw0LRam4URc6xOCoWxZSV4SVonsOS
8RHQMdBGvDNb92GuPas8GJduJo+H/6PsvHbkRpZ1/UQE6M1tedtWapkbQqPR0HvPpz8fo3qpeunM
wdkbAxDMyExW9YhFZkb8RppRWmyQFLI+DSUK5GpffrOixPziqkZ58ALvME3uK1XJkzgdibWRnEXz
tA/jrr7e45kK8MQz6vqDK1Jpqv7OrxU4awvPRA4wKsxLHxcnN8OKLYyXFM6iX0lFx9w4oW3sRFTO
7JDqbCbvZ+a6cLXQnsMKBFqilIbuY2WqOlOwW8ZKp4RCFOUC1zYePaOanm7YjmRqvYskEczMs/fz
3DSr2z9xaGvvbenuDCB8qDL9Larx0MzSLdWZ6qb5nToQeFe1Hb/WvP5Pje7QDLM0umjYqsmMKrK8
x7qoIdw1Zn3ov9ZersDwGfxnCizamTfP16Fw/WdQY/5zj7zmDu6rtZaYjAUchBpnYed7ickBvb3P
gdeGCBZwoSlUjWf/exggvnuTXEdTJlmHXcU/Sq0NLAg4KyZ32MfLGeo072cSu/eC5YkRo0ycs9+y
8Wrmut2S8XeeamwMnhxcIqhr9zoLemLU1Omo1OgaVMVRQoiAtAovLjy6O119uI1YxholTDvXmpvj
PVaa9YhZOE9jjP1wVoUMHdfXzLAqTB7UGrmEpU3xTD/1bGQ/xGRMJWOqIP7k6iheSqyuimZc3UYG
hWtu7te1DFy3K6SQ1I6tsamkyqM3smNshyr76WPIl3Sq9a3MM5yn/mWEMmAnMkT2bUSjcgeELDqf
uy7+5kW68lbZeLZ5cY4MN6ym06QHwOH1rnitDGiuXoFhhIe8SDY5v6pKZ582HFdaabo3SwJRijdq
lp5K7cLDkftKgp4aayvLsmYIYcjPyz0lHbfZt1vuPlP6ZeR9dqO7PcJDfv2mB9mmQlbpS6q50bHx
MRzuvHiRh5ptMtBsY0roeiGiNi2A1c0Um/kFfDUZYzQiV01eIWcqwQ/9Mh67KVIqVbA3bX04ypDb
6MYCEp9YIWhKpz3LwRzhs6xmOzbLlQQyFVFl21hMrCVoy4DbsNs5HvTt2RyS7vyxTyZHbEPKQg+O
H8dHRYfKGSiR9jzUbHwXlaONQLYTYDkopCPt5YDnFlC3xAXE3fTqPgPScv4jLiM0E82gZaZ03qe3
I9YYiuX9HXiddjYSTKTk7N+aElNKh1KunJaJ523ikBtE5inpgMPQ5D/x5u3PI2+Tcwsk73YmsWbp
uPf+W0zTHaw2inH3x1gVnROdHNZY2WSI1faQzKCqWVvmj505GAedVePFcnv3gjph4e/KFsRShsvX
2mqtEOVLe5iOOG5aZALyKfqVuWqM+J7+VeiUvOvWWNllP615wYLxY3oB0A2L0ZyHU13P7hUumrvB
1iLnd2Tmm9Kz4pe5xX7Inyt1NzesyNdlEbwojTHzFdLkZcLg5LEq4ZouY+WgBYN9AK9sraSJA7O7
CXvA/Shc8gwe60eQGMbnyhpe2ZzXj/qy6Fn6pCV9MCw/tH73ychlnlk5174fUwCYxnC9cxbu/AZE
YX4FszrCq2GEHO56ddJcRrQ1PHySiv4u0d3gmDrNA48f/XOtqhjnBPVDvSSdornMn373lYkTX7AH
gHZBktbScSTuVKeguteivirB3MmVq14n5X4kbwlLhua9w5K8rooLm9XkaNjTeQvJaRMF7KiPot80
6Jsystof3TxO29B26pOHdceLMqi/pN/LFoHnILefA5ibZzwJo205QPbBxcJcO6gQnkfXRVM8bh7l
gHVk8yhxtifnmzKXdPyOyYj7hEqBk4XECQYpCLbmGJ9+rTR0ebzKbrlBaTqOfUwiFRhbkGlPJbob
Q4ixYasG+t6JRw9laEah9r1smzpuMT2GGK1+J5OGMEne6me5tI0896Ebu3ljLQXSojfOgEDMc2V6
OEssIQ/9rpOr+wjZEJJDt9RH60Dt8TxSKOX/HksGWV2bbLNXoFiLbRwoQDCjaLEka61vc2Z8ylJr
+qeu3tjQUb6rZuvAOtX6awgzarrt1L6NQ7Ckwlz3yTB5TQxFn12KJqxPpQP0hyKs9iDXLvsoWk92
mI/PoxO2j8hs+ocAg5ntwBPxOxnzNVVV7Qv3iH8oFYetnm6N3xXicVEnV6TZvnYtRlfNcpAzOTi9
supSVzmJAZaERrNTURylMjbVarqTvz5EiNxjFXeVP17+35V+NRyjaPgpIfyEVFQnrFRbl0mkbCUo
B9OaxpUdZZ+Nxcu+boKN66TpNVq0lCWEVQJAtMk/oFBpOpveGp4gfrIhYOvpAA2Ohr2igfojZVvj
rriLxsHCpFglS5O1wzePWhX+kl/RBYlOjemjOZ0p/bfGCP/WxkF5UtUa1Yq6Y3W/DEcpM904UxCd
UWQ332x7WqOdPXwjf2PuZ/SbdjK9CJuTXqvdJ7NSjAskqmot05Gx5ZmG/de16JToVfcxnl0uK19K
yd0Z7XRb5xbDGmzRWl7jioY316LgJAeYpTP2kS9iqjTGuXJIogQXhd8D/m3S7NwmySg/VnD0cPP3
SXIhx5kpN/es6HUv/qLg6Hhu4r56YRH3Ky2y5kfXOTiad5r6iGOHe/W46dcNO6MfcdK/pGpTfYIj
npzKKuq3MsGafyo+wGUgYME+6rXsAHi++ZJ36U7mWWE0blR0Js5hC9d8RsPxIK6UaFjblAhii9LX
f9lVVisHXZanKW6qy61kjB8nvo7Ly1ddDrHjnz2AsCdpBarrXBoUscI8Zq3j5c52GgJ8oJZmLavr
LLV/dJ6qHSXGI8x7dHU9vZppu5XQtCyT2M6yyZ4NHL0UBKDkS8pB0gd2N704iaKc5Nve/oIgKA4J
ooEGQgFpaH4WykwR+MHj71Y9F+FjVNmfhWwjLbwFbq0hm0MZOYP+wC+uytF41RuFym+hT+iJFOZX
SVd1dQWCnQLTRXJZfuxpG89E9lN6LWq4hxYL81umq8TW4cEugSMvJBk5kHtsMyd5zbo5ONtF2K9a
UEGk3hR2UX2BQl9JWkk6pAkQonpNnO5qGhMv8VmtX+2xDqmFwgqRThmW7EuEshGx4wp2ULSb2cMf
S4Y7RTw9eM14uV9PPrKIKd8p6M0OUZg9GQlZ7iE3Z8SyE++Tllj5MY5xp5PmIsd9QceazPzSa46V
+9To5UFacvDMvWPhmScNaqUPyFLPj9KybKfFMKtmdbVMtvQp2vhtB0hyacoHT+PeMr/2bo5M96wm
6r4v8M1YcO+AKOtY3TtQy7fmGNdrrH9NlluFjSBOo5z4aVO9gJhUIICW4XjTNcg3tLDElKqBmdpX
GcYgXnEeFnwdL/AnX3XcJ0dr87cazndaKG/FZMGPHK2v0uqzuTgZVq+vpdl14eKYSvbtNna5YDTW
F2T1+oc+nMuHXMEWE3GvZtvaMRDHOMdSMDRGBPY5eGXY7SysrJBbi6Ynq42mq06Rj/oRKx0IAOQ2
AK/wEKAJ/e+9Kamirlb+r6YZae+D/5grg6W3z2MLQzez3rK1za7o6abXxrfSq1vX5mVSNxKWyL2v
WwZIjPs+2WmYtq+k949r3McBcMvQG+713R/jBrUBja8M+yxUnJ61sh3PUPimZt9qFEmGJYF9y7/c
gx/AJ3poN3sq/PPyAO1CtsTIFgijo+wcH++Q7WD54XWYsxajuvdWPqq1tCrVSxDWGLcl0q1XCF3u
xnGs+euQzxdrKbemufbaVU30JXe9YevWWnwplGzaNK75q1+s11zdHLbYm8MxWppibBTH9UuTO9ZF
QgZUt2sQGg/S57khdkDittMU3ZdGAeva4YM2O576VkDlv1JwTledPqhvZZWROVM0cy29XWNYy30V
7uyg1t4q1cDQtHGUg/SW4cxbeHbny7hcataSx8DLvCfpzJKDl/bu598f18Mq5JF+ylwvQBdxKL90
vzx9UN7Sye8fySj9MBfR/tnClDFW224jTWUyNVjTJYj3Viu+ON3wy7EU50g5W9mWY2pvnGKg9Dib
OYLQnWaz3JvKfhUib8umEz9CnBXJxgaBvdG7o0FeD6h/BpFowATjbEUddKEgHtmbLKeO12K60pJJ
8zyNAlmpfxFz1pt5K5jWegvb3SaJsXyedI1IubNAVEr8V+1FHbuzLnvJLbgTbo92kQbrD9kDOZXD
RPbgzMp7JS1DRe9iL6eJUv01gS68XUVCH7ITFLeA8dx0i20ePpsWD91ndXTN5y7DDDnTVX1Xpg24
cbvJyfN7iXO8tTMnPXXtrF1ldN+VDYyCdVCDcl475YSYWeFcb0PzFjhM2VJHlrFyQPKq2HlWXmDK
yafZmfsX6iU/Rq8lURPii45yzzX20o7lX8hrUQ0y/aB1ifskQwLXCLYRXxEvX8t5CpbDQmg5DLWJ
L+pyFeno3NlfLCi395DEtZCF6danMvWlneJqB2cg5M+p5mccOoeVFuAHFObpSUZkcVXt+D0GJwAO
83OiYuBCbj3/34wIM9gJUcaG23I17l3V2aSOBrDldpzMKDpaivb6Ae1yO+WXsC9yIzjf0C4CY0nt
HgkpEz6ZUux47KefbAM0moX00682IsVd+L/awkIhvcm7z6xNgff45O4RK9POdW0Vu6CIs088s98n
2YjDtqb/y6thr5WZiuk4u6ttUJnzZSi190m6YmVnCybJjamPnFa5y0hQ3zn6f/L4tYX+L3x//DWz
epUgz88vULnwVKs3flhab10PJdo0lOCXjlQy/5PJkwOguFRl7X53PUVZTV5QvuY9bwtAOKjTpT4S
++4QHLBBdR7lSvCB8B4JWvUUA1A+laH2oxym+lnYzekSQlDlFhIrbxm1hKQlQyWkd1hTNdzKEpqy
/K98xH0ShshOElW5JLt6S9G3Ofc3dScWcLfgnETf47R1jvfc11Dyl7Z5ugu8+lTYvj4AALQjIJ83
bQ681ZIDZsZ7Le3nH7x3I5zX+/kSZab+5AzQXKUjSqIQor+fvLhNRG6pVg2kL5iR+jidQyz9mg2o
m+UQmQ/1ZEdfWnYKGhpUq7YpYszPjf6pnvujsE77hXpa4MxDGvtVInZVvaaU8h6Ehzol6IRAp65P
0lkNCAFUmensZGLUOdEBv3XAogshlqevezYzFNdkLnIc+dbxYmzVYvdnEynR8Za2/k35T1vrQ/z2
HmwM/Ra74ekEZskT42c7zZ9yBSKT04bhVQ5RpHytqsLa30Mso8LrlGgInuQFyBn0AMBUqIWHTvnd
Lq4wlJ3VtdkpWQzlJN47xS/b53E2zK66nQvN26CwEr/IIWt52CVJHJ+cJbsjsdQ4WE3QPktjCrT0
HA7Wz/ucyRw+O9A7wn8SVBJWg5h0KaX2RYNo+BrpKRUC6DUIoi0mXaZVAnjseEwtrlzwUA3MbJOO
zN/Sm04VZBLDRk2Csmcrdres5TIgl4WLysqIOq3TW3+nxqVaDIHGqg9WrdWZn1UnGragBJyL6sLl
0Yug22VhC9gy8h/QjNM3aVxPO33s4B91dfJoz0DJlpYcijQxVl1HhUOajhF7JxiO5UqaMkuz9Sel
SZyrhHor7PZu5YK3Xy6itFGN7dpx8rv5Zdbs+tVVK9I3pb7tAn3ai+tk7lpPfqYMz+mcVFQa54O4
TvptMp60loKVNKsUrl69SNf+fye5KVy9aSkT3SflVJ15VenaukJnH5dc8A/iPo0CWnQc9DQHBF/j
Te01zSukbXtGCefPsUPTR8cZlcR1gFPCaxdaMjaOTdJAns2TEPFWZaOC2qvyJyCK7jZGf3EHm6Ln
4YtXSuJiGLIX1lFq4CWe1vZROuywpZ545x9Rf8x2CjTP1YeeD6d861PRkA/1M+s/l71/llpj1mm4
o6pk21oBJuCwTz/c8O5G9rmfQ/upHJAn9Y1kJ2HLLeJz5ofjWmDw6RT7G7uB7PB7klrrmInmGNRp
c/znJBnlpqhmyaTIrLR1qvbjOXQA0Gsjgq/YnpDKL5PXeuHnZXlmHAxKrc89jGPWVAxBdmGlUdj8
y1MHY91gJvxY6BHPb73IdwYMq7e+9z4PStD8zbuZ3F03ffFGDH6TutHPZWRgUgv+aRPjV/Rj+WCq
ct3BKXmhO1kCh8krs62lqePb1CcYD1QAtfUxRyLPxuIla9T+JL1zjwKQGQX+VXorNTg1nu4+S6e9
L6exRea7Tl5Yix9liFk1yUMYo7XlLJefs0Y75T5bNpkiHx52qr6uzPxguqnxvfSRU19MKV2r+5VQ
WP5cuDkqLr5jnDoF/6kYwu3m99Bhap2/fYY6ZE3+daiTqx+u+ntoPHTvV1X6YdHJsz9cNUf7V9eT
8gUji2Knt7myJyuJhzWoVT2MyjewVMYZW3UDo8Gh+pYlHVndMEwf0MTJXjEAepTx9+nhwDDU6P91
em2P79MN00plulzW9xy4VgmU8KbY5O34rjEiwiGe0bkYeaav0mp03zRAsjAkqgxYG91wlo7WniEp
jUWLB/XEL7CX9vtAHPlQTXj9MFnm/L7CHx+p40q6CUDD3b6LmUH9m6n4r+JxppoemS3qen+eJmMx
rLCiNTfSn2lKcJazWdffz+6xD7Ol23PRFHh/X4Gb3VRuPj0kfuBhw6xtpXU/WEDkH2DjltvUNiae
UIwFK8xvSE6dCvakNYVH7qfp4cO02EfYwx3INA+Ywi2vYH9Eo8ZDaWInTekQ1DqG9B87bu/lvGFv
4qUwjD7sVyXoRqa/u19WLuEu1/4fdMjgiKfc6GXKOdP96qqkrJDKUD9JSw65WlBeXTrl0ExBj02a
am7+6MhNtbpKLOHCBySVX5GJoh7bFjBtVjK5L7BamdwYtcWl6nU/3Otfg11Q5rq372NgniItHcb1
bbJSV80OpjbSMYsVrawmkE9aTHyWhUWW869UGyEJD1mASDBXnAy+Tt1ge62l/m1m7xfJyRz6HWTb
hjIdvjBiDnOzgPGhZoVqFp6cqs/0i3TfzGRu/XUZPXRQrHEPS/UQqH8es/GMMM0wyGyeAWp59trv
iEpXhURJGeP20HWVDxxkGS4DdXKVx2KsV9Y4tPZOsuum0qD2idTBTjLuoKOnbuU0kQrseUm83wel
vc2gMHcKHHvrH2mlJMjUGJiVxR674bnVP9+bIm0tzcyDxKgvnJZ7r0hb35s3f9coBLWek0dBUrPI
3Reoremb+2LbQ/OmZU73ErfVvjTj5o08fIx1tvf11qfayxcxVf4MOmf0E44pNRESV8xsAgN0wjiy
Slp6y5GMi6IP/V56y8Tl2edMLB2W3tzABCgM/e4ivbBJ3pBP7BEYo3ORoJcvFhuFd5xrZXgX5ZIa
bNQ1yG1GfrK9NRdhrneNrqXHKc33njLSQIHyl74H/xTyuvdI4Veu9q8Xkp6ZLOf65pmlxDDvcbU2
9R+e6j5Ptm08VbVbbowJXUlpwkkyn7LGcg8xSjQrY2lKh5qqHdz+n9K4D8UK9Q34qnOS0DhbmCfa
eMxYZPgOQHv9sz24/lm3SgQUjXgAHkESDGL6iBHyEkP186ha5d+ov6wFyKMquXJmc4f4ywLgSWfE
O52ezR0SPcaX3B7/Ki3NeGzVtvy8TBqqtlnbY1u+WqW68d2x+FGBVV5rCLstiwdgeVSIdzp70k9q
7IYrbHvcRYGDIZPdkTPFzQX/3+YFpg67SkQpI5jl26Ia+kM/YTjfIJDUhWX6pe6V+BzHdriRuExP
YNDkTqwj3twsisvhGCBDbSG3hu0tYmZOOr/5nm0/9JV+itVC4wSwnz9oyUGLEujtkr793euDKntF
qzc5zEuvDA6ssWHpMdLihRzGMRSnN6Ue4P9zcovQFTZL5OOYAaD0tk8VnEgyZXwiWZNSAvE14NGQ
R9jXw/pK5vhrF6rjk1v5mb+qQafHhh5fJWZVlC6Av5x78nJbxzdUFjD/qTLeimUmKp8sbo/3eMwT
4wpREiNgypD3uON3mwks0Ywle9Ah15UlZrJrA3bvaT5WqL+o86pZIC3/MmKxUXz28bG4j9BMlMD1
NNQQ9s2qa1+jffCbGCqEz8Qv/C3aRvqNXXpnh1px8FON2ukoJFKJU7mfgMXk4UNsFn9HvT7/YOMK
gaqsiicj6JVLECvOmjrW/MMfhuOYlCP6yxi8GEbq7WrLqb+5+riSAUqInXUZ1eGZVIv6ogXxYyd7
NpA2ILSrqnvV/OqHSBVAZm9Y4ivZcxlTBvNNtOjaRcNgUF4SJ9S/62bgbct+9I5Ime9vPvapQf2c
stOwRnIi/ZZ1QPhFmZlsoVma3j9WnX3tM7P52rQISGRkd56R2EjAtFmw3PXOPscqdjGd59k3hedy
TNB4LWa0Fyk5v+ajXm8UK7F34bIfNZEWe6pUUW2urmk8tNvOsg5wmLtw7Y3+fHWQEYGiCPcPus2/
Nt1W3w28Zj4ngEURJPbnPQCY5HuOlFSCCTfp0ZSlNZqfEuZmDKn7fP9j9HKPUmF9VSCgroesflSt
EP/z0e88oB081G9t02QvhhlWf7gDMOKg2Oo4wT1KqBmt4LpcIFNjZZUourr3Jj17Cha3TyBrn9yO
n2yqNfktlOh9f3AHFOL8Maciya8zATqBqs7yoo9JAeJEo2ylee+QZoQCHBpZnrYbyiZ8jFncrLAt
gnqsUygwMqBM0nQrXLKVRJ8ueFEYXzLz75lsw5uXa1vbDqwGMaBIQ+4d+uQ4JUBOsNfZS9NS+/dY
vsT8ZUjUqFudXN9mWJxv20Hx4V6hL+AmlvkqMWRFa6VxXyRSDy4P0oJdolWET1rfhxe4YPXJBm6G
ZEQ5fbfs+NTGQ7hvTKp8b82AgoSu4vsKiGHaI2QboQGrq+vZiPtvYZ08pVlg/jPG0VoPPf+nP3bo
czWh+alSynHr2zBNDMeM1nnT4tFplg+xauMyRmkiWQW+0Zw9J+xfg9a0DkOlFmu/BBm9HoCPDqDt
n9PM7l+hfhobz3Jg/IWwUYYQnZDlUj5e4qvBhwt5Jw9EduBucaMZ1kIMkI4b02CynW3gjPyaeIdf
M29co6TOa6vJIF1CfPfPH9q16lNWsJO9xORglR5eWQk3iF76j95s8TjtrPIUWvP3wEqmJ6cveeC6
g7YLSTtdZcRtWM2OJU5zF6tZxg12pO9jU8WzWA/6s9OjUr3cj3Ibyu0Zm6xjEj1xSOD/59YEc9ad
syZ/lBH3uBtr6ioG2Xu7s6VjMK3kPOkHL9JO5NWDa6Uv9pPZok47gsCjHKt3w5E8/0lickiW3n8b
MlArvIBIZ6kYU65Xi4cbh0VDPuoCTm/Vd+FfEHS0XRnp5aKIE3xGdt7D34gEbYxY86d+WthBuf0W
Li2qkemLCy1J+mS8Pv400cJ+bcJB+eRM6WOOrv+jdDkNUge5jjqzDFdN6u32kHsA/rmWqkFjtRdR
Pumd7Cw8uJlTbpSRTOS7oMg81SHKSTmGDQpeLJtY7YNNBdX4iuK/cTsgmIK/neJmD/hQTEfp8BvV
uN7HuSGgWaNST7ex97lBW+zb3DpLAVUtVdJAjs+DZ6nIOmO8r7MWVIbqODxyTWDXhMeo1a9z3xcr
ac5oMx+iDpsBaaYjYE1lzHNAGpn2YNlga/yqLVayvmeZizxNSh5wsiE+35r3Bf6H9of9we0UbhCu
wbp1xjIqucjBTKOpWbljRSGobRE8k7Z0zbyRqHT2rrmtYsfce1oKWQ7Xv7PYbYURjCXQPvFKmoMD
DxDRcufYn9x5nDH2TsyHOC8DY1XgqAJQifeNBIOYnprd/APQiuJ6M80eSe2wByp9BxM35zlcpISn
pZYgZ7HUEqR9O5VoLfrA4PbH/TJHp1S3eWcqx2EIwoLnXY7J51uNcsje8Utvmy5NXJjTjT9l1XHi
R/yGQXy+1KnmqzT7Bi860FIvpYsohNfgCbpMmuy6oq4bfpdB0OzRQl8+IEQU7liAdN55wIGwHany
q96gHLuOmtqCCdB9EWSdMljlpo/87tDDOkP1xX9v3nuLWu8OgEODdZ5UvAwmr7YPsrCL9AuaKvrj
bVk3DFqw5gdY72UN976Qc/qDVXfdSib0y3JQOpgaW4nBz2lZ/YEDCNblnNSwyKoCmRpW3wefRO7K
kRWjy1PpcZrOuV3zIOsbqrG4l+MU2G2sbEr2YmZu6oNLfgQ8giF25tQ/8F8ogq2jpgFT++iw8Jcx
CF0+Qr5F/k8Nhfbp9iFGQbbcsbA0l68pX/g+6/ZFMQblYfmT32V5+ztkVNDbFgXY0Lz95TKd0lh0
8KzmOTW7YwwRiRf2IoMningieYcfwyqB8nYp4Nn/Rx9vGcjmXtlEijusDbAsh8jpDLKppYIoWJQG
UNAMpTw2Cy7y3pR/rrxzzFuv4CTvTem9D7Z5hX5xffd751UOGh3NzrdM7DUMK9mVw+z/BY6R9Rww
Iojk8Idq22weUKaNjnrlxseiG6oHPXTxKohN71PQOkClca876n4KFtqGOW4mbnwV6KhvqwlPuDS5
ClpUeqU5L9iLwKH3PtgK1GeIk9h+N9Yjgu31M9vE77LraclUANoIsqM9lNW3wT5Rx+PdhgLosJFQ
iffmyrBj+6grqbvVOqcv9vC7MMHNKHuzaZ+Y48MdnGp8a+TGkrsgHTZI1sbvtwHONi6Fp3z+cBsr
oIDZlDFNq4NtqBZwz0HfZ+HGqpzkkExg4XmN68hqsX5BOmweeGhWOmga1JIQxOsutalfQTu0uwiE
/m03o0YpUEBy6VBM/co/3Npx3kUPYMVJ6IKyvMVkItykczT9yBYBC5GymIzuy9QBKpUWkOrmOQuq
L/kYV+ebHIZTg0Rbmr6ipUfE4VQAOwjNAO5u3U2mlOpKEAN/ggdAHqHH43bGvHUHVEijujq0YQEq
3K+xJcl0Rd32KNi9JI2vvjgQdjW3xztkaQ0lTzDF0FHyK4CLrNuw7lY8qZVjQBHkJcpN52G5Xo4V
/cYZBhw9NngnAHBLHPWJzQGcMa3/JAcosLs+Vr0naTmmpa+U2FVP0gwm1dqabeVvpZnXVXeajZnf
sBcOn/SmaXbx0JgnHVO4R9a/wXoMyXQDDUvAOBOTA4BFfVtE6rDWNC1+bGIbtxWWmcOxj7ovErsP
DhSle8hq3uaWzTt9SB6BVY+n2yTyA9olwfZOUEX9OJqnwlKCG2tM4EHSvIGMGvtjb/PfzW5plmgm
r3PDKS+JryXzG/VMbYvCHe96xSe3gu7OombkO7ty0Vy6H7pFoCkBY7MDUNbz7qJXUWtK/HJqDqp9
tR4+RCQss+Sa6gRfRxsobkBmBg+UJf41Cm3vikWVjoNJRV1ceiSYKgqD6gQpDEhhZ6OcW5WfE8Pb
KBw2QIgUYDe9d71fR3pNlaUrb2R0yBj74VJyWvlttQodMsTSlLlT2RxsxWj25uTBqHMaZCGpI9hm
mx0by/Y39WK05A/gdwYUFk662bJnm8bo9qy/PcDTtlvzD9U9yC9fDmriDfwsynF3e49FXtDxeKV6
G4X5l3cZfbZB1rU0tWwNJjc/dAtISQ6QKkn+zM9p3rUvSeUUiO3r8LOXAQkVu0vV9S4l0Tk8VpOl
vFhtmyy5oOxnoOhPM/i+N6vI432BcHaae+5eidrmGrMP3k6pbYLDsOxFOaX/YTfd6fac1mM8kbOw
+bvBiQX2LtcIW3XxqTeaxy7lxzUkKrUHW8H23kEVq0pirIpVrINTrwMfarlQyOrUPWUUJPbd4KvP
cPFavFu97PtgRFfZQbVoWBQmeRFLBxcGZvCbOrTNVkkC/jYnm66u7g2HwJzryww8Z+7q3dRmBmti
0OJLweR2Jk3p+CNW+raC9hX/QPeOSql9/uWXK8g8isq075e9X3so+VjfTA/3TrmMpg7qyWn+KQOM
jbPF8bhb3I3n3mv32TSgg/tf8T4YWU/KkMLPFrnB7JMTB9HV7NP+OJOhZklIiUVicijYD17lLI09
A8vB4Zu0Poy7D1EGqqmJWqGN8sdl7teyAs/Z2HpfkLfjg+8dfzS1qTXWnaOUm3uHGgzR2kwyc0NV
wgcJEKGjjo8Qmhc6qgW6Z56kQw4qLAWE8OUoAWsZKGc8YYpzhVy2O9lreNr92lLZQBfYjwMUWFR0
7hodcvb/FuqQbmT/3qU/7vPuU0h9R+syBJNqV+XaLLjXgwbN0IXOF5D8fTadY6wkaL7OUPUiy8zP
Wuz/kJbEQ11VdzryfhuJyWHO0nYNTGQCyMp1JJbBG5RLY8kXrBwXkMK0syzfPcEiqM9+SSlYn9kM
sK0zH8TnygPMg6VIMuws6SFtH11mXQWweu4s7E6q+MEsSQHc8MW5+s84dqxmF5Z9qusDDGi/vSGT
Nd+ZD5mOCYv0UsotHnRPuc2MFw5/1F+1yDI2fVm4G/y6+gfbtvoH1C6HBzM2fzmulR8kZC7xW+cy
LC23pa0Ft5H3iT0LnIM6ll/lCprPfyuZ5FP629jZnGzu11C6N6xTWNEve6j1pJQIhBhYFucWeiF5
4x+0SQMDUqgN6VfDXRvGsywk+8JcswFOXmXL4HNTSsvvFXdlaoHJ/+JRb6t1gOYwZJdh9G6n1PHR
2JLo7bSJdX2rejWKxvdRlBmbM0vP6WD0RrG+w9C7XO93ObYKayMD5HDv0HPMlcKyurZh99pr8O2k
rDi0QF6Fs6qG+k067R7XKsO7KJF2i0sxUAqJv+MSausRhdcSSNu9VNuz7nWg6uAGlvkP9/jUU00B
qjNu7zEZoqNRA7hH+XaPey4JIpxLNH5XCz4WnXkd2bQ8+WZ7+CRntTteS80xz+asGFs/HWdUStM3
kyzi38vQBezzYejgJ9YZiOb7UDTI3srCsGVoALJ6xy+j7N8w3IsrrbgI1kwQafBp9qNT2df/DpkK
SwRBnkncUr3bqHvo98Q7SG0JycQ5xU4lrPtyO43AUVeTMlbHUVUf7hYoAI3HqyiIScxL7OrYWRN3
M3Xi2yw5lUNVRfVx9IeHetEUu8cT7DHO8AA3Sq2n6sov+vBhZte1aY2y+xj8P6Sd13LbyNa2rwhV
yOGUmRRJUdHhBOXxeJBzxtV/DxqyodEe75r/3ycodPfqBkWRBHqtN9jTiC3p/iFo4z/naIR2Jhfl
SZjLreFzE+EAIbr6QYygqJgwHWon/qzwGHxY+kM3aXf5lBXoGy+7jHUOuknK1kNFen0j+pwonEw/
gSqsK6MIUAUgcO5MSm44q2xA1FRmkqemcbQX4+LQeSDdId6gpw4v97IMvM3WC+eQdi7UG28dBV50
Id8cXfLW76n8/mqHNiZjECSyVe3k0UUM9IYPQ0Gctk06yWnB0JonllPQkEZpvVGnbxHSBUc3hhM0
L2mLU6ma/s6/XRbdhzLJylNLIfpukMfkrhn85E40xZno4xEFPah/isE7g/y5VoN7ZoGg14gTp8sK
qq3YyLvrKcUuE8HysVPu5LZqrlkMx7FL4uiPCnipXbnBn0bqmGj4yPkDdZLqSCI33Ztqpj4HVvyn
iDBT9y5Xk+gzUuQo0fAMJHIe/aRXhSwOPl3sqdW/N+WpCQrjbdTR7LdgzSzbI0qhKt/hwFbDrQLq
/GQjhrXP07wDnhdTZQs076vcWRfDICUd1NLaRG/sex0pPf7haf5cYFi+HZrYOatDAVBgXq/Synzd
ygBV7XjaTYVo6AqpXdHHhqpAx2HaafZTjFTQnnV5p8CqBCUg+lIRI+aQPsIqfRZbNShPrmOn8qUN
NUl1BSJQ2qnT7idwC/ZG09mA/uE2cgP7LVBDbvQgq8N3HvLfQkScnFXqJWgTYIBGq69EnziE7FaT
uk3vRCsYVeinVWxu6xpaXQ+m6twEAc8bWX3EDgZTl19dIkIMYkySUBZ/THjm2SWOoW/GnjzDWm9Q
/tSV/iGfWDd91UyGCWAqoY5/hX6krgPLK25FjZdmJyN84DYVtiVBYK29OLC/kEJFZM9zf4DW23jR
cE5HqcSpG2Kqn5X9pWkLFAwFizVEqyvI02r60v3sE4HiIHXqq5i7MF7nufMyCUIo08rymPNpg122
FjgMgdjoouIN/yn62DFYPL3DnwPNsUA6lqY4k99HvUN2LGFo3y3riGsE0URS79Rx64iiWQ+e/8iO
xWS3wR/cyP46Igl4J1rL3wHKdjzBaf4e6OdAVbPXqmiDm55Wn5LQzj5F5MuPHoCZDQjb7JNZ9RJI
3BSC9NRsjCpcqexLrqJp+RcejkLKa5a0QpMVKTwjMPZCq0kZDCwjSvOR33Dp3s2Tv0R3C5tx1/+K
QpboXZTShe+izJoscOA4w2dugBcwyW9rNZr3l9B/mtdSe3mXay5mRYWWPGcYs270xA/3tVMkKJC5
/ilIMhtAOaNtU1gPDiaMYtCbumK7frUtcjh58aMGZrHPorTbNzDBnyt99FbtpFw+9D6aM6HyGbJ6
vh3Hwj9nihcAGat5o8x++AZtYQ5FKgDF0CjVH4ZWBwbaVC4PatPDmB228aqY6l6wNQFT+4jnDjE+
rXaKUnD2l4fOIs6q7UMW+f6275y3s/HX2TK6nCFR1D30oNq3/yIuG0BBcBveu4meq5/sPlxTFRrA
MoL9lpGAWIfoGX1pleRxxsk7xX60+vavtKu+lhJmbKrv2uAqPPuWo/eObzY0UqwBAnQLWSeT5GKl
J5NNb405x6psgfHeN+bTXGRu2SEbelOjGhpV58ZpqhfkhXY82WPc2enNvtVLdWcDj/sygZbqwvGe
A7SpL2bpUuya+uV45K4+FAVw2qw7atimPIxDelazwnjV7EA+o8g+CQxr5N2HrDugawo6eGpi8wnr
Rcq0vQgeio4qrYljixj18v4xbf3mJgZ1ddfwj3+t2gy7Ktt/RlZaPuvtYGc8CbTHvrW4EaWOfDY1
fWwokYP2HctSKupNBnlp+NOL+nLryfIhK1N1V2uw+WIHSy0IYMoqiKzk2VSM/rFIk5UYFNI40GC+
GR4ZVtGlOOAOy9FjB657uzavis8JWze7bIev4HB5lHBV447cSHVf9QPbLdv1dhpEk+1MwOljkswk
U58WLRFBz8mNlpL7L30REmO7FCHE03vBEBFotEm3jtpYwz7HACk3HcQ8N3Z5hqGwarBLx8Z0k3WV
8ayZinTXGXGOKYVhPKdlNd6QCzyIlhTQhfl0FjTjk+iRk/BZxgkU0DhDqoJYimX62UmspbSkI0t8
A3eiKa5U+wF0J6zsqCiGqSlvB8rFi0lThKdnwoYL7FyWxOMOult5BkZlI5w2qQPhnTvVi6fx3i5R
CZ86RVAowZHZyVNbdKpN+BYzz1ki09gk0TNGe7z1oru4Vduaijeno8fnEVCgclTbPDzoUkpTjIiD
kxq6c1B01TrIFOf9ohnv4HhgMC5OoSTD7FNafLTDpDx+HH4XOZ92gSVxexyG1dx2O228Q6thkNbi
1C2wv8DE65gav2wvtS7N/E0Wl4DdKhVFvankRZU192cjTdEWhzlSnJYtxDW9GsOVINqIPjRP7WqH
dMFPQoQHi3vGoDVSOB7sIfoqkGIfhEPUSh7E4IwtW0Z/DSzws2XQT+zhEIfp19lKUiws4hxJxdQl
qfkcoGYFPojHfrlB/5P8mRRt7Srmu1M1F61X9Hu59ox7mGopyaf8OkeoVuTtsHwf1kuIrRT6/bIU
agdrYBYbY0zY0vdqcNLJMaycQWqfrc6Kb2E2HsWg6Gr6bGs7ZvVQhGP77HgmMjEOxCoxOHRJv83Q
L9g1vdxdWxXimW5O8mFO5G9FqRv/1OwK9JVkwnRmxGevD6D9rL0+te6Fy0rrAIvp8sFBKAx9MGG/
4jk5Oouqox7mEDGwcpKmO73ZQAyWrxxbzIyF6lgYkVDPvMhei6ZmRv0mzLxyHpXb+OaanfKQBZL6
oOcT98b6qe/s+og8TFKMeusjczTpO4tmO9YDRnwQQzvI/uhsIwXtp1shBT2HDtBfAOIPn20fqU5N
MVxykYR9WHEKwwNp+LwIS+cKIkBaaPJ9Q2U96aTiohua8YStVwTJmuqRoFm0DcKYqMTMg97EpjDt
7jVv8vIiAkQ8GEAAtBMtAwkD/eqM3QVJZuNJdCkDiRNH8VdVxtL+hLPguz3coBLqaOqhouNOSAxx
0GXFOjZR8GPpEmfoHW0qvXEvoiXWyLnS2rAm9sW0mhjAfc86GpX0p+gSYb+mawOJ+fnCiCJnSl7O
MGaEn0z0C+GECkDyjENe0MxyHhXnQf30Dpm8AJyjCeqMoA0K+m6Z7Oe5C9Y5SijA5nwwgEiR9Y3S
c6CMyl2WOyiSxFNaWHHuoqlLjAsvUCcbwcGLNoOyXeyM8g9uGcrdXCxz7fL5Q7PRIJHOo0WXPjea
FR3jXlMfqgYWTj6B4UVtMS/4dFVW8LdmCW9HlBpFsBgVpcZyChZzUSN0H2UFC2TAbQAsKKih2hAE
X6cUCsyLUL/IVa8Mm8GsU56OvYIdPCMSYvfDap6TVO4aFVxFpF3mOQlPVms/KREBPuZB9iQySFHb
QNCJo3A386qXtshFiRhxlppDuWbXFbwFiraYKIaXzBU0agBvInVkxmRnc5ti0Cw/JOSIXNmwz65i
pyfEonaRECzqHPlxovQeNCFLpBu4q83z0GI7Atw7idSOSObEVa3Bj8ybw5LuKcL+rc83Qradijl9
uhq/OUj61K5+jTeKSXtZ42N75jkmiIiZvqPtcoMHpLy2X90Gn1lx8MmGXyXJtq6D6t9XulKesKZD
BzUB/nYdMFrZ2gr5aREs+sRZlZFcDfr9Ml2czetWiLewVSx3UUFSEcQKFxOXRp3stXWa+6STdTwm
qzzXMKozvJyEX5zd8d/K7sTZcihcx38b/hBTmiUjXqtEp3YSWZxWWEK0AJM0tYrP4t603KCa2nqS
ZS87vnNGFqPTgEYS5/gGsp6A278GcIb7OWNZSgIUIWaI+yK6A9mhVAEOdpni4koeBfguN/HLWKAR
RR7tajVo8Y+xrD5iRbdWWl/BGC49ThnaZxFZVOQHozF5EC2QOJ+SPi/neRiKoBOOjMydGMQAqkNZ
B81GsWpj+NbGbhEVEKNSgYC9M+GiRFPVUYeOdBR3M/GCggLBK7Vkdzg1xcstR1SXfXtE8ylIz/Cd
QBohxxbeNa4G1SBxx58ddtX/4UIr3L0LUlw5vJvbc6TjcsddY4UWkuOSi7Wlpvq5qHv9rMcY8wUU
cbKppUgKfxb46Z+nIkYFf49udB1sRXOZPFR50K6WTics1oANvDvRNY8u0ZIM1E9yFD7+e2sgSelg
v3b2LblFPM5t57OlT69K+ExWjFF0mOL19ttAMVlv7yjw4WA0rdQhNHIcpGpArb9BWMowjj5J/gFZ
iAhfBsPs5sOvUVfhNkaNioFQBIIEvYORfuYHQqt2iIVWsFoy/8k2/1CzUHkQ8NxcadKdDHNzI8bE
wcm/y1OAaKAN+xYg4j2lfTF9sr31ZuKIr5a/usaLZaM3Cb5w09sByhbR4+WtEIH29JeJs1G1Vyr6
Bqelf56xtJXO25ReEj12pq0MB2doi2Odjg+tNHHftOoaD2XyOU5wBgwUzzlbllef7Tort9mIl2WO
EFmLNs5aw3f8ktuG8dgO5hMCztYXSq0emJjRPnbw/T9hULWqxtH6kmRNv0+olIA7IMwEV+ekmN00
iaKc4EhjUj+FBZnyNTNQn0TvlkSmitKRiIfKGaK0GHUX7HM2gwEGvHWDu5la8+606R1/nUuI5YjO
GVoHvjl8Hzr38gDUb6NOlg6ajpFgBw9hp01Fc0mu/7Jl1b1X/NJ6JEd0sZ2mfKgs1E4vnh24MGkS
8zwmoBuAe8GQH/rwqQpSe6U5crbFGHFMTzLewrsZndC6A9WvXvskq6sBYuWn0IpClIpwsyXhqn3S
6sLeNSBVSV3T9DqtW5kK7kBdaFBS4+a+HUJt4t2T0vUbG+upECEw7OVsjNy9VZTzfg0O6QUEvVZV
UZZcTve2baOF944Ve4eQ0s1J8W3jDvxetHfBik8sk3KD+Kb1gkBHjeKyKcENS40NxGiDZ5GW7Gmh
kP1CwgVHMHEqDmGlFuyR3GCz9Ik5geVoq6Kwm7WLUfStixT12vJLtKBlxVknu/6mw0OSvf1PGG2r
FOq1Q6RadC2QWWkIg3exaAPrxwL8wUHoz3kZjsmOP5wXwbohmJTt9AaXnQGpeVzrW1PeiPGgcIFE
+tZfHzTuRDMew2SbDCUOrAscRIA/HBT11mC8m61oisMcMzR+NkEDv9VmpbckcgCT+Ka6dif4RlwA
lg7ZQwuBUnFIP8WpK9+WDgPoylC0EhkN5FCF4ikCD+Pad+VhnqdPmqgAHc2d6rcNnBqaoi/R4+Iu
sqQn0SWmwjf8mughskSJB2rct6XXDhn63Tg01U40GxWcddGiwCCadqW8aIkb3ETLeURwWX+N3KK5
JUrzVBqN9BpWvXMS6yGWglqZj6h+1D2MVSt/n06yzJtP+v/o+S8xXlfVnwNyaKPtocEfFq8mAMCt
Bl3+HBtderajAHwYYKyXyva/dw4y/hrcZZTAiz+alLL4qLketkYtdEJvVA9u1aAAnEnVWkeb+VvO
J9svouZHULpfSzttrloD6nqw2YSHtpp8c2F8Y+6kGfeSyS5KDixAIxgBfpM988UFP4/CVYsehT2Z
75Rx+m0I9E0PlOyTSXXxYICR3ReoPXzRjZtYsJRka6uPaXdErbt/CX3IbdOFclnzUD8pGzwQi/7B
dIBkO0hEPUdef6xNzTz4vlmthrhnK1s1oH0aSd+Kf6f4TIj/LpvuXRo2+mX+X0+fFSPoGoTyevWw
9JV+5G31gSq8LJYrfy1vjCOFHjc4zv5DS60x7GB52aOyF5XDpX8uM06j3UCiVYx6jX4P7CrbVJ6c
X4bY77dhnOnPVoadn6yG3p8JGUZ+kPS/xiq+ebnTfNFUXV6nPDw9UKsA+cxX5NSYerSONEW91w03
Wfmtbj97oHu2oTMm56RIgjNiN9LWli31ObMLqsBFYf3wNsgYJS+onVydKWnoTtnEsUa3KiC5uLXr
mByiayfKPIKiOm1LRDaTGMoUtEwkT9TCpSz0/STrs5TmBseMjnUvw1qi7LbU2vIxp5S1xImRJUY0
MYD9WcxbKnxiJKUgtwLw8KXra28twBcChpHwFdoMdurzHTVg16VZjl84ynMnESPQHEUkg9E0o5vo
6oOqugwk5XDMszBT4X5z4Pbj4QeRR3tJV4prmslp+6cUSupXLVHbLZaKPmysQbuJQw5v86Im6b5E
Qm7uEv2xNZwKnvDOwaSmLbpMHSNlvCeQLpumi4HCieq9WJKfMsxD4KF5vWvZq9zutmTE6wsCV8lt
mHT9u8Gtdi251nUT9MltGfh7rBiUNcCBLuYsaxGmtCl0RSkaz4gsTpwR889sUs/pJD1HVE5q96nf
tket6otbZJN0j1EefJQt5antSudUOpWarqzCgdRQ9Za7lWv556kImHtFwBxbkwylQBq2G9EpggrX
LY01VuDZMUb2pfYj4HtKYbjn3H6CV+VccEdzLr2HV+5Gm8RVB4WbfmrluEWUfdEdRq34LAIditNA
MKYF+tK+88o6wHhviouHLtgaGm+SiBkhUnL/SvuTZKTyroTSOj2kdF/SNkAbNEy+98hhoQmeJjcL
PQj8SD3xGDNHCPCcaSnvI3IwwSsNGLxvtcHnwNKbSVHbuWDd273aDpoMdHOjRztcQd/Orp3gs9sa
w6Zw+uYoRg1VO/LZKp6auJFvjR5+zrIg+IxLl7LPLRvqtoER45sgoxLcdVbl3ZeFGp3tsrc3Ojvh
by1YOyHIJEF1Y1fsw/Pk92MrvPHKJgCuG1pX/mh8lULvU9OBhVUmBrJsRB/Gaqm2rv9tHt4c3U7h
WRwHQCu7+rp3X3uBTf6uz66mmmRX0S/O/j7oJY4PLGgKmQaQzbGP9TRrmdpViXLo+/iLlaJE0yk5
cu6gI5wJE+FrIbZW0xmiqTDzKt/ZfBgQwUGXNXuskKLVMmNZZfr7zlHyY+nhA9EqJJnjx7Gs8yMK
atkmL93siHMjIplRNN77VaruxyoP7/Khre8iOW/2Pb7gaB4igivzl7zIIRbb9tB23/IwvWBDMsnJ
vhaYa3ir0oju81T2vmFMp65MEPDPrQ6/BWwye+Jy1aqucj8fKlm9x1du2Ehqo28+DEQgwKFUkE8J
JEczIZdN0Xa41Trwe3Of17ra2UaFFYVT9d6SR2wKIqkMDuJKonPQku/gcfI14GkgaFIQNVeX11Wn
+nXuil0bQY4qzjdh4I3YsdBEEH5ALBodOB6P4wF42ASmUVT3O1Bwld/6qdVl7OaWGx5WEt+1CCyT
6BITlhthqMefbC8q9iJt72vqX4GC2bBokQDkuVicLoeP4lphWr1V7qz6sZxkgAysJ7M4ML8lpkzW
QzK6B922jf2AuurRHBvrCgC2Yg9ol5+7WnrAHcrFKtvVjx5gqLTq2u8S2tnTBqh4Vh0MEFtMqM6y
06on7KVgmMRu/UCSHTUGRBO/eEmKLKCu/RXiAoD49mNc9uqlE/YTbaCsPjSrwk/3jqwmZBQQVA9J
zx/q6Sdd/C6Hkyllpegv4gd++VlfYsXAEova04toLf0iNgrwkbQDvJcuiot8EuoA+NIk/ri2CmhU
omkpY3CuLO+HaA2wwJ5grz/WoTxcWjdtnzQjCfcW9HCU5RlszbR/DL15zIYLtR6BfO6lWDPvMQbb
LPq4bmXAmBxMZ02NX47hhUyOfmUkn4q+rB/H9nUw/PoajR5iw7obHEjb4lPsq4Dmpr5lwOSBZ1UW
5VtfPZ0VqRYcfBy/V0swNwvbjfqzgC41mWHi4uN9nRFPH+BMAthUjR7/Od+d8U+DwE+RgNjyPJmu
RNVdMiMJNuYYrYYstVDifc4BJjwZ1PWevQ4bU2cM5TsR2uuRA1lBUia6j7rFKtbYin+KKbevljm2
J9ESBwAwysE1+auWf/Eg7Zxq8FAQMLh7HN8BEsGhwqJVAHPNqEU/QjlrpU0wRYFlVKzeCo9kKC2M
OLrxVOiJvLYRg9yjC4F3kIWicKKU/Q1Gd/0o53pwqi2Pb1Uk03QG/T53UcMIagBXCzBOfFNH8T02
6qrYUd3osC/59b2eH1/FkJhpKEhWRwZUwaloLI/NX71Rd2dRIUa2ttyGtp7NBeYyyqI76LWQsqZ6
c5khfqW4d1lsRg+UgDYNbmiggqzY3SSpD2TpFzZ2QcnGw2OfqcZFQGZJLPn7VuiM8SirKZC54smS
RJB9k7Pq1uOT6JBiOVo3doXM7TTuBgHPN1O4iroTlPepED3dlqzpUNR2isblNo5646IPGfcs0SUO
MR7OU79oePg4z9CB0uHblHvD3XIY2xziWKj1d1nZZAXUQdpmVyLanWcnESe6lhnizOllKkn5tau0
4K6x/AIcKOLjDYgpLGFS/7OfJl8Bh3W8z2/0Kd0qH3s96b749sTAc73osS+HYdcqPuLydRPc1U57
qAtdX2FyjtjQdIghzVyl1nJ3ZZAr84DoE6OZYQ/XBuehAE/mjeiqHYPMGJX4faY76QFqEBZbRlU+
ZK6O03FH3XounYh2VOY/22HZpSfRtgoQVOtkihftamIpFXqL00jlFbtBpoSiG637pbJzxDzRYwzj
9uRQQfjaV5MuCXLZtz4bFXzsMFSW9DG4/X1SPyk/TpMScnpfx2mS8w+TetS5sUoIa5RJyYCXqqRe
ydStixz/E1lNSduHbCIRYfAuEJfYE06HxokBbJtedFj6POCJCBaV3Ub0iQUMKFrH1oDVXUz7SdGn
pJPFqEURocJCASItB3EmDl6iYdloFtwxFPltQOk9GTjDzyY5xUl5uJucXpgrBkTIskpuJPGq1gF2
Ln0fVsmrDmGRvIbn/3PhZRHL62xotOelR6yzvNailKJjoI23D/1Rx+Z/zMPwWEz/Ud2cQClwXeb/
t+3275sam5muK5uriG3UH4PWxQ+AEttTDgF2NftluiaadYHeWnAn8ds01b68aVK/nv0vOziFu06v
rM1ioAmV64RQYn5lMy0/spc5allsHGeIhABPzAiMYpMhRTQjK8quJFXgKIdRCdCYShxlFSq1ipVs
PVyXw9hpwzWztoWTBVcRKsZE9whWaB8WkEWW+ADrQxXAOcsFTgI+Zpq/DIsVen8nllu6xVmmlO+X
+3CxZUlQ+Te+E+FpriyFtmMdpUB7/FCdErUowKCPsQiYqltLeaqJdGnr+U6yXspZy+hcrVraojQW
TNFa40pbcSExapVrRL/dm2S6f5hxp5zmWtskP0oJ/LvoEiU9cZi66goDprlCh4DG3FwA3dCGJUu5
JV7q3Y+S5b/oHbtTKv3WXaBkwUtUYuyswZA5ilErHIutF5b6TjRxZqf20yvGRgQrI4VsySqztRjt
IJABweLj6k1LtWUngbswKCfTKvxYecqNr2JoXgxHFWfkniNahV49ilcVK6DZSVB+6vl0QeIp/D91
rZNBa0xNPGyD83yKPROnKBeexRlalMEZMZCaPDaAycz4Q/E18wSd+O2gTU1jbIoUAC6dsiOZSL3a
+Vu7K73yP09F6DxLLPCP7eVKIkYBmrJG9rklCfHzJVjiwqJtWYOMFWS5qiXXO0cVNWtH7/3z0gym
vnwcIsiAan9rlc7efwih6BhXqzlGLCHmWL0W4saCNci0tJgiBj8sLfqWARFHpuiPSLO13dKfk6yt
5leZJ+24s5UEDVGQNKcQI8STOPun5v/S92Hl/76U/7uXEVe+G62WF/jfl4mSjvvJP8X89tU4ag7r
dBhuYtZ8uXkZaAB/u/T7sX9a7uNLfR//bkxMna/wrldcfb4iLmIwe0XHf7ymf3/d91cXy4ipVdTg
Z7CsvYwsfR9f1fuV/ofrJzGgh4//oHftd5d9dype1j+3S3Xk98pyC7akQXrKp4M46wwj+dj8pxAR
N+HJTuLst3OXkCXuw9V+u9S/mPthqeWVLlf77fIf5v6Lq/2/L/Xb96WRpAcEuhE9n976377aZeB/
frUSbioRTIW//af/xR/92/cUdz8yYP/2PVmWWd6Tf5r7//l+/Hap317tH9+P5VUu7/xvl/5tyDLw
4e1eljLRJAsiD1GXBts7ezXwAHEd2D2vja7CexRcuQLskE5/Qse0DXT7KEucrQgUfcto14ZwHabR
ZWBeASQrI5oB4nZaBrHmtwVF00OpZ43UHm4SY45jRVVuCq2XL5KX9uco8yTkJ6zhi02Bu04D9cXB
YBj4nKzdt9PBCUz7HMYWyve0xCGAxs6mPxn2qRdOqkqVZM4zvAEwW6Q3yhwtAsUUchBUJbP8tCxg
Sp13j5Tzh3UdbURBLcYH1O0d77WqFHOVdmNzV3Sa/0oJuKCenJrnsC/8V9MevqPWjKfQ1EpDxByg
Hd6LFjh4lAMhFIlWro1koNAMEqt68ZPcOcEqQ59gl5fFZDSFGNbp3anueqW67oEPvfW2y6mIJf1R
ISYXIhgTgCsEHG6g04zKxMY2XWnvfvbsRntNMHOmLpQ/tXLkfepr2z75fogPfKkhZOSyvdb6pN6J
0Srv23UQScpJjKp98NJTULuZrgn+gqKmMpVDMyReVwno9m8Q274jvqQ8+nKIirofTF4IaffNSvs1
pYlgn5R4YLla391bKNjeY8JwCtpUv3PkXA22moS0AFIz1yUiRxjmWinfRI9JgImcc+vc1TWGqNM6
eTvpCJPqPmDp4VxITL66wCBwlZK7ZxdhICkLni0yD5jcnUk2WDsd0/N709HB7tXo6I0kZCw/M18w
OlMRa+wSDAJpmibpaGSiABVNzcK33T2wc3WDtLzxYhrYZGLQ4r6Noiu5H70ohRREsNajo5uAwt2K
4HSAK4OEkvE2OozFLmz7YCeC0xH6gIJCy04E67qubVExUOdRYKjNVnFaD0lYmZVlJd7GSIDsRXCW
Fc5GH2RlL/4EjaQWfkqSdxArx6pTbdg2VwcxV9fAZmetoR1MCdcuo/DJ+PNy8W1q03NOPuGTY+La
YrPNHNNIenIkA4vEqdvX80uo99RsxzH8pHVVcDCiIt6KUV/Gal5Cff4oRpHQ+xO2jXvVs7y7OLV7
lds+3Fi24mIALpXPDWTNg611CO9MzUyrlWua2DepH8pnrSmr53ZI1l6YRY9hKb3qQM3uoKmNez2L
snVb6z1OdB225G3anSLHTLEcS76jBRg91sDE98kEno/VHNZeMHThDow/OiuOoXxqI7SRRjUpz6LZ
aDq2DdwS9clDxx2y5wwuaW4B8M4rKXs25AjFUEQQTnEEM4vvi7srst4E+qddh7jU0SJS9QcNjO+x
NRFXEn0+FOMHS/baXeGh0S36xCFL0KOqI4eE0DRXxKkFWXmK4zFCtiwlBtTSua/aVj4HTuhPDmeP
o9YhbaHAuoisk9oEfJxdsye57GQcLdT+78RBDAV8dedmLSffhgpbMh9gUjBinmiEhf8ERJvdn1U1
r3GfUfrA9PJr1mRfkFlCqGcwcOCpsnpbe/qwo7JQwJo5LQc1qir8q6fO2q3eRlzy1KuoQT+u17Ly
6rV/Nn4bXXB1/9KXTrI3S5TTxsDVQYCqGx8ZHsVWzxg+jrfQ6DdBY8aHeKjKvZXV3gNbf2OtSrl+
y2L5msI73fjgsvdtbJ5KvYJmC05irUXVeGjs7BTrtfVglob1IEXAmdWRvK/oUzIdKUx+claVP4QP
imLtQ3QGLwlvcN/F7hENSQk5PA6l7hV7yfKSFSoK0sUyzHbXh021AnVV1+htw1GZT7OMKnPettG2
Rhnk3ExsF3EmYmxyxNtaTqN165NPUgA9pJ1+n6SBfBM9pBgmQxPfAg1HgBgoHblHhBB1adGnW0pE
eS7FvGKqiPf69xRbyOtie2/W+IoFYF42ok8c0tRJb5r1gq96dG9Txrql2jrFJPzZjvTnEDmEaxHX
5Us3wUANCGkXqfLKF7T0YHrDAUIyiM25m3nZg6OU2QPbjv0QSubFRtIALAByinzpHicByMfcGtWN
lcvSxp+qgWPep8fIA4Oh+0Ezyf2ugBKWW7e0zbXted2dXYenuOjth8Z2etgSvrp1qyD+0krR57qQ
ugd/KHkrES6lClomK0WSqBil2oAi5fBN79xmbwCWeaQG7OvypvVG84ctmTfse5DfSKaKYakhY6/q
/TG2SUHodZg+iT6wXZdWLVBDzLkHxlGWHrSgGM/yIOl7yiKh44PlSAzt1pRZtkEbMXi1qq5a4VRX
gdypLq3VaavSVjsKIYN1Fge5wiNwaYozPbOSA1npp7RokEEXfa0xFf5Mrd/EmmHtBlzJ1hCqh/Ng
4/XtOSqOkJYSf8aTae1EUrpG0NY6RIWpvOA9Fm46DUENT5eMBzeW1phEjafWnN6hEje4bSHFyUpq
wpfBn7LUlHfVsu//Mob6m2Y26qfMc8Db1XFwQLYl3ZkAhs3+HivU/t7n+euo13WPobqvbLI80tYm
6vUXLSnd01AhWD+qZ4R8EUOx86dA1retVIFbGMyveqvFZ2MkU+l62A5ZWZ5eekiK267txk9SjZ2D
sudOokqrNNWcm7WJjN68iXNYsc6tMJRbJvUmOFpanlsSE+rOCkSxvl/6htLKt55SKRsxSwwo4Sgf
egV1y6UPhbx8A+3xSy6zU84BZr24cfwjDhrlh+GUqzFrKsqfnbOCipI+NgEip70j4/WukonLWgkK
X+TgpJqmX1LMO3Mn1G8t1ZCbHVs/BltJv9SN4m1Vve2OetlSPchrfs7cDEJvmz7WlqE/l40Ntgr0
m9Xa9bXmsQLRbdB0RhfAN4/qbCNGUxc3c38s1L3U1fFFLXpj1QLdrHQkNs32pCh1dYsREHoeM1ib
ZmD0YJMs++B3hbe1QYRserk273t0JPfyGGa4FDsmLm2QjOq+Oihdle2tIksefKiFiLml3vfEM09F
2jaforgkl5fo3VFOk+HR7vh5FBFyMDwYXuf8H2PntSSprqXhJyICb26T9Fkmy+/uG6It3nuefj5E
76JOTZ+JuSEkIUgShJC0fvMiBw2mL5CKjqFS+M9IA39PHGT1rLQb77Ccj3ZJ3UYXxajNh8a2GG0i
Yvc9rftfjt5bjx2eMIwmESGvZLP8lhV7C4e0jYKT4bPWj7e+0yv/KEambMdJM25p9fkF6aRsb2ch
wPkAyTw/x+qqyAc3ra34ewalZ1ZWqK92hBqHNVSXImlyFvOjdl90Sv1oBlqB2FRjfRkD8zrVAUSB
1LxVzDT6PRn1d5hf6ttk2f62J/RzjVT8561akg8otiGgEaLTGBB8kdoYMrumAD/TqjtUy4vfnTbL
08tIqI0GKlVF+qTIlfnLiI2dZWnKt9zpSxfHqPRBNqPoKBtWeSpyNdm1RRu7jUdDVVtDP84MpGtY
tZrbKFmNldQAOAJwGkM+FGqT6gvPMtyGvtPggV1Vp7bjbGANIQlURslL/xAjMfYM+9FC/iBEEK5s
8p2CFsS9mo8eav65feNn8BxTntw5gxhPh1uCMu39K9rVwNUVZksR7tb3ZWyMeydEPt73zOpQepV/
a6lFesTg3bk4eRydzCCwz2UR/jZNZGPkQbqZsa6oKagIvxflSeREudj0c421WhuY3+JY6w5r0Vot
8Lt258QDH9naMp5TNXPLKe0fszmH9+Q3LVDH295oMbIK1MrVgIGdRNYe5QvhvO+Tqqd3eLsVVzxQ
fLfN6/QgsonUFtdEBd9q6iyxzzVEkdhJRB/MoNR6gBKSEowxgkRZ6HfbcuybTVxr9k0fdv1Lpz8N
bVT/hoDn8kECTBJ+UXJbqHAhH0EE7zpFzfesV8BGOdrPFvVsK23Quo6M+7Qer3kfOGe/vzMg5rty
ZD7mto+5IHFB2+0wl59hb+CV07l0SfKpGN3Un4o9XqftydCAF+SDXb6qloPuhQYyV2SdIet2Q82c
OVCtYWMxqnhQIVk82BDrNp1ijKe1LJ/i7+1gWedp9PoHUR7rwYNhVjnsDD7Sbj9YxwSFwVuxE+/d
n8j1pkBrM4Tn+7p7TRAGOQ8oHbo4HNfM4KOXvktwaffGF8/Ks60d1F8FNBKFMwWxJgkbCZEXGwBq
FBaBfygCDVN6qohygbXEttE+KU57W8ptcNEk0NqSR9/LqGbYGGrX31lFJj16o3nPO51+yVuUf7G7
Ae4yZ53W2XmMSnP9RjLTkNFUNIynKfQfsbLIbgLnV55G0aWL9OxmMKqrEhX1beYrFh6nClx1RX6R
Kye5b/PquTCRDOnt4jr1xT+dNSq3uZErt5BfjV0kSZXb+kH04MXaY1HKyqWfc2ITjQn/z+7OAm5l
Y2eGFfeM4yqS9mwoKoa0Rg5vIbF4nlgSWwZvfBP31wrb+u9KYYcbH+OP+8xr/2lDzdyPWTvQBhL9
bUxq/BRH5+IZYbYrS++s6/FwjJk5XHLDsA51g4HcELMWYBE/KlLb2vpdenQa5yHKc+c3EJ9ONqAc
+j2cC8iVPwZbY2YNDOjNhAnodsSYDia/AzIETVzF09vvema+SRUSXUjtb7IiRyrXxy9EVdrpm+XJ
9zUd5KPteEhLGXxhN6j7AvEcS9/t8gnubs6i4qw0sZNsswaiMeJEp8nVxc89wqJh6fwzaTjiqvss
D7vfUtfvMuaf/kbKv+nJPTxt4yI2/RCaF3yq6Yii8mHokTCfmj5wVdglP+JU28beqH7xzeLWRGee
uRdC93D+vcOU2OYbMBgI2F31zSwsZuoKlrllO2qPY1l9hzjqHRnLKccgrzeJ14U/cbjoN11Y+PtQ
Dbmfbdk9DUP1NQkrQKQgLZ+8SZXQn8L6l77mBCfGO+I1ld9hxFrswMUgIVZHV00u0QdQg/FNS4Eo
OlrtfGnL6mcD7ud7GnUP4WTBYypT9U4Osa9xylC668wmRYot+ZnHjfFFC8OKybbnnGN8BK5WEDzb
aBLj0Ke8VoGp3APvexW5si9rBh9JsynUfI4oVvcrliiUEUMN6yzajymjZnnEnSoN5OdCH+yNHDrN
pcW8Y9tknoFLTe7tsxoKR46R3RbFr2E/h2lP+RzidH4OWCc/oHrpGZp1l/ums4lZy9o7mcWgha66
vl8LjTnrBa25JSxabEwk/bAfQ0UP4hTu0y3SvR3wNbnsv4IcNb+BuVgSc8n7rtyajP+sI8eD+c2i
Mno0g4tnQ3Y3qEOw4X3LwY6Y1jUt9R9965VfZDkKdr5aDydhZQVJ36xQMtvoXaBv+Qus8GigozC6
7rxTgDXBfTVAEEK8L/geMCvMx9J5MR2zhPaup4cytJ231IFxX1fhdxbQdBdfre62grlRVVuhOCxk
iEVKqBBLWm/eZPnrp+K1KoMnF400JO67cOMEs5+H6rNE0431bphNy+3UCmmaSXIaYzm9qmmZXePQ
wG03Lr+JGsxwZ+p7YINWhJ6Y7X3Nh5+BcdDVK1WFxcupPASZMz55ZYV1/SxbNuAqqKZj/p2BJiRR
Vs/7KX8bHRa4HCtk3c3yi7dYTaOt5xf6SezV5fZVqhumn2ESvSb9gyj11LK8i200hr02B/eB5EZz
chpQa7Bos22XapBTZg1NaBj6D1CdDAR5pKPEh0vypOTAheaPYlNp+mHsIuVO5DI1rPdYSB+TADsw
xzBpipjvfVX9oyQFzbfJUIGfaYpyMgLPeS7i7h6x8+Yb6LXBhdzS39qjb91MYxpufbuJv1i5vxfA
ZlWBY6UAFMLFT7N4u5Cn/c8ak0ET7cPcOEM+fFGlUL3AndS2uVYH3xPpDUJA/1XTQ2kHAdU8Ie+Y
7aqwNTYV9Ekma5nhdthYP+XIID6MyMLqUmM8tVbDkF6rv2m5ASBQrcpdKmWQnPmXm1GD6FMkcsFY
wEavS5B867jel3VwVlBIuJscp34tzOACJGV4YKrevKb6feZn5YvFIucTbxikCkpNNfbuJ298KjLu
gm8m3Vb1hxLTeTktNo0i5YfOLo0L3swZ/E8soGCjPIqN4iBVUUfIZDE27GLXhqq59csh2ZsT5pii
Ttnb4BpldL7mw/pRaa/zSYIO+3Y8LLFgeOdjGTKAyMlufW4RHC2xAVUXnb3Y+bJYcrTmvZRHOXTk
gFsuGeFbGHtYZSDY+ibKMhVP608psTfLzY/1pByeT25nG3WU/gmFa6NW6RfJ6aN74JgGa5dxtAtg
Uuy1WbRg6qPgdq4LQiNyC7WP94Zge6xjFkEOsRIGYGGt267YIckqSwUM5aRhCzqvexQpi5XdJeW8
p/62F8XkW0u8Ip0vM3S0NibahD/TjEU72YvNJ3S708NYMIErTB3H2wlRDGsK8+9zXRjnOvPC2aFD
ggKjtToYc00Dcd2a0z3ywz39KqpGvYGMlT7vqP5zhzhCDeX7qIteA6sBVBRG2kuIdthBZOtUVV+Y
76iHMieaDl9wO+FefZbA0F6lJijcvFCin8kvo9D0HwbsCdzkmXY0U6ieQ5B5e9vS5Fcvnh4lH7km
zetfsonuom70Dl2Xtt55qf0SlrJVwJAMsDSXZC2+zbIouNOSor7n2bQnqfK/drJHThTNG5+pwim0
w6+iKA3K4hjouAvQLnkx/eIHdgXhbayE+kXN8pa1ymtvtsNtKKi2UNKGWzxvyIMeOSPka6a8bIcA
4yyE3FhLr2DUukrDBHFP5zGdR9CS3UwYCVVEoPXCKZ8sJewOqo9DUAp5/xrNoDp7hF7US2OGaAGd
NzRB9aVQO2vbZ7pyEE5oI5LFW9nCl1t4nYm9w1xZnitXc+W6BiKvxkN47+Refa199ThYNUIns+Jp
Onh4wSbJQ1ghZ0qLnT2rSussdoJ6Bo5bEzkQe5veyc5TXaCyNR/qdERxUKh1a6/TXtJOSvZNUic4
dvDUEV5M95NfFbvcSDa4ZNJfOa1xgWuJQ+acFX2YLPl7tLj7qyhK/a7exoFNI7Vm7ZkcapCsRPWD
3OlbPnbq3aqkNxf5fqLdFZbTX2M/dmUTZilLNdnzwFjtIdKwvhWoYy3xXqXGlm/1GXes0wC3Ra0F
B5EdzDA+i0OlAeW5DHbtJoBBxGrxFN/Imo668JpPtWbagsdB/mDeve4ItbSAMIKMtmzh1VFH0Xgx
WEB7MRQ6YTSRWbvQUgxQCXgWVhH8nPzfipVLvxLIg1omYRHXNGBiNb+61cbQvyQWSCyjDoqnNI8J
kk6m/7Pufzd1ge7dv8fo6ZTu8PSubuUq105h/NB5TvXAtK5w8YWpD0tPL/KKAyKumXc7ujUwLJmG
rVaP6VbWzXAvEKhiQ9AOeaVa/lMmsKWiXg/qaj/Nj0PU83KmlqpWG7xgxE5dSQILmnlN/uzr4E9F
KnxPrXulnqiEHsksrcKla/rWvi+M3GH05HffE91iMaFWX6MG/tTUhjlDaLN6aSuPJXcqDBZGemgE
+g9D3OesDOGLNxqhxmdvLyronjqiDJdJZ916HmdbbVjgBDi0E16G6ZIRxcQmoqOW6wSZ5lpr1UbX
7U0UFslB7EAnH9e+BF/MQrMwD5EexXhV3Ggep33ROmip830V5aIorK3H5daLrEENsVOfLcEdr7Eu
HqyGWLNuxFgodPTg7DmK44qsatX5rkbI4CgGQdqAh7Q+wgEVe+32d6r7yotSOtN1bI2nNJG6U+aE
ML+THtUxWAU5q+14BnvvqbSRCbxU2kWUi81aTWTTKEYAqc5Kd92BJGRy0MIp2QghXL/1ulsCnJvF
EFWUCU1cvpUh8W+kjkXZusMOWGwzQcy7axmLtvKpj6JvObqeirORG/teb1hdEVB0gVAXgPUQot4Z
v8g7USR2inKR6qFWIN8DDeSD/PP7EaJKquaBtllrl3NtcS6ty/bVTF8TuouDl5RnDbnoVdJRlMfC
nwvtNfDfsNnAfQKUZXH3J/oC02HAo/XQ6v7wprfTYVmWBHLu+mFs3GZtpd9ZWguqvVDwMbL8mwkU
2ascTNHRmSAG6p2zZ4AkX8I2t4/Z2MsXqfP/V4optH38Wz3f8G8a8a0ekZoaHhh8o9mT30g5ekhi
QGLNcQnPGL2TGJCYYaEffU+pXbG3lyzU55zhHvMtGy0zvhUMJyHFz1nx6YBC2DLHJCs+LEMWdW5d
Y7OgJUE4U1CA/0vYLqPlFt2InzBCWdonDn2L2Ks5ZXIN5fSgF75+bxAMWxRQR/02aGrl5o8AKlkJ
jMON2KkmSICPaKwdWCmoH1ungVyVOAFqamRRcGoe8/iBwF71IErippm/56jbi31SmiJU65hIzSW4
Aif6l5oYfr7r1HkSYqf+SZD+M3OS9kqYtTBSCZBYsYeSeKNrb3kYoIIWds+lrEEwN7q3xiu1N6uf
BQYTLdr5LbWqqmlZUey18vvySWdpXUbiIGy9h6U407T7tFTHryXT1K2XOuVlarG/DsroKufGpfyj
45rM+gXG5GR3itdKh9IazX1EEPirjQ9kj8e0ORTaPh1vFnfDqMMdpkXYLKpS48aBobrNo8h5yXVU
j1ouAIfwZyGshFMUsRA9WnLzPpFTjUZ7ea8pRJbW3L/7VMXQsYhBREg4MGmjObhDipFmqZsYULa5
dddWiFrNSuNi0zNa/VMDBicWlej/tLW+1BAHrecQB1gS8j3v5xhjXbsOKtFDBboAhKH4LEWK8lyF
9bTzpCHbswCioBYxliegIbUr9prFEN91nfcSxNSV8Ud8Vqyd2CWqN1VxL3dWcr/UVtCm0dBqPsue
6wezLhF+i5vGGpKjJdYXSgNqrNLK9d6YCXjavClnNes+sIcLAypX5MpZwnpJzTtFNdbxhgsk+j81
5vK4DNtNmGGFO4aF7ZZBiRq9jNVeZwEYGO3qG7Jy063hZ/Jx7J3ndkzkW1FkwVYYtkYQOUjtRQb9
zQh1pezmBYPiAXeYEapiIcvprXgBpjGXbhhhPYj2L4pQfEO7VCXus740fzmIsMjyDolaDpaXO08e
mp2asTTr/l8HBN5UP66/sv7y+0FWnHfHuqQD6tKsOOswQc+12RVnkdVkFcvpLKxdwgk6Zs0DA8R6
zHYmLW9r4J62KwKURFiodXPolemu5w3cWLXWHdVhUC0WI8PpTnJ+LTlNH9Mbu+9OMotwe19Nufz5
iy6+3uLjb4RKuinTipv9vmPo+/auo8MQNfQEAaXQdKJ9S2zrOgyDv6exKe4kE9WoxjS4ih2jZlxx
aQ0vyuiEd3lK3L0bw6tdR9LJkRFEDDWGx8NcVhPNV5zUcTsUeNxSrXP7jLYCsbc0b/a+jJ7sNtI8
+TadKSRhHl0sBhFIOWjZxvCZq28TudRuahnZX9hqXocZX/8lp2u60SEfb00/IX5cIOBDDMFiBTcu
78RGwoBySTWNerB8OIbqaA8uTOzqbswMVlQCD4pMWCAUaTGd20Lequ4aH88cyEiIWHfStA2GqnxS
6xKbZ08uXiRVi1xf16u33GAmyEC3uY2TMHCDBmOGCNgb0I+WhqyPWL7byHuycEQwyfs6Yhi07XWl
eJUK3BTK+odneNNVa3T5YCOUsQfSZm/sSW9vY8d6ik0IxPVQFIeMJaJtVsdu4OcjnEk2caoMeznE
9FyUYTw1PKbe8JzkkUxMCpvVEiJuKEVgDeWmqu8Z2xd+ZGU77B/aXWhL8baUNGabXhgtm6By9oPV
eTejh/e54eDPJaOifhabBAAxep1pfuvD+9vKbTqgxGM4ryVLIRslrtJb1c+810hJDwit+jAb6YI9
J9iKWr7OykoH23Gj5Zg/+sqQn7p8zJe9OoQdXJiigeED56hixd5Y/VBuUjVRXUtJs7OPWP0Zvak/
qbVM7IjymZwtdlsqUDowTFQXG1FzPXAtW6uIFNL6GZBEa9y1avd11AaTpbaQs+Sl+Z9JolBcih2C
rp1m9LTIi6oiJcqksYHo+wLluDmoTlicnXLoTmZTPGueo+7Xyw/jYHCrEV2qJgeEOEgXXZ0tvoAv
nPsZ6K/NUHBzMn7milkA3giMjWP4kktn0cw9RnMua5tFvjUf1SaSFFmWnnqgDizz4iBYycSwBT1A
nLSf1Kj+R5lPTSSOqHEDBuVcKONdTUQfeGm5q/SgRXStjY5WxLguysF+uMaUwRkw/QLmL9YC2fJE
xK0Tt1hslkpeo/JIlrQoFvXXqswLzeMg4RoWd1l6rGec8qgYaXoUNzCna22gVfIA+pagL6am821H
IyLD1SrTyuuo3fZhS4xgLl9vv3iYomx5ROvudc9aJlLrRjyXNfupXhvKPPMmML2jjiwDHhaE83nA
azVJtAqRb0EVjctFJyA/R5fITokqTdKBYeWK18167aLMb1v7z4EiL+7MWlukPh3yKfvhj6/HKV3F
xWNHyMw1Hp4jXbOnnWgBjaUmk9vB698iq8EqVGMMyU48Lha7s/P6oNesKFuf6JqVpAJA2vrAxZ7P
xzm2s80KKFOhr+bgauRCJsTa5Mh/sKmI0dGeU6meXFFAT9T8Seop0GacWZ7HjmXBIT8b9N3nivA9
jXNOig3Os+XHfBoiCd02yJGK57Perg+v+ZJc7m5WmbvO8XaW+mO0Gex3Pl/teRPN90Obf+dv2b+V
iSPEDnHYmhVlrIj9OZXcExyWpf53Fzs3y5sq3kmxaeeOQKQsQdoRefEi/63O38qQkuCxrHs+/4LY
I067/MKYgg2sysgFaccq0Py312cqXmLxYD+VrVmR+nTY38r+66nW0386LHCskiUbv9uEcx8ZynhO
/knO+W5uQaLP/LCnYFKdoG3BrjFNSYpDRX45iTjT++EjcAvc3N4LRUrtyulQt8lRnLxEMXQ7aTsJ
ucvlfRavqei61o/Cp7L1TV7r/a0sV2bmhmiKouJ6GlG2ZtfTiCa9ZkVqeePXwk8/tZ7mb7/UKSqK
gf5LojWoMc9f06X3+5wUx34oXL7En0tFhQ+1RHKtFIRlNy0deS/62A+/JWp9Pisjr+zUeT/WTsOY
QWFrNp47FtG7iDKRFan/bz1xrDgs1pPtFKn1celW10tfunVxff8rKZ5HKHpykfSBOgHg+bbeCPGp
EW27VXD+0TrI77Lv05hFF5YQUGsuopMQ+RTY4gygfO/iSpxG2uZl7VrFuf7a3c4f6vVFE1U+1Vvf
MbEj8h2J+PYoLx/5T+/xp2O9VGIVSz4vF29mP8ZCzk/z4H1yEQ9B0a4ncKFOyV5noYU0Lvb/DtY+
DA8CMcAQF7JuxFVbfoSruLYzCW7sxc1Ye36R/VSmirsIek0MzuogkHfinc1E0gYefdRZ/TpIg/51
BNg+uWK0hYuQBN1vfutFdc9pn/sAVdWwtj+MQZerF8+x7hTpz1AzEQPQ5ZmKAahILo15fdI1tryS
15pH0WgQ60u20pSNiIe+3xHxj5dHKQo/5N8fI3g+rZqG09qYljb2PuYVpxc/u7ZWkRJlYu/fsqLs
b6dK1FpHNmWrz3N7cXGiahPn//igYZkzlNulu9VKZngICzigeJnCxd24QT7lVzuP7kRPJFK4RnzM
5kGa7sxU+e1ranmOW1YhQeaVZw9FzaMXstJw25U26jsBMRhFmtBM6Mrjh08ao2K+butXUnwahzyK
J7fPc0iuxBE2oA9+rDdGpMSmNkD/a1mzr9X7NoK9v36jJYDMe5CKd6KiNBjKFt9e5kHQqTn1/FVO
QBUea6hOKHKBNcYoIQzNx7J2oJIP5UH0OVOVMJTJYZDvOm6ZaL3izXaMlo/RZJrM81v/i4RqHRac
Rbpp69rYiipKjbY/Moh8gJeNXvH7zaBsxZ0UG8ZCaGdYJ3GV4sksXdWIQS6qefaTKCuj0NmwxHI1
jfFnAKvmxHGfHkzSSykx8Z/iFU/yYKdEXcOFOK48qGfxmlROe4xbloimabgwUEpZlVNx38y/88WI
dyw3oiY/P+71+iRwzztELr7hh/QCuEPa1VhGTG6DDcUpklmuwxMs2SBl+2VwHG1n1GN5ZqCn72gA
/4iL/zCrWwbWH0qXV00Mt9f23dd2OUMlWFl4H7Otd1GxYiIjTXMUr9dyy+a5pWjb4iSf+qDl/RaF
nw4pJMK2QYE8InPxEbMnLG/EwNTL9rmOOjTuWMQOMZeik4f9tUl7u92PQ/GgdzrrQKBEoe0fjT59
IHC2UdCySX3vxoxiN52aBzO95qFj7cSvxkh6zhHHDXLpe79g3k0LorHMLxeyUhvDKDDuU49SXjM9
SfSTHlTaMkldZrHLyEK8iOI9XwcHn8o0MVsQdZbkp/0i+98HGMsxohkQvt3Lce4d6rDfwyKzlunS
fx19mFqF7nZWH5aOVuM2Jv9UTWAc1raamboLZqg/iiIi6nxPRJ+yJEWpyIuU2Ji+RCUfBwvGj/1e
VyfEN/Dz0Wtjt3YcyzBYtN73Ibeam9UproYcf1pWP97XIUQzGSLT37RYe8OaST68gGsvKl7KZTzj
THJ0pE9hedFwnTQYjqJFAoAZoRqoLkIT3kFRkr14/cQTJ9K2UbvQPoqm10zdUkH8dsKi2zbLq2kZ
Koor+/S7fysLWmcOzYY3TceX2S0GU96D4rpfurOq7/ZoV17FZYuzmbWfH9Lmz3KKOKM11DJLSMFX
NciUaWdJE9H85DChkyz2f/jCi+tePpTL2yO+asvrJP6hodTheXoyK33bVFJ+XFc+0k5Tt+2kZJsP
A2JZxQGz0PVsadYfmuCHpLh4Pc7yrd9orbmpUYE75qnFRwLMwT6JaIXiGy/mv7XKmppENNsvwj28
y+YUdU/lFJqHpNb3WmYxNhWtyaqTAOJNg3R6892rZg+SslRRm59n1uKNED+MTeVE4Acw3tr8RMP6
3ETrvn1Mc2+LPe1xqoKZeffvqtWHO7jc0fnjL1LiLsoAvTf10OCf+95t6W0+bvMypNt7HymARjp3
evpGT89aEApr85DIyMzwOAAowD+SXljMQZekGOgNemASbpjP8SE5eQWLBKUXYuQXHnUULbeitmjB
gV9ya0W+QUR+Zr0tQxzxex86nfWtrxjubdPBV5ebJG5NHYTNtshU5K3FrN5gIWEs41MHW25y9Ugd
9ioBbPG6amnzZOgRQJjl29+zhIA3xdcPQ64R+NoublH/Ys15NF2HQDBLvWrNzTBxBJv/4Z9b1X5r
pgqFXDEGFc1S3Gau6hygvT87CjjtYb3/jkIgKZq/d2vZMpZt5v+FOKK6rIFkSvnTQM97l7DOdsrS
e9EkRGuQnHHite7dfoIkdMS/BTQQPZL4ZXOwwl1gofT44a0RyWWTG5tELa1jOrcYVuScXYn7zalA
vngewEqVfNAUyEDDyLI7tvP6Mvc3rBQ2ZSAzKps7OfE4REqtUGVEsP69J10uSuxbGo0Sy9NOJEWh
2IinJlIasWzX+2U3qfVQtPmWCPgXXJLUZVJnh3oGXE0qekChuof7Vv/vmp3VNtKhtopWdXukKMWd
WUZ2oj/SS4DrR5FcFirFw1+Sg137Z0P/3nhJf1rnejgeMBDTzXLzaRI4Nh6irFOCiqYyPcH/THd+
Mm4SMwV2x5JSIP/Wg+eBgOdxPBjzc0TaBxCBaCei21oesQUOdxNfWn1efhBjwHkdNZk32byZEMHb
hX7yKorERi8vHW4AJ1E9C66OwyUn8yh4mN9Is6kwm0hf5OlbF9wM1b0KBXQbZfuu0O+7RgPZIhFW
tSywEbUyuIoJzYXBgp+URx08OLKbwUavaDwmgb4dk612I1UK3pmgCe8124zv20nTTuisXv3ZiSuM
sungSeFPwGzmNpM6aeuUqAH7AJNYzLdqQu1+/ox2quE2evUnWxQEs9Ai0tzQN7bw8pNz1NrBUdM0
6WB6YQq9lkBFPtnaQ1tUBd/LkADqnMVp5y1UjWqvTuEGk1DvOo3Pk4ZXXgbu75omwJ1kJ7Vw4yH8
1kkjJwSY5+xDKItP8fi7Bjd9LbrCvBoNbUVKqhbqdohSsx06rzUU1i2oW5keTtosfqCl79GkRnio
kg8Vsxlv8Km+ZEweahlxFRUVgFCSdXAKxp0dTQ4Xug2dIdhNrXaU/Cr6WuhvkxbIB2x/zW3cS49K
7KMRJ8Gb0eptlhXamxl86WAO1fN4GAclrALmoCa2tgT+f9d9ekD+Eq53V/3WsJWT3EhhaAvScgvg
c9oiaea7ZRKV22ncK7E6nWU7eg3bAVJTiiUSeu7yporyfm/qenTTKThXz54+mWTyrubmXeb7m2Kk
c2xNGzF/I2oOCtaI2yQqNIyL/eyUTcoz16OdB2AFZ8cj9Mj7l3sdDMxUbIHCSfCCDAeDtYrfE2RE
sekTgMnlpHauOZ9BnMYSte3m55TBVMCyPXlx8m9DATFndHrrJazLV0Nt4I82UXrf9AMIyWCy78x+
zFw9NOrd+oFfplGI4MfbCfaD2yKuarVFdoeWm9v73AScfy/q/Ei1WbDCt4JkK77bre45bmpqo2u2
znCXBIrneshFbu05K2vyFXZCAcRHPUkpXvC4HhLuCtVxh8mP6tYxtCyoCy1o4kLZqxkakhO2DeUh
c5JNYrcKfplxe0yLDgn6cIi3fhubW2uqoJnK4QYHX/9u3bRwr85OlgJS4+mWOjEz5qcz5+x29AwF
Gx603DqpesAIAh5fNWjYlLmod4eu6hjBprHNB6fNogvRFW8DLBcktdTBR7DqmLXtB69RItgdQ4Qc
4l3Tg7ZdNqNu4habX6NENXDaCl+bLsE4uymMTWmnp9iKMQHwLXxRcSgBVi8Fd3bhNw+TXjUPdVTt
ug5ROpHTskG5SXvtlBZVfBPPm8RCFr8ar1MOnUd3BrC4/i+wIdnDNMXHKreG8xAru18GmqIAyuxT
pHbaBUH88ojY/mYYytyFEhxgwGzwDSJysx9tGpSNOMZW94phI5WTcWdU3cG00vpU9TmgMj58F5Fa
N4UXwhTS4p3Z4p3aD8PGRqzy6pFrPFnfVpaRo8drP+eYBYFkSO4cI6/cykZd15hi56iUcr1FghBq
o5H650DrXL+wpR9x7pxtnEdHJDsaufF+IHAfA0Go4MzkY6Mfoig6aHkOS9do7X+iOHxScjw0pcnv
cK2rCepZaA30WFggsFzIm6YMkBKfRfClrDCOePARqkLJz23yzCdYNyJAGBa4VZqSf05a382y6WvV
KN4mSSAXBD3SpaX+pBtV8QwfFlK6Awm14DGmrenvLM/TNkXbfu28HDejJP4qVdFONocSCY6QZYG4
Dfnbzk0Rtd/0MA9RzPBwlvFoS6ZJzD3MzNNQIixME81PcarW2BQ5j0Ha3I/t2BxbSH5uj8XBDSy3
x7IjCC1JziYizn9nKrK0SVtQsbB6Z1kA+mlWTWTXwAi2iSXLjU2KQ43AZwUjt/nVKKmrMOGDnQZc
LPLsQzOPA2qkhAktzBQJQBBHu4QC54B3QRUPM0+9wRIylrVt4QcbJ0LyU2ktSENzYwQH2m5URHtd
oPfOZir9x1Jtx4OTNtXGzMGyqHjhxpllEBTn9ilZ+gKmPkVaHuc7Y9ukcYMr1PDAUuugW+ZtrXso
FdYQetDUDjeqagyuoQM+q9NbS4uK10BqfijQ2S4eef2F4S/Xigdfyd8tPTqzqpHQnq2lHpQ4XClf
9b1dnG0IC2wySTd2wgt60v71iO5gKrbqgIJCVbtdrDMLjItt23csmKY5XXacW24rQfuWIAR0Salu
dFkxropvvjmObpylujSuuI3/7uSo3lumjq9h7GplqB+rlNWEKPzZo8iMPUb6ZpZ9dTTGa6rbyl7H
gcQl/MVrCuJ5A+NIOxfqpLqNfE2KonHpDu2bpFW+h92IGkQbAV7z6mSXV3n0Yk4e8w3C/6xjKATE
FK24UUz8qxPFPgFjZc1CG/3/YezMlhtHsi37K2nx3KiLeWi7WQ8AOEuURE0ReoEpFBIAxzw78PW9
wMiuvFUPbW2WCQuAIEVRhMP9nL3XPjq4sW5UTWmIkId0rI3YlRZsLQVlIV27zCvOZhjas6wa7VLK
uD0izf3KAERUViCxX+0GWzlrxXvT2uozYN35kBRVE9qaMu0yjeKj1Y/2rbNuSnN4aIfmVEWJfuja
BFdHps9o+tSfdR072Hg0YzOUNNuBdvpqm9EoRyR3sjowEJYikG62adCQeR/kBqBWoyq9gGsZR65l
vyeW/bOK4nybeaW28TR32hqi3y92XQXWaCZ48SaJ2KNvQreQ3qFo613XMitrMfGxEtsrYN1vmKxG
gdDn+9yWPYnY2UBeuOZtVAEhBZt1f+NwJe4bxX7ux6Z5sBOFspDUwxybzUaZSPdaev01I7yVO9uM
dtJE6Wa0Wbfhe9Aep97O9nFpbHQqo0ps6Rsv1x8rOS4nnVAoP7ek+pDH9FmjSr8pWwIerEWZ+IYR
epfXU3J09F/giJVzb+UR60YV9kamSu4C4yu2WTy9qXtEWk4Gwr82wq2XlqknB2cPZhKvg6l8eSrT
l2iaR9/ohLototi4sWZSWbt5KgI3u1WTzrtfxofaRJPbYXNAXEvVhtCJcGz4Cy3SGLZMKfJy7gHa
G2SkkS28xXpFz84idWpM3EeXuWulUBBNO/AyuvGcjwS2D+PkHtbYyxA9gcKXOD9UhnpWWqcN80ap
fYukHP468T5VA9ly2S0EoIVabZwsNbE2yHoC/P3EfrZOuqvoeg1dJbEmaF+TN5nbfBiUI+FQc6il
LijRbh1mhV74hfeGQCLozJJOCXn3YTGSH6w2jIiyag9kheBuIqOL2dE+I0ksyK3qUevEHBZUZh2v
+Sk0E4wQJhXfq8dbhbyw1ojwCtvNa26qNKHL/KatO/eWyDuXZKus3yYdbBxyu5BTqlON7mnTxMjc
5ri4dWWLwbo1p/o4T8az1SYj78SUWP3t+rygMT4ks4OE3iq6R02z28eMea9a6OLuemhkvgaem/jj
64NjnU2XyALyk4yQGjyhBHHnSkpUPNMq5uVW0dqLKYf2Ee2TsfHmmBmVh0kj1spsW9UKmSbEUDRy
iA6MaPxglPKrHl85DZNUz52IEPW7DXgq/nzh9eTrMUMLbWl4iEFxoQFKfjB6pT24Vk3Xt8/5yK2u
B8DRiCTs4/antEv42tIrznYzOqov1ZgojEpc/sex6z+dPF+ORlIdr3vXp3GRk9FkzzfEatG6GKdx
h9FBvdhqLy9OeP33dWPFHRzdidLd38cazf4+xJG48dBwXZpUleBHp+e/T5jGPg7zFgDX38fsYfuL
qHTE4yMaeFdVo6PuZZ+AGOILQqj4MpCKvc3wY4d/HzPaBvNah3Cv1PMUJVjr7qbI7c7XZyyVsZyZ
a+2ue9dN301UlWfd5PvqxhfbdUPdKdP7sQXHodtGdtDxuFyqKDduB3u+u+5dN50F27bBdbC/7qql
mM9y4U2u5+t6Ez/2A6YFEpid3fUYboLhDgvDjln8eganzQ1JSnhwq99nNFrR3ncmCWa/X4MzEGAP
oTmR9X09lpdKE5aFEm2a4atWBueCIdS5eMMoN26RdoS9kzeDIl+Sr6MkD9dT0gIyb8kNO1B7HY05
+tubrmSaa6N0u+jdRDOH/DP/evLvzTStEPEy2tcxnutqMB4nnbxlJgFj4Ky70inSx1rs1Mk2HjPm
M4/q0sYBURjD4XrCxCLqIBaF8O71/Osp0FOyyGPBG0vzUNh6elFqrzxqM/iDPGvTi1g39Sotbc2i
olLF7nXjJqxQG2SVRypidUasDCgNDPejalYBgkLzqSa8JSgMnRljWxpPTOamjaWRAHp9lA/I26/W
+qDyFuMpzuzqtpL1x/VcIo7kJWqS349l0y+Vj2VekoZIbzu7KXvxlUFswCDdJsc2cro7Wlz6oxRJ
sUkwsuYEnwRirofHzpqyO8Vhwb/uXTdetaZmRvX0+1gUmwYGVtYekU4embtuer3a4v0W97+fRTjS
hgF63lwfVInlvW/Ief/7JQevtH30pNrheoxUr/mYrHT/6xOux6IRg3+Cg+v3GS7tgZKYys11V5pp
/SAj3G7ruyyJzrwrlHSvD54IbPB5h0Ez1ce6RxKvGizMWjfTHil5aY/S47s1Gv3D9ZCd2gStL3ax
uz4hkvZ4MxryJ5Mi7fF6KBferVlzYVz3XN2xETAp4+a6m9p8WGozbppK7Bu91W49s5su5iQhfdT6
D26O0+W6WVxBMozVa+sN869jtecGS6Wl97/PmCuXvgI6e4NewE44AOiSgYhqTYuST2O8vRJTqln9
iTHbeOEDcEPFLLOz2Vgg/hJN22HD7h+UnpS5qte9t7lJDuay1F8kVx9lqaS3kyc+opXF7DHNvnHW
jd04kd/gKr4zDPomTVN1j0Mtfsy1wscWGwvf8hIUR2OHipcmYYk1+Zz51xJB0kLxkFrRbFXFbH3T
KpS92wal1M/NqAGTa1Nv7zwOQ7HxlDd0iuYdcYstDVqM5tLWqpfO9A5cm/HWiZTGdwA7jKV2cVwA
Ff1HlxPpNEHpAg7tUP5I3IdyBP5iekYNGjr29upr2SEcjtVwJjT5kV9922p2el8xPi6ZfkHgOYeY
bz2Wjp68tZZG22SzBSlkEYGbGNnbmE32dmoF5YaqpP1qORtSlTVCHKm59jIxTwZeUaNNP6dBV49x
7Xy4XXZaKi/d6MuCg0Zv8tfY3qmuztyOsKyKKnDgiUZ9UXNH2SYidej5Ftldnyq/cDxCk2lSSH8O
Gsvkg2tDf6kieW8OzbOpFfNT1eUKWYrNz1oW6iFbQyBYT5KySYrkQXN6kGWg0ZiMDrovskzcl1jG
0Gyr0bs3HSPbBvUw5sXvjUZwcKNIuGJpvfjX6XRutCXxGLQLU7k8TSZcQ4fw10yW4kzmjmCGaJcb
rde67R7IaPrLAe4RqHVq35VAMtYGsM20rf5lzIl86WbnkllW/EsrxEtpucRLFfC/sJbQeTCb5KQ1
Mjo6Y5vvW1PWZ1DtFR0UMJzMQ+NHrbDKIEUA/MNzlGdnrJcvDfCMsyYflVFO2xk2Aenusz+JOn92
m9kMlzTp9pAENN9iaUAga9O1R9CDTM1ilVCSrCZTMInG+2Ec+qc+svunebWI2cV4ue7lesmSNFGX
03VX6lq9qfV62F53J8LDDjkOAX/oy+Eps9cbGv7Rv1+tKZVtpjvW/fV8LXVsImqtGlYfP8oys2Kb
TEJurrse/tET+RqsHddHk5Zbv2XNsIvYu27IGTu75kQJbT3E+T0eAQD11127n7DkoWkPr7tE4Sw3
MRX8v17NKcz1DnZ97Pr+rNp5XexSv72+92iyRTjSfP99xly0rMK9mSrF+qMq7hfn3Cqfr3v9OMdh
Yma5H89RcjeSrHaHaCHzC9GXVB04dt2IMdJCbY6RfLS2Es646ck1VOM7woFh7kNQvVNUpTw6jXn/
H8evuwlOVGtc5puxp0jgX4/FY89MBWH79vr8id4PGntPbIax8c6zbNRdK6k7dobDF/p68LohW84f
VS7svw9RIPTOFYL6oJfC+f0C10evDxgY4w95Pn4nlf6stvXIwkqvDDroiX3uk/lpdtXl8D+OzXiU
tqxoAQ6sp5R6a5+1LuEpDuIGh3n3ze9dVickFRVTsl9vPzSBOitA1tGw+lqfY3TVeKaef925boD/
8CBIEgLm5p6Gy3X/+pA+z8UpxZGkF7p9NtfN75dCXFz4k645u+vBAT4f/vRu3IomX86QbvUjbjUi
Ttm7HtJbfR+P1nIvk/mAxbKBszOZz1j2mQcN6u894vx2zPqihz7xzOfMEttmsavL9cxWKzZLLpff
e+nchF26eL/3apS4pFVVj9czSQL326WdH9Ootp4HnYWjOXi/H8vbX3rE4nTxLPcEDqh+rgtt6yRS
e8gnt3pW8GIPmejuro+BIIVRRnb2bZvXxdbMaDeYbnupyPodLT/V0Skatou2U8k62gA0qPPYCdOx
fhQLqXZdshgXNO2sGIS6lj7ndg+qogzg/fP956uXs7jb6yN1lXnUYt9wCToy6qo5eMPMLdBQ7Xsc
SNqNJbtbY/VPZ7MbHycJu/O6q1WVDlbGZrJmIfMQhAtKQDUBZEU3TJCO7jIwZjtlfmtFm37EzP8C
OGXdvQdZ0MfPnwEhdOodF9CL28EUrBRRbmptGYKyWM0tZXmq8YtDW4INIh4bbbA++H4cWFRZz6NJ
TSHGH5vkmfKKwB+fH1mlixzKlJry7Iuzq7tm7I8kRLaurn5minLrRUb7UXjie3PFkM3kZnUFcX0U
Vo09wVgfhJdcrFhPoQ43GRoBLbuLjci49Wq+2OshsW6u/3JVYewwggg/wukFVSl6xMHlK7LzdqRZ
L0+y6u9Hr6neBb1EHDGF5hvAlQInV3poelp/o+utEy6GA7TYaWZUg0pKdb59dWzvroh2dpG1KGLY
pIRK4U0Kq1JRCN0yyiAZi8d8xuxS1cSP5+awHTS33hSMfUE8TtNeLWMnqG2hAw6p2m0rCa2dyih5
LsdM29s69n17HjPCMppdXgzpxjYOdT21T4CluMcMQCtBrD5c93ovehkU2Z9tx86f5xQsFG4kDNvr
bqYkQ2Bqcj7ImQpkHzN6Trn6GmWjsSuXYnjWgXlsOsO20EZO9mMGUpdix7pibtGojw9FqudPuozT
XeyM+cbOu+23P/7rn//9Xx/yf8efFXDWOa7K7p//zf5HVc8M/RhJ/333n7vP6vxefHbXZ/3rrP84
6akq+O//ecpt+tFWXfXV/+dZ67v51+vy0/96d+F7//5vO1Cc0n5+GD7b+fLJZdBf3wO/x3rm/++D
f3xeX+Vprj///PZBBbpfXy1Oq/LbXw8dfv35zbGun9Pvj2l9+b8eWz+IP78Fy+dHkr7/5xM+37v+
z2+a+w/XVlXPczzddCEBeN/+mD6vj+j/UD1b8zxsC3CeXdP99geymz7585ul/UO1XNd1KLHaLgVa
49sfHY5RHjLdf1imjpNds3iaBZju2//9vf/t7/f33/OPcljFXmXf/fnNAGr47Y/69x/6+pupugYl
lLfnurpnGLql8/jH+yUtY87X/tcCrc41BTLJJhnxCOoTmA1GjKmTbdDXJLx3ooYbpI6hooqHqnst
uiwJ1BR1S20wV0xcABwxqWyB4ZJeCP4KRGX0onM7PfS9hxOxeOwVKwrh2BLq3l/w5waRpZbfs4vl
TR/WUGlHTSoPPOGkFuLg9LHjWw1E6czVT3FfUuk0c6hlruXb1G587I9PbUtVTcuiAN2cMVDPqVz1
HVUk4nMzxLxsb9JEjfxBY1CvGmukugVVaDDSOzg41qVUNYruhNkkitsAs8vbYMYnu1B3det6vHOW
avKlIL7VUk3cktllGeI0yJzixPDr4Nnukp3dDRNLDWYbU92dnRoYXp6eCjRivjXA7TJyG55HDLTf
81DrRDQFay+hKQE41u+l8T3O3DC2nKPtWl96A/hkqPPXSKt+2d5UgPhJvrqu+N7Xur5DymAHuthP
WemFODTvHNbzdG69W0CDgRjdkQYek6FS93PVoVIARzVoDIfi2uTtEC78FICRjKJD9QUYRBOSm/u8
8XRG+Tmevrc5kllzm5WfiZjoYGnwL+bY4P6DpNvwiil0Y7CFogzTSjugsD2mnqEGRTk8dxRIgWy/
mdaBYOV3vmq4VpNsC5AxP1HkDuxSdKE3t3CWvcQf4nJm2er+cFlg4uLK7H0fGw/R1LNyKt4yIoL9
6iFncZ2mjIB5psswysufgwsiwWY9JyZgvTpEOFmhZWg9IX0YNt3WiyRGJEPf2BnVHrPBbl9W3V0h
lIKaR1qETsovLb0Ha0kBPeWzwi1D7COPQKz5ue3QP5ZFjE4Z+S9V12OvyWX9hMdTQedvLOw4nArT
201N5Mew2IMmpYBKMqtvm8pnZcOk0o9tP73GlMl8bxQkCC5vdkp3vpsBvXjjbd3HP8syuVkUtzwM
E22KCLOXkjSqj235B/cIOxBrpLVe82lnozybwGitRt7iSzgTENfvHAvlT01Onssinpbb12LE5whq
6eRuMzUGVrAiWJx0P0ukH1y73+sF2SNy4ygkTpBJBhpIFW4/y2ksgThn/WKhEKbk8bGiWagZJoZT
Tfhwr5vAUNZ6Y5PuG/5Xs5GyPSXSphfezdDYfjPQJbNVbqUzYcQorV6Y1d+MsXUzjItfSNfZ4pnd
DKanbqqZkYHQVrktR0ulB9Ks0DHnVXFom+sQcpca+OBU3zaoIuMG16qTFdLvSksJ9NxN8WkxABTQ
kX3DmsSGiWu+sSAEIShT0KWBqFbSkxJHGNV+5VbSHgxmzeBUe7/Nsts4Fv2mchc+ExgBdbpot5HZ
Q//Cpp8gp3W0bSITMudr76Ysx3JDWrwZKDe2LJRzLG+wr2q3QgzHTh+6fUcpCEh0gZGniEKtoqjc
GRj3TWOfpk89Yx7ecbs+NECOpyXamPFAMj15lAEN58fRQxWmOrAfpgHZs2KU9W7S8XmLdjimUzfu
LStRVxCDCPWSiIwIgm850H9wUMe0FiZ8MPm+3uZuiPP0rihQxzT5HHhqsR1NSQy5XlKFnfYRzX/H
NN6hmUe7oaLeJZc7ruIldCL3YMiVTKoYnt+ZWGdzYkaIsYdvD2wPF2s3vCxeZdJ9eCqdtg+cwv0Y
1XryFQ+LJaTpzRrmWA8klfJHcVx6fa6ZfwhjfpbRdNGctENLVWk3uhIt/OK9PJrntjX9COIrwpGz
YcgPIxUdscOTukk0oTyp8cpqf2pnioraGI80Gfut2lvZyRr1s0zaamcaw6+iKBDFj152muccUqak
AFjYK2a7g6HjScapET6sbbmhiFmQO1mrbBrDLXyGQRGYTuGFDsUR8ia4BJSAUSckkm64E6hj0Dbd
jIM27OmDPOhJS4xwRpe3NW8ydEus05I7YOTf+yU3fWNi5B3hYfigweHLjsthWZogjrVxC5V6xb7I
ExAx7nr9EOgQWQ4N1R5m2yD9NVJTQpPttl67bf1EmIO3uJ9iQKMtBEofvcBVv/zge1H6pe0UZDMn
+zgx3L3S1XetjNqwMJqLO0K+6RxjI2xzDPAvkN5ATRY2RtSZ2YYM6eeUMXHIiMQQk2gOPSOaHADG
KlZOiWrFbE5vaadvLcUinL4ruCjUJPGBL5i7REBTlsMU9lWHwzQtuY5byjYoXAjyjeTO8ZYvtZve
IeuD2na0jVbEl3Yy7xS3wHrjuYeoT9xN3TjvhWcRTj3yV5zz+qQZA/kxGGsGKpwoCXfKeBK5dW6c
XOxSdwVzJofCHN+E8iU94z43O5BU6VRuukp7tO3+UObe4IvOwmbWNywS3RdWNZlf5Zo/Dkm01+zk
4tQTq6CC77qi7ctEt0IT6jOOehDeViaym3SZmcjH06NTAzIG3hnIsa1CR0S0x1Ej+t2CTKFg5WfO
QI57DXMSVV9wgr15YmTeaVRaQ7fpilMG+/QOe/5I8W/BQ5BZ76njbKBfO++zrexcjcg5KkHveq8c
sX0gMc3cJzF3ckNdGEGXTd/RrMsSKFUzb93RQoy8kCxQIP4qZKHvSXBsAzmxxIvYor97I9YP7m1q
Ktz+OtQfYsoPQNWhgpbdDa4YX6tAoaE7FNtpAb1fVtGZHuB8GFWF1J+ZAb6LN52ctMOSlO90TauD
kltoCKrudoRNisKZdaSRyr2zTOPNTN0QfUrK6DpRHU7q9hbpWbStI1wF1ui+10aa77UMdcWS2UM4
gdLn8o9CFr5wXLgE1NjzDqk5HxdPnQ+d3m1mlK+UnjNu7PYQqKVaB3XSpsziqiFgkW6H6FPhCXY9
OnPRqT71VmsrE/Xi5f2XKeP8XHvGm7sMEHSlk21lS8zPygLZ6/3NpMRgUA1PDyCkdtt2TYyoY2tN
JxWv7QhDOanMZqMsRRegWmn8nvnhGNHeKkt1F1mFdhs73h0z/E22ZPlh0jIESTmUTjVx9loi5Lbu
kZtk3oDwyzO93z+iIDjdqVhRp9Ke9mavmZeKiMiFSubehrILLz9n0uEAuTOLkXDb55WsbDXqMS8I
HdfHKb+YbQF5uEwG2iX4aaRr4iickIFlBsBWFqh+hLcX/iNaeJrivtbk2Z6e1RQqBQzIapn2jtvE
pHP+ssmeCZAioH4tZ5gnlbUrxXSotGWkr+F2x8yszuYw3bBIKW+7ys7uoQQGTjnA6TSWLa2Jeisi
MQT90McBtCe51+qkCfJFvrO6WG69SbslWfyYLdRGqpYFBHW8jWmoEJHqCwRF9+TSkM1tW5wKC/pG
2EXNcIIukmy538ZBlMM8V9L4Ns2INCJAvTtRgo737WJ2fINlu1XNFQSnolzLxpjPpN3MY+2FUZsT
WjQo+ysVp+iQ06r6Z64Jd+OVhFWba1i1QKLuawYF6dpKyVfSho9uQjseaVAtxhx41JQrpMY0UEsm
8kP6Wj3q1dT6FX79Tdsod6LtxRlkTGigZB0m6KRZ9akCs1qK14lsF98t+5uiw2ojtXbwVdsI5Mw8
qxLKS02FhMzddRkhXcJEGjeUuRj8ymhPls2qf1W/I/gIpkl9q1KkoWK0xq0xT7CBpAUSsargJkoa
IZ4RxArD8GgzWxrRD9XpjZZX6aYnq9bLqejOM6OHNu8t02u3EWUpp0N40FJgalt7my7gsosKVP+s
VMeektzWaHf97NSg+eg9Dkp3JxbWMZSS8D5M2ucaBKqMzSfz0Xyb8/sBxE38ycyOjZ1noYya/aiA
ZlGgIgcimm7bPmKNkL9UdQOf0St/phpQj6YdWCTpS7+vlAGNS0cWQDY0WWC2aLf0nvCQ/E6gM2/I
L2XJRPDAwOjkK6g4NZ3Mkxq2zxxz4YkSNm5JeILfRS7UO3rPkzU/RLVzV8dyQKsyvUTtKi/t52ev
q03IljM9LqKyQt11xYay7sGclXuvlH6mEKesB7EDTW0u0CW2PQNB3T465f3MusxQPDsgX1ls6kkl
YGtZ7uj7YNNDQM/7QGIGHjhykvFxyUtkVZ4TJi3VcvjoHyTdJ4der1kPoaQdiC9wXe0E5/mpEFO8
LiJPQ6TRap2N0Ku/TEXfExwvaT1VoK1IGKkLwOBYYaiTM6lutOqt1jF2uSYCFRq62yyKTnNh0F0H
6KQQtsA68ct8NpkjhlNdmcCDFWuX1PaWWPnbKENGItVuo+0KURa+WYrnIZEi8BLHpKPM3LOjpbO+
A7nQ22rAfwcwRJPAmD3Eg3R6Ov4AG6fJg4EwAL7M9vuK6YxHl1wuWx/4eeZn9EOMLxNaQ7+b+B2G
jEQnBFBBKYYxqCJIVOai7uLG+YGGLzDozfPHjF5qNfuZW8yblnXpn3yCMjZRC0+byhgflp47O7nx
9SmZyrvYrLwDjqKjyp3VsBYfKZ4R6HbxMNsMxWnNhQUuu+2bd0sx39ocgGwT7VKJ/rBvth6N5oDk
hDmYx/mjm40vgOGnOuF5s0T+oqh2qNtdzZR2JI7I4RIqaJLvYoU39ZMySx50PdDGZNBfXFqdqAqZ
gsXLwygyK8ji6W6shHHwVupbqo7RJkd0UzuNElYOEl26/gdXYieyq/smU7AEjSOQ0sj4qDV6MIOb
BZPdMsdy4OrFCCz93IVYnzGZCjLo9G5eITEtmw2A9zupoiNI82B1BpCOQUFCTYsnMgru6oxoncJ7
9xrlB24j+qRz9mu00IEXtA0Td11F6N1NlNVPkeLuDQtxTV+P+8GJTH8kLUFT2p2WkubTxe+O2SCm
MbPvcvEGJJfyRxOhQBLueFKW+r2rS9jyusaiXlcERGa6PXn13CcaeQJM542YcmeaNLMfKygWJqt6
SpA2+E5EeaZRqI6kUx5oOivOfK4brj88pCiTqq0C4NRXUAGY5L9srZwaSlpBNx9a/LFLqb/KFj6e
wLCNP/t+dkYWFO17SXah7xYVIsN8lH5qE43eQ43V3PfMzvW9a8AzWuC8Wli9IswFG5BDYQ4aM3D6
e+ki3Ij6OGIUTrCcwiZeC8FmNxa0GB2G3uKlSgsI+ZaIQttpvjJkaR0FqKxAyNbWj2WpG1yYNo7f
nqEOQYOvMbPeORSaiAinAWWNv6RWd8eOOSt62OQty2Kxa/TyEBFXtLeHPAmGrQk4eKNExhxUJbOA
pVZoUq5T+7T8oWv5nWN1iFpjc6NQtwMdxcP2jLCyNDdeOmn+ImyE4yrzvghRVj+CujQN+zCrBHut
CKzA0WkbJWZRBAy4KDeHo6s81Gk9hrY+P7b4ngbi7xLeDM2bR5nZP1uVfEZLVAujJrkZefcjXuLQ
NPLTWMa/jHRF7aSUORbnLaNKQxnuS1ctvKeWSkAXTcyNh1LOr932NHbVi0U4WSCd+UQp6TK5FG/Q
Dvn0w6bQ7MSql3NqvrDauKuXZNPivNhcz4AIJgIRT74ea00I0s1XbBs7ACh7Ay9NMtFAzzVE9Lrk
Aqojm3I8FZaRez6z7a4+Mum/bQDEHWazuwClHJ7zQYnA5qImLoaauBKnfzI0YHAY3oyumY5jNZxS
r+X+q7LahHanI9N37+weij+RZG+taW0n0b44hItni37GZRbU5CyivQqHPOv93ECMBq+QGQUjiI1M
qaSG1per3p88PIoOb0lmZbQYaLyYsGesqCaxi4TuRtF/RgvXf+5MYccRVLQ/uuaNtsRhjNEctJ0M
MWBEocUAHZa5teygliB4BxZoyWJXaglxbRrqRbt5inNqRHYT3/emUJgUCFpzOipMMW3HvO24x5eS
PjaUItvv6Z28xNPQ+/OYXvDlkZ2QJPIG/qygsJo4YZ/GG3sZU0ws6Ipls95CzWRTdzP5eXG0t7Vz
53IfcwU2iFSHyaiY4pWBNswEQWWLptxbxDGcpqFztySnFP68yC+ZKqdZiVegs9zmU+tu9JGxrUPO
rlC88Ztl4qPJybbge3EvZyeIqPjRu0qxQ4j6EZMHynkWOQfmHZRT1A+C6joiMsxku2q7/cjQmdW4
SWja1GdMZlrz6mTTscWHS2PvGlqGx045gP9RQtPzEjLKqV63jPPbvOlDpTb6oLfmkOyxiYZlisjR
xRRA9gXisfx1gEDLHWwvVJOZlXw13BUYF09qIAaDtRs2lT7L90nDrM62DG2bWzb5NgULq1HcV0Iy
sPLC/GRuEG2fbx3KXeaAJ2m03FdzcbqQQIxll6GY8websib3UfKARNiqkN5ts3tFQVbclnpFyV3U
O6ctbzwQZSdWu0hqwU72S/lWNjOdZzV+QXb4iYK2J0MnyPLkNnL6EkxgdDsJFmB5dkMNXts0yJZ8
7vbv1YRWRhuYiGGorBHFr53q1yEbvzpTUmAntUhQ9dn2XvtmVdD1l44pblGvJhpUIDal5ECndcXk
PAsQJ3jE40WV3zj83lFdBnlHXQmRlBaAUQ/anr+WmOXXpJD0pWfqgXHryE3irJfmtI1SrFyeolPS
z2GRITA3nKI60tcjkVGIbaLiHxlTyc15qe+pbz9qg+Q2VpeI2C2kR2h6cD6okspZXh2duRifWY3s
Y4BXYaoDE5kc8dXz3Y+zGa3lxLRWFV98RTBxd2v3OsKoblOvSViw0AKhOacKBmRD7f0ks4Oe29ve
nRuKP5TIMKzCwIaAUYWDhOGUetp9GaU4LNc9pEJvqlLdJG79QPgRQRrpoOA/Un6hx7gvHG6WsUbl
w11GaqbFVur1LTKnFm0h6s0SgDe9/wA8dw7bGXNIF6HNoPNQkYpZPirlQIHdnfz15miM6YtO0hyC
xFAtemVbZOgCMifud26kh3Ey4dulLYyXaVVYVAly5zm/jcd3p3Exkqdym+jixNVXbVTHUJA4j2NQ
PGSkpARKI9/1gWmb18Q7JxqIgjMS+IOLgtEHMiBhV2AL7PyIMsmHd2cheIA0uX49WLEU9V1P39fv
S2CdepHdimEmnIwcoF1M3TxS/g9157HcuNKm6SvCH0DCb2YBkAStDGUoaYOokkrwPmGvfh7oTPc5
80dMRHf0ajYquaIkEsjM77WrNwh8sGoHTimpnAHhCiQnfUZKS5Ujico0YmrlpdYpuGoncZ9o4bPJ
GuWXCpeuEX3qcQo+oiINH6qQrEclfy575hhNcGRQp/SKS5RlZSxrP5k6kgX5oXvFapEwOk5PV59x
jBNVbPsu4tYHUJIltp4mRs6vxNYXSLnwUdRtOms5lEOygFUt4qAz2Fva/FF3w7gTSVoEbUYusDKe
OQ/0PkLpkfwTJDSpFl55htsdQk6b3Fb7wg5AKoRWUSo20i01JB+w7PSxpSO9vxPCHswStvnKbHEx
XeueDY8zYmudogiS24lcLWDlNr3JyW+lE23FiEtUiuQzN0YDJ9AY+uqi3yOXjDe9gzZiGADVNbDX
3HNDsJguN6ZgkcUJXGKGRaHgVerT8ihy/YnQp31R7WzZU9LT1FjJ6OEQVnRz62baxu1Nc7PBgxKz
WGL536J+JKr4lvRAbHmtyQ2h9XcdqQW6hdGg4yzvDwRzJgbsoZrnrl/L7invUGVWgoNAI/XFFzGU
O03MV1PQRZJDm2gK/5k6XD8OI1Zbh3sgm5hW6APW/NRJ7V3kMKWVCu4ITTbX+LdKl+iWhDu8KkZE
QVNPB6GKrEplx220E4H4NgksXCNj09B8R0oNCvJ6D3u5q5byxYD+Bz4bdrXIb5QQNCes5zQ5Yyz0
IhQYlCC09s45a7X61UnQpaWDpLR6Li5F6TgMhFtLYRNZRiTeA4VIPa8921wSJCWUxyT0V5xWugn1
GWLeTefbQCwo2JpK5LewryO+FsZjd03+YAUrUvdBguarxbMrobBUfDYnLaL8IWxmnTqb8kPFmxku
jjwmeNy8qnP44WgINvQ/vTiTfNZmYfmIN8HF6i7iWKjM4FIiYCHBIEyX7jKACjKJx9N27lVfB57Z
lBGEU8GwAU5FR1V7q03MpcRJOhzRjjiSzakSnuoM827kWhyt4leaGJ9410tgd2632LY+8Dx0WKBI
H5UsmQOFvF5bw09Jq9Q3o206zEhZtRmQVW9TiCQO7vUT2p9mO0XjA/j82Y7ERdM4S9LM6VVhCA4a
m3HQutG2rJMPrDKXjL6OPsgaUsyL1r7hY7tTl74NhJF9LLH+zV9OWvEknqKS2S/Uh+sMqbkfIvcb
F+ZJhEBWpf2mw1+GYfuYT/3Z1UH4sh6L75yeFW1mp6VYNe/bE/a2QxHGxOyYI4OwW0/bqNNvKplO
q2HPr9btasVty0oVWEQb2xPGhEO1ISq8iMVdrM2aTzUmVLth1YHWrSUNy4S0HA/22g3vAVnj+klS
PLi7tCrFyWo1f661VdZJVLqDoa7Xh2xjod00ariKunNzTM7hjbZGJihVv+HMZhtWOXks6X2uh8xb
cxzd8QBePdXyVHAekfPyhZgQJEBAmkEUEqXcRF7b0xORNWZJbn7+KZeOANI83HRT/51jvwAA4FDi
2tmLajfiUIZPZaLobLl/CtOtjoZIbms8/rDPtKrzR230zBlea2Tj45jWsgUpTXivywwnbkqXNgVy
b0NlaIQdd2C3LBqD+yUp+hxLrtd8Nj9b2VIJEy9vdZytdnicn6h9MciZqeUtuvoYqU2PK97Fjr+m
4KdtKUlTan6lVQh4kD+vGxygONrSBAN1wKKwabzelu+l0bhbm3oP3Fk4seLxCS3vHGRx7te2fQaS
Q+FQJ0cWmM+uHHZa3LqBsBzw/8IJOitizStnDHXE3m+08bXN0dwxIt7Xcflo9P3NsDh617TfUp2d
kqLYiWMehZyEDAUXj4PZlbtRpojjqvhgJTbncBI0oIEqv11MqtC0YkPa/aal8cK3tGQ8iK54LXuw
hczFEZbn30qqn+qlf02K6m3sSQ/RcyaorpkvHYesKiPCNUZaIFTOGFM5O0AGX9QjqyD4yOv7z5JW
5Q3pFOMandkyaVqtuNOa4pQqdbVPFoq9MahJt8u82Y7U3WxiHB1mpihKGmCx0ARte6nSShb2h0EJ
70vHeY05VtHF+taG7kKFhzBXp85nWSRvuhm5QWaAEhgVWiycnOrBagxsxUVfbBzGarSZeIDsZO3J
xbaUp8dWROhBMIfVmXLUunkn64IeS8e2vZEBgg6gzTSM8SasOgjxQ68Wg8fmDlCzaWKCyuU0tlsN
eKlPDpFcNH8yhNgWpf1tF+zl+qLxEhb5Qz1Rl1ZggkQAz6UHjQHLjJo23RSp4A4kk4DHzQ9T7Hza
vUVoA+zc6DrxNmPS3+oqXHwfYUbUxsHPmKG8qiCRYTZVkqyjwxyR8jGvNsRhtP0WlwJ7YnaSFiOB
pcCa01D/Ndp0vmsLSkDaot8mrp2dWGNuDJc6Fd2o+41NPERWq5Jy6TKHQmbcsyzFpvetg04kprOn
vnKHN68sqQVjdd0NTQ5NnjG415Sc7IX5WZum7bOyZtsCRGprmZER0MB663Ti4LMkLrdTUj/05cC+
w+KzFczSO6NET52U6SbJw/rAuWf26nwMHMXgN6s1wUjDETb/3So2YpvIAc+EDQY9FpAOZv0qJvQ9
I/4cg5WJv5/khczKnsqJKO6CRgEYKcm2Xk5jIJzwXexyu77NEhjIlRzCJp59bZbiPEX6dVE1FbSj
dL1SjXIiAVieIzbwLSlNazv5E61gxmZCTwBJyJnMaehWsxryluJ72dn0OhBd1HYxF1bcYSTOYqJo
0QVt0gVxi2anHdQMF+WsaV6lSQe1k7MW4YKUG3b4ZEFZ1pVdboADb2urmKdNIAztdTTGtbAn5rhT
ym+7bu5LS9ogW0sPpLjsKSrouI/S6KySgCUIW0FVQQGpVh40eOqjpWgogcVr0o4esqBwNyvDJ69s
YLgKhSXt+rxFm3bof2Gn3404TchrwEFMCaeNcbhLPxpNuytn0g3oSlQ9KPncm9kui/FYwaBJpD5b
tzfeoHauaAbKXdNrT7Qdg7Rl/ux+aeJgXzCgHtRZV554ofeZUr+W9fi1DPZW9N2uF0yTooF2byRi
IuRfxdZOb7HJpWc4PI9cGRyO2nE3Tfq50yHcBcyrRwBITggErQ56W+/UPnsoTf2i1MR9L5XN5Wd9
qR3EZuWW6O2G8NLQ8E52E1Ndw4xivDTubG16zGvrTcicvh2plQWMjcuNQDHlaXW5si8GcjTtS2Ft
RI5R3qol35YGDMMyodopnNUHyhAcL19DJDcETSOQ0/jV20U9p42EQtfRvEfNjr6ZS+Z0fxpW4c0i
bUbOhCyDqFcewyT+TheCoTLbOdLrsyMe75lJyuxMgD/UAVZa+xK6RumqO1sF2hSjrT+POsijFUOL
iTNdlMVqTvhFbJS1xRrhW4NR0JpAvFhhpbt8sNONWu/iefEV/jIfzQ0pQAbuUsN2I98wgVTdiZNt
pc9weUJjDnU73HaT3QfwcTEi/Z0Nd+U70v3ItOgr1e3XEVEVpZw3EylPZH0tWU21kUA3J5QjHgoL
v039okfhJ0KR6YQRxt26uvGp6MYTcsFjWDewn0t5zQfTPhiJweEnjqXPRcdywhpjilfToH9e1ilJ
+JR9+AvMmqFRDp+50xd4qhIohn7JTRy07KTYjg1luwBFo9QZegCp6ZhGRRQoUf97UkDFgZovZNjM
HotfDBza5YHTT8IjdiYPRIUoLEPZmKyLEJELzlZ1JLbrikNpPVx7BU0HfDvxKlqKSrhosXdZ7nGi
Q1uQogYNj4u2RmoIvRV0qyxDFetyb2J36Li/q3whCSfqDg5+Y68el2d9GYOoJWmIu4c72co2czqs
KyGQombIr/Hd7FBvzHGYbxUttIOeq8qzOV7UDecMDAsLVhTae71SEPGomRVLVF4/2hlrPnFLn5qq
cWRMKTtpO+ZGc5AvLlY3TjTZ6DkZ7aURWGFIodMmT9LYy7lP2lZAStbdVaQG9hYr0hD19MJDenkA
S4t8CK370KBEq4ZLcwU/igITndnN9UPbgti/5M3wNgnoEuyAroeIQ/MQPI+c2TPHQ83dbWqU9xRb
fhKNQAtsudwX+WIwsFPhrOWF6lvVuzogAFFxY+p2RYhaJH2VQBNfcuAAtHU3dIWWZ0vlCRE87obJ
2spNzwHL8vMdqT2JFe9rq/601mJdhW4uL7VQTkmb5dXtDDpgkHVVE5BDhXKkCLG7xgUKJntqLlm6
vNhtdWhSi2enexqG9C7lJGBNY3JGhbIp3N4iIIrji24yMBlt/IUw51bY4m5MWtyRIXlKqqAUHhra
L1Qkk/TtBqV02WUwI9osGB5DeLnpmNy4H4knvWlxASJQggbYUe+Fw7AjKIrwI3PsmJHsUzK0L+G4
NF4b7zMbMK6Yqn3MfrWb5rj29JB8SgXenys72dqVS/1G4/6mvvmSTKCEDc0gQPcvtAnjhLdDomKW
6i3WV1oyMg8VnfT4laqDYSekMIzTbUYHcIDFsTT4qZ4X6FHOKq6F53q+hWP8hgAC7QA4qzahdDNl
EyhFt4XTjKngfg8duz6QJHSlXneTKu61gauMVz1Dz3WXctg7RBXQqYrGzJhne5dIwnKHvqzJFki2
yAdxjAqbvg6q/6L4oVatwZvRxKBn4eAwGf0pxQPgNzXztD1lW1S00Ql5P8nEWvM8aE0c6H2HuirG
F2esWpPe8SJZ4CeyOWGR80JJGJjQAqubYejyIIHXnZJUB6V3QMiiXZOTyxXOFKTEZfjHyqwrIwNn
+q47aKxMeWle8wXxHQIkDnn0XmMEPsixeizcF4A86PxZhYBh+1BCU9yDFHKYI6oCK4PxpxXxZzui
nEUW4VkjCHMm+96fdID1Lv2KFBhnGm3QbBXSG/k0eCf2rs4UH7M2MjIYN0PNvvN8ei1sUlYUcjD8
WCBhyFwtOqKHfVqovZ+h1VOTqF3CidE6E+sCiMtAVqk0fxZGsQ81cO2p2Bjx6HhuVYz8XSmeI0uB
wsRdYiU6l1suKIHUWm+2TPjvcTnW0rIJY0H20S450t+kJMy3PBCjMpzVOSen5HlUVbnV7X65cvhd
rqTleXGbYs8RvCnsmaDR9TWJwT2icOx3whwvOC9C30pzHkBxNWYCJlzQ2mmjdIyXfb9WSda/izbk
LkHKN44uOjMpfPAM5NwtmsmIUqrC6atgUtLcT97cvjvbtHQzrce3sUab2hX5O4EDJzjG15wGLdb9
+bc92CdZ5UG0yEvL9qajip2nKWA7PITUdbVT/5HbMI1haPeAoMQ6IdYAnbXcF5lGj0OJpQfTN8ry
3PrqOfL7gh7EqHE+mnFAeVjUUHoAmCOK9bpNm2NbqpveUK5Zku4WKc9GZu8M4IXQ6ckVLYqMjMzx
wlI5MUAdkHCjx4ajYUHt4j1qxo2bJgXV5kyDSWoCECzVb8UsSEpB0NwYzrNtRtcF/+4mnFr65+rm
jTSL+Fwq7g4PsTy0GebDelwpjxbJrfklR6zUYU13aJyNa8emuLkNf5YSooHVQ4Zl6qxFL6xAj+fR
y2qm5lwgneq7T9GPFwu9EaI8hAeZsI8i6fpdp1rcZxxXmQvKja4BiUf5ZcxzIIneNrYtRmy/GaOb
Uq0UE9QNCdnvU8dNq9h4fSKLoDStnY5yqb5DOn32YQnyk9aKvl3gOnFoafkpNWcy3uZ+U0uWLHRi
a7sIJWX9o2ggjRu8hehG1pAaBZTRMVWvTm1WadpjZkM3A6BUplsjt/84RliCDFoYfzveELoWMsbG
NzkaR9aM+17VSUwS8o+RJx9hMtm7djCOoRgOkYtOJLYMJLNMOcD3oFZrotNhLJLlFCHbJZIdcdf0
4MZcjVkJYje7eABUe2Qt4Z7yBhSUIK2Z7acWEt0yHGilyggBSItiI/rEobsTVs2kW6N22CULNAP0
29LjRtWRSTWM1wNnQLX85B61ceBmU3zLZzSqRrr+RT9kKu53k3h8f8qNbK9o9lMxskPXdXYlyUPz
SUvhqYniHYYEMKjhmJg9Yi7U+iRCU5VRr1jqdp6IYVONq+xIJdFR+jq6wLoQqim9YpRRz0r8AXqy
KVrlHJGKRfBV42upxtkCQwAcbHQwB7IAsI/Fw4VQ619RklyVvFMPBaroZeVOqridfFZrauRiTqzg
1WAZc3bgbPZUV4UkUhCbfRKsWOk2NlYBNAz9nDGrRlNEx7fFxDLZjV/VyZ2lhPEmdeNP4WhQX0Gu
WwVxffo2l8YfsYTptiF+Fpzql6oagEQDo1Qy+0T9WRuyR5CWi07cicnahSJyj+jIzo0BA13pRVAs
9rXrcTcKdyDzZnm1ZUq+zpB9J2QaeKXGKuWuEh8hnptliQ55FJAAIZXXUEP5EIpQeGOVq5TOwLrk
bEqElGI7RqIeVLkSMy7Aq1FOVhDejeSGch5R95wwKO9GO09RuN1wlTZoEYcjor1ou+iUZ9e1DXqe
CbqfAOSS5VXoJFdhRDs4yAU1C8cYx26PJtyznZjFXV4Zb5zOWKM4BB45LY2PcYZIvg6nPbTj4PUO
nZXMzFtE0l9dnWuBAmEYLRzC4+QFxWTJTWsy+NJ2rCIhZVDC+sbKeIxtAiiEwFxfgChzvXyrEQuD
0+iUTy010/FXPLL16CUSGbVixM2r+rNTVLY0PaQuIbTO8aIRQumAWJPnQBJ3Ql+GsurXtAHRZ+FJ
qX8ppX5oCbceM6wmQpZBJakdEVYTYPV+lyln5X45uAoUXbfCJHiV9p0oF8+y89ILU8IarVgjLC/p
znJStkKgQVLLePIrNbC0zIBgSSaWYKQq0nwb88TaLu73VHXmRaBxVVu0HFlcaEFtnWX82hcx8X0D
16NTbIg6+23Z5VNsxV/1Cq8XPRkhoa8NYXhcmu4VfwcoabVzTfejdpzi+N/36P1P7Hf/dN/9r/+f
THouzjrMjP8Pk15AFu+f4lf+f9n01v/yl01PcZx/wfu7eO5Ux3AtIiL/w6enuOJfQlimbUMv2I6r
Wljk/o9RT7P/5WiWJVxDxeCncoz9T6Oepv/L1tfvN03H0NgAzf+OUU/YKp6/fxj1TM1yUc8JJhlL
NQwkingS/2nUy8YCIyi8VmA0UwKXgbaxUeVej8er4n4XIQuK6mjGvlAA7giT9jonP2AFfkEEiAK/
Me/SqL+3rPYu+eB0kBwAye7D/I51hQCE4qxkxW8jJyxLwQ3c9Mn7cB9Gzg0vkGDx4tSbydeUwKQ0
AzNHGBMhSlpZQozosUqFXSxDzBHkw1WWsDxjBAObTiGHrwghLgpq4ix3cW9sgc2TTTXBthE76cfN
kPptVXNqLNG+TsZLFFX7POIB3WSK2QhDCIfBDPKyerZmygO1p7THR5ZBwXumBv4byuWrrCfCV18M
ekSq0frIknDcqIEUsEl0tuMvCq9kWNKUJuF7xyK/qVF3aqxxG5NEE9SEhTIUVL/nBIYAxiskFGrj
GPPVrAsSJgjVQZ1uA+U14NQ60t9Ir7ZaRP+aoyu0kfZ/egu5GIVBm9nU9o1jsEh1tp9D/Xltal7n
Cemi1rwn1XAL0zjyAKeu/awe+k6/c8vYvEfRFB4hqz3KWTmTD+q3apqnKHFdX47qs3GnSMnhAZ0f
DLjz1es7gdeZU0NM6SD29hL2yCEw7tS3rxqlt4WaaecSkgSyMgfMdECvooEwknqhBa0xQcRSZx93
hv2tCfAjWxKUOWVBB4iy1ySoWG1lyG8bFdmO+k5zPaNxh8kAPG/0SSxuNimndbB1rfU1d5QHxUEg
o5aIVOuzBRroA9WdlDHehgm5t+MEagpZoZSu+xKPHdWrITsIaSQXxAoJJevNm3weHAvPl+a+5cS/
bmJruE0MfErHdJkAgA1Fp+xIXoMH2YxhjpxfHji4iSBspnoHFo/JnVgQTwpdC8byy3B8FzJ6GuE9
KS9eKsZWVbgcf1tkWuTJjOB2C65yYPEPLUdPYw3j2bVjnHlEC7euec7wfHjupD/1ZjJsaX9I0PK1
d1Pp3Ovxw6JstI4snrm7hxc9dmQ3kqzPWZeTtr5g4gTDHKcivotUaW6WXfNqhmjgKBkG84K5x8SB
T58Q+5L4VnTm2NoT3f0qWgm6FF/DnuiOJtQ4ldZBbCTtFlzqXQ3xGhKdfoHmeWis5O7JtJJzb7Z4
iHoncCwdu74xkZuilUejVsjpV5+I0lGEPIWtfI+K5DIYyPNVcsmOTbHPSrhlqSn39Dui05VE2VvI
h7oalT0idLi+jMMSJUPnIb0mMkULLpixUYQk+zpt38N4gRaxKCIm6CAQa7yhUS83qJFNzMW7wfCk
QBruwZlQ/6r1lSNO7lstELneduljq5HFNeRG4o+JeWrTGPozNKOTJYZ8NyJ7QDYREf9JAok3KcXI
Rcd95QjcFqK0p/1CdqZhZuRoOFN4vmRy+KUt1VOXTwdbLXehXXzm9YLEaqj3wk6OzqR/DViEuNTR
tGUxPc16VGJB6kGs3V/LjO6ozIzkoA0M47ijp61opyHASgaVGKbkiczNvaOrQSIAZcIphO9s7X4P
fgTaON9bUfQaWu6EA1QnhzKtw41LivZOhbZuOhS9c0xwC6pPvVcObagbxzZDQp40duUjQD9Xro6h
N8ahQTfrIUnhYyh2doCVsj/zBJvUoPVyKCzalBwlQPm0ftPOsAjIya+piRBkykmPyJR+axhLuS04
sjoLlDMGSzi4Xj1CnSAxcZYLiacX2anZxYy14S5OlK1mGYjDaJfw5rIZDj370T4jj8WfCZJF8J17
kuWcLOXpfWgLza+jSAG5yfQA7rPcaU701Ke4QWi30jkTWVelSczXJFtYdJX6jyQsMBEKV4VrWEDu
zXdLB/2pdcFHB3sfEqH9FiKHP1UULrlZ7iuT6C5KlJm8JskqzrX000hk1HPTtoDTaF2VxfhT2tod
yXwWrbUjUAMWH+TxeXljnxTeRErGfmpRP60+JEvTra3SM02rk/AdB9nFUlvtmed5z93ZbspeZGer
mGP0J0VyjXR1CNacTxOMZT9AD++ECn9V66g2Ik26t27KnzsAuD/TaG9cUX3Mo1NfszWeJuwy46x0
pn1JEoPFQBGvuN+TcyGKc4uZ6Fg75XNSf8dOQWMFLMkyITqY1F5S8CBOA7e6kq8EW+1u5xI6JZkf
l4GAW2GxtK413WE5EnHRHKeCcYJ5b8uA7zfqpbSyg76m3wmRtmx6DebtWGfvwi3f8hw1smH21cz7
pHCfIlI1zVaQbd/rr/2M5u2e2Gli1IpHZR6u3SAMYO4GOEmPgH8dmwshrI8IzJ80W3Sn1Sywq1P6
fPUf3bMSR3sdYcaZfCPPDNexzMqcV4KhnK0s1FtD6zm8WTR/uNCeKA4/KiylXqeC8IQz0irhRlRt
O3O5p42Cmb8XH8aiu1es5U+S2nByKcdfuJZ0kLAwuVs6d97PEQA0CaMcuhuHHDoneiXM92HgPr+Y
2D/3eRaRHghOGrlt0MVs68qihHA4Y7KLl+gOnd+ZBFZ5SWV7me2Zsvk5BUcoq3zTue4csGfZAJ02
NErrhD4VKyO+Wno74jAYqljH3Vm8TjpFqEQEIS61pvcWvfG2pAtVzDWRRti1BWTaHojtV5wRKOAk
mBccLVHRsbGyNFH2rLuIjaJu6O5ynCOoc9vhgEl+NZlikbMrZTkpvf6pYOp84CDGHxGXD5a95i0m
34ul3Wz4QzC0llQQZ7joEjk+6OtmUEXy1gqS7gYNzQOgSI1tPk4fhVShuSZ8XOVsco4clPGRgJbo
rLGrsM6b11bJ5EXNR/OhJzCcdNadNWqxX9Ztdo47NpwcXfaJG/SZewfUt5jpZEmbD06NxrmKXJ2s
HO3LzdNDlGXOUaY+OEQdNCnGXjZYnmtcIDDc46yEgT3Hd6Wh/krq+K7tR3wPU/acY1zqNBwlqps+
mBqcMVF2l7Ypkm1uLEc7GVjLCxkY5oDW0jq5GfOZG3OdkLIQTwFimxfVbO9rXRw1APFdldnb0jV3
afTGmaTz65Iz1cTvPU7mpW4Uf7aa3wRrg5Ii4s7hQBAWjuiuws5DhsfRyLmfLESFsYNb1/hdaNw1
CuLmLRK6jRiQOgs0UJSrgLtJUcRbu33qw+5Z49nIFkboQdsThwrpMd8xXGysmpF3stvE01Luiq7q
NktVvYPUVoiWkdqQIv+c9NWf0cS0JPWmDfpBPmbN3J/FaPaBK8PXpbXI4QuL8yRLGSTxsxNl4+nn
jVtpETUvss+5xUjP/8cnf97FBIn+79/f/et/tQu/o9BF8I9v+usr//79VZjwU4Se9MfF+fr56l+f
qkE6T//47//47M93tXNqHzQWXeLYumOzvgHK6Qi9/4/3lhJ10d+f+7dvSeICKOjny//2PT+PsAiU
cN6//Z+fb/x52P/Sl0etanZZB6zI4bw4DmsbSrZUrLdyfffn47+/8vO5OPUJfg8Prba2c3Zrecff
3/Hz3s/n+pzwwqKkfZA9zxPUFW9dM/38ecSfNxV9TkCC649ZEVgeahDVhiMOMl4jpAdNdcRX09bN
NnNofSPlszo65loUp4iPaIzqw7CWjvw8QL/+Fj/vha51G5oBTmnm5qvWfhUXm/Hx5z3lp8c6jJBM
VzqSBUUnqWV9Y5Rugpigvf38KHB6ahSMHkP0+kPBeHlS1t+BTAlSmhUJYjK19THuVoRN2jVUCZl9
9TFqKK77ee/n62L5CYxbP/nzsU2xw74Hxfr7W/56iJ+P//E4f3+96ug37NKcOFiLyoq6pyqtx3NE
ssJ4FEtUBrO1Kvyz9QmQjkYfdY5yi1Yw1fTG9SVtfwq/yvVp/vn4571WiYYNQfPdX9/z8wWjkRUw
HjgSkgBeDqNyNLBfpI8U2w37FkR7fQ5+3iT/+d7Phz9PE1yuyImM6dss3/y8Wj9vfr7294c/3w+6
j0tzfW7rZd0Zfj7++crPJ1OgMiQMd6Glb5C8YjWjeMQvyMV2W5MMWAixmYCIdNSfXNmdray4kGFy
b2i/EJ3vy2U4NxYvUakdhO0EUTfvmSX3CBTxSCrETeuIvDG9lhc28LuYoOO40q4aKRhtWT2opjgR
4Q1nsslUFwE1v2QcHWqDuK5HVREnBHJ7V3UCy8GR08q9pM1FGlWAWito1XGHCoIIq7Zk1KiHLcvg
fWs0G1t8R+U3ed+7wkAJZRLzZ/LXjeNdHWGejfL1hQzmuN+Boe5sznMl7szcvRdI60mESA0KMwB3
Kckk90OZAnzSYbSN++hhLsluaJt3wzUfh+ktVKNdwsib5eVZ7+0dnGUAwLAphwYDRXGq3Pq0t1J5
mtLuQaKnxK9LIptB8U7KH8EEU97GyDjafXcadXO/hN0RCGlfGc7Z6qa9JcU+TLXPiTTOPjTex9UY
1f7S++mAdvOsCbID3fS+LxYmAiQUncH9bR9S7Cl6OW5L2yAPXu6R5O7bikzDetr1MiM/bh0J7oaB
rUQB582u6qjs0I9wDrCviHtfhqJ6dIqcAKZmD99WezIZnjgHX7JiuV//AGN6lRkCqHy/qOS5TPYB
XvBPlpOsoOsvraveExvyAGzttyiZU8xLaSyvfSlPpa5/TVF0UDsUAlnPv+V97fSXOul9fBxIBLSH
3oF0jw8TjLE6ck0mJi/TVgLGYMAsnH0qlp1zmQb9aMr8TJQbxUYiqAHywybaDxjYQ10ebVm/Rv10
qpZ0a6mrMiRB7AWaPd01iFYSYtmMAm8F2TKNOz2Gor5DT3AkjPy4KCXhSPx0Yzk5N0dmAW0b2Jns
o2LeYkKIUkVsDSe8YC/cSdU+6R2xzFZ3qKqaWGZm3Gg+MfFcZv1FIaMiwZIqIxW75kLhZ4rg2OKP
FVuZaLvyV5yMQTqb21Y1t10foGPcWBMvjErCCFUTrrInjfLYm/bZdEq4x/xcOuJg9QmaIRwa9vNs
zPeIrTwrwhWaATd0yRsGwNua4KKy1Mg5P/SGOGWGONZVe24cfefY76Wib7gHUw9tKmSdtRxb5AuY
RWRonwaz29tGdK2Efcj6V2P6LWb9kHQUCCRREE9iF9csPiRqRxTSwsk2TfdA4B1rZvJZJfrdULLd
ORbxoS/4iA7q6HAbcNSc5pO5ontrqrIOQmGc1NG+pn2/zazhsKTRB0VxdyaPAHxw5JHf6Ya/MlF7
+jSeQ1BADi9+Fi+PSL3JHUjvCJfBnQnD2qikoTj7uj0M1H+IydyaWnPntPJVrZ2T2tjXpTbQ/BCm
VRlHabePihM/IaPcLyP6m2Zfg6pYNatVCf9SUvFS9w/xnN1l5fjLjr8XiaK/qeiO6I4ru7Kqf7j4
rCV6jPvhvcm6k7DzjQbrVkvBI6iviSHeczHt1US9jMuCbghQDwtGroYvTTw/Vql5c4vyPaURBJJp
L6v5pg5ZAGzpD5OKbaE6tJiasjLa5yoIHYrF/03dmSy5jWRZ9Ff6B1AGh8MxbIMDOJMxMBTSBpZS
KjHPM76+D6LKqjRUS12LXvSGFikpJZB0OJ6/d++5ZbDxnfaqEcuKWRh565dw7F+drL1zbmAS5+Po
RSsmTrah9qFTnFrie3s7ePJbtW/ohcAnIMYJqG6yJZxqn6j54Jbs7rH5kmjtzQB1E8+n0ecj1vN7
yeEgoQPjgu/U+IgLg5WkiZtNVA14gF1eWuuJ+y2VONYy9xxp7SMSDHLwLDSBMJaq5NKM1tXq7SfK
1xt6glcGGi8mWQV2AOwBSz9ihp2v+WesEi8KN2xRZefKdz3TCNczqLSg1fZJBhFO6lvm6+EyByLp
aGU92Xq4K9rwUGjjDQwdjVGxx24LpI4EqNzYzWm07sLGy6DFdmoXUvKTKrSq5vESs84i4Vw6Hwzy
kOxSR3kDstJCAage4iNhR1dNy+8YfeiKp+bWNo6FwrdklOvwSVav0QCG1OKgJ9VG10mbNoKd76c7
fS4gWbqndPyo4YofssfKRxBhkAAImMc29O37EpfJ6xSF17Ssscb0yHk3LMm9gYlWU83G6uN1ikd/
1qezYBX4/bTXmRqqBulM+BKRJjqpcU8j/SFFJVdE/V4ygxoUdjut2bfP6JB22PQx5bBvFtoqC+C+
bBiLHofmmei+I050RDfm2bIGr3Bb8iKmVUkwRauag0g5l/fZKcU1nSTRwUSFGrf+m3LNP80gebNC
m2C4fK+PUKHtlDVNyIKdPc1RcY/pKCaOudWd6pynnmscq/hFV140Q5gYHp3Pdn0HV175W2z/atio
8jQzMxTtp8rd2kjecm6ji4k80ZLGNcefw0S6EeJadNZT4haPVZO+RGMApQZdI0hiEV/ksHJluQvM
kDJ+6bj24b10ig9FyfgsC1dEtpwUPDXlaEdjis+L32qaOvhRWXM2EbkVGHVsPfMGuDZqxqMwsyP4
8zZUBSsZfTfsTq7YNktIMSAEqmgr0shDEbibtS2T5L1PNeF7qi1OkVIb+EIQ2qvgnCIpxSP6JGyb
xxIlptkfLGCCynyqISbODmq3IoHPb3rksGwGuOKhhkOmGfecx3aWzmRBrStsii2xM1abnXT/libK
m5IDcJg9DP8nUP0IQkiVcJ7dGgiUezVbddUa/YACaOvUzrrCaYh9xE/fptEHPUP6R1Z7TogdGMoU
jekpm9iAMZyjNcc10PrGPu+mc1mbh2ooPwJb+YNTc2oeRlz6KmKg6hHWA8dh2cOnDWYsMHXt1oKs
EsKAnCoe8ZX2B6dJcGiPCZC9ymn2RK3RB8eRO+5SkXp+BFuD0s1H/1wkIaZZ1yNic5ublF/BvgvZ
7Ih2FEYJ3Kohu+qzE+Q426JNRvfcAsckJTkvPv4bMIP4l+G+zDfyd7AVl+rRalDDM6MpFGogBr+t
z8E5KLZB5pE8cFNhchwLhg/T+KVDf2RpxX4Wr9heD1MovKSbXiJrPlkOjVn6mBZiPxnrx1BLDrXp
0ghQzOmrjZzt7WAQ2GosbWYQYObJbD/kbXmyZcB+lHCWGDZpJldg1Q/gwolBHPcFj8baZk+pH+1c
f8jhQfS1v0QDMsVpH8b2Osw4EE0QBuGEuJd8VDhskZ9gCkGLpbF9J88jc2RC5IEi5YgqKb5DFOl5
ce/M2kPuQe5xecWlXxThfS7a62iWb6MePju+Tb8zRLZarBdnQ9l9aoj+6E0wixx4Kp6LSKo1fzqo
EMmdE8Gqo1Jm5xBCkIki7nWMxQ1Lij2X/MP+rngTRreHub0zTNuz5F9087CEZacpDo8ynp7CttzO
sPD4CxmlBAdwgx5baZInPD4Rq2WMBLFmwidGdovuMvBGu1iThbNu4dd0cGtR+K5o4WxYZetZlfTU
ZhwFmGacEmH5LaWXnyUo52CBK1D1utMc8aluO5AXqtVAYkfrhMRWSSR6SA5Ab0ZM4ap7wcNonDdR
06MDhiePJGDM542MR5AbCSvJOsVjdDRaxlW5B1YJFV6z7XV9q8821WuIc2bY1gPPqCb37AH4WAEz
SFg37Y5mZxs64gB+g7Z153WKCZSkxm/2bN80e/21jzdNQ7yEMhe8gofFaIPpirlPhRhdrXNSGgdF
M6j4mBjlRo5IK5yjaqKHVNOJ/So3vnLJI4GaqTbsxwc6lVs8GWszKXHV2/swLQ9iQPOEYw/jF27w
rUzFtpHiFJnzdnnb6WgyeABHrreH7GuEJdhvrr4LuNyQXtN6pUZmtV3vQq1/DkX4VuC18kv9WjmU
DRS3RckuzqkRx8wGl+DGJ5enbWDAiBaWKDbzMd2K6WW0bVRlzIKa+qFvmKPF2qkDSkaqMf+LvdYY
MnZwGYE74kA4T+jPTOpFwf7sm/PV1mOvT2pClO2TPzUeZMEgHz/7/vyadO5BrzENZrduOR7p2Ekp
4LuWvrbbHXx9ug6ECY5oj9VoXgszvgaRdcN5sM4rEKUxN1Acn4u+5X0Qb9SEbO3N0ZTyE8zYPaxK
+ue1kNC8Zirf2NNcqMojNymsNsxx2zy0vASDhO9Yazr8u9jRzxpK/LpPMc5RJRHsZ7ID5ljhYxlt
pgnFTh6cavMoanRp8FQUzOhUIGAViEuEtSmq3mvcxuMIFEbGrjdqrzTbXUk8oyAsbXQNAjzLdRQE
XoBYyDFGDi7WEwf9nbnQnbJolbM1I8N7MStzKwSJ22m67XS1zWF+ZMMn3wadbXikTAKyRy9kycvA
9ptr527G+pZ+cgy5H3hgIWDdgiVYRXm1qi26MobcmSlSgLzYxiUdVGKMly8PA/i6cAdYPcO2BDzh
8jeTH7jye8iUqKWkdgtKg4B4lwdqSxSFvoVRBCJGXvzB97Fd0/xJ6ypeoawbSA6RNKAYSBF5m8NF
2bz/+P4CNL845FburJ1aok0tEvJIZ4AVKAGW30KKsIwffPTCVoa0Oor0CgRYgR0qDyLDmwbbe29/
/NAN+devvf/0/vKvLkrUh380xBCRi2lQeTOsRzeJtQfe6KfaMJI9gTUP/2qtVPTlgfmwUQIv4iac
yj0lzeg1jbntSRvy/t5hM5uGtsx768btwnNcFMBY/9nzef91QH7jFl1QvSbMatOqcmSspC4t+X37
oG4cDhvZ8EbqJjJ6u5zPACCse4AP1NUQ2ocF5j/EY/26TvvsUar2lQRwjcYOJZEsdTgP5ZGyzT/N
g+08dFr0nnAHoNfq67coI3cwDXL78P6fIcOjJLTEa9WN2bkJG8UN4NZvYew6a1Wl6f79j5FC6Vmj
75kl2Vsj4THbWr9ysBbXeWg/kroCTSsVyR7+Vuxl1FDbkSnUm43PZaqdfchp8Gr7Q3TXyHSySzXv
YJBBJhaVvW/gZLolZ4taavIpaVLqFSsilGvw970DYsMipJc8yn4/0Ql41vM8veHt/hzlA/Ob2eWm
yAak35k58oi7KFUkW7qNiQd1EAiz3j1UvMNHbIlQ0pXc1LQIDEtsk3HUXuTUfjWGqTmHoiB7TeG+
F77/MSUoZh3X8etA/OgOguR8HDM8TDBc14HPcbUVJWgP/9SZBDBKfw0U3iPAb6NocBKYcxAgX6bX
Hjlj4DKrOolFkgJ556EKTmjqo8bro32fe3QKcs47S6cUqvXGB4aqXx0HLcKmRTo5attpOKkc5zFn
nEVyPdD8WPIRCo1HDySRyDW8oMy9oTCeZ2va6rZ+cPWW+SXvu1d7pHW3hDzcMoBsU597FBlpTUws
4OJ8keXE88bs2j0O0G27pAQopn62CScbwE5VHdL4MSVxyjRhjZA33aX5Ou1ZC662RZW8stJuLzST
Ad28cppwo9e7pjSgx0Bx7ChXxG4BaZA6sIHdCrwy3Ca2PAzImTU6NxHq0lmvtz0zFZq1tAJJ0eob
z/5qcRpntnIpALdxf6u2uTnkACF4RokI7ojhbZFAOoymdV6DRgD3E2rRfoRG3gGLK4JPZjvuZIUW
02xq7MTwuIhmQTcAq5u/O/8EObCtESx8kvJGk0N9zPyPyRITOdEbO0w8VRdvqVx10zEQdAFhRg8G
mvryLoxjKc++W/PVHpBPj4vhkd0p3JoZTbZt4cRbHYznOg5fauvGtfAxNMl9dN+M+oUHYkXBMtBE
08Bqd89tzs4u3mKYXXGsNk4A8sqyt+2E/xKNpAxAeYVrw/yDn8SdWho+eapdBvNuqION0KsOPiju
q0NUhLtybo6T7pxyA80ljEzRWdqDgamxXc2IJM3MhGjW7sfS/Ix18EDf+i8OVCjMHci80r2nl0E6
J2VqXlJeh5GYWdG+USPRX6HFWKGhRF3R+PdWXEueMa3r4E66TciCWjS4ZvapTMaHdKcWnW/xVvBh
LmV+iBy5jSTEGoNToElYWSJXbS12bTzsZqZXKM1qm3+loFWL6worb/eYEPNU0HGzsrfAgJLlazfT
/oR3B4XyMWkaTgbDw4TxsOMUKgEQ5pH94kzGPgvqozOPB8eqHidS8+bQ3hFqihZ86mDHqZ1DoDjT
d3K9KeCIobCKF7OQHLhhSOsEN8y4whFj682xMF0PtMJ+ZvlDJty7mfshrgVN1/EYje05LKYdARxO
i53U3boYBW2sIxYn43LNNpNA+6Hks1b4dyI0MszQs5nTNd7d+bnvPpcGcXdeW7/2bKbB43JrCwOd
MvA3jCk9OgD9BbUHOIeH8mJrFwK2MK9cUmuNgiz6guNoeC7JuRg2aLSVgOR7xENeBHh37hFQ9fhj
n3yNuT8aqCRlnnlSKSzW3DNQXSJOHFNKa2Zwk31P/T2J/gVwyzrGSJt2d9kPB3ivGxpbW4Rc254M
mNYxH8IA1vB87vBpphbWNdfrwWQ1UeQtrQYCa99wl20SiG95Yl36stuoj/g9RD2zhyFMgvBnWDDM
27M/OHv49Fc3qv44DKZ+J3v5E2pM5qPNpbTni0z0U2HqR7o1UIuwCtXPdY0ue9A8jh/nUebrCj+X
AClRJ4rVHF86tAw9egTm/usyEjsbv0rnPKXxucvYyJv+Zi6YJ/teTsY6kSQ1W6Qrsjn+6U+1++RI
rFe2DYlrNpT+B05uC1bVztS6iUOeMazTOlMnArLKCzA3k0rATr+49ilzouizW5KsiklXnQb4JXi1
zKOWWYAue0WzNT27s2V8ERqly+BqglFxHRz9IrYQLdjhm5O4h/c/YS0E7do1y+di5F4BcxmusJDY
x6xDjGUbQUmQKRzhlikdR3TwDH3j2y8VeSwX6U7PFrFPqSGtJ7cmO7Ei0IbxfFl9LFp/P8Vu/UKz
HGaPrrPv9LL6mKTQzbIcNvfcGMHdhsXYQ//8GLbVs2PhrLBT58t7iiQCaA0SAwpoXE/FhL8hzrX0
uY7z9Bk6qz6GFX4pfkXpRDiPwsEmvfxe2lvOCaz1TeeJ4gu7OsDlcyFRpRwLlp84qLlnEq17GKTq
DyZQnxcMJcC2GfAmu/7yqiNZOhIKFnmxE704GiKwB79OhoOzvLz/FGjJBTSKu+u0fBh5mvd/1VPA
dDKGemeJsFmZpYvoTBZfy5wm3ATtuy6kcSqXl/efJiwiwM/TYqvqd/y3QhTY1gQ11jXakMhF9K3T
WTCJFaTIZSubWyiAjt9Q5abZyGSAYUEzTk92F5j7hME/cQEkwOQ+APM8IDBr+a/3X6IA3PfxWF/j
+FjGZfMySkiSQUSi0vt/GhjCtoQm2Ozf/G4ZtS//J/Lw/1XKy/8ndbhYBN3/szz89kfZ/fFfl6/D
f3m0tb9+pxJ//1//keai1N9chdxbvKeyCAMR9j/SXEz9bw6ybNO10amQ2CL+KRLXxN8kNBTDJTbO
YvrmKOufKnFNiL/BEMGCbSsSXSxXmP+JTBy5+TcacYdZrG0ausN8EUul5C/9XiPeUByVxAc7p3Aw
3LMeLXJCYnifZIPKGtkwrzF34LXCRWuPkXP85jP7R7zMt3Eygsia7/99FPTuIgMxDcm7UouG/Zsw
GbsOw5mmeXEmMferM9jc5prmHEh4mgHmpcmLBiHgIYm0V9poxNcbo/xg2sPnAD0+ObPTXZJvxkyU
l6njoD7U2psGKWn/m+vky/jxOomBtXQkmgaC+h+19KMl0J76fnVuckEZMZHPSB5oHZ+G0bY8Z8be
FeXmRQTtB4vsaAxi6jmrncj79XUYP12HWoSCUjFQlbpt/fh5tWUpe9ts9TPPLlLbkjy/9fTJaBUp
In1C1DZzqUP268azLezPuZ1xGMocCXkhOJPKuq0DyODkR47MxN3okcHrKS6dG6TyA7K47MTcx9z9
+qLNJRHoX4lBLDJlKtaXkoaOJ8KWP3zJYzu0KBMd5yxmmI5r/MsDDa12E0yd+6GzR+G5dat7eUoQ
gh3pE+1fvbhQUQ44FotkrYNJySzSJ1Fp4NUhNDRFTNhR/zGZ5LlFJVNkdXQms4+ev5QIstUCzFIA
keDBth+KgNpfG6viM/quc68vVBo3X091eJ0zURy4SZS9LiZ6Xj4YBoIIchcDtDNk8ox3NnksmZGS
9JnWm19/NOJ7j8bfPxqHT8eSpi11pS/f97frH/mxKXEHnTk4RahB9PTghuhMx1YfFoB4xyqT+mnI
2zeSSPObPqAbbDqZcHFOcIY0ZKx+fUk/LzFHLuuLGhsLirDfb9lvLkkgMrBzABWXmXC8Y+lPyCam
a1QbC4C2iV5igo1eCM4uU+QsFjKONA5vppVyQuBmN3d+GXlqbo17ju31kbhMBg7M/MpPOub5S0Vw
wa8vWPy0hy0X7Oi4ZpRAgah+2MMg2SZGDw7i4oDp9dCBUwLUCAxNtaAIRCw3RUzsgD/qNpyj3j/S
D/0KmYy5O3qTgw0hm5Z2ywBibu6xRiONQ0C77Syarlok7r+53O/zs/jKHWkKw3J1rtU0OWp//5W3
xjiqZhgRLBIeNDpDcOK0Wnv6zFyLOxmZxmgSOj+ihomxvbvt0JwlXMhQDPXOKSWnVTrKMPhJrJvt
86+vzvh3V2fo0Mds28CV+uOC7KrQqmc80ZexB/c7pD0MwwDLJVperaPZYwkMxqrdUuCRk7OAKwat
eSqts6n39WZgorIzhs5BDdSSNy+iI/IgdLvxqGE+IlqCUigB55bqZ55yxkMWVXDZyuBN6LOxqNhg
+UFKX//6XZnLZ/rdDsRnbkI81C3dICfN+CGzTC+b2mxbjA92zxGjKfTinGm91zqS4/GEfgD7ru1E
pMFHiYmq7mZooXYU1vxEmvCmWYYi7BrZxjSatV0zoU9hU2GnlMUx0j4RbBCcbYkpY4wV3mmO58dU
xwqeT9HW7dtyEyR+/JA0rkCJMflLRpEX1/r4IZS23CtYrKXvwn6GYJcTVblnAnogCm5dCcyUv/4o
JFXMDx8FhjWqDnZkdPgkuH2//IhyJ0GwreNLUwClFdiWyCKhmq86aDhhCEKuN6ZdhIrYMIb5I3Fq
DxNNy108yWiPd7J8GPRRnMhrjbwwwGfTtZyEWkUUlGyL+YpTdNohTtQvbioU3KU2/QIbQ3GmWQ3Q
nm9USg3eEWvR0qT1bhLV1y7ItA2iSOsoRbCam3i+/OZd/7ysbcNgObOt2dLGsfP9u06kE0JbtpPL
gLpjFTl0tubOMnd4Jx7nbnxLjdK+BBnzbtlgzUnLAfvMmIq9ihlLpqSsP8wYbpDo2aQhtPVTUGJc
E/Oke6nT9EASs3ZVGk29SWdbrriIbD+Eaq0JfUcHdvoUk5VnFG6xEmBhnkzRwGxV+Dv1IMNpraoV
idF/GmUKGmEpZvpy+I+3SZfb2qQusC2heCYvH9E3+/qQFBoQWxldmgrZqF2W+YuOAhtL/0MpbHUv
YPo3qVIn06LblSbRqujqF58OBiFpAHAcuMCDZZIF3DIK4Cz1CtJskRiP6jdr1PhpjXKprHEqYOpm
HYfl95faZok/h+QuXUw/Ym6N5hpDVWs9jRqNpW4Cw4lF24vjF61nw2gA4fgsLVJXESllxFqPRuDN
Pq54oH4WjzCeP1KK1wIX0S13aI8NEGtQBjUnB0s5NLZSO/16wf1c2LpCh6PDbmPi6dQdKvhvP+04
ITOrnSzOmk59TSRIgqwP3mq+hIPoJfpFcY9wmhFvZTAz0e2NFit/mxstlhuc+asgHxEt2QFkXB8/
d5Hl2abW4t8tCsVlfLcxLpdp82LpwuKD/vG+KHFiElOQXITjdZJTvYu7i0DaGtK9jSyeBITHAVNb
ybiP4OrgEbMnELG6uimXttnUiPqEJEn7zYb9c13kwqw1loOTYbJof7yu0cwr4WSYTQsO9ivR4jTi
9IxvzpF3s0jpp7tEF7gqLDdIFp+dBIx3hLcId/syoktJ7/r1F2r8VKm5wpKWrluWcHVlcuz67gt1
s8mHVNdlFzMmptGe5SGF+Lw0FdVRz+EoGGZgsdF3YBLM9FoEk8auQPsx1dG+9Wm0KQEwePAMahJm
aj47rFcbSLpk/xQBvEJC9NY6AfHY84GAoNL+9RuwlhX3/VdtUvJz2ET4aji8ke/fAJlvhJ4oM7mk
c8ozsFXDgVTea5NaX0sOetvJr3EOMWxeRzkDlXEGNGcnAW8xsW9RNHcXcpzI4ergyEcGio7Wfetc
gGZdp0BQRGmLkJooJjSxwM4gya0dnyGCjJ3Ji/2GxG28g3qmMBAmxRXHEAyJzHwCLxmsW6uAF2LA
gKrYpADT2+2RPJmDU2b6uegqOun447AHbnWD4HRMPwzYxjHa+h3Eoy6ugAotmZNFg6d/CjRtY1no
VCKqgl0kEGVZ6JfTvq7Ome3e0i4Rr0P1YVBBeR/RGcMSadBmKrI/AUZWnwZfP6EXovlf1acwUtF/
vpgo9zl7O4JHseKJ9/130VaxDovaSi9WQTRTGMUfEki8QHloRLpL/MkdPnSwSiT3WDIFLp7kmdNl
+aEHp1ZAecu6hrOLw/OKY9BIIkORnEY4UzYRzyDeCyCVDhQhQyt/d2Qx/t064nCggw9dyin3hwIC
6j4M3CJOLyqh64ukDsNfGeI70/ajXVqLJ7G6mKimsrKxwe9Bs1UJWBkW4MaWpr/p7P4Rh80+rWa5
14ZPiFOGe2R/wYsnUcjkB8aT9hYjAmZvnUwbIXFS//pmED/VA67J6Znyjvk4bZb3N/nNw7Ayqq5z
9T7lCcO0bhj1ky9T4PD0XWgVpx8bpAUXn491rSFUyftJHbKpvxq45dac2AZC5LPnPEaNFkqxT+s2
+80xTOg/b82AU3heu7RFbNbo0jr55hK5jZzYcuLs0gqDEIMV8Y94gHX4cloDVjwmu8Y3vpRT9mTV
9bFL0ZjGcaHt+hyUlKHj/c4w3q/RhqyqfomNmAFUVfFwQ8i6NSDmXW0CJ22O5DuIZiQ9UAGuYjd3
dySG00DXzfRz4+Rf6f/2CNbQ2Y0u64qzgYs+TnNe66zeNMQ8dWj4n3sUHc9hlNacXirjENl0Qhn9
Zg/sODYhXhAC3ZEImzjVN0bM2lZTMP/JvCgHvW0T8h1uiyr6TCSIeLAmRj4+QDxEm4j02NGSxXF3
itz4KXZSzHoKjFGm+cdUG4KdigiMAFf4Z58RUJWXzF+IXpLwWYJ0HzD07gt9fk5iEitpdnEi0TIA
zQJhZYYNqjUBIlOnAwAwPpVT99bV49px+SPKVfV95mMl4xAOJw43NJPN6xS/GCWaj0aOI9LyOH9i
VHlQPRCoUWkuYWs1A6rJzg4jXQn0vPkyEWDUHCT9VbpufkwNh6e8IF2ACf1vaqd/t7K5L2nlcTzl
lKl+qJ3m1qoJk0yzi+7wzEGdk8bMbkRyqi1oz5md9NsqU8Rd1tZjmwvKVJptG2kd6xmycdr425kb
AsPhxrCq7jer+v2g9c1DiMeOdHj8gM7lIWpJ94erQ+dQwqAZGajZE0G2Y+OuwxR/jRWE+VYh8iz7
7GjkfJ+x6dlWKj06QzTWKfxSneqjQRSJ9o3B+PTUMGrYWQMMgUwN9UGQIzdK4ykV9v03u4X7Q9vt
/bLhdVh0RBaWxo/Hh1YqyHG5PZ3TEdzA1HGG6waF29KwsCWPDklcCtdwggj2c9Z3Ly3i1CSr893s
WqRByi57iRxwmSP7/RIF2TzSZP1UFMZ0Gsm09UJjaFBJ9HuzoP2QwAjB1FKfjI5MFZscMs+pRHlB
UAr0Ap1nGYDFImIg2Sdp2cOJB+0x0n6JVMlC1MnCiebJfBgjPAxRNmknRLr7gcbcDYUnqXvk39UY
O04Iq7Etp124Ge2GxKg8mJsHNM3kJldULgmwaEDPdXP9+wvSaQh8aehNeetsJ9zYB58Uogebny6t
ytV6YGl5fb3XSrN+FMo6zoUReqET2it6hLgI7UDb2xZyQHRYhBTMfbvzJSTHuE4PhMyZd5HD7kHN
+Pbex3l/KZPhcz+OKDgTFkeah1/8LEq8XFpEO9r5tHZI/KP6w7CvLAggjqsd+45I01xiBcqf2TaU
F/RkXqnJgBsnoJb1Q3WTnShOoxJviOixahYa2bLmLY4D8oTc2L/ZmvURhURwUi0p2TBRWs9V1h0Z
T31qNfWgmU14nl16NSlMBZTW+EYsYh04ZeQ3fzIy/i6IUpAWQ+l2e0Zd5VEtjg3yHWq0GBKPbjO/
zjCpkQ2bpNpgHjnMLjLFprs3NkSmaAqLi9PNzoaERr/dC3e0j/oSNRj4XbMSTZjsBkgQ55EO5gO+
sv6gWXxpsL3l5f1lwI1sY4lxs+xVtMhsJDlwqDd65H2ajQS5G4R/ajGPrAYalKuuJ3Unb4ZiPRqO
XGht9Qfr9u6t5mPAqjCH7knXdfQV0AvXcRHVoL8fQGb2n+N5NtaOtLVjiqf3VtM5ehGFPqwRpGG9
oTA9aHlFDFfLrh5Ei0C5dfJLF5Qtt5OVgIkqpiPehen4/pOo4gMTFcAYXfhcmVb4rPevKrHt3+yZ
7z2P73clenFSLRWBoL/+46PWoakKUxIdAeLMdBN14Y2o2HIzGRFAebHY/iXST4xpk6cCyrO5eeNs
zDMKwdsgwL5P8yaPXEwoNFDWPAU4tWHE3uglOTq5P31OcB/gN8r+zMGcGa1c+W9zXGmvsk4i0Crt
qiZ9MVH3fiG0qDbLtqnV178ren7exdi7TF1QvZnMlORSFH1TUXDXZjWaSPMc1STPqiDaywgZb0uI
Bket6grwOe/D5hjNvbrqqht2ANnT313FD3UNeylFlCNcwfPTcn56BLBGVYro2jwXzAqueZAjhQal
zf7QbmutzlF69EQmSfJwxp6uUow/aw2qH5XlQBRBUfKHITlOu7STv1kI1s/XxhyOL5RBDw1a4Rjf
f0Lcko1lFIY6zzmBpWNEiGjS+DqCM16yRj6kE7nldZPEm14YqTcTmNTMBIbQXHoOUxhEoreMu4XW
vHYsHDWhgIO/QHSnCSkSW8iWfeoSBW11pAHbPVhutmOZQ44Z02qdBmChs0bcXdm2azBAMH3j+i83
Mx5D+NnUDLN2qRXCI8cHBzgZ8o+ws/Jd4pZwgxnpm85sX9tJ+ytRzHp47HSrWSXzaZDVCefasLMy
WHhRHXx1c9rkuUx2ga3cHdBa6yBjfGXmRkiIsZUzpMd8RIfFl0G2ezkotOUjQxBEBT6Em0NoRMF6
GsT8m87Jewnw/c3oYJ0RnDAYf9KZ+OFstECKynwmv2AaLXmtSqigTtv4ntMiMwCg/LVQ1tdQwm4N
i/qrk+TZrvnEHkjoEBZZJYT5QB7CG8XPBAp2pyoHfbgbkkSKTKt3EjghBt4qyMUf5FzHGwceoeDU
+kyq7KXo+3Bn+JG9iTOSTOkmLI4jHrZopw9BXm/DvqVayju1Nfwp2ALldb2ynz82U2TDumvQBMB0
FZaGfDa1fLgDBQlTUYm3ONdI7Wxa58rwBlHosYysN5rO42quy4jhAwASo2jkuTIyQKiTBdJ3ULSa
k4VdDY5r2xblq5v57t4drHNqDJd4Bj+pWxc4PwoA7UjtpsBMi2SE1aXjqQfiAE126VJwM7Wh+8Tc
+Vnn7zjXCilVUHc3S8W7ZGzifWrG4zUJW8C1+s4Cp7R2dABB3MtqM+OuC4bWfJmADP66uHrfdb7/
vl3BCYyWqKCz+NNo1YzbKqB2iy4TDZyH2K+OxLSROkQ64UOVO8P5/cUeSVUsO1KP4W/gIPObTeNo
kHk7XDBJ4Vd7QxJFVfk9XA7cjWGcfOHfjZka2ienJBJMh1V8Gpew78DQ5G6hZaxmzcSsOs8xYStI
fERDfYAv8km3ys0Q9doFEHpRkAmc6G7r9ZR7ayKK5t98BGLZVn74CFyOecIk9PjfTHXzOS3ov6fF
RTUz02400VurXtRBNmtASH2tcIfsrAV6lMpEcNgbt/40CYqzJnn99ffBKOrHqwEAbsKoA9zJXs0g
6PtNUMW6GMlXLS4GJr5NM4bIhlOSnElrqs/Eb1ucWz3cJW/amJtbg2JmbeJGIDCiNaC56lbTPKgu
/stIkyWYuop3Dgz9B9y4ycEsgBYxq3saNP1TKEdSIVuqDqcq7BuoDGhr7mlI6I+KYkxXVV03a6xT
7VZw1jS65Gwx8cWfgstOA1cUKIf0+izilBCjf6uhIGNKLIOtpYcoW+PCOHSxIg9BEJxbzUSGyym6
ZvXofnACgQnRV096RBj8mJMwSMMT+yVUmgZzcKzN1N8hnUZn1ox9LzOiHTqwjRIQTA+a6cntc3GI
OV5GvvuVbDX/gxNr+laLriQFC0xBufiozMGrKqu+5y2xdrmdyq2+PCCM5QVpv3U00yXuO6Mc6zTo
RgKMyPX9JSrAa3UR2jsJfHw3tk8JQe34ZlDQl6CF/AThruXAVNZjDW8KR/Mi6cjyRXp0cNtI7Zj9
h/TymjfdZ1glcqbhiWW0xH51L34V4b5duH1LWRXUZrHJraBaQEZQrjTN/DAYLaOuilOF5rbH/r85
O68duZFsi34RAXoGX9N7U04qvRByTU8GXdB8/V1MDXBlBi3c+zCJ0vT0KIsm4sQ5e68dyuaQaYLU
XHok+wpaMXLvm+Zo42diveVCt1EkqRT1f0wKx5WN/ABX5EpqCgqypvX+0iD+faIndMwLgoqRE+68
VTy6Jz/VMmZJBc4ptbpkPnUm/jd5MAtnXeDDfpagXVYoKN2NcOxoWbfTp6DCYedFvcVRq3uvxjAH
90lU8JhI60M60kmMyO7b0nO0PgxOTDsiGy6hDz0JNyAsnmrPMFzutKSpT8TB/eenoiTViyABsF09
zwftGnWERfZSZEF6nayGfPAG9Zg/pBuAw9SEiBlD9KK7JB6Dv1wR44/qbr4icI05X6NuMB8t9Z+u
CJYnFYQ91mc2tejWwcMC8gUQ9WwR+X0HLf0UR7CdMk3bNoX21Vadt//L0jH3wH9Zx3CC0R3XQV4i
TTIevYmfvkLtRWMjQeVd+E9xxqdWnEt3aaY1x7O8Vke/5QRppDFyN2ciCKjz2UvzDAxrRb5hnyYf
/US2fynqfu/cz4+KYQpkVvTSHo2HX9czI3Z0xzeH+kII1tZ16/EZo0q5cvpYB+tq7Rse5CoOiA83
daS65pjfVTsd8V8QghSoJzQrhLGIeZMgZHRjxaG7CyMXKJ9Vfc5Ckd7pB8DO6M14q3nxXy6q/edF
dVzkGLTsEWnxi8w1608XNax94MANHM1hDN+R0AJpbDpinlokp+1Tw2r5ZehHB4Vv513aoBtWtO9w
aZftTA0PSu3kG8QPPmharo9mOcohY/TRiAeu1WLgA120G+c/kql8MyPYaYOtJU9VO/WgDVqFttLF
SWl3lzDVneeBqEU1lCUnBI6ATAfiTUkTetWWtX6qvPDNnoWk8djPtjxeDxaTCwA5fBfzTyB7hk1v
4Pz9Pz97nN90y2RoZLvMs35T0kC7GidWMHnpNbK3oDIdAhU89dM5GnNO1mm7Q67lbmqR4Q3oaNLt
NQPnCpBr8yKk86xae/jLrftzX2emxngNnYeOMN56HDd+vnVilKbndM0lTVpUY+Go89eMYh26BPBJ
OoMonvG7d5bjrw1pn0LhhbsBtCRyrUG+//sV+i8PknC9+VmnYqDO+n3JnIwspKuvtRdckNWGxB2D
iQ4IBNMvR9Tf5XApKw4phooQ0o7kIP0Qu9Ycs8jzexvNHrsIidU5CNcWs2D1LYvxoddlwGNiDxdQ
8t/LKEz2uQIOhimG7q4TmpdAkABJyzZYeW4eXYF8nLIeIxyCrPHQSXNjRMALc4QnlwERQhn56jAM
BJpj1jHvFpGqTdik+4mYpJVScK6kGhFvWViS3Tn4798v02OQ98siZuo8QfQofdeZdTC/tShHCaJX
UYJdGu1k99501vXxK5nd+jFk4nRQHv4u3r8iOZR2kZ30xPigPGJ5MtJH4xL6yr9/n9/1WIJVh3xc
k6ajJSweqN/mdvB5PMJVoRawao100plXxB3UTg7Ry6aSryl7z7oNvtqkQDKNJ8QqVEQpY1g19jZQ
zxzj66kqa2iIU9ftcrMmqCBVwO9k8KEK8acoi6bjv39r64+TtMm7yEXkPAgjmYry11Vr8jzyVQfO
KP2sqR8ymCtDeBwEUpOcSemyMmWzhrjUmibFTa6RRDyLtBJRN3u/48gZmoN36Ev/iU6mfgcHflCz
KCVM4/Kp6eoviam7Byf3N2GBoSfvtQnoW/jZypwnirl2XfSOuR4q4nmCvEjW3UjjaeTxCsHFC7Ao
ydiEf1GZGH9Uztyl+cWCvGw4Ok2OX3/poQp9Hw2Nd+kbZGaDVRsnZpNX2238w6jVlGvk6padTwbv
PCfuvoZJal/8Wn5uVeLtetjqS5kzaxJ59bcm1+8jdZ4jl/G1gQoK9Y+NMuHXL8ewzhbM+qfLDwnr
j4UQXyL2hdG7Km1qX0eEkrtpkh+aELvwQ4jy+Ag7wz3F3t8PPn/sbUwoXFp4lsuJ3+dr/fqdkjzA
EgQC+pKhHN3RXphZzI1FCkwxGs5B0meHdgMRT0ljY3Y6MQ1h9o/VEB4fD8lEiIrerP79yXX+OIwh
z3NpE7gW8GsmFfM//2nRtoIwaWy/MC4U8Nqu9EOQ2Yn0Fl4cvBlN4N47I66vTYHtJAnQijKHK7Lh
qwgY2Wci6k6cUp9kP9b3xnLpZsG63Vct7qayNARek0VC9AvxHiWwFImbjHmTdy5awrIJFoeNCisu
7JtTmLbeNoyUfyqrwN1GjL055WrLR0vYmKWURRV/bD2EczuTAmFh5KAlWZjLbeSlPmstjtClVtLU
IL/nGGNQ/467MJnCrcUA4HvreRgKHPt9bB3BIUqkf6m7/tz9mK7PfT4WLZ9WmvfbABM8NQoz3t6L
k0+3bvDvjq+bp0Cv596Fs+wDXM0x7BppTF9bViXM/Wl3yAV8yn+/pfYf76U1a1mF7hsm9Sm39ddb
alohOZyt41zcQCcAREOMmFkOcbR9heG/c8WFTpBewmOQcE+iiFAljSTGCv5BBmF1Y/l2uvW1cDqh
6qmWSB1gwkgyaNwyc/Dv+N1yrqEI+wWjiQ86mMKzzagKBQC3yWnqO6g1Mrcm9dqYQ3MvCoY5ud2c
gZculElLbcTPc9SjMgIAga1Ln8ij8buJ3iCeF+kVuGQhbjVYyocmVttEi8uVDyJrb7fYf/79cln/
5Q3gaCUY8GNxNXzvt8tF4o/WC9RpF4tTFunyjJPAKi7t5J+60Wfrp6Etk9aap78zwcAlMzilw3RQ
JUEVPOqzfHnq1srTDpPTvlkhw5K06D7pRf8ujfxTrQS2AmQ8KyGKhSSuiyQwawfr8+ZFxDsX5bSw
IX2qN+Q+aOns+i/v+O8iSKHT7Ef+iPLJRtvNWv3rA6EZHNUEGZAYgb18U4Gyhalkbs3I+Roaxp3k
SRsYYYszMQxN/nkULbTk7JTKPHbsYEavOPGyp62F1K4uHoU9fb5iiYcC9FkMlpgxyWJyHBIP6+ll
MgvUhLQhlWjJwkjls51opNlGWwyLLBqwibdEHrebovBJCmFT+Msd/S8vgOsgJbCpi4U7vwu//r6p
FE7nku92zZr+2mH8PCfCY+CYiKdoqt+mPBCw2GSOADA/SDHMqncidy0jPuXMmFahGalDrgj1miG7
Q12fReGVr1YU720VrFi994IOwdlCRLhgiD4u664bTih+g8Uwtk9OZIAFMHP03wayceorILChpqBO
62hAsuJZb4XcRdmY3RoDrWze6BXhrm8wrMu3er4sosUHTLkMX2+yXgrFKaROyGj7y7P/R92COpRz
omvz9CM/ezw5P63+oQIlnLVdwI7EfApTHk6voMxOtfV97KR9691qDS2DPNfErXeDkhQucR0fI7e9
2KF4noJweBWpOkBa+NxGhnUskiG8mvV0s+zKWuci9K9tTahJo4gJCtqx3ZWGs5IExLwqP910Rv2l
rz0as0n9ljXFl6CZftjvGMR2K8RAf1OG0oDm9v9S8loeQ3kP9bxFnoVn+78+HpF048wuh/SqLL2d
M+2/Bl7vvEWJ2SBiAIs46Ul6ETYJv8wIx4095Ojj9TT8QGJTv+wlxxnSlMmQJLL6GAV+sZ+EcQHL
MF6xDi9gCVmvcsLFa+dsp3FLq1wTJX7OhCQ1LcXsIVV50UjWnpm8HF+3Whbbl66AYedwVF1gH3W/
aeTfPBvAawG2AA2IGhHvPeuNFGaiIQECHqlI3TeyGXqwyAGOSDuTzZXY6ubq16EPs660CavSvlLI
J1egG9HFdcBH65Pu3Omlk+AS/hMin2Ov5geJB8nTyLmOdTHcqBsNQFbgziyI2ax5w6fqu4RN/4/5
6s9eDFA3cQoQLayOUx/056EgWaBV5fvkKBgpuah3pTPo9zbF4GRy7JJTAJnq2yx0ZZ5D3pYKOvWa
67FpLmxVPkUEj97ayTuhkOyuNoqwPQ2etSa1Zmc2cbJmlUacnafynCc35Sv3DSCMuOLNfQs1lLlB
6X7QtYEBeTuUZ0WyIJlAlXwP4YOvctBity4iWSsugkvvRAldtLbZA4VprgDhn3MGthvfZl70v3eo
LbxiL1T4onlgNrBfJrtY81DwEyvLK9+rc6+F3w0JrKrq/I3dQyNJqVUW1Bj6rhvM5omd1BajvmrG
TruL96KR0ecyBE4P53LhJSh68EcnxirL4HPnlXEwgdW/ZTZzlnpwcXgxgvjAog4emk0SLZw8Yivj
/L5oo9h6RrrqPJcmW2ghT1GWjh9Zp2kIE1+1ffyxT0r6GyJ4isOU8SPiocUk9ZBIhQj/9KiXy9iL
eHZL3Tvn3TAtgfhFX/oYt7uWtx9wniu6zVLfev6K3Pfo/vgIz25SiZuBZIUwEH/aN6WTnkWYEGma
EyuUKCvcV2ZA3EdCx1HkqUkYduIcQulg8K7cajMzfKrYfZdl5Wy1XMJ3yWV0b938ycnrzyWZ1Pc8
HYKrm+XpgnqD8Nn2kjWieobCnIOqCMiWAJXw7A6qPLa1fUIP9ewhAfyWJEAHRZ58mAhnW/dKNces
1xTKPEziYRl/H71GvXgJFxAFmVUF2X8aJW7DnJE3u7tYmKGXPdfn1bAksQ5iljdMMS7U2FgyPd9b
NdF/dlM0wGLD22AAhmkLd1xHrj6cQk/ayADKZI/qOp4W8RgTuNnbI2n1mr9MRre9akKCrhjk1Ui1
BDWjY6+QviUL20TEZOS4nbzYu6bETiWTJo/m+F5OH2tSwN8IOqv5ZW2Lgy0W68GRzL9GD4tJ6Z27
cjxDFoTwN5b9NRzqZPPTT8wXl2ZNbvTjCnB6OtLDXmFm0T6m7azlNWsysG0rOHsTUzomU+uQsQdV
G7Z63f2IHnqfuklzbYeuuabhjSpm/FyHz24TtGskGESyMMBYOPPm13j7VhXO8SEhycp0XBREObp4
1TckQvBiRHq+zLKJs2P53NUW2pj+9XGUsGgrr6DPNMtK7w+AsctVCtnmo84TsewyuXU64lrJaPEJ
DBxwatFa3YbzAsLY6VaXhDJXii6gzhN9e3xMznIwo/ZiVgqIRTe+iDQs0Ke1i3gWfIfenTFLtHO1
3lnUrFk3R88BvyJiIB4AckQsCfxTaDxfyvidrJRhkdLr/5QWF13J8Vh4Kth2uvZN0/KvQ9W0QALl
KoNRtqxGMS56pjB3Dxgtut2BPo7hbfW0CWnIkrEVmSE3SgmoLvwlCfKPF9gjrPGh7n4tebA7I6LT
HhLfLiJXHshTAyAys+o1A5JCgKV0z+xowU4U3cACGaDTavESUxktWF4bojKNjeOivJ2HNGVgp1D+
BtgnWilewwnnknXNPaXdks7Ewibxu7At3LBGwuDthLes0lHMrHjiUZTJmQXT/i4N3fY8SjTKDowV
ihr/s6TJRPUIgRDgfEKSmq+TidmlH9PGvVMDTN+xNmwBCENvDCvvDPtir0jtQKZYnOVQt0/hVLF4
RjMgwGRAmc7zidyeXka//oeSUTt4vTcgIaoQDzv6eyu0m+9b0SaMJywbtaNe8BYkV0M3L7gdwfmA
GHgIweyEKU0ZHPHddttCx+0ofScBrJmap5Z5QU+K4TZtyKNLvcC6eJW0L5I5z49OpgATLWdPJHVi
en/4JCszKpap8sdPoWJNze7KipznsCuTqy9Pmumc2VfHkKPNSiArnfNh7WPQO4ytItoyliuNdS2N
BioX+0UJsPfsJO1TMqlLF4MNlnFivc7/jTbqw7VNV1VuiZvTAMBRWp58G0kWJsaTRmrculjqjCfF
0fgZaaB59EORrbQklnvyCNh5g9Reje1IgCFr7Zup2dMiKpvhZPv92TPj4KTFNPR0GTTvo4xecW2Y
R+Ky0Fl7cSK2hmeZS5AzpGd6nOt55OpvpZRblLHWe8kzA/5Hy89W1E2LH8dwwsx58PDcLPo2rY6P
D6hDZFygOl06Va2d06bVdgjOXx5/muwxOPz4d+NSgIPpwfuYsK2uVaKlT2kyPAe5E76XXTQnWzrM
/Ge/GYmACUI001tbqFKWiVU+edjLIN4ys1BwzXZO0VVPhB5uqqpRAFMY93Xl4F/7+cMZX7KUUEk5
O5aoN3Z2E0Rvht5oe0N5xdpRkfsXw6E3y8V/qT1tF6aYj+xmNv2gDvu19mwiBhiqkt2l9NVZ5w6+
ebkZLEqbMGl9JD8E4R2R8YYLsWSuOF2awsTHErWXRcG7rizjWFecSkWCzuHxx7gp30r099Cwqucw
tUn4KvPnMiR3W6ipPTqI59eRDXnSEbn+CpihHfRN5QL7ADKrnlvYePfUqhapyW0Lw1Syy1gL//HU
DprcyCFIX370z6SQL8icp8+ygMEiW+d9dKEkN3PsS94FR4O3b1xQgUa0WIZu7Wt1dOKEt7a9snhR
ca8tROPq74Ej3sqizr86/BYa/FwR+Mb3OpmeiSLxP/VZQNM2VMMbBQbmFwVcOJ0gSySgO560XFtw
HbUXNELh69gj2iwT70nvCOr49+PRD/nwL7cL6gAjV9Pm+OzZf4TKiUAfWoSRmOVa/Kp1HDMunxWi
PrFKzqKpSZ+hOYuzYm1Eg7F0pEVSuqFZ3Q6l5sdiSGv8Zy1DbaHLD1ZGL5qyVF0qHW1haBvdOnc8
ue7aGu93ItVRIJYm0EQT7TKfZIk4T3RYLB3MGVbdXjs37I/Ml/8xdRjRvL/OYUptaFY+BHIrHPOv
PqfMQuxFGYiX2tEy4j3ifqEZVnDRa5ksyIVMtkjfq7VT6NYrAllz3aXexQjQQ8de650hjnlnR89o
9xQdQEgGsCfepVtfiuBOWntwDybsxoh1CLd3mqs1f+TqFNrDncIg6ayRGgA5QT1Gz7E3jESaT4Tn
TLl6saNWPCGIWBQDgTZ6D/YeaAkEyLgl2cVwjvYMQNf6flzbd6fr2ls5Ou2tmj+0wGqW2DCNTU0g
ioaD/Es0fhCibIgCMfKrbPVjL3NjFw0jpUYsa3SHug+AXBm4pSA4vglm00vTDvJnJWpGgewB197t
gk0LcG3eEbpDpcptyf/LZZyHgp5Tf2fepfhyVrPtXcd58f3wS9Y27tcxaW9J4JanQtnM2GQISIqL
WC6YtJbPCV34nd8ZHapJyv2GFMWjTQzNZsgR4JsDYNqGW7Hg1xivshn3oTvdH7LY1qsV22Zi70jn
sy99JNWiSXpkXmHALS/qtXCTZB/1ffVulxc7Jfe9Mj9IZrsbp8iHHwKiZiRcPYGSdpjgqy6Nss/2
NQqAdoATRuSVf5swImyGEv6xB23xYLXOyxxhtvCrdGdo4fCWVlp1YRf55/GnpIKGzD5cLqXnDST3
WPbmccseH/QKBAZKbdxEjSo3QWFQ1DOgh2sOqsya7BcfGHGVVtahRWuzqhjxfq6raR/4TvamtDrZ
d62XbcZBjiu09MZeTvq7D3zvSoeCdKyGk1s59TdMGZ+MsstXDsb9d52Gypy7kZK9kpLhW7LIhaeh
Sk+MiPtT3pvezSlq76bVrb8g3tXeqqYhqK+L8rM5Y588YroI950svoRc2UPjvddwKEtdoSWMTeNG
OkwHzIyfkgzzdigj81bmKdisEB5z2xMyA7IPVBgyimXZetMmUHH61BdWee6a4GzNs6Cgo8qK2uGj
53MTc8JuWLspGzVjHI81qKWjKUnycqNcrjCDBkdH+sHRzKdwGQ1Zs7IJ0Ds2U4lcKmmccKuiAr6l
9Q5wNfnH8Kt3VUX6R85MPH1BurfH3LoyQ5sOemeWm0HSvc8lEgQvnWi0xMVXDZbjIuli7aklv3sf
ENqwsgYe/7l1QR/fWjrl2O55fhcoJvsD+0sVLDMb7o4vrb1vlYBG9TkehIMf+RPAzfilxFviMM7q
Q+IMUOtLt0TPp/XTlkwhoCru7AWfmnjbp2hBRw2a2NgKQUhW3yw1UIdvQdhC6n10NMgZHPJmJBti
Xhbnj8dPOnx4nim5i+flovILl0DHOXwFT1+yrIQLNr/yOepZ1sYfbR6E1npzp7FfaS22m8RMEatD
/0BKFSy0khs6GN+9mKaCn3XZq7ikc6Fv66jK4z5xkPC7LxGhgLdY6Z/ssFyzKql9M4AbNDL3XUCc
Orba9AI5wCREj7wMt5FzLkAHljaoF7Yun7uoyl67im67PaphpSTmIqJ53UUKcls0YBAsWq8Z2GhR
+Dok++Tq+bDwH7/i44MufboMpRR3xDUvplMj4IkMecT8QTNZgvIi06XblTHPmhmUlMHR8KHB2rBI
p7ChHRdjfJAVvgrqWnf+wAOMLqBE3e0YiLi9WcQwdsgdSxathYFq/t3PBTGipBUdDbKdl2mf3jpL
c3fIZK2bHSf2LWKe0E51s6eddxNJWB8K4NCPKZ9e9l/InQk2zqxD7Wcd6uNDDU+NNb9pTMeYl9fE
dXtT8PXRqMHIRyvLrbph8yh/eYAZpSISWbiJespyJhCeNKIvucs7l2hzDl3vbx6FN4LCV7CglzTy
jNchRsybjPlmTOlfZeakbbmD5MzzzEf0106RBY+wiMJ/pEMAdYMk1ZftJZr7XllSdEQLoJ2rJd24
KCaVZG7WuRYAawDy0y4edVi6efE9p492xOzoHB03dQ8A8IhtB70uMQgvRiLbgL10gM+FmlUn6dKJ
suoAp12b6YlQcKU7rqLc/V6RTPSKoAOAYiC+F7PlnNbdnei46WrlxidVVwPR07G2yi3CQxh5pceI
lW/z45lnfjfyzIQhYGAXD2iR0qwlvzqXcHA75arXxEjfE51DOh5c4ndsmT7HYf01saDu20hCFy2D
VKKu0XNPo+MkyyyBxg55dZHaksrO8oo7XQwgNDmkdunP+Y4tAGOBM4kRIADL1hgQLPvxR9PJ3t08
Jg1clwRHNxWJ3X3bfPba6Qtp5MaTJ+rq6Gg50vFIe2pSQ38ywsh4krq5rPJG3jKbhCu96UOA+gan
DW7mVWpp+MqWtCoGPdwT2iMWrjfRU6/89CT05p+uJK83chTK/tLZ0/5gkGqW4ovp9UszrEgQ693o
HozxB/qG01MZ9e+9n789rrybttVCl+TGtnNl541Ddgra9EyAi/1ZfXFGUd0bm5GIXnMwwPvyORdk
YogpBfZNsdbOGqVp3EV95RzH6WJowrmmptnuPGoLOrbEOUVF7p7JN9Fg8l18f6K74Rlmu6HD262L
sQlOVeLJRdmJAeTxNKEwgVFPbty0wjAeAKVjOPPo+8Vp8nkabH1YikFkFH6kqLHSG8u0iNJzXlDq
6FgQzxCHXyRt/yPtBHLpmyD+5trTqrSjbm9qnsVqb+m7mNpmlZsfrCafI/u8xlyGCQg9yVEuTobv
foSEc5wNOM000vJwUBo4rfP8MMh0TV5dWRmeNbi4I9UzNYRJ/Th/AKRd/6iLbGSvB9jGTDvoThYd
jVFmIh7ZtfvSlZx6Y6WgUBjjZqiLT05F5o/nV+Mtm9kYRo2Jptc7/ZqWxkdlaxwNIwKVa+ltRqWM
fSOsZwR/YDGlNe4MN7g+VniWWbEjugTuvTYti0m4sx06ZU6tyUXhRvD1I78gcxxdakzEwTodvDXV
j3HKcIqdsilc0Nn82I+efE8LXSwRGhVHccL7jY0s7NMT9ny1sTrTWpvBrDUxRPQFE9lTr6JNDDOA
TTPc2xrXyupcRCl5+9HT+lUIeeMz0Rli2YI623lt/O4EdE3Yjj0MgdlHJQJ+vxw07Nopu/5eZ5yi
QwNhreaa09arLSynxN7etEFwYCQc79GOw+qV74dU75hYlO6Nk/E32yz11x9LqqwJLn68FaE56p8H
84Um/fxqVe+YpOCNFmhJ+Z5k6g7pgawOts1sSkFNmF91S/PvkadfekH4o8XXXsZOY5P91PoXjb8N
Ujv/ttB4S4rJ2UuL3vjYRNVCxK6+rYyebXr+4NmplpmHiMByWrAGwvknLUEKCw0UJtKIaVF4InyB
ACjWuY3Cj3I13pI0EBxdkQVHMQbPk5ZtkQ2BSnad5klHzgEYCs5RyKZ1fHxoEVmeVh02q8hylvTv
tfPjw+ki/gagip/wiyoWcZxmnbBTtHKs4nr7Xs8dVOnINxGPnCH8rjgxGiDwQPfvhUE4BmoR+e7G
03NR9+QFGt5+HCu+21ypGcSP1GamH925AK8fMn7LeCE7ex2YdHVpzZE9ObULi0jo72Qv036jswqp
Yp0VVn9+fAyRHm9qnfU/HaPmuaj6aFHGAFMyGt+PMmCaeY9dMU271BR72//mWjSCiuTuzoerRE06
lgreGGKoMmkaT1nmyq2p9IIgTmulLKQGNaffMwa0vJmyN4PsgGZufhBowAC7ftZFYW0rWTIMo2EE
6BMyQERI0Gs0fnr8HVqmNc+qvCUylU9VmfCrTVrBeYEOaZcO5zhPoxtPU3hDZxHvxpIsdFTdam9O
zgetb7tTNPAxWXhX6totNm6QdKe+GKFn+8BnvZTrmnX+ScNDWXVO+RLXuvmEZ2zHF3JvkRueWzjD
dyaMzSJFDbAHKVDfcdaSbALwZkrVzpyfL4AoDXG95nM39+4f6Dg3G4tb6hlHpZJoNW8xWd+5J7tW
X3MfPkylWQSz1wI7xVxcjvPVLiuz5IxNymquM80gtfxVJ+9mQaxE88Ucgl0SHYoIgTOHKjnebT0k
3cbGNeu1vX839KNhFRPddgQsuQxC3K4mSQxtzfEibd2N4vj3sRZKMC0Cg+z1PfHZD/WkjPJ870AR
crAn3FAYR89l9kpJmz+ZoFYIUSIRRE2kmYxBzlbURCZ6Mz3ZeRG97tjY13NZUQT1ePYblBp1lG+4
EuDljKS51wWOVb3vT+OjvnJSg7p5ArKrZ+1TlPAM8VVem7BjuufTwiM/6j8/tcxqFmY7Oc0GDniz
tmlEoo4IP6UUHRuiMIa9EZjhC6rIDybyNWI/q2FBk9a8jamG5T5g+pDq2dxZ8IpXYrqjhfKn7nvY
1AvXKPpFnwzJbhj7NjjZRsFsXSMb3eI2HrBZCKzxQ49VZiSorEngIA/B/vEHm4v77+0fdx4E/9L9
mREoFtK22QMtjN/ZcDYzggZASn+dqKg2sk/TWavisBWrhB2qcpfCIa26ZvK7jyJlggmL9INsg3rp
2Q2WbVAXG9XsNLJ7vxQ2aSZZ9MGI6KTmmbbVScBeT4ihb5z77FvBLHHB6eosRM1uacXqZYyBLRt6
Mh/6CAWRRvdSWKRh2UXx7jYkr5qRTaZKYKibsgP/EDkNkBF3Ljz1F9Qg/dIiPfmeSmo3Bg36F9dI
l9y7vdCHUC6NNJjhGUS2Dg75bfPRyK6LfhYtbwO3f05HK3wfdEJwYdvZW1mP5s4ZjHH5aI/X3Tmq
MMBMjMO3Xu7YZ+Fg6vMF8XCqHymqLce8D9XneEjLv6lE/8ud8Tx3lrjrqA/Nh4r0J91C2WUpFhTm
xEaUMEvMwnI1Ib468rXZODvyAtq0zpFdEpNnFu+56czgx/5zphE4gzkp37Rcp9VYUfPy4Fivndk1
BMmlF9uuDfTA5U63e3uld1a3HumlI4+C7F6cyUsWL+j6T12d9evpb9gaw/hDkeFawKAQ6ugIF13j
d3FClzU02GGOXX+8maLu020VxjROXYx5aiCluogQlZA+TAJcO51FZZBERIxqKqV5boJvFJvJqk51
bd91nHs5GUyLqupdQgj6XTIwFILXvbLQ/B6kCt5qXsPjZICMNHB/b91WBZfavOVx5l8S6fuIsqjD
KzfIluB2xe6xrjj1i+FE/Ust1aaUU/vMtFZOBLsMVjmL+SAO2p33aQp6xkOZcTeSvnjRBO+1nkar
XpJ5o/TpNeN/uU+yWm31lJ7fo9JUQyJ3OjvCQoBOWdit6D4+ftLRTi48Q0cPVhjeAuGph92zCpf4
rbY8D/F9nKzvmeriq0aQuIgXaUUAXkpYRKjctRvEmzyogpM1Nt4qTephn0C44OFBNeEOGCxxQxJU
AxhlI0IFHV8nL4UxzDeHWJYUOrmt0D6MEwLtbLwwuY3WphGnl5ox1b40OlbuvB9w3BBEjbHIOYI2
YhVOq1Ni4leE9n7UggLTW6K9eGQzL2wrBlJaqqtXWkDV25S0OunvAVsXG2gtLvkNwgOxT4tg7C1k
5wK3w78vceYs/fp1iQMRx9OP/MfwdERT/POfXqSph86eETRwTUm/3fa5vx0VLaM4xjrjruVMJs2Y
/6axJ49ljdOtdj4yXyXEKazjVa/j5AoSs1qHU/5FxrYNzaL/PoIBOnldLjb/92+LbRCGLxghZL0P
6NNP37Yxo0RLomS8WklPNIVo4uep3pH5Ss+bLoRKrTsCcntRZC5ZCZ3P8lBZTGgpwk1912cILZp0
bAjoVTZ+2mUykSgddkV0wH8a/z++rYvNEyuLx6CHaJJfr22cO7JTtk4giJ0WSwrBbMSra52TtDJe
kOLLFdovB9lFeuP3QROOConXpR7Jzw7uXa758LOMC0RMMpvmowQx658Sx/8UiJzlLHeHv8jB/osZ
Erkc8nULs5kADfC7haOfxjwxAle/wnH40AWFevabYs7ljLHXCj1c2W4cwdapm9OIuRdKINWzm/4P
Yee15DiyJdsvghmAgHyl1mTqynqBlWpoGQH59bOA7JnuOfeazQuMIJmCAiH2dl8+drv4hE1AfDOj
+B7kArWaldUvmmF1+1GAfqDWv0LAg+qbBOFjOGVo2uayuW6RYN8FRfxoa6KbBPFMRlu+yjpJLiJ9
TYkF30Qyb997ARtJz1X6E9vHWVaUc1LvWER+femT0X+URrUnZaY7u225HWPlTyS5MT7nXRdf/Pqj
CeqEgnKXodpCdJN0zZxkRj+c9ttpYPrCKoA4ypoy7Y7O7ROycPdRTGJ2i8N5iEneCCoC35a9TEUz
ZFeIZD8YLALGNCc8K2zGbxgRwiwgpsfC4e7696WMpYb0QRCDsavqAEerVsc3xwOqKbAq/4yyeRCD
5MXk28Wu/tz4IVAj2/2gKLmp3Q7Pb9H4B8vxSQcwUdi3lX8xPbieAxuyR28hwlz2mTUr56JyT/5S
Kw20FpD+2J1Hh2JUZ5OlYhgQEChQvfuOdmgCe3huc+a6LqUjRKCpcbG+t2OW3b0CyiAmyh/J0kiJ
KMitPK+OT3XM5DPpWnsqTLNkRMvY3aJr2vvA9te+QkFYWXW0HtnyPyLaRnmTjf+XzHpW4/7vAWv2
hwnXdhfB+n/adXF4tVPTuNPdcbNnty71azfWGwXYZE1kJIn1bsEgJHS4AC6qqP4NpV5wxNP2Z/Rz
MujoYL39H6MSuu3/559yaOqiIbYxHLnApP73lU4TwBqggol7Y+mvIJ7vBqXi52k+NFFc7sC/tJtu
SBFOkqFqja1108cU85MRJtdZdtIYzVNGITIiOPMnmRZrH6TUE8PoT9Qj2cptEnOttCj9SYmDJl7X
MmNm3Q8t6d9s6ZeoLhT1QJm/6W5eH2nQbAQJwdiHtlQjFeEhSXkxU/K3iEta405bq0oVDJisFRvS
uOycij/4mHindd07YVfG2Qu6Aco3LTnPTG546Kqzh6IAyFZzbBMYoMgWKs/Ib/hyp2YKn1v3EXmI
uekr9S9DLP9KZEtzJi0RrMwUHxsOxsZPpb6ZyvgZ23V7MQQw3cx2kBLrsBmWUxBggtkkQnPtGful
0MSXzTr5OCdXFLnwJSOgQNw40hdLMAuSN0q8TWoA39LxO/8MDOsPF/uzxzQR0Z85tY1ikq5id62g
caHhT89cVwIzULAF+LFhPfBs2iHhjXMJQM6HZUWCcvYcVm50d/L2kwZ2eRRGz5netwelD79n0xZt
+ZTMWSjjBzd5C1V2q5CWId1MbrblRyfPzPt10vnioXf+L1LKktNy1hkNbtnZjGLl5jY2P+vcCHeu
BLnScAkdeq7iTTT0wV71IDiCwKCGVsbfPdzxiZmrUwpn76vsARkdKaZPM6mq78oJyzfbqsTJTQq0
upXfXAwdtkgHx/EdQPODfF8EG6OXbAK17qbeARdAdSbrK5IBJ0eEu3Dy+LKCG7rQkyLHrmTMrCdV
E3LrJUdf+dYh1YaMWjF92MhqWE/itn4Ch0vAkYPEP+R1scOmoBV3FsmYbbMy53ZBGCONGtq7TTtn
u/xDY0ZOycibX7Ge9bSjhbKncgpz2yG6PlrtEH1AjN1aoq1xr49YecOmXzWIJV/tBO5b3oZUqxnm
UNhR0MklEE88BNaFGfYMJ+niEiH/iPsu2JJltx/J3qNkGp0p/rIlntmKto2sgIC15m7YpH2nJIWA
sClWtqjJNtfmFEfoPWCg/PMfhGLJ88AW+Rm08dUp2RiNZeZvEIvYVEmhMk1hkFwDFv2sQGTxOwUb
ux1G99iGnbdpSFvK2XiRYEnGMst5a2XUEl4btNGzgqxxKkY2wyMBl/syxHQQx6Kb27SntAH7tHy5
bQM4ar8FvhP8wO/e0RBp0sdAp2w1RDgvI3tS+9qirgPJJsz9iPE9HMpb09EjFMNLTFt16wWtefeT
1LwH863cnH7IDiE0a6jt0pFcepMtX0b81I577EVungaXmkndWvkh9I1063c2YE9SjPZBpfFHBnei
F+CSS4teJ25pjWptlpxx6NMmydHXqWJTzSCSpQtkzgKHrJTeWmORXNM3N35HFRo+stCas6D3FSZq
vCmtaxESRdahnt962Y0/Mr1OtqWe/Qy7Ijkvh6YL4nOD93Itez3GDqzepW/G96a3YFHperWGKYnk
oGCZ1yZNvx3d2l5Hnluf+qJ+WXTHy6GL9I82gveXONON9E96mk7Z7k0ZMGKUQ75ZVNZTW4070m7+
GmwbiFXeOFdfVZ8IxWmgK6/ZNgmAm5TchOvcgi6G6tK7brjxiRDewrp1n4qe1CO05ynab05TSnza
bKnWefVvMV6hNqjFB9EYxh4I07Ty9ZCC5IS2Yj4sKm/5fd5f/ehKfQuySv5V6MQDw7lAF50XmBAS
16ZBnap7bRxiVqe3IJcslKif0DnRXrWk+7sGFA2A/wmJxSxYdy9BVckXoA2mrNaatMSufvJNPbg5
aR3cUoBwXqxqkDkM23E0h7f1BuVoWt1PTYcNwLZeGi0k1haWKu0XRoyyGb6Km7BG1l0z+kdlWSSO
VoCOW8UOasqd7By6YBDdSbU7Kbxga2Tq4eVOfTU6SJtwUt6g2ky3HNe8sJtp33Vs57xJ9Fs/D/ON
cE15NuaDamL9WOTWwQ7d9tUYqpqcWZqwkaR2THgYy+34mGNP3Mi5/mUH5mdgtOGZKHcFRCL8Ec3D
fd8G3RUN8Mqah3sl4FdJo0u3X4YO0T2HiFawU9vIUGnTQOor2BqnTnfKNkwh/WkpoHJFfO+0Pr+D
WH/qMzaVSwOk6SP6j2RpEe7Bkm+C+LkrdS6XtIgd1OXMYjlaNm819Ar6iDOe+ZwJ5nNBUywNCoSh
VPljtDDSYeyxMwn1wgnlE7xOhF39q9ZG667quxeMiNkR4U++aqnarCORqatXCvuOPBBFEmS25Vu/
8NtwQeu3VHyMCGcXYeSUpc9lPlIkary3nGrCQZnlcAclDyAy97S9F5Q10QI1QZROCozInA5Ro87Y
TPtoLQC17NLZ8tQF0T7NAnUKQ4cJu6ojUrywPBPQHpQ3A1HoJq3JwQvq3L8XlcqvcdGxa59ODbHz
P5KocFcda56dQXuN4agfb8tB5iKmWrwmbqwASTKW1yyqyiujubduYqsH4K+X2y/VGgxyrNYhQvj5
YFq1u83xMKyWbviMB972kT9uwIYku3bEcwCWM90NWkwfrod6ZfbmXzCNWO5MKIoz3Bee0a15ZfKz
1pvtgg8gfhOGgNwaIB9XsD5fervzDx11hQ8IJTQhZ6uTAR9N8DHsGhyzh7ApWjAQVK+puwSbwTqM
etyxFfT/ak0+fbxUP5J8ggEI5R+bsxlFBxVDEMVv0rohsqcOUpaXZjGowDHc1JlJT8OycUQW2c88
Gbu9XYz6OtTKcav3cXIBWLFu0SfsBFilfWuY6Ylab00oW5kelCJrdQkcqQX890oO3xuFwI4d/rIK
c5uiu+NYPzkomxeXgO9QaAo9JutEvICkQPffT8FaU015iEyjOeeDTn2csK2Rb+ZKBxR98k3/IfHm
uKtJ91+MIsFzws6WIiPoG2h8NIGA7Ed57X9rspp3i6rprOJtnMB9NNXMzTETY2UxggujcM9+aolz
5txDn9ieGCdNbXod9FMtBGM7bzA9l4Zpq2oWi7+QHlaXtD8WQzB+myQKf2rhNI7mDXYfpR+SdcFr
acxT+kgtK8XOoM2yU2HGah/CcgU4JcxV6bjdzR87Ms2F89sza2LWpw6mNcMRUQr2sWVxug7JRWVy
eQ5T+TnAIZgeLium9XIRW5P+PUnTdh2if3qR3nCvxnI8GiZBHEjsLdyi040PXb3mOPpO+sjCwRSb
sHVRP2gf0s3OjQ0VKatd2nWs8WrbXFPHix826vGXZnYIwTQULnrZuhuCWzWx6187iMbvwKlrys5F
vVmaIi5C2rmC8xQF+dWoUQxG0vxhTd5wdgu6CypjOYKYM9k7YxOs8pncuBx6u7e2uEeHVcVUdimL
ITpYUSOgJwntrJN0sWcV9kQfgMRxf3bray1TNkWCbCtVR/ydcuUZdZZzaBxnt0ic0ipAqZymD18U
0avWG7+UIY0LGIxyX7i9IlnDSbb24DZEGI7BJZTjz2XkGGY9b9yPpzRmaew758XERH4iH7sbMvvb
mT2dBqtUT6rbU2lIyPRr7Y/W5kKjSE7CpWYlpAVW8caHVHGhY/7H1YN+W3ajOGg6mQ5QjJJDkVGn
qQwSOkurnl4JwCC/d0jaP4F4CbDLbkj3MO9hGJ6GJDD+JAS2oslletVtdWmRaT4Fos5WVl9lp+U0
q9PiTLbnNQ+cTxyR9ftgBtO2dfLiEg6ZSeedKZdENXwfUMFz02lXxtgOz4GvkYGki3eZuQ1EUYwB
LFfbB1uwxMQNoLu9z//HetuL8bYWqf8ahVX4Sqd0nJ2EeZfKbaJZxHEUsqMmA2BiWUotiyq9PiR2
Ku6o9YaH6Ap5dFPzezTrOpfDVBH75DTlZRnALFZVrW2RE0/a5nXUUbiCfV0bvW8+5TFoVhkzi6Sy
vRE+OAdcwZEleoi6Ay86UVbwZ0z44rRS/eptz17pCYNaqRMIX3oDXfNhHJ+XW6Djtb+1XjaUs0sm
HXEdPf8PFHb/BXo+CvSuP/phO24NNxy/9yWpgI5hv48kUK/q0lWnhj5jE7fmZdmWeqb2wCKg9sZo
hQe2p+EZrntydkoj2JupKW7UeLBq9YQwhkY5HMmyKd50O7yluLh/9JMy19IewZfZIz4zcCvQETvt
u15eHOiSL1xfV01m5ddhIptnrRdps2XQYYVR5t1xGkvj1W7az9GcjGtsB/q974FItLa49nl6xUsj
jstZN99ltq1FX6cEXeJ5Hsm1pFqISDffGM7ROEoRnfWsz25e6D0tjiDZWvfBl+g+vF4cBgYIwrCZ
CUp6m8cFzSXnU9IyLnCBbghb+vXiK2ttx1hbTsFnqyxgN03aboTSXEzjtg6Bd8qfEEfUJzu14l1n
06ct6KnIVnb2hrZitveTGtmmQhNm1nRXyt69jXk8IiUeLTBZIwAwt4e2LZVx8UWjI38Wr5NH4rtA
tgceU8R3lvKUDebPU3mx9iT07JRrhFh5qe+usM84a4uUHgyHbHimhGpkkvukkpgTCnJATF0tzHtT
SlzobferKiAD0rtDYuEJg+VaiuGKJke+c9IuvYQU7S0MPEtPHCLxGhkLtbmaqdlP3PiUC6yr02AY
n1MTf48Dk71uOBrPHosJLoHuJ7hXrFUQx6+ta92NkV2+n8uQ7QJr/AJEzNoB87gmsLKfpWUZBHYI
oKbuJc8YOKtVoGNqW2Zbek8Tm2WUCYwpkZZ1axFX1q8sWtWmXb3QGYs3zmdUtNVHPA7R3bSLPz0y
yiinxcguE80pUto7wm/SXz2tY2clnefSrSmBpb2/7yOynYO60w5Rl2vr5W/atk0YlO5HyZ7uyDYf
c3QuykWrFBLZ2E8Zg3NbEYzp5sFtOVSKuSWI7Z3V4TrTneGhKI4hZtLYvbLrftZSNqxMB9gVpj9K
2lyCLm4ha8lkcXh7vFEjR7WKx+8x5MvQiNEdFxlSTuTwICQc+6W2i2EXSrysIyq1xTkrK/xVlZvd
hkYgUA1L/ds034pKZ/qWpOEduvk7Srvu68JwkHTwrHVo+9pLCZoBKaWltiZdnpU7pFgfQBXOFa/2
AFIrvtFw2adujgk1tPNbjmMUf0bkU8RwKyIYWIKGNDhvbdOWm69FhopMOWeYJMAkEQoFSa2/h0Hz
Cfu7ohw+dBdVG3/yQAS7xE0RiwdSu2p6M4teWBDrcaZXJ2hecyZsId4q0tm6Nn1jmVZse0d51LqF
dl1+ajnAJIxXGoqT+Wr7raSGLh0lOSAHZodlJzrlecb3/hDF6Quun+Y3eX1PpaCgUkpwn00QkQic
6+6lgP/O5Tyt2jmE0y0zD/gq1scsaectevyQoW7fMnr4EZ73N8+LT0pyqVdT4zzDCT8uhfIJXtwG
O4C9dszijy08Va29wvpWtYyzPQKh55FsXHzo9K6xD4FxrAvD+dnBS17XjY8FV5ZUp6uPdirkIzKw
nYQZqw/CmSS6Ru5bDs4xc1T5rzvGtBJr0A7pbnnmMD+dnPaVlpOCEY3N3rCpgU+9GKE9je7J9Pvj
P6OxpA2yCUvGuw7PE87LPtjUxRgSTZVGZ+EHMeZ91vtnKN3TZpqVWTih3QcwWbktiDbbLCvSZW1q
qkQejcrOVstTlkM1sqtKXHOte3xepV9hCYDFp6+6KYhufVLH1y5+ZYUlLoXb0mL29Scsh/qTHGlR
FKWIj+XsoQ690niiYPQuAsS0y11ZkTNcVuUPN2fpCs1MR5DyCJr6ZSGftQ6eWIM86vXyILL6DGU8
Zliz6/0VX+547yFr/ZqUUB+R4xwW2661jp2Or5CSOdNFhj5+Oc2DiLVuD0uxyLVdZ03lC+Qm/xaD
SWjnOITlICPX4RoVrK/FYZwMst7N3F2NjlCX5UvCGI0ZzjBeW5syrgX0Ot0Cywo25HBWezrf8Uc2
qZPbhMgumdfB+tAkrZhzWcdmOH1IVbf0nvXbLNV2bKfZ2UqK7fIogbrFwWzp57WhfqSnZrx73dDt
0EDVu4gl6ntK93DDM6JDx5vdxliJdMeSp9HQ61WV8nX+OpQtkTplBBlivo+YtOdY19wDiltWmCGN
0SKLoo3O1b5Hu0ikC8oBDavPDbPJsYn6ZM6AZ+5NGDxKh8ma3AH7ZITWbrK09t2T2B4j9FXbjMCk
s6swHVpBFRxZT3wQiWLeYw1QF3LTEauA0z9rtfuKpL7CKkRnkzXOTZPpRxhXJDmyoT2F3Zir83Je
aBrTYOb37LHN4JCFdh1U64jW7klZaXkq3d5EEJ2vqepEBbxrUSCq4Xd0toMaf7lZypZSCrNju6Ui
99M08uIEDChH243AarWc572Rf93pMKulMyzo7/N/nv7Pc5b7vn46Q1W7HRxJb16ri1M8HwqyRE/L
KbZoftlyDtzd//smDUPu/eepy+Nfdy43k/nlLbf0xs43ukKpmlF9T/kUu+Kkzy/g69b8cv91Oj8A
zu6/H/2f0+UpsIL4DXQx4RMBIP76XcuviRx/JG6AbpI4SNjdvW3np8jweHP+dXN5+cv5cqjmF9l3
DU9CFZ+fljtpqMIwc01j8x8vZDldXvF/vE3LAyQ4tjtU5U8UeqtTJ5GVD9VQZtBN//s8GDRSFPTh
kM1rJdyV83eFYsua9uZ68Kv+0OSjnNZi8NvtVFa/h8n5A/wwXsFazQOoTjFFdVPUn37g7Wme3Aof
Cl2U2ScnCW9tLjZFIQrWDdan69BBagqTMNOStRx5Gm5e0i7O+nfXDIYNbUSP6ZdNGAvyT3d0UXb6
D60yP+PC+NF503Ntxi817cwt4MRPq5res/4VqukfWsyvwgyPhRcN68wg5xzDvVgjjNw0qo4pMxUU
TYntiLARmurVdM2XMujXUwi7q/Szn4Wo3ouokzuv1De6abxXKMpWrda4pHvPfTLxw1fOu5cpZ5Wk
Z1ylB9H8EJUBNSb/nQUvyHUHcDDukxuFWz+JXwg+eRYBTLVM/UKgr1jPZGqNzuZSIEjLbH2X+fYu
bAkLoOj3k3QFgeeKzLm6fAip3/JPbOY3mep7T2tQVIuEfyzqdsoRBtpdqa9k4z4SaCB1rbkXYchD
nbntZoC9gHkmOHSNgYzWzi+YMvYtkpANGr/vKZjJssjag11Fz01OwUmWqOeqTxJipuk7K31M8u7w
rLQ6XOW9C9xZ7OaV/hG8x61DR+uSW8W8TqsJLiEVfUsU2xF+9FoL3b1n9CtPR2Nkg4I32/ARTs6J
jcGzVv0Jh54H4zZYeYX5ImcXSOs8h0l3ISvsYLRo3dAyRG90AHhPrJy+XvQXEIUe+ECZJQN1IWP2
Cj5ibPWkM/Ke5pX2Mq9wImW+OjOTP3IvsDxPiSr/CGG+t4Ieprn3bHXENnO17abeeB/afoxQsYeN
Xm7M4Rxk05NuJa8+OnH+eaBHJQVInwrvthrC7+iIWpyGK4Kn6Ln5HRIl74lgxhO18foQZ09sd6pV
rorvqdX9zOHpKt2NdpX8KaPhTDHuovtltPNV5m5MROtGbW6iyKQwHWlUsTJieHPjxfKGaO0OFagG
vtZ1Dw6ttHds6zfuFH+mdmqvehRFqzijRNcU+ykO6b3BXO/dgrAeW2wnV258N+VtG18DqfA4JUzE
Q8qkw6/DtevFxU44hAPN7rTEu4CytHYeUisp5Z+pCS9NAtghA5RMCyS+M0RsrPgVpcBGoZuqFZbI
AZsjYS7ITpLuDl29RkGd3Zm8j0w2KuS7nIYWZSIn+OO5Y4MyyKRrmAJP+VjGp6yKJyIh5iHOTLxw
QiBIuagKrT3LRUa8ZSwcxOCAmJ+f9HVzufdfT1jGRSRx8TbzSZqYzKo+LQeUFfVJpuXR0gu1X4bF
ZUpbBv5/Tpdby33Lo/+/03Icg7+nkn9+zozY0yhc2et/7vvnh/UW+JEsxaF24DdWrVWdmvmwnFpp
jlF9uXM5Xw5tHNUnNCGrvHWSozYgT1rF82w9NghUVsuc/XWeDOWsDWYGWu785xFl98S0lvb9P+7/
+mXLnaNFZNi/ftnXQ20rHOoLIVmQ81/8unNgZc/g7JTrtm+q00Qf/1+H5T75Pw8IEghQhaqdLNS0
xrUb/Yq+V12I5zv6HVgUlmLfH785CMCBTtKagwbYfBAa0Ac7aCvRATjEcK0h/W9r0RA857Y/ete4
e1ZGm4vYqI1jjeaRxW+wMqUa9ovpmJwS2Oo1JGot9qgQTbPouNZMUkRHvbmVqJtXwh89gDvVUzN0
/m4Sg3XU0sF+OJW2G6EYAIpI0bSie4D0bp2/RC8zm2cJwIU1UF4Rpuvk2/I89MjyXgT+X3TCnYOR
+29DkJA4M7Knb/Sm3KO4G281PSGgCdl7FdUIyVVEbYgDcYZG1NgPWdWHbEB6KrP4qr7lqvmBZrin
4Vy/+xH9ry7Q1DmFQg4gRAzbOJ9N5I7JajqoMpT1WruuYdudKlMB7k608VI7zqFS2dayNHllA5I8
bE3Gj4rtX6lysnKrqb2UtEfH5Jsm7TUMOlx3VJVQd+YeZWI72XdW3B/j5ENmGFUwUUVXM3OdLXg7
QtLm+q2t3GSLswSX57ydoeBiXHufbt9cX09TgMKto96GkLITF+Bz7Nf4zx3lrnWrhmo6a9bJJ/LL
xvvI/U9PzJuZwC4OKPfiFYh9NkzKvrkUFbYSuvtOF9H0ImozhY2YPISPLCagbkwhbuKb3xkHvbQb
YPd+T5rB2D2iZhAbuJhkT6m4O+Fao4GTdqulYJ1l4e8wqvObX5JXkvjEEBk27UxN957T4CWg1PRX
ZybfJ0TBH+QHwF4i5mbj1lG99vFsvjq68Re1jeASRXr1hAprGycQIsg2o5vB5uZexG/oacGxaP6w
MTDD7cfUpRk88e928JmOvWZrq6kep107pzxm0KK3ztgjJaSEt0r9Rp5mKOtJcMmAESXBwOtvWjdo
ezvxvXUF52HX6Q00uXxLBbtpaxbsSN52uJ/GPSW8fqMm9Yfw3mHnvhjQLB7RZPw0MW5tF36mSDGc
hUHBOkQSb5dUzPppqkZ232yaiRF00isJj3UegeXAP9xos2OgcLaZZ7i/C8d7NYAVhIb/MRaQwKug
QNcygX3PKya/QqiNObrDAxXu71ZHcmcMY76i/e5RvS7FfkxGFN8RLawo7k8NUwsEH6PfN3P6q9c/
JV5Kz3Q2lgSl99QLV7tHPSqIXNP3TggZfZClcRqcvN9b/QmirnEtw8K8LrdMe+DypFy1gbO9NgjH
vdayDa7LLYns+5L4rDUTADmik/TL5oNLngW9OSPceqQXH6YRk67HwvSrsCVylhmlrWkrn8rUVssq
60iQWr0N3JFC4PCr7af2vXTbF72ckqsOn2NLvb58RFZcPqrgudScAgA496QWGJPWA1qgGRB7y9mG
4NY1gBHXr1ZWRPVdykocTAsTQyEHZ2VPUf6EP6gI+BjZax5ttJWXOOyzRwV2Zhbmh/t/Tokjo8jk
KQY9vqQbi4i4jarsm+fH3sERpXnJE8+8TF5Dfawp8t0i3Wt0hhh484eKtK40Qdqq+pD1YRfqdAjb
D82UXrAWrE2/otBap9EhGPlAWf3il41Gewf+lcKHbbXHDMhSHZg+BuzSX0lVXbvaDcgdoY/aY4dc
ZY5oDqaWfe9Y1p7GfGhWMqfizOfLWKjTrEXssAuEPW31mWHgdgxN0D5PVl7rFyMJ6b40LKYn3URk
UyDMNryJeCzdcda1A3dpxM+2odR4E3ldPOhUeLixXZ9QSvySXVjre34KC3THP9uziEMDx1MqUDkr
6bX+3iGga0frW0MbTtHYoci3tgsj3seoGfdINWnWzVZr4h//PgR8QrZdBSczrUuisclmGZTebztj
sF8ycFgCS4+P4j1vje5VpviVbGRORtH8SMh332nKQlEmM3PFHi+8VrkVbszGaQ9mzV4IO5x/Soa+
ewmnsTj6+gxImU9Hp3F34ZBQTlcENk4oTD+WWyXeiw+0Wrxvvc1YC2Fzm/c937GWtLat4U90Veoc
YoIKDDxYnmD8LKyrVXk5Dnp4ayJqPByOZnQrI/6jzJvkJqNz9JNivTnCXmltgr+7bjXklfW7x+xl
Or8HeLwIEITz5FdvthkSERQhW6kpF2xiswf0gehoMygp9ywjSLiLIf9MjEkv4M/zyUcnL2uTOBFK
xyoXe7Cv3Q7oe7i3s26W+1ZEysumUywOUE24lXMJyendM6uSTz+7K1MffOoQlvJATmpx9gdJT6cu
Mzpi07AdDCvfGFbjb7wqss4Oq/rRyYyLVsoGTmMNMATx1pjCKbQr9TrQUDtX1jg8NDYXq7HOH1rS
Br8KiST3TVZI8hfeEzaMlait4SGdNP/IVGetx8FX97yOLHrE82tL0uJF+cErKEBYN8w8TYMps2nN
+u6U7IQRW1WfZvgiXUh5rRXlj0RkK611QB7LBGpfNaRHoCTeOhzRg+gO04/xTr9dHVRi+Vsnc/Rz
rcPTMjAa7rRkuGsJg1HR+s6OHHZUDbOBgao3C5iA3tp8ZdRNtLcSp7pC+hgfY5PkCMW1fqflUUmQ
Slh9hB1eVkLdWxQqMBcpFzPi9F2+70KrRfcQyY3GZJtHsTbD9WBgpf7F7rW/sDnZr00rzKeQyuBs
XOBdofdZZm70EtWheyFqaFjlzYjPG2jCFizmjHwraQJiDneLOj8Zds0aaF4uaILBNzZNBzWi++Iv
9iOBBzAZselX/OHvVbVrWh3B1qyApXk0nHW/8x6N+lyWLEWKhMVPLHQKphscAzv7waX5czH/1Rp6
1iyMT3ZHjXUV435dQbKPd3UJl1yj4b3LOhA6X1mRUYf6pcBUQ8nrEwTzlw6bQr27lp1DaRZic8wG
/agLYiwLz6H67oJk7wNxjebDckuid1gHJFpu9NnbJ0yr33kGFRWlMUNZcwM2Rsu0dgKa8dtO4q/U
Z9kUMQi/9OJbg6/kbRrQzU+B+aHFA5rlOjoxipC+VvnDfWgy2v1wyAmgbTeY2fFyMZ5c5k1RXFHq
N7kUCOjlECuuCyRbK93JayI4Q/FG9tZ1DqBMpn78LgYu8iYW4h6H0jiwc8xXGmF/K4F37yNPbIqk
k77T6dNtFsG6O3tnnCx4Wt7dbrZbEt58AppSX6Xs1+gE1TPvRLYeyYq5moFzF7ODTVXWoxGmceYq
7/fhXIYsHQf8EC1u3h3N+GN3xmn5q56FVsjUa/AT8z9R5jZcYj/FGzyf+oGyVxXkGyQzFIRFRg+M
8HPx1gpcn0Xiip9N5+2nRYsjQvA63aw2Kn4pUcPIazLjGY17Qj0DDWwju+Scw+7Zaz3Boa1R67B0
8FrfhYqmrebYpDbTXZJBJ96kbsuzmz409H1TlcHBalDIIXPQot1QsX6IlPxgWrz2QZbtrFZ1G2Pu
3ilPoAf2UZ/xXyzvOmFKPwf4IuOQWM/RXCduLFBsTvEckj9wIdLvviR99XaLzwaUxGqB97RBW+29
2abA2x1fZV31IKFpZJe1/quNfO8JNUF7yuABkTXYX3Flf9cUXuNMIjCI3fjNnjuZaVtOJ7lcsAhH
ipUDGKRAcPdWa7WHKlaL9zT6FDTw3t+gQhwumlI60wWEoADxIc7ey9ePo27CoBuEl3ier6I0V0en
nOi1mka1NXu/3Q0zTDMZ5pKAqE+hmhgbVV0eA4u6UAZZLkcHDGgz2rANYRuniT8L4wbW5pzpMjPo
RsIHGT4DWSFzx/cvXbDCXa5eCz9G04S1mA6NiV+GxvUxnIv5CINIbFW2cZKNDhg1wJ3rFUWwTlwf
MUca/YkjIGIa9tDNgulLKQVDGAJEFaiS4F1bEvsLoHNI2TtlkaVIHsfl14fVj2mkkTGV/VM6VWjy
0r766Czxm9E3SpKnLHKYZr0yX09j1T+1sSFW+YCc0RmMd2UGAQ5tsBOp/1/cnVlz28qWpf/KDb/j
NIBEYqiocx9IcJQoUdTg4QUh2zLmecav7w/wqS5L7rC6XvveCIZ1JJsUCWTu3HutbznJPrco5cNh
ihFnkpWFyHxe+sMrCKwfNVk5t+nMR571tKie1rHCQaGZnoXXf46yorpX7ODecLCKVPWYfsxjY1sJ
+pN617SuF3rn3rehfngBwYlOAjWuy6v7mIXwarQ/axD3VwqhXUgco2kdQQK8Rl78qE4E/Lie4teP
jaV9nW+rh07r211apvl+ls0CFbgyavaJgg7Ek5rSH6tbcue1IR5u2663zp0W4lOyXTxTTN8b/EpR
xr7mWM1X/wICloRIU7XFPbb/9D5Q9G3QerHreCzRRl3Ud0NV7wuBX8U09ZMfE3SCvDXZpZExrksn
rPZqYkZHByP2cvi2qmRac6iKTlo+O2vylGFrKqt17shpi0G4bNRHfR6cCmXq9mKuWpdNo5ryrcbO
f8itwdj0nFPuu2QA1sxnpCqIJ3KPFdYq0WCr5lM8KNZNYSTD0SvapyU6cXkwasLwvNq7LGlErUxC
pHZKsx7VhN08nUaxUgKVEGyUnjdVCg0CmMFI37MRKxlw2i4KzsutRh+dCTuiaWrLqfNRF5isViFd
vi1hZdbeQW66JoP1eUoL5VIpL3BuAyJKacIXtnL2o2pfGkG/scd421DXXUecLFgOh8TGEWk+JPNY
nqzKfN1jL0ZqHEdbU6gwmoGXr9oeyK2gLGNZgTBAd2Iz+nZ/6IlhcJPIlk+62WC6aJ0u3qNFMqBL
6MZtxx660g29WA9V4PM2oGRZHkqjIH9QpmugivYxDOmgKgXoXy3rYFVrk/lTXuaA6jSLBz2Km7MT
AFHDacoOZvjmqmT/e2aOuCYgZQuDjE1vXknagltrTOY9mxLCKSldjCay6STHlAO2QeeC8y3jB5Qg
P33oiDGiI4NEUIPzQ1QTuaM0+g1Q3GSdQz2o1y37O4R68zP8M1u4pi7lHjZ0uCnGPjgYcYmk0ksi
0u/sTe91z1jYLrJU6xtJEGtMs3QjmUHZxuTsS8U8wDfLztkoXjo7dU2zCQAARycB0qLXcWzPW7Az
0FDJvXzOLcXHV3Ywvuq4XrV1Ka9p1dyhMR3QTmjy2s6mAURL9VX00rlPOYbbDsHZhRfaOA/89Fah
+e8CZqxcbz6w1NHXTpfBzQD4Mozq6VNSfew9C0cY4uOQhZBEBm9fK8eco8Q1fNWsGt2+MwsXAz29
cbss7/MK2wlvVppY3jFHIesOtbpuAj7tydYBloSG6xhOvaGbtzb6zNrEXhpssMpjEKFMsjqpbdlk
UEuIfB1oqEvVQXe2rVVw/UOG2JRSmi5JFStJ95CmCKIgEDV4shMBTGPoIMGGWrVhUhUQ9YEeAneg
s4pEdcd75RxLFSmpU+GYY7QwoSdyID9g+d0bZBrqikICWARJyaGHAIajOvU9M4qxYDHu5y8Btr1j
5/w9UcYkY1412M+p5uzfUgWSOJhMut+SqDsUPPr00aOVLUhq7Sd0V0jPEocYmYl2yDqq9HLN5Vdt
dQdWBxbfP1vOtMWX+9oGx4BdGBL5p7b8/7XjTCfHQo8Ilr0NyuwG2ZSyMyMmx7HaXOCsaNv8ouFb
WBeeSpAo/FncBZbyQjP+0dCj7IH0luhsAclZvvJVKGylEZurxXmQJdOtNyY7bK2IVjOg/p45Qnlg
n3o2EMOIxBz2NswnpI3ZyVEn/XsWUu96qYsAQyVYbfCuM49BDiwl9ckT2kehAAxlOvIpaDp5naZm
Ry6rj6hJ1Q5N2htnRr9yJZZjaeJt28hXcJlKEzePXV0LRRbrBH/pdTtJbDKsYmwjZ0N0wQPArvoq
yOofekaZO4W9cxXI0Twro4Sb2A/hVxqXHz2mf7K+r5EgHY2eNtEYyOxLR3vLPywnNyi++SFSmr1t
++mJvvzOb6nF+SVQ+8xHEie5oZGf/3zwYrlvK6tCCkU7NbcIWBmr8KktuFB1v7inPFNW1LPfMZAO
ZGiFzhYrgL0lEw4EfOk9GkmwmX2oJzSgxkrGobMZbB84x9xsHkvF+aaF36Os3BSJetHVprqzBtrq
aoAxgzC8UK1wmNClUgIdnUdv1xe/77EBtiatQzCjB99RePNmTXYvBuWefkG3SrWoOhVTU52WP4kA
jlVjmcgVBqXcVL7tnMay3zd4+MuVERnZQc8GTDjZWtXG8JuH44NmgbnX2XCvBrxhlz9f1fbvVAdL
IJLAkK6CQXWcN3BcakWvmQwV6jlG3xXinGjFibkFYMEDIDrKJDxhZxMhFgEZ3a5NR4H/JRfuT6F/
TlrC2mq9T04IOikoAKiZE7okWyKV+aInSXxqNOecJBUzO2uy0chm8n4YWwgvrCoBqkO8uwQt/dRy
dp3/KIY62RukHGxbjCtuRSGzaiqN7F3h3ZZQbQ9UOuZ9lfGfacSMallfOypNFc3eYrEwUKOgDVUT
Epwodx9sRxfHvAyYLUN51FTjoxMOzSYYBg56cyDkZNyEYIciKUgOi5nL1iBwr70qZ89cL5SprNf2
/ii/esiOyVDgcEb5Ft0aKZEE8VemmsbZnN0b1BqBi+RodEmlmTVuevVQ0cY7diSh8mI9/xA7WE79
HLcYPO5yA4+9c3m+YNtO8A+pi+xihTAAx5qBzCgLbS44RXkP5sEK+tY+CxyM4gtND9wm29TfBHJM
DITwqgANqvFiaO3YHoQdqFusUPRVjADJRFGEe0uxij3SMlgrY3QKEzFSNafzdMm1WzjbCpKCzdIN
zfS8cK2uInXQDNs7pb6tVK09aEmQrIPWPimy0T6CmhGkYYf1lV2mX2q6g+ifpeWdc9GGrp2YB5Vt
xqUV0N3r6FLuaNuuo6SA6V+p/WrpE3a1m1VVQTcXdJgSlqfQqPSbOmzSjUe4rg1kXadrflIAoNre
yBGAITizecd3zaAQO5qTE30iomPmfoDTtcPx55VMxgqzrKBQHz1LTXfJOKWbaf5ycKx0NxOKjNDD
mktJENBLREttfSKmeydV1XvyMwnrG7LfliNDf2gSAqAWONbyIGKDgYQD79aEWrS88gaPwsZJgny3
BB0URfkDTnV2qegvs+9TQA/t3PqRvliTqK48TVMSbRFGOlszHUdXM6top4cJTi7T/vZTzkr605qM
2fyAsINukB59n0roskNF2EFWzZZSP4xWZVc3d1ypZ0bozRWUkADfQv3ocwxDF36V50W97guZXvqk
vxsHrb7EIdtUNTcVZmB8KHz7ihmIgnQ9OJhxi74/1fVHP/QPCrrpFZMNxXXwE9FOWo8MB66g2jAM
SKZrNQaBFYzfVGL6qNvNfBvJZ69zzKtCDj+SJkhYKWqiMpD0fw3DvbSTp5nvdQTQqV5zyX5EE1ds
IsNPn/xw/I7u13vxEKBaY3Am8TEe7jAGxJtmKuxTo8hv9BExgXnT5zznbAZY9p8/5WGYnvMJ9ZcN
X4/ZSLFvFhXemF5wLIx3iuO5HfX/GuouDa35QXiRs05Ci9gip8AQVsJ1K/UBm4Q64Jxt9CMTF+u0
TIuqvDMOWiQrDia2eijz3LuZBlRu3Yggt0DyDnAxfokGx9vnQXNDV3bAnxt/57z+eakI8gzQJjoU
WkbMT+K5q1SSmOTX1gaCi4PcSib7qBLNvV+n1bWeVF8nZepRsWZ0AfPEoI8LrTYoyws5LMVF0SGd
s1gXp8GbLuwJeMQD79nXkxdvTsJZHupxuKm0Przp2tK6c0aAvHQ/98xRADs7AP9NJ632RulgeAEW
tFI59mwXLuSQ2toa2QfcvmGvZZ76ECIJupRltVFl+5n8ldmtZiAidHyTpgINyir6BiwtOaVdfaIR
oxx+3hht8AOxlMRmRAuqVCbmtcy8vjihfsoCHA5eT5JDMIND6ZfVh1LlNgmiF3XGYkg/Aywa+cdp
7lCXTXZnYtPch6OorrlGiGLzxLovE1SlqnwaokbFDwBLm+YZDU5L/Zqk0rkIyJP+DINSzLG71lvt
Ae8anx1cyXM5edFNN3F/taCWMt9ML46nHCzD1WiHvRByU1PNF7HbgFE/6cNT3XXZI8dOIBj4+BTP
py7xQRNndICuyAXguOQRRrl0jjWskCUwHEQxEjAVwek74n0at69H+hzk4K5YpPWNj9rAFSSlXDfI
Abai0xo4QfNqNqA4EQZFSWlmn6BNbvqB1nEIaXVpfAklaZGixZ/g4VprfXYwmLS5yUYZTrpvMrYK
GmR12md8IuYhmBECoI5IkkPiLCvvUaMffruAE+wOLgVuujVjB4TLvrKWakceYZiqt5nvAAvETmhb
aXNbqNNHBXr5aSHA9mOqrJYfHerKWUljCLm6Rp5iEgYuYb3fmzq4K5/J6XrIMDH+/OwCMklp2T7J
FMOg7eviuoqBYlDacvI1z4OKUrQkmZsxgAw/dhkEbUutX4TyozX6ORxaC28QlmHFNQihKvthYJKp
23Rt0c4FdV7dwbgotrJTZnmZ0Nyu1suPjQ8+tM4+KZ4ncFFTfOY+b2wu/B9hgT5fsWZGxJgGyKMt
2kLDEJzzJDw3sNyvKp3+TFQiFJyZhXJmFoZtyDiUZvVCPGhkHe8sPSMDujn/uazTfkN2WCT/SQFN
RrdNU5Vv6BheadckoqXiNkgj5+gb+aPiDTbjGo2qvmE0F82TJZHSY3KmSN45rYUiH7dnXD712O4+
90H18M5rEr8FMdg0Ph3QPNKQDsSvN3CeIm3HbsrAUsP9zt0lvLQw2rOjOMbOmLfI5SHxN57fhjeq
L4xdOkA9AKg23sQ1Mm9gdovFKMv3AibgzwHS2GgvziRZD+BNIVgIVFwwysYgcILJ4NierM7KN3gf
qexgEq8nu5fXALfhB4/xZWyyOcq9806xz0S3UxmuRP0Ll4h90kxqQ4PN6KRF5Wr0pH1tNg7DN4h7
lYb+Twx4nVoFKb85msZZb432yqSWZ4F7TEcIlEoGOmScxlMt/PbQquI5iqPxxlGDXTwnvxSeE103
AQzsWTOywOgNtGWOHh10zzpAxyrwBD5Rx3kA9UeSv2wbGxGjirXeQt5IinKdKxc1NLvHJhv1kzeS
tOs05KNEI5mwU/usBEF19gf1AlW/cPu4w6HgmzAnu2k3dICaAUgHB8XIL0quTYxHHeyu6GJWIJQM
IGEgnWw73hRlG+BAgCZYVfSjEuu0TGHsCA6HNnLGkm7QEmRBXojYaWnU4R7UtYeBMtZb0XO5od40
cXyHcq02Rvipo7nomjnYO7p3o8iD+8xCLFiO5AOqpbfzm4DUHWRP+JlEPKSffMxBTco0KqqrZDup
U/W5rRQSE9JiiwBB8iH+l0+y7GvtPU7Tbwcl8kWZI4KH0xzdIN3x9el/8sNayUFhnZFM+WuAOQhE
vU5h3JrmDHf7ZNX1TQtFgr7uEsipmxCtLW3nqAWSlxJqfpFOCNaVTwzuY9A0ZrwLSqCXtS/1/Z/v
teXVvOpV2AIqjlBNznYa99vbW03EnijqPD1boykxVGjOoU5iMdu1unvpgDhK01onL7SK3EEx8EFj
fpJx8JTZyfNSVWk0FhU/yq5iCQJNtCrgQqNODyqsMtJ+uk+FXnDcVQNjUxqOfatM+cmRfnhicNq7
IuGkBOMDkYZgjVxMcVNf+9e9cCCsjmhjs6nZM7s0cPGRm5zj6yks5XOEJam1+u2yOdWV3dzWXnSP
cwB8nBqetIpz1/JgIDw9JL7zSRNggfHAs3DPypAFWClmauXyp+W/dVGubd55h9/yh3SVRpopDa4F
0/79eihKw/Mt2uJnxQbCGYa9Qfkz1Tu1ptVRd0O+17TNOA9iG1Zg0bfdvWmn9W1gorhDCoKUhHzK
KyPnnjWyYB2AKbqfaGIcoYfgZ0/A+Y6aFR8Ua63Q9zwvDy2TSbIyihvH8ojDG7PNUGn6sSmK2++l
apV3llMdl3kuLYkjpU1159rmcFvZBJN5WbFf5ot54e+dcgAdmFjWnZU1Lc0UO/lWE3rWlGJXlzQI
myzqr1tVdteKnzfvMaXeMhcRFxpQFzVV12HLyWWv+AUrB9Qp1X3U02eqdW3x2s2NKIGSQPQltpiZ
nVNb5boebepG7O7r2C7uljav8AiIT7VK3TviHfyopr7do3hdvChh2ZpuaRokr9e3ude0Smz3dX8W
lmffWrXTHfm5b0rifxvneJLlIShbPEY0rZZEK8LkvI0Z5TTN6dxmLpFGF9NidKZjetbmtQ4XunMM
W5qYWVY9lFljUqxkvUsnyT6xiZc7RW0fGZjo7iLhytPpOuQk8LDYWLre2IkFVkfZhi9uuXu61MN5
WOtysxzKjJZ6Cc9EultIIcsDyMZ1mGIlz0omS/3sNUuHGfJUKfF++RKtQbHXG3im4Yn0g+GR0QB+
r4JuMa1C8cuXC7PAMBFURgY7URZxHA/QYRNWYCtb0unUjeI32jZLv/ZOmd2FKVM4vlByBVE5f/Dn
mYsu9GxX0AWgf7JFwlNfGYtEpZfanTr7ARflHt16wy10c2k4AZ9tJV0CDUG1hkR473dlfYH8t8F1
cIpoO+zkUF3MOfyuc1rQohPOKg/XKWMeh64GjmB3BKVPPIHy1MecJNCwc0g1kFtaLSEaf14XzHkf
+HXl5QKy6FlLYUpVSPUtl6xOicZOw3w8w8OB0xIMp9HUP/eV17uOjubbCK0bznpL04Rus7OtDfq0
y3yH/S8/magYXRX3+6FH6rsN/MdEI+vEbJAnm03zQnszx2o09bdQRB7DgfHuIoRKQ6LtZHKfLQEP
skS7mdYRNk7bO8/hORskj3g4FCO+IhY3vlr+1ERxvlMidIdG4VC5MHPq6ITuR+bb66KEJ0An92uA
R30bpXx2S1jGpRYwypCnqYARuDZtYWPNKWz9ua2YiLaCHrRxLTpm24BRHoJweOZz4lDayBP3bn07
0VHt/WAgdUYJ1uHclsPnaB2XT+J/fRv+w3/JqaNHP8/qf/8nX38jCrvidNi8+fLfu5f85jl9qf9z
/lv/56f+/fpL/tI//6j73Dy/+gJHYchhv32pxstL3SbN8nQ8/fyT/6/f/NfL8q88jMXL3x++5W3W
zP+azzD4wz/fOnz/+wMtml+utPnf/+eb8y/w94f7l/Fb8JIkL/Vvf+nluW7+/iDNvwAmq7zXtm5S
8mtElPcv83cMvkPhTU9UGhbMUcl3srxqgr8/KOIv6K1zUW5bOgcG4rY+/KvO2+V7mvqXbkrLcaTO
TziOqn/4r1//1bv/35/Gv7KWrkmYNfXfH97cF7pmczPMrwMx8kw9fVM/RVU49RA1PLIAGkCvYPak
1Nt1hx4AvbK+RTv37mrOL/brvbg8J9szKfG6paq6M+/hv2wyHk1jQwPvv6rsZ7i95PDaa4jS4UFT
e+Vceu1JTVV7I9j8IGoQnZeJjib/UK5I/PjOWElwiUInq5jy/vLh/fPu/PpuvNn+eGUUZ5Z0LACG
Km/H/P1fXtlIB9qr60ShV20riNSZICrSfhpB574zQ5tpsr+sR/Mz8RxsIqxHkujpN5WghVC2bXQM
j3A8qqsuy3/QgS73ng7E/GECxTJUgKz+/Nu9qZV5Tg53LF5cW7bGxz1vsr/8duQ8O/QGhQ9CXEwH
IB8hp/WHwTZHfLAejdxw6xQ1ojo2vD8/88IHf/3rQg7nYqWlbammZr/JXa+Ip2VpdXjqBHQCDgyc
36FzbQqRrsLGqA644r6AtPDv/cGBeRBph6guLww1p61Ob5vQ9XbfD5pyGCvs7XT877MJesg7L3N+
19+8TGlRNuomiYSa9vY00ZZNUZWFCNZFmgYrGQa0h3vbzdDpIsSWqDsa44Y8s3WZy53gPLhhXFC/
82Y5v1+Fzjx2VyUt/AXv+fpzArrXRkmfhvSEvH0QWIoLFIjJOaUEcYqupGDEiSe+GmrukBsFHF/2
8OYcP9qpeXFpJ3/O4EHaoMfKUQzyoAMyOMQFqVrkiZqTcynQi6FlCDMXbWN2IPgLhXzxUKHfXGEM
N8j4ju41y852atN/rxdE/nxuylHWHnyUWKS/q2eFwI2DPjTPpgAUbYXlQbcIuzdnkSgAqw0qtktE
LNY26+MXSIxkNbYwgazo4xB6cKnpO5DZgfDb0YlosAL53WbFIeYbNhRRDXTlimQjO4u33WQWbmif
ImEQEhWl64oJp2aJc9wZtYs/LVqPtOywWNgubAl/j8bqIRkxm7X5IdWHOcUzBaioqj8ggtgsH9ge
u6bZkj39pHr6FWOQdI8ybgI7EE4bo9S/qtEIVqimeU+IIWRPsI8xZ0II8FO+sevS3wXAI1fAUVb5
1A7v3KvyzSRovllBJrPIWybubqrf1xfBAF4JlSOXYpCiFRGSeGlDT679gqNVR0KupgHmHia8pBGU
8FFkzKvCdRxP0znpsgcsOgyL0BzTeJVftck1wUfeR47EU2iy2pc5wSWBo7mWhysfe9J94mY4XcHj
WLR20FnMIVExE2b4AxofvSkVb217RIW18AU7rpdbTgocCsMLJ3Nag4yNiH4cw20c1P1KSPmxGIFQ
orW9izVb2zSOIImlrVwH2oIruhMaTfHOAfv/ssKhTACHD8xjZsa/WeGkRyJ8kFC91OYAna/6HDJM
cPHeTptp/twJWBRevC3DsHqnwHxLq18+L5u60pq3ZVu132wdRWb6nfR5alkV7THyjEcyaYdV64AO
CAF7ES2gfmwKp7st5xBWs/KPXmDcWqWpbGxyqVaWPjyEzATfWU1+32ic+TLCMEI8AL74+fu/LPr1
BDvc6sJwTXyokd6XljTRDcIY0/VsPIwU4OHdn1fR30uKuSjRVI11lLdCe7O90+EtIsWjD5uPq7oc
my1FwHRlYVXxSsDICgexnzXlq5Ly1217gXH/um5z6tcd3nWHz5wt9e1TDn01NKGFEvRnSrFM9W2o
3xVDIj/1YcrnbjWRO3UCX3/bnNVo+j7I0jwyxhhPQeUWqSX3NP8bP3rSFSbBzAVMF3yEwRLMALU3
wAd3yhYqNZxRJ26gJlUoWkoVM3Y2hxZH/VUXtyRgqfWu9vP1YFsKOHwGj2T3EPpB0HDZpTXmngbm
kAaZLoIugIo6nsNL69lDr0cnXxEDCKUeDkk0FVd0ttYLb8g24vsAfokkmIDI0K6E+Z0hJ95ohbaz
enyZTW8FO8BwxmES1ZUCbAJjVHbr09HYVAPpGgrxqWiWIF+GwAvLztj9+UP/bYfngEUlJ2i/SFsz
1AWv/8t1pgZiKsQ4khluj+HOEOWw7bpiJrooJNOxpgBwr5hXjw8xwwLaoE0Avuyw3JZFqtR7S1Zc
L0Fyn0qGyXkaHJvJ8zZ/fplLBff6SmExJcRNBZpPpae/uU0ha4g4ZuVdcQTHMjInwLS1E65sxqo7
KQbNJZsB27qf1Kt0nE6GD9uN4Wa0MWnPuIHsDmMG3wjIFl53a6tVqXOP9OoK6kZx9COmYTiiV9D2
AcrkVUSao8RwJswD2eCMGuR13Ss5B+fCua1I9ibMQpwrKHx05DJC3k3ldrQiLKccCrXK3mVgtmgW
XMVAxQ69iocCdN4pVklG472CLlVNyjsrhvZ2FdVxF/EWOBaytmUhfb1khL4pO48zC9E+cO5bo/vi
DdN3W2n1HS2BjOsMr1vXkKEWSAzWdaSuzKnJdkbAXi6lVW6w3TJQZDhPjx/ffd1YrtL5TGYYHrxX
s72tlnRNqo4UBpo425jPU69fLcEZvldX5Ck3vr3C/IDWfwyfqQLaE679Dr0dmKOymew1YoCvVU1h
H4+Fvmobu1/3KBBwRpnfCMp+NzSHJ351qWlsBRrrminAg1nizTpIZF0z2KWjzGKuTe9AWlFqLcXN
Gbklyu133oe3qy5vA7EDHCUt28Y98rZeYPoqAisO/HXbRtEa1q+zUh11R0bEt7GPbkz6Ge/d8r8/
JU/G4YWWHDcSy+/rd57yFyZj57Pl6d6I9gtiQ12fgIX+8LBHH+oehBeey20e0dP2JZJM0VJqSsx3
e3LkPYCYN+GIlCq0PAZDMbb7P9/tS1vw9UfAbMBZtgR67mxJr1+h71sYuLIiWPsoNIgb1L4jKRhc
i1PZcXxqm2nDKmAes6k7Q5LEsWZKUuVj5oE0cY27FJpZEXD6CDIv+ZyoX6nFR9aGEv9vEurbdD4z
B4O0jubgE2sJNBERlnmcerM+YLtZsys1cDmG9+aIcx3z+veymR9SH3JKmcvD+YT9y2IbE8/TxBAS
1uCyJjdtB+8+SKpHxDEq82NuUc/B6yqcwl9nXQUQ1TOLfdK7CopWLny9eWdZfXui11n9GXbRaaT0
cn4rMtRQ5nYV57wFJpqHFFlJjepmY+Ma2Grwp/6nH6supAHZS6WpZ2g86etfn2u6j8s0pV0lKOpU
nxlk2YpyLbWJ5RkDLBeTtR9Cgr2yPnwshkpfB155ynLmGkFtqS6e/dxt+ulikm64YiSjbkqNiZip
TdXRQxu26Rk+6yaWOyXNwo0NLuQALZgi3O6eAmKS98KPrlCZmu+8lb/dVPpcQEqT1g+3Fekur3+3
GMK52oUqyZ8lPAqjiw5p3WyzIjXZmRx718ynpj+/n7bx9nLS4d1z3qBypnDlBbx+ztRoQKd6IlzX
hagOVlqkazjkEtAM8D3yxTvkgVp6SAZC28w6ng+NFUj8WOwcs+VoIXDmCg/iAYTObq/0V8QV1buh
rI5qrsebMuuybRUOyhaF/Bkk7zHA8XwHG25Eb1GhEMuIv8sIPDYm6PBOKQbWhc+aUUCLM7qv3VgV
l0mENwNziBwD1gtHkUIB4jzL8ZFrdhxm86BE68G6LkgsdrG4gue1IRgrCBORI2Wu6tTpOpxiZ9eE
OQr2Jgjgc4q70JfVLsyt9JDKbNMAR9xHTf8psDrTDcexcus+Tu8qW6a4mH3YH+T0Ea2iDpvSREhk
Dbm8zkUCsq9pKnKD1D0fIG6F2EODl9nlY6fvtNzZeTScrns9fPRHoqTEBHSRBPLQHW2rOTH33/iV
Frixkcp3Pl75+8drsesiI6XVR1/r7e1iceooNKuJ12qgjm7EBGVVk7+6RraDALYqztCTDyINJsAz
9o6Bro/DWydd4TwFjbLXCwKvRhB7N801YwOEJf0wXbowORACMu3zrLlktZLsG3vE2+YFG6HEiCfG
GqE0cvYjmXY3kFgKtMmA9Jo+3WQyj491zSiuD93I8/pdpgT45Lu2c5WMRQswr2skkSCj4qteivw2
pMohIK8+6liVyFMrkwvKkAvpmOkKO1gtIezbnhJCfW8ilJqfYI34P9/H/18716zDvywDv3Wu72hl
V782rZef/6dprf1lcn6mdmFJYAH62bCW6l+W/Nkvho0gbJ1K65+GtW7+RU9PSocVS+hSm1ta//Sr
deMvWt8czthUjbmi/B+1q9/UppawDIdn4X/Un1gQ3i5VmD6j1nQgNZDXAO4cTJLpMIdynmO1Euy3
/lHrlE9oPhpsoFY7qagLDdCro8o8cw5u8zmG5t0mGbInwxM1qKb2vd15Xi7/e3fmNdK6YyJnzImJ
vOC3XYh4MrRIjY3KBen5MM7Vf/AjCm6QgUEp8exDNEubSblAhu6na4aoHDXeqeFfn/p/vgRr/pAM
shp16+0xx4ibbggztPGlRntdMR8izX7g/kpWeuA9VD0crnxg4v3LFXT++Sv+eg7XX68089NyVTg6
NS9DeDTMbzaSIjIi9nwvd8ekclPD2zoRWIbMdKtBunavbDkRE0drbLxwcG1LW5nFcCg4dNONMqJg
PeXKZkCKYlbxR1Q1m8wO99guv9gOMmdka5zJg/c+LePNcHl51VITYi4mVPv3E8SUDUNjNGwR0i6r
B7tormO8w18aUaJKYjB9Rg7o7zUnyrD51vG6jcrhZvI6DUPXmH3khvgMZkW+dCRNJPsgI4CpIjcD
syUxKDo5lAnH3G7uQF0RL33KbXkdQQJWxmYXgZJrJQsZdA1lzHeFJBKLtpEeyi+FWhAM7WyNejhk
Sbq1B1oO41qlI6f5Yu/BWDTNx6Ybt9NgrwW+SxqTAYdHSn+077NLd99gOLJn4LFEasV8E7fFmvye
a2QktP84ypXR3lOmUz2IawPgxVR5x4iIg2Ak9vwH89ktfS10mOONNhxz0jCnUd3FRbyB8cK2Hey0
ttyWnb5W0LsGl8HJrqn9r4Tvbc2S02mYbB30yuHkraR9WzrdPmjhgtjklgbkhWll/jBp0wHh7kZM
gWup2cPkKVuGrRsETZgsiBxbaQJVc32vwlZAT+7KwjxYjfel1WrUM9m6BeOgtM0Gw9LOptlDI+0K
nuuh7bX7WRnV6MHRSsqbsbTBWUgEi8UDAQb7shy/Gp65z3Uy2CN2edQd4HHqEvQSCsM8IJMFR3XR
IXDCgOwhJQE/DCgcazuwwykaULkm21BztpDZtpn8nHCY7Crvps4SOsvtpnb0HUX8Zc49wJa6ytVm
03jjHjm/26UBEB586/quIjnV2Vlhd4hGRFrh+Jhq3cZow48lqo8h6B6Dsjg1fYjE2jrD3Gtco2fl
8LkUGFIgCx7qR9LiSaO1mm++Hu3sqvoS5G28HR1gbENnuU4/3fV0kt0wBBTd5GF1NBU7WxFIcU9R
k0p7VxfKja1721qTW7yzcEHSbcUvaCZVvQpM7VEl5zopxseafyuokm8tobdW7d8ao3mJk4EaqfAh
S9g3vZp+tJjrxRnp6mFq4DcMT7g3iLowsRx84bwwJ9e4SCtO2cg/HH/uU8cVPr1rL/JXvj05cH/Q
9pbVC3Zut8+zbV0/EWRFTFG8Zuq+N5sfiopUy7d3skqvei3CgtRuBGyYQgooEmR4cRsoNpkfENuy
Jr/2TOuhc6xnhF3liqMQwQkq6K7RzrEHkI/QTrTXxc502mNbe1sbWxdUfEwTzkbG/s53VLcHGthq
1zhf97oZHEIRrjQlPtfyQYpya8fT3q7tbVMnblMO/5u681iOHcmy7RehGlpMegARghEUQc2YwCgu
oeGQDvH1vXCre1D1zNqshy8HaZlXkEEI9+Pn7L02zj3nYJMdlOppNBoLdBaM1QTpBaKaj3Y+RlZO
aIsm6D4pu3Waj/3Cq1eOl2S2Hsd5uYmH8gH4x6kdkPzlK4FDKt2KKcAEWzrnHrG+yM76ZNCw1w+m
twSDVYbpYLIwgX7v4f2S4dN6ZVjhQq3b8TKWy1GBKGFl6mG7v1XSBnUijln2pgE15Dm7gScUNKtD
4uly6gaYUyZ5H4t4S0oVGqzt3McEGMFuxjXxOrg/Jg7UPuOjV1XoWmO0pStv92jR4l2RaX4pFLJn
BkShTXXX7+W4QngsQjefL/E8I3AszwO8QschMMQCggRr1YF27BksHg+xAJqJ2Rviazgsr1MTgO46
ouckFix+ZNF9bOvyt8y4laMBusUVF21IGWfmkp4vZ3Wj4ulLLPeNhsSTMRgXdSCwRCNvKZyS4g9T
Se6jxxOXtFPYr6OCs8gi/4RQnqxoxkAVfKtaBTI03yC8PuZVdnAa6z3FOV4wvAtgkvRBYymfMoG4
BZ254ZqFhjXJkGkAllc2Amuufx2t4CBUGRAW7t3O/Lb1ZTeb+QF96T1hrdAVkor5tlo/afZOzOa+
SMonTfEirdJuCJ0IyLnZ1WZy0WqQIk5+Y3L09yuleMuQizeDflSdPpIqQRp5/Uo5rqA/IYOtggoO
AWXS+gtyzVMxdTgkasw6xvieqgULf3Kge31tnTAbWQ9aPd6jjqV2aRjIL15/M60uhPCVFk5O/ztQ
M9MJnNS4dh6ld/KcG6EoMe1q72qFRFQuAHwIzqR3OIIi6dGzt8OhwOMTJQC/+hRS299XTzHUNwXj
HHLvnuOITqRdWp9LE1iO9oxP8DeuyqvQPXCP4jgPLXBs8er0zdVYPfxQ9RPex/fWMX1bMpdtVVDX
cmQyGJORQs0HUSVJ9Q+I6C1TS7S3S4mcEVOOv30NK59Uci7EFTfR1ZXltSs+lyS9KSuVCqniZ8gl
3ajC5KhkWNm94vXo8VhyabkSgVE92Kb37Ir8N94yuJaOrLKsvu3igXhSOT0s2Y1s01+G/ChBSihS
9FI5nBBmMzARahbWNqsIIYKkfmV+dKI4ZVqJHZkmlc+NUX2nqa8bJ88fuMZIqHoRlKX4LWCgC1Q6
25UCTcb7CjY9mQeurcNjXVbEE8MfYBSMQa+yyl8jtzFfbZdFdvz8sxFHUp/3WwzOKLYsvEzfN0Ry
oZNLiBoUWqhZ/JRZjeYsMe6ZfnYYxpVXvWUMmlfxG2/PV0uEgh9vimGLHDc0BG+agnumH5dHW+bf
zmCCcvTyAJxKsdOtqmIf+K4lwP55yX7tlC81oM70LYfFWXM5UEqLK9jxVMaCFOdcL0IyejyaMXPm
J5JpIofPdZfT4Vl4BRBn7NK+lv4w1ZsplyW1CpgFEkGgsdIrtrjWS674pgfHUnd/0KeRw8xvjx1f
NB+z3+36iYYDgu2tL7Vbf/QVA7pJQwiYoXzGKgP96LHUnR8vMwsowNW1JhOmc+G4pE71kDrzO/Fo
oTXrB8Ob3+skRiJo2j90LB6aPj8yXg1WM31WTW4gdcnOsadsP2PcVuLfdgaHpOK0qxgdZLw7CUgM
v6iqq7dwRdzZpVxWLp1t/jajRqiK03IX2hcDjjUvXpBBdwzVrjyLvKAI8nz0psTauSUk3/Jsyrhj
KvBk2OQGytJBCY2k0eHxWsa0iibK6pBZxS6fSV5T7NU3cvZ6oDXkVS7Tl7W2Qd4MZlDNK1BkVfAw
Fnq0uu5dmciEykzGvrQ2fIU8WUb2OTWwTKe427Umn6BhLgio/NGZpk/NfKEl+Pv3/cwlqhZ9wZkk
TgVdnkCZGU2jdz9Ukv+DKk85s12GbORff59mCQNiTurHdK0BRHFhdDg7fqsZx2YenlRTPExa8Ss6
8WAiBiBS4zSTO8LAFV1R3ftGOiO1s+HzbUcfVAzM2WukAqgqGck8SQdLWpeG2qBBOnPOUtV4ucDj
uB7PtaMdeCtZUbQM56SHdQ8r6t4e25PRJpFKNCi0Ssp7u56fNetq5mxfNskFvt7lLYJjZAjA9KNO
8FwnQ1nhPzYeGfORXYWzNFD05HeI2YIG03clxK0OSXisY5SEOWozv6hvVo1UklGPdJUhkC0XpuZs
cnZX/vau+0U2ASs4zwboMZa8Xpest5/eRl2yKdDJXpOU91xYYwIhUfduZIrkQZOg4xu+y9qRV8n4
5yFb54LCFdf2WCLztL0nbZEEGco62wt1Y9twmb1tIa5wyvYxMVS1++xIfmfIRRWSuhPZ22s8WcYN
vbKvdnK2OCoM5y7a4Fgj0wRP9nMMBSyo+uKqAln01dwuA1etH0hv/k04ofpuzjlliCR2LLRvJcXy
rEfmsj38WUyxr96Vjmx8j0afgFrlGz37id7kqN6YLKoKH9Z5UBQenY6NN0+Vb2HOt8gkbiblBvnv
QYvjP2qT/QqIy4k2Jb7NAYi4PgoRW/KIa/hZlvbCiK/zB2153oA20NV06grvHvJE59eL/azneJqo
sgq7elA1tpAi4S9nGKG54ldFyc4lb/EwO89kJD7UFT627fSg6vOnbEhO2bamrmO7QoX90nfj3eQR
bs/Pv7hsNINSPigV+4rRMKL+YrR+3F6bsuGXPXQvRdweUa9EEEyf6eSBAF/qK6E0xNUD4uw812dw
8VvBj/GZ+P909cwixDKTa7wW2F52s6BRXnEiiKoy+8Xo9SyZJqvAMkfgLLqwDirbFWeB9qyUfEqL
RyXu8ysvvuqXJVdXL63nKh6ivs1e/z4fZc/XXljW6SMdGj29zgp9Dc3Of7eXk/Lt2rbx/fayxgYb
qtO9NEl/1+TuMybZM+5S9e/fNrzsiVis3s6v210aPPJK2ZVNyVGlgwTekQbkfdXZuNPSf17gZOBz
9e7ztjrgY30uEkp6Vn5o2zpRScoBgBxJoF+ZaPJgFKz+9IZLVNptlKdcrlTJ/e3i9Et/71UpxlKu
sKVTH2iyOpLlc4AKz/ZcfOKnKEJd3VJukl07rYc4Ll/+Lrd//47DIBeW6T+f9RhW9ayTrMr1NWou
zfb+mNxDl7WhG5VnUp4s2FLioVTFAw0QNNvbAtbzPBXi2s18zu2+KLk7+4pCW6C9Q7T1hXWA3yjr
azvWVyXnT9XttaZPYOREkhsNLvaxuecHo9NVl69xrZxqOg1Z3cAkGz8rdB/dFuvhAmWNO6xNHYMN
rbUalp9Pz8D6WZIp5JtxSGTIW1Osb6mu7v7+BH9/lNLbrxM4VCu/cQq6aNuT19h8DOxkP2QitzwW
kke4Xd8ZL3zhMd1hMCSteVsplKS+jphJKsO8WQEwxdqPWmKbpb40teFdrAzAk+XogTGtDOqejPLr
7wsxWaw125spUKr3acQiIzdb5tka+Azg1Q5uLc8lR/a6O6/KcuhWI8opDqpNyToErLf8XCbThmoM
hITzKqooV9VjqZC+4tjB5Awn8t8YzFbKxpRvbqfM+NXa6kkqesRs40+9rM9GakfDaF9WT4s0mhZD
fyZl2GXRppBs2geEd7/sDw8aZZG26NCPmogpy27bopO4uCZWed5qRZ3Js2n1BlIqYLecW7YKV2bL
76rJG6s6be//38KI8cQv4fJ8vvZVyOS5UoddaXlvOOqIXWz6yzxTYPfJHGFPTv3UMym3uxVarWQN
oLZJWSsrPHX+tvVNIr9WSv7LaA5ofXsZeIysKvmljRJMEBXUvPhFen6fHbeHNdfNMFk97lx57ctt
Ae622+HwDiyaTsjW3TiON0LXP2NKOyjBHE26/jsu1jbcZkRpliGTm98rnSQqrf2cLN4r7K1mzB69
c731E/rmpeyR0DPykOVK2kCky/66ranQI68rH8fo1IfY4knZ1gxcZ8+KqvxpuMTbu7G9tUUFtIex
H6Af+jo8AfHc3zvl/Oh2bzGPW1dV5zHznrfXpfbGU1Vll21xQaV/AE6m+n+/cpbXD9uq13XbfWCT
K0Ah3fWm8q47wO6VW7VoDkgI9oQWvv59vvEUl0ECtaoirHTGYpdnTYOsRkEHyoK83cF1rM9/i1FR
L9/kmvhbhbJd/5THRAh5EJV1nRvNY1te7i2DDjXevGhpui8r5lnXFNagO4y+fxSDEjFNAGDyojEn
R4MHe9mZOanWbXrd7hYBUeHS6ukuVhuHbDlyd0DvgEuQoY3g0SfN4ayJ5bQtwNv1mPvi1+qcO7am
cFLjaBHpC+TL30Ytr+PWK1mn9Skex8vfzjTmdraSyT4lQr5sF+jvA7LtJnPyFpdzG7Y6OY5I7X7k
xFY6ulyDGdeSsiyA3mv2fKBqBTnoMRuKgMciyZzwPDImGUQRg+k1T6mmXUBgFeEMG263/V6I3uWT
83ZxZEUJ6tZeD2U9RyDjyn25OhxRRcpVdYmCnDccol1BRJ/d+SQMkNEytY81bURkivZrVzFOHAs+
R4NZP+35jNYEkpN0C5AiZ6lwaIIBSc7HXC2Rwl4QjNr6WhjsgkNaF/cOKca+4hHJ25OEteBrNLbd
vqzNgTWU8I1t1R4KsUBe4mf3Gi87GArKS5AJn02xoZksD91tO9BDnNmZ9NHGWeG1N/moXloL83qu
K4HZtWkUDzTnPvLWbm+GIa/9vGVaRqJE5+tjkZ1ai5Rvjf1ybh35srTti5XM3XeaOx8AMuy4nt/V
jrHx0GPv7L1KCQr5oGMpuYCMLXcu9cFtRRv4YCCtIpSSuO11qv+Mo2WQYlnh1677H2POzdtp+6UZ
wGZXJrd/f6V1rZOK9CeUDmNXwhPoRfzvk4N/k0/+7cEzPEDvzbACI4L9b1qSWEE/3GeeCLfObCnL
jfkfmna8w8m4d1GkstKzt9/YMJU7L9455gcQTkCW+q3lqoe/n+b/NOl7FgScVv9qSflXV8t/3mbf
nejF7/C//qn/j8wumooU7D/+x03y/4wMD2OdfHbLvwwNt7/xz6Ghrv8DCYHlIP3b1AsIkf5ncKgx
HWQMtf1DVBBTO37nvweHpvsPmEO2hWDUUT3P3r7cfw8OTesfjmlsrj8XE44KYuv/4nPBxvGvIhU+
lwkFDJYSlpPN2vjvStgk73NITpgXS1nA02/wcKsIRDke3FZNe19PZnwsaYKO7jL4+lDBkm3FrszG
kyKKeZc1SsKwugDdXcQbYbYJSaFEW+O6D6rgAFyooxuoIB20fT6zOddEzy7WqAZlS198hUrmmwm8
4l5tI1fInPodcqNqk3EghsEicVhn9U9fNbI0EHM7dUiSmj9Ro0fWwInWKwVTkdJBPsZBidbQkvru
qqNLWeckEJZ2mAWIjG5BXmkscgjJMNTcIj7OMmqtUXltevOmnpydAn4komq4sgjIA7SlzpdT5mLe
JMfNi4El1QUHyEyRT9n8EpsjEhvCqqThvajJAKOgjrSCKJS1BYo0A7lOHZDSjkdToKw5DjSasic7
Ab8cCXLE/FI6T865IN+PwZAaLP0XWgXtBhkhYQrKdJg78ugEiH6SPqcPd710iozPk2tEwvRG3wC5
DZ++wo9e1B/lOh3ctPhTDtMzsA38usv46dD6ClKboRXmEKWaCWcRAvdymgbF8FnFDeQby/uNNXHH
Yzj4CRHDjKopVXSVxjqJhk6SWEE/j3nYWOrHan+XlNZRXKV7gzyHm42mvLIFhUt9UmMX7o4G87ua
aXOV6Y2Gawb+O3vbwv5U2E3mq/14aYhuxWyL23RLeROAXkQ+OEe0wcdsymghiI5eHrlF2sghjnwR
EqrhEfhz6lyMEUDrtMg39GsxJxXvjCpzgyRwKEkSIi91wUzNI2uwKTgwD7Ru6s74hfCANaBLX4ZS
f9fij5GoV3y837kxgOxVmT81rhstsT4EFlFACljJYa9bpCvYozKEEhgDOiiqvoEkODnZr54yvaDg
hWhcPOdtKeAVtluei9g7s3EtlXEGos0gl1lzpNsFzlOdmUg3UJ+NZX72RgkTNk0JeNUXPE2Swcj8
BktaHmvpkVqZ/nFdICLrvcRbsotRolCbuXOga5nBHTXCubdeGrMoz51sKRZ38Mr18Sufu5+0Zz4L
uYlogEQHc9puFDPgFIstbwvzg86JHmpVd9Oogn14VjCUAWFIrGmKioGzYUFq3ppobyWJC1E99x1U
pGFT9DpQNweSj4hFaubpy3XLB92dwOPkdSgH+kN4LmmZ4QCxlB8vbtcToE0CxTrm7WPSvtbWzGRF
gw05O6uCZ16EXTurMIDgjSKD4uilLzW9PLyzFZzhfkChuFZ0cprV/VMWHF454ITM7mhjeYUeJhYE
odLRmt2SeB6ODvvL8gpSlht3Z6tqvi9bSwYu+e9T7+IVJdGBPlAqb1Qv1A3j1azr4jj0rs9KDJ68
J2mV0MTLMNcfRFmBF5wAoGCNC8pi4cHoXTXw3PQVCZ4WNXX9WSqQR5DzBqmDNDKdnU/66+GYp1g8
ahGJkfZvR8xrbE3wuMZq5xGGFCL3YaSeaVD4U67y9njPqxbqoP13fUmkuTbfOT0yHWNRlAOq2JU2
8E7L907qliF8HuKYJ+A6dUu6xwhl09caDq2aSpBXTW9uamGUL1iRsu5qxNoWBbw0kUax0BEPQrvT
rINuKjEFFH0XTor9ohhk0Ix6MEslpwyDge2SATUJRiBq9r7UGS6NDByQVbn7WCfokkDAJYh14nUd
Fw8+6aUzRjRfyAKS+fIwOPFyLuQLKc7jrsXkQZ/vay0ArGe9B7tftD/ZqEVd7TyAnvlwUuUIObI9
u615TEnTDrK+5DpJz94zsnTRFhrJwczSl9EkZ6byYodQg6KMLqPOudna+u5GoSmcZXtfyvk5GVkD
xolikYF55S/6BRzv3ZzTomqwWfudkr2QG7FPajoEbtbNwVorb1pZ72te0mQKkYO+S51sNcrSEqoc
D+x3TE78bhiOU+0clMFmKGWpyNwq2l25cEG6TD784J9R6W+zgfDy3unv1vFG0RHD4fppg0Jl1K3I
u2YYTThbAliXTqMTcyVTIvfkOZq+76wZsoWdXQqjJYsCeLAm313EhPjVeauXpHwQOuuCwTjCxyT1
XsCtD11Jtpa7kp8+OQWiOvcyD/RmF2lHo1GLsILfUs7209IwJWhdtEDkBrNPvpu07xlQ/Mwx1qPJ
/SiVVUau5u2hZZAKmY+U53F60xk8N0U808GaOTTUTqYGRfkep9qTm49JKCc4RH3NNGa0s205ITcZ
aSKYETIywOdvr3CpIg1AjOSzHPDEztWraw8/jCD7AGCdZK/8JgyZ3mi8FnTudYLvYwsWLue8qSVZ
NmcQMYKp89jTyYikXOgBADWKdcB2d2Cg0AYmc5TAHvtbwkWkvwzZD3aHaGjsLhomiIs8w/BgShZH
K35P1ixaqgRUfnHRuZV+00qcCTUHutwLbV4un3TYm26ICXcvHcvnpLbTtRKsnCtv2J3SKBE2+H7W
2JHpZ12xy1r2WPm6RhKK8CY69/VKD5fYKzcdzq6RPUGW+uM5OYExBmTp7jbpunfThRqv6jyJhTc8
tgrXTYXDa3X3E3UCbwFSEboHVASB4dKqn9YhxrR0i30aQLPKqKnoGw1nzbWzOfgnQJHpE6dfmeHd
Owkl0zoT35ChopDFEmVxA34MRS+5lZx1G0BBc919sBwEk8xIE1WP/UgzZ44ZTevw8/qkXXyTNhDU
0sqP5TEmn81nxPvqtMyQiXTei1QfQmNZQeps2D27YSzTP8opkbt0oiNTIRgQekl/eGzJURX4gSzl
AZw863/HFHesGRB45o2axXnEhH4DST5WCwDCvL9ta0oMz4idoE6jMuZw7VgyqgULMs2XFWdD/NSu
I1/XMDs/HhHZTPOGJDzWLq297TpaU//mKVXOTmT5aGwui8j9ZiXq1dSRPA/dWYExtzjDLh1SHZqw
9S3mhftMQHicMyON3dvW3ZJ+KxChAF16hlNGa22kEWZ2tZeHnSRd0epZEC0IRazpAcN8iNN1CqNK
nMz40WRbDpxVNkwZh0AmxEErAu4RLbZbbwVEEPOUrst7rTaATRdd4ZTHlSCQczaB5TrYmvwq6cmz
gtISom0Lphy5bncUqmdTLaHysxHPBj0GXVN7bu3Mva1jjrVLOt2vytVkpQqwgL66Y3Vs6B5QcIxV
6CGR8lZxnmWQGqPiA6P8sZOe57d/9LSg1lPKCCv+w5ww8S3WEI9BkaXsZhl/LCqfeWmgSNPaQ5LN
2HYG8BB6WvMUo2Bt8s+62sxuxiqJwfbucju/q9Ny3xVOmDdGDneaVrBGVyEBg06OzfDr6V1kJwav
W6EGSoMiY7C/KMGoWtP+JtnAvLrQuJruHEHSPs/xs10SajKaxedq5LtZ1cH0LG+qagkUddodi6TB
MBapDnRCJyyt+ll8eqXxZ0mb9eBlDmh56BFZVe2p3Xd5bD85zYgLYwAhVAsXun+6Bm4Fq9hZ8kNu
K+eh7+wDEVrvRtEHvQHYVTa894nIvz1017BwrkXTw120YcY5JYyYeaEVM/bP9Bg+iEKMA8Urd5x3
iDAyAIevTbFfjakPK/sdPCt+C5opaiOnqNad76Le9swmFBOYctlrn2axPqUDbeHYXX/yD7XE4JrO
MTRm1sa2yQXvVzYwuxxTEPQ9vYr4hANly0atbiQcoICgNSbvQxb2sfVnrqr5bPAA4UxhW+xnHxtI
0G+TjqZkaVDEt5uoP+RhLFGaN9NuY7ksCX9sicdIQ/OP0IVsp6LOdmKqD0I1VPgtaRlp9pftbp48
Dh2OqYz7whwtPOSIhVoytSNJLasvCNSHlVaMoB1aqDqI3ATWlgdeMzBorhIEaisVHlonPQvPmQ7j
OjMenLlMo6nsMxpVp5QwT0cae72fThhqiNcxrJncm+Zm0p/J07QipBconnop9rDui9B0109rEVTX
LfViU8NtVbWwndw3g8rXypIHEtyiqllA29sXEp5+q6p7UsjtLHXvZoHfwnmAd9SqFCQqeXnfcxd8
ffvXVFbkTkjo7O70EytmE9lVfBurRR4C6tlVY+sc41wpQ9GxsLZ0c+3MjKq6sIJ2hvdYDGe6/MGU
WXogXW+JCj2b6erXUZrll1yUJBSwFhgCjZQzOE+uOT+kbfVCVpe209bp6NoIpxr1PK8eCVAJ0gpZ
9IeyIm7Va3ChJKfctG7zRnnunfoeQPtV5/v4Gwoc+A2DJNDFTXyocLETHs+7gZTubEkbTvsP2BbI
7nb101NLBK6zPrkGs4Xe2eUcETt7+ubgyzpdoF90DW1nF/FXNzlf9CFtgLjOy8SKWAxi4NhWhpPN
qRteLdKFOCmInU6VYMhPFoRkumrpwXN57zMTfZGDvyJQVAFEaB3HcEmQvKaeflgtPNtr1qKmZMtv
LFvucj0hQlEvd0YnjUhf4Bp2FRMdItTdZnSQjWJq6WdMSIgShqS767oGHntmW9HUuqwz9D0nh0JE
IScrs1Qd+ZZ5oTXKRtB3qz9V+1qy8Shps8XbwIgea+0eSvoQELJ4HXUm4fWEQ4qiH1PNiHpzkR96
7X0lb4YxGdTtaRaKuH03yQBmtjddtK7GP0tklVct8jjrHCZIuVUDJLtkiMzqKdHoj8jVYp4F34xv
yBNR5/Kir2YJ9fcxK9kzGAJl7NWrbgOkfeeBv1Wz5NU0ILFn432/SPqHJ8Mw9mlR3nZ0TSWvR/pI
9CFOXY7kdcX9HsK5o7E4EA+nxo/Gcs9AB8ZniNhN6+dIHQ0G+t4B3fLh9mgWIA1qW90ta3zsNRgl
CnLeUV4mLYx7+0mf19s2dW8Ta/y1x8jNkseygJiGXTlBxcJkBR4o4GpXpaGDj/TYuAUderu/7RLv
ucqRf84pxkD21Uqk7+osvmI9RwBQMF02aBIonIWKXGdqrnhfLXDcvRYfc32+n2qOw7rPWxmpgPbV
hIQyQku8Wb8OLZEYHAUuozGfysQ5idz+xQuJyaaK2nk8zW51qcfiRmnKGznJY8F2aFATrt7w0GFv
XeJH0G/v7WgwAe//UAXeWU59Shz3wY7pPXVF9WqvyW023XqGPOpGzAk3hZmlXNrmZLAPYjE9s8Yt
ftNY7H3qem859LOHNv42vfUwrxR2Dd7WPDm2bPxhOfe7hNGcOp5kVT22anuCryF96uDPSjhvGiwB
sWjPHfXvmk8HMJVwvYRcmBcqmFA5I1eoLdfp1NTJqaRIKLpTikVa95h7CndfGWPnTyblka64mr/t
fx32TT9VSM6pEiConRrvhFmbuzir7MjSWNR73Cwj/0VJnZ+0eMoPkFQeq1uW/C5cnOVsTo/G2tKB
4ADuiOEGb+1LnmjQrAbBwYBti7kzisKi4THqKuULT/TPpLOf2g19g4Elb7V/xt44J2I+pwCGFQnx
phur81TrYQtyM3D15KMx9Rsr1q8zF1/UDuddnVSlcgGl7OyQ2f1xpIvSvD7JwdzlfNc2jb+kV/2u
Kg0cRwcfpvCRrRbTjGn41iMmKYI+9PiJUu3UDAMaG0V7tQsCT4yUhDn31u7JoEO1RsqOHe+rZrPB
ZxcEbd/V0t1ptXLk4LaLbVf6UpgfiGiO1ugdSamp7OplJlgNqOLoO4oRGSQWL3iMNFc7TCZEiQYe
dd6/JVbCqUidDjDWOfvI/KCYxm2h/FnLdzd9LAwbzZrzhvuXeFKgoBANG84RpKVANWAJUt0nvaEz
KY1L6llEZOqM+N3xdbaTM+kHlWzOSUrJn9llQSz5fl6ZjQxu9YrQfNOT1h03PeQQDb2OgVOqERtD
cESgLsRPQYtPvPoCSOUVU7ol95CaH1zI334vDJ0gUY11W/31Rpu1uLXeUNk5UdXS0QU4xRmFRlAX
04VxEYxxGtbcnlM5EEZf7aY6ShYsaSlpQCReNQekXN0uWak/OSfu4JGaQcHC1msebjXqa9Ha+55n
zXZRj7cjCh+xwiWZtaNOceB7RLm7MA4isurvlEbjAnOeg4z9hhL/MFMShKKfHlGE7oRGu6gXi7wW
8aewh4RwUOcCP0z13dbya8n5pCch06etUyIzdOhHeoaI9FJH+is/i9ma/ZhgYhZQhKnliLAbiUje
oaSlqKkCY9ZfmKvd1SOHz9j6pYVyQh5Ku7cfvjub1ywhjC8xqSYbYY+Bx4Q+Yh9zwrEbZzKZrCEU
S81cc174TmPyZa89bfWMhGGL2697Kh8NdjjkvuZHK7prTuv2wM4RjSS8rB5L/EOpkE2a1fkn89MH
2+YMUBjPTWtxClXpcVfe0h3b3HlL6mVi1AuhweI0hB3wHvBwfeKsZxLCRTsHvWV2Z2ckl6ObR07Z
TMycBMbTgo+SVHp1SDvo6NyOu2om2bes0JiVDZ3lzYmYkKw6DRIFEbLoUGraco/ywjv06vyT0ZNL
VuJuu56duLOGL2OihyoznEJa33yXxE3ts9gI83XL/Sbpo5G8vGOpXvUu+xIMpfEP0QTWc+8HFcau
1ZjrujVCMdYMxeZQ59Inmkqi7BWT6rnCfZHr1LV93v8sKpPCnpUrtu0bUbuoCm10WCXeYl8jZGHI
eEHWigMGVjxOKD3ZXqXNRbU6ktrKjAUMBDlmAgM0Tg1BtI1jLcrrKLYJqFqn31xuR+gC7XlS08jD
6LeGebU4QdYAODXKuIroV3OPONYWNCj2bWVjuCgmSqAMLIegaTIVdP9ndaH5qBtl5JHCEMSbXMqQ
L6JIzYvCA96s7clckjvFiZm2dtTsTqEqAY3VoLZpDCl0ZfaTwR7RNnKvMKeHCACa0a3wdg8orsvE
xhaQ7aUHiaFsmk/wmKgf+V7rYkgixM0/I1B0TtP4UUSWMvgQSHIGfY2sJnsWa03EGcpef5DI03Qd
DuJCq6GHt2T0PJFjOeJJTr5JucTpYg87r+Ug2xNVFGa5wWF9/rKLgr+ZEOtaj8i4M9MICKASHM9p
fdg5S2lrJvdule3hq+g7Xi8ezoUemdX1blAwc4dC31scRpYfqJEO1RvQSD3WOIhzKixgltJavksZ
ANDw6DC5FCnJW3lGvGJOINH4A1nltmjT+6ml0JxGAj3Yfc/r2Nz0zQTouwSBVII5dMTaIZOQvFG0
+KLRds+tkZ7dXL0vYgq/vivuKktFSIqj19WgLPS81LR+9lwgXSOvVT9UgohDmwMhMnUuALKxeDe0
5YPRTneiQRraQTtxWeE5ySow/1P1TFcFYWzzlrXjjZ7m4aImKNIKxzs02gWRGaEcD0zNgKZyAxlH
Nc92RcJViaeKprN5FlbxnYyui3cAuHK5oP69ZG0vcQxnH0pB9ZKNW3RPFmyC22l1xI2VrXgwWnTE
ErDwUCLUaW21OBSKkdyT7PWoEyrO8awnVay1tSMIpsvgmVPAA4NAB/iym6Ibq++EMi1noZ0Kt8aE
lNOi9nj1h4VZCo2FLtAWN4T/SwdIF3cEMQ6+J2QZ6Vup6rp5COHd3tqu5C3BDPkv9s5jO3IkzdKv
Mi9gdaDF1hVc06nFBocRjIAwaMCgnr4/MKqzq3LmdM/sZ8N0dzIig+4QZv+997uQQepAqcJfuwnb
4yYy8DYplCMiy0RGHgkVoIRN03FkVloxVV2RX9K7HPumRfIm0eWFGOdeatI5TZx79cA2OqmZersM
/9czy2hbNNjurOzWxlQMWdgOywTC+2bWQxloRTPQgjbF7PTqMSARFa/rnvNUxeLeNjlX+wJIn+OI
Xe8TNLZxCW1jaX+CWumP+dwrfqHPyGQKz7Ro3Odas+8NjLGhNqHyjfyTzPzNB3YtTAjI/fyq+R4+
7KjBrm5QfCVMhAIO4lUNYD6vOlqwXaOmc+lzZie3bA1+yc4ZcYbiOgfG+ak5DTseX90yqyf0NECF
BR+3CBLyy4vH5ypZruQsAqU7+zjd+93Y0LQ0+s2+SVmK2131zhVFMDKIyBbR8bbSVYwtpELnlbW+
TuWw6yxXXXqVb3UbkYRod0RDRgW20JLWm2zMKphn7NozllUarZecRHPnl6gPSRt/STMRQccOrMnT
X7VRhMewOei1FJzkLps8C/EDV6q/1iNxTXPIgYirVTB48XPkEnu3e9PbKXJ002Q90CHVczvOfbbh
xi6Ml81Z6nqIht6HxCWMYZtDqZxinFCuPMdaWJGpYLddNxcl6m5tWTk7UnbskNziU4IpvGKUgOG/
W6UR7LZYR/6OekruDZ23cvC2FbOuqK/ewDUgaeByK002karT2mPadD+LjqkJRb2gWCr4qOChNhCZ
SwySY7NSPdydmIUWijE6ZQ9c7ETTA6TUbDsVnU52UNGJFbMV4JhdC7hMeYS9k0X2o2c396ZuMOmo
3/0h614aoZ68OGJLHwKAplWKg98SG7NY1GrO3n2owiNHXcdIsnC4u0oKybkaqApJQsuIKDmsvDDQ
4OdxhL5Dk0Y70Niryiz0dkYfPzZCHJ1Sdy5aZeFLi4t1jcMFWHN0TJOCAujW2deG99FnTGY9uy+2
FUQJp266tZwcslGR+96ygCWv9NRn4Z2tsysavGcDPr5pTc++pe6mQoLE81nW7XJj6Le8BVuNkiOk
KC78AHyxIRGsD2uajZyHyP0xQShAgGGHLJLkQbLgzGvGJ0gpXC+Gm+9vk4aVXixyezu5884tCVB7
rvpZtu5BJOWz9LwXoj9cDvScRFF/UrM86Vn30NPympcp7qx4X7fFxTCybZTkPyun/03b9Nek1++M
p1edMz8aTO1XkWCmZTlYAmtGrn2kZ5fIZDRYQRDuqpJq0kFF29rQ2bixy2BNQNKv5mquI6HFmcXc
sEm0AKjCSxoW91KLXsa52seePA2LdV22gwNh5CGta8kgeLR56/1f1F0djYk9KDTm2CIFMdGxHvT1
lbHqo6KObZ87rMHHEW8npeJyVdbmvO07Z0BoaZDj84qNoyP3iavOwqu9w5qyk5KZzEDlZ+q4h5gK
krWRmcYWFz+MkyROntraCHpkl6OZAwkzXcTznMnUnV4g9paiAuI8Tt2pjSm50OLuGrasNJ2p8faE
RZh3uTLZgtB9o4CAAs7MetJKme9zbn3rxqrErpsg10Sas+aljcAvc3WGep133XAsUCUXHshTNlv2
lQtEYDppcVBRXqxsPwx3ib8ocJ4at3k+t4dUVnh6NYtBLUtx18wncsjNHNhxt6iBmnNxtWec+7k+
Bc40vroT66TWDa0N89wHVKJ5p82084aztYeqs2JR2u5onqFaBZz1qPpTllTErVyam2P28YM7PLhJ
ojbAj+EGJs12Th2qFdvM2SkVtCFCION7dKqBccvk9x3mFTbl7B1GDqdEmWJVNeIzdSlsHMz43WBx
5Cq/YdLO2UNnBPtJh6SaU61EY5mbfmSFauYFVgTOzA3VqehFGF22htW+NiEwqMFivJfICENJk0ko
zOrNJ3nDHFFw8CXFbSp3TJCKR6Ulh7o1uTNrYRZgGaWAPR7pQxsT/PYZb1jMnYSKNduHh9Vt0E6J
WO2AZEZPUdS9+roRBelADiv0+vsSRzTDovEJUYYxDAKCV8hdHiucOgAy906WnIdaKzA0O9PJoCiK
qXYV9C2FSmX0SzjjfFQJ4ZZ6rgN9oA2PvxobQbWkHdqZEawfb4kYGOt6sAz2s7SHOfx9K81T9d6b
ssMIZqXhjn2gpWXnhsrd2KQTYw/8dyOqQzSGwGd9lqyNMh+qjO6G1u3Og2U5q8qNsS1g4GKcjqsI
sGy4dB0xDx7ruzDN9VXdTvPVVCWguxqYZjdzN00VbuDI0WGkj0wIxugMjeUrHdDTxKwFNGwpabiL
RchYoWkzdSFexX1xGE9jWT1pLdMom/HbkUTw2nciHFRTxuQMLpvAvY9JJk5p6z5I0xSHqnjBPPs8
hP6zqcA9+FzU9cj0H6KKXDB4Kns9OPTUhp1a244laINqVlmK2TRyUwpFWSWTUUyujLFx+8ZFsdZn
9s5phJZUNTENNFRw1hmLCTB9J0PPowsJc3sPDl87p71LcLjHoWWZGtRgvNDHvuTun1jjuYoca+uE
irFUi2LuFlpMCCr3tpk2vOWK+WOadjOWNMpylgtg2zZb05yehwYBIqy7R8P8BQ1B8n7G5dpvo3Tf
hmAcCneiCVS8SOEiIzcL9CSc3mWehVvOK7VLh+jFiVgliznRzlnNniznts+8lhgK6WX9VbjeSxs5
6Z5pL61oy4RaGcmhjzJimqPOCIOpz4T2TBjB2DWc/iz8naCKbe489UIgHewbzU67xPZFAIbNYoiy
CcPe2EyGUmsnv+MCkfJj/MNFaMPMWgIHmF4jdJ9inScdqP2O2FFdKKap2VUDTFr3nbudNefQQfxf
IVGzsvAmBsoCsx6ZCbfWzuFQfFKAtjUn54Ab9gD8fw9Fp92X3tlkRYj5qv2cq8VvEJufkc6due4F
3n2o9QYL7mVlSGXIq2u/wsxkSmWfwXeNR7MiK9zX+S6NWIHCyy/Xht1qG9uNfxgxG8giiwItV8/k
CkTFHNwkVOWJkaa+gfOViC1hLfJQWB3oKrdbEFw+KEQ9VutpMGo8/H16jLg5x0VF5wfT8B0rhOc2
rVbdDJbeUaZi6uf5mwwVXyuFH6BO7Xs1HjL3LeXKQMcJtxHeQo6aTTlrMXmNOD/47KBmgfcPbAR5
2b5BnPYmFOT4DTRhuTIsVAm7I1goU5cxVofbdxqCEIvbOk6EovBl2g4Ncy6rXEcywakt9HdW/RC2
QhNkbgEWyJV3MQlGglBzdEhFPW1t5i6M4go93cHtlxunMwIcO9MOgDEfQsJYb66whvURpFqNzIVu
M8KbZwYY6YR8KlN1jOR5gBr5GMrp2kzDnq0Xi5j0DuNNRL+1dkcEcVrrpn2UZs6cuiNVF7Y3ZCIW
ixW0tibtAiGR0m1/2gD8+5EhYGD94R+gpvNkhaS0Mg+ckF787kz7oaekS08tjHAYJzbtFJ3jzO92
qpOBoVF+bGa4VywuD7HzqttZ+xJrzEhlyUmhEcvua+PoNHbgWikL0YIcXuxdab5JLhlK76bX5svY
o/EC7Qr3dbKlsG6dePJgWhkMMtLifK6uCBrLffVdjgLb1C8OHQj0Y8f2XtKuIxMEY6fwsKRUVR5w
+blpNFOuZtZ+s4cBJWM5kTuGcfQbvdiUjFFZngJMmlST7EjrYoNBGvH64pRX5ZE/JXHGn3VTsjOf
xH3MimLt9OPR8/2XfFm3qtRiJylJAvmsmhQ1VBIXHzno+NXrEPK1xkfuEy2UTLOvcbDt9Fa/ExCy
DgPOQZOrHr0D1pqFR3VVNMwQtwlpRT3SKP/pZSl2hZSNrlmaIRpb+pL7khR9N3KYcQnQckvbxZ5z
DX28DpRjLS3bDXd0J3piXVytoVYgEncYAaA4riwnPpF4+CLwkOAhLIPEeKG5+aLHS2Ni7Zm4H+qH
qdfuMq6oO7RpmolDnXJAAa1CO4bKMTad5gNGBs3PVcgqNhxaX51EyGWH/0nA6K1JTHvLYlEhLLBU
SlpX30C7DXoB8judsZD5qLB+Y0BV8bmJ+xQhBNmSTx3YV+PXuFZMCjE0MMutyMknOROCQovundxN
g6IxsPp3ybNeh9Fr4hUPmoFSbMRrOuXHndaZ5QJWqxgw8rGzE9/aI5cmDwohcSVUz5ZwK6ub4V0S
HFjFmWav+fCJRcb2sJlYEcLv5ywrpQCQ4ffbHPC6zMv5HBIU1UxccOwpTyxVgEH3hgIO0q/trOpP
9CTnFZa0CsZoZ8l+56NY2FOosSpnwK1HTjAO/hZMBXYbZAKpuo0Rcq5VOjJ1GcY2QVMHwUaGnMaE
3Iml2le4HMClzRkspZkhZYz5lYV0RTaLqG+WvumL0bjFMuXYaj9T+UXBEUikJCKZV40gFFg0EltN
kcDACOlW+VmIcFqnAeqCrpfbvPGQmrj8DY54sNy+xzpjPsoZx5g16jEDxd7Zi7w86XGD+seVNqyc
Ewmr94nm880YDh/ZnCRrJTGZjpD3GsoFuBgQTKHuDGmjGP178K7kaeC3BYmGdbsxI5xvfkprYBdU
4Qthl/rsJkxIzD67k6rU1gk97UcmJom0blVHaFdaF9R3jAGG7W2cBg/uJLFDpbkIkOZlMBGWa4va
YP5gbkejfGqYseNiKhiRciwRo9KwPEzRk5pCNsZ6BMLbVKhIehOUvn6z1IjmEE3JycpV+hA51T3N
NGzHEhlkIqXlshPVFQiNgbrAWCIhKWW7LCQo9ML0Q3nLJIqVHl36Lj1M1fRm6+qzZdhPvCY+MkL7
BOdsHcsmeeK/h7ysx/eCWsgaG0NGQaZZesTJ6ZBYeT6hfchaTzOuRx3LgyWNoNPGihW7EcwF2KKM
Nx535go6nVhHNaNgaWobBl4cfXxCPYY7qoOpRqeE1xtnipgK8n2LoakRvw1Torex4DGyi1+TX7dn
ktbsuCcb7jT8KVcfvzoHBiFtLWvL9H6zfH0PvQwDHfNueo94X2f0MO8Yt/SqmOIhw7vChSAs13VK
wKof0KKaGnUmQ0bKw8ei4PqdCmjivfkl+nxnRUy4tJQza9nW65V1aPJ6a44+7uE+rFfMVHL2BD58
IeICJUbp0jLFEVDEW2zF/Upg8bFj9SyyGbuanmZ4I2AKZHnj3GcokWJcdA63u5vdrRtb6RMavI+p
OmIfPFd4HXAYOHrXbfIpmbmys8rIO9gRUcx703pGHwwG8bmxyE6hdG6JYigdRRSDhiq/WEXnY7UV
z05Gn7NDQzaK/GYe8IEy/TCwtRTr0jeyjTNyJeQt0pfYsmlQQqs8LIMe6c19RFC4dKPfnlZRROlr
bySwdx4crw1J4y+RdzvpDhNUfvdjLj/pgvuCny34NdF0Bg2C5hAx+aUGjxL0j5I6+Y7OirXblw+t
tXy+vrdLF4fIQjVtsiLdMt7sqFDdqxzslcZtPKZTL8KvwDu7slOcte2kfkYNLZ3Sp0evtn5lo+Rd
xrvNC6t4sTdbM8M/v6YNWNFglOdsg2RJvQOXJ1tVvxMnvEJLnfbGPLI+kOpmJaV58JSL9SCqXpaJ
TztA1InlWtbzfojxvYa9fGxnQSbdND9C/sbBN58Hz5C7MUX48In6rQqdu6SEzlH7VrK13JG3zLEP
kn0EvyqLHMAPT2FKMescXyJ29UOJI1+vaPieTHefsQPSrANHboU1jrKDymk+pxLNZx67g6nj10du
7Pck9z7EQBoCDwBCl/kjlONHj0cgLSuNAKh5SuvmKyxbeBi8dcg/+inN9GfMBm7gVdlzLMZyawv6
lyc/2ZGZW4oYHKTLbDpa9vza6TLa9bpGbFKzrx7Fzk4m2NxFyQP8nxd6tsuNFD6zgj6pAtmqoAEY
uW0mIXdSoqJKAYFK+dMdVWafJh2+uBgZUctR4IPgbK9j597ISi2gsqneN0btrsLYwF9v4Vys4nzc
lJzQZYupEI+ptlSAY5ct243Wpu+UGxIvZw1u5c4Pq9PZelTJLwuyTU89UkAPlAi8oWYPMT8luhdf
8Igya6ysS+/uB1085SVSdag9iKGBZKnSXZSygKkiQjUt29aRIRsS4alpqxqRl5lQrwWRUR06XKBT
j+V8IlOfd9M+zK9jWTyNnfezMhz/6HCwUGG8J3tL0B5SFNtt7dS1DJUN82Mgz7RRyn+ltTLdkQfi
ZobuZCfiyieAJd2cA1bnNSLJ9Ola/S0fxw+fUREeHvygtj1uWts5RwI7dZy7n8bUHy3hGkc6nSmX
Fv4IdUz7UVklq8jJJyQ9QVsSS81l+GHE9ryjSPg1mRJGdZLySp1ENtVOm1lcZiZhA52KW8+M2e0N
8zGuUm1XCDdbS2SgXdjUt9J2H/5/CO//pnEKFMh/F8K7/hr+18evz+yz+Pq3IN7yp359LsVSQned
f2jUNDEE0x1Lcxb64x+EJ8Wz/yDlw63csoEFc+P7K4knTOsf4CKhfhiWp1l/wJ//jOIJW/sHXiXN
8IE6QgiG5vn/ksXTv4mzf/CRS6cWOU8dtiiRBtN0Mc74+t8AztjeNYPsuf3Dh5BycFUrrnXHOD3B
vrkWIjoJ3RzuyiFLoSzlCVGTwQ3q5alrl1QD2WAMfXdMn0zPSx4cw0LC4pvfX3K7++obWzv/+Xmp
z9tQ8/zt99NGK7MzsCO8MX/9gc4H3uUYD9+vCGk7EAtEwnQ1sbn8JcRzs4qCyMJm2+v0X0WIu5Cw
7kX1iHwVtb0PMcCUvSoLY29kQNZcqRAx8rH9KkmocPGExYGFXFPxP390BlKxh0PgU1QR2AC1nmCL
1btIFdr2z1MVdQe3dgnjLN8d/T6/RIb1BU3Ze7J9YEhNxEClIwt/mt1RhFgfePj9XE3xv71os2lq
i9A+fH9D1ANNMcKmENqoMVFgP5zO9ewsd/Dl4fcX3dems2fk/AuZ+Pz9R1K0rXLD7nFdKKiBRh4k
DAFfGai2jBQoMRxNt3xxDCZ+Df78sRbFWuiNce3S2r2ELpCa729YMTZjNTavHiC4IGJdx5ChnF6U
9I/fP5DNEJzcSLxklZXdpR6RyX7u+OVIYj7mfZ2eSg9qo2+onDHaX99Omp5Zyqyr+7K5WGmrfrX1
TOIJ5MuTMcdsahZ0d8OCiACFBQ+yl+K1a+z7iBvD/1Dj8x0q/a8jHRYqlFoNBygEZns55v92pM+I
AoOozf6DGeAW4X7YtirSDuCfrH1K3gw9N6ZhOBx+SpW2NPk18WVMDLStmhU6M6XiFmtxceOIGmbT
vYtgmTBo8dp9Ptf92o9h3KA9oorTWGqowby3Etk9zTC0UkXFmtHgWmhch1t9nnUFCxOWQENpJlvc
vO29Po6sRchVXobCyqJNNjA78rxabbNJM3YoP6/UKOEYKLtB3pkEx8hSUvkQ1R+mjfmunqfuCiku
OpWZPPzLde3/QJM1/50my3vn2zaFIvbC+iW++/dWF4yMkZXH0/jhZIV5LVvtsYHf+txb+quRwn1M
ytJelZY1vZlaP28oxUDvrMijZl1mP6KBq7Mz6D+Zu9uPdktdSty2Cj19irH+WR0ZS2ntqxAL4/eX
OPOMc0/r3ImO7ofITntaEDXunqZ0F3112fwmFKb1uvGqj9QIYTeCQqEX4//E0V0C0f9CEPZ8E6sF
l2hCyhrXSN3421EzIBY3rmXknz37QpaaJI8jxRQyRw03KqW9WaHrAq3MzX3EeHcWqUIIZaLdZ29s
T62Tisb7SMINMXD/r0CXTrcpT/75Ba0Lt01+Gw1MDwMFOUHiZ++lNkSvMPB9nBqefaE+ZTo6dumu
qml+qBsofFkdPmImLq+eqJtNMxU1WWj3B1OM5nN5MP/ng5K5YjubHtg1zaZ0ij1dZCTk0DQxPmqz
Bzzxvz9UuI/9b28Z5ACPGxu3PJdNq7McTP9SiUCheFyhv5uf8HLYp0PkHNgTs1DtS2zKPE3Ixe0T
CFNZHQP/i4GbMNebIGpoegr5yMiQZl6/G2EyMV4VFvwz32nv/3oJ/EpPTVDIsBcVaJ95TQMCiwT7
rniyVGo8Rpr+W2ZCnsflkOsEXlJ4Eb99q+GAzdmJapFDnCqrGWIWVnM/uFq55zDHVmNs8qy0frsG
LOHKnF9piq6Q3ezpLm7CORhiXIoWBo2u6cyXvmqOuO+SH6iuDdvdjnOwMrUV1WS6E+DCsi56cx+n
c/4zrAbMEVmnrlMl9XPJlmUzWrQ0aPWcbzQd2YtW0xfX7cRpjkLG1ohj78biNZ5n1zwnWjk/K+Zc
U6Tid+529EiE+hmfdrjV7FRgn+9jWHVYOWQsqkd/LM8INdnRpckGE5XtkhkSIqiV/kHg9ZaXY/ir
99pd47jjZ0ZQirRUpt9JF+HRp2FGFVl19HJfXTDYq+2owvCpqxgO2UUiHqTPmAuA8k7LSve3m7h/
Hvz1yvKgxEA82F8NvBcvH8NnXSjmojEM3hz66FFWL+nIHWwdSwtjptIk7kUtflRuru/tzjswn4Xi
VAwvaVdzjIR65m7cZPIIqUxv7C/qE2ma5j6U5L/cZKwZ/2hcKgpHNutcVDXDnAxSKO0nuynp9vpc
FLfG7IqnbGTONhkpDqQ6Lp56GxdbJKtnm+6CM59pvS/tuj6Pfz0i2lvvtaS79+0hP1vxbJ6g8h2I
qbd3HBvt3VDG/tqIaiso+2qXM395LEenf+DgObaqql5VM+CFT5qco5y32gJreWrmxVPTyuFgRs30
1ltoZ+Udepod9Fz/wbiOeknddXgcW7IsnuFkJ1ez5xPpZGZulWnfHB23ttcyvRxxchAr7uwnnDF2
u/M6M4sZboqAjV14il2+fD+yel+SpY9fv59JN6n2uJzNg59QEBNl6uRQKX1CViE9rNsSVOAs5y2V
U2JTDOktM+b0KQGBdiqakemp2+qPbZl/9Bb1M/GEokqsb23+9aid6Tr8fg3kEvUdg/2iWPrS4hQy
lyZ5+jiF/s9qGKaXuIAgX7lKf3KY8z7VYnwQqNJXa3nmOPB0zMqDOrj8hCR9svWBKLCc6O+0Nndi
hjxtAipAh9tTjQa5dwie67Zu2js7NviM2rq/QjXuxWNjDe3ZMuZl7OGm3Rkb1cY2UotikhamdmgP
+wl1Hz+ON94Su5huLC2mzeDi2JffTxNXrLMib7dWpWCNlo1xpt7QfAXEWM9V+UIcyVnXs6AvtZgE
CZaqfVdlsnKtGkqXMX1YmTai06nkVGVF/7S8vpB6/3x4Q2PHl4RY3H1fTfwOogHZpHtEy7khOcGk
DHsPiMjd1uFAyG4gsjRTy7qTY97eR2gQJ3jCrwxixj2AYEQAY8gebFnc58tNui0hF9Uy0o8jm+67
3sapVYIPSOffIJblhwXDeTUkmbPPl7yi3dPASKrQr4K8n/yVqH3zFSUDooQMi/P30wYG7hQKbSur
qjvoNppX44TmzW6XDi/N6M8+6s4hrVtvH9umccE7DggIp+VD3xbmWq8iEVBKjQ2q0Iub5SRoyko3
kCHq4uaxHCV+E7FR1gnMRLL3CDUnCetxDIwqehUQM/KTTCz7xoFUXR1RfX4vUbrU9pGdXXFymyzd
ySmtj9M4lQeZGyYRWqJZSL14bTXaqS55PcaPad2dVJi4WNR5pa8hyjkaTdyFYb2MCHF9OtXveVSU
+7CqIlh+OgZqbBL7RCe1v6RTCH0bC3kfB73EffmgtwBFvrcfGdhxO3/hxI8eR8TuHd42F+5Fa7yP
7SGyzOnDADW4q/PRDehLpmudbnMqhEiOe+azmuvHfCmibwrKmmTZqEdSE/grhBf0qZffIjVeCs6u
k0rgHs52DyfeMij+QxFaq9nJfwosck2SciaWrFNVx8J8bMv7THdBCcEPd1nMwTOCQMfaXbqYXKvR
rRQgU8lZDK/yZpTvkmn2V5lgX0t6qR4xNOs7ZM6L5jNc5WL+z3Xc92Kun/DLdW6vkb3J72Kicdd0
BPnT4bnYmMt2Eg95/gR39INDG+3KsphRMdt9bZZ0NbuG+BzXXfeKD1rqt4JR0Q9vqpyN5vvDiVFj
dZ8lWNcg4aibmYysKA33xSt8+l26xApA1zZ7JjLJk5E3P7tE5j+1IQwQkYieOsZz3ifsIJMUA91f
T4Hewu9FzsGC00X3Xmr+IpYmnmcLCcjNKvYJFm7/zsVWcukYGZ+8YdZPXWOmaJo4bf88d7C0Agbr
cWHSs4Ib1lUB/d44QmJPvJSEzzdzEU+Hpq6iV6uxfrmmYHmdZMa51a2PaaqRmVovhsAPcyFbesC/
v6TLo2Ee5E5hQF0pMwRJpvG/3VQWehAinHnNZ3hoPiiXLbdYfcTqHANe099T1xzMD6YVjTwOXoM5
2Vpcc/im9zPszsDBXvhUxtlbN9T5z1QTnw52LKiOzZr3rzlTE8vV3825APPFRzKYRwgW9NN19+kc
bj0Pzh68zUei4fbBIYS5jcum/1D9+5gIxpRGKTazprPlzpyfNhg3zpisfhy5cOy9AReEjU3rMWOt
Cm6AH0HrPZZqyt+0UNe3OK0+it6C/zNU3OqNSX9oK8p3//Y0U3gCcseqf/Qif2DvMN7I4U43MYzX
IimQ3L4v7MuX0kw/nbR7CK3UQCdOzed+SDPcGg1DhLowt3PZ1TvM5ybegXE64/rsH9JevUtPxPeo
ypA5qhAheSDfrdlDQZ2anZ/nnKIJ1c/FK2/oQ+448w7yi7vr0NbXMcHHK6Y6SPhUSmWWd/PLZJ8X
Pb8S7hALDJK3RkNajpy0UNc54x6b9dNHahGRzLBbcD8HEVQZ85CSnK+rd25HUQXXzJcZmyqUmC1x
HndPjQR+eCJUtEEiaJAmiJG2lr9KE/uw4LNoe1L981By6WIZpHaWaxVb5j8hjPt+PFnJDIp9+QsK
L7pOEMq/hkRwn5yHL1H6fx5M//nK97e8iUFNz/+so5zpaI5NvTEmOztMJuWj7FMfjNgvHsi3X8LO
MjF/dJ/fv0JJs93K6ul+CtHaHzXMqHeL5MYtTztLeCNncsAz45HReBoLu94KLDd3DXgK0q9gXzt3
HFb8S5fKiOq3EKLccaRQh6Avl1Q1+TsnttsXK+/vBYtuCHNj9MiWCAexrpwvb3wF+tttXdsogml0
HyuG2hd0vfix7fFt6cpF0tHdW1o0DU5BHo3aINaGFa2/bxxzns402DX1qqrplqjgKa/8wYsu//Wl
Y7+OvbG8ZniHdlNn9a8ogSc/CysysrkMgMJuvKjy3pHP2m2TU3HxZ0WguXX/ObY4/dFl3wtG9zCR
Ffs3srGUSsAAXKmlbTWVcgGqFli4RJ+Ie1DRAWJ0fftzOHljJ38g2rlrOw3Jxiv315+DqCqRyy2X
q0AOZur7PMCWXcDe8XGlaPI69ORvLINc2p4w1fzPhYoq+2b3PZbzEpIVumdV71kqQ86y2H1qzWM9
VCbXTSBVnLYcE3OXfZXLTj9bbhNNTWkBmUWyIiGxr0i61nGMVL9N60q7wcvvt2yU2OJG1F+VoRXf
jT1I5riy70ttlCdhlgkHqxb/sPqttky7wk7e6qI2V5FTOF8t9gtacL6ctATiUVVBNoqU/AFEQS/E
niIhK35kJlmcEMANF5W5wGq6nEGTB9krm+UPrGzNfaK1wCTSBuZkywRt49iNdrCrttjrP/oqmdhR
5QS9MzkGE3eXy6yxT/renHyvyKY+PS/n/MmV7pdtpgqcBr89ZWQ4vSU+C/X9UermCG0XZ6ByfLK9
nrYlMVHex4bbP1VjOq9syk6PRpibx9nEOqUIe8Atp66tmiI86pSjb8pax2fekGb068S5i0XoHiLU
pKDGSEcH4fIZWCaka8COPqhhxEa8aPN76SQHlU8p6wVQZMrB5QFJLjqxQJ3eyOoO7AN1xtYvtQVc
idxUSwwpjZ+KUt3GyIOekk8Uty0LKCrfVoBIMkxYz8K12ksUevG1+jISk0122FFAYrcPjS1dUpXi
Xmk4m79fSobuMU3hFPE+Fd1jPlMF7tJwu9VyX9zatjeawOdutu0i87fSTM476aNrCriW3QGsV3Oa
w9LZxbbWXCN7Yasvj8ocuAHlFchnXshHBd2KYd3mzwbpz9llS0natSQcGSlpg3h0Wfppk85wNVOs
z6iiSKa4vII6epCWVAfdbUqq8XhJMprbstGfkPLBsgNeIURa2cttIMSDlqLGulkTTIwUJsS6tRgK
wmG0+3wfWDNctUPt6y8NIDc4dNpwCSfNf5xLYJ+5X72HOgedrRLjIqMuv69zYDX0q5oHnY69YM7s
ZBct+wQdmxIyE6xzYXLWDoYkwjTlP4t4vNlVNN3+fNMcRRfIejwYnqzuv09zPrM/z6Zw6C6+T4yv
dw/6mKafCBtyHZEceUhow9vBxO5ORV/n50h7GzwtOlUYtdYqrM3XzhELHIZPLHbn+IZaet/moDrb
jJwWmXj7WotkEI/uf1B2ZsuNK1mW/ZWyekcWHDPaqvJBnGdJ1BgvMClCgXl0zF/fC+DNezPCqrOq
X2gASQ0kAIf7OXuvXQvJDGU8mhrDoFBG6qHzJvbSAlY0Td4O9eU0IPfxVorMBWmbUdMomaQjYJ3i
R1DL0LIDBKh46DFvR5Afh5k8TaANboXQVN4MWz8JLSufJRZuFAy592VHYOa18kuNaBVTgMWYNBjp
Gn6zcQi7pjuGOWdbHIXDqggtZ+lV01bkG0ehqf1Br5tqjejcfyI9qqHIg3s48Xd+DK5EhZJP778Z
n1Uzec68UbsbW6A5XhSNOy2txy1Bw+hoaFkubR0ivyjxrhUyIDK+yIPdsM3Gxvs+NpJKtK3pF8Uw
h32Lu2JdQWx9QcF57dEKLpu6xk3G4n6r1egDi2nGYhCotsUEaJeJt2h0iyp8zD0KLc3nbUF7O/h9
5Bj3ZqmaO0dik6w6N31yiM96MPGQ2EkPMwbhFOZqAae3B/KqxP29pQ350hRd+cIJPVnO0uC7Wo+b
LMdvcZf5w10XBcNXlZnf4iDv35SSanhuG/VjgBhvLRoXn4LHLLePfWVrAqRd+EEqN7HeI6SZxt8y
dEHQqhloCKwfF0JLUYVOLwQNlCSVcKRLhtv7QsLELy9MP9Fm6h8/sUUXQTmvAzFj6G75Dc25g11S
aY4JI+HZ8Jk02sRDfPbdTmNp+V3kApWbPdQX1JD5QY8Tlb4An6BnKKy4Jr87upHeofyKKl27GqkP
pkJrKPjllXFGNZwuNRlZ77k20Aczsy89CK8RfZPXPC4AG0HpOeWWbx0Qgzir1AjN50FlfdhFz8xN
uoq892l5j7AR5soepZXyAp8HAZET1ZRHeZvgmOvUjT77UIXBoBj5Q5UAjfB6k5iELN6TFHrfJLpx
9pLQOJuQPk6m7eOkbFuz3jAmdVDWUANDpwJYl1pyPdB224caqhc+YfBMWS1aReFIfhHrgB0yungX
qVV5dg2big5qzTTz1b0MEHn5zO4Ltxx3Vh5qT1WkPsBeHz8KfvtCunbDOBto58RCjqGSubVU8iY5
Zmm7VyJGBQt9R71D6h+v1Pmi51zZ+1YZnEv8WESV9nIhkjA/R4RJkdfXYdfwkngyNkbcnU3rRx4M
ck+YZ3Ds6vJTzbr+UY+5Tjn/y/FIHpLxhBOSpEyW9Nj5seuP/HvG+KZbXXqIsEWtcw1UWyG9z8Ad
bxsRG/P0GIeq9SwEfnQIC0ogK/JbkuqJtn+ybpxjIkb1mNmGz/Kah7HPrO1tkttlWUKrJ3RW5HkZ
1GTV6h2pC8F/CjYoYvMs5NtgSdjl7r2Spp2+xKar7as665fz2yJhv8ZMw++UTLc5CEp17ls6HZ1v
q+/CJ+yBMo95pEgdPoVFQymlEO8efR4kf+OePpJYz19DxaJgRZidWJcxE1DH4J4QajE9q7jcaUHX
HekCkIDTpODZogoiCSEi2f38FkzucNX74j0HF0OgB4IlI5H6mel7c22z4ihIHnnDvltuErT2cF/Y
5Rg+oghOH5WksS5CdNBcpucdvStWJmzUTcdqJ7VjhbindjwVXGegUbyH+amcBMmtB0fxTutr72F+
oUZuwu0B0XdU+SuKWzY2zth+qAJEzGXhVhgkeG5+wQC9kduxSSAcT+lRMXKTe7eNRuwa4RV3Fovj
BwWZ/DnokNbNC0YUn/Dg58bHbfp8Oy+hPOF7iex+7XfCOA8pKpcmzFlcYUuwYEdzh7VH/y2OvYcR
YyqTBRayCyOI5VNnKFQmkqp6QtCHJUqvlJ2N195eegPtQ5pScjNCLhwzTbM2iSy/1Sals+m4zA/z
MXB0rOoBaBdjuOYWNbPJw/wtKu/xkmzRUNffUV9jQtN0acanIkwfB6IMjkWBBhaibSKO8340gEWV
cB7+ekpDJkbp3CLMym3cK0bBsNTTJ396yEyg4Jo++ke6LoiXE8vbk7z4o+hM9MJsGEF12/CNn5wJ
yY8aWZGufkFEI7EgkAPz0kouwig4FJy8z6UsrvO0Y9Sz5e3GLPw2XTmF/TEOg7+J0RGnyxaZWedD
c1VjjK8iC95i0hHiRWmBHs3tqKczokSPFFU/nFpyWt4JryqIzgRZpxg0bWWODH3a6jTNIFrEeGat
Xy6AkptXasINYCn88HPTK8vEiKma7LpYFyQbQUt6jgcyJmNPdph0WYEOqgmTrLIkFmN2zW6ndB4J
RL7709fEet4I/7GhtOoaCSe3f+bbR2tM4kfF6N7NtlUPhWtGj0nqWvdj+W1+qRX+ObQK5+BPveMp
rod85Op4a+VaUZdgG8tYmkztZTwl2a70mUcgQnAvjs+AVopmX+DrQPXAUwOcg2OYBFQKoRdpRdyj
L3b9R1LIMT879fjRF53EhuxZ96IDkpmYRcx0I6x+xspBwJ+9MvJonHf6czhq+mviDmJLxwyzwVjv
MagEn1OpCYKm/p7ZIwVlxa7gA3X6Sa1rTPUAhrxRPqq6Ih/9ibsfD06ImpjdlnCleZAn8ixfN+CW
zoXarnFKVg/8G+O2UFD31fGg1gd/qDlrdNV9iAjDW7ey6o8ewt69T1dg66t9evH0zF7i2ouejTo7
Np7yRpHXTx+gt0F9E9SnmL1gl2BhEGPssYH4LOo0fqD1icIiQDWHiEus61bR112G0dsiMOM8P9h1
S7rAgNzPS0ZtLezWZL3o1vbW1BGkxGhNWHUrKEnoCTyyjI4fLVGu1cxyzvNThtT63ejpu97E8Tm1
Vuczzyrbe4p22dnXGtZuSmCsmUHBmyhK5USHs30tn5KpSTA2jo1GvMf0gedk7RV2fnXywL4LXT/9
1CMwVpZB/gXQ40Dfo8B1nuPCjzjlM9xA08iQGcPWUH1msV1W7+XUjSd7xsvAICRI0PaeZTZ7M/B+
yKm9iZTSIsZ5qslIiNK0Sgm3mduWaYgthArtvdl2Fc63rMLhXwaLSM2jPXgEnBTAeF7rBqgHRtv0
qaj1VTFVZzESJYdY0EhD3JbS4AAYsyiSQSwaVo8nXZfqibSycNkHsByTWtIQtZ0Inb6jRd8pnkWP
1hBvcToxWy09jHady7g/eqp5cOZfllSwa23LHveF5RzmmlBitcYaSG+9vGlNUrxkxqgZwGVyotDS
wkfTX6b7iMbfynLc+wEB0b0SgazuAHq9zltZ56LVRZiPLBBChG191maZL+m+3sNUHla3DjFzvwfP
AS9rzt+boplYJJEFd7rCEaN/F2DO6vZh2pBVaagvhDcyqk9bvh/7CyWq1hJY9VmTD27gAcbLTOrJ
mvSVI1CTeFOMA2xinapbXHrn+aGqEHP+D/1449cMZBKaUYmRZ+QYVM8QYZm/JQEnYTQ0JmDPj7iY
OjZ51Z9kWASHWtQrQJzBPnW0FyoA6Xsmm30QI5Kangkne0GfCnvd1Zm58uteP+C4H096bqkIEyjN
J1HoM9I2lVyWaZzSCil0lM/uhSvGZjaHCdhJ5XVusdIIQ7WLHnTZZPV34l1R+OvqHw9GWQ9EEkXZ
xnVJEXJGdemJsT614+he6ukhVgq4Vo373aJmcok6/D0yPYcj5WIak8UL485Bxy/16ehNRkHUN874
yJ6VnH5Nb+v6/fwQTNHruW/lGy2MjNtzosMe6vTAZ2nD4caKc2VneW6KTxiLkFZxU8OFmm1vlZMe
eBPlhfng+1hh0fmu6aMUq370SF+LFMVdoHf9yWIyu1dU7GGdbuufhsQHrJrpTrVIJGwwidVhWX36
bk9mS47v3KHgPuRurVxzR2RHOzPSTesMw7oqSLUDtnC7eBUKVO/Mq3cZWtyvaSOsLfurs+ROUbLw
R4QXL0qqYe82OfM8DUzvNhrbq9u55ao1x4GqWNyfRtPqTkmFQVqxcXOXrtrvsJToyyLQaawTH1xQ
E4bVHH4Omc8SVgYvhZPS8KL3sXH4N+GPSeLl1i3Ir+cxSbOHpk8sfVERsj1WL9VU9Es8wzji8AWc
Mg1PYR/+jJI2hBLoNBeUr5SBVe25YFi8VJX5WEkiWf71ye/8fu4zoSK1wBaEH3ELt3/XfEHDzAqB
vudDmc6Yqc7kTVmrZmYOt9206etHhCnfpHifBF3P4NLJZeYqvUcnd62mvToNupd5CxpRv7CVwN15
uMr2gHW+5tqL1iv5CgMQ07twpDmEmXeFJUn7ZFjR4Tca4uq6SB9EYjXHdFC+alXRt2agc00k9ESS
tJRbTJHV0Qw+pSrOsnsNe48jiB6M88hAKahCVhU9JiwWIrHKHFxJYfOAadaOZugkB2jW+bkSMPAL
3acsnMDPyVdS02khuMyb6qkNruAvOcDvP6gadIc+K5y9Odba87wbVr7DMlRDcCCilV0M9FxbzSgB
M1STYzAUZ+CFAGdTIsVVPXPxq5rdWtZjPskV0H7J6pQTBJaziiuhdlxtA0OFZocgiiRzon99cIVp
/JojgXEb0YprIdGyXcGa3vgtqkSFO534MF8+IiPM5HvkS7GvQXFfVGaAQBQSSmIY8zR6U/t46pnN
D+GfW/NuirF5vjkZWbcWZBVfrQxohdFr5SYWjraRWT2ujVwk6vI2v/Epxa7UShcUJ1vnMG+5f251
jhJu68lC30T0qrMOvR4i+27qY5DfCDyQyGomct9Tp7s3Oge5gVpwMWU1ItNQC/1XtYLlWadNu0bc
479qHUTriEkO63ZezUPYWZH+1tSOs7ndqjyCfd0mMS6zlikem49IGZJV3Oms/WGZfUQj13bUK69e
jFB06C06+WEcTeqiu/kNKHyylV3BhGF+YtHrr6m5T1dtSniEmUbO4597eBhtevbMIL10GYH3/u9E
H+pov1B9cN4nLQhqpPKlDbyfnuU3dwFtqd183TWohgBTJ3fzldkDMMomx7Yl52pHGIojd16sag1s
894vrmXeeoe8LES4nDcLBWxFhO8Bd8pQFUxFffrUmXItrLC8lMwuj7dR+9aD9V3QjxSq69KOr5rr
MwUONXTzWXIlr/1Rr1EK4J95BGVb7W0kuCbjeZkcR+pCRTehYN30irBNvdRUCKd4r3LfDzgEY3yq
snPqLz71T4qfzTM8Ow+osGrDWNcc6KqEJGZcUFhYxWtM1ADwnKlzZ/RlvM+SJlr5WVM94E64agVh
62Kr6nnzpqjdcAiZMWMxqR2q1orkuHm4qdumu4Tcxpklc+rMuoFiDPg2aKhfUqn0yypyYtCJPuJr
xuKGYfLerb3DvEf1qTiwekZuBTnItpFoU40X99bEbHIpdWDrUzmwUZk91oNRHfAgGMvAaqZQdT4P
q8I7darQ6t7U5avq7urjk4BjQPyrFmVPrtIHZ3w8T8G0yoRUmj1FhCqhFg5XXBr4h2n6RmuSOurH
+SGRJ4f6xEOIUvLRHMOfoe4AUKXisVda35giy5WlEIH3kljmOz5HqqZzPYt1K7493cYEr04MkB6H
c1eI4LaFLzt8SqZXseuGT7+9T461i2WdGZ+gEIw2jToqDyID9dSH8nF+yuzrqyEj+zy/llYCRPeE
VijKMHy2ApJqm2JUtvMuIxS5MFFBi7bvT/PcwfYJL3FzE/3nNJXAB+CSoKLUazGJDeZX/9oVVUU3
i3ARmjTkbbAguRdN7NwDgY12qQPj7q/nPGEToUKHIkxN+35+0DtjjQpuOOTwKoO2Ie8qqxR4pQbT
vT5S22ur2tGO8NBogbVH3yiKVS7mGRXRLdUkWj/PU675qflBo/e6HCGI8Ls9fE+0xt5YMmhYX3FX
wuPt+mStmbX+bOK5Xc+7o1cBoQ8zTJUuOTxNC7ZgYylvdNQ4VMDPGnJedk5djK+lcl85F0UTlDfr
2lCJiuOq9ySWToWW+VqCJF7bKKz2DajtS9Al7oKmG/4wbH7Ei1D2YAFHBaSqcoA246E9dBDr9wzB
4SqZesKmXewmVsszInX40XmkbPh9OzEtWLlH1Y+QAfGGIQVDi0WLA8l+ACuAxmkSd/zeoml3rA68
h7jRvIdWF6tUOt553rPCtjtXY7oR5L/7sUwA16mrIOi5gqctykeCLkRtl59Coys0X3u0eZjyj4Z1
kNOFOU679rQLEzF9ClnF2CNIiFgrXvsWlQtMo+Aclp7cx6mabZKUd5gj+Td/HaS0A0ZlSv6ijnIL
QdxAUxXXrLJ8U6JWPsx3BTrq1cNhltHGRleRhMZZawxjtXKDONzcTtbWrFaQHoKNmamcrNOrXdGQ
0+Trb/MgPT/AlwqNGiPu3LiLzF2gDdFtEMppTNXU1J9dWCZ7sqlwVqJQsfw2fBptuDNAPqLN/Mk9
zylXMsqjzXxrkR7h2aCn29LbzEpylbD3yfONuqjXL8aIxXBWSYbM9lYEMSJwKMiNmio+UE+qbVJU
NNci1uKNkhB/2MgPq7e+BZP2lgC398qxy1McRkAWFRwbfelab2GRXYvIMH6WpHxwlWk/gKhiwDU1
wphy4IdeBV6alfsdwUjQLI0WkHeCBwVscL+xUV0zow6Q7zp83OvvWz0YQzm5x2OXhF5j0Mvf3wKu
4F5BvgNBOPSoGuAtzydtIIoZLgim7yuFstKyt4JmV9NU2EaliB8sutFILV357XYXYcb/ELTZ63wb
aNwI5iWErmPnedZjGXR71GUrgab+tdKZ945l0J7dXgb7IM/6zUi7ajlAQlsPyKgWTubH72HVPLmm
wWlsMdDrmfKzbIO3Kq7TnUcvdK1aow6jWRl2cwdaA7WQpkVAxT+GMabzPYcxKPkizKwnQRMQ4lDi
fVqBd3bSTN4kFczr4p1b9KQyUlJ2GsH1m2qsBwyMLonSGsu8jrs7uy8zsqERe25ElJZL3a7zc54P
MfcvI1mH8dBh6rScVWkn6E6YdgUntcGBwgUhDHLDUg1tro40dFLtkQED8K4Kmj0Voewp83FpK5G2
6p3GuSO/CPiYF0F50IryiOrJxplKRtV8ns8zFviN3SLH3cfUqNjlVpzs1LYqD9JtPkaSh1fMXLSN
TqIZAI9JsaxhFXB6gD9F6a4UvuDV7DLR7YrPJlr/xCUG3JVAqaM9WPIxiINvU9QNWZmtRtJ8px7d
6Xmj7vcNQFgPo0K3VEATIj2rTlwQDAZM4CMwFYRSEKAx3VaighScetQHFpdMmdSgEvsSTJTlJN5h
fgpwlHcY4PWB8dfIG0NKCCQhhqcocVwaQ948yOg1thQ1XRhFpq6lGVTLVCT65BzN1po1ZCujd4cD
6R/qRfEJftendvMEkfJ8Qk0Md3iqW6Ih4iQu3/PQMJZ9k3m7EpzIO6jGJIz1VydV1O38L1sBiS1W
rddQhqx2N1gOEXBKA/WkyK9zmxp/44JikcUcbhIyDZmwIGzazom17QK4rHsZ48a9zFsmDuC106qI
wPSCegAaPhfo66HrQ+vQTA/zru35CqGtAzrc6TmlqD+DsmsoY7lSXv2xzSlUcqujtGJeB7MMTwq1
/XkY97XYXaFNmGqX01QYV/NKSrtZz4PZ6HG451d1p/OZ9yCMhcr0w44r5dLWeUvaprtrar14ox/k
bEWFG6E3CnZljZVNDfJTFLTmSxp/m59mARQf9D7VIKnyQ10CBaWxMnPf9LaPsIybObSAbjpzxrjb
UAnJnn2TonDeVRW5t2yBI4Bl74n2qOrVtreG4eG29mMPrFGxNAw32OMuqpeSiIXHecvvLfMR7la9
9EUumXMhBB7KScGIn2on8wzvt0qanLRS967KmuGiGwEg8oJPTdRz8Jkxccwzc6dUUfU59DDPkzD4
UbpgLlVn0qpHRbfqgxo7B4E7i9ov7m8yuDah6JJAe7rTM1NNKFzFT2Og9kcQuvlj/M3U634x6zlM
3/rEEOA/ZsqoHGcxT58TbyGi8aUPVB+BYpcdb8tzBDRUrBy7IpALPTsFPRo8Wn4A61WmkAlZ/dag
1PShwrBRslhxOuUbDfFtrg7xeoyLYWHSN73aYdQc1SHbzQv0WXqrJ0q3wbZvTmK0cTO2PWkWk9Cp
i8s/9LA1dfUFK4Z+17U18lEvHNe+UmWviVEeZ71lM/E20LnYu9wPKe7++rZJ/hU05Y+oLKtNO/l/
6j7oti0xIXdSUqVGJQJXHAWOg94qhQKyaQK7Y4igwzOfmPOuXwikEsKedDaDRzNhNDJ3HWVE4zlB
Q9STVlnH+WEEhHCHBxsETeKFBCewlFfNwXxq5FjtCJAgVwYL41OA1fMENfyTfAfQ0mXYbyg3JMf5
wTUFIeLTw7w1P6cDPWrhPu9cP++OATQCjJxee9sKzIOLKIW2q0OUuWyr62D0AYzJKP3eFtojMgT7
2Y19bYld+iVzQP/gkZq6WU5xcqP6Heky9ccMFfNQwiPP7eKsk9T3QE7UlStTf42GyNtWsgZL4l58
kNAfgYwpjSvmj2IKbhGTn0YVrIT9NBr2XVnay/nigth1iCKvfDKqbZDqyrmr3Od5APtzT6/JGyhh
R1w5tb9JpWtfLbOvlrIG5qoFyOc610EMOZ6HIRlpQMUY5htfe01u82rZ2ea+R5FypnC6TagwIvp1
9DNdEONcOwdTULwTajvsJk6USTTQVnVLJJfxdBWBGPQ2bjYBr5OnXFP33XTf09FrrXuSATdOqiHQ
y4PN2BcgTLxEnAL8sluDPPaNXtKbyH1/03k1cU6mjvtTuajTLcVp8cFaAUr9+dPOu7UkTUUNzZfa
jPznHGV/bMbqe2oSqYAZy93dGoCaovb3vpoT/CjHezmXyRy6oqig+x9YBc0/Svua98O0+DStXotV
XwNKaP0efRy5dk2ueBxeFjR+qCX7uZ6YgqC/Ax++INXGPeruED4OQ/U5d0fMMR2YtE7ZgDQ+lyY3
6QdEi/JB8+V2DFuiaqenhpE0JT+wspU2Fd9CqeJBtUjKZMlC/SYynHeKh/U51pV8qZP4QHncGF/K
OFnqYSfehYewy7MjZT2R9N5xigFFTNA+BVQeGtE+QYD5mXqYt1BKNE+6hRtkNIxmM79YhO61d4n6
iZIuuB2YyHW3lqqrqOFz7+ihdQMOr6QbWDUuPX03W2ijHI6BL8znUAhKNJ3/nkqt3hoC3vy8K0fS
ta0hemAoCrYMa9/cCJuCXYbyYDW5f8YK0gBvr7R3ZHtbJFWs4+v6HVBQ8CJh1wICqR84CzGMcC0s
THh+74WaPAZ6zoywazbCLdqfblZ9Ax66EFgBL7HVxveoP37Ug92/caUka8MoxMYqCtg1wFFLiljU
shHdMvwF17ZH6F82vGPeNcaqulitdtsLJg8YzpU/3oGi390T9JncmVWa3sPDBeQY+8jOkgQXA9lo
LLQK45HbsgFTf8R/0NT3tz2QjtvRI4ixN1JUxX6fbgHfDquKmcu+1CvnoaomP4mZtZ9wjV8NKeon
e1CtrSUpj6A/r9cUDowVNkbOJV8ff4xMcPIKDOJdiefNy43oO4ksBf+cEbyU8GCWJo0/JofDa1wY
gAw9ppashmoG2AK7kRuPIXAIBNyu9hIkpXjjuhQLI8/qB0YHZa3Y3E819KWHyCZVMoDCeQdNRt+x
dGrusHpNIXMaDZIKOy4dYKDtTLg1ZcSAZFXOsmVWoLkivZS9hreoAXPotIP6OD8QyZUtKHCV2w6h
KAg2zhMTlA/rsGNSwUUxp/5KSXbwJS9kw2KQ5Bh7em5+geO8ykDKHrEqbv76rS1WgFUc4u+fn0Pb
DLWDVoSJ8udSyfZQh1pz7hBZboeWhmE8u/68st+PWYcbnTCatTNahCroxzzSiK5MgtNtI/rHBi91
/ah9B4y2CytvQwJCeT87RwpyvhdVMXrb+S4QwYLdesBHGotp4jzc93kJWiuymt3sK2Hudind1CBm
J42X9eSbme/gSt985GZCsEzJgUqKkgJa5lKU6AipBZGEXp49h7NoTUVeEj6ud7Q4uQ9W1PgQWp6S
zmOCND8f8GUGmkbzHCabXgmAmdNkwOgr7J0m8qvE6ljsxGs5qsW7o6Q9o67PRHvabfEr5V34isHf
vorS8uHu0UyhMzPcV0jExqz4KtpWPIhB5KesS+oFtCpWDXhUPO1nb3NNAu9Pnmypr6HDhW9pyoIv
DWW2nHdrhAUkqJfBoSxdZW+TjLKtQgz/dnK5dXKNAGunb/S7We8U4xs4gcGJd/N/k2VEfs2tKWr+
BPDYTru13PxbloysvNSUeCOHdoMh3ejHnxvQfi5+VNefRvAh2P711V/eNr80vWeMaAwaqV6fKXeE
W6k1w3K+H2UJR5n54LAkj0JHgW5W2yFq7xEpVN86DzetGUhxrT2LSLOmgDMaO+HOQryKDUFka+yC
CFQQw5cPmrA/CEXQaOaT44VdqHxnUvZVIT68J7OlvTd18XM+LHHBPECqirnzkiR9x8E+HawsZK6i
BupGFvwTMs/z47yVF3Ty/p9b8/tQOWeg2u17WzHKPYxV++gEjr/WmjK+ukBiF4VdaN8QwJ5Ahw0X
eCPU3GilBFo9PBODEG+nwNuNJfzuhRUnbmCj+SRqGupObLCQhW91nHysONF8q4w3MMTct3YqDDrZ
+BF3zM6rECun7mjZY2eRjt0lobpKUrPcE4sJ0sEum0eMNwmMQ5CalBi8d39wkVNbzacbo2CgMidP
eO6sZTA5e2uiD5ZZXwfviRecqqksXpAhPT/Tj4FcWonfn6HFyf2At2rTehRIgG9OsNUmwQ8XiWNm
6t3eZsm40WWW0iIgWTihJfoKi+8LQ3f3pXof3lygcNrmbMqq/sZYEy86P3Qeyygkf2VAk2CQPHvW
pgcljFF1oQEnEMe/jrLjHmD33z1ixzmI5GL2neIdWA6OK9l23W5sMrlLYN2e+Oo2t25qwTip2/iW
DfLuF3Or1JLwGukWM21IO25fkyQrdBVMCm2z1buB1TuqlqXej/WyGTCGsNiMD1lumVc9KfSNjnhn
0mW0i1sL6ibWVSKre0NmhJGZcgZyLbHoeqCuARWzi0dnOLRp59c1SuFW88MH3yUmEDoJYT6T28WI
GF7KzOlOZd71p66I3x0Cy9dOZCcjc7XOXTimAo2uKNtmpSlGhafE7O+l3SqX27LAoeWC26ll8j9X
KnxVx60AzNoi5mI1Tk1JmlspV4Zb7C0leaNYAmtJLcO14ZVbwp+8c6V5sMDSuvfOWs7yeQSxNb9g
6GRyerJId2NmAPaC2XKJvJ68IjfMt0kh7HtCkKQ2OTs4yEi5Au4gfnbpmhZjhtZ1Kt7Kxn7AU4XU
SdOuYmrm/LnX6hrn4ry8oYKfrsK0LIZ1j5djGyBE1FCxL8GhGURi9rRMe0jK5dwyHa28XoZ48T4x
GUJNHOBa13lOR1+pgSdk6fiAZmPRAne8ynJvN5n1WBGTfWtve/kbKJ0e8UDOB3CaR932i1dGwGxP
zpBFNGtTvGYF2FAaQFhpnUahRjALpmZ38uxTnh+G3uSCQbXmUK9DJpSDMp4/g1qBeKE49VnN5IzA
R29BusY2Mor0mcqW9Fr9Oa7rhVIWzUUdp3qZ5Xz/131Xfeqq/gVSoevqIKZCUiKEazuuaf8mKIGV
7ca0z7QfBIrA3Rb9SfU19YfLhhEPIPJKhPuivacl5ry1CudlNAp7pQgckDJcKnqn7EJWm29hia0V
4+xVMTvyRtoYlrAavDHhWnSl9a6ZU0POZkIFp/wUT0Csvx66RI/X8wf7j+/9//G/8j8wJ/Lv/8n+
9xwMKNCs+rfdv2++8vNH+iX/c/qpP9/19193+aE/funyo/74ZWc1c6Uemq9qePySTVLPf44/P73z
f/viv339r+hUFgfmP/759//xc9MH+K9/P30AmWVJKX9hU00/c2NTWfrfTFYSlq2yAmL9YHEYb2gq
0/qb6ZjwlgUVKhsJBW33LK/qYAJaqX+DFCVU8DkmCe6OBevqH2gqTf2bqZkGAkLOClO1HfH/g6b6
ndejwZwRphAa7D0hAFf9hhHJu1I3SWzrwVaXLxCq73Xbxp8Q5He9JJxuDO3VUIpykRU4Rduw3OlZ
+WCVaI4J2UHVqkQ/SfO2Gp16mvZpO5SLKKKRNhmsaiSMhDgaCzVrSU8unIvvfYih3Pppf7LqcD/Q
9Qpsf+E46eNUgLgDJ6BCJQ0+omCMFxYBosTz4A8jNnXZWMlChBiKGkCtYPHiVU/qhBSOtdLL2Lpr
0OR5Hvlleefd/dMh/eOM/besSe9z2mXyv/79dzDP/CWxBOVAuip+FvU3BQRCS7OnozIs+vVQCRr3
1JjvWkEaV9ldYBktAitCltwsG7NZBqN/aIR1FtSx7sZO7KomOuhDeBpMCsrUjE7EyeykUWy7tLyG
Y2+RSl1s+KqZFsT91cuxGSeetw/DyCeuJDtiktlglT87Y/w9TUhfCuTtovzlmvznTzijhf4abRzN
4MjrjqpZQAFgQLmTBuSfaDIebuASZDMZJ57zGrrybHMk1JCEQdCCKMgwpjcUQL1PnVQ7mITXrv8f
Bjwhfhnw5n/BtA3bdlg2UYmfrqF//hcy/nIf+AxEOV4qMKRw352tWVgfXxrxoJ3mbHUS/VKmMJoj
T//6CGvuf/PHXQuYzvTxdcf+7fNnouRGSDN8SU7wOhgFNO+TOn7TEmshKXJZw3PqGQiGSR/pmZ9h
0x5Rg1Qq6sNkPabBU4rSlvv9nYZyDeLhnV0A0e8e7XIgGAZivcivqg30kRwtF45isP/XH+C328Xt
2wNw51hczJNi57fbBQX0SKrYXoFCfkdkhoJ76M6+Qa/JRpG2iP1ya2r0QIm/GAYQ2PK7g74Sqx+K
GOcg9f5Os/B7ef0yo9U/5v7e/56bzovarTul21OJvM9tLuyIuxEIik06atewN19Y1/wPV5uYDvQv
56KtWY5hmBwMLjYklb+dCJ6J1RNr+dLIrBNMieesJp8kNF//L3dnthw3kmXbL0IZHO6YXmOegzNF
vcAoSsQ8z/j6uxB5b7eSVVdp/dqWVmFUpVKKQADufs7Ze23Qp+8jvGmt1d9bOKw1RpA/X8Z/fw5Q
KbL1uratXMXG/+U+oO+TCwZG1LEJeVyGLt8C8qpzHMv03QlsJ+Ih2ZzoHWyJB0cvU2rd8s9vgX7/
v31+yZrv2iYe8PkIMJOffnsWJ4CkihWN1QTkwSLqsk8W6TV7xYcbI9s33upUvmlt1y+63rqjKRkt
Wj0slpx0cMOOcuV6xgy6ZsRqFBycsMCtWw2ACL1ekxQ2HCDQVGW1rmYbrrA+JulxQGyiH3Mc7SKe
00a1kD+1qdOdmnZmE8DDxkOLzoE7uocAIxOScmpC04bvaHSIpDynxvwn69aHog+2HAmy0wyQ3GnS
kkmxrAG3LiwB1rhzN4NJyht1H9YV9dbY0K+H85jKV7+Pn0RHM6WOjmluvKGJ2dVS7vRa/WDlDKZL
0zl03iH1W2BlzOKKlPMB5/SH7qhXp7E+Ijd88s3oMHqPTi1h9XQPvu+3y5pQEJlg2x2897KzP+ti
qpeAJBvc9tkd7B6rq0hA6l9K/uCiIipJxfINch/9+fahNOS73cdHzW/XVU6AJR6FyUOxRh9qSbYx
W1IGqLcVS3c0P/zC3SMbzxfU8e8levywSp56wTepquahM7M9w1WUTvyO1GSaWPwkzXSVoYwezfgp
TcNjoLvPgV6Dt/XXcWWeO938GHLrbv4fiJO3gYwE35dUfuRq8rxmkFFSX766tUrIieLC+QAZpges
R4D1YwYc8Xw16+UgtW99RyxGZ03LHOk5atnw05lCNKyKQAQZXxjfP0et+VrH+t5Q7THGgEvFwX+D
SOxn1jyR/fLAHAuEb4moqMYFN4Ryl0v0Ono79/gK8oSEeGvtdVuoQ1EO474siFOwurskmLgKqf/Z
EQyZDGD/vVR/y5V4M+MU8jtNx4WLzS7TIIKz1nQGcW4TkRZjrv+qofpEMxZsMroHmwhnBGzZIqSt
/tdnNKNmVUnt6BQgJq3wmKLowMzn7JUTY58xX/ue06t14YZ/Ja9xXxc6djFxsFrml9w81NSt+RHV
PeR45qnQ6Y/JCG1e83jWDdwiWh18srJ/Qot6myy94bOGIYod8tX6vGOPMIJPh0oip2fNVEhfJKp6
DAkVAOKIuzErMV6W0HPG5hT30avv78y2aNeUNXsGfsTfZjmhp1OCs7hj/uUXhN4CF/OJO3Ail3Qh
dWLYvlMpDyLuqWLZ2BBfGv19IPEeujdynGtCtr2si70HkYQPn0DVtlD+SY8kHv2jsn2C2hjCLjnW
ExoThAtV4P1pefc1och91Xo48hHRB3LrYw9boY2hBwjspKeIW2QBLjhKtjBH107U3AJX2XOP6GQ5
2jue4vu4sD4G1ZyQprIT9jqDOuPdcppzHmg73km7EpS7C6I1SJF1DzKAeGWns+SkTe1lqpZ04lDc
NN+ZQLaUV+odazB92Ui/dPLNJGa4NoZf7mBtZcolVYrBwpxrI9+60mdw7s2d/Ni45N7WSuwP9ogK
WJX9TH9klZF74JvVCafwffNOpI22yEzCUGr1nrfMMTv9PvTUW5nwoAX2MqsV6fPc95MWguD6aAZU
HhMXawg2rjI4D6kPlP5EZ8DwT0KbbLweTr7XIqyz7Eel5tTuVXiOwuFi1S5h0LST8NkOgKMXoEaB
WkcBa3ZkIViCnp47ao9fnqeoeigqSchec7Ja9j1NrUfQE1alnQnCxnLtfcJGWTa4AlaekdQbbNff
pQCYCPACR6a2bw11lk4AHjEh8BLAFEEF5joTvE9HW6bDe4cgoU+mE2qGpdkwBqPK4PSuPlyABoss
oXEAHeBH4vDxPQKPgFSJZsGQgQ42W0+aqje/I/26TsqfTfpgNm+9Ifb8iVfHhvEQ9rSWJ8181R33
nIMUw7thkEhfxs4zFlu2tMZ4Na3hOIpg2w3ug6Cru5ApOUZ1RcqTSdtIdQJLDM2ERZl739x5z7Fz
9zmreUuAOB9VFG0ySax8XzXDxnRzlJhkhouIoZg9dajfSQjCnfIS2pjxiuQu9/qVE7t3npFdBWN4
fCam3T7+ee8WgIa/HF0kZ2fdQBwlLWk64IZ/37pdZA1umohm1QfJU4UYfWkHBIZqxiZTxpaZ3nny
rTtcP4Dcoa4oUqQcax+r6ClhOQ1s+f7nN2T8+1lKWoaubjWmY9tfwcNj3IZF6gHNbz3jLZ1TmWK5
s12OdhdZmyE+IDEt59VxqtWbUzgksrqL1LFx+XhMIb2J7zMesytB1/O2AT89STLWfhbGP79TNCNf
rx0VKAWII5SwYOy5X06wlunQS21BFPaqX1dl+UL66Bph/aFRvO/Q2VB5ZSiAIfiMKeqz8WxjAJqV
R2ldvIo24w50OKFFF1URf96Ecm3OSi8/ukZ5sLZlx7rbvJhMspSvnxF/HYx+Wlexs6IFt3R7fV06
6bJqmk9y1Lgxq4ex9999a3g25JMKQNp3QLLsvD3oPSa9rjbfABvfJe5W6+Qvc2AxCt7arCcxTg6b
QMLUlO5CFO4CZm2j/RiJbJi8e19zrhWibvaMo1fhIqfW9oj9QMW5xsh+rIzhs9OdjW9kahFb1htA
dyRoabpuHGylGfkOAHW6oP1IkAjphEiG9Ny7RhHCyhM6bjqeAbf391pEBnvdkU7gimNfco9BXHSb
4r2YbUOxdVUlopvGfa6JVNcG4hlb5j7JvWFpp1IEp6J/1pW80v9mP3HoMT41Tbhxi+xnCOKuRbWs
YNW0Sp1bIdgL9JWcnlmTd572zrxi6eHzLfEZw5mEs2vt0z1HWT3D2eNFJ8vUzrocGXB6JNNIeWoT
Wrxswk7cLbzKfPIJv+Dw64A2rodL1It7WZLFS1TJjpYJ4zKIP5Kdthyprhr03RWzaObRyoW7EP80
kC0u0hGLrjuWpOa2eJaKA4E62y5v7jLgOzo+HU2bsZvRyR0a3CDmWzxN9wbuu4FVSpQgQfrRtYHW
dHuzJCPldsv/b+2EuSxm//9G2Lb69evj1+9dsPn3/9UEM9x/WSCNZ3+cTVg7dc3/a4IJ91+SToLU
Dao9oMdzU+D/NsGU+BdcW0VJrgw2CgrC/+qBQW6HLG3aOqYuNGF01f4nLTDj740H26BF5Ji2ZUjl
Sp3Zzryo/1ZvsVOLVPmEtPsU60loTYztZfWAaWTlYRamQEZFEXg528uYRgxklaCgyZ4qE+2Ry7Ry
waC1WfsyuJbCwhOgMVFKsoEAz8JY6cWrPY32P3C2vxSqf71pLqZFmUqzhAvx9zedJXpdibGAzYP2
bt2k/VVmqAMRBy6U/6uuYOwUvinRU/R3vuP2nCWtfMcC+08V83+6eo7juGDyuX7G18aD1EtybAHM
MavChRr747AswAFtpoZkGlOpnV1any4L5lJz/WadZQOoS3f6/O1m+w8turku/++ewV+Xw53bV4Yi
ohFq8N8vhxd4SAfwYUCf4nGvygJ8h3auTMKNKTjUP9TobJ9f/j7DAFTNP8K0uXN088vl7zzpe7FR
+oS9yBZI5jroPPxvXXVFgxCvhRGrZcZe/xTpFLutP/4w9Mg7TTU491HwgS39kPb9a2CvyDmMjgR+
nHuFhttO+mJNq9ZZGxDJd3FPhHhJdn2OH6WohdgLDdk09DpEMCxg0CUeOr1M9siGm+NQuC96O2iH
rCz9XRzFhIZCenrUyznLJrWOYSE2o1Zf/MTb9B2WcBD9GOaQ6p2y+IxmNT3msHOLR/JTx6eeaEIn
k84aOKJ3MhP3pWl7MJiCkRS1F/4SkPgzRwgaXIhxxapXtJ6Iz/G6z7YEPGLUDxH33l3ZNxCdjdnj
yM5qZD3mqCGjvygoPOzgsYm0jPc1mUu8J/FBS+NlMfXnSBnmuRo75sBGs+/NYcd6zZqMvALFliw5
/NWEkaLxStVYYBiJ3W2iy0vTD/3GFOG5x8O3VhRCQ3CsK2+JERcKnZnBjzJ0G8G3/xR3+VOitr2j
kOOr8js8wnQbk5ToAf6DCJp8LzgJkNhq+SvXJ4QPqzM5LH5rrDMQhRvCQspFzCB5rxulOit7PDYS
b4Tt+9PKrqPsSpbZnTbH2De5qg9u0e4GLKdHUgKmuRXwPFjMRN2KFJ5cI+WbcdihMhVJxp2ZXiy3
bJcxOuhD/SqKsX0p0Lm0OAE2snDHx8bm5Ay+TTDyZG7sNNAxelOHa1IYR/rIR7uCNeZL0RNMQzKf
oI28kbpG7WmbwVYR+Lk0QnJoQI84W833v6VGN/L3m5+Yczsi82ygug6W0Z70786DfXkDDTQzbUD1
2jcl2pdROOVBlwamSYZ+C93uCvAo5K78+RH/0qNlRMIzByRfSOE6TEBuS+Jv63SeYYAPwUQtVSjW
CuR0azTdUZGePHbdFluqYsDul5vK/h4WFKA60sxLlxj3YEeYn6f9E7ycfdS54Z33VISGA0hrYfu8
II7vCEhI0nX5pNcw81GhyQWZPoTtTMXZyYgYa53Nnz+PmNeI39csA8MNkyFpQRlw2IW+NLx1fVRB
X3OG7coqW8EHdc/agz1mMCZK1RIb3NkrI0TUS8mcOR1gGiygkDC9dV7E/9A/Fn8/fduGsiwxd1tp
lUkFxPXLAkpOEmWbRvK7n/XZcT4ky0HWL47lqz1x9xOj3pGgwrJwT4T6LL1xSB+pZ5AsBvSDuRGq
JRnU5dlyHXF22vjHny/WlxHMX++PsoARBfZ6mrRfqgMtKzJLTkCPyrHXz46d3086yqmAPNTtjQ8O
EI4AzdD5GVhTu7ktW32NmqhNugbLvNmRb0gMspN23jXHahUoS1xuLx6KsYUGsml3+2WTMwcD3W1A
RWRh8h98561KSUZOBptW0NC6+7CoYEiqKbzYmA8ngrsujI7/aZP5uqfxlcjb4QROGea52/Pw2/1u
TYVLdqENJGNIDwYdxKuFzurMtElGd6M3BVB9ctbtGsOH7+xR3NVHOf+2AWshst9vs/EgS4bk/h++
i/la/37jzm+MmSV3jA3uVre+VLleVSIsHPyIUZ2kIQvM+kKvEaUfXdUkhwgOkmM4QV2Z9i7O9lXZ
DXdN9qannhkvPVWcgmmc0HuxVINQQTFoAB2umAmAMEzN80jzZ2EbtreBBb34S6c+0WgG87qGZTHs
wwzh/FDbczMRqZU1+1v0mRTYDPbxz59VzJ/ly2clloJR7HzSdNXXqrSslKoHVJ1LhhZLmUE6thoj
36fMJa4oVzZDW7kP2Bl2hp+HxxnCcXS9bwRV0L0v6pOGbeHSD02yGFPw30IjSwzdv3P989s0vq4l
inqZf0zmBkJnNvxlZqLHlRHVHT7DNpVn04urR6NJ7MvQAyxV9ZSeTJJnXvQyhsJPsiXKbNJcy/Iz
V4a6VxkccfRdwdo0s+fQl4dAesUPN6SNEyaIfrwXdMKYNoR5VIXa/sN7n5eWv19i17L5AMJk7TGY
vPDvf7vPEaVAQ9RI2ktJTto4GgHSBYneW0+fT0fRVK8Ezh8iqdOZCEw/OaQVuzCwxu8DMJTeTTw4
pN0q84j+8V07WWcqT+/D+SfN7zUEEQKOX2Ek5xKF1NoHvKjAk6NpTh/+/GEYmf/7p7G5WTgV2pyJ
WeH//mkUcn0o65hl2iAcz44cBX29KsTDiQticJ1sfzMK2jmhHD5xrpGOTL1z4vCSjuKA6APGFi7K
yyCEojDOpzVzgcDhtKWTb1vDynDf25hmUdBNF/RT05OVgC6D5eLSQlZXXJ/yqFWlPMZxJJjh9N7q
9kvLK34hXs+OVlpa60AL2+0U5J+2I8u7Sr9Uek6LrqDNI8kuh6mV3kVgjVeWb4C+jwhLdYTxwwvC
zYSh9c0cXvo2G3YmqPkNoXYkGNfdNoOxvgO3daoh/68bNFLoh/30ijUXgYBt05iV0DMXQy+SaxiX
iJhYreeBLkHZTezs68A4ZSNa9FzPyt2Uhd0dul+5HHxfW+uBwD0CMvCRHPW2G9Fs8nPZ4YEl0eGE
Kjm5xz6L8TOB2pdCzX8cSg6qOYHLm1mQhK9Ozefq7jUL+rPP0nKM83ymSIRyn2tq20T5zyAQ/WWo
jJEUcWzOCOCbnZ26FYRqGL2SIvcYoMOe4LlvQyCKZzsXJdqmaXh3YOgRpOkes5HWZArImns1AEPL
WvWsUB39wxbxJQSGXdEmmsqgBtENXegYPf9+s0VhmSelQcyoMirCibN1OnOPkOaRbBRnfrklo57D
NpGhO2HHIwszgTmClgi2x1Q/5/BUdrFEaIgglyzfrE/h1/ivOsqUD78yjwmH7k/NGVZ6VDxXrk+b
vBiPNaBT5iv4NtImmvDO6i2CzPDZ7FvxlhlwxNh0zQtIW+PejIs7O72MA8gBHaGdsbz9GNCJOShM
aKsuJaABa8N0zWoSm1198re1CwAlSynJWdKGi0G1e63xQy1GQqEJYkII3pJFBH6tPUzc9AeH2O5D
jjc/W3B+i9d/fqjV12eao6cQui1MHckOop0vlzmpc1wjzHoxQiQj3FDFHdw46X5s/eLK6BIreSzU
yZhfAuWMtO108Lma2RKwnm+YIBe9sbFEill3DrwqIiNYM6zKNr1zCiIomQU+76Xfhu4dMsOlNhhL
Mozsdd4hc50iXW7CSh17rR3PXWkVj1VfaqcmpTVPyIB8Rm86bVAVfdqyNhat7L1Xw0/VWssCXJ6F
56GIq9/SKa/uSIYMF3++PEL+fWI9n8y5QJjjbKXQyqAj+fttyGF/cKaAQVUkpnoT6cYehA2bH4lA
C1+Am2o8hTeiyPXnyjE/Qry+v9zIXOVO3lM0NwKekWlfvbIc9zxXiyTtwm1RZslVWam3EpFjPIWj
/QqJIrtUDYElhQNgRnoT9kEEnLGFg6nJbE4BQ/ZQevyNjtk420SI8dHx7tpx3Yy/CHKxrlrf2/eE
q/ZEMrub269ir3k33XQ8Vw0N7jGwKM7mq2qFnljA67lmQdSdzBYmgSEb6KV+Z6x6x3PSFf7+x6Qf
0lUdgWBBls5BvXLeZVDcZ0pOv/zKX0Z9yszSDu8Hghkq2jk7HaccaAp7BITbh5BA/X5ZVo7alVZb
UIeMajHpLVKO3rSWYtAKIMmCF6cO19StOkmj6jOP2oXuaDZeP8MgpjKuCekGU7YIW2KVCbhySOzx
MtDobvFDaLtgaJu7Ism9O7+woyVrwJ6Y1upsFWF11mgeaF5KXEClcDlQOeJOZKCvrMnelaTcNuSZ
54XtsMBAVL9hMMUQuOspVO2mnh3FTavutUxZj+5E/JUENVBiLI3L1uQmL8XToxblBGWnGp7HuLIe
7IZ5DcVCtzCbFp1YHT0gSaweCSp1dp2DcDbvx+reYge9JMQ/hxBNFqgyqzN5js69oShwpS+egxB3
ulEfbdnUR9Q3NYjh2v6HaLYviKP5Dp+nEjQHhWvoVEpfjry4COqx1FJvEZn48HCM1WUG/YGwll3u
l/HKDwBdxRlI5cIsIAZB4DDc2j1PrvGr11UBTg73RROZp6iaiqMVFHQS0pD2oGUWksFCXB0qhWba
68jCQtZKFoN+j+dSu8dOcGdEQ/oNmWG203smzT080jBsko090xNU52mrysQ0OKbD+HB7SeN441Rp
fbWTcjnURTOXdPBV26zYdamD0wE5QKlNPyUyWHR9SfbQBSaScsTim3p8q1uUQUnTBVvO2cHm5sqD
HLW0CVJ7GSN9WvQFnuXIcPbloPVHME79EU/8ix1ReVuJW+8zR6Tn2AL8rPqUm9FJzWU+ogRPxt5c
R0Of7H3fU+tybNvvnQN+XE/lCzxCoNu6U/31/5st5wmYds9gSIoD1rv2H7bQ2wTs99Mn36wj594v
ygJb/NsBP+4YPcO3gvmJwaEP8/bVaq2zB04UbDK5Hl7QZw+pbzN6sn3jrhp14Ga9p/Y2hHeIWlsF
mXYJqM1fFEAfH/+8ttIc/1qB8N50HDYzH8b6D4srPFDAdjaLa2+AdYEWfMo03HlZrG8qekg0tCaB
IkCm3jYCRx7Wyn9toixk+Z2eS7vekaEjD7eXKhjkAeBkvir18XrjMg1z+gkQm6WD39cksghanRc8
2wYrcAhQAS6Pn56tBOoIbcZbVCIjoDJ+NmJr2KapTfvpOrZpcQwN5G/IT8qXEbDa0s85246SgXtD
EFbhEi6qMjKnjQpASxntfa+pjt6M6Vw0PZsbsSdkD9Vqf/vV7YVcayhiLd0tj9UUpJwjdiAH9Scv
oH+J9cJb5ZyXN+AP8aaXQ3qKTCsFYmkz72Rg9pDZA0F8Q3sQClCxmbGqYecG+1F+b8AzLf2+KA6t
sHHE6nWPMKmTJDEnrHuu7r5mg/MREnj2M7TIC0k0+RqglT0SK1cg++GcZU34SiCn0oAy4H+YurZ2
ezyiSOdhk9s/tM7c2RnnYLsgUTDiXo9d19tbrWcdLXotB45vP6kW4q2Weyg7QnCpSQDmqPD4D9o6
FVsR0mO0UrKXg9JXKx2TAimaw8qLGvM6UouFBNgeO86sx9tPev6qB0BmimJGvDoEpSlDalyN1tnl
bVMsMll7sIR8YwmFJF9ac+6GZ7XM6feoBsMlCwAQHM7ye9epu5WeSGOpBWF4LpnBL2O7Eewk6WeX
Z4RJzQgWxGYEgQDyBdoXH3XSRzYU/qRcxFF5rov+xheyz0kqAhC0zVGVoMTZPBMCsKP3OtfqBbd9
N9v4PjSvvc+14iVwgf23aVXtsStbyz4i6qepEuN4+4lwVGQZqd68ahfXG/wrX0FPoefwNTT1axDB
7R45sCA+K40HFKeERw1QXfPwWo/UP1Hirkbg4UfyvtA9jgz/zjLN+62WVb8mx27Ofd16hzorEpw4
DlGqvf/ByTKeSvkz9Mvv/lGSfk082IB3fLYQ57htt6FGCWoVc/zD5pZ7wymH1vdSwTz2GWc9UoBk
V04RGODHe4kk7oft5SQKYfK+I2Ca/CWiYpHv8C8M607Z+WYAH3QvKuGutCaPlwHcy7Wf+s2u2jvg
NYmdz6qrlvvuJvEa/I9dLGAQh+EhyULysatp3JRmYu+YpXbLUvPEo6CAw649ybWQJBqiYEOkk+bp
BliVxwVInHgxVpnYJujoNl2VeStl9iSSVKN/Jah40Yzd9Gvyk2VJAMeT1+n6cTISf2m1ZDZZOYIm
GGz9tZEXZm3icvtFAt8OvgASxcAU9gXQq7nvg+h0c7j0HJIv8YDMjMrWXtYKgPwcxbvT51JD1+zx
0DbWotZzawd4tF4E3tAduirwCTmhuNagJC173cl3RVBDSR385DJgnFh5HnemimyLM0tzn/kSY4rr
L1iy251elPaMhLQoq7NyU+S0OnpLJJ/jjvavsx5oBe2LdPwWDLF9pmW86HWf5GKA+kVclW8bPm58
ijPjuWtSQgr/6yXpGbU1SUs4u06Fy2TsQUZZc1Uye/GdLn23WF8WcLy9hT2P5qtIwjVxeORcRztz
l+SPShQ5Y5UF05myMEey5wyX4UvjnuLc/o4R3ODgDLOyiZt8H9omQA6U6KXfZefESsMlsTPT2TJ8
/gaLg+Xk1OaxIMd9YZgcTOz2QDvrGJQy3GFg+7x9BwWO8JXLd7wqqtS/b710F1O2DLbzTS+0celX
pb8eeuPTIb/oWPv+ir7WS8dQ9zDML00SuhBI2miBU5rQ0Yys9XJA16D1Ngz/OP05oiO/OE4c7XlO
iXLiW9irou0ZQdjDgwMzI5MZLQUUlBhh03LfN0X9zWVLJogSJSMn+iEq5KuT5Y9J3bIuKPkqI75m
qTfaPg5Wvt+hLkV09pKV9sVy3PEK9CPkxE3zsYae4Ev/4hejt+pqUT6Dpj+4TkCjoSb3d5q7h2J+
MeMhw3P5qnud8epN1ZmyhwQkMR3TRBXbHCjPJu7Uh8qb7F3HO2mzI19vISMqkjnGdncpgK/Bj46I
Tmpza91kUY9znpYVFMJ79oJyIQW6csMDbuSm2or79im30J/EhSAGO7QYtNXdWuSielS+OEcaPHRL
Ih8ZGSlubFEUOIh5GZLa3Exuk26DnmwLnDx3oxWc4SkSZF9O0ymdNH3ZMePYEov8K6uDU6LoKPkB
k2EPydGx7eNXQwMWsbCGJDr54xjum6H5ZoXThww7+S3Euytw5m3MSp/9DmZAiwXsnkfQzgrJOfV8
DeWhrajJiezwdymB5edmbK2NbK0CrSCpbSQxrnyXHAuR2QnUIufAqavf25nNAlV4qD6dEKfh2ICy
tbKHLGquegUMztCBmtPx89Zi7uI3Zsm2VLxA6i6+h1p5D1ms2dH3xlrbaA6QbgLYiPA8uvQ9WR0w
puQilPeJpe2TemQiXmEp1Dxkv01ZPjJISJ7RoRyj4RXjgfMey+bZwJlGfVgz8uN5SQCwHoG21WdU
44QX5iOwNBiBuDT1E0NYknFrm+RMj941h8FFR1fxblKptzZLf5UlmbPBKpMdmlRAXSG8dJEHQXvX
5LZ70GQh+CZIgK1U9SKL99CJ5GPdtdGGxC/rXg8RmFt2u24bjdGaislNqSbnEpikFg08lz+qOdDJ
r1kqSamjn5Ax0cqi4NnyxF1jd/5SJj35jmMYcUXokdNr05i8lurkeM0TaiGWFGoQRIdmPtJkjYnK
TcODZOX+KJSWLWyzXgxW3R+Az0RHqx43bVyXJ7+M/LuuUtq1Vvfcg8Y3JlkFeQKcJzwihFw5aldV
PNgyOxR0Z7eWMS3srs3WBbEhxqQjY8yC9DvF4V40YUduGa4LiKLFwR38nwlznqOsoQhULRUXOp3o
mkeuuVCsA+dA+MOjPdsuHYuaIS8SUNpmBB/U9IhchIlAh2QCwtQ4F9BqPTWjE+2G2TeeZj/7ETVk
k+LdUPDxlrqYrAWIZo2tzg4P3ZQP10aL5TLCG70wEUZRCVCnmkGaXGgzDK/WWznZxatDy+Uyxdba
8aBcCa0L1lotO0ZR+rCgR/jLKgTxY7nL7VA9+G4rjv/9YpOfumtYoCInYH0XjBkLvX32QWScclWR
q5P27s4T2c9YDB5Hpyw5xU75Pe0YsISB1l1k071ZtPkPpdISbqwk3fYMze5uL47mHFSYONRjsQGf
4Hs1asblRraP2uBjMMS0Qc/ucXYUuyYw1UFyXy2Lor1ooPsXKY/xfYwmdB967Q8treqdWWufHrbD
Oy+NfwqVaatUA9+Z51W1azOjBesP0d0di/RJr6rSo43XncrCUotkaK1tirDu5IQQJjURDItggFXR
mBpaacQ050ZL26WBuwpyySbLc+tkT1l0n4JfiKpfzg0RStshZbPz/TvkD/kWc7q2ZfuVx6jTFZKc
7HsgKMNxPd76G6S7VQ7ReqPj72yF3DPq47tRA7CbIAU721ODFB/Z/O1i9n1gHUxbuxON41/ZzzAg
Qw1tXDP9CKATEdySr4d07pI6VXXXYiA/BpV1HiVHKanENxThQL4b0R3irpGbyPDNfqGhad7YE62N
EG0G4v3IQB2gL0X0c5rGcJO5dbnU2zn6pknzg07z8q09Vn40XYLSy8Ap5R19KC6D/WkA2LkqdyJv
KJ+GEyyr4STzbCGsMd9ZcKkecnpbIL5+NmoyL6JON5Efp8vIgKtG9cteYgfWe9Rx2K2ZwCnrLcwF
er0CAV2dCJTmvlXd3V5mZYon0uak4Kof8YudbuPVAmHftdtrTu5tqNIe27KYXsxpPwKIWPeA61al
CdZJaFIc6vknBOXxQq/sYY2bd9tGSXlXBFbx10tQRseoCZpr2cHSAFiOs0JY2mbq0maddHfFYJGD
WhftXg7We1jbMRrgl8lH8rsgo50sLloITBYggmOVP/gwf3cllp1Fa6E7gMOf/ZTqCnnBf67KblyR
T9Xe44Y1FjnpxGTkTZiCBZ2GqHGsVTkIyM6U8Zu61NPNUItHBpvtw6Srt2DOf2mUE25uSDk3a7lX
2R3gXMoTPMNm3aqpe+Eg/h2ltoMHYcqs13Ssi00z6PH29sse2zyLqWfiYCmdY577T75dzRwukS/b
0mh5y1V/ypPk3c1xy4DUgNgN48GnxFuMRVNtci2BlEuaSQ0L338A31FfXXit1xEbfOwcw8S2j2A1
Cd+CPVxr5ewU/Jxd39sxjoNj59rtcj74r0rDWQ5D3tP9B7CCh43zocrVgacaiB8UqqurUIBHBfUq
9Rsu7jCQD5DrOVMUmfkkDO2dmfAaeBx0GD1hUGen/tqI2QJuRyinCX4aQZQxNYnqFUzbbJ7duY8l
rat+KqqX0ouGO77Yqy2M6iVFlHMuBwrC279E+UIgJOLvwdRf1Vg+JqUVvqaRv9PiyDlEnu4c6thN
1z2DhIVlmd3FHDu63nXwQci3fukTnyI5SulYuMapmjRxRV4UHGANNatbzp4UFEFT2JuHprAzutbT
uE3j5MBfWZ2Ieumeqsxi+a9cuVUkyV4xrtS7yGrTpUdr+hjK0ccrrsffGkTBrgoemoh2N83vYOfa
g/3z/zB1XsuRKlkU/SIi8OYVyquMvNR6IaRuCe8zSeDrZ6H7MhETNa2+bdRVkByz99qdk+XbonHm
XSbzZxtsA5D9OtsNNQJ8+Kfe/WiN/r3T1PnJbfn12jyy6yBT4WaDnx390YvGNImPHtfVRet+gGHd
4TGF0hoI5wHwVhs2OhL4ETn36fdlgOt18Pz0qBqf8JyuvqvX34Pi8cQn/J4itTosEwOA/2KmJVYs
xVSRTfDYoVPsqJ6csrkpxoW/Ch/GLOSm9XlxNmXMaa8xtyi1arOw1j8W7ZBFgZeOkDbl+NRXU1SS
1lcjynk1e4kRrE8Im3YgBEAQqJ47jfhJpx/e2jyWZxwvJP4aW6IwnO+82PqI1OFNYH7oktJ9Qm0y
7+Bj0tELkj11cdc1lXGYi+phagmXi/G5jDZpSHPC4LKadsj56X0lGkvXFg8c+ThnbK7XB1GrdFNL
/uB51C1ci8wo9fXFBxqxBu65RxfKeGia8fBeJwZFgf/BUoH4S2B0+LuWdovJaIhGCcpOacu08zsz
e9BL41HJbHmrBCxbkkgXkvpABTYuW+veEWvMZu/ehhQKAa1hesi1mZSx3t6PaKaSTWVlPEGkY98F
DvAHNCZr+nsQbOLaB6i71tjpKJ40M75YM5lQzvoyFS0QE1HaL0bnze8+Nx4DjqW+n2oail+eaZbn
/xxAjBZ/RBhYmTz3qdZfyqyGJLTEp272edGbH93om70V8FTsmx0cp+4iHKhCOpFyROUZey+G4uiO
aQ5cdP5XMY7ax42uHmItoysp26OZ9/KKblaS9KLJK4OJZeMou7xMASE3NTEWz3PQPMIXfSaI175n
+S+fhwJeLlGrb52iP2yA7C/Cys481fNzLnR6kBrOYzpds4GQnyrliUw99qG00Tuv0Ost1Ms/vAPG
U4BqHtb7pRSrhclQ6S1tvfQmkyzqar26gB0i8aRWrzb5bz0D5p9iHcinvo+Ny3yZpn9MOr88DSPR
/0UjIi9rrszsea8C2i0GYwqwMxktZr/PPTBFOc7bve5ogoyjOTl1qTW/t5kdjiKIn9P5+ku6IL10
vCTW56AIdo5n/CxCX7J73XgoROmQUABiK9HdY+cbewvw/N5aZX09ouHQlGxbFGHptwEVw02YY37y
aY/XC7rn9n8XDomwA5Bi03fKa+8q9old8fmLG+4SaKRVrBfcDx9CNs7LlBS7dNVsaB6zI95YMlYY
YiKffW5LRcAuYuhIc3lPPKbAIEYxfzJgE9tiwheR1SWBAnnpHNvZZM6a+EwkiZtfGmx061eNKv8O
NRiaVfCNSGHx31J+aehqU099aYNhKRqBbU4zLoHmTW/8UQWOOV8HoBqDWt6lGdMnG3t8WJgSB2qS
GHveXedpwoN819c9a16Jv8+YbQyomrYc4Qzl5wHBVrQYxBfiSnJmGJLuqGmRUdvOxa7K99RkKxMs
g6T77OwqmnsGKl3tyYuJKfYCtKI5ZXImc1f6FKMLGbCQjbeKjW4IotXalpaTHNd3r4V5y6iEt1DM
/qemTcWzRhDQW+zZD6LJmeL+3ijrSyZmHgWJck/UMFExNc236YsktHCMvpg+/G4gQX+hvhsH0oOa
w6T8v5WBjUal0n/3CegNfU0rTqCkhtB3sysaBuNK+BUJeXYNkrYoOP0nG8lwB4s+4PFwweBHmDKm
CJ642z75iKWarwNiZQxfRG3q/IUoEtTVYcWByGrzX0BO4vrJqQqy8uLbald6M/UiXpl2fPMM1oAs
k8Td74/yqc7vILsYnOZcQJYZIrJB+FBr2oNq4+LSzelVs/AKZeC2bi2Cug0NfneZsro/M97YVbVh
vYqqx3yY6Y8u9NcLS+gYPXRWwTb1vX1F7OXB1Pn0DSN1ny3WLqxWl3vdAX/pEQpbgN0KG/T5T3yA
r8Zo66/QIMD1FCh9Gudf3RMpC2vYIr07OM1FEKPQ9ZtXa2IhI5JSrg9YzMhE9d01wH5k7P+jpNOe
HSTau8Qf6lOT15xeXs3EwrSqnUmvyBXhoYKd5K0wfe3ZyKNZ4x7UFcV+VWFFci0uMeUMb/ryLgIa
ZDGWF2vN1+uIwbjP8PXUax5fkCRfWEDTk5vO8a2W9mtlK6r9fOUqtDNSgSEPAEIYCWUCmhEr8OK9
mNP0OcjZ7Cb8c9JgVHAsJT8F5FIz5euY5fo5ZTxDRHyxTSbMyy0n8Hvv1QEkvEx/LkuCBQPZTXe/
XxpZ5W76nuDrzKsfUjPTL44mzV2fpPOe4zPK1rns70tpxwc3s9wtHwy08Xmo7HBIsnRbcjUc/MWe
KVj7j5KJ2d5uyuQFbAO3qdXwGO+6vdM4A53KOnMOBjADROOAJW/Ge4VS78wCjgIZHcvByFWzi/3g
MOTO/KjM9ICk2N6KpSr+LOPIDg7mfjzaxanIRrVP8xLTakeCe6KTqzpODKRym2xnvo/9QFMaDktT
PSowPVGh6cGhFAyhWOyg9Wq7O0GNEjfJxlyz4AckjYA2GLywgJ3vB2aioWnMz0VSmE9UN1uHUnRR
NvFx/dzuiTPDVLXm5HWlL84DB7+lSOf0cu1aZbI4T475Xg3e6upFgDmrj98vsAK+LRO83dEy7n5f
NFugrO/07sRq6tIQ5P3HTu1XqGOEi8YE+0GDNiaGoNMahuv7BH+kQzir1OJy67H4urY5HkjSFCGP
DDa4pCCdynkAw0cN09Ru9ZooC3JoKwGJUCNcFHEAdazfssbK/oFNv83T8OFYqbVpcucHNZNxplOy
o2BJ4lfL//FnjctGm2R2nEhnCQkK7feOYbuPaMEJMLPM6eRO6LyFJJ+0s704BO7vPNELuZthnNUu
aF4Cvykf9UXvn5bewXYr13i7we+e9MLWkcI0Hmu3elcrNZ6ttbjOTFoZRGb8iJ9PIMju41WKMLgd
iNQpL0J4EP3Fbxiqut5jAejiNidjw/6aX980eOygZGFcFm1yECLGzzr3y12KPpBBCpm3gjeeQgZF
h9cLlpLNcMKIzuIAASktRfO2LGClM4sL5TcYQawRCb3uOQcS5dBHiFBQT1AG9+S90XENVVlere5j
hHmPR9f76GwXGPBaMCBipWSVZnFyVBFsqpYZYucn7un3xREgTQXJeZvf3zGiWRsarLiTuUHA4x2K
qknOWOqDDQ+e9w5UDnLjkhavDEBQJ2u1XbwxUyyvpAgvvNktUPM1HJsYKvOief+NscvAwGtdWpfY
EnC4dL3jasix37Fry6PKwSJnu21EmdESBGIdWQstXxpR96RG2O6tthzImctCsCuL+pAmfWI0Z+uP
eA0axiqBtfPkN1P7+ZSrFuMktGaCDOqjlOQVzXZ+MTQvv0u1+d4aYFVKqbsHrfLlH6lf4tW+qSor
AQ8P4UWvKY9IvNXv2fovsOD1C+m+yb4ChY2LxJD3qV8dfjfQ45TlJ8Nb4wC8J6sa9X2PDfS80Bef
tcTgGDNxz9hwxK6xMHRMq5RBfWZvoGg9VxrwQUSod/Hgc123MLxU1+GHRURVc1f2XBgnYYqqPFDU
imipSMNzPXJkdVV30QBdnDl/T52rTWeXAeSuofM4tWM7sFvoimgyWrGX9bJEA7N0kmvo8zR4lZtB
GvdYZLKdpov4MBbOi/e7SA46xslz5594j75FkxysybBvid4epOO82/mAoLjB38OdwLGpz22EH3fk
Id40VzceL3reyLCavaffR4dP7x2lRF7DJJQnqzYZ93Uzi1u0saBn43RTMYK9zrYB8lbI4+9XcW++
5Rz150SRr9B0SfH+349m99lA/3gf+Bg5ZoEWfkm8+NFX3X5MA2AjVpv+k5DyDGhPJ7Yy9YaNTX3P
mS2jcWbvDU8Q5SE7qrQ+K8OrkKrxWcksHo+eL8+Svfkrytr0HBSWTjoaq8euwlDeeHgvbMGmL8i5
J4pi2A5WYWwVE3xGURDZ5KxOTmw3951x+h1vWp7TnFNhs/FunNc4sF4Lw3JAWKIB6nhfCbrzVOBe
x6nRbzX1McROz70j0P3k5dyJUtT6XVlmTtQXevlaOp0eLhhn/5gqw0aSkZUxLcMedYS+n/hn7gJ3
QapoS0JWRuOxVrZ5X3Z9TBrAIzWRs23bFCGGlWdXSnqxH4huWfOCsmuTIGwS+C/2xrwYTxxPP1ON
SC8wcFdI39a2vszHPzGf1kxg5le3wKSg8qpxand2ZMdDFS2mgb+/SGgppVPfxzwdQOmZ6XVIxK2X
43hVeccGzRX3njdPe1Nk5GI0ZrLtJzOG4hDDd11fHLMmNY5kyz3a789ikvFhai0aVzomrM9G/kYW
L86pjEHg75crbS6oGQtp45PIiuqvT8aSCnRwGYk3R/5ajmfdIj5UW1No9cXxF/bqQTVm+R6fqq6p
CR8y7txlmB9EYc8PNoPY1qVwD+BNTSVSjBJy4b5EsrThkBTohZfiHKwvWVXp27gH78tWK76I9uLm
rHkVwYgQ1vjq96XtqXz7nBuWMJj7gPFMSWJr1KQEyMSlt8Umr/b+bMmdOTvdVnSGSb7vgs3do1ds
CIMgPVg3PvSkIes6kDfDjP+6dTVdcvQeGwOmB5Hm7bNdeOdYF93t9yvZ1ogptNyOlO3Pp8V0Q0+Y
kpX4GvOeoXPb2cvsnn5fykS894lKT6PKELyZ87JPPBTCwkG2GvmkkUVSTNO+cc3s0a5k/oim/U5Z
7Z2nqhdRj8xrmaHfxozNm1bW8c5ii3lSOi1Co+skzsx92A3t/FQHi/+0sBzFJEHnhIzBf2KzZx0y
LCxcV/AMU986G+BUnqwFdQG0pe9FjMZhzOAj86ji5CqMhpWwKF9JpIYtpDr5xZbp2AhBMsRUsk2k
BivAN1x+f/T70qwAXjqVlxHD6K52xp0OPYU/L+FxCyBZS5h5EOOJ2DpNvmVRPFmSEsM3MLfH8bq9
W8XmNcKRPHMr7nK++v35Mvb0TVOMRJajb4KWoOwDynYvBKpzSUx48Eqr9cdp9lgESKd9Brerojhf
SeCokhkreuox5l3JKtOAq6LU48jt5y7FBTgLtERz5Akzssca22/PqxA9k/BFUeefmc8h0gPU+1C4
SKYXpPB7knwnU6prmggo+1YnwqWtkltD2s1mGJYRQ6B/VnyEF5O85RMBfgn721k71+gud61byiiJ
27YLK5YWO5Zi/+IOi5UW+/DojRJaLBibkBTIhtFcDrvJEwq+xyLP9voyJCZpFxPyybi3d+Sswt1t
fMF7wGzL6CthhLgHek4GewqZzDk7oNbdtTTiZ3QI7c1SnHSQEtRFpWRfCn88/V5Z7OePVco3PKfc
ZpiuSiQy6w9p1yD06V5Q73KioyKEo+8uF+thRml/qTzN3NfAFsLfP4Vhudw7T91dY2dMQAyGSRGJ
DJCC1q+XgI24stm0K13j3LPb+bUQ9jPmFueUjDMrrVkUF8dkvDqMiKFR15+rNTe09Z3QGCDSo+KP
PCMEYXJSTnDoWP4XMtmOaGvC1hkfA56IiIEjTexZQjBCKI5FnT4WRB4nuFExTO06xOhjEIcVSrVu
Nvb6UmyLxbsWWD0bCJtj/zZMDBLOrOXv4Ut/AWdieqvT2o3O2RjeCxYy81yzzxJHJBxjYJ3c0Zer
ViXMsiZqm3lbeeM72hxi6Ldjmd6METHW/GEz4K1bSK22Fvk4K/ytct+zgWYfEbdvGNuiOLUyuIpF
HrBK8LmLb/6Jm8y2r358lyzHVLw3xoclzHtWgBw46dZgfonb6i5o/mBCwf29QruYtEBR9BRQakUi
asFk4iu+LP2haJcdpLNIQpChFLyUOWbi+NVBTcsmcuadSI1tlzw1e+IlgTDhz4BYhbSKzltFI/P/
cfGehu5rsNAY9zFjARhHgdwP41+HaFTvCEJm7xscv0TWgiYN40kP9YD4IjO49/8px4+KhSnZy5K9
6MYfrJ2HoTwRZxDrMWxrmFwyjjL1QM++0oB9+2/9Wc023seLrIgVVxUGi5MvPgpLnAMCigc+fh7T
2z4f/ur9WUcL4D7Optx4NrxZcHJB+7SY8yYlRdRHpGqxrhZOe0mI+CTTZC+URsVaRWvVMGEsAKYC
Rj6HmoWWQJ+jVLDZLhkBS1RvetvAxfQOC4HVPDiIZrcjURR3zpp1aIRe2+/KFAZ8/BYbJpsg1JsD
TfxdmnPu8U+3SDFe0uxYkmGC6hEmW8WijrFmXOTb3GE02z5n5Ik2FekKRR4f2eT6xnBZmDNje6iA
6JDynadMPl20dlMJ6xXDqvvBpvpsYSe1YBaHzMU+9ZHUJiCcnR9vAsiSbu5GLn0KaVHOuc6sbzx3
CRix3ph2NXcpkamupCB0Rv/FnJrj3JI5oJlbP8+AIHCHKR75xXfBzYIU6srkbWdmJm2ZFvYOViHr
KOevOUO6GCS3hVxboxs+QSPtiyx5mXU2LcklWcS+xL7bc+I7xaEqcyPq6CuTcTgWEsV5luwS3tFm
zv+4PNOm5RuV2LPuw+SS1mMvpw36ns965MHSTM8lmNwrn8Z2waRGkgVqpXDyCLZQ8opWZ5NN9r0v
sL1lWEOcaUeqUigL7crzodkNPNhrrTm2vbZt8AnZyAKUlW+6utghZSE/yikf/DE+pR7W9Zhx3AqX
0XFQz+mpbQxoe9k292nQIKzNcfM0ue0xU1DT0OvkcREWDOiK5NKladShbXPxsLplfhomImNHcA1B
E5xQF1YTJxYi8RPuiL3OAoKJ5/KasEtnvXJHQswSUoH/ZA0MrzywPmAc83lMl4zwyVxbTkMaHDyd
0bSzPNioyT1XcdVzRNarbUe3D22VEpcwsho5sNU74TPZGX2NAGt+ZWkMOUE4B7f1N7l24n+a+9mW
z2Og9iDv742VxRhmcYURK44GsFqak/40Q4zsyrmfKg8JXclbJjmpnQsawz5E6IhB+JBo5RZ3FSaO
iXmTACnreKeSDL52QfJBLMfErYVemIRejHkdLLCEP5V67C1LgLouiMkHig1TC5eFi6u0WcEw4ByA
Syx6+USyyvtIlErGKkvXWtYoI6xV71+paxt/+jM5n6SAf6mlPAYVt6W5cLaM7k8Sg8mp1EZq2h23
4I0VZ5S13wyLUKUZ+6BrYRq8zYtmQ0kbd7Jv/hbWRzFmoTlCtJbtLct8jUIrwO057Wwz+WC6ESWW
y8nkCLIXQLSOOVA/IWOWXczrgHEDN/OzemcEjL7HYOOZ/bat+6+AIe1hXPozsUZ7j2BtPLRMeVm+
DGhwuhn+mzkQeFgTCo46R/O3XtwfaqfeqsHcWGb1pTiB0H7vhySN4GZHPFZ2KVMczuLC6N7nmM6N
TsFu87Pm9YeANbXWLvdJ052NvH7p6/G+QmrH7X/ODOfeSvVNbzYwgYzNUsPpUt618vTv0vb2Rf6U
jNTOccq4BgdWXOC9C+6KcT5Iy3wtin7vegiipxsqRGJDfpQe7L2J9eng74m52htj1UdAQELZsFUq
phZdonFvcxN1Rntcmvqn5ztG7g+eLXlKKvXTTiDQ2gKwicy/QLnA+gLXx6PfPFlJ8LgYCFfJNWNf
u4H/y03sgRKMjz0jQGzvBGRZiPxWD5/2R3olpyLrAelQCIPX9fvxNH8nVcUE5qt7yOPy1c0yyinO
LyPbGySlxS1+2YwBQFWAxkqRSLuc0xraLa85dm32106t89KR+pVeq8SN/FShvC6fA8vbOLIgt6LD
5EkcvRmzlu4Zqhbxruk5n6zCPXH4PnhBiVEGybxZbJlsfdMLnmZD37Wa/zrq/SdawaJhbxHv9Fj7
KQwYlW2/dYgkc2b3Qah84yzToQQ6pdvOdk7b60AQK8pP/RQI0M3zP8eEphr/zBbGqLHcZ1VARqPY
Z8LZKa+7uWlAQGOza9BLCnx1E3gqzX80WgIaUfeu7EeUC4QUQhPtOu9FnyHcNNfKZehB+ocH1rHU
8rOJgYR0jRDczeOkJUj7pq0MuGkCWY0sBOYntRh/lG37eHvsW5fhOJZBSiURb/OqPpaA+CK/NaeD
yY5nbwx3iWzd7ZhR0FZs2jZGck2ZUA7awrdLkF0wb+JW7ZuC9Ua+hjFkyHCQ3rZfAj0kk7Stg9cA
i5XpLLvWESZkqQ4sr34kbmdt6ooIhs4lyb3ILL9cundZxJu2DU4tSeqWAvScMiQnU7Ty3lLqz5o7
qOeJ0srX2qS0SfRjr2W7pEtJsdF3w9DjYyBpORtvbp08TihopNccCs17QDCMSDpDyTvsgElFPXNh
IrNDrag/BAC7cEVp93bMgzY4qBavVHHRnT5sCiZaaXMS42PpZ4+DJ++SAu1PwgMP8BASqxRYxCjg
FcsE7iC6Fp7ncg24c0v/u8wpQwymZGEVFEwx0WzYuU52SfuSLE62lX07HwfkKpulV59q5FNe2H+x
X/PQlUlcFo+ZX59maTLMqolxokIiQ7TckyEH98HZ6CwXEBBaFKEpK2m8FyHLxfSC2feuIuq2irt/
BTYAKAbNrdCyh3ZqHDA31muCGkHWHYg/E7nVzNi3NuKwGAREcJ1+WfEDlD3/Grt5qlBth4qNXjJp
Rz+d2q3VtbQjQ8hIim9khkqnMtbetjesuJsfMnquntR/0F41sDUMyE5TyekFukI37wyBiKHR32WQ
vMR9/a5P/lMJ4NIAqqtxvUwaB5SAVbSZZmRajXPLSw+WWJNPAGvqs49sMWpII0Ydz5xeAD7ti39o
yZPodWD8tWq+/hluQQBqdgqohDbE9iBDGNg8VjPz397KIt2pOlTeNJ6pCXKzRcdCwozrkyXsD1h3
Sm9fYzRiy28wzpy1LRJpEuINhVep6rcuelOzsRSeLeC6Xc/P9v0XTmWuqbTYQM5bNnpFQ1km7tYJ
gmPiih/ScSiZegqgFeBwYhU3mWpHUp2DJnmk0FX9u1u+kFGBSmpG1V3xPFIpIAlP6VakjZKNq/8W
JIWGYLCfQ6M/z62RbzLLGiJB9YWEo+DoidnD6eyz8nna4uHMw22nm/ugrijn58CNUlYdmwLcNCjh
13WVbC26sWEj/GdiCr5HHP9e8pe16/dgJsu9o+iUHZV/Z+kKt15Guc/OLNQ18uRI4mL8Enr1cfKo
dOfF+dTn/mjp/e13EZchsmsXx0CMzA4/+xgsWKBImekglPE69/OFHDnEgC5xiXC0AeapTT9m3JJE
pESLJr4atPmx/Q9mpS+ylyJObr+/g41xGU7anZ1Up8atPmWiHrt5Jl3JpjNkVJclpKUa2ip1MNDs
ZL3/TtjtbmB7FjJNuHW689PK4g/HHKCS6YhwgxIrdu5wvHjMZMd9b6n3yUxmZrbGs4fZh/88w+s1
7BdCKZGQmaVF/JpN6aa5h6aZIhKimRYytIv0wvhbm8nzOq+DvmyQW82yVor+X6ccUq4RgB9LFFNE
0GHunx/M+lmfQCjoWbcdGv+vHtPrlsE90XJvRARgNsZ2QfgvEiFRnTyJdQeUUBUarEVdNAZKH0WY
td5thj6Cp/GxG1twTeR7RXj82LFecokVMuu5sVvmJR1zXpFXRxssAEmZb1qtvKiczIlNawrFolkr
kZIMrphRCco/kpm/xzkeaMKnn8b9ak2jDZUDc7+3xD/P3rnM3lrWH0ORv5B8yr/Xaj8KxM4oBRD1
6hYUWhZ/HFLW11x6zGXFNW/QJARalZzWTCaWmrLMudPydlskp6xBALIkuANLe8FjgThLH4trY9UP
LJ/ApFr2R5JzDbSDG40Ti0VHs50IzfxYUCjHHAAVc/xIU9R6lpKfefOtly2M1IrBQ4MrOOzw3rE+
AT00nxoCge5mFha+pRGLbAxkbyaAoQ34ioCWPPYHG8UtNq5kyJYkcKYuNOIOj/XassLc7N7agOLN
igVko7jZx+X8WTnOC3tz3EPjX+qQKVq+enbBdD3wCIAOfen6t56ObMv1xdqR2lyFeucfVJlCIa6x
3nQ2rXrXfPq1+yrwLgM2Gw/WTGWB7BMGy2LdpI1aq3r2+mFbPmQO9rvO5ogxwLYm/XOTp3/GTL4G
9sM48MR0q/cCIH2YrojywMkpp+oK/NmAIElQYmf6vac5zESGDs58/tYJ46RlzNmZK+MZZz3fe/pZ
dKbHHNG6kfd2a0eriMypcuAsa2eZshEmvMdx6d9zKx22AYGfGeyYkMkWksu0uZdkd+KfuhkMdIuc
joaUsAdcy2mqrsr3Np0o75YJgSsiAM2ZPia8lSqQF5H6p1jvjs6KOPfse4eIbCMpD5lWvwU6RE3X
U0djwvEBrSlXn6bACzM2q2ebDMjVXOI63LaW2CyE+q2ThRCGKQHDnfzIquxSmyxD+vGDU1JtK1k8
1rGLztE2QieghR3jP2ngmQzIMPEKD4RrYEK6Tf2D29n3RU2Ql9Ts956zT8x/la/9ceR8VONDW2mX
qcXdkbtPaaV9FWjKNOdlNBlAWMbfGJOAcsedF7OOj1FfTxMTz65nM9vjb6CGsCbCEPXn3F/OZrw8
4qc6pxgTw0nnGvFzPup2EYchsDatjqJYy2lU69Y+KI9UUY3bfeChPtF2KyBsCg+RnFtSjHWm6m5m
P+Jq+SpK57HwUdhix1eh6stjXcJahhk8R132183YzCcgaTftJF7dZrjpAVRw323ejWZ5G9OLqNzH
iioR34Vmca141cR9MD92tYVHP0v+2UaNfTc1sJEpdw8tEcuSoT0ZJQtk6HmMTId32h5UZZblUHAk
G2J5j6LJJAqqmLVSf9Ur4yUb5Pv6/1S4rxqpd2w7mX64T27Q7KQ0XrFrbWMn/Zqs8YMUN2R15Oh4
GhoSpbSNmdfhSCArqOAfQgyvfdVw5EHHnmpajN9/Q1Jh1WzEQ4KYsgT6YpMwNfKMIjcbmkBTPyVE
JNtivPlKvwgrByFOqnhaffUUDPpkwTlG+yrEtk+pVApDgYhvfPIn8MBaHc9OhmRNpp61qvlr8cni
rXfiFb9aYCjnofVkZ+JmWQWUv/Wa9p2xpOGSJ6HX7AcaO3JMGhxLP/jdQya0OAJP880Cgvyy+qAh
vfGT/NHNur/UG4yRlp/1Jh8ovEr93eopkOYR13Sd0V2VX4qEbuUbf8c8K8gj79BPSfpEhAJEF020
XBROaguij4F1JW4t11vW1V+GpOSCVwtEbycFwyxjOTdxwCSjuWv692wxZIQBCp1Nnj53NhfhYP9d
v0cYtP+CLP6s4/wIbvGvZ1rYn2hGJrPXADUZWGWWjLk8vPKUBOgqmcKR0BP0z1DQ17/W97aZAxOC
j8uOp/fBdk98oFdct0drJDQzkzGlFWGco6VvuMX3KLpPywLQI1nHcvZghG1t7Yh8Yd5U8MGnJQ1x
Yn8MNmHa5M3DvpcOQ6zg4qyXtBcUVOomCvHiMvnEDjACTypR72sNE4KliOwQjkPv5tymov8xcJPh
qjXfzYndGYDVfe9Zu0FrWZ3Y1gQtxnxHvcAgsJbvllf+TA6mBwN/cCT6ceP73bxDTjVF1Hp3I+JZ
dnRn053OZh7j57WcBytldjzqityDjs+nNOMMVou4lczYR9w1rUT7ptUQTrqYd74lsU0vyPjmVAGW
0vrneIQlWOiM11qFzUFQyjZIfDw9CIOOT6FWcER7iQ7RbOldplnbzCMtx6Tir94m651ZQAYQetvU
9hRNTuVsl4DNh90tRBHgcyHrs/ciIyFbNWm85FgcaXCCbdAGamc1d7UzgOgwL8lQ3BO6/mkmYxyV
qPg2yQcucjuMbSfsNQcBgUL3oCz8mpUOboUSxffKr6TSHhrJUVQzZUbSBmuNoKPq5mXtuBGDXUc9
kbMa7zFe3Gvl5/dKgrXMnY5Rl/1ckGG3l5nyd4O+rGgN2qt5Gl+kZ5vECRjd1mPFfGetLghHc49N
U8UnWekEKVQjURits087HiaeAXugs+Ndy7yPCIsj1gYapFJn6M86EPmhyPYOQmKddIa7ofuYi9WZ
MFIfBC1/k1Zpx2nI7pKJPHaObMXo5GNp9K8xsEeeJPwaYz6ASzG3naCos1PvwTdisoEWs44ATN21
9gS0Ycb1NI2oyxl2TqabRZWbfOcsWEO/wXGdMNfTg+nqBCyzLbYcAb+2cIdPiP2MuBDaUmIR4ftt
+O+s+PnmXuHDaJGuEy6gVfa+suoBb2WVhZ5dfbhD/IoOFwtvsuwzGnQyAdU6SvBRubU96r30RlQx
djVBZ9X6aCbY3rWPTK7MrRzmb1FDU03ZPetMe3lby2hsfRWWRnd2Om3iW8vJxbBPHenoYKqIKcWz
EdYuz91h2s6TmkMJKIR8lexHr/BpdPWLNTsnqm16cbja23i55rGp7YU2n4ZGR7hVzK/JSl6aitMo
KXzqlKZLG9pHdKXI2nCZdVyIIIYUpKX/EXZeO3IjW5T9l3knwKAJMh7mJb03VVn2hSipW/Te8+tn
sXrMvepBN5BIVEmCVGKSESfO2XttjHcd/EEVzYAF6mq8jXIbG/HeNzh4abbicnMUzfDkBNBcAkap
iMMpqbJMX7c5rqMu83YEFaDCT956BPt4R8SbZH5swTdQfqitzBHQTA47gPEgKhdr4JRiwXs3PA5F
db+y8QI4g9xnhXeiK3QW6LSLibyum+zCmn0q/mq88WDowVGawSbVmeeb9T3H0+aZ7qmcrT/846Kb
uwj03ex2lrtKshZdm6aSXjUbyY5InvMCpeIBRJ7WXYOurhfEgdxyFGiMSQ5D75CWNdt6glisIiHf
sdX/cMPmF+XhB4y6H/gJljYmxTBkbBEyHutAgneZ/ofD/23p+cmhbRH7ZYQGm5CllrqBxyhFtei0
UG1sTJ898g/IALcS1emymZaz4Gz1/buhED9pqpULjJd+wwSs8hmwp8S4oYokuAvw6KT3B+mHuLEQ
ZE7z5pQ5PsuSeEE7+kPPjWjlgxeTVfTl+nDF3e4jSaqdKLOTRxCmrlUPBGVbizqRMPtzaZqrKZ7e
orh9s6pyFXJ6xMvK2ZzjNjrm4blKsPdmA2w1ER1Smog8Bv2n4wdbD9eAYdFUIks3OuaBtSABnHub
MEGwQEiOODYoH7OufE6zUC5sh3yvSV/UJe7knEdF1NWzMfX4qCbgRK6d0TXpb3W9hcJNMIOT7PMu
fo6z9MUyECdq8wXsTRTt7L8wCjKW3vArmQi7qdF04rSM7lOW3JvGePVIEnLt8jaJQiOs7VTEOjew
UWOMyvFBML2XPX+l0JvXUf40ulYtqsZ51EWAICdh3mIpDUqFSYx5+MuDvOzRU23r9tRl4bXIB7ZV
fzw3oMrq5BmsccB/LXmq+/ZQNt6RZhHKhVcVB5QHeG3s0Hm1+89iCq+mzI+aVT6KLDsZPhbuot1o
/cTF6KE3OU73ZZntJ2wfzn4RrZiKQMmRqM+F5obEB0TNrdYHBuUUtXA9nHmappXujSqCZ7wJ8PEm
q6Arr5NlNEs/0l8rdLTKFissbg2kEapjOP2uHM4Tte9C+7TgSjL4a1Ja5EQ0D/fS58mWhU0dNngf
kQvNWdxNImRJllEZdWs6LtyPzKIXH4VQsPyOpy2cY764uecRWxkubPSxzPboztXeU5SzTGfDqYSV
cSiVc8eq80uUxblxx5/gaPB5O4+oZjzHOAd1bEtmRIDO2hqjEJOK8wVh6yXqOpbD+dO0hQlXoYxf
odkyU2EBWLiscDS5e1w8TvHAnf3Ztn6zL0KUOB4IY6i70zry1mDj3XUw2t4CRtCuLqKzTQm+Ea67
zcfgaJh0lKaGM1KKSrU8JTz+EYiqBYTgYQWOgh7IxvW9y6Bph548iMXkiPcqxwNtMJoMPuO6vlIG
k7AbUSMloXswekZ47NxsjXJr2OmLjNAF9tENqAwwuuL2lmWa4Oxa4I0rYNllDucwH4eiarr3WLeq
tdGQ6BZVZbrxx+kTxfMjzVLi3zrjZ+oyQoQXz6c+hyP3OUWFK7ddAaypt4J17lWvgGDQteHaOxLy
kqDe1fY8d6RNlzwDRDcvOrYuTGD0h6dhIU35E5sqmRWsMCrbKSxHuakjDRi/SpcmrcwIZpwttI1Z
3MxwWpUxORlBYLxEVkjZEvvvNKu+eGC3c7AYqV9oVPk3c9Mp95bo3loZRbuBqBhfynKFyubo9y64
2waRftMxZBHEUPcx7UQs64sxNvFxZ8YHie9vpXWSARNp0SZ0PUrt2W0TjHYR5UNxqMfx5hYJUScK
bnEX3DHszR1k7zFVGzWJX3bR47iw+dTSqdhWWnV0WveNgBa/5hbqc7pPlc6zgdLlkBP9lRBTk3bE
klAJkoNbskRohPBCtGPoayZnUhk3Y56tJ0hJnF3ruzNiu7bZhhzCtTR4aaaz7d2XxI8BjLvIKppC
/zIQNIVxQWXh97/K1lm5M0bJ1/sX12jPfV8vSdBDZqP8ZCEcncxLSc4yR3FRmd1CunhcKlG+4zyh
7je6e5dKUgoRIhSe/za0yZMiIB4x1nGKqLqClnBMI8PvCpVrSaK3gWSUJqN/HguDQ2RECyU1kp9d
Z2KDxgPAaFv6aDGBARjN+OxM0lmq8lIVwb13U1yB9WuJ12uJaYr7Oo8R15BrNqrmE3bNpzauS+TP
C7xUkngnNl0WxsbR8f056L1fI5GslFQnqvCTH8W7qQnyZZXgZ0kASxkanXL8Rd6BPAF2bI+64vuv
EcnbGIsHrgRqdpmTamP8aplZLIMx/aS3AYipvxDv2VLe47EJyRb1XPOIKk9muHSNYY4ITcWT4wtE
rzQ8euLVZkkrVLXZ79OcAhqCi9Dy4SeGB8cej/jIw2UXYypIhIY8L4Lq478Fee0uuvTQJz1+p/KN
geB1rLQfaN44laBKUm8dzvRAqSdkVl997fws0BNNyvrD/wgNDtPaSN+t1HGfmgbEvGEru/hdoD0F
x8h94BhkLAz1j5ANHsF4eJRJ767RiXtLeE3GLtXyiEoK2Yq/iqK3uOTODA318GVBSdVsbcLLF4XB
6ElY7R9d5r6W0qTgCcnXbGq5STr0oDH2jLauf5A+Srihtaqt8t52w58MRAhJKY+AfHaaKBhxmAXD
6TnKcXiK4ipjp+EQYI3OUS8pIFuApYv59xioaZzCcImh2SkRuCR2TL5K/pFR/Q+qZG8dcYNr2yzA
qeLKmusQlWwyWrEFc01tPAfCN+65TvQtZlvSD5WVrHPRhoeKYXbPiWqn+8WzLBOTujwhrxlS+ArG
LdPuMVoZnVEvSp32IALDFT/7U5blKAWr4slM8ovne4yRAe1EHTRYL9FWtGHh/MZZtfR+KAdlVlSQ
FgG1PaAIzs9FrIBT+PYsbJGXPGZV4S4uKMKI3ktI1tlM+clWxedQ9FgKdar1SYBpdjTmtRBul4rJ
cFpXxnqMWVTjxv9DtuizAcIWC5Xe2lJy3vTRFuK9Zyxtu5jiasr4JH7SNRfgRmnOVnltMTxxj7FY
GJxgeO7CZQ0huevYYvOYjcmwKGfzxswZDzk/Ssc6h9K+VCX/TV+T5dbo9J8Yp+dVpoupJiGQkESQ
DeGKcENmyAmlQCesgx6GrzbYR6bKBv/NhPtNQ4+98Ey55Ay7S/X+T1Z+iBr+XQgFaihlZsFx0Z+S
+OBrzLR9Ol64aKKJw1c/8fADIEID3IozU5kdi0SO8WNh+kyv0dkUlMJeeR2yWttI3yGwF+bgRidq
8dwQrLBokVJtRNRu89D1V0PTxqt0gGDml5ce1ngTimCFJrwObbUWNkHove9Oqwp4XIJlcF+by7SK
kIGI4BEqK15Hmb7KbK66p+mocOISpbUrFK3ywUN9MNXrnCaaymAvUGxpEDwc+ol0vVD9VI+EE/+R
zWUT2MmzRjzEVsBRRiPSavfa9mDXiZBuE1Ytq3iYNLSOYalj+s6MZB2XdUAhJmHDO9wLoZNXnPqs
H3HXd2vXtAoOg3GwtgJG0zpRRQz+cre/U8Crtenbf1TZlK2zzscfEognI7DGXVPzGGBMIfKhbZHD
WwUKu2TifOP6EOWqayYKpsM93QWP4o7R3KFwU+3C5k5Yphphps1nO2+8Whnj5YihzoF6oFjbDdkL
UPkHJw0fnUUDAxm8vQJkI1Z+4zuLVHSMVgWoMkPbU1otBig8C6dusjekii2tVShRXWAh/GsCtC/j
tO6DjwGp+SEWpCFQby8jp/DXnpqmI/pruhhxwolDmV+BmYulbY0fYZKT8+i6wzrQR6wtY36U2qoR
VbDNkpZb2Lc9mNtmBBcrSF5wyDHhMGN/iyK+PQ0uiAqkiV60bgoYSgA9OEc0GHsY0FY3mdrTohCG
uS2xOO+1GuJrybDwxS2nTecYF21K0l+sTBu4OtZXNBDL5BO8fPay+GdYQVU3Av60YeQ0tA2yOxm3
mn99i9wnxRcEYRA41TmFvv6UlDfLr8Z3v3TflflRD79KIKRELGMPEnH5jl9fw+f7sISOVpzd+NSV
QbqH+0pLOc7ddeE04dGi3YrkICQqxMvLV8NJ737QiWXF37UURaldv9/Q0Sf7IIY+hv12gTxcvjA6
Ktbwsaoz42+adKXNrZBPhwxe76mbLPtm4EMGNhW/69H0qdWTPDlRgpwwEcMSx695+n6bIidCKptv
Ms96HuuEhPo5AsUvp7d64pzYZ0720Gg3yNJtv9QNoXb1s54LRttrsP260wgYKgbT1Xt/9o64evgm
7m2v9qB1x0vlgb3K6ncKMgT6c86DVjne7vvb2DTKLehe1sN2sva6YJMxTNJrqNQbZxPZdbkbZSJo
j9pnfYzLfS6L4dx5SbQkyrcA8N2DZ7PUHtUQulXsLR9NfFQwHZ35WMCsmmRSS3dPuQv+02E7oGVI
Fd4LM9tFMHUWdml2R7THNqtb9lGXoGsAkrRkblt34q21s59hgsuHIT6Lup9hjL5g5uDqZ5V74BFM
7z3woKDEcaKviqgrVilJoos6cP1H4Q3P5VRnX3MOwbJzMSUZ5CJedKI6DnRNO+ZfgXvELYHgNbIo
FTF2fIE1v1lRWt6TYnoIKaEWtOzWeBgEGxdJrGsbMucmN5DdDFqA1G6AHZIbtCFaM6Hei5wNoqr8
Gqmo2yotgnzm0iJXZaquULzVlZEJ9tUcZZNqHLUFIfaUWw0xsdiTMGENhKVXJjoz5OtrnAM5A/Eh
Jv7It362Wp5eTMNLLv3//cpPa7Wn6Pjr102TsIZMskQ6+ZAckxRLt6kn9VtPTzMWTfSHYjrcNUtk
Be4xBgmzZlmf4TJVu5sk8hIwuMlTjvhh3ZcNwSXeFALfCKytku12lBXNQrA0Iwmfe44+PI00Btj5
EbHNvNEemM6LCNjWBsbkaWC8uR6C0pDpNafPcFnVaXPDtEK0KeBTxDCP0mvym1UXNJxmTrAfPQbf
cfiXQuDGOf+ZQuV3vQI2atkDWtO84M/U6CJA0q41TlHntKFLqwZ6rZbpMc/uvUMy26SG8BLFNb8P
ov8ytGGy9IZh3Dg1Z8oehIyvRYeIjeZoq68yIKJ1auzw4dEltJCgMK3qs5XXwtHH826LnDVdDt5G
QVuiXySyKwTwdVDp7WbQE+eMBzhcmmLC50YI7imDAUEYw/xlLOWfgZ8ccSCOO8dM+1d3gEpVjNYI
8njqX21b+wANC+Nu7MI9lLJq5XIeeBnzcSbMNW+qF9q6RNS8dWMvfUNAKWMLOaM+WEvTruxFGcFm
iS2Fw8RQu0KZd3u2uxhJnm39jtNHrciirRhGYEkYYWT0/jril45dDeIwGrPsFnXaeHI8pjjCG1fM
hPyDUTJe75Nm35hltPn+eOLhZ2oOwc0I01ude/XFSDSyn3ypP5ssGiutivNbAJPfQZIGAq3E9wHP
aaQo3TG596fTaBXZttcMpOLDq8L49Jy1jFF8vMm7waKT4mjxsKKBj2mw9671EHdEQ2gK/Z0LuqFP
6nXr2+iuWi29G1V/HFA8cxzJmAl6ztliOxrCFx9+3NOIVgmssvFFXaS9iJCfzxHVPtJ1bTtYicvH
w3HGGz/LYgUmUzAh/z8GUF1ym5ELeqyD2ZtZGM+6g5xlqusdgCe8o62U24Em/d5UKA/RjonR6/H9
ojdSQKR3oz+9KDznW10SZkLfoNtUMfV3gS0jcU1FYCs6Z6sOz9LK3r0uNp/tMcZipuF09ZSRnkq3
yE7DsJkK8jw6ALzN1XjhWFgnp0maw9bXOnXIXEvhQs+IfC/74WZ7BZ4KKWH1cURGFLmqvJq1ZT7G
Vgiy7j3mDeQfY8aEKlsZ5MxrBVKgYGBfI45kTZC0ufCYUiOpGfNLXBrP6Ovj7bfpqchQ61iKntXs
9+0ap74GoLhIiqGZhpkpMMdq25EahtFWzK5SRpnN5KDEt7gF8oTEK+UXWxs/M1NVeZvJnhspOi5u
Qw9gTg8BtxVEbD3FwZCTfYKr4nC4LplFz24k2cbXLI+c3TDSEZ9ayk8rqfZQ+CogpBUNDJTI+s6R
czctRS3UlZ3NTDvO1/3MWDA4jC2lI9Th+1tUTPsK3uTdtovh5KRld86IdD3RgFwi8vR8vXkbO3s8
+8Rfc9U8/YQ9J9mURo76gSCQldEggdEyhjfWGPQ4ivmEcfp22yRouyMuiTVQn+A1zyHIpD7MnDY0
/Vdj0H5xI/KDzjIJ30/6E1gufTPS27t7SB7BG43itc7bfTnqW29AwV0lTvw8hNdez0F+Jw7yTLqY
5SmVXbaFBMqpoQYDB2IfgidYxCfhJf6Z2fVz7XNbGfEwnuip9PuEQgexokkfY+ZNceDZuLbJStSD
eZ0s09+oNomXDUpecM1t+qq3NjLovtmYlU1bSZAQhDVc2zCxvnqzqYtWnblhXPrrm7HUlvWuohGl
20H85hJ5pQ3TSLbGqhWajy+E3GUWt1NYzNjpcuDn45SUt94LmHnnCV6xTerKc6+zhaVGYTx1crwW
wOjYouhmtzlUMldtdCLZVp2O7bKsuSeiHHBeRRx05eRXzWx2U8Dl6qYfvg5SULr48rvRlPuw9bfV
/JAHoxvSYKudnQUx+Ja6e4Cvx5E51aWEm8tRVLMO4MSekoJ6SOs5Wtod7fAkbvpHpkzQSeHXVOv1
G4JKdJ4tALbUwemTS5Ri4XDMsR0jeEmabdfQUrAIN0bfcv5m0+Aj9th2UeJnjoXvToTB+fur0OLD
o80hoyJ8aawwO+o0Q1ZIStJP6v83GkqnkUlfM1pw+OwSwVtHp5al1o8hGyxcbYoPAxSP5zarHe70
hKYseusmg95K4+ZSJlXF9jAqWDeQn/3Bai5t4RqXwQLp7anZqEZOwXPAoj61FRMIGxxVQ5N2Iclb
e5L1iGMla0EI1aRBTwl51TLy0i8yLE6p99XT6c5VA73E8TMiDmd1TBigxO2PkWbzD3DKdec3pL8J
lIhOYgDhW7AiZM1NE6lM2KAOTpJ//bWezotq4+fDPmNFXpQhvDcbd+S6dVz5jHsDSoQZvqa2ZjOc
MHcWQ7yVHC3/MCrywQncI7s3zk+EwyA2QYhCl7YErDNLWVT+pxcre2tOnbtyuxqIqiBjjwCwR0a3
HtK/SekL1QB5cB+fvt+E5WHeHl0GyTLrToU30ipj6PkxFcysqlaYF3KCcRdO8cfY2vrHiIxu6aDh
TaoCrm/0vSFG9rZH2HdLAofgRbev38ELvoZjFH1ZbrCVhJLNiqcnF54BsYLIwqG+Pn9/N83uyCHM
H9/fwaAGGl+/FFXVL6qqLjlKZylzyoJpY5CVjzbKWIwd/GIBPZm700iGhKUxfmpqrpn8RJxTiygg
KqgYNV3qos0qjp3VGS8V3WWLzulJEcR27qNYP5Op7i5RUzQr2koxw/wkftiBfmtD1/qT9MMVB1nM
n3cltfErammv0tbZILrBj1sOHnPZquIizG8ZkojjgHAfS1WFPNyojt9fgbukSAgH4LX8OnEgufkh
odr9QrmnWcYvzDs/GYB6N7Yt7+AFrnfORPMGQE+fSVHeeeiDhsFubq/BokVXYAbOfurrxzh/5yIE
WCiLgCNdRPVdj6c/aAPmr7Yxzk6JQO4iJ4zfkgKUEaCT8mI1wQuQSw6fGsT2QbOcd3eMXyirsXMh
SwktXbuPQmdoEKFZTJXFj8E8wIOwlmq1d3SDpH0K+u6HPYuaQ6uy0TLG+vH7LZ6/0qxZIoR0em2q
BubyxKjCMWp7Z2e6+VIlWrgaJ93effP2taiIVikC910SkVk5DuXeg7jJ5FDxAKWpvcMnIk7fBwjR
MF+Ki5J0IzVVkm3aSRbNqEcns7OHpxF8iN7gaKxTsFR62NzjpIl3kRtFW90TSA6H/CuzEYmOEDvu
bmi/9QwDF2KwrY9hTFZxE0I98XJxKA2TpGpD2B+DyBCk9e1djMK+dNwHjDTcbm64tRvMHP5V1aN/
jmS31JkFXr/fUpfzv4wULc9O+zN2FJmppNzfodaVq8YVV+7AE4XqeNHLmO4eCTI/SJXib6BPF8fQ
H79L06xxgD8QuaKRNGZrunFAR5LO9H86/en44bTVv6SJ/D22yTQdqQsSHWybd2fOG/qPxDPZZ13S
xhU1qyea3Vik3U3Nt0E7NE+dnjRPWuu1Wy10935ifMJn3zl10pF7l8VHxun3ZD7ohX4gGIjxsf2/
b3M97zjAF39kxcEplfVV9KVa2XKUR6uK1TV1mX3CLbb3Q8Z0v1FFjBHEj8/fX+mtovgObR5Rs+wO
2hRxvMiik+Ls90SB+bNiU92GeatWEC6AGIr24aGvB36VuTfPgSkWQFlcptpLjJ4yZfXWsrr3lq51
JDrcfOnQoK0NpnmCFeKcRYW5SobIXf1zZsbfchNNyxSOsKg2Lagf+pxY/B9Xt68mL4hsYAbQBt2d
bbUHpcQvGgIatg8cjf/8rxm/h0NZpuWYOjnM1McEZ+q/hUO1WIc5QJARm+En+Qm/fmG7cfMzL7Ew
hZDvn8ZeBdvAaj6LBgGybcK8HLt1VRK0xVTCd28TY91DUQpzH1rJzyJO0Cj4idpHNgk7hirtezEN
8Vxp/Evqp/w9vJlcSce1HQkFxjAdXf4W3NRHae8wGuiWqhGnnotz4OQckFN7oygGvJMok9M9n5ep
bbh2JlTX4m3M8/Y8MsObIja5dCD6M4VcgKOg0jaWtMWaU7mHyOU2Jrr94cmyXBUEGq3LJMAFZ3Xx
3gLJ5wdDuHWC8pdeMwuxEQkv+0Yzlqmn0UGt2XtyaU00Eohrjcr6qJGHSfZvrVBkmSfLcLxXaVbr
hAjAMKX3a9KgWVNFblTv9TRc8Vm25VwnF1CcCyyvnBF0e5PWusfYJDpbglC4INDPoTEWmz6C81rl
+DV1lRCWUHYY8wXW+X++W1Bmc/flyejn2f6P//k/iGwzaSEzEXdty9R18XvaeCxAHQkTo4dJ/qjJ
G60nX9EqacPNgEsPZyolagsL72oAidvpzUh9gjUpzdwaJWC2ovNUPjmkaW29omTWmDAa7ErOpHXJ
wlcMY3drQJujBkFw6SfTW+VE0yIjRmDVZgxYwObKA6Vtc6bT5j58EdFhRk0qAQ5jns6vbdNke7uq
wi3KQvVS18UzuKr2Z4J+0qA5Fl/qKRLvqKBDDJdl8sNARGeAVunsuYvg1dp5HGkzuIFxrMl3I5CZ
9GCF02wt4A7fsABejcY3F7RdOFbXnv4UCVtcBzQXRbUK3BrWYK4fAS9DcjV87eBOhXbozNGHikM7
se9dRl+aqw5Sa/V92oc9boJ0HpCR17UOa3NaQXyonvDeVasJg4Tp6QKUedpcksZABRMKVA2YWpP8
Zuj1KXDD4kW0nnhqKrmk3efuOxO9EKaLKzO78MUstXJvGEFCB+9AP2fYkplD/ROY/Q5SiLXufcYT
StML9n1MgD5rxjPpgEgp9MAie4CvkCe1V3Zid8EhYqe5bnYEp9b8S2Kp9fd0VtO0hJAsfMT0Wb/H
xhamKVoE5xCkU/0Bm1h8H/jWNVwvDhg4dtu+2pmAcDEGkgYdg7RdNBzR1lFbesvW9J1LrtnnEGZd
OKbv/oQQ3J2+QGmMc1ZQ6KS7Afv6aWy0Fcwc5hAEw2SN7l0HkklS3WpPWvhmCk/dcNibbam4YPps
lYekFVih8VlHACucA1Scd82G5t25iuYLpHjGx0T0/vMTZ//tgZOOw+BUN1lZDVAbv20HlBdjaoWg
IEhSDBl+BP0xJDVm0Y1+u67Bye8psaKz68m95/bBfegsZJyV88Tur6++MaTFnIqBmyuELwZzi0iN
aOn2JPuEMxsyU5xj8wbp6xIkULiWeh6fJxuZX4OWzVkbcRXt+0H8sAKjxhbr12B2lyjFyQQLdvWQ
sk1imT4U9VTuS0aJTCOcejuOHky+SjcIvcVlpQJCi6UegHN2u7uylwXk/Hez29FK0d+0eiz4RND4
0Phv/yWh1fp7Qivxw/AOXMs2iGA25/Do/9hR7a7G1eRm2VJGobkMHOh7ukhhqwR1cAszbqye/Riw
V49HS4vbZxpDEVlhXfY0tZOxGP1i3CmtC++9gbRFMEHaSRUjr6oix11KGH2bkWyejZX3+dEwYo6T
XRe9uFUVbXRXTceuw7iiSpELPK4i2OQ+B5RMH8J3xH5q3XuZAU9GuSvhIQL+XoKq0sp3dNS/vr/r
I0MRgkFSaurMXMZKFzsggGh8Utu7+zg3/2Wl/3tdIEHWKGavbK6omOzfirxBy8uwEhWJx1qyVbad
P4soCK/WhJq3DugLRWa1s4ZRPwZp+VHY5rnjBn3X2uHkTe17246nSg7WNaaOW9ldScKEYXE+A/xD
lTUS90E+U93/iQHK/fznZ8b8+xrCVIX1w1LSBLpi/FbTRIo+Pmc+FPr1vWTm9NLmDcoDg8P397dZ
Xuzs0G9vperh8muuvdbAw+xlkcq1ZKvZZR125ASO3CcyXKvSj3WZY25J9onTy4tvx/3Vn46siCjv
OWGyVuW3Phx9tBLVmmxD5BfI7vfEr3dvke7QwjL/5QMSfyvcJDZSw6X6sR3Ltdz5rv+Pu7rzpMyK
2KR/UVjTNoiTfi9D+T7a+Qc39l/PtmONT2HeDSsLM9zRl95wIIuNybXgpvzni27PF/W/KgNuGGlR
h/GjSJK1f/t5JLBzdHUjOuwWrhPdO3cDPOxpLHvgKUESXEbSdS4ZqT5/vdl+1YPGKAj4wzrI9Jr4
iwDZvXM1TLN64/bqDiWNQ3xvfBuaNoK0SQETODa+BaCNKKeNjDLnMYEQKTBQP+sJJNTB08qL1MRH
5TX2UwN0dFGqKrmqu8246s3U6nwjDUOgcpiaVd3wuDP4ItHDT9E7qAecuv4S5tm4TbS3MunyvR+5
WDrMWlJPFO2yyNwG7IQm7zHJK37YEGDGkexfFi17rl3/+3KalqG7ji11Ajdc/bfLqRcxQxVOLiwb
wJ99S40Hre/wplqOtuz9/l0J5Ile0PasyWBNTTTkFywSRwmz/+Swxe5K0fbMS7u3IPFHtNW6dcG6
Ea10ggvBzxp/NvjGIBADRBpWdsD2brMOPzp50E35ipFPA5XCiSPUxUu0YoQlNuAfNRDfN28Cpxcl
xT3SKfI0gUu5DJzkC3M6NMGYWJ0ydp788AODNBuTUiEoBhFdYis4DLqV/YpE6640pA6Xf74Nv2v+
36+baRrUqLpyuGy/rVs0KCPheXGO9RAtFnVpzd3n559lPScfzq0fu0+9fSL0o0F9f6bBdsi/eoI9
YlSTEcs5tCrmT272QqH2Zx59RDQvjMB+RUZnLPtuk7UEPI+NcBfMymAhOJ5aFuxAK5eUuIPscVDW
+jhxwViaR9jylmo/7KrGf5OT1zd2ZFgKfkAaKJ+hnCOIMAwnIS2kqqG8BXW3HkUHvqUDSOjRMUaV
YaZbFSpj6wnitvNG/sgjsz0JI1mZlux3ui6zV1pNNy0Wxc0zBUzN7KRzsz+1XXgpaNku//k6/3+S
5fGQSYMAZxS1gK1+21RjBO661ftkN+thdxo6J9xXMZyMJiY/ugyxTVtBimYJpDQA9mPuj/2pbZyv
JI/I8Aid6i4ScsW9PEZngk2OxIZe7nCN/Gu+7+8JlJykTYIx50YFcHAO1f+9UDIbZswNIgB3WDAA
PQsYRwTLVEXi4TnFV89M/NSWkbOmp22uoTDsK+LHrmrSn2Um23Xedwlt/OgT4ABT/DZFIVR65r8c
+9XfCj0GMOxaUnKu4kT7exh2gH8kap0eu36bv5gp2ZGa09Vrm5KQCiTrT9+5XHnevSM76ZaDHKbT
91uQB8y0gntn3AbjVlfze1vdOv+miysvBelPXPtLaR1qOCCk2omLz9T6VktEd1aeBki6bIwo5ay/
OqitDL60QEMAj4oYCU9V/WJCe/RSxRwkiOWO7px1409/dWVL7ykr+lVUPgXfLymezODZauaX8f1y
7Oc4ffDqxkeYPnztf7+m6sXzHrX1MlQvpfWSJa+8cuslHV95RclrpdEcxsrxlmmvvJAkLrQqnREH
HiYwhVTuroJ8CwtQfaYpx0Mmg+/SSvBy5H3zaP+9JtL/1ptxDN2m40C7gaRo9ftNj86csohkyKWQ
nDAPxCowjMSS16fHQR0QdXjWkfcGb3948pjOAeqrT7V2Am9oH+G1VsW5nubXoM4yu7jfL8u9eNml
yzirXV2XScyV18SkXV0LdS3zW6Wu3XQbvl/TdCMSmldR3j2PjwFD073ha3H3eV7XCdfkQbTnbItJ
H3WTWnsj9k8awyms67Lck58cXP08poloi21u7DWq1YM+u4UOWndwiO3wMJsd/noF0J3UwUuOvNzk
GNMKg7JjHWVJOsPJ906FPr9M6D7ZWWRnvAQjVgAm0smFF25kI7m08lJve/Oo4mspL2N3deJrIa99
d80g9sprnNx4hckt6m+5M78ChlPOLf5fnJ3pctxG1m2fCBGYE/jLKhRqAskiRYryH4QtuzHPM57+
roT8dVukQ4y40bthknJYxQIKyDxnn7XFY1/ckD3f2uJmzlIAQnvd0+db7t7U+WZXT6l762mnXlx4
R9lgsAGRe3gy4aGLOnBLMiUd4cpZxMYLchCxxGY3XZmkRbadiEVsAD4/WeWTsUkrn1AoGP14csSN
q4xHJt14U9wYsc4nKRWH/KbSevyh3Hp0EzBdj2I7kg1kJI8KMHEDpOIDLeMiecj6+yx5SPp7FPX3
RnI/EB81BBzrIegyKToa3Ins6WpuyhnqcC+sP1HWXpL2QmC0EsOXPE/lOZ/OBLJm6Sd1NevDhkno
miGrj46AyeC+L/AW5OiJNjbZF+tx9RxXmeMxcjd5M1Xw52UZ2vuwc/l1cusZLjocR/nwbKdhgNxj
kqxBwLRWAlLdfrQdIKgZgWlcksVyidEQ1NuwDYIAHddbTFTrvTIMh0ajyhUvDJflWG9/pDbHMspO
y5yvaZuJI59MoqdkJ0f+XBSwPBYikI4MdSQ//n01w4Vqd+eIJcyBiF3sxaIeH7ZDSZ/zIRnNyO/1
zr5bqrfVrM371mjyRzpoNBGy77bZ5F+HuWNoq7j9+pH5cUsldG4fOn5BykGG6r5bmsQd0HSqZdXO
Wq0vaZa6F0NZCTChf59MIb/0gq+WPBYaSCWBZ2Pnx5I/v4AxnIv5WbetF8eyshv9wsQC02Nkg2fW
JJQrBoMRJNCEDzzgwL5X3q9fuSYf5j8tqnjlVNM0h5ueZtjvF6MOW41qKGZs0gNgzH5tV2JW9Zec
+r9nmtTBs6K2H4FcMX3uRq8W5Tx8jCz8BYlYF6UeIabLXAKh0wjrwbs1EsXy6xepf3yAUh+xBNmm
FmVa532lJBXrYoQ1bvF+YQa7sukQWBEJaoOK8Rhjr7hf8ElT+aCMopYp3s9q2WVyOB9zpwLq9c1q
itaftMHErjsCrJmIZHYp7xHw9w3n70NfrZ8VJz6uo3hrefKbLPZZ63/Yxq0YNkDgMlkSD2H9Ap4A
+N/Upn49hpNndgYLZ5PnRWgDXaWNda+PEC7STi/uOmf5TU0GxtFCkIyVaRdeipnv6FrO78ky65/s
SLSPO04aBRq7EkFZl7f4fWluVldIrvrAB88Wyp42xWmcLJXwmxNmKQTCLwFMxAJV7j2kICpEhdQc
+mvIGKxfGX5MIMLk01RQ6CskPgnYvSpl94e2PCzNwYD0uLeNg2kccJ79UJdjsYFxih/PhzosbL9J
jhbb+PoIerPEzAw1ez4mMTgiqbj+WyN5CyS30Fq1TnZ8Zv9Rmql7mFaFoQmdKMi7UjuhWjsx4ZX1
p6Q/Re4xBknJr+MeM2wO/bHWjkt/VPIjrG+0hH5u+KXhR/wilVQY+1ggUacerJ60tQOuzwQQ6gFZ
/CL8WgS0h39r6Hy0rlLMEuXUHyb3CzNXsfPpJfbhw8v61+GjgYXcsFTTdn9e/4YF8Juw76pdsgJp
Vqm7EIStU/jsKtjjsBV2dQEZ5tefRu1jOcA05c2ODhb/1/R3+9e67M12gcDJ39X44VrFdLqxU8BW
HUzieKk8mgd9zGvorqDly3XRT+ZsfYOPTYBMp+i4IcBAffKiPm6qTSjZLNx4RaYqzHcNozGt2lZf
QHWmdn8aRDMEGTF8pwi7ibcQVHqMtWE+1XnaM1BrnqZlePnkFXys2pg8Ufn8WLrhOJr67hX0vUrq
Bo6nXZ4KkNRkaQHKCWGE8leZDGn5lWlhpsrGE5YMCvHx/JUO9nG0CZAlr9z4ZBv38VFvEwbvGKoj
y8waz/ufLw5nYMZGzxMSWuMhiO2x8ctsSCG/5OJb3hK1x3DNSS2TIsBY9WUYVO0rwTLkoaWmFWTK
Ks52vHy1izE/0RXVMDdk8cEmp9bGfs/zzYlxCLtkClmdNni9loSP8/iqWTHLL8IYjBP3Guj5WKut
8Km3SuU/ThP0nRm/JrbxtuozQEyZiUtLV/EWK82v8zS81dI0tR1cAUi2sC2diqwtnlqnc710jR9z
vAj3BsHcP8qsq8EQpdIN02Uz8W0HJen/Mp0iPE5GF11/fZ71fylB8rBXqRMIi3au8+48F7FZt0mN
138SzLazraVF0C796xpinSuI+IuWSr/h+dJueVrQi6yyveC3umuz8Jl9O23rqiJYzMks2uxgN81l
PQ2EY5C2wsGiR4SvxMRQ7pII+esXb3zY5tiCnbKwKb3KUV713R0D/kKWN22R71rd+WtdLRFMIdxw
GkcalENTgQvu1ocWENrNrXRzp2Ck/KrZuIvCwUr8qo5xtrb1Q9jIuaIxdp4Va8GYan0j1jQPMlqE
u05JQKvKb6ekEmeiPIYnW2PMZ1ULcS0cq2WfyVRQ1Om18Mgg8mhxxab2uyD7bVrUq8lMZcXQmvlJ
R1z7l1NHk4knHR8LneLBuzuXkih6QiGMaWRsRGR/MKM7DPOX3hXmFeLEn50BfoqCAu8/Wea0YLWg
TJoFbAeYnf+PM6FxFrhZmCq3xPeXUWZmrmb20HTboGB29a7K3eV1ijCkU5OfSF2COaNU+blztPxh
jBxxIUjjVQ1dTC9pol+zxrFu7qCxXBTRnzN50Se7bHVSquLV07UcunczXLcAcHWN0l2l298IFbkW
Ix22WIzJWz6ohI4bYB2zxpqvRWF/I9VDBEPdEgLC4NZBjV2Ax3mHZ+/Xv774WLqhamOz5NgqTdw3
f747LVwZMTFV5S4cYNmvNd0EEb1BdsivVEigbdqu44cW8F5e/LzT6+oNMmwfqGuF7b3LKe7HRLz1
c5q8uWPHiIKVB7Hs4OeLy1gz6UGWAjklI5ue6fTkyHU3X8w+XMG0J8PLVDG/0tWkLuu7tqGmFbZk
ioWGzsBeRNpvobm3kuHovSVqcd8pUX0mzy+CZDuoz2ZhdHfkScyHaLKifdOz24/MnrYr9DKVQECl
i4xXkAvfkqz7MhohIZagM+6aqusY19LaWyLq+ugwADQNnQRydF8MNROnDNjyQR8y67wAcRNVbHyr
jdD27WwgTnIpCsqEMf5IzIpeGmfdySpkModX0qLzeANjyIOERYTWZL+6iTMCpNPWZ02pzT14MfuT
deO/3Qrl/YQ1gGbgAzLlSuEfjYphofNIwYv4j9bC5hrat3Js/1RLGCMlMwB+Zj0Wq177XTpn+wkD
d2HO+g24s/Hi4BkcyvYMRSd8monzIjTGfczJTr1UDhNEU6OD6+Q7PBDrJysYQ76unzY93ALpPztA
ewxdfHg0QvovaqZgip1BFkvLaLQxN7th6SIvU2tI8ZyKYwlL/6RV1imOWZZ3HQazjnyMnarY7kV+
K+R5zMbwL5qzuMv7hZDhVq+PFfyRXboMzFjoRMSNai/80ABdgbsKIAtXew9f56JFTvaILXW6I/x2
ZmJZ/81I8hXjVGedW5Nh+l9/4uyPt378HUI2cej9CUAFP5+s2bLbesbRzMgKNHzoUJK6rZx5kCqP
JoQlT42FuUtLk7yQluFduqndZYvR6oBY++ECLmIQJpAClSrAkpJCso1frX3yaKyPuULSgaKNCS1Q
++/I5iS3i2thjRfiGrsfKc5MtPCRUwjBrbirXP53WIxyIqH6NtCtuDOKYvrWp+zpGpHQFpoS56VP
V4/G9/RNJAAEiT9lK8QoKbPu+VMzkYBANBTMFfysKbTYC3EXzS7HIesrhgurcYxcStVOMDNSlmai
99R2MLxMd6CB1HF5iJVYDwihoKHHp7hLMLwszfMKGZ00djhDn12DH5eLTCwI3cbXa7Bk/LDxVsoQ
myGdTEfO+y9GyvD0oI/UjubRG8Wi37DFAsnxBpvtBpSyepgaNtzkDymcLiiC2noMFwYhV4aCd/1E
qqfQPIBsUKKJPgeH4apX/t5iH7d1d6gWCskCgJXVrulDp9PFZOgmeiaDCMAxAztdJcAZrQC7IXh/
smjS5JP150+cY7Be4n+ORQ38/Z0i68npLRi5YxjGzW+20/2RFo741khrY5y54lzUiQQRZCcuM6DL
rTqcW4bszsK4m7uB8R9jiAluG4T3ycfi45oA84DLi6OhDNDbevcgsoQBYo9IxF0zpVRlGELuemV+
stR1uSgj+FegtE/bjyJRA7xObKL38g5DQxIFSm1rN0A+xoMa6Q8zpB4SwJJHzTH/U+P6BcufU6vC
W3KnYbu6a+k7n5taAElPw6DJeu3OWBVKwKpWBTMMmV28FuvvrM7PhKnmr/qkqMeerNm70Cl+J0d+
vhnyIDL7N0DUMelP02umxt8ZlygfLIJqSOOle5WHe8IlCeyrO2z+pfPSEjB0Jpqn9WJbq47lNLaM
OzhRUCU95alO9fO6kiuJYfgNk05yDwDzVKc27uroQdGiTxY/LLg+XA+uZgvL5J3Ab/qh7MSHcKK9
DlOuW9rxyHAuz+U2XpSgBXUYJXrgZG55LZhRc8jH8sxVWU5irkj8MJPJulNZX+rm4zBOZA00jXGc
1z3zywBTy9E+aKTM/mk02u/0iWfu5swtrnXE+IDT6j421fp5yvbuCgFvVgfjpbQZxo0HV/3TmDrG
lGnUuIPK0snGf6uxldzZcsataHrNd3qz8HKdwbV6bDS/awqoKPNcP3W8fafSZfA2AnFFNNRRW0Oc
TNlKenBpAi/sCT654giTkWbTrWMCg9E8wVChGnZ7Y3C/Ny4mkrRuzdsUYldqjKsaQZi9G0b5iUiA
3WUxvK41URdWJThyw7EKg4oYPGY6/rCLzCaNwbKeXKbnMTWtxFAsx8oaVEjcThXSaQalNmB9DPKM
UUOYtuJukt8yc+36Fa1k5hEsOc+p7xInNSE8qKAmwR4yAN8mXgeC+JF6wnQoSEA8Z+DdC4zcwLQ5
2LEKlV7FKqV1PW006CuvzlC+LX2oBbAkEvqr3eAX3MV3difSB6LIGR+odP5jrX62iHnh5tWn5Gik
uZygxXkJQw7E8Jrtk1wrz8NKAbjv1OYw1ovlz0zn+WahJfd62Ry52NyrIQ9JsrjX2eRSMPJyOSet
NX4plaOtMvI2Q2/+wlb7DzGw+jeH4zDgbpn+e+hU7e3Xtxe6e++vdEpr+Gw0U7dkkWbbk/xjjcSA
MYb4QgNNTEaB6kcpeH8YW0ejOWI26pJTD2GZIcnk5CxS4XKqxQmTv5OesaLP3XntzmV47rQzwDri
08fp0pU0pfCK7vP0uk4Eql9RDQE+vY761emkmihY9Suqm2CIpFq235vGJphUqWWTISF8gQgDfTu6
IUjpoKjvGUpWXLI2D019nyoB6ur7RGN7cD/V97USoHZTrwRopDNjA172Ov6dTZMWoIW4gzhgL2XG
gR0HRiuPuXkNtyMfNORqzN21tX0jWrf+tohU3TVuV90KwOiEcy3pMxEo+h2gAv1xteqvtcGc86U0
eCBeh+jq1lfBF+vVqq+xeyX3XHGu7ia9CAjeRvMULEUwTlL9RDtGqrODObtv+DnwZEKA7aDP7tMJ
rAdpS0GZ3Sd2ENmMnUnd2NI6VmBvUtJ7mQcy7bQx0K1gHYN502IFhsCyHAz535rFFTV5AKeyF1cT
WuV8Je8VxdV1CS9oCi+5JhW2FwfcUEJgz8W2zgY9IVpBm4rqvAJFVE5kY8Jts4YTQOjkKz4n1IaM
ixzX4Ugu5TwcawgqJBUZvmmALP9k3W9oskzw0+Oci9rFiWFSkxes/N+tJRvNHk0Fzju0VcKOdgsj
QURWQd+I9gxSIKPZR+xTtH0ycWPeQ/eLBCkJYCo8gpsn+E2dtxQeXXCkmd7ceYYpZW0SpAWYXqZ4
xaaKBBzmhTcBlx64xBRPAK5SGIP0ANCj1vJ6y9MVb7SkZr7twfzR3vIIDYcuocNfoqdRejFOSKa7
CZQhOMjYo3TT3O1/aEz2iGFp19zp7q5RcX3AWtppjGhuigCnRVLFyLjp3sn2vSrVbqoV4Pv7MPNK
ol4yHAVSa+NNtNlo5gB6nDywsbQ60eJ4sF9qfgi8x/G6TVoCgZXFsCfXco6H6NOhZFPkeFjZkbGJ
UC4MmHKw0wMTQgAB0lOPiEw19ZbUcwl0cfcVVr1lX5h7hp2MBXfUPq/2CXj8dJ+Guzgk7oYI1l0o
4ak7eHD5ggt3h5s5PDqwGskL4LxG+zXfm80eGhe70BSkmrZnThCWC0GOqdibkQcAFa2bJs5x55Wv
GdWEjm6SR1oMDx5j8azFyzmDC2+RF1kga6Wwkks3OaeM021JNZvK1ess6GDeYHkd8as9c3ZEc3jA
TrRNCwE9GKkSr3f2SeIx/RYZUhoQf3Lyuj3zj325H8s9cd4scIG5OCbmzl2ryqP0LS7yWArWdAQH
7V2WBxkJHvt0lOrUfQO73JKqFP6Iy3IvMg8tnNBJHieke+2E1UQeZ86jzisBpMCrkmo30eRMOOm0
Oh2PWUaU8m8ysUqmWXKwNaIgPVd42ugJpqlHT9VImME05E211LBpTT3H3UNuYFtfmvvc3JvLngCx
ngxrcpaqfcx55eyGlF532okeGd6tQd254yfruM2J+O4+YBIXQz0RK5u8JXCf+MfDrV7qvIBSg9Ev
1DFNmWr8jAU7fg5bwxunqTiCEozx7DmqRzGVp1ynGW+KuEUsKcPQOsy5sd6EY1S+o+anCfehn42Q
eVwGdim3xA//O+RUuXZCvLniLRveioH/zNsavTXDmxa9GZtAbUMZ2UAjX5X8q22+DutXo311TKnQ
fBV8Hb6geHkhojq+pctLl7/kywusGGF+QV2HveRLHH1JI0YSn6mMW+Wz2OQIBt+k0unJMG9d9mSZ
t8oAQgtPqK4Koo0S23nOFgUiZRX+ldpJ+UK8wLHFAvnIcptt3tCnuxzb2NOvlxkfi/2CTSQ2W1c6
ouiQvqsmqmMHvyKUfdFSPJBa2F22w5KDda1yti0V+cb9vOivam0TXNFb2qVp0m+tyw0alqqxn3jQ
qhoEhw44MgDXLH1bmK/aO4DAT8TQ3qlAw1rd0A5WCEosrSSkvyrU25CvPNHd7FJYs3rbftTx7Z0A
7UB4SuxiOXHAhyrsToWTOM/LTFhfD9YvD9NXgsysC2zufx4SbV/KzLS10e5GfWI5Q5AMxb+IsELF
+eIMxJPkY8s9hOHkPfSWo9XVxUuLQf6TC3xrkry7wHHCsS/UcB5iyH33vs62HmZqu3KBN4xBbz5X
soCXE7kaaHZP5IGvLm1RKdqlPxQB1yHfeBMdU0S7NMzlkXYpMp39cE/PVBn/bphS0UjEgYYpMsHP
bg1TeqZpJtumtEvj+e926RgeaJf2m360S+mYVtQ3k+MwH41a9kpRbh1TVJ+irWMaRqcfvVLapQyj
zkm5kAM4MBQp4ut2qBSM26HXDJQKyFt/GGSu16+vUvGhBEX5SXNlwYOyt0vp9+fbRUaCVQ+BoQY9
zaRPTuOdnPEuvi7O40h1g4nyenlL2hXDuRj9COYpgCRnvWyHoc0xy6SEPDaMQR9bJ5loQ7Bn7nLd
/L3XtV0NW2NvrtXgw43KsMZp6QOfhz/jXE6f/vdH28/btg2J8etyb/sD8gD+M+sLzM40OXRuCdpu
AKPpkAt1KTltNOwWhh3eXLhHuyKdX90o/V51Vuqt6RI+D5MOqDJZ8aRYk3OOGKbaLbP9OOoy2TJV
yxe9VMzLMMrYm7YsX1TKWoHz3e5oi1SNm/1GNNDv4bAU3+c+vI64NV7asMSRw2BLXbI/VdxVHN1E
xynd6y9apzc3tyvb/1hqQ6a4Oc9BZoEEo1jQeXVf1F9+ferYrLxf8jkYWyhWOToDK3KA4OdzVxnR
okSLSzuxCUw1MJrAVqVEE0h6UROEqtwi0M2ItIBdQrapHimdHgr6KC2M3KBug4YNQX6uTxOhCG0w
tsHC3iAO5lZuEhTm5+IgNq/DcE3pybAJH64LX+dSOS3C5VKCC1kutEOW+m+pNdVUUM9nlI7nfNNS
nEmnRKZ2svmQ0hXmCbNJ144aRN0D/+wKqaE4umS1hT6msZ7YrtqvBYBEvxS+nhzV5Jg3R2eGjHRc
LakpPs01z9WTPp/UTW5zFtZJcGzOVgNDje3quVvPWQ6wUiodpPj05SySr0p/GaNrH13tWqqNiM4F
YX0tNznOlUKw7VzNTXMRENg7skcpgr4I2iKAMVYXQTUFpJNkk5dADZiCZArygknkIC6CCAjZGDhj
oOSBawUOBuPjKhLz2uWWAax/IsjlqsWY067tcI1MeewhFvN1LqUJXvPVEJdpuVi808sFI+oQ3o31
Zd5kGGekRhfLOCfjGdBlNp6j8JRsMrTT1J8WODu5PE4u5YgjtvWQuyC+ETYpIaUrfzb8Fa8F/YHJ
NwBNdz5pp+SOFjQKGuoctKWkku/lCCb1iKb61MeEmJwGEvnmU5ucbQt279luzmZzHtdzv54LMm3X
M0WEeJPC9LrBQP4lNy7sFFPjQkuYbWITXY1aqlqvxXpd2UE6V2tTstIGDTTnigbe9sVX/+h413nL
mbQqtmoOlGnn8OvP2Dat9NPDho+YgLXm2rTHXfd9c5aRuKKnb1rvmiLOwE4I/bksAGCTKiYujPun
96lVkoCUxfWxyWdoXPrc3A0SCExXwnxgFNsAJlYDvTCWqoO1Q19LnfMHkjaNPRMP0WHQYosrrsoP
nWW7D0sMO6WvohZnn9Z6kQsL1QIGcBHKzK4AHlrgYlqss5CiwBqRmK0wYKOOVbW3CyV+XYVLs7RP
q0+8/jwWPt5uGMilsQRAlgaNI//8HyvL2cjaJu2JOFPH/Q8t9h6VkUeOQv1GhJ7beuHsKa3XUdta
vCGUEtnB3RQvh4n5h+XgmIfQPPC8E8rB3RRSpAMjVfo5eSNEVQw+TR9E1HI7QFLw9U0UxebBz3FN
a37p+g4IgU2t61uDH+n+6PqMtGW6X+i+Depf7j6dkiKyT8URESUex35C2k5MbjrPW7+xD+t6gK6q
rYekl1qLg7apIYzY9iLVy20vHrxE9arqb4UschwatVIFKKtOylKl4LNaCjQCT9uOmPMRCEBUuR5+
dmbQxvTQo+lgQyqsD3V6+EIND1KR4R4cndTPw5IxvOdPmT9k/gzxaFPf+qjFNrdIDYvfbcdm8TXL
T+FCW36x+LPlZ2TnMn7/f4oW38IYNPtGI6U1/pL6a+NTX0dYUEbngHoHMM9h0Q4TS8rhUFUHYziA
60fM0RGai1LNI+05rr1w8EhHRulXaIK9i4lMqoVb2e+Br1JC7Zq9Nu5ZO6LVlmJKAYUtGY6eAiKS
0GtTagy9eVPf0tw+UAuf4T6bBybHFRNwpxS2QdJbUVz6SeSnXCybiKgpS59K5rCJnFqs1hMrDs1f
Bt/VYGj5igYz24913xx8GHPOpkXnyU8UnI/cTQo8V/4KrpBNpY11jfh1qEkHpTvcp9FhgktXHNL+
UEaHmka87SW2l3GVDFLJJjyPwtlzVFhTUsdYpBhsR/O4N1WpHBStvW9xZWyCBZO0XmJ4yuQxlZy7
ZJYcUJeyApNqpoOiw0c7uPpBdw9CP6juYeYicQ8j1wmXROsPXBtcLfB4uD34DNZAquBOWbW+afnt
8rfqxUeMXE2Wn3P5cOEsUvEmZfYZr3JnH24jUht/Tv2FTFiukZSxSX9wGNY+cKd18BA7QDzx1B7K
ihY5E/JSakzAiIeUwWPPENWeO3iwwbDEI0byLUNKIaOjIzv9ExeD8aEOxmAcnl9g8NwZGfB4tz1I
lwKqy4JhGa/OWVD1v9ZxBJNXnRmwIoWhb7Lr9uOENd6Pr7BhzsTTFfXTqlfDzumsO92aotema8Jg
1GGN5RAI30yRLV5vy6BDSyEjTRHskJyyPc2c6sWApd/my1PammSBRfH9RkCx4iE6V9G+pDl6JnJX
eEPXO3eWrXxzMn14HNy0fDZy6dNbP1kf/ktHh+A/2su6y9AiprP3OyWS1qM8ham/s3WiaDOh8Yg1
wsm3Lfslkd9tP9IxIdD2RZl5jmPGZ8+VeXYKKVCHiX4aJUbyJPqTnUsJ91gOx4g5wOGYMatrSQko
lfFJ1HgOTiQbHQxWYglkYilnPdvreXXO5nqe8gsa8ss4XFRDyo2uTXMV0ZWEYTS416K5dq5UXgbJ
HKRl0JHYXB+iOQinQLGlsvw+2RTl9+14H2b3TtbGgHCFwgzirGObwiCxZ25UqS9hdIliqdw8D+N5
Gs+iOLvFOdZPA+MXGEcSsiVPTn+y+A1dRuykKpoRjRQEZMeSsvn14pMyS1X2SUvOhX0irQmPNYKF
CaB15Bd0ztNwIX5iGC6rIVUzJtHAfLua61Vtzinds2tR0lm7ongOUFIGimQafrLBA2Xy8bHtMFJs
8sTGI6e+LwxrC8GgdQ6puCgUSmmjkrFIKcyHOCRebKxq43nulAof/5i/sQR6hXVNJmeyEgs2Qelk
7NCIgODmet35Rsk2uBowTEx4KD3yuMXDEOnn0hLdF8Z5+i8diReD0fX39lpyx0ow4+KaP1Zirb46
TX5IB/Ovvk1eK9uNvjCj3TKviONKC3vP7pK/qmIc/ygpui02vJDZcKtjVyWkZ0eNRuQb7hqTm1o/
6c1jzQT0bh1bhaUr0SKJIkNCLbP9wsfUZt09vVaif2HorNsPOiRWWFkkHMSNjVuCLMfVKutdUpL/
6YTVfWy8xjG5QsM6EAKSRzfdmYQPI4m4sNKwHiGikfOpJV+hjoug42KJ3JZhhlqhc0soybLGJY2e
SX1tY/1MarQNS6qgS7oQIAci3f5NV0LrFC3Gw6KO2mWI1flxO6QNUKt6ZdnkmCFDcBlz30NbXuJl
UZ+7RvvK+zOdl7EgmCSx6Ct02tU07WeY9yQd1B1+Htsh6pVbFzWhVtaDh+JsTCCeoiFpn9v/jAuu
LIe+3ON2UJYoPBu7dGrW3UDSykXtTfNrbV9YAZtvVR/W58WaiTJTo+S3pVK/qnWR3/fx/MBoPqgg
MameTv0IYjADc+rYwm0SQFVDRs/DrIHDHYdEavGU1OGD6FNVkusL91+EinJXm5X9hm34L7ht5fe5
IvAoNSOsjFbgOnSYfr181z5c+/j9sXNgi2Y03VbFu4cBoIVo7Vqj2KXq1o0hb8WxCJLlBNZBSUDR
DlvYdLL6S9lxcdgspKzGZICyEMu1dJRjC/UERtHQHLKJObhfvzzDeP/R5OW50muoq9Iwvg1Z/GNF
HRdm1s4tMUPxIgeVGgZi3Q47r8isFkCW2eZ3jmA52mq9vo81cuzZT4ASHYlEWnU5BYVLVPINtH1f
j+C3YpOui7uIgN6nnJZ3IBkPI1dgXGiqV0wzs1CFYTCIQblf53wAQndeaddjS9NC7dk26buMCyQF
XUlcEnmt8iBiw/zEafMRbENMHlcTHmVqTia5MD9vJXjULpXmkDaNZwk4c5U6d5CbMdmod0VifE8H
2NDQEenZjZ4V8ts6ORT/X7/7tvxLftrb8SIYDWKOEOewy9Dqzy8iV5TOybVCcn1ZtehkZxOUeewt
6j9rVUdnIoawH8WO9IjQuINMd2DSO31p++h7rM3tnwBvKShM7bVTib+ZSpBpwPpmSrnmHxXRzzcK
mM2DbJLfcXmql5kFwm5pi+l5FR4DxzR8VFoJtYnFIe6WK1DF+t6NhuxcFyA2F9ka7+uBaFvC2rIc
AEvcgI8hNu7kOL36aOSG+0Vp6vTOYA4bWGMafhGC2f6O++Zp+1NT7VP2YHdpX7pPsaCXNMCnPDJh
lB4Bo9MTmw3xsMbKNVLr5lVA7dGKWJVB1zRcEu0JazJtaSrDi0oBAPOo+2Q39oKnv4k+OSFwZz6e
EQscAGha7OPCfG9JIhRr4Fad1SQwYEBdIzdwzMYNtq9qc7hRTJrI7yhkPUmnuLsVk+b+hKgkUU8a
3ePsHrl2ellJUhgi6TGc+1SSFkOKYhLRTcTGMvwL1aeehnsN5yb4V+1GRYU1fvTtRzWFI6UUCipU
UxClFGoqM/VlVkThiWoKsrT/VVOkJf//Cir/raaE/yio2N3f1ZRKyIIKpZQfBRWwexajNH8XVKim
/Cio8LD4UU1x/q2aQkElQ4MsqCSEvA+XKbpSTUGUUn6Ijvs/qymUUrJVio47gpKcEsrxySncpure
faYcgHXMr3Fjk4iKnz9TZZdSLyYMaxcb3fzgwqC+b7RzjNcaQhVgpxTb3A1XFAytyvlPNxqHbCB1
MQ6T7Ar+rjqndh5DDuiT5zT804wp8OCdKfAp8JWS58sl0gXjcGF2tqvkG49Y89muU/prolef1oWN
RUM09LFhLu9WX4GolXd2r3+d4Ng+VpVoHpfObY5xgvtH5FPzGEXmTV148pvuyvSEM9h097rvaVqv
D32iqI8jTP874dbmN3ha+b4ucxzCBVPJa7LOzr4C6HTX88seFKYyl8w8irJ/0RVDBOAgRZCKXrCq
M+1D0brgZBk6IPbD+j21Yd3pTLzvjdoo7zY4kAZd8M6Zwv42krgT5qv7mBYtUwrSmFRB/oKAV9Kh
46+560a9PJq3XB2SAgIczoIubLqd3Wc09TOKEYUA+9olunGAxUbrZwQhmBlj9agVymu/2sX3xKm/
pwowdEUPeUs+GcD8l4UnrQU6kbDiqBhhtJGf9n883VTu8UrPnN1u0nQWzr3JfUro1QPYo6HyVuYY
3X1DBSn3GHBrW6/eVMwkarNNlGrBNQRJw8DGYZ0OMy4nQ2pkF0ydJMOD7Qv3QK6jmWGG9Y3Wdxap
3PbTTVN8HDYpFnNj/4+5M1uOG0mz9KuU5T2yATjWtq4yG8SGCO4SRYq8gUkUBce+Odan7w+h7KoU
VZOcuRkbS2QYdyGwONz//5zvhGzoZN0qHMfQrkJx3roxRH/XwOaqwmoMpyocqjAb19dkDFUVxmNo
xWGNRq8KzTjMKzo5B/Bi43mT9sGcDkY9QzKG6UdaBjSYLr+x2b32IMBatwd/PpjtoXAO9nzInENy
3gYZqvPWytCr1q2W4TCGcJ7UyOnACGBWYTuG9RjO1bpxXecEkVTrlvIjvIk41IZQxKE/hEYcAn+c
0JnF4RCvH8T2gS2y1m1BdcdafjowCY22Fc6j9JCnB0JP2DJvXxvrNhNnV+7Hfj/KfS9x2L0n7Vwn
XD+PD8xNaU3rju8apv+Wt5jnbl4OjQmuX6F41ouMKJm0UB8NTLglbPKQib730XFTpvxqST7i4yRP
aEyK0EbFeUobhGWZSYBZy+PzGU7sReeANZGK7MvZXYwbGT/5JMsBB56v63lQl9xd8ZVc6JbWlS8/
6+PICZJEE6MdVJvIAHY66Lj0YB87Nx4q51PTKYYlf8g+xV7+sv4/MJCRM225N+h6Cf0r0QX1ug8w
fLBOpl0ToM59XRd6d6E7X4w19iBXHmFJMX2qRc6Eh82xeIpt7RsMJ/UVu/ftWGgvMrWXD1XG71p9
nd2C39Zu/nqS8298unjfKACsfgDdtM9T0D/dhC4hWbnX6xzOzBnC3p7lSTUOoQ918tGGQa5TlG1a
f3ms4qRGy4YZryXhHRV2kpFi5/fbRjgitKB6PVSyg8Ruw0kc7AihiRyu7EwjY1SJ6L3RY518/Xyh
UHHHLWfhgqX+frbH/mm/JSezhqOUIAtxAazOsbWZCizbmmiaE7BYSC9TekwTZ/iAqdA/GNUnhmPr
jixg7Z3K96+eChTSPjppE1wYXee3GEYjmxYrGzMtyGqIS7msqyunTl6AGnh7OxflPnFhlSe+olSQ
k2dNDERB7RXiEgXKMa7m51QkqEr7jNgtdwngdpuQMTvnmDp2gjJo8Z9Ubt15rV+/A4pCbfDLgYQz
yiisW64hzF+eyCou866cRLwZl0hvNjGUZTSa2rz19MbAGtODYK5WnsNomQjbeOkFsijpxM2Pb1S2
BCVQYAEkYHZvDK5zWgbRAFWs/G1aFiX87hjb7QqsE+tL17TdTZ8s30izsvdN56oLvBb9xfmj3hg/
V2OnDo4i+a9y0kfUqPOxrzLk9BQKNAi+F001RBfKGjBtRilF8rJpmWnlPoBvVInB+cNSL7qT7u5R
Jxfex6ryp+oQ15q+Ywppk4RX25fE1pes9zIcwh2g//PX5jmtt9RJ5HZZYfRT5WBoYCmy82RrXKde
BJ57dsi8k0LeNgQvbOJ2II8JIfPt+Wu9Wfk3NOK07n++kCJpg6PgEovkKdLEkWJFHiOtwfuk/itc
+OC8OHUWoLgg22uZqIS69Z1eePGGsGUoFFXHk63vrtsUb4UURnNLegUBqFPUb3JaJEoZfWhFlbo3
BJmwQ+XBz7JfkxKpX77E+UWbZFM4+robYJoR23KmMeHbxgAFmoq1ECuIXR1ioSoSgEgRcXNyrhnE
ThPEETterI9FJJCLpawycge9fKYR+Lqyg8k8JS+1N016Gj6tc6dLPzvj6G4nE6lsD5oAeDSPyczV
7zuvjW9LoZkPlv/Fsp3iU0EqQZxEIsysTp5GAFin80dMhP74qC4an9F3aH7YT9xi6TaNqr1jXS8j
uUJAAJWphoupc/uLHrPuRUE0BQlhi0+3KA864A7PObaN/eCr+bhkNP/hgD7CpLsqZIqNKRoEC7ku
ovhqzdmJrCgd5j4M/Kae2q+6z7qzm73rOUnBjBSluvaYkJw/a+Zi2XoNkCkn1xRrJOyBgW4rg9xF
awhki2ZaK2DvxPO9q4ODANt3q3zMQ46zEAvndFXQ0V0MKtRRg6jGE7DW8YQg64+PzH4aT6XPRYy0
igcu7/ZuUPVy5/XGi2Z11gnv0Hz34+t5hzW08i/Pn52/PiOH9BJFmBWlVTdCjqX8fL5NcJ6cDJPn
+OzgOeDJdue7LsEXhsMKRzTRKYsHAnsXfSHHJofTHiTrV5PzV4mdJIIB7MzZROeSjXOgDER+OIFV
Vz9eumHZl9oKNKvsDroMHWVkETZEUG21lyOL1RnaWJZOTRXUgzvRt3JumqHornw9Lk7VqIeUtXg/
5uMSWRw4x1RrWIR7aprj+ZNe/04Gl33U594ywtha1SmjsRzSfH5qZll80ujA8CD3PreA75o6GY+F
RskAwVMaN/4F/iNSC89fWrDNXp5f+uS5GT04/Y01yO05S2JcI0Y6lmDlmuc4Elfm9/UfL976qeeT
c9Zk1njop6W5UE31rV+521yZ5a4jmnjnrEaYsfUIJSuam3P2A9NqmpFJY8HHEOkx1sgucGLgu8qp
DYAiRGt4UsRHRX0nYBlQ3+ox8XI5pWxm0q8uCNkPjai5cFLZXWYkQ57w935Eit2B+XLBXZYAvNJO
A8suWJ0Xkm6nzz8YLibpm9bsqyu/TBN0o8Z6netiDuDLxKwbDES0IoYk2fTLRUbc5GkhA9YW9gxE
KUWvvX50fonNkVntLBaEnO6jpyVlSJw02gWtta+s0hSnsho+eYaiyG67oDTRGG2w9CwX7jmG2Fuq
oKgc86EuisfG8ZuNVGaGujdCIVRbMLEmeSGqrj3paqg2VgHCGaIcUdQqQpKpPKq2ZAQxd6l07PuJ
XmL2EA18mabZ9Srvt7LHPVXbMf4J0HOKWBTyYPGdI6Zzt9U0n0RBZGdEGNv1UA/VtWZl8bXLet/Y
qGTTL1q9k8NI59Xv4GWNyEcABXQb0RhuKEEKB4Nl+ERvU6U/v/SkPQZUy4g5sZfN5MXt+qSQKqyK
4sVa74XU9kHkVnUZkgvf3cR2ITcWMwt04pLyWpx+dSfrFcuE9TRYDm3zeJYPTXKMas7G7LmIadJ8
+fGiFVGrbezC27jcA8c4rlPCxWuiAqoMOt5StfQWgmixaYGYlLe3FvX5MN3YQZpNX/xESoKKO3kb
o+/2E80+1fYYfaAedml0wNUNbbD3i1ym62mNI5nnZdp6vT9de4t+jNyGtA1vGjdaZpV70ADNdnZp
16VjJK6ytDgaRT+jvR1efY3FmFWnQNTXAhe1uw+GiHFXpFZE7wvfD0GGuynFSpP1xGEaVpx8JPkD
yfw8oWmWXfSRqudXPUvdr3Zcgo6PCbAffNJd12wryxu8SxP+87aZCN2cpP5cK7/61rXWZQVh83Me
DXQYHUyJSGk2JgU2TjDxRzQ88N/886UmifQirWnR4/p0dnYsXhbHqj9akyWOhiCLsSJa6gCz0rvo
E83lojY/TAZMrypxwYRhogmZb8ZB1tERemee/us0zadYy20lHPA0zNR+XixXxqI8xoaC2Td8hsjN
nyFYJ1it6B2iU7ZFa95Oonnsh7Lm9C/dNUfWP0hRmrs6z8ltnnwj2O9aJwXlBaP6KB3pHnQAgLeF
P38yLFyHdmwUeoBhR173eSOv67xx36kA/RvEDnnaOs0m12Th/0sNj1BFx1M9IYOSQvq1bM2Qa0Pf
6iA1vaTCgNBfCPoFG36XIHCfqFyADiXp5DCXjfmqSdNnMr77TTP4H6vOfNbBv74zof83wjkEhSvi
WcfmaVL6/flgK3fQnMLu4GTEmDoTxSI7WkBreUAkP5e68bIs+O9qLbUpEmn6xxRNSY5tfQfNRMNC
4h8ST8YYC+/YjALFMTl6AziYi3+9qPVTMFFM+WF/HUSUfMwrw30mONLZVBpBaJDO/TvG0tex9q5i
+5OfP0Tzg5s/pPGjPG+NehQOrId160bS1w5F9TmrSHt8IoVVGJ+H6Umdt3Z6osmd0zsdu+raHar2
Y2f7t399kYJleLuYoEfhr4BHy8a4DCrh5wM3NiQu2TMl80HXblpHDntCGJ3DYBvjkwfamVg1/PDZ
YIDxnXIQdW4OO3849eltW3vXrd6SQmdY1Q7nO+5BZeikuwPdkIn8Krwuvq1TnG4xAsqbrncJAinx
5Lc6Xmfbdi8dU0xP9iicABdvUDccD+nigyB/RH2IXe3Zb1BRmT2CttQsFPk89mtEh2OzOOCDNTis
mdFdW46iey1q5CZVK0I7Ilu6LaKPi0rFY2/OYaGV+ovhffV0F1u5t8zEpPGiqma+LHLHJZ7PLEhD
Bfk+Z8kntPLykx/fEYGeI7wiCs7MUlLh2vLG7xH6l2T0bAanB9RnO+OVnkzFJVP0jWUWr6TDTPdd
kTQHO6NjzsOmCi1Pi28N2nMBbmiKShZNK+jTF6Kvl5fKqp4HhTOcW0kh/pCkRvddd2jXvtBWku/a
a2ixN2lekhAAwaKv52cnGSuMObEeTjgWEImfpQnnF8cw0yAb0f++d6m8vVIA2eGvA1/FWECAyRuu
B3+8r0e/7Td0qIj4jLQHaxi/ywWzOrmI/RXLqYqUhkPmO+Om7lnV/fUO/Mp/YxhCAsIucLF6xlu1
WkxUSWcAutuIJMJ3E9sn5TYUfVUXgSLETlPaS7ikNWqVhoam547bpEc6t1SQN0cz3g7ksbFA9XZe
/1QoatQ5S1UL9c0Yv+BfL/Cvz/UHUqffeRT8ouplpxmSXIo2lGsYQ3++xyRq48GAfbZBu0Kdy1lu
AAKRAg5+F+Wd+MZSZ77Seppif33EzrX5n0suPnUO0FUOUkcoc2/+4SXJROTSMt1QBMFepOXXjl0y
l4iAh1Ka+zRZqUTb0Gehw6RmuDBNst5pUfn21N3Q3dzNVIO5tijV0s4mtxInyTbLicdOiAiF2iuL
bW18iFEY5R5SuZaaTlFUZJwmk8VEKP0Glgg4vhgDyMHJjr70N8+PyGIYVhdRk2KiMk1gpKPz4OfO
pcwMGcDQs7aNK7EJ1fMmrn1O6jyuNWREfrBS0oPn4JadO/MwluO8M2r0wwviMFl+lj6jE+JL2pQq
RGaNAqH5ZETTS17PekghXpysiOCicS59qrBQ6rH8fnznqP/SA/Yoj0N/cFYarUmt6+fTbZQ52UeZ
W27qybDux0/TIr4nvl18TAWRrm6ZZFd1ot321QuL8ezy/GIaFBfLOjJCZ/SG20Z9z6YyvZ46+2qa
DLJFMaVH+GvaGT2LP5pbd80SBf2D9xYUrVslCNCEIkZ0Ic4E7HU0m8VtbBpPRAzr9zT3KbLAOvg6
97fSY3Jl5OSFLiQvfUwL0g55uuKKzdV3O+Vkd0Nt7OpZmtdFRzSl0H8w9UXjUWYYWfMUbpLcV3F+
qKr5Y1dkl0obKsQ3yfTgDMOumkb3UzFmT5qt3SZdPNyfTcFD9J0c+O6dCjTP+bcjk6fz5Ke9yAMY
hOXbtm/txVasERO+QV1LJowr1s0/bwk5NTDk2nUr2v1s7Qdtr1v7SUP0d1i0vWC4VeSFr5tLOSUL
C/SnWFl3i3fIshCOUpGFwATYTOCALRLv0FpC2YWsKIQbegtYzdBJj64bMh77bhilR80N2aQXJtkx
JcWFsMVt7rHWCksvrL2w07FWhL0esmrmwmRzOyjUod+hOQ61LnT9Q5+Hvn/QzptpHmR0GIZ166pD
f94GeWDzl73p7AFhsqFtgSc0x3uF+5KBZjc0s7lJJ92/M3L1ScZZcbl09bYaDs15K6sDG1kyDX/L
2XfnVweiNBrJrJ8CmdjJZvCs7tsckif8Q8n0Hy/Tf8av1e2Pkaj7x3/x+UtVz20SS/Xm038cXqvr
L8Vr91/rb/3zp37+nX/cV3TDir/8kavkpa266rt6+1M//V3+9T/2bvtFffnpk12pEjXf9a+QJl67
PlfnfeB9rD/5f/rNv72e/8r9XL/+/bcXEjzU+tdiePe//fGtNQaIAeM//vzX//jWehz+/tv/Ivro
S5l06svb33n90ikyhKzfPRSAyCEp/bo+mVO//W18Xb/j6L+v6E50BxhLEEvqrEjKqlWSf9H7nco7
/4GDsowVBvHb37qqX79l+r/jLbTcNY3Ics+iif/Zt5/O4L/O6N/I77ytklJ1f//NOpPZ/vXMoYZp
oa5HlfbmWZMZLdQMO4ow0o7eqw4cxdwaDY9dGmXTiugrUYMlN0Wjo1zZ6o1ZaOlmRq1h6nd25/R9
HUhbOcY3aPpZ+8VHJjF8qgwDAHvQxUU7BZrZ+8vGijQ92RpzZ3Us8pMl1cFdVjn0jwVuhHpIe0O1
lzYRzC1NDeI7N6PlNNGRUMMcEZnFchSqU1LJbWT0NaEteAG0Y19YVnZlJ7qtNRg5m1SoTawq6W+i
NcR5382R/qSPE7A4v5lH/aqVS2/ceXSP8nsAlG65m7SinIhnx9h1Yno2I0qwXZ+KbyeRQOvAkpNt
ROc7umgh8Ob3tbQ9KqluPMP1aVyj3nhaI5ZLb5UBaY4Y011mNdGynRl2jV3apWX2bMym9qh5c4MG
twJBTBbo0vs7LYNw8mGQBW5OrHNNvgVNtHSfi6QeI/qxSvSviz511h2Fa7FA1WMFQ6xIlcsjMSj2
9CHV05RevSBsa7tQAdW2ejn5Y2DXozTx6DSTAxgQjwt5cNLGlFzGDnJO1ymai7Qr8/5opM2C+tJ3
GvNRWiWxiPnkUevPK5sqOgt/QYPY6mJjSQN+2UMqlA0D9t/WbcRmsgmE2846BbkHv9LJRpwpRtMW
N5jCQEeYZR4FICknd69JY6weLX8qJwQj88BaU2h55l8ZCoLGp4GlNLbh3Cd3ljW2jTGXOWX70Juu
U3/mgU0m3tDphUBGbKfjhU+Ihn0xjt3i4mceBN2TSOudA6m2TnSVJiVmqdpVRAiwFpHjUbZu6XYo
Usv0NbX1GgyMoYpkRxkzobXpmOT/tE2NoM/xZvmpsmrPfKVABv2UdYOiKG7EuN40qnXZ1nO70r2E
Wpt0+6LO4Ij2UdMiH8UW4hDvQcVn06T2IO/8HOYGhUmkTcGSejEBzEvbLgIfQ2/2G+rgs/tpyrtE
D7q2IFyn8JhzXvd+7aUvsaF5a/aNOT1OiruMclJTjNusT5xpGzsyQ/qetmXykGq86cBsNepb9ZJp
dWCXCJDQ28TMylLXHLkdlWE05X3s1zCMgmosl/xA7Gxb71Tj9sXWqTxHBInZCPlZU2lHWkRed8Rs
aXIYnihTwOzOlKPneL77hoZOlrZUPWdGvRk5p465ezLmHoGWD7uwDZp+sEcAC5PR7Txn9szA7XTr
e2darPe5Tei515I4eq6kRolj4bJuC5zIITNIH7JmuiNqWXd33iyGMvBVpLeX1IJMGIoFK8QrZ7T9
GN6+XrJUsK1suiLCa/jiGK5+zLQKUJZRjOZFbjsoIS2MvgBWM9VyESuYfYFX9iraOG0Z8bhcGpHu
ZFSvo4tf8W5zqlbiBCysXY5DG/n1M6TBJQly5r14KT0/pUvh4sbeJLBWhsDUGi17nAA5ylMTtXl6
BcEJvq09jFA0nGgmAU7KenQCJ9OGggLxEJfXuhJWUgWLtKNyYY9myw2M2C3sY2lrasIgbNtyY6Z2
3T7Vnasrb7O4anQRlIpq6XDMUcALaQbM4l4fW42YVicbR3C6XRS1hyqKHOM2Tygb3jFZrCmaFdKP
Tvqk6xEnXWNkW6JMc67NWtWSYvQCcdOv/bw40X3pAR3bTp6vLMuuwCXSOxlOhiTCMZTUvsQddh6h
ObNwzV1l+mIzW7BxgybNo0eDqll1UrJw0pvSHRpYXg6lSCas8WaZWp20+5jBrJGjo9+kVuLLTTYU
ZsPZyPWXwtOEttVY0qsNmcVVt89dtdQkm8CLOTRmx3gPWYb5VgVSNt6qhrbrprR4vtIKrecyTJYo
Nxh4RTpDjsjdfkvFz7wvJT1SFAgl6utCyUbbZ4WdqAvEofi75yEm3R042PQtsjN92PBk8x7jTlOP
DipQIyAQyX0sKZU736uKBhydm0aaAU9WnnGa7Y/91o/IfSaDSdjTKlCYM0z4aQ9rVlD5UM9JPLP0
LiieRAAuZqQPZYuC+MviFz335QhwNn/Icon+szVT3OBu0ibAXmENPFpmOxsnO4NShkCqogQ+DbAq
hzxfIk6fjuq/tavFBrwhkq8Gia9mtYlSP5XARaq+uR4TCjxHXdPi7llBYe1v9H4RdtDzdByCGu6a
vKqmHO9JQjLf+BTnIFd3fpzQlllKkdl7uvqTukKoSsHYIHuZWxaYIvTTSiTEwJNJ73FOHbPHL6gZ
DZiMmvXJEWW7TRdIGyaN+HqzsWe4IElS0vBA2jpF922iS31D761LSSQw+vygz1XbfxW+xqBJpbeN
CVRqQBa7YAPjeDIYR60p/RJzLrSXgUu77wMv6RvvW+Qutu0zJplzeU09keQzPuzqU8yzu78sWjS4
R0XnbbmgCFhHn6pMK2d4Yz1RS7ushG21BH1r1vNNRtPVC9QQ6+UmdYvqVtNn33hQQ4Si23ccDQzd
NHUkXgqmcdcTYyKoDemV2AyS8kNNodygVx+v6cdiIKE9cBrLm7HxKlVwpyjTrjat5Y7JtTfpZX+f
S6cer5kTjgQ8xlmNj2w0VHyBGjxtIALImnAyh/ZxEnAPiruGTPhH4F9pCvy/5ZoaS6tqrm2lmT5i
/TjH0oV6v6CIodYhWNYE+qHFNXm7FRzTrXAnKHq2aICmeMpo8dgsWQP0zKNKdpyF3TfbQUN5jues
jqvbtovEvE+yzNShXvW1if97HtIbQyNW7GkuRfvdnDJ3uiDlV3O/tLY1y29gFSUdYiT1Dk2ZhKmY
B3fLQfZtueVo3PO2DP0DvXdz/ArnlNB7Wao0202ZjfN4EpNImYXNmVNfK1DB4/UiEXls4WYMY7wb
ReaJOPDTUZtIwPbgAGZoE9JZQ9jgpfD0QJfCaepSATTTGA1reYnqglgbZdKcRBWpmlEBZciH7rb3
vKY96Jo9QvvXYw1V/0jU1AXBY5MsNtRTHE8/SbKrp/hzWvAnP/kq68fpgpZx0QwviY0OvNr7IATG
/XlJ8f9q5fX/4ZpqrW397xdV29ey+NJmf16Erb/wY0VlmL9TsdFJD6LIzKLqnwsq73edPh5NCjrv
GK68FSv2x4LKdn93qUNS0kNJBJPVZk33x4LKtn63aYuSRqRz37JC83/7v1hQeT+73xzcCPASKXhi
J4AH4L1NvRBWFtGSARxE0P18oi7+gPJVhJ1rRxu/HMgJ0JYvQ5kv+yhi3BzzeGMa92XcuSEgj63K
neik9OqmI7V7M48828aiv/TosBHJkl30pU+XoS2W/dQ3LIBquXOatDBJJS8QFlQzdimYKibywuGr
9IVN49w7DX7JNV9RJYliGholpYeeTua8AAaiEHAY5uRFlA/UoZy57Pamx9SJRFa6DH51kRXlynp1
TLqbcbIlwwT1Qlt0m6QF/0F+wrJFTX7QJ/QLtoEbz5yQdpeiO7VThLbN7YdXIMIp6iIyx1L1OfN6
78Kar/1EGJdGqpHQZE5BkS9TsCy9wptrvcx9Od5my23pPxAweZ8TCXvgrtdQNNSU3ReEXFoavZrj
iv3CxmjmZnukDFqgtQeSp6JbXUfKy6wr6JT5ThvmbWqrTt3KI10LSx96HsI237gntK6d23khCJkp
ykVMkB8LUrrflnuIc0duPANbuqpoV/W0P6VF1GIWBbOfxSELEKyQ+KI24HUvjLlJd+PgIEmKPBEm
s3hOy+hzA+0ZLhel3yE34UF10QcUEQoskrozFgQdfjEBfMpQNOjld29QFrA37VnJnoCryL51lo75
ucMMNPU8CCD+PuqSDeLra3Ryj76Tt5s/3Z1/lBX+XEY423j+VUWgRK5Tr3B9yhku0B39rW9AVbOh
5TqoHbeEg0M6IwZkbW6hFWtfWdlyssTwCpiT7GoJUQtnVcEsdx42CybuxlPJlhEfCJeqyR9d1lzp
dHXe0F8d7SpwBgBhq9pgUXIO/JJ4v8Lutz1L70AYvR5ovZ1tez+/tK2i2Xn3I7OS4PxiFczVRgva
VpENFivSx2XEBG6PPTCSmCaDac0F6AP8dOs9SYhuexwd6GbW4jabzKJ24cFfImFq1w8L/jvJSU2L
28XFSZrEKYE2eRMQtTnurYZuuK9nh24SLOKr5lufifajbJmej8m80SAIXzaayjaj3hKrMd11MSmc
8ZRHT87Qyo3TtO/lKr5twpxPjEEuKGRwTB32Wwk4M0/2j6kFCwiS50Y30VgA3MtuXMK60JKtws12
sqZcgg7E29cDO3Y75BmEmePChlBVgkqLmd4y347xoYhTY2jRrVVBlTE9G6z2wqUtYmLFaeap92rF
P4+mP64r0yR+m+o8zfm3+RGmQ4l9GRPWD+vZMWOzCsbOSrdTKUTAM6LbUXFp4eNyKTkaQgp882kl
fITdNeNbVNwCdAJWBgN9RnapUkDOXaww0urD8a/vgbNl6ud7wCYBxCEdkL4siaw8ff6stk870aM9
pwEYEU3JYGswVTfyjagqPdBz92G0DbSMHVwCEye+cL3QNZunCCYtzcbqPpINsk59obmJCIECkdii
96FODFjPM+cC0JqkjFF6yEvsjuhemSGhNFJEGcW2ynbV3OQ7aiNPeVQPKNyzYLUlHquiFqRvU0L2
tHVqzUUAmJMWILEoKoMKP3xVc/EcN46zl379wVgHUkOUH4cpWTZp1sMnzGma2lLBj3QfHGddSpsO
zp6q/KbF8kob9P5geFm5bUDrvtMTe6tm4AK2zyw1E2KoZ/2SIMJkdOnjKCGhZGLHopq1WbrQ6bIz
wkGdvj0haoywiNH5ZRK2ExncRUpXz3mlbc776gluUkReF4uvwTu037G7vw2LOu8gjWhU9UxHfIQj
P5/2hPZqbOEUI5iWfWvIMGbMsqwgAiSgGW6gYQTcDrU17CNcW1LSUqbtaJ58n9ACLyoE9R//HgXG
K2lZTzVdoXduorfq6XUPXcfmssTvh7HrbaqC4yWg8Ud0rEbVXNV5ohhCvW6nD80u51pmRjLuGr0b
g0ronxOrFYG/Lp5FpMQmZy1H5y3uA7NIr3WTi2jOXbHtpOOTR/splv0F4esZfv3l4a9vqLdmtPN+
C2rjDFy0jyFr/nxkKaH07G0+shhnAj532fcxI8oyS0A/93cZ9rqdg6oxIJoTlfEyIoGOsK7VOQQJ
oSE8AG7hTrbcriq6d/ZtLY+/udmpQgri2ziudNff2KyUP9PGbkGwUaTUNrLzx1VkdjX6eJv6Jsfr
UJsD9gStDoXff2edBQD4r/fBfGOfXI+PhxCEBht5NuIXVXyTY5IcesIx/ep+QvUGeIXxglb+fWQX
yaoYPqn+WhuM9rIhiKr2WMWz3zSYRBvQx4X16NX5Ns3lZzdX0y3G4ui0XoyVT7Jr43YXhtXjlR8v
8vX5h8eq2EgLHnf2zjt5GwbKO1ndtxYnmiOK+/DNfGox3FGVOWfaS42jLAHlxWXnH6zevR7puzLb
PDpk8B0ahXrbKhV0FZSJrW3iWV+/PsDiCazYvh17+VnFdo2mjbGt6u1vGkMi/lFm1ZgN04Dmstp5
ueq2aT0FudUWQdsUwDxxmHCrHrSpflGsHwJdls7GiVzaWAnTZWzyRu5Zl7omW/xsN4UxjcwMmKDk
cfNi9bFEDZju3Sn1keYUPsSO5T4iHeFORka2U9Tyt21Vv/aWE9BN6rYspNXWLPX78xDgRBrE8TE7
unhyA31u2L+ZgTvJBYiUCb5bbdbLvhiXBzTu+1Ync1hY8bKf18c6Umoa/u0cDFp1V2k8KV1CuTRZ
4K7WTI1Jlv1MxLfxIYG//dTF0aGymvQqhkN4oNCDOTsayFXrIdRo6up8sttJyqBeeLO+aO9qhDz8
eySg/PUlfA6j/fk2ooDPCI8PGEQCPMGfb3EOfZqarTNtKDEBHS206pJ6P7o/x7gsXuMh/tC4jXVd
lN5XeyTMzJwiGZABNwkxoFYHe2qvIPjBWY6lvtyLjPZqhhB2UBy3xIxwOvqf0/ViKXROY8Y7YEqE
+njWvxE6DBo99a+oy/FksdEMIcgFVG4CU8LcH+0iYgqX9ZE51G4TeCy6Kt8EBht5xraerffiD94S
hNfbwKI8TIoYsh0Ly8jPR8NXKq7IQcIAlM3Tdd8RmkJ9Zq1kBecLfhrlsm/H+Ivp5X2Qi4b2xeTS
45+LryjnYJ9OpPrleKmcdf6WwAzTrAabSOK+99Rbd+WnE+cwz2diuU50GJzf9vAbE/NP25AoqOuF
Eyj92qvrIxqg6RbVj7/LLUmgUUQ9lINfh7VOGiKq43stFoGXLu07Jhvq/78MyOwQzmXmiYYPcOWt
fNNAVtSl+jKxJOtM6m9wj/NRqJNmOif05DGAA5VcuAR4bqh4YeanlPD1PKucupm8BYrU3BUDZkZ7
YjEgscq25fDQNdx2XnFOwbgRnfu5MkqWqWSzbOkWYtAWkmgNJnRGgzEBMbo4tpN2lyEJ24roa6yj
IqMGTJopcAxVUmYUiHtv9KY6mkb5mrZxctCckXGMXLiTUXCxuQV1z3WtcR4D0wof+PpgnlVzU+MR
uJkI+u5E4wOz7hOehAajGiCDYB7ANxcQkv6bsPPYjtvY1vATYS2EQpo20LkZRYoSJ1iSaCPnjKe/
XxXvwJbPsgeenGNZZDdQtfcfRcsr1Nf5j9xO9CseqXGXm5X2svrua+NXDlkZ0XRqs7l/q5L5e13O
w0UNL6NJYIbRy7pLuYfDPxwz+5mVfXxd2vjD7gb09nlWX3GLjYfecEli54Pg4qsI5IcRjZ2G1uU/
fMof0I3P0zdz7L+WAJ3lVnxp0bSY7CJ3xbz8uWzGAfgTt46PfWvUyman+zkJk7a1L5Et3ZZyqm6t
vxHAiezDXTMET5sbP4rYeCYckiQwZFDV4Bs3BmRYr8XaV13Hm1/juFzryQkbrfgl+l+dh8ioi9kn
Sz3OMBNw0Nv2UJLfoJUnduc/NaHDJc8m3bhy8Hb8I9hlBeSPiwpmjkjpKbkHq39MJg12aUr8cIhj
L0xSgX+2lSk78sDeqk7b24KYrmFc7jlkzAFqWZ2memcZJ8s72x23ZzceF4Rz3Fdg2STYzXvWY22g
glVevWa5BHNZRxdnljFHUx/yN090YJh4gKgHyMd2280t8c5LypI7ZtOEkI5/LUuy82aXNuCARr1S
+T3pl3mn1j4FQcw9VGm81ncz4QhGTSmD8LozVmYChxztJkzivfNBKlTMm0UEOTLrasA+ATbD32BB
LU7iQ125sd3u6rrawlGfGMeiuCb7hdSK2enfWhb0kYqNwNb84Wp+xY9hkNpHtgciQBYR+ahjl7B2
leZ5R8tDydtV2l3eITo3MmLl+IdWKOrkB1pc7NR8mjbMkA0g885lvaIbfP46UwOGf6q9V/9hbYPq
rNP5wnl0yKC/oeQnZI1I2YZ2YFnJK34ba9xBv26PsX7xzWwgnsz9buM9O7UAabuWOOpl0n8BBx+y
wny0sbTf2w3u9BGHlpFUWoB8/6A7SGVbzdAP7bbdbfiojtXiYD7rrJfWrI95IRAld/Wt6+s2bIbc
POROLA5jR7GB3S4B5GV3TurlNFEtuCPMtTpNEfQ3Zd9qN0tNSiHamMLBApVQMYrvmfBZ+KYCzY9G
jBXpOF8TWWltiehXad2PLXm33dSTE5tLJscvtIDwGnqyuvUMrL6vTNu4gW1r51JbDnaWPFtujUiB
KDqQ7RRDX0wOK4SomM+i3jj15vFXlJblddyqO0EFQz1r6TmjSCx1j2Acy2OZi3FfbjE1d+18lt8+
6o6bY7WI+Jk77PJYyK5kLv03a0tQOAgNXWCBo4srD9t5sn1pDeOWWzp0bF9RjJnhTMe/Ep9J4HlD
+5Y/ZMPN6dgt0jqy2OMX7wJKT62IoR0LAJVbTOlDYcbx02RZ7aUkxlAwupQJ6SCzsc43CJOv+tYQ
Mw/jOWkAU03eYro11us0/uRC4Mh3xmw3RZy4Vh+bz+VEhmEmByR1eA/N/HMaLXePDfereonbpqUd
sHm3ysrYjVUVn7MmvakdE+fVL10DdOtq2zviv2opa8vLHwo3QityGBhOQ7IJ6stM7Hla4jart8tq
6E3Ya1UfRqlMCCjzNlSY0uLJ2c/wXoCabzXq9JOdpDu9HDWsgRTWGHujbJej3i7hOE7jWcTU0eZk
+5deQeso9pjIm5Z7czHPyxS/jgOD8mhB9xCEiS+A0qi8QfqbyVvK9VegE7ch2p39ldClp2y2ENOL
OESRdMgIswm6hbGHArAzpjrj1GmE9vXyVKrgVmcQOwfUTP0e5H4RcDKIZa9H5MXAl9/TLpoHvvxv
K5SGeOrjVlbQ7lXP99n+QeNgf5oqToMy43DITBIZRk7AM2zre9TqS2g4LbqIzLhsWMWxf7dh5kD0
YCVCddeg4bGnP9osp7Y2+xjbLozgagIjjqkQ9HrM1tndMFBtmNT6YUZhfNRMrwsQ3VzVmoRQgiFP
h57yuzAbsiJUh5yCWNNkpjM5jk5tBESZTeN3tUS0/nrnIAIJJ1PG7C/jl9wc0EPFWhP09LVAVLIB
ZGZSPkw+mKdubTPsGrNplmp8j/LjUkij1jFczOltbbztrM5GE1zj4ojavYP62KHTSR8Mwguqkpo7
yXVwz8oZAhhxZ5VcOubANOJk+o7awO+lAE8stHwNAJDPntwGtawWQUo/DXKr9GNj/aAooHEAKzxx
6qrs56rnfpCY03VLl+0597KTxlvOkc/AXhwaWiCDeejL0CytK2Onf9Sr6VHX6OAoMkyTqdWeydMC
FYB1Dzwg3y0jJXVx3eKoxlVRREvQiuw8zPT9NsOQhKOY2lOfDxz/TSjG8c9sil4GPN6HsbeDRhCP
gDHjVjTaelDPjL020a7d4j8GpzxP7ksekY875fVHmRP5aLUNBrWCydLVEwKxmvHVFj/0ZcJtuiUU
5XQHNeuUJUIaf1lbsm9/de1SPoon/8uma8at7ckyrcztxcgi/6i+Y3VxFm0OXZppxhUz6rEhZYgM
jO3amB3BiRXxv6VXvllo447T3BCy+2Cn3nhne8sDQ8l8oZXXZPN3yqOxdvGhMrMktGU1EWv4jtwD
Ip9N4558gDVsEKjKgSNEfRtdIq946xuKHJYUh5pOhkFbpVjV2imodat90uf6l5ZVZ/lPq+sr5SGW
dymt/mfOP62eL496VN0XXGvdFpuwtpwNvZ9916KmOjiSPciiC1+ufSpnLQmX+VwIPoJlJUw70yaC
VCLqdSJv3Lgy9IeZNH8+zD22If84DMsfKC1uaqPC2cpwMpAW5Io6O8+EmcxLPJ5NW3+ZekapuQGC
WMXHWOLBicExA8ze6fPEauP3yz1FhsMRgOpKzHyxUy8FeNWKJKGrD7GfHICicLpmrrPnxoZcZXPv
ZzJlSo+hLLbTy7RuL+rPjTx5lxX9yBnw9C6NPPOUVNFJjZVJTIbM4ApaGQtR7ooEC0tXFIAaugaQ
QMMbPSKErOKRSUPXzbsTzPpT5FEZMrXdXsC60EKVpHe+5XjHyNd+xGsh98WBpdsuCPCwM253NzZ3
ahhzkF2ZOmWKfqQ5J5x+aSYey3JDncI2vxuaDjxCIq2CEPXC6VdGHeBb2OenhPzhe9x7+3JZs0Pj
sXlS+stYNhCYOzDoLRJHHnlmLS/kEEI2qTGsx4tPQ9XZrmmEVy9NTtnJtBCBq84VxF/deYvaYxqt
45Vi4Ts6vxJKNzjF8VOM7wsGcnWXxR1h0wbqj75I9sDC0y4T7NlTx8axepvYWb2Gokpfnstz3TKo
Di1ByvZESKf6drAQBGmy9J+v7jByimQZtVbybeZI8whG3lM2yTWEsjLSPNJR8zKQ4+bsk8UwFTIH
jmSGzcvsQNjaQSHYXUJthz4aJRXN75SRxgEP73DsBfnTEuHuB7aWrSn0YBP0sSDoDJ3eiY9zaVJy
giisAW+9UNUYDI1tfZKVKfqoBJznUfQPg+0Px0EmU5Fg+N4nZodp9cwkwB5YZCJwU8ZNNUvVw66d
CZPOp+SL9I8O/OjUIdHyMgI1CoQTFSrRxSR0B8Ny7THq9m5+0ybcT44oSiCosmZPqA85YMbXjKRX
GDyGbRST5MTQMiWRCi8re2JRuo2MIv5M5ZIlBEsQn0w5ZMuxTH2toq3oAizExtrWn+iFJgSbsGJS
l87FMvonPTJD9UAuK4/dVPrLzaXgxUbveO/McRnOiDeI/21/DHGSXjQitrMR2AR76eMySuNvanyI
rbQfAUMZ+t3+zcgBIVx/4Mvxi48h/0JDgriq2z8W8xpWY/uc4ra6dZs2hcMKPaN+gpbrgkQG7iG3
ZlWr+xBp9GMr3JvCX4ySqjVBydbUxs/93Hf0ftlvXWGvu8TUu7M1enCbQNgkginQCz1SdNHm9svc
LPQ3NMu9lhV+qDvJjyzFf6avxw43xH3uRrAdYGIb0Zm7uM8KSihm0gV48rmmPFBGoo76/D6Bu+O7
zr4AjRbX3FgOlm2VgUPRom6Ltz4yE+ZTeJXYp9smMgpWRKQ+azPyq7gcsKlNPEqL4xEWgO/M2nC4
WzkqWt0ASW+aqmZB9toLiEQFTVlxKx4mhyRjorKug9ku9+mG9cJJ4+tos9Av9XSmppZEoNxeziAq
FqUGEbhWnrzibkMCIDDTRINLi5/o/GDYZj+oi5JRbq6tw+YnMwEJNkCIhG9BNOrT5ltPm93XLAMJ
0Q6tXQQaBahhH637wVrbHZ3xaBGRNeDFwn2N4vIkmg3DelcSCCfBxsSMnYM1Ez6HlK48zgUwCvzS
qZv048QKf2tZYXLRhUXL12aiLdwbLtWbyShp7mT6mOIRXgnkVJ0reizuKoyacV7Q49XxgvdiRAIn
SNiPEhlXW75pdeLRvLTeNQbnppoxK4+tG7cDEC73Ft2Cj0Wlo8ZNoVfg0l9WMZH/HUVXBf7lndPx
cX5t5Z8f1/FLOk7EfU4UApW0h57y1Ppg5XstOz6jweAotyHeMaEhMme/M0h9ap+bqGdRnc3PY8BZ
cEfbjJ5ka4Ik59gmSXEiYcpoeNGf5Nx3TPDvU4Jb1NcxBT90eLl9u+IYQPZxXNz5oTCaKehR+gPR
xuLkINwkhgIftBElxKCnj/nEfZTmLOqUV+/ShkYxJA2kcvfLi5+ZFAWwBwHcdoEaWoaRJrBEvuXV
yAo+Y/HhO0gytp0qa4msTH9Jv/bDWmdX3e3qe9ar/6BBFdD2OzLoQjgLKmJ0R/8987goOhzsg85t
WPV7lyjF0kp+GYYx7HMok0sdLDCeB3X5K6ja8nt58TsnxYRaqf+9zOjhIqYdiflXzdUIS+Q+XrJB
30XpLrk0ufk9Lbkb9XgiFh7OMRBtwY61wfL3JnFng909Fis2J6Fb/4FYf0LSv/9+0BRC6AiMhPj9
9xModKjnwQW3mO43pIS7RBTbWZ+9FwypOL8Mi/h4veem29BD4BijuV4XFH1Y3TnzOdXNqL9oldPt
q4m8Z2qgCpZ17WF2KXpdcEksQzk89S1NavEIrduRq6KdbGdwLw5Z4sk62Oc1gTto0/isZgjPWZ5w
eBXy70DhimFf766pbUY0ffGEy2VHCg3MtnwGeyQysazIV23qfeJJlJSNR+9cNxxzR0Ow4txvYnyt
R50vaaHiXZ9KxjmisSLQhjWr9pqmZ8S5DruiJPK9nQSTVTwSXl0hcyLI4KzXHO713HLFo+y9Utp6
qxZctAB43EHOmD+hCg3qnLzuHBnsBE5P5Jfzoq3+yYzt5OTHbU2E5ujv1I7uLfSWR96Pwh/fFU+Q
J3z8AknsTp/66LZAsKUPPf0U/vw818lr5UVd2PiIj+K8vpnJnO8tOe1YjD2NaZa71UCWOXUbXjkj
mkKvSqlkkerMOUUS6dT2fQMpHdSTj57Ks3+OLuu3emQL2oPAZrSjMYHlVe6Q0fRGfJiWLdx64mha
xNQJ5s7DBK16zDgr3aZ0IVsZuGMRfRFx0e/r2foEBlNJwQzrZTZyTJT18s1ykzz4d5Lln/yvZKYd
z+KhtXj8lAXoL0le2JfNOQU3DdQVAvRcArFtCQ6YkUFfRHQLYNdRko9ciruSmfNG/bYkBJx7CZ3W
+tAhnqEGyR+NW7ZMR4JTaRXo9Gg3ZP5HwaoQ9phB/oMZtP5JAjMF0K8DxYlBSlZ5/Z0T4f4nKsIc
WXwAbh/p33b2eEiYqf31vi/isOi99kspmG5GjT2QC2QJ2KYPGAyAmDqeI7lQ8aBp164bYkLL4g9t
o/1L2AX8ux6fG7GSBF0AXCDJcg+x2T5HpEOdEves+AGvR+YyerQM9DOtiUTV7yqj51XaLmnTLHTU
eX2gN12xi+UHNzvFu7ax3bI9JFDX+sPQAGr2Qo1dcDtFtnDXaqe1TWuCpN9NrXn04vKbOecrAHn8
mpneu9ejalakzzhwEhQMQ7hgomPe+LLTyShDDNHpnw6Dagj1/wXT8h3D0GMrM17wu9Ch8TmON5Uj
Qmnsj5nw6Z/MHbJpnAKInARwnL1rTxll5/zR4Fya5vXHplEXrLUIPvK3rKV/Cqekrw9USYIhxfih
67wwdxKFPgwIkfcU1zn+ciqRxoeZ1ENZzVvBm7y3u4oEmPhi+kxBPmsbaCmGDH9CO181J3tCcPI5
hLX5BZRvhEXPl4Cc3Bsg7u5zoEyN7lxnkLTzYDGNSEpUQZCNDcRO+1LQ+xw/VUZJxNiQy7EN2oc1
09FTWwn2oOSPOna/Z3TwTEWe8ZIWC7HjwxGzxf+D67kJabva60nY3VuSw7ipudqO9OjitkBV6J33
irCd+4IJtEmfSSiQMNW8a0GUUK7TGGyvtGn0M/gsEjdWE7mlrvTcNUt6KTwvBFtP97AXSaib1nod
tpaswtWj1sN5GpGUndQCSwKZadb15x/HXFwdIv3QJROPPRegDg0a6XAXK9t7XlKEuRWSJzLfcW11
xG3SHurWyUX95bCmIE7d9JI0l2rgvwBvvVsH3Tn7le7v5jnYygQjtsE00iZRiUBQsMqkqcF+gIrO
nm7YFi926s7nljtwFy08Aw31M5z19pMFqULVTPEcb8BbShGqjZyHDmkcsO/DXuupS8ppxqjgXqQK
NAPrYfzYkrDvQBk57j9FdZl8blyj5eJSr6HnnuMBmeTWyI4G5pY8K/JQH5ew9QdGu54nrBusJNSm
6Hu8oZ7JW/IEOplSWUedG0Sdkdy324iI0n+ZbHh79ZBFhrdys9paIOK626n/zRHJdeWKInFzeil5
OAenEJ+LqnoIFMSpQ8WGTTHGVK7DdekA3LVIHdzw8j8YgdoQfsQAAmJGWmIWEB57Hw2c6pGD4SHX
/MclTvWj6c7TqbfK53Zrkuetil71mNWwL4gP7/GtxYPd0NPFsk2R0BXX9U9tWSkK89ys2WUrgL5n
cJhNoEKPWwLeZ7W69uJO/UfSLfm1t7tPCayvV2JHANB4n8T999RfsfrIqb1JHVq5DPMZD9hrH21E
/JYY65w1J+XCip2TTeNRmBTUdNoTWGesJ6xP3viwlQ6NPRl2LbdFU1BOw11cJed66Wzqh8kszST4
2IiI2hyibf796qL5/B88M/YVCz21bWEXpyr678f/1lCBYLU8r8McY5KR8G2+CuPeIAw7nMZhYa/w
8eJJlqPJtvektcoXB6Btp2fzZW5ZquIU4Mrm1o8HN34xyPrWetpepKGI/SbTr7klfrl04bC/15c+
N0beUvO1rsQpHdDuajnLgy/SKLQpeAy9WU92pInh+3bGjiHVftW0d9IJ7RAwwSV2P8kOFTDLsaFS
o2rKeyJpuARMxpV8cy9Dzdbirp6B2RwBkxSc5okQB60jk6eJiRfPSlgYiYyo/1NMfPnxlHeXZiyf
5xmtWyKfe8t6bWat4JoBpDPt4lJooJ99gk3XT/qCWiFMlxtrmsII3DIsCw1jGkxeYKTOey038CLS
qQkSqLvtZ9jmbe9LPVpT0HnYtRTz1NQWqfNkLlnjFYg/mnlQmf5Dzyoc4LZEIr7AEvRuENuM95hc
gnp0SPBa8y5UmvB5dSMWzyIs6ymINrrJbbBMdb5bVV9ebVy2O7MeX/2sma5u9Gs0XtucyyO1J+uo
gaYvlDxJGLt9qORQJ4SAeigRddRljjAG2GUAqev67W2JMZwZHbFtZLgc0AirAVLJKVAujddVJE+K
flQMqtZM897U8jM265/YbJKgaqkNLgsdpotea3sF1R9hy3eKMFpHytbN3i6Qn2ARzuEnY3vYVyUY
S17SfiU63r0RVlZBdPEcSbfWfDY56u8jpyF3NImKY6fXhH7Zj/C/QI8pwC/APhEd6YxKVxLJXg7M
jsLl1uokcbhSZNQv08fSpXagxQaCjsn7tZmLE1gbcV9VmvDDpMARlD98MO3ARER8OLM11rSmHbZ5
sU6RSTRh2RKjQaF4fvuP19T8/S3VHSRwqB+peMB4Ib0af5W+Eqs6rG2s4cGuYTpKh08VKgAxJneM
BgwW2Y53q/T6A8Qr3mPNRKaBnj2PS+0/hl1Sh/75syB3NPBzuDYB96qe9y/TboGyRkQLg8o2EI/G
od0CsIJ/+B5hoA7MQCLih42URAOe8ZrJDmHfHQnz2MA3s/GhiKsfnzJTkdLjppUffXFSe5ZljYx3
253Dy3iEVaaIU6sp13TXX/TZ17tlg/fa9DE+9MKlUKuVQeCvxPWiG9J0Z9cs8RfFDG1lkxxnffuI
aUs5KxKbjECrq8SDlg4NwXV2Ezrb3unpRpW3juYvPwj1ao4rcZJcEclFkDceo2Q/ZlnsIpxaD1FB
E1iZ7zbSyN2qCh3oUrOHKLdtEP7em5+IIAzhnxFOV9V8Nsak3St0hBR6Y9clq3YX5+KnO2JV1kzz
YZ4Xg5i9gxyzFrdIb8jIu6M2e3tdFOcBsc/NKXme1nK+xxXsGz7oV1f9zMxivKQ0PU0ewf61Q+NW
JLEZgayQlSqyL0Vff8k1ug82p5iPkK+82tym0ndZGx1aGjP/mWTojJUeZipEHoyl9g5rKK6aRTy9
NqH97HMqNHIfyDeu/jQIkAzzZlkhmftnzITonLPsBz7zXyZwud5NzrHFkn3YCj/bpRNMIxDLG+rw
1zmnUW8xDdwrKSHo62y8Kl7PqityHPELY5WjoFGebok2H0BERYhcg3LNYc0Am/QXXWBHicUAjIZ+
TAn6KpMa2woIUm4fyviwbEl/cDEBEdFh4Yf8mqbxfsLWzEtSI8slm10SetqkSfhDfFOAuykHZwXL
1zl90cPQo65wy11SsQGsK34YBLAHRc/mA3NXTNiqP3YuNDGPvEKStUq2vvjVozpb3Eg8tQMSwq3H
gTwm+ETLNGtpOoswyCFdbgtiZiUlrViFz0lWCvsLWu1xCYqjkpZ1kuU0iEVcc7rNWd8Cz/lZJ/wE
atSHoWeYSj/UeEh6sx54ukSm2bF64TzrBZ10Jb3vlYTuWdJ+jgXXclchFSoddkw2Pb8HyfvkUnQP
2Af2aofNGgU9YQNh3nHntNWNbUI/t1POZzBCx6lXydusV8TBeWA5c/PQLP2v0SH1rTFkRVFGo283
7dUmPMJn4phFDwVmvbPswXqFMb9l1B2FwJ16kPJ1PlcYRh5aeonb2XtAzVE+23LRyggpWuMb5gTc
EEJvw9ze+n3m13OAYsk+ONMTSREWIc9NsRdW/q2UQKW3tff5NBqnRbA0dvbc7bKNSrcqiWVRNpG+
UuK3GD17lGEH8PbTleSBhwpghfWFxAWIq3xaESWtD+p2dRcirv0Ip3AUzwYBopHDumf8XKU6SI2x
pYf6LUsXTFzye9WmIblpGeO4eizdqI0JHU6dnZmTlauRSxW0tWbdQQi8UMirHbOmORgLivZliFmb
056/b22kzDVew3Eh1RBJG1sLX9HnylliQ78kDWRUxJxVRJQxxigxKt3+Feua+PwdR7kUb9Fb2vve
fkzjuzwyHxXBou7aaOT1t+vZDGCxn9xt+xhXUzB5MOdhldL21oLIj9jxKIqx4fc6X2DCi56NiDo6
i3wpX3B5p+Eo0UaFAcwGQP1k6WBpyYdYUdRIOWbADP0TdTJPZs2/KbSrm0cHBTRrXkdjbeNe/Ib9
RHEIU7lgXDZnhGEkFGdAK09uQwiv1mATzlGhSMrSHvrtpK8Yj0hZ8o+IKfSxiYK292jVlePBVBts
85SRrqMv9ouf0pnpEPLqFGQdGIv1xRqNC/8itcLdFzUEuvIHRCQGVUlpTTNRfWV5eOd0QAK5dDOy
BJqeUnRVm3za5vq+lQyQg5RV4Nx/Jpv7mtgTkUfN9l1PwNUHUl4Ch8xbAlLAmg2t/8Or3OcUhAN8
U+Yrgv2xVBqHaCzfUid977EUq+Os7r07YaLnUbdHuhGMatJcQNTNXnFx6gj4/w3rodoS78rg3QQT
2bOfUrWKc0CbyVPsE/hMTN/dLtHLX2pRUczQQmvhCvKdUR7JxaCZhfGz71BtLRumQghCddipw5HW
pZccljSY8+lBDXomvv5jUVjfiqS6q1vkgqPH3SAZB8MmubWI7hdyI0LlHFInhgIlumruzilMjfJj
0OcRQGD0qByzOLBr75eSBul58lJKGHNAq6cPPHDqJGlTTls3Qm9Xl5HYq4m7ZTad24Zc1Mw98rqP
YdmRJSt32kIuvaM7fV2cqf48bT+/YKmOU2fmZBJB05CsqD7QQUe6py/UcA5A5dKAow5nNdsih4wI
8YR7hoFqUfafc4cJoDwmdTddMj/JduByhMtq/XXxiiSs9PxdfchKtKhLPTwm9Zibd3kfRjox+VUU
mbBQldbrFKCWcDD81UuDaYBUNg3LhZ5h6jepcgsU/QXB0Aaag3S9kUoKy3NDtF0pETgXxATOLray
8UDguYOueuwC7g5A4fqu8NvDWnjlrfBqMj7ITSUs+WRNIFu2gHPhM1MfJdaflUNtLVHJuqfZLItA
xjW4HfMYiDYUbUsWvCNdj9PQCooxq/q/BM//WER1R1qKPYMEAfFPwTPlTwMZE9MQaFFhvjSO8Q0H
GDwXF9joJAjc2rhHXoUwNS6HDlQdsQWSzCD1cvLrCIjYu7H2Xw6Z38o8pGAcIyqmZeLrmIS93+bu
pLei0Z8kho4nMSBX2IIntdtDnCIe7TFLhv5mfJ0pZsSATOQNl+6nM/1vkWB/dX7+E1yWoz8Fl8z9
mEBp0fr76G81sW1npaDIY8I9QgDIdXHXP0UhnuZ13RfbTE+PFBOr84BzgjyJ6evQ8JxuU1TS1KX9
OQL6bLDtsRi/Dj6+g4oiiQvJ75dudrJnEpO+/ce+IiP9/sbhUMJoYIk0yE3SXUJ///5DkzU/r2Kd
JbmxMFGtPNYjccf7yqv0HcG0CenYVDUQevQYaREqYdCtW6c3t3JM71JILdrD0fGV6Dbiwi0PBJ17
xO4tz//+c7r/Y6/yBNFONk0cvDTmbw6oGvwBGjbBueUu6XHruPe7uoUiJYj+80WNKDwx/S+knePr
cfQ6nCcCbzUt6g96R33z7AKKr65uYE3l3FwSUFx3YagcCXEyvQ0ZdwGk5WzO51HTt5QpR/b8rKSz
ohG/WufadAy6aewNJEJy5LWePRCISmyExDlp1t5bJloRwDDEthQPinHVD37Nu5/X5s6qvJemJHV8
k8lPfR+NRyu1L24RuvRsI2D5tmkIs6I1oVuMpk7BXhL0G4S9j0ioz7S9k3df1XWaEnJHnA6OD48S
GK2L4U0o65lse6eUlg3QjdFEhFAtBYos1hf1P4OIVTg/jv/+5Rj/40TwbEHeABY1WuxU78dfFs1o
nNMqId6C6He5xUk8Qp2bRBwxszMQIlOB1Tsv5c/BHq/GyNmgYIc879/NLP0PU/rvsYryMOAcMNhv
TRBZ8fvii/O6zLH/4aleSILx60UL2ZzOG9vBAYXdsOvMiuSBcTiNqYeWvPujR7d8B1a4T2qsa8KQ
kDaSvH//nP6HBZmfC6kE1lhbkji/HVKt67TLNhIJjuhW7LU1RfdcU2MjGUZ8TxWiWdQGcgHURdMe
Yz//4dV2hlWWEhdocXiZ2HoFIpGJQP108N5sedf5HQ6sdNXonyC98ypDXUp6cP4LgVQ5uX8/KzDZ
6dinZe4y+IA8S/7yNbd93Sye3g9Y0hGS6M0YrnKHpvnca8HItNr6powaAA2gv5b4kS41Dq0ie56l
ZKp3BFlr1fBOWMmAiLwKm6ZY76J1jncUKsXHgqQyYnbmHcrC+i232On4C76jZ9SlhMlB1uFt0PdU
t+e189alNZpa5BWGfBWVTGizuz9HHFNUy0hAIO6eURS+FRkLlHogycgBr6ZTMvSr7URawnOpmZem
Qifq9OzWZXun1PiD1B/W7StR+uVR0QxqYTC1Kj0K8Uae9yuOH+NWEZm2E3r9QrTaH5sRW/shm0dC
ephqbW3gNZA2FpG2SH5LAvKsglQUKeOL8v4mjKU+1B76npLpNiCN7LX4Qy2qS5RpR8uIA89KH9va
dPfCmT0KopdTbXXs/PxyZD5Yh9hovqdNf1BTDH0g6DAGluZc07wLe8032tmevX4pHzyWkDCxrR9w
AeMBu/NHK2HVllj2atpoW8+X7xb9Of+BQRnu/zAFu5ZFqyUiCB8dhIK1//LQ4B5ggPTMNqhq/asB
2uJzXMO+0TjeeEQRsVguweT5WLL94Weq93kIhzTcf9UnY7x303c9ytN9Dn9ByMBwIu41exh691PL
ZekCSW0Z+g4bhuRllE8807N3faP8UkdHP84O1rh2OKc5pmiVF8LzZg9Ns1eXQdfdGVvJAlBfFcDU
wOU66OYqM2Jlyk6wgVzQkjiotE0L/Qa7sIQmlWIc1O6M8M47zkN+ySpMsFavBwsA/XnujD/rqPVo
nRCA2wiz1e5kTeWEmsEFOJ/ixyoGQVHXVzOP+SGL5+fJ3x7UbVJRf7R58bBLxgVnDy8/Vy+XD89E
aPbx82C+KqNE5+r3adqQjyXNlAonEF5DF4tDa8Ji5uc5G+f9GA/Ffl6hhRvz3kzR9rAd+6mQ/fHG
d782v1MpiC7Bjdv/v0Ey9r+eALeRNgsudRLp3QqTG0BFqD4ANeVs5AosjLy7bca12GnGGNAg89Z3
xmlOhzskXdohceM7lyXnNruIjjX/KUtsRPXGp/ZT37Z905RRqECZgtLAYJNjtZU8MCYbN13alZo2
OuAe7YMmZ+5XgP3sp5d0oz5i7Epsn0gqczKZlpWaD2ud4Qjt/k39nMJurosFzlonWwO3wBHrx3jV
/LQXFBHRl64gTZMwuP04N0jg/Rodit00Ifzdu93acWjYxRIYYmlDpTZDGDoilSAXziJFfxKgJERw
JXC86V63/fXAxziTh2ge5qZFdj1H1ZUMcC5+Ikea/j6FGsxwHCHQQHsUXQsQYNqmJTfPXtujUKkg
o2JriZ9MNrwghu48mliadt6EXEMJ8j0Sytp5tfatseiHgRAHR88HtJPGPYY+85x6U/VlS6h0tU7m
LPRn04r7L3OeHyizo2uDmGmFsNCc1uxIP9uKQ2cBlKaCcL5UG1dIU++K/cu/xTLI2syaoI7yGwhY
t0+GMTBxEIa2s6J2qPydWrrsSSPcBTV40OhkdOWzTrqV1GVqI5o5mYdaTtxSi98bZ6djHk6VBrhb
Bu6yGhGCeiOhskjIMfFj5+3/UXce25UjWZb9l54jFwzKgOnTgo+adLpPsJwuIAxaGMTX9wY8ulZl
VlVW5aRX9yQyMsLdg+SDuHbuOfuA9LSZYnzDfZng8+u52eplAbOmxKIqPueV223NYVCn9RpYz2BL
eqwIKrVluJbbrqZcOmgDXjKLGmPQK9hNCmp9TjSF0kiBWJql+/WHAaQM5V7xOliH9JlEwpbrPWuS
r+vlafrFh5LYhNbNiWzdg54JCiGX0CmVcuZdJkuraA6ZNgNmwUc8gUTkLNPaJ419VHZJK1Ll4Nda
LKjGvGFlBIR+yUh0y24YHf4kKE0+Oh1f+eAY59Lqh3vilW5btU+QqvmxURHP0n4L5w1vRxo+oVMB
WeUtDBmHIhkRszNm61dW+ORW2cvyctZRuqAGI2Hm9UPEKs1omULrQ0IP0BxS+n+d2TgjT/+xIoSP
zInVH8f0mnBbom608e0Y/4qtL5PrKtaUlT9dk+aznWR35xb+1lkmarfgsRw0BOwRqJxjACvFDhZ/
YvG46tirlprmJQYNLF6nGdcgnD92W5oD4sINwKRKstlLswNzd7AxEzwt+e9+9JxtL01k2WIKTylb
BVUPegPCQWzbJM7368+/Vyagm9wCBs/y3UiqeW/YTob07n/xiKWy9BTFQcdUETOoIS8RX1lfHuuD
uF5C7sOMPFgU7Vtpa5ofGnpyzaSg6XQ5rcXTvTs5xSUa5WtaRz/cma1os/jRPQtjicI4bBOQ5qUo
QeK0GxDA9MmNJN0M/1WZElHBQ3EKGJnGDWToAB+f+ZnlRIlUG8vLTNsEEmaOJXkZm6qwf2YN5h0G
5OtdnGL4XrKNpq2yJe69mzh27GIqqTwrqViz+AsXiI2c1T2IXHT0uYXzviCEzGEEl/3QZS9ljja/
nliE5ZFoDB+gwuFIARfGGja+DwlmLTkJ5VtfW1TuP2+8eKQbCGt9iz9hOwIY5S2e8LYmoujNYflY
lZtQPk7qZ5c08SafPLxEsn2OwuFNUVe1zS3C4unoFdsVPYDn+6JzUd3X1dfIM/VpveV0iKBb6p9F
NsYnwjj21QtaojTLwbniSW4NeEK7RSxLk7pky7IxzW2W3PdWl6AtSdoJ1klvXd+2goSkbZV/1PD1
0d2xVtoG2kGl5Zi9LEcqj2q3ylRn7bBfqlz8im1FgW69RFvgLX8PqfzbjEm4XT8OA+Bra9r2WSbq
sZk+Uhof+UCjxdFMy3FqX2TV8Tycij8R0cGYXqO6ektzxpP17ezGKbXYXsoRsWaLjr0MX6dUb57B
Pyp70gMmNIqb48e3oSiLbaHNizPkpIuCjGR5ChHWrqyMYy8vTXtqr9hP/tzoni5+T57ls/liuBM9
MxO402xjhfYEB2RXDTZ6URY2T33wWxcm10TEhDKNwUcdWvft4lAHlYlh2xoJISyBwMbP8mbDwhgz
oyyenCz4UNGUXKzybV1irPmN9duqRsk52jUhL892sc9LhNjcaN1damBOWycoPY7Vueg4hdZeaxxE
S9zS6KLHkBTQ0ZZ4L8LJp9OYjCfPJMc0eD7/FcnzrOwbnzHhLHkUVNbt/ZHq3YSj95zCUEuLaOsx
bN/rTHwxApsqOSZFAqwSwM9yF8XJkJ86aLVtzTvOQxoPyVeXfiexnJI5FQUkF6xqzaJfwsDe1YkO
T+vzZDV9rU87Di7s4tFlWFbz41lCZ0tyZT0K/DEHZOQ2QpvUekq1xbE5rXdZ8NAAiDqWKb2Sqci+
SvlmjK33YxwIQE3BdsYNlXno5qvSsB6f1w1GRep4owcemg1Y4jkyf7mYGzcj8Cf8H8aw/bP2mD4n
WbMhKVFY4edCpG5sfTT5YomBIUe5gjOSnVNQXvAemoNi03hI7+tm16zYr7g2VKy+DK6mK9qJYS98
jYtkmdgBf/paf+hew6WWCGtOzgpo/aa9gpV+WnjncQq/gl+J97iWiFYtW75yNQZYRNAb4z1eL/wS
n5u0vsfcWItg7PtkjxhfKRaA0bDehyDIvpex8SMp6urckt6nuoGFRp+DENeUJyu7x9O0tKmPD7VH
tGa9zw1q4g6IwvkG9vpzbfYUnS66bYmdZz9/OF75udh7tg6E1T9G05iMS51IbxdpYe44uxytd6y2
wR2KMcshE/fdju4RNlR5/MSitdpgwUYU1tkjkgJljyWAleVPW9dYSRk82paFd2xZ6eWtcZTaFhRy
O2IXhcWvjlVBV2JxoR0T0WjwXgf4tVamXA6S5atn0IOxmNJnfCvwQFFI/wqX3sVJOcBbSE66xj3R
g3Mi/4OyEjTlT5loTEl/PkUWMubwls45WYNl5UM0hY/BqF5V+Zv2Yfx1CwZlFNPvPp5Iwbq8yKU5
/CxcM9kEi8GiYie6LbrqRYzpveoSHryGzxdC4+fFj9hpeORFWxgDdcd1tRx+VNY/jMU0nsZlk7RK
YX9OMdLIN+5Q3+Mg2bfLRDMI97PsoK4KqE9L9HWdnNQC7FiepJXyu8P6+4O5v3Y+Jp01kxdJ/Vl7
4vt67JYteBfpmkQy9JJqGiHm59RiULWSn9ZnT6qCn27efk0Xkz/PUrFrrP7XeksS1/+UHvmzapgp
+eo98ie6RYwAgRzO0S3MxwuyDCwTnhrHzh/2WqhD3lXtFxty+cbtrbeJyX+1mqyaPqAxKNNWQa8U
B06XKWw9S69PCLI5dzUq3oVnsqaLNP2T+FGxXTLE6nRXlGEJqa3wKBJk0Jg6BdSQ4F8sw9d1xKQj
lU9r2X1WrFGvBANwkXxL0Vp8Q53W2FsLszaqovYybVzRTdtaEgz3pi9mVZaIDeqdfKAPtHv4uR4J
PVk9hAlTntv64SWINfydluBKFBFaZg0SoiftywR6M5U+eAm4ZPyFf9QM6XOWc6RJaepk99ucIbx/
pGZRbS08+SxwyDXDhH4al614knfbipR9Bct+t265kmqfYQ/CDYrEQePqga4brlHgf0iELAtWY1c2
N5TYdd01Wh3DBczvtCvPjbQORPWTox/a3S5uNSYWq6lAOvWEjyn2TbLyR+sj69qDsRuTpD33Xb+P
DA80cCPsQ1gPLzKMWo79mFlG70ZTWLE4LvnITEpZRaXJ2ARvSY8U6zrVkTz3cC0LEBj8BmMYKXR3
u2tiEV6GXlmhhte8rk4OL9Y+xsfiiqQ8wIna0hjgsyjjDxY5J6IoGf2dAA+2s+H5H1azcJ8QnrYa
ptu2j978CU7T6lUjzJmQG8bT12uz2qZ2+rHeI7MifBoaYikAYuwx+h9Jauuzr08wnMEndsuZpEjT
EyWfL39OKrRycvzunoKB50i4bM/oRrsvBv0w9JwPrTjhPeCLZ6ejD2wmQUDzx9Hwc3EX0UbvWGRr
GbY2pVBbszZIKASlR1yRFkIS38ZdGcE9tF3D2aSykzez4habPGymexof431p8wISCEk77Y3Gfp4z
G/g948NkVBwk/eqp1a6PMaCpdmNmpVeX6Cxsn9cE8gKvZMgyRkycMBxZ7nfoopYPA8bvKVev6TXb
pM3MbbDYBlIoqXeRq0+qb8az4uFXAjd7XH/M2uqYZhvvx1R6yzXGkhWCCxMq3x6wBf26zo1llb/g
lQDBPrdYekJsp1orCl2dV8dJqi+lH3Q4BPN9PU/6MOlRXwzDjajaLN3DenyprImPk8f2rlGUQciC
ggfO5IL/ELYNYKnA99i1HHXkG3QK5OTPa9BE5cjS3VfJEYdqlxXUAyz722GJrM5hnO4EPuRN6FPo
3gSpve/pglw0Cwx8aD7vbpNcYGvGz6nbEAg3+5s3QZNgKN9kdK0eMWT6D1Prfnd1iq6cG87Nlfz7
nBZgyuhbIOq8TdVgtXe41ofI989lOf9su/RISIRYCVfEwVT0cHPtWpjZU+8aV+OlgZoV6kxf5ty6
K1HUTgQZBUfe5JdXS0X8BVdyPZfkcWb86qQjzhTwTk69szzUUkPhxLdL/gnshyG09MamtoS2gDHY
R3p68Au3PQw2hIVMfQ4LmFCknXMOWKBO0/SqRA0/FejPhTADj/GbLRp1GPzBPRVhwEkg53p22gJN
rSiHB6PVe2yv88ZphvLKB0zsEoqvdC13b89Gds1REUY7AIzrmUQS5vKFE/+w04L3lYi5iA0fskJb
dE+D06D2Nc3Ap7Fk1FXRH3JKJ7ChDWc5Bc171cB8Z+O5t8IZLAXnrklm7heWTrn6Qj119zHXAZnZ
dY2Mf72mAuEQWPHG6QwTo0k/HjsiFHSfsstB8jwZRq3IyBTfrIU6jC1k31MuzLrE8Bn1kKEcSJRH
My3p/4s/QtbwT1QLbLiLmzcpnlyQK3trHrBehN38YlqwTVx1pxjrb3HY5W9djbtNusY1U2Z0yvvZ
eZ2LazSnHOibJjmvrBIS8fEuycZs62n5fTS6+En7PAqwU/hbjGLJ4yB2Tgs6MTPniIAPD2OleLCn
iDzs5GhLLwL7BwgBdYh0kV61yRqN7kkUbhzIhGauiuxxGy03c4o6CFP86Dex8ZoJkrS0HcDy7LLH
qSzCs1WUd5Fum2NWhGT27FwfK5TbzRi53HfWtJTcB8zI1IoslBE6dmKyLl78XFKqx759uKU9HuV+
6Uge8HXJ9GybcXKXiyDdmV741eSpf8dBqthPpXGyii5+yMLZpOC3yndCO8ZhaJNh46h0PJlll59H
gp6w6lvAoIPJQsvZBj5GGjYd3l21FDmqyZoIAo8eobBeYrvrTqgV7aETlX9xy+6rJD2Bx15S6kkH
wAmiVryN5DxdiYHcZdTnPEyIRg9zFd6Ba1nYpb24cSzR74OO7yKo648LQoxOFWAZNHDrITW2eZiY
LGk9cSwVc9wikoOpVO2hhxKPn1LJy/oXr6wPVpPqU6Ys+q0dCwyDYi+ajGlyNcxZ0ZTbZrih5/A6
p2B0AO5lx6UYxmUKu+MKsk/rhzUDLDplUcLLu27zs23IAYd3/NzOcEUHrodDQf72RWWwg41R6lM+
M25ScTqfvaWunnXN8gLIBiYX6ymcHSLwy7WjnfpbY42YCyMXLlZn/mwDAwKMiZmBnbR3yKUQGyNy
h3vy8+N91sd6txqDvKjXh5FroHcs49FvjXI7m8F8n6YxyM4wfMlT3/yo2PEFCntQStfm/dzEj0Pt
RWcNvZp972Jy4UuPnaVIoe/ck5/M3nJpnNskbR8Rj167ic8kolL72SY6PVnfZywdD6vvsG+q5FQ3
EEb8UIbvCizmNqU8D0DoC6EnTiaDSI+zB7bfmhcgUZbnd/h242vGCQWVTmxr07feqCd24Q2Mp4jU
HSS7ZjeWYXUoI3KEePIhHi12GDLaF3Tx/ZAwlJNUP/gJ6LCoM8LbSAFMF4QLv6UxHrWZEAlqfqAR
2/AwxdacZHLzSoMSWO9XTHvSbdKF98T+CAmxv0kdzre80AlKT00IosfqMfvcD7VjXmWhrAtygEv2
g7BYVBBFaENijWwP7ta/KynJgCgRq2NBN8RBrq6UwcSb69etuLllIm5W/kq8srmmrpff6cbGi1eM
/AK7hqoQx9FMWl7w7OY8cMeR+oAjgEW7V5nHAAnjatQNhwFsOCfdMIunSUxL4zA+pih08IXOU9WF
e2/+4bJtve+V0Z2LiBhD3zh3AvPGIfaHTRD13ytzTh8yLS34hjnwDlfIe0Eueec0tdzKPiQ3SuCd
W1COd+wuB799ZgzonudK7aSxN+esfxlHjEdGNJ1xwCxhGFzLbZnLGzDXeAN1XBEbrwZAD/+n+BTP
d7Jv3FAfOWCoB67qrSNpARtCtzjl6MD3GCnCezp/aIJR5Xiu527XeXX2KEZaOYbSUzTIsm3XpTsc
iEniT2ZfWqnkM3d9pE8YlWy4IeLRfXRyF8b9MMIHTwYuTlPc6pHgRBGP6r6z0FoUh/xGl9RjcGTe
yKhpzus0BSCJJon+SqYg4EiQVnm3W6O7uUAJTbxil43eiGWEiZiMsN4mrIx3rFbd4q5YeJSeZhxe
p9N1Qcsi8LUeUtrap+5+DlDNcIkZgEPMzzGt7C8D1HdD7ZPatJ5jTy5ufr/fG0jyezS/u3LJuQW1
epScZFpQfz95M6NJ7M0GR1G9mFRXxa6qpu+Or/27rJ79P6udngf8tgkenCXKpojfbhbDG1tQg5K0
pvrqOIVzTfOEDR0H1HIKz52VF99ZU8bkMDdNm/sXSgjIrweYRwbS/x12pl63xSkwzDOvg5rzG+rB
eradzAV8inayqar6gzUVoXwqynWCV86YceyKnMKTKj71S6a4iMbojPS7W/0Zs+G9tuOyrQ7M9qSq
6bGkS2Bb+I/2U9gJ46G3frn+i12+pSWJpLQbGapIsU1OGL5qH0SXHs49rIZLnLHN41CHn6BC2uom
x8dICKGm1cYXfK81wXrS+Y67AGjm+CGixXPlQ1cG31vmlgGPCS5btwLNZ2JGAy3dQ4byqEcNeQSf
c/WK/eRIrdC7PVrFTfojveecm4C93Ea/OApmracFybPgZcJ9qU1/E5RRdGc4ZIUs+UDcvTrbrXqo
m6k9mqb+pWYxM2M4RAfYw7D12xLLEdcR+9wGOl+4jStN9Z6ffeS+6g5JT5Kxj5PxKIziWkR9crf+
xTV4D4qRc4OmjOaMLfPQG5h+G+Hk9yoEnN5k5jXybPMKJ5o5tHJ/cYTtLj3yi9HE9WWUfbGXHXbx
sCWN1vXi3RdZ9GgVpFxRput9P/bJMS8mAlUwfTaRMRiPNM9Z2ZvqcrW3gro4/XP3CB2J/8GrxWPO
dIiXiOA/MZilFlKbiRF1uyo6YlBw+/Oe8PwClHPNcxiW9w2/6rFV9k2WZUXlYPhsJE6C8DwTJwxT
cpvZgJdIx/gbtMYpx6zJu714peeLNrrCaZ5t8HbnOVNUsS7nyLDRUBbG6mV9kgDY+p75+msx8rZK
IAOchGgxUMe1sSlZUm/ypjaX3M7vJhTsV52+u5ARjjdAX9ADFcGnTGARS3RyCrO+fTD6D8YVDJuU
VW08v6QFTNvGUZUFBRux+NpEhr4gGtxl7Fo2UYVgWzVstnIhsvMquq15BIZ4S3vWG2Zw3YpvwiEq
vFpC4JEzLxbuY9m6Z7INwN5lZT99zeIb2RLQT7Z/tSs348EDwzAzKtSPPHmP/YwdPsGWqWkW0TTm
u50ZGrFr9XR1qIGHeyyxZWkLEREI6DGx9NeGNMaG0W7Ye46H3sLmsXUiXv6ARRwilQ+yaFmCNtkF
Y3LK36D1hEyBB3Bp3bR3xji4rq7Wlua9JJs+1v8TNPMHqa9fq5BdpOHrmrtdvIIYC/HdgH/ZrQNI
uKByMELjr2r+LFkihfTi9Q40l0US8Mqvbh08qqmJT0NlnMQo33gfE34GKLdR9sSCKW5YznMu8FDy
i6q3ty2v1TXUnKjiqysmNPvluvD5LC+qFDvfFuMeIfBlpWvUQDCBcMVfdCqeh8kChxVaP6IU+u5q
pdCy+mCZckBmuazPPMPA50iikQFpvFdu8Qqr9s/W2Coc4ySd9qdrjM5/czfZ/8Ew6nm2b9n24n00
pR38A2jbi70ujp143tppcxF2Mh5ytTBHqKXcVJKoFHDeLzARCkbg6MWS0ESXRCBSc3jKUpNuOds5
rB8Pn9oeZOLPWJPhcpmOt36A6Z48/WBcBC4zLBTo7auZnzkEDZCYnHYd/jBnfl3X2f/8SfGfgUdM
ywZzYAUej4t/NHXWMQuYxI6GbSL1rariiQPTmDwlKv0ZWkZ/Mu1vq4a/rjdWWWh9TSfIRVti23cJ
YWcCGh6ZDfHDxkGdyub3GIafKyWoKlF8I/fBEmW+6RcBuKq+Z4W+lLNo0LnRqLOGeaMJdLiphFX9
N3ZDa7HJ/Z0PzZOmLfns8B/bVE39oxeUBYyI244lWjW9q9ord1YzgGwd5+joVCSH3SU+37nHVVha
JeTVwyXzJVwYNdFZLeKZihQMis0Aiv24Bo46SU4C5/A2m+Mf//wj+Y8WSb5mRxL8wqYPqV56f++d
oz0w4F2G9S823JMK53M/l6+EJZytEWTNqZpDAhOsHicb+dQg3LsfnKm8ZkbP2ydGl9DGX5Dtf6lK
63/QT/w/6jn+/6nEWLj4V//rxq1bWURllnz/95Vb62/5q3NLBH/D4y3x+C22NhzJ/+uvFmOfZq2F
4S75gAX/G/CfWUCUVBW71t+E4zsmDxscqYLX+L+Vbjnib65HpgXiv6TCS/Ig+hdKtwj4/t3N8VeL
sW3L5Xn373x2TdHTyJWE+W2yXTWWNHBnjuDMDC1Rjw92OCV+9AyUNbJ3EbArAy1w6uyccFvCBLNt
3bivSO8LisNmFMEBIRYhPtK/+qSdHJLUdNxRsApVzys40s9lJnkOUMbVS94AToTXMTLcEQFhFjWF
D9hYa0LAqT+H4rsdgrkzdo6Zh/V3pRqzfk5pMsIQ5BcDHXshuDOfJHPA++xnB2aHVH6OCxe9mdmr
ptLA6vPJcDcTGXdqo9SUlhO4z7oD9Qt4K6aVI5lHzmN4paSv7J3tNX1FJqPp7eI8mjA5AVgvDr2T
zSrEtBfLQkR1QMf9Lgriqx7z9cY1Sw0ujM7HGnNSGg+k7NhzGbzMKxurfL1pTdOsb76WdvSmJD+K
b7NhVRwHQ4ug3btDAYrzje1VKB4jygaKB3+yShLfNR4gNDMZuq54ElU5Rq9BQUHeYzK57nSfMkrW
xV6FlPXQf0t2/Yfyc+OnGQ5TfKawt9ME/alPfuqlGqcj86wEmYLbPDmAWxbqaqvBjwUTFBwMzqf+
HD8Rh29YHUb+4KQ3ggSoYNsAR0G4y3UQN/XG9BuDwux5SrJPMphtuK+aBrcldvNgxILSQjRu2qIQ
rzP9sl0OgE/W4olPwsZ+XzGgnHod9PqRVs+0OqWAFps7neUudQt0PjeGeajsIrWCbUuvJK0CIaZr
BN0QAJsYAGM7y+p7NuOwwJLUG1OMy84IKFvdlE6mxk+KE+fM2YgW8uzMkiVRhoXhrXLtQ4UiKr4h
hrJY8qqJ74ENnz3ZHHjR9W9l4oTzPX9IMNc7IKFFcsPeAhD/fhKZo9W2lQNpnm05cN/s6YIe5EtK
UZ1Zbgl3ZOZdnwDE/AHRtg1riqxtIx/wo6R1neyCDvS2fyXOrLwvVZv4NaAmpunkNZW6H14Ew21C
Ep+jlkZLsK2qZ5yQk73Y9dNSBeR0R1/U0VZnXcN5ZGwol/lkop2K97anT8E92bR9y9/xSOcri3LC
/u5VZjSpshn3hPFCDMFYVopxDl6xTpPmm+nV9GZvp5a9AU1voh2j99Rnh3U322yZ691gUn326uTk
B+4F3c7QigM3qPAudXosqzN/ViIOzIExWyKfQt6zb/pDSJMw0xyKvJ/1DSz92U6+B+gfzXs/uNRi
bKuRu5ZqDpKuzJlw1wz12QPXMXYuPy9JcWmVsoLfRYDr7WNO6WvBYGl4qXzJ+LDrA1Z9V91HLeHr
O04UffE1tno7fSVtZ6lfmUmm7Wtv4scsF4rWNJHZInrJ/lCZkwkzoR5aaKV6HO75VdjE8RfyyEPA
sxQdKYNIevpMDJ4wzkapLEE6s5ze3JVMus2r7AqUOAK0lXxC/3TiTzPnCXKdJAVCCGkuIKeUbhTn
WqZ+V/asooIZ4hdTa6ZvJbZaeR11HhufY0uO8Tuh7nS61jKP2aJjHQ0RGl0I84Zgg5cc0wHH2nC2
2mLsj61sLe/Ncmq3+QnYJI7uC3wUwzfqApLhJuypISqfJW1jX6nfhXKEgZ48Gf0wXnMfJ1FkcckO
/YQjNgWs4HJGbht6Shr83z3YfRWre0093EQlhZIY5RKrb1HOPLDt43WCyVt8J2syUIoTd/h12OUU
elHylRe7N55YqXkyOjejSw/DQcpsKHwbNENQe05y10V6cLfjaCXeC7YQ4DCsLOGLHsainOl3qoZW
JDhkTbOMsaRywti1DgGCYKNKp5senaGhkRQHmzk/Da0RDIiX7uAN7wih8Fj6amGA2zRCF3uG6oA6
dnzMPpq4nAMmtCDEgOLQxDrugxQ00FNt172GYOaoaDgMeZ6gzUdxo4LfzOxBf5dAF4Zdk1HMSuK3
drg4FvaG7tTGDMFe3wPsyOx3cA2+/8s2kjSFbpWOAgQqtexEjqSZvDax60WgpQgA34uYgPwlDr05
vbNNT6VXu8UofQlg9JjQU8yq/sJjEWynyjG7IhSAYDqWVSGc39EQ0TXGG5ZNwVMb9M50qztf/I6a
QoW/gagX3a3yBsxdTQHj5mWKmn7ACl6xENrGgaygJFDoXIpjkVH7t591lkTk/ng5vrULCeoj9cYa
w7TEE4BNDCNfkpu/g2rMPjPHQ6rcG4MQxWPaWVa9B103GVuVR5EZ7lhLJA17+krSC4uZRB9cLM7B
rrJnE9i409Jt8YmzoGgf6DVeQo0zO/3kyo7Jm19n/FHJlShVnD8GPcTDO7P1cPqAV2tT+aWc7Cm7
Dkbq9ljQp54FqZXi8sMsrYyPNHV6YMK4puPgIxxUqk4mA0C6TxKzwwigUCI7TpaZbPdOo2maBzWe
R7La+yknN+Rgy8h3RQwk5dnm8iov5lQU4QMv7VY+L4UXUQUyHUvSi/Rmi+V3Hwzp0Z1LaVEoZ9rE
UeYWmwvnPNbZgEszyDIbARsJbCX8qgwfaTM0ev4mK9dzviINdu63bEBjujoOXuADp0VJ5RSNy6F6
LauwG65BwebhNbaUVZ/ByVaL7OgmWQaOywRfi7gvrYsnckv/QImpgltVtwafbK4HPPsmf9RZNYko
HuxSWJRKBrCIxdc2HGzCMegqNnsa3pMs0algiFy5AcsFUx5ENDYg52CnYz8/tmUJC2eXwtjM0FJa
03O3AU41TbhCspbB6uDa9XvROWH3hM6cLnuSXtMoEjh1jhTNiyH01A7DMkENUOCsyd2t25pWyErV
D/Lic9ZtC+6vrC2LSWQwqdHuPxnGYju71ypwUEv6UDWAX2aeINjCS5GBkQgTIj1YbloVRGI/Ca8o
9Lm18sQXdCvAjUJ3XoDV7GvbBD1+C0ffTjBOUoiW8ITqkezFFVtK4f5OGSEANBllOoun9RTwf+u4
9P9g87AwOST81wehY58Uv/7+GLT8hj/HIEP+zSMxyoFmCbL5nmn/2znIEC71wyb/wqEG0BOOxWH3
r4MQjcUcdtAvA8cUvus6yC5/tQ/Lv1FX5MLNsW3T8gThuX/lHOQtp61/pxK40uW84xAFloiQjm3+
YxthP9S+ZbK9S4mS7BIr+KGcYUF2kwuoTWQ6EGzuzmv8EjTZI3ZBlkkFdOw2bE0cFfaTUUWY4lJ1
NyuBRz+0nqPcZ8s21N8Dz223uOFww5csnrPf0Uh4oRqtFxGXH6Wewk1Y5s8yt52N3wzb2m52/qje
jKB58w3jtdTfK9/Wu6Fume3nxWGOYd6gzoJjy8WpzJhN6ybpy9/aip4j37xjZr2KqTevTCqIvWiy
2x7yOCnWtDxYTlgeJb3e4ArBMoHnCicIvpMpN53bPlQDeXXhNXjeKooociySbjCO0CqjFyDMD1lT
GefB7d6pMXiyM8N+nDoWpCTyouPk8gyMXlg2P8wgBXaGG9KNnD3G9avhlr8ju7pAgYmO5C0J888x
Hkbbesm02FCQfJbV8OlJqBrQBvNbzEKlrZYjn26/OY345nYXJ+Kb5hCAW6qI+Jbtg28M8TkS1Juy
fjuw/KwgcRSQY1M8Yrn1TrYQd20asg0bSjiigTqFpoc1wlcXa3S+Oy4eeCQqJKu3vA0JJbk/R2jk
geOdGxHOxzk2Hgv/FNl5c2vs8WZL9WB4kdwsmxa7T9nSd70uNjWAoctkt4sFFnk6yn5msD42BSUd
JElYoS8Wm1EqOPWuuY8J1yGXutO1UtGrsOKfEaP2NQ2T6kPos1P7KZ2xlAgN8BhYsmPUVP5A6jvN
o6M/ZuKmJBpzZ/jfZtNz7qvemdm6avg6VCVko+LRDUjTYNs9ZuU7o9c3RCb36PMKLJiZd6UpT7Jc
UByuCDcGMecBU1yNIPFiJPbC1+vGIzZ3FiOl3hgFqf0k0XC4MoCvZUkrWARrcozM7rHs2WKw+jqz
AaL/zel/2wEprBAC/I0TmuQbbOzaYlykTMaQ7Oxa/zJaQ32pxrDC4uibxy4ctsqcN5GYzDMzU3Rs
FWKbH1sxBRfuO857SLTuvTksMeqOsTYMzOzOB+1PTKA4t5L1tah407CpzLZzDEu+qihEaXGS7vBj
Uuutxp+12XGHP0YlvX/eWM0ni8MQtbOMHvQn44UILpTcc8g+hsKzftSQKbdT+gMzeM6v75jje/do
tCHNqSEd1l340wF/BWJZqNPsxhtUXO79xrTOVrCUh/E5XnixfY2FzGDygC4eZjE8IgbtOjHP59Hj
SxS9upqz7R7cinlphLo+p1Q4OR31uybOAqmje9cZq23WE6JwWA4K5R6UgowSWPUL1Op6T2iQ85O/
S4zxPZ6bYQO8fZcUVGpzq72mwEsODkfF7WBcLct6tQgXosU21yaZbjKoXvQUU8BAD8s21cZesu2Z
qeLs/ZSCR+pMzyK2jj1HnR2k+ngn/Ro1IMNia40gJ2T+ozI845BoyDtlzJYtL02TsytfRz9kH145
cpho/a+dRQOhF9ftllEGZ8uEwzEzk3MS3yxuhQQk7cbvJvaZnnwZKnGFxlhV9ltups8sQcIoZs3H
CYXvLtiVVXDHcmXYdThxdyGmZmlYNxpVdlD+aGoF0AFzrOG6GyNvL5sfLWCeTUbfycXw3AvMB7XN
qKoMJLRZ/b85Oq8lR5Etin4REZCYhFdkS1JJKm9eiC6XeG8Svn6W5qVjbsTcrikhMo/Ze221kLkt
6x9PTdeivpk92s8M5kLt1M0B3Fp1209rMOzA9o0CJSCa2WVtd/K3yP0MWpVBhBm8ryQT/xK/wAPI
zbDinL6KjnhOTo0DKpd445e2DvH7boK4MEK35fmX3uKGlmwO7Io/Ipgrq6Qc/2bCwPZFofMwA0Az
W2ddW8+4hn4xDb1y4FB4B4Z6qAeUS4siUK/RP7NP1ZnLcfMlSigFsJzQ29TpyTLQDDrGRRPeHaqq
u0NSsLLybkVSAUhPALEUWM9BX2wHHEBkTHRMBCIKwpVVsKm3zZRpCNKYIL5bbkNCxIwbeOmtQ4iF
OTt8acdgXRDF0Ax8ltj7z7Syn63HFQNPYALsHY4eVqDInC9GXh8CEH3F0lyLtHkxTXkeen87mMkl
9TGPZiK4sunrV9MkLoaNs6LgjDOusZ3g3okeGomzcIHdlM2Y9Ny4zrdmc53n4mKn0Wdvcfve/iHt
o4+Axhrd1yvVoSJ3iZGQal5UX6zl0L3QCstNJOq7VqQPtQeW1nUMM7QUghH6YsBeLBfJxrzWtDIa
NrKtf0Rt/Oo6BgehEHHFC72ah2ADPHsobfELVPBu6mt8OL1CkNldB4FkYYiCt6xS9q4zk8dI1rsJ
jw0s4DlUCChDrIcEuWT9k+Zd70FuqtK8q6zqnx4rEEg8vRRsOGnerzXpGqt6Bo0yXklWQ4SfV6vS
cNK9FuYzuw8oG6gXRxlj3RUPGHDTTVrk5WrOyBKQk/yXmOLFsesZMLx7NRefNK6mP1MSVxxmHCMN
eC4Txm7u4Gm1HR0Qw7LvbRRUMOQLZ75Y8AjCMYBDIzJ8Vk7lbQwAFGGVREDJk/G1iufuYGUIv/1x
uzQ1Ohq7/JzwJZ6EP95FbVFuO4GUX+VAmRJ36Dj7zcfaytS2qJ3bQb7KyuiUBv+Mxf2rlpJRbT/P
IfridzOv+ABk/mU53nc+s2zMe/nb+d13rpD2l4YKrWGc9mMAkaEjE6QSYHKEYjniX/RsQYl2WRv7
ljWEyw30ACXeItsi9ovXpO1PDfETYeuWbynFKDtS7nFTU3BIcUl0aa6ZFD5FBkNDafuvmTPu8EMk
qwXn1NbKBms91eiIteR465sHmLgvqHDMfWD6L90S/JMkVo6B668Wd6ofrKDdOYZOkXRIY4c6w7Hm
ewaXfOcQMGwXK4sOOsC+DMt+CzWadECQ3Lr1d3WMdRIUTPnj+0wDh9z8wwTCyaM5UkeSOgb12E0I
0L3yzA27zjqizRLf+26iz5w7BL01fiSfLKmtnOioY3RO/VdD1FsvmpOQC2kqmtVYKlc0V+8MF7CB
G35JjYTKWZFf7y9FvmN9B4QgIUgBjjPzsqtTE0dDXrjNT5xNKB7OoRwW1AO6T/YSwkBC0FXTMKbJ
fTXcZ4h+t31p7uKs/uxjP72WMt0ufZrwqGj62Wp9OtZ9UNXOq6+cXRyJm/rURTjkJTvJzCps+EFg
vPDE5uNowaVEB+8xymtsM3ocyPwi+2xE82kjp67tajd31YfdeOAGFViVzC3KtaoMvI+JcY+jJnSc
9q/2gt9gLvjv76++S1iubg0ZwvxadxgnDiUYOad39njjkZQG/szjSDe9YHu6IFn3/e7XEAS/ifFh
bAG59oMKDk6gzi1Rsr5DQFMlCd3WFk8ODfiD+s24ejeF12ISWQgLjjgfvUZZQAoqrJn29DtksEp9
xzi1DtM4Uy4TcovpMx76/GZZLlY3D0LYxYz5e0deohJyRE/RNjjZo4kRz0nSA6vEeRtb+e+YEdAJ
wf0M6hz2n2Q+VwrZkm6UgYdFrVMFEThqt/dXg9H8ZeyARSGHVY5Hr0SN5S4JWeythWXR9Q9RX7p7
5FBrbajTnL+OHsC82N91KfP3oOmRFSx6R7IoytDZ5CpgKOW59W/WdmpddA7TAoa95LDhg3X7F6db
TkswfWnLe5Cd8aTAl0/fhtFdBuej1reo4oKVLEGIa7ZFt0HcL8iyLizZHa/QwDxx3f9Jy1+3kYtU
H6LqILptzgB+N+jsk/G2PtnSMDclgmi3Yr3btaQ3KXTgYeLy08TU/WSFBL9RlaEsGiZlSnBfAyc7
9Nb0MBsIfcrROeU6OCY+RM7KGCjSEff5rn9Ji+Fqj8ZyodYKAy9xQ5AzaI6U8cKkGeNCxlnr/WDj
3Cy3q9jC+L+hJf7nIFIDx/DN3HIXN7pYJT1++5tdhJd68m5W2XT4IhPCvkkHMjSP6XlI9v87/hDJ
qZ1HOoizMnF1NEbGb2x+D7E8Lfl8ImTovfKJMOnaYC86vkqwe1dZO18mkp+4GhjZzD1QMu7cbd0b
zUa5Zz2+U4SHeLP9xXjufD4pEMPmOmf7jRPyI7k5xvNiemyt8tzL+iPo0O5g0iEch3bzXInpGlFM
1u6faNDPpUu9MnP1jw7vH4IUKxgVqSPxLenpGpXiyNfzYDXewcXJChPP++yjYg2Mp8esZNlkWCDz
cNK3gTldn8lrwOpmHZgNBNiWzwl2gJOMLqpm0W0g1G0maV6QMGJVlfldUmCkKeYFAD/CyGBY/qwq
mDCJ7yl4xLrROKkIEU9a71WX/VHHbLFuGhuUT6eiHn+1+zpXX2ip6Py1d7ZGb+vGy8ucmq+TA2/B
dqm5wtYj8mnO3nUxmGE8qgtBYM1m7jGn69QMZUuxSom5AEL2i/qLllesinw5otTtQtT2WwmPIZw3
urF/+8y5nzKsqPBksEy1FC5Jt1fet1Qkh91O9th4bUcbUU41/ETWM2J/bt+0fhGZvw7igNjDKN/X
Lu00c1AaDGSZfZzAkmE7hvsLlhW0E6O68xyXB50vqFObGnffc1KKN6NEhjQ0QLkb3GajQh8JDiOO
Hlqreir76aK79kVUQ8qBUbwPjrmspDMCYAGFJNBGByOgxCL/ptT51ywJaTy5ta74iuMKg5UvbbJM
575/NUTqnbVUT1M5MA7WBcA9hylqpOWfmHDFACPBcteT7jNXWDkrwsTcPCDDJfq2G/TGKfqztQUr
RmmxDgKSYBIBRE2Kc5Yj+Cffnp5O5/wMD4a5npxtBX09TIJuUztKrOTNi8Imx2ETYnFFQXNlwFGv
6E3VZlY5/wY9L6kZJguAMd/5datPJKQcEhzIqz4XJpnUajm2fIDYmm5ZsNwbQxqUN38e3auLQKSs
R/tgyNEiAxCruJ14WxbIZh3XBM9yW2tDfyayxtI9zaEZ6I2QVQ2gHYUKAbeoWvsHhSryaOGBIp1y
b+W1e8MMKh7g8jeVTXRX4jegw+iCsOELPbgjHSwaZ89sdg6V/p2Ts4SkCmNqjbM5w5uGhKrvhge/
7PHAtuA9+viujuwXM4BExJae1a0ZECjWfHtBvXC62PbGcZXGp84VZIC837jp+FZ60Iud+p7R+mmU
Xn4X+8O2CTDVyRsJ04KzkDe4ZALBC8Yardx7CaTMAgxhY4+8YviJV3i87YxLO/KCizLK/WAV5UPe
eg37xuwna/GTAzQEMzPVFNWj/6CKedd1Fi5p41RW8xP3wdaL52xnW6zhWxEx/7aTvQ0cjnKDIqlI
1lXbzBvP/Ag0nSQhJ/nAa+TKcV5LG8dZMURIvT3vQILcqoCftWHNNoZjW3wMVMd3ZflgmpZELuky
CJuyiHYruwQIZMOlat2dLv3N/OGrqrmMAjACNzzg0k/pUKKavmrg7JCDswgeN9DO9+wGOatUfPbj
bzHc5XIyVzPHWcENDIPafGYCD4N6GKhVJRkTCgRmhzPNSXW+1s5EYF8C6bNsDHcTp+SjEJsbyjhP
ydZM/rFcqd71zaK3rpu2uhbSpPvvW2oj1otpNNAsN3cDS0iioL2Uv9UQ2ypKjG3TTEi1m+mrGNy1
Y0zzRnXs4fzobyhuqGfedwIjjMeGUFg9aJRv+PqEEe24yfEp5StOV5a1bZW+RHP5nPC9WYkFykjW
mZ+Ym/ZIRHA81hAtxfcSz78FKym4ohCls2pv2OWb1d53XX2dcds1LXMxxqPZ/LI0LLl0ijV6jF/L
NVK1CP7I5OwWuilUnySR8Puyo4/IRrZJETZS/AbOgxzt94LWx5iRkNaRfJc14swxH0LHh99qtXz8
Tf8yesRiQvHxNw1iKmFc+nbMtiWFRIgJpGBiMT6hc4g4SAE/MfZcu9o8mizpQrcpdzk0qnBCzxFa
ffXMRj3YOUVAiox08SRI6ylpBFXWXP5Gov9ClZCs2jr+oONZgc9dgSmPN6WHCrw3efuZM65aRaum
2Vmb8J50bfdhNcXOlrXp2WmSvU9mJLIDItLkzPsq/dTcpgiVkSDr59iq/gqYPBrRS8jS81fY9AVq
XfYDEyEyydnn1qz4sOUSz3gpdGBfIuKMytK5J1UbkQCA7GhU2Pu9ZeSyJ50Oi9ye1uKrWzpME8W2
Ktcadfs+dl4lWXN4WleubLFdecOBZaELkY18PCtKhrVstNwOjrvDRQ3pwbkykIZoLspH1xzusqKD
CmxHApcdOFBH1eH/6V4oENMJ2Cya0kg8xUayd+bRPOZt9mEIIgFd/DFbp1QPjvuELNzfZ2bfbDCT
xxZfaIScq2XQ70gQsHE5q3Y0OZvj5JuEy2k7GkzBAOukFBgzosCo+BjnChRlOVIY90fiUnjRHUbB
S2ldST7aiqz9EWXwOLqElhKrIsIiT2daqu63bdFIY4k6FnBcWt6hdTBWhLbAoSZ9jsz0QWw8m1y/
EZgSOXjrNIpR3yJ4aiT0G0K5NlGi8o2uq+m49JyXVQd0sYAKR0yqGS5Ow56864hexzAIhEbtGsxN
gO7Tn6z/gQe58EoHFaUf6sleP6ZEqCDhKO4Wj0AHFEfBOp7kX6665jr5wN4cBg+rmPE5FY9swsLN
juyWNzlr09CK3HevJaQ7tqAtWbWxHboJhtXI6Z2loDVihTGsyPAWYyXzyd5NSwr3DuFnOvlnDiaY
Wp0QIXkPDs0sf9iuRMDjkmwsmswDq1ovYtv7DcaU1rz2RXCkwA5Q3uftGoUCSAUDC3sW2cSAUtsp
D/k50x9IaaNxJ1rk3G7GrW2nznbM2f0OQxKdmpQRxdJfdeNBmSeo2y+y+yhDiJCPV3cOroH37E4o
ORzkKySLJbt26V/wwd4reNFz5vnrSMPMWsgFxBBlYd/Md84mDuwPwzfI/AaxAwHHvifa+VFAO9hp
LF2r0eueB3LRq5L5ZsDGkZEqIDMjN3Y6+SrZ74ajZMKNQ/bBWH64Ew+zgVNFu+WhHYTBx0zRYCSX
8X/TUgDlqUel0PoN9C3ITqr+LHhZmIVd2GOzZA58hu9d+VapF4cMUnbk83Gh9WlLe2t6NaRo3uyg
WtAG6Z6gpLVAOHPD7ggcFO7amMSd0vVfB4l3NUjAcA5nUYW3hhfSTlj4yGJNd0CxJ4b5lBZbXZsb
Z9JQtBDrnKZ+/sAYRz5ewBQROsEQmX9ZUP0LSEpao3mC8wOoaGBv31IlI4l6a1TC4HxSOzcpORFI
gGUwGZp9cB9EXCQIiQgXyKbQwlEbZgFb6GwmgMmzGucCUTh0ONeQXCcsv7zynjWzWgFf4Ei+xY14
+aNjtg9e8gr/ic96gB6Hr4stQq84I5qFfZRmoldHlzgxToH7MPaihiFirlrG4/ZY3wcmiUQEvvyT
doOCiPBaH96pRx5XWDvgq5YcA66mMhshErn974CLKPOXE3isjc4DZ2v52Vsk5rNlgXZkPJ+ZiXzJ
h1tNNN7FOrohmzp25ll5b+f9NZAzp6h8sztO+8clGxWChvJBj9hOkXuUgPdAkC0Wt+UAaiGgFTOy
t6JJMcVyi9tZwENt0ErhjwSfjCURjpd09wSvPgU2E4/ZcXZd3Z/tJCnXYEeuMSa0rEWTP3r9byFr
VmfAAzcdVgKyR5j7yWcmXjvZ9xfLr0ge6dkqMRlUJiyYKkGzI93+X917+xyOm65W7lClHNdoJ+dO
3g2KQRlc/nCsqfOcdt8nU73vh+BduBLvVgqvafqyZvvkigNyLTYOXF665lW4xeOBsnswSkotLPuv
Ad7saLyQj/Nk2NNfHnXf1WAn973lflYNbZ++xY1FRDlUxrRn8boxRpFzmre3xRT+NDayW0JUXz0L
YUIPBaFZUKV5H1reYKc0H5tR5/uIQ4DsuxxguDwaObE+tov5yffUocj8X7Nz0s3s9fymarjMnPtB
jl+4C9pH03ktYXSI1lkgyVFxYKxfeEpJcWQkBgJszp9bWd3rYHljQ8quQ8dPyktZ1EyNtdIp36E4
OkXk1/LNLmgt80/iLtaQCs5mD/xZMeNDLPToY6qStvtLWCPeAl5TRqww98yVKFmB1JAODj4OKCyO
Gd8SYbI/TVqQDT54WDexE7ZIPBdiQA+2TQaE0Qm15XaqQid0mulnkROBRdC/U4uPXlQ942u2Cjav
/XpsQIDbaNuZghMjkkX3uQ/IcW7905iQHhkvpLK78UdUG/bGj2KTNNrs17WZ0xK5+gQDb4YlUmbH
ooOSNzRizQr7qar1trEc6Md2um5m+hqjoFItx/tS3ot6/koKRgRQmzLeF8H7ou3PYqyejSxBglsc
KVWe8Asney4lDxNX8FO50YE4pu+lZvTGGsOn3rA3ehSfpZF2O4gjV4tRclwMZH6gJGQDs7Ga5Qjb
kWHGiGQpLYtz0ppHTOrVyj6XN/N5HSRri71D13fX3GSDxlzVNJODz0ym7+OXkSOsT1iQK6KSQyIC
h1W96V392kqGTBjF1shEaSOz6W6qgzVbGgdGnwf849zm5lc9VSAOE/Xcg4Yl7Ch/jVT/Jp4N2zI3
0Qg/wphPrltgbSqhvIx81ZdM3rte89jV1QtUL0pOMR1kKh+ZgTsr3QCoi9DGAZG2vzjWm0n/5sPw
lZs4R5zj2CxfRGZdUwsmXtaba8N0FATbdwUmNYS8CzFlesxZPoeDnDlD45Uo3GYDoGSn2+Fnqar7
NGYdJIfhbkwhh3nmusG5EvbxSDMJEBYOF7V/5F3Lbk43rusCaeB9thlJSc3q+6oNT7BpG5k8ZeOX
xzmeDsy73IlatA7OynQRU6UjM/RJfQLHe7pN4ftpAvU2pudS+0cjilaVTPWtqK8ZhcaQRqgZvZzL
oY+4/1vwrAOM/TD+SyaSWaTFg3E180UvuEPjKEP6JZdsFxZiEYGc+LYe0y5u1zRBTy3pEUyKWGeT
6sLd4zV3eTEffcTdQOjW/hBxe3Vs4admrwTOn66d3XWSQiMLAkW1WZESZJaEkfN3FZhQMx/P1M3B
NFmAU5ufAZ4vmTvPfZJfKXYgvmbep+VhMfRb0tIdP9rMLt/qUX04hXUgBfZt0xKTpofMZYQGX8iI
shd7GYbtAAGaOjNfI9x+XURA69z+mSVBeqVfP1pBv80tFxbiEHzREOzllH4UAYxwRNMbPNffaL+d
laOrIKRK+TbTsdm3TQy7oPJfg4BF4CLMn9LP5JZN+4GV23kpKVjNwYATVqp0XfsJjTTl29x64pSV
5YfXkMGNipgz1Yx2gCWLdeobOtRmcq4996vNbRJlZHxiJGXyTHhPDTocfUORWvtKzl1Ye7eM+qrJ
DziRtrQ7sLYOjQfQuahx5brc3PNcZXuOlBfYXnRuEInrhdSQKG/bo/TzfwzCEQAw7nT8hZFZ/0jY
7neUOvGG1GMzTGLEPCP8H7DZ2SqufqHUPOncq7bTAMqrpgEix/RuZh/j8qGtpRU/8IqX6wR8RZ/y
GhK/wH1q06j36XZgtRQK2DoukKGlR+ejqS9i4zcVBezO8qMqWe95BtUHIvFDNFYJ9US/lQAtVl5D
xlRD7Z0FmimqiUyZscloDm9Okp/cKb9ngfyVeZr2O7DWY83xi1gSXbp0zx3G4P2CrKMTdObNLeID
caZ0ljPSpCNHF3+taL8YXXch2Zovntn+RM744iNngjInkm3nzn+1W/GqgzDXik59+TM7m9Tsqj4k
jXFfaO+tMUdWx5V/N+VTtWnNe39x241IBKQFC8ZTYKYEjFen8tVKiwJph80FAwI5dOEEEqEatSE/
sdsH2PQ7USH87SyoQpw5kQi6tUZHH0pv6l6TvmPX7mWf5AC/K8fAhe8dUkzKD3JAURu38R1L9F0h
sS5LybdssjQhXglIS2fgPinSI7yoY+/a2Q2KggTDIn09yAiSKVgs7hAQwrpTjOJVbSmy3GnqXag1
VdKBIKrr3eIKfnXVd3ep0ttA5V/og1n005AjCGDB3JLeaGOPZ+vKnQE/xxyc+qQbQnVieUsNK357
CqlwtLG4sseBwIstNlxk+sz4mPBQGGFo+V8dl5KNavmnzKYXv2Hk03r0nzc9pTx3Iqe1rCiv5p7+
I3ccf99iik+KaIt+8iUrb5sOkKoBXX1TwYMer8HELrZO3Bdyov5VyU2Zhu8kZ6bl++OTBYeTJfNO
IUKaMPbi829+tKnurQrnCkLiddwHIMaZrJmDN1ERa74fvrEanfSoymLjJ3aJ/S0Bkzon+9JVG6dM
8lUOXJcPxj1wCb/3USDPRo/tpUdLvCurfgWxmXFMvBih35n68P8fyQQGhUkClBIvRblZmSwU+2bV
jJGHEILBFgPCYxZ9utkf8BOPYEliXByHAnGgWQMJo24ErId5qj6nHF1ZFHtq7Q7gx+YJCxMe/1WK
H3keSsBFNeM7ZMz9qZ36H0aj5Z7f5KHwl4eYQI414gx2OG3botPtBRKS+mdgGrjJcDSFvXISIskZ
WU329Fjdu6bLOhNROTvN9B3h1J3TDijLlqtyvSeJZ2NfDDf4TYFrUpJrdSgj7ntU/UczJki+Vd1O
MAGpOdiIeGEyL0V7gYWdhNWLkQMj1AMG9hSLIkn21jF1JKe3YpbJF7taqomTq7A2QsV7RzQfrmm3
z6W4qUvi9yoFSVvHSIxkb7u3c+lqN/5fe6PbsPMucGqhGIecN07Zy+wvLzUYq60lkh+tU29fuIiM
EX9tIqOoNybxqU/17NScdhJoJM1srdg7Fbb6AqZu3JtSfeja5/23m2tvB/c5wqbVLCaG3So9d/RR
DfoaP1tYH7beSTNn20uG0mhImmul/OiOaeNDu9DyMtZpRete5qgDOwpBQkbggEfs9Coxgv2k7J8l
H2/RFrkC1xS8Gl1K7kXBedvnap8tfffCkbqHDT34CwYE/l3DWw6dUgeFzX8nLIOpqdmdWqCN9G4n
5cGQFmNfbMpoQBlWqbslY4bEcLqtcwJsEzJnY57W1hXqGVsWAiHLrDZWmz8LnvpE7PcWpXwX9vAs
NjTPsEvjJhRtp9nYUfYwGuqq8idizFT79QudnQVKMX2d0KSh0CLF2IE8bw3bVMI9yyYoawQe7qjD
Rt6I8R1RM5/2hB21BCC7ygu73s9RuTOX6MXMzSu41IoyjJA/qDr/qsJ593JGwLp6yC3T3c2xu0MS
Um7ooRGrDvMr8Cm0B2M0beuuPzmC9YoB0aayh+USLd7TMkMWHG97BIc7NrEi8wBFDRP/fNaWkbPc
Zp5cYyPF2MakwLRJLc3ftWMFK/bsz/WU4mShNqD9oaRvV+Zi6TUnxMfkZs+4Hr9js30xCFbBUkis
j0heYHoRf160FCuCIU1nqAPOyvs0gPA1N49REzKfk8epAVdXwwS2G4RdAcaxjbtQnXW3HUJ88W3o
bymLf3JBGdvy9FaaOLolKViJlntbJiyDZLgwuUPPyjVjOuOhnuvnwf0x2Imtxn70yVfQAlS+gPBq
YNdbiC338YaF3RSje7K3xsyMXkXd44wAbZXHzbUs5btK9YVgYf5SlaY0BBTfcRCd8oAhMxm2IJpu
IMKaU4hkvL1b6puMSO+BE70MDTTuml5uJKWJUxVxWFRqJkbsj1t4N2yjog1T1LU3N2dxu6AZQjGF
iJOdnSLAs2sdQoZpj2A3otXCbU+qILyVxBPDkar53elMYDgULqzFb8xiFlP//1F2DsD9EUjuEc8k
ITjdjVeBruz/f/z/j0yRC984Y3xvehebiOyDaxmvxqLbnalYLULIpJjtdLOy7fZ+MsafFsw6At6e
lV5a32mn/ot7fDRCqQ9u+ySck1qwL4i/g6B1NlHXfE2FZTzG+s7rPWdfVJxstkEkZ1mo7OaY2roT
dSocPXGZuEg3RSf80BTUz9iu1i6o0Y1rvSeeydRsiaOtTRUoUCRu4ix7ixG4gFFBzGpG74v/lJr+
fAAN/bBky0aY2cqoRqI5M/cnGpqPYQZHb/pdiPN2ZDHSvWl3eCO6hySRwkO60ebfrQn62ECYHftz
upem+6Q5vPektKIzThljtaikSrRA6xlJDZzb5IVV2zoxXWsdLQGKuNj5wKP2ByoO+6vwOWoQHRVp
Dzp3ekS/+O7dAJRO/w9fxjHpeR+YqIKuH0yw0Av7eAxYejIs7Btui9r2jbUXvfZkfo1g0LBm3adS
OGjC4x8+y1kR9+s58x2KsNppmJJ2gDL7Vr8CUb4QNQ2diR0NKxL1O3XEiy/WiEJtRn7LZiHkzpfr
WJEClFby1NeRRbeDlpYER8AsUA+kWx2HAeUzivXVyKcMa9FcwzJ6HxbmC3mqj4DembdqfgNJpB/2
wE1pEHFYB9wk/KBjnGbnvIbfOHY1sgblhRPgdbMWmCezC6jbhh9uMPkfbUyIvX0g8jbEpUHWdOyT
1BrbfwAwV2Lpnor2VkYPCBhltZD/6EwIwXOIzOAl5GAZq6ob/bvO/RwNdzyDB0+aoTgvMoiOiS1P
VjU0YRMYSdhsbb9wzzNcEt+rMghjvFb5nKRHD29QaNIPbtgGLxAXEbTg9XmzYXDsaDrKe0PVW3xl
y52SPijKIRlQKMNv57Egm/DqJ7unJtX4Gze5ER1svx32MPKMg4+Cv8H6GaZdaoGnGV9bqPXnnM1g
qIRPwDS3Xq5gQOZ99VUI5zB3y5ODaAfhjcfwazY2hUOcReqdcKW+2VPxRcHxZjBjjNwYrdc0kGOi
zizGfNJFmBm06CDb0j3o3P8QhrV1I0lMAyJaQ5LbW7T7uI2e2wLsRJMiYK6Wb7twNhWyMzCm0eec
j5/dMBw67W0WZhGtDc91jgMXec5wcHrO4dbiZWFmcWGN/VPa8kk1Pw1H2jrCmQSIdUlfxFK8xdpH
Oe/Wj0XbPlgJRXBsFJfR4/+Md/ZPuC7SxKG95JX1Z9GerQaqfAbm4tJiTbuLxII6FnEf+5Uf9PDZ
3p7Lp7I1hvU0OBu2Le3jYpb7GE7sZiChuJ3Nq5sm+5mtigvJ9RBNctt5Y7w2k4rTJ+uOerHma6OP
TpA85INNwKvH0CqL1G8b68/KS92NyYrThWCzs0sGj5O9NDsRwyZl3XkAvh4fKA8el7acT4Oz7idJ
FdGSSZ5jKwhKMsiIKV/Tt6oVG6ddH7BIzOiSp9bbx771a9TFI+I9QIGVVLt6CjTzNZ8sA4WqPMaD
kUeN9d468b1VDM/SietXEqHj+wWg7U3qhhx48cyDVTPN5T1NHwGD7k21THvWIBNLGjO65p53b5T+
tlnOohHJygRWZ04EsHXLMB3KziKSebx5DjlCbKswjuPS74OZyHG0cDtz4M0R5NdTyh4K9keLo9gf
wSxft6QB1YreI+qVPiS38aT2Z6zp8AO2s+rLEBXDwWXQ/+UjyMnGwf1QS0XQO/6ru2KW1VPfypfa
OHtBPD2zgBQPRTWsMaASZJKyZNRdZT+KtCK4yUqt7f//M0kIlcmNk0ZnEo6ofF4TkQzHeOLblVbK
PThAPrkfc2+fmCOfQY2654Z324he6B3Rs+4rU6x4hQ4+2sSFPNkMQQDWjmu4QuQElIWFQgjJpvJf
bZeQVdBrKM+gFtCBbYzlljmR1ttR8Lr1ZX0VqDfvzHrOIGkhqCKXgSY0GS40/GIjG5ZYVopCCA5l
/8ACON8UvlE+zSUnRx00ijspZd462/9qzld0kH9lZnjXflHXonSRPNJgPk6racmj0zDUMXWwJXaJ
XSPJysWTS57PWqWu+6yiivvfyV5aO4+eNZOWLmJ9o6jRtosO0p0ykxgx3+Q+TH6P7jjoX9vF2ZGR
c7THVh/lWKtdm1uhMgbzt1Fz9YQCgrs8YuBfVS4gu6q7Zugcz41BElNcxc+TRQhB1UI0A/KAypJc
ya09oFuoNYMY14/Xo+3iT0zGl5HaHEPgMVDRfeFhiVYl+GZdYkcw9Xg1y6ZEza1/4Ke2cHGQv46j
8EheaB6CYZpRUd4yZyZDbtuxwxJCku0m7aafmH3vUeVqW4t7cMLyWk85W+HUKdbMqM6Sd2APg+s/
5s5rR3IkS9Ovsph7NijNyAVmgXUZ7hEeWmXeECmptebT78ea3pkodtIdE8ACe9EJdFYVzWm0Y3bs
nF8km6qB4O8FEw04D8SVwn9DNyOEJtg4cBaA+ZoHzXSMg1pXJD7WuNO4kEMsxKM7sDBCHuIXJ0Or
unPxU6AQ6F0jIPkzzXUProD5K7USF+8d6l8FyJ71GOnVQ1m/U4MSx1akh3qswgNLRN0gLEf7UpKB
SgPPT1Q2ajQEeQU0uvUrlBhQGKy79hqLBxe4eI3VrIydiY5antTi6Lhl9kSVUxZGeqfWdnBoDHqE
CbKPq7+UByNfIhubquCI0CxELyq1D2HwMyzTZwm4PqJPHPr5UzD1yVQB8yJEitZoVQon4JPfvUZf
RT5sKs+dzuHEdFd0bbITzg/xjR6Q4xlRwG1fpi95BgMiVooNfV3EJ/WK+nnhc7EcR3YDpzdvu8qT
G6/nfPH66huHnLrzipY6EKC3TWAoP20eBDwNt7Iwbcc1rGWSQ7zVc0e/sjSAc2ljaYe6NzbpFDiI
GpoHFxuvTVraCqxkFQxTUAkUyaCnqH43POm2/1BD3PhaIBkytd13udrkO31KPMARQIvWopEaH1bl
aVG9ZkHWY02cjXdG6rwP1G2yXPRvallIzCvYrSNdL7deZyhURkeAXxHFSo5tEEZ6cxtKDf18kw5Q
hkcOEmfmrRb0/VbB8LLJPHdLpvqM6l699zyOXsZHQZa1vgbspBy90jDWBWgftmRE3kmbnZ2m2fGq
E2H0RNlovAqomaxD1/5p6bJ+TkLlB01L80fHwQhCzHltEqpzNJmAD3fuWxLq94GnOj/Va3B696HR
oevmZTRdFRgNWAWhTTBgKuXvuVWaWy22tb0ZFK84QZFedsoD4h4ID05XRtszgmNtRy0nESkvCNNH
P6fZwnUkOoTahCWg64eQrjzGLcbkkH4lvo7aeFKs4k4Udwh4iL0XcD3tq+K5ANAMwM8I7iJd/oSB
XxxQAjS5Y8bVfYUbBLcCY+8NZn0cZV9C7yNL1nMCM3WvC7+yr0RuIwzHWFzVpIXWZt6tkoJcLhwn
bBYsei696IOF6OSzE8qUXCwbr7jkcf0CAwAzGonMAQ+QhAOrHAU1y4qKlqX297XQTjVKNGuhyHzj
D2a8r3Wum7XdD++NorwPgg4YN9LwPgl2QRn5r77v3xao0lCIC3FP7+BiUqVNR8vZhrRLdl2ox8+d
cz/C3bhmiwEX7DRYWndIjkp4Sru86eRJdt1D76UATqEYbge8O1ZBbImbKCq+GKC1NlVgmzdGTwWo
aep7tBqcHWLPHs0yz7jWk5KLgY8VNU16aWYVaq0kahrV0F6x4l1jYnCSOiixgiFDm7xi7y/DfasU
zUbPDW56aLun6o2RZC8wvGlJNNGk8WsFm1pF6DczDoYbV3eVRYGX/ta4zkTtncLyt9HngADG6Bel
vpPlkabopUY9H2XTNEjQz46AsKmZ99a6HCl6skUJJua6y9lOCSaFjR+8Kn6ZnRrtSwizEDM09Opb
/VapJG5kWJ6raiwwbUYBGkISVEbrJfDCHxmytiAugJc5lHdFR2iqUC2OafHijpn5MqQRcFbF/Gpm
PYvCz1D3qz2oTQhxU+yVD6bXr5wR/wIYdIhTGtpX0wUlnyM7XY6tSiZrfgW1hIFdCfYZgezvdo0g
px4I8FGmfcLAu4feV9FOikxzg7I9MgQKu/U42gfXCLZ2ZpmrruF5tRkjEI9EcWO53/CT6/ZcK5Ib
l/oRAI5KuWIDWQ2Zmj3oZntNL+/Gb+KBe+2IJolFMbsdyltpuygsm/lVavd0cuVDKrwn18BfJtec
EI8pfWsneygpJ9Oh4sfdclhnkdxT2Vx3w4jlUC0fvS4Umzj7orrlVwmdFBvyklazcdJQbCIqnYPZ
0MuyXJX+m6/fjCNoe0E/IsU/nmZHTuG4tUiszNh11hBbH4pcwlqAzFWbxVp1Uow7EuzDu+C3ohbf
w1D72Sbo9FsTui11wmenKb8ogeg2/kSSRhwYCJiKioygOVE56pM31tFGh15huBDTqLTYKy2EJlkQ
8rndEzHtTkjyyajYR43x2rfDO5Kc72HRPzWCf7vPi8MIkBBCEpmhjx1Bis893AD7BPW6mWCVdp5z
j3hvBvEy4O5051ckCaFvORs9Eu/RmO/MrLFWyH4ASxrrW7tQ14Grg60ubgRAFOB4FsXV4XudI4yb
Qzyoq+dM2HepQX8uz29Syz4Frn9yDO7z2ElFayDBcmfg57G2W/qSIxIIdi+vwBbpwOLt22zydnNr
BCuaGgUp+4cTDIiwBtFXYCnfKSJD+7Dtu6FPnuJCvy9746Ft9B1t7fsgdG90FPnxr6/ujAowa8Nz
TCQm13ZuvnkepmlCHuoEso/abrsiIefjaO8jrpMu0kXgja0195orxyoHrO7aXYaeISVa77rqq6+o
8pO0R5vp8YqW3cCQb3WqWB61IWQYtJWpGVcazd1VA7VAR7oKV2sHhFt2V4VsjZC1t0porL3h4Hgq
u8XApbjVwltpKrCcBrkZ9ARgcwxjYtTSR0PXfoJiqNcYbJzMELxgHj3Sfbzv8AFxPOVLrEENBwaF
EcijU6KoG/RQMzQWS/0zbdx+FzXgamJ9V9Yo3AAmXYE7huiroBpSeltUggi2wD7RE6tMA7oKAOON
IaKnOhuT27/+GDUVrX0X9o2GLbSlPOelYd/+9UflA6gLIeRy74JUhFOm31H0ZXNfBVrybKb+uCm1
prvGyhh8loMhJqL02Uai24g8jE3rQum6bcwVHkAf6ObJT8kBFgltet864r6TbbChHfU7yLjNNT6K
7x6SMwESOxtdo2MNFk67r0R/lyH7fQ0hRbvn6OqvXFKZlZXo30r6GxyG+baXgbl2I23vDG6xxxlG
RXGnGE8eXRtCGMHUTm8Rxy7CwwjmgOORlpFWUnj96/8CW0qPBRyMlQYape/owbNeEbsFlmVHaLVh
c+NsjN7tuN7xh1MaTE3Fesl1zTiag4fKk4YBi452+C7pvAdb1M8yGybfI+MNQUb12Ex/+B2GX0ra
74jgH+PQtEd889qjWf2ySEQPhQkD18gp09MLEfASpYPAeF44KOwXwxF9NigjU4dW8aujUAt8bvZe
qj0BZgy2gVuZlNCZbs1c6QpfwrKUbAuDFeMXFOo2ElzoQYTNlUdfbG3oEcXpTLmmb4JGW6Uph6iK
jkUa/aCjVZzEKM1HBIWvnoauvoUunT8LoLmUFpB0K9BJn17bpMIDKQBPgIOBsNOGT9pyicp/pgVa
q2DuV0B788emVN0Vgf+cDqXchVW0y9S4ArY+IAjvNQX2dJC4PNAKvRqdUEezNwVc43WYWysrpdZr
qTrtCDlVk3pxDVX4ZI4/fITxKAo6Duux0G76U4601LZWytdUOnh5NuMJN8lxrYMnxjJWfwJPphWv
JAT+oUknYS7AeqiJFbcKLk6mXySnijaTVZvv/PQ7uHKVlVNGjHcJUIKdbRXs+YF3FbjQC+3uiNfJ
U8be7puGvXXs8GflwP41tTLlMLNJfNTx6Jfhb5um0pXh/bI6mri2130rcjYxE2Y7/MfsJ6ZMBwkC
pig5LBQv+q1igrSqG8BhU/4g7yUKB0kOxLGPQadWpKBYISuboPZ+d1jNwy0HbZLthIK0jMAxc6OM
w6n2vSMX9XLV9PWx7CiONCVUDzfR3/teauvpCNnbRpIja7pze/tUw89fcZRPTihmtLWBw+8LsOf2
WOzQdLAnq6Hf2Mo+FH1TcaSD+My1NLvSKGX3BcIZqmdjEyG4LmBuJfLqGZTxg5aa+NChbiOBSwPY
oV0afnFHsCe5asFgqNX3JC6dbRtRTaXhrITRVskQLEure5kmgky6/lLinbX28wGaiQnTqqe2D6YP
raQyesfXzEcoFGZRnPAHBskt2H4u6YWwzVPuudeRX+VbmNQPeuGQ3w6uglE2vVFVSujkziZA0gD/
T07uTns0EGuFuLoPQSJs+gCxC0N3v2nenWzUBhXv8BGi7VOMdU+dX48e9Q8pXH1fI6O3RVhZrlQO
sNBLHu0AZYW8zl7STOarrObU0JLhuWo9Mk3XayC+1ymKBU6+TbCNRa0E4OowoCecd8Fey7R3rfSw
47XqbVyplD0ANbUaEsmkY+/CzvB5hdnCTQ0pphJUArKuoExxOkrwO25Sw9vLQu+vxACAS+2Lfhvl
Vr0ZqRG7rC7TLm7K2kViQZcnfC/Bk7Q62nvVm4LK0Zp/zLGZO0AFAa9tJo0jQ+vIvTw7X4+ArW1R
fSlzlBlUrgNqYkQ3NUjtsaMRPXoYuoq17hbA8ZPvFrCbMAD95KLJYhQlZLZhQKpBfi+H0tnnCcRy
eEkvsvOA8E7ugGQ0epOgohj09FLpalkBxP+hBHGqJPbWB1MCRAVAtab8SreCYswuMMNHjh2Ay7RV
vnLvxi3Iabtj6eUvtR9fDY7+HgTld6uqX9uQE1eZpAn6ofP39L7EKrO+md4IS60cMZ4uXmjL3anw
/LO6e8FW88bR6j3CdHvUJr/nMsecE19ZwzC5b4UYujEpMCFhygNqgXMBws7/baYaIMXgiOI8ehqF
9dtt/euwGSkStO+Q6IJWgchUgLUqc2jZsNBXhdLeWb4w9ooV4WQb1HTiS2VrgKcuh8LEaJM3p8xz
I2H13UuOSiXW5U04UpHMCMfOnFoSWfLICnJZUbcdudhKFaWDyUfqrpPGfOoa/1G4UEnahsuky8V5
nUbIoZeA8dfeOLw166igXR1pYF6RBzqqoULtP7Bs+I4mwNzgFHkWlstZ/x7ICHP5OlipQ/TdgmQ2
QAdvJivHIEoBKrpa8BVPbyxi/K9VPdWFx1RizD5VcrwBSoCftnthtU+Uea/LEOcO201agHYVSOIY
8Rggcb4Gg03NE3XfK90b1y+HqnxnoOiAmY6AZORU9qkLsCtse9FuWpzlObF5v6LRtqVnnaLEYi5V
FEpMR7r7Fr9CXYfoovS4saD9+jsHOBsjD7u1kgEmv/sKGgLKf+zTrVW6u1gKSYJUvg0NhTuhj3I1
ROxcKshsBZjkxujEj66lepdV3a2Bwes21fIrwxcn1CIwo0XolGV00itwV3qF9Kl1T2tkJbuyuNK0
+hpJv6n7lV77KDuuvcIdDsDtDlXDcpbo8pFzd4eeomc4DNsiRRrPJXJWsR3/HIrg1ojpsVr6eNfU
wMqphpFZK3TgBSLQRmbT72r6nxnaHzFpLhVGg9zAQpMFVc+DCw1T1RDqV8z4zsXIwxwpM0B+o4KJ
nCIxlH3NyvAhNLBIaIBkrdBn+erZ8YOlkAgUY7gau2Q86DJ7zfrcXdGHpvOu979y8aiJ7ideAQf6
f6QCIkRvEhEVmgHHro1yJPYj/2j78ZvUwpNPoxuINZBnScK2wj705MLL1XX+RU04x5ao2PVcz9aR
MOLtAINmnYQI+cVbzDYBuRmQLQfMLjwuoVSqfpuIkp7QJ91kPFMYDl040L0+mJo2cpt1OJBzQD5b
V5n+2HooL1m5cU/N5L6Dz/XLCrQfYVsdRoBtMPO1mBr8RNdIs+M4ju826Daj8lAyGNyfdvKUwAiG
gQKsNMaANq3QqfmlUmYqyLeubTMEXZ1rCX3s/JhFmCNSWrg2kQlfm4PQVoXK5StBNBnCJJ3H2rYe
FQcuFCIQL56JkwWWJWMhv/tCSydamg7SmNzFTvnajTEeqgrYWaRbB0s2qDbBjJAq9tRVpZ4Uiphr
pwpRakAIid4MuA9uWrigJvYGJeEU16HwNOg4MkV2cetKbqNxEv1KQ+91lKCJvaK887uK4mS0w8mL
Oo/Mk3WU/QhafClwuXsFAf/mxgZaWEb2Tqk8BRA3wenqm3rov+P3QB89xTtJgQQvKDPuSke51502
34Mrya+Csrwzx8y4Cn01vjaK5gm0G8dLjryF6VwpEraJip/Uqs2mWptAhb6Djg3978ZtFcQrVG8j
lewBuC5Fd4g0vXfUo0g5lGX2CmF0MmvAtNYNvhpju/dG54umsNElNYWWifpZ99wr/PbBhUhtqdoP
LVBvSqB0JS39KnvIk/4Q9gpaSFIbN7TmqBoLVa62OU7oNGSpa3lULZD1C9doyFZQHu/aHLAi6L1r
Q9IkptZEjyfjaj6p6FNmJ2lHBse8p/iM11wrjK31K0UjcS+G8bFFX5p6IpNZczTKbBvS0djqocvV
kaJKZF3hjbPz+/BFBO6XqsaIAi0eWyHqcLnK99InIenz69qXz5bj/9T49O5UWUDWFPpXLzYNbNut
DrRRGuNbYLksUgXMlTm+Vpl929Z3Iy0aKv/N/ZDSObQKgzwi665UhU5kG+an6X9VCx8RITVkZIqO
0xr1WqYzYjM3/XrVViAotKr6ksrySSBo42OJMCpTWuFRbcEEqV8nqfadG+c1Ij8pZcEMrwEBJ8mF
y1IL/dZBzBY/OOS/tEah3c1Zo2v3jXVCKfl1CHmh2suBFPc9qQzf0kty98p2o72yN03ydqHB/Bhv
NFC8AF+6+1x1/A3F2WvZiauyG/gMJD2H3DgNeVwAxi4r9D2MX70fP3BDbRDQKo5pgMF5J0ZUaozJ
jdfD97O81xIRIgcakE9jCyyC5B4Bi5sqAZ4jVfx4Ak7jQoMhh/Gj8+IHGp6UZNgqqcNaZDBOG+2t
rlnMVl4TFlH8hs7b9z7z9yFXycOQFd19DJJU1Uq5jhzteyGQO3MSfNjACpCkTNSb4VWnYLFpOCxQ
U0LCMguG8BjXeGAj5dH68e/UTe7KSgZbNetJI9ThajCLeNPoJsEsOWo7m4XgleT+tosHNSK8WDo3
6Y6uFhsEpRFhxi+By8euR7kunPoorCa5gmS7j9Cq/kvFz5A2ZSpt08Sad6UMbwIL8SvfN48oOLyG
FpWsPqyeIcTcj7b+ozK6vYf5QdIRKHFp/ypDcKHN8J4W1mkYAfPUjfVoUdRdV5X7CLQPPaRxqkoA
Y+PmvvsrcwtD/ZUzQkf+iyKnDPEdCYM3DWVBOlgdmB8g4YlMlVOA+Ic1WHjMjc2rPfk3YTQRhd90
EEqH7It0sRRX3PYawIHcTP5mCHxUdKybd+ozzTFDHBmq2AjIrkfWwtIpfI3IYyHaTo0WTxUR1T+i
WJjbIc73lt1f5/Z9N3bDvp+K0Wjy3RV9uhtc8m8K03SaAMfQALxPMKmMAvlUYyprFt3erK9UTf9p
oJSz+n8iy7loUPCj/58/snwoA7TG/teS18H/j+KduGIsa3f+79L7lYJx/Lt8J//JP9U7LeMfwlIh
PAtkOoVpTzYC3a+q/vd/U6SBIYFlotxpSzQ9/yncibHAP1C/saWq2kIgranr/6nciSfhPwzUWLBO
+7+mCP8d7c7JCuO/7D0YyJQmNhnOzMFgIkBy/o1gfTUfiSbQfh5rcfDVjW5Ctv8wHff/8bj/kTao
13PFrP793/6uDvqfg9gOg3+wSXAqcC2I4MVbTUVmJo++pC6g5PPPXngB2/77s5GvGp2kM+UW/DTy
Z81vmwKtEOFNU4jt+SGWfv7MtUbXjWoMsgiCvcrtqS+ApwxJ6W/OP53P/KcvYM9MSlJjgnyZfrwt
dXHswZFoeXII7GD3ucdPw36YewUnRsP0mZ/I8o6F4v9IYoycWnv8ev750zf8wwKyp0n78HxQGUUn
4hQeoN5KsPzBg4GHJH28e1FljzgzhJuuYgt1beX2/IhLn8P4+4g4UUdV4loAwjpoCE2Xw1F0DHh2
5x+/9D0IuY8vlGVm2xgIm27tSpwKA60pK7F3SUlCcH6AaWX+acbYID4OUAVNkSmRy+93u+uyQx+t
LSmFlBM8lJbDu1VVt2C2xYX1tTTcLMLjwVC73qQoTUDs8fd4tQ0J4NIUDpeb6qXAe23tIS1xYbiF
eJSzWNe0BpuDCsZQFFfcjysh6MN71JgSVOAReqToDc/g/EwujTWPfZQ0yJR1f6u6QFlC5TtuAMME
SYd/p6bx4fwoCytczsK/prip0Dvxt733zTN2nkCP1seJ24GZ+VcnszpYSBaeH2xhccvZbkA2kFC3
4ms5hQFKZSpIOVl4Yb6WHj7bC6y2bdreZr4ytbuFMP6rGBVxYVUvPXv6+w/7APe+sQbl7FO8shDF
LTN55ZRh8/v8tCwEpZzFfGxR+o5tVpUaOSf0Pu5iPF4hZh/PP376lH8ISTmLeThNBT0nHu8UEA5h
otZbtA02AsvWUM9tMn20m84PtbRmZ9EPj91LIvg0FLO9BpmM5pc0unesK5v1WIH0PD/K0teYBX0F
0G9QBZp6wk7w3TbQKxTO8HL+4QuvIGYhXvWS5LtLeAWpkp7Hnh9ZR3AGjr3N8Tl4nAjYyYUvs/Dh
xSzEYx0B47KKw60U2g350clWngcgYeffZOnps9CmTReg3MLTjbrHVq96STsTqmX/fP7xSxM1/f2H
mGj60lBQcwn+ejye2GInSzorNkYdeL1YF15iaZTp5T6M4tZWXFCTsbexp25tw7VWnMjcUFr/a26q
28+9yiy847qDvwmLetcAQgHSVgePOX5u2JIkXN3ai19kYeGKWaD7TtQ5oTVQjLdqvDXTeDOoSX3h
JRbCXMzCHJscifEb2GVleLJN9So1rgy7Wuca/qYgh8/P1NIgswAv2j7pI6w7tpoj0GMbd2pSIW4S
oosICpiaPGCSz400C3J1GBJLL2Kxc1KQXikOPXi3h/Gx0UOASyNG7fR3xqvzgy18GGsW9H5oWy54
cRu1gupIi1VA1KNecf7hC3FozaK8bTzDKmnc73QDrH5gfaUZ+tLYztv5xy/99ulTfYiQttYaXWAw
tBUgoQep3MRq9f1zj56FeOfZgevpiIB6kEdWYd/fg5N4Of/shcC2ptn68LO1AfdC0JnONjUflfwK
1shKK/FdHNTr8wMszcv09x8GsGIzbKJ8tHY6MCnxEFRN2qJVmFJK/1xWYM6WaGXgzGY3lgSnKW+t
EryrKsTD+V+/EGjGbEXqSNBi+sPNhkYPsi8lDo4+4kp30n0qss+temO2MJWk97Fq5ff7PTKoEHwH
+9I1YGHNG7NFGdUgOUMTuTTZ6s3jkDXd3rFrKOyQ3vbnZ2hpiNni7CtplQIWBBZ3VOTq4ml0k6dG
QmU5//yl9TPbrCthQ+qtOXlMLxB7tKXSbQWf5JObwmy3zvAv0wJFFzvfkMI8mr5AvrMpgJi1iMuq
nxqF5snfYyDIUvQccW9EPML5Hhd+dBWBQU5WVWACJT8/TwvfwZqNEXol6oBS8Klx4yiCYdcTYGks
Lzx+IRCsWZBZUEBjRfRipwEgvS0BNoIgahHZw77g2R569BqMpn4+/y5TdP0hVTZnUefpbh6jv+ls
46Kk0d9CU+5wXinK7ypwoQKbxCIuj0MndufHW3g5cxaBY4AsEkwAa5cMCYxMnwaBd6rdNMh+xUhx
tjtYzYrzAv01+WzYzPbdVAeCk8CCAeYGyog6PNiQ6yCij3b+lRb2dWO27Y5C2iIoAByY9HU7MXzB
gAE8BAgcr7v0Dtr08f/1O6nznVdPu1LTJS+ResMtxvTZCrWvlSzi7Nil1he8DV9GO4L6ph2Fgpvd
+VdbWOnmbFOLa93VXFvHEqAClIk9eaD31203nM4/fmHmzNmGFiE/boG7lCA4cKhQjR7GRC2tTaO0
1S1SmOonF91sBaAbQXKrMk4U36cuunYq1mb4qCXakwEz//zLLM3VbBnkGY7ficLZUtL9gLwMrNW+
r+vw0u6sGX9cApo5/f2H490vYk2TFQMEVtVBeGyuS2PY4eB1Z09eCJQbLR1acWIdBlyPUOBBKDX3
vxvY7HzuDWc7OLa3ZephR7UtNdhLtDcmgQY7/mc3giaB9yu7/4/F/LGsvLQaZtuq6Mosh7MiEdkQ
K1G96ipkm+QlhlV3/vcvDGDMJjBSiyYIemIIyARI/pfMyW5s2BWmrVwYYWF3M2YzhFpw7RqVwitg
rldr6FOkcKxF5yA+4aPZixnf0/l3WTirjdlkxTqg8NRwyZYU5br00R41lQsl4IWFbMzOnyCHC5nb
jtxqeLlXeFwI6zcIxe2nfrg+O3CcHHAkx4lERL71bhxcjUB7B5fKlQvTos+OF9y/8yJzmRY0dmwk
6JMvEEk/uUD12W6oxXBcUXewqRM211By1qYY9mVWoCeE0cf56Vk4jyfbt49BHqkUVFvBGF6Hgljt
gL8Mx5teB1vTppwuJtKXWXujVM638wMuzdhsb+RyCXOp7u1tEo3XQGkPvohvzj96Id702Y6YIVnm
5QMLSdVrmvfhhLVETeXKraPisR9RCDk/jjaF178ejniu/n3SRKDrwJUGua1cRdtEsQGv0zS+xiUE
Z1rO/IDK+NLJyTFiUJzVkIQdBtFob+Lhpq3P/4iFqNFnmwuyXUgCtrys9L5R0cKGA2LDxTqKNsX1
H15x6hx+XBeZa+Uwu6Tcmu5bZ/qTx56B92/5ngH20RFPgOqU2uPJVu9j40JnZumVZnuMJ2vMoLEV
23b0LQ8YXEMbk1VykJhwXhhi6VDTZ5tNiyg5SniA9XDhXmumR2XQRYXURVhMkV8CilOjB6HE7dHt
HpuNH0fZpqbAo6rDhYhbCABttiGVOJ1Wlc6p1mMz07kK3gjK5/IbbbYbGaUZ1V7MoyEzoiHUa98B
kuNIAQRq7XelcmHpLZw62mxfErSE+sxjmfs+ojLIlxnI6kcBRjwot4kUivVQpc6F6VoabLZB4TaR
VWPBYBg33cWoFYYkuyLAfsrFIRDp+vPhtPRVZtuSl4mqaqabuk0Q35e+bA7eEOn7zz19FqyDh6Gq
3k6JZwE6RisFgCTDvjBDf+UTf4jVv7apD4ka2jw+wuxMkfWkPI0/gm/IJa0LfCzig/eo3YQ7GDov
456B1xSa1uEK65t1t5H79BX8z05bw4NeQxv55MvOwtiKuP2E0/IYO9RcIMZaEBEGe3N+KhduJtpf
f//hbdtAd9j7eHygPRi6AQqnpxyOzkqs3kbFHXzJZHirL+WgC2eKOotWC8MEOxkJKfyoseds9X1b
uu+9VrWwEoFGn3+phVNYnQVuXYb4wKSMoqugNYWVnABaggLjAzrqQ4q+fBvhLDEkY/q59a7OYtiE
hBkmo8FNS4j6Wzkm/RcV4kd84fFL0zaL2iQbFTD/aPjiSMoGOigVhoAAQlrZ45HWXsgllqZtFrRC
6gWyWHW4jSrjxs28LZi4lW4j5VYHO72dtANxj9V25z/Swk6kzk590pYmqrMi3FYVGn9JYT2a/fAN
LYMr6YRvto+f2vmBFvYidbZbWDSg60JjIFe3N6HZwRlQ5aUrw9IJqOp/P9n11EP+vcS5ggo/Fks7
YNJmcN3pwNPjQ0k/o03fVaDTICJqB9Mc3bvwWkvzN9sXXGkbmjK9VtoYj72p36EYhZco1Ko2O9h2
FlzYIRbSiMn/+GPqgpclcP6k4fatexOpA5Z1EMUthTk7357/Qn8eQnVmu0LXQOtqBfFqQVCpEXd0
kwAOyq/PPX22G8jBlx1CVvCNTMhqANn7NQod3zo1si/8/ulJ/3piqM4s+q0irPpkyu5i6WPCaUTo
HZhPaj2+OEP+DiHnOnbSh/Nv8+etQHVmW0HQThYE2eQ4mxd3o1I/qLrqbXvTeQQXYV9YW0svNH2o
D4dC3eGF5avc8nq8arZDkmTI7znmOm9KSNI48J5cdEzWMow/V15W7VmQqkKxxiKdDGCkf1DaeOcM
xsFNwgubzcIL2bMorVs4/5UOat+GNupReisNbG7GK834kUXuNdFz/uv8eQtVndmmRv1jNMCKEiz1
o2M/WsmdOXyj+w/lSUJTh+AffapbpDqzCQvdvFXNnJFE5AEPlCJ6UxpMui4coUvLbDZhiE6Bv3dI
4FqUBJvg3S5sxAqhNXb9haBZyDywYfr7IkOmXFDrJ2q09JQ42HRR2MNSDeumWkM/D9mo/MawL7XM
/3wKqHNopVMpaS05krdGhcZY66fNyVdbAM7nP/wUGX/YAv4FVNkkljs0Fir7aRk8g9BGx67R0hgd
MM371IUcdvzfJywJnSZLYaJtLYGslxs+lYNfbTFcgP7tx/nnYt+ebWbCGH0VbHyIWgPScEK7130X
hHplmcc614IHL45eFVO9EDALn2WOtxRFFSFgIMNtqcLzLgZoJ23VDBfupwur2J7tY6lhI0qd0k7y
+nBPIwm1a/UnTeJH5Mcu7CxLLzCLeGoFYWfhALAt6yr7OhVIqIh5fnp/fl0tbCj27PQd6O0UesLG
VZj1a2NnkJdAQplIDmIg1iA5695gQ4eSiHNhwIWFPEcMYnHvdJYJvg6z7FtEjTaaizZvL3TzQqQs
TJicreIWGr+CLh7oLmXnpcFNV4YXtsSlnz5bubGt16qR1oAdbYR3rBKdzCK8zZW02p7/GEsDTMvs
w7GYNn6YawZzk6bNMQE8ti8T/QtCCZfKh0tzMw38YQAKNXHrNZyCoRpAjDLMQ6/mV+d//EIsyNlC
FQiqVW5Dla3BKwavo2+ovq0MRNaR3LxUYv1zTqrOgYG+rycxHE2JbdVw47jfh9zfDg6MZbaTGM22
82+yUE1T5wBB6NgaZuEM45Tpvq7tr2HgHAtb3LChX40N0lT5iKkX1zwthb7Tv50fd+nrzA6svLCN
mPIJoMoU2rSd41CWe5dQ+UtTNwv0rBoQYom4h9utd0Co5dANyaspAZjE2t5qL+GPF95hjhbUNaAZ
QinAH/tOf2ihbsEjq8wLyenS02exDfEWp0R1egmpZkejjxNkdBA8/tT8i3l8O6JsEZ+csNOjjdY/
giYeZfzPPXwW28Ran3YYFG2VfoA3HpRPdle+nH/2wr4hZmEtDOwhbMm09DLNt6aNLH2R9LDqOzf6
5M+fvsiHnUP69VC1Vcy2raXPoe7juoIl0Pmfv7BzzFGAYzpWaR2zr7ZGJNaJxaV2MP1sVws8tx0k
Fs4PsxABczwgjmJ+R77BTRpp3VWj6DdVo2PUWhzqLHwWsv5Ug0wVszBO/a4LNQj12wqbMri4KzvR
d5DLdudfYykGZoEcB6ghFDLzt5aBBWMwVAW80UvYlYVPMcf9oTmZFCkuL1vh1kOz7kWfTXjooccF
UynRDoQX7vcXvvvCm8xxgI3T9aWVEW9uiEpwAIP0VCGRXF94/NK7zMI5IZEEIcOyqqTRnYpAQ1ot
aXaD0b31hXdhUS3kT9Y0+Ie4yDxcaNKcewzq5Nehr181afEeNNir9eoepPmugZU/DsHh/MfXp0X0
h3vAHCXYmEqL9KXrbFXruoKiWEIaFG14dKxfHepdnfWcqSNegG+TubOqgZ7OsYyYHCp/DWa5NTWE
jmocjwvEI7ru/3B3XktyI0uafpe5XrQhoGE2MxeZSF1VzGJR38BYFNAqoPH0+0XxCDKHybRt25td
s3PI7mYRQCgPDw/3/wvy5sakvxKn0m01yD91RFboY2327I3Ued5LvTsgmL4PtZj6ygOiFkSOXg2L
2IbWc9qND1o+v69M7fWfe+WK/bPNX9+N2l+ZxQuXlLW03xlZTzGzPAln+fDnx18xHLbx6+Pnqqz7
bnH8nV+PhyQaH7Ml97ax3yFsjviAC/fsxpS91pAL08HSW8awtv1d19zrJWXce/dWH107Dl/mjUEs
Ch1EWv3dWH5XUr2t+cUmJjo8mvn3Kb1PuDGbkTD5c5ddWdqXeWMwKGJiIpa/6ylLWAk7eqg6ecMA
XhmOyxyxBl0AcgRpiKCo1x+HAJEXFFc+IlqPS3tjPl97yYXxgFXqFHYvw12UWVT+yod89gOXmio2
EBSMnL93gLxMcUpm2fWy5TVzLdEOOmjTREH3ubd2fx6HKxPKuvAMKDcjQZ0cwZ1EUcqAQtzaEF9u
HOWuDfLFku91Dd1PSfY+IMF5FVkIV5cFBfd//vRrXvhlQhNp9VYjpmhUopuPZoLUTBtgW1rqrY34
HGvtWiB8jDIN6aE33nmtuy5WOkrcbpKrFjnAmlbwmz0UM2Evhh4pF39u1pUNw7pY4qioIW02aP0e
MAzH6hReXtCiiOHOIH366d6neSLMb7zNfjnI/2bDuMybRinJ7aN2rg9a39v6K20BSIwAU6bHiXVw
2byekLoyIJD4KLQEwnWNcNsZjOO5muxhCtqicZxnEjO9IUHgetLRXUZMEU5s5k1luZs1mZlbM0dH
E9mWtpPhEVBFAkBqimsXFQnPz6yd1vuQVWzERs6IijhAg7wIiboZyXf5BsDmzJ09SkKNfGNVjlbt
4dgmqBAqzQCuPPJa945L38Wf5mgprNfC6LRqF6If3RyJTJbwrmQ1tK9DAsvjG/RBDRAM3I5pW1+f
UVJYz7UpjFfCamPvY5QaqRkBZPDA0ObhoORuBgvnEDopeQXuWYoC+culniBQGzYpw4+1zKbxjqsJ
64Puaz3Oo5UqoKjrG/bGt6vKWfemXmhblFwtZFr9GqzV7EYWQF6jHWew6SEk02oD4QYozGbB33HR
8ojrHv21rPLR8l+7ch6skzvZilGcOnaNGqsYs1qgAKGTVwGaLF6Gr31X48lCAu5r10Vmput6NygR
WoRjR3EQrDPEQ+y156GTpBfOuEUqmngbYkUi7h5k5UT5K+AQ00eBpjjAdN9FJKhrwyNXmrbzULi2
JsUKTZuiXO5iwyjKMojMfJ7vo8Jz/AeXCuZxn5mWTZbfgubmxyJpTp0/HHKhlfke+QsDVQMUoxLv
MWpbzTtl3QBzYVVGJNbUq8Ja7GJcG33a99Ma1eiqi1EfiiaghE6W5K1xSmZLr73XOtrVMjuKlCbM
gApqP0es2baGckIcQdWoUPgpQz+CDxQCmj6V5hyXYBajtkaXtYR6Nmzc2hzMZyvPueJGfgFFZi6H
y6L27JWYtEUbEFev5VQciiV2w3JLyqn0gXJ0vc7WiESdb72GBmnlc7Cg8VhNp2TKtal64/Vt3mew
QHo0SdZxmUf+N702YNSjK9qFcR0sXpOJJ6oZRWls8jxfMO5hZNWk/pSl7knQRkMb4Y0mIodtUyZO
n5EEWCe+/WwIQ4+1QMQGusVUD6ILq901Doy2sdsVcCgs7WH2ohz1hwxKyGgZwNoUPeMoYoubO1wg
c0ZJU8L/S1CnjPM8E3unNTQLcSggO4Xz1BtdV2WseSaZv5szzdQ/xCnKeJ/DEhDRhAKOGUuIenWB
CMx2kRIk71fPzspw2NghdJpnuklIC4Fkzx7hOfsjct2I0kYDTr2TlhHim6zJuLeQmiQH6v2MLEGj
wTJKUzs+DVQOa2QBtCJ7bvQpJNiRRsj3Zk/L0A7WOUFD1Ee2xcnSxyFKawQKm8Xv89eaCFv7qxfP
PBNAgCkS1KjMVFuOeeWjEhxw/JqpD3ETMGcMNJzCsUK4Phsh/FQL988IzUR61R08agHzcguTvIDn
QAKoW3b7komsR4em0JziQe+xnpQDa36EGmQXpzl3/igjFhMEk1hjtALuqrzI2s05xdzIo4GUbx9K
CJreXW60XnlntNpSfJubFFnnz7kLpjM8zuRjLzF6vgLU1KNXekNqbgpEdJAHrCK4ejBFQqdqQHUB
QFjeApRNOjtYTDnM340F7bBsC4XK0J+yhoShdoUDHmbGoxmlsYfDPzaaHSsVwMQt0qe4d/XcZzMz
DYfZbUYTteF3fVlmiDUaul3UGJEo85EI19NMSvEQjfoskevThqJPd6JtmuQjg9eiAOhVi2/lKEt3
4GlIkfFMAEMWGhj598YT3txsqzl3kzdw9lpE4TMEQKthmxt2ab5Cn8pGlXOKo8VEf37wYwf10Jr+
tmCrFibq76u40hungHuQaKOlVMjqQenzk/4Ps10YdvtmLro6O2kVU2dYlyJt1MW+bmYoTYW2OYRB
vyy+EweVtiTxQW0IKAmKGB6jtwbCxT3HSV+yDFUfN/WLrlAFmolP1q8vuAlbVUNp9WJdFkX5qSuN
EV0Ww8o8ctzbaioyyEFpnn3WfDP1a0hpckD0OivZ17n6b3pjYi3mncy/AjL3o+dMJ3+MLUCPPeeb
DT+27uFfOAuca9fRI6CWTtfO0yc7bGaNeCKTCQnQKnHM7/GgI4eFKDG2b4M2iFm/j60iZgseQzZQ
0oHcqZM10LTMIJN4IoGCNsHIlf3buuXYxcpH6oPibHZskEi6IQDU2mGhI/+Wp9yQoVgmwtLtlU7s
KE5NF2YdmkJF6Mls1ZcGZoSMUlAN71NfZO7bQtRTjYx36Pa4e5krRfYN2W2ElchJcUWAZE7tfmMT
t8VAd4Zx8VFP7E5C1yqxCEqcNSqQHEs8P0XnvHaTsXoDSSz23pVz2ujPcxV37bOFeFYDhtyOI2oZ
unT0m8+Ur6dpu148yitLgF2h9Cd0PjXPtsn5w52g3MzovB4xXdFPznfBrl5/JclNJ50ltezMzRQv
yhg8ENpNMr4SdWrn77WpNpHMKRNvJJ3QgFap4wc1elh8nuam9wy8A5LkP45jZ1aP0yLTBuFw6t4R
tkOHUFqHgdOIJPUjWmr41UjwmcKBX2S50yEqITf2K1Rqe/tTSIFG/GVq8qZ+59uz8sWNeGyo+jfg
F9DR6Klb88dlEOFoBJ3ZFJmxMqVbRA+Fl8hl38ysCYqVZr/AAKOlqH3A7elFsp2NtK/hsGM9j0ZC
Gmu3w8syUfgtJ7DydQ2KG0ielX/TKbT8FncFdcpOahTx60ZrPcGCRKn60abdn7RBLPl2SDrta2/X
TXcMnboWhzRMRHlishiC6iwdm9nW7Wdh5FN2xtmQFM9QFwa9WEur4q7yegRCsrD142OLOloM7bvG
7NMefK5tGDVgqxwnqXp8USzbq7BJSgigaOkUd3oqHOhm1WRUMI/zLAnfJFKLtXDlS/aCQ+d7lggM
D4MVsOe3PixeOmADkQtSYgyzpQ+EjrTcA6Br3LsCBSUwGiYaigHqVVP8Fq1MozgQA7RaIjRamG7r
ca78VyVaCRpLNUq6h872GrFDTAuMSOIv3acR7OuCgJ9XN1udXemjPvYaZ86yUVxrDZRx2Q7OVz3O
YD2j5mMjrj95mli7Temg8qLZkwBg5QrEs+PCdvZRlCEKLOeqRUkqn8WIijDT5omtUAPLIiqE2hox
xvC/amSqSIkZfYQY8Y37k1uW9bSW0wzhcaqMUR2DQmQv1/3CWn89ji2ajQjJdk9mW2s4hIBA5505
L4gToiE2jqecazi0v+LKDOVKOrhtgemZqC9qVQ2dVAPCGgZpQ11EiVh/IfItbnRS3mVqd9wsjTkn
OwM2jht4Tm9i53O2F/DoLVp7sdst41tBYBdlbmpO6pWoSfc+otPBH6FJKpCXTsrJ13AlE7/du2YU
p8em51aQpeiE4jxE8A+ONQVGSlp4mkIAB11foszlD6ALNaOnyqWvB/dt1U5WAfPSG7o7LVnK5nWr
DeN3U9cQWulkgo/gj1FfP8cQfr/1MZpNSq7S93YVLBnjlAsYah8Kq+v9D5Wmo9JOoQb+fcYKNg52
XSVZgDKc/WYsnKZeI6ECZEsode9grp0WJgHSlJH7xE1jLA5RonvxesktjApkW12eXRzLYqVXbahv
qhQO26qeYtm9krCzwdwvXmofq7JoPmV1SMS7axpQmRYgv2g/5cIbdzNbLBLORZGogSq8OrAyMfgP
CcTkJzz2Wlv3tV6iNN83Rf+tA6jtP7DL6RUnNquoQVr4XOKy/5JLna99b6LQ+DB0iyV0xcpLiq9G
3cc2VpWxRyl+Jj/jKZT1IM6NPjZ28L9qrfDNDNjTPo9bc0OBY5p+AV5R1FCgidhn7z3KBDhGposY
vmLtJGG4P5+Y1eXO706wF5c+w4CEpmZE2q5qzRUKzhsxnlCk3BfoODve+86Nb5z+X0pYfvemi6AP
BKssbmwHGFG6L51dgooyosvrnCKwSK5dvTuakHBKMa8W894Nkw2AedLhPg71U6mEASWxVgtNQH1b
5jsR97tYf9UUShHuMzhgx/ycN4+x+wC5dWV7Ny6lrwSqXgLFP8VdZ6MpXI5J5OnUzjdw6LvcfLUk
/bf5UQ9vDIB4iWb/rmOcXyOgw+CWxNBFuCuoioj7gweAKuPiIQsf2jmCuVQFudOtq8hdZdq0QWRz
rQ1fcn9f9hAB0ddLxCePpeOSOcgRkGm0c5OYLW7cCpI/RLxDoW8L/pNsllUDxgqWSeDYTxmpblHy
5Ogjke3TPO0q8uPxipHJOU1teNKM4TBG+sGHNEi+4tYzvg/Ox9wAvuKicx2iNtxjjUYHK98Nu3ko
14ODquWTO/crKBAwk1dJ8sVKzE22nH3QmEz3VQ9vpctxR82TZd7FnOLB4G1xuKERGGtODKSohScd
ZPKcvk6SV7X35A3fURch2d1cQyfokZLUYQQ1+6l56Mvo5BnLZiqqk4TEBRRvVc4oqPaoqONDNItc
oS38mhLRtdc+Rgg0m9g6Iw3yHpHoJpA25RvtqvHPePRrlvm+ar4UDvzo+HMY2atawo4AuWR7y27R
oFkSSom4praDjJNfjtQJBtQpVtP8ZHIT76P1GJfHLHmFdVoJ/4ufsVsN/LRFRWBTvAFm23vH2imQ
ny4CJaAhYXbbVGJXJpsy5GHuEICNrGrntMxH13yN47sOIemV+ZNXnO343oC4HXP3aCTvNTSq/2wH
rkTOzItY5kDlr07AlNWp6zDJ7shgWGj+0CRB0z7pzh0pCDdm/DWTcxHZxJRB5RJJuMsNmKc1qi7w
HSh1TwnN99q4XhwE1P0muVX2fC04f1nnoreRP2gSYT4U+kj6cK3Abr2NLigmy9TchQ+dGm+MGEZB
a95MxVLL9zfL+rK2xQjlMpZulW/sBt1R7pbulkoisjxAIO6gF/x53K5YqMsylwGeiT+VZFM4BLpW
iwXx2vTbT37m3skqybfumN+IdptXGnRZwtlqYT1PckaiC90P86xrg0TYs4zteiF6U9f4Ysip15xy
vTEykCyWuYXEA7oJXEKvUFQHxokjOeBmwEBf2mLboIO+xPs+CqdJnvI8Lizj3u9AoMGj8Zt6n3aL
Buw01wTniJVEEHJyDhDTKkp67FmfEAzF6XGMjyItZmkeJki3kniID/uZ0BohzLTZQQCp4KYMZsNJ
1yOtr5ru2tGaA6QTUQTXGzYVy211Io/dMlX+gbMTUZgbC+tKr13WXKL53IYQHuJDPtjLCZ9ac5hw
UR3Wh6GwbpVmiCvB9cvqVy9uuLieq+xAcLcA3zEu0v9aVBN7V8zxv8pwi+zGBXTct+07ekk3l5Uz
JFRvrHtjRAg7XBpjHQojatmYiVNG20UQi8OQUT17Yz+9thQvS2fdljhsBGjqQPDo7BHPEsjGEvUN
CvlGN5bd7B8nyrdTzrd/a31cFtSGyF93VWJFByMrE+Rlbc0I3LHLNovt1O/cXOvvZt26lXp95dLm
shqsr9KwCNnQN3lSfBZWs0PN/8byu2I1xYWXoItp9gjPqbvwMlrFXuUcXXLTi7FrQIvP/noskkdU
KoI/99u1kbqs5oW0C1Wyb+OD4yegv9slGLkYH72GmHw9rOoxvEuqcO/q87bqlhtvvTKLL6t89Ujz
k6xlscy1UJQ1c+B2aEaUIPFu5p9dGaPLKl/EhQjPEbc5pL51N/TVKxfd/bCvdpPNiQx8QFVbT3J0
H41u+IjoNCkaI6QTfo/0+cYWeK2dl7ttJjoiKjLfDG7UrqLS0tYZ+Iv1kOV/r7RSvywARpPdW7Cu
+aYyu+fS7kaM3K3r7iubzmW9rUZgsHKJ0G/sFHJEDmJwHHQCWxoTZOQo9PfUYvXLwlsD16giCkgb
KulwHrHFSAFzHt9Iyb4yCi+29CfvnsBS2NUqqbKAz1IP49qPH5l/mz+voGtPV/Pvp6dbAnU3QhZU
lUkI09ansjq7xvbPz74yAC95Ij89uyHYOoDaoLg6G76HYb4mb2U/2nNQQQnp/GL/59dcWSri4saW
O0BT6h53Oq5sXy0gXDz9VinrlW3x5V76pxbEYTP0iUkFhDY2BBojDg568i0wqvKGY3TNXl5kco2W
sPqwo6ivStz2NSEtIOzMn62oUHFH6cJf54Pf3VGGtdzY3K701mV5pNfDCJ9mXLGYkv5Tkxn93kvG
W1vLlel0WcnVzLOV6AasJzPHfQCA5JOuu/Jj929llXj+ZR1X7iVi7AuSEPXcqCBLde/wm70bM+m3
X8/D1Sj9PNxlJxEdQhebq7Gw+YBW2sxFj6jnUb5rqxmn/MZ+f20QLl4koqhs6548xJnLyJ1lzHnQ
WqF7Y4h/2wzwy2o9/tQMz8vCJFGXnE3Unure28vGGghLgFP684q7cgzTL3b50PfbpJ2o3YKVou1c
y4k2TuR81LTsyyLqT+SAu1A3NXxm6uFubEbXukw19qdGoVocgX9j3gKwhGg/A7qKq9a6YaquPV39
95+e3o5VEXIq5ulDsu/1/BBPw/HPnXXFCl7WhoqqT0a3ZDQGcQeAbmXq7+ZxswCwHif7b86nCxNI
RB5qZp1Emz70uudmQpg142bub7bgIl/F6HU7nXVPC9wU+KSr5RsPxctdQdiFIHhrbpFruTHKv526
rMCLqSuXlrvNuCClv+hhxg7pOy7v3xhJ/uXPg3Ht+RczF3BFEkcN5kNy1Q+4KX4bw7xaU374+OcX
/HYi0YCLaQqCc3GWvgjBc+fmR2Fy4bwyujS+0T+/T/7k+RcT1exGbkRysOyGw42d25KBTXHIURu4
vgBe67bwIIkupe4nX8h1Yn4pdLnPFvleeigCUpFu+fkqHAmtTda9nZgfnejkZ/aPZaQADf9WaGr/
+z9/xjpc/Ot/v6kK/vefv0Adfv0b/y+BIFTp4HUQxE5+Kz9//Qz4ARxENx++/td/qL/wDwyEI/6i
xtAnNUZ3fdvjZupfGAj+yENWTCCA4HDvzSr9FwtCGH/Zpq7bvicsi/wFg6nERWEX/9d/CPGXDzbC
9BFOMLlOJ/jx0rOXY/Pvf/9ZTesiu46oneGYlm/bBsmfNl9zsSi80cvyUpD6pachPFoZLO5+4qq4
ju09qST7ELhKQdW3479xrTT4qaPOP0JMv7zdxLT+O/L04+22bnsmOB3HptryV9MrKh10vV2mlJy1
G/XasdbXISI8whyCKJNby263VT7tvEFucitcjdAFE/H8589QO+7lVzgOKjUIUEDFuFTPm1FsKJZh
SoPZa4EOKsSoXJn5uKvt9Ii0HqyhWzpAL9GOy3dy0eRRrOvT+Etjx42qk0xDQ5R3tPfttKwTyqba
sEWxS0e+Rl8PsbYK6xZFvy8h8YamuWsggPlw4QwAsdJiWMrkqGVHw5b7QTsj02CTDaQglBkd5S1D
0OTtNnsynRgENmywst2qLjRQcPxz/4mXqr3L1viMIu4wcx1Eya/j6CFJXE2ExYLQXB5Ujw01UDp1
9fvFaa29Gt3IbDeGmHe5LTeZQP+sU4A2sRbOs9TFmqjdtjJC6Gs0bu4Rgh53htsHvk170iHw0Edr
abSoynuDobHm4ug20w4B7AWUeaHSSHivaqj6P+LqK/XIhUvj0NdRikWPzmhBesqNM52hHm2EKVeW
fCa/iiw0wMP89JjTccm+XMbXeS3Wld4HoTu/8/IvSJEi0cL0iLRuW6RKq20IVG+6mX4CivuQoq1j
2tPOSnoIqvrLN6sPcjmPqPHrzDOxc6I71r5kIFqamI3d1ipSBUQKuGH5rL516aed5Bu14dxKpjrK
p3H+Y1kklbbKSeIxGb9pZikw0mjuv1bATaZBSTqFAxNMdM+kC27JRSCiH3K9wRN8OO0991CsZfXT
qp9VR6RMdW6TAxtBvblhlvdBY9KXES92JdVvy7rp5Up07cam/ya32ahHOxCoY0oI+NHcmtHKnPZz
vi7nZlMyCnrET89yWxRqLvNw/tk30Wbyz+boBZXBHGm3eswwMz2Nzn5otWmn1v3YdNtmyO7VJ6qZ
oT6/D419xBUoQD4+MB5e5oXqd72Qm77iY+ljCb67q8fdxPDJ6Vl12pRa+7S29kbMvQ4w+d629wvt
0EuaTztfOs3Sg6V+EPat9P2XcP3/WA6+biJhAArcuNSx7x3dySsH1qKaejoyiMq0qcXcgpOI5m4r
6VatZbbT7XRMy1qwILSpgTH0LmiW7GhZz8rYtTlQWRp0Y8Uqp/B/fqHpWgaq/abzEkH/yeedMy8s
fQ3zo/tEnKOeASFllQEQbAOzOM8j40OE+WWqME41+SN//oSX8NzFJ1gYMkdYbD06oYxfbUY9Uzdj
m3SS+gRlIZRtQ3M8KF7L8JlUum1vntXwzsmzWo3/3Baq5VwD6SqgdNI/6rxvj3s4n4GfvVPTyE3Y
tBQjK1AmVbbdrWPCr/7jy6ZlOa5SD0DNkvyPiy2TO/9Oam7Fh8/5vRM9OnxK4847ZZYMp93EoQya
aM12vnVkizgqPYrlEMxEu+GK4IdBs1mrC8uYLNLgZeL2Q6B6IIr3pjbuuL/YqzW7sBUYlb1X67i2
LbJYCAWyjsWYrE3zY1RMp0zYD1w+7GXWbpTpjGS2DpPtJLP7aDxDbLy1a/9mv/ylAy4c9dhdBlv4
7NqN271YWDW9JeZAbS1qJAksBMoI5mTvTxj0OOuCUc2oYlmrgcMCew17U1nckFJ7ifdcTipmNBPH
RO7UUtCtn89yC4oPDnlBP7ZyZc5rtu42XNY1S0sNFPn9q1RvNuozItJlDdfa/3li/3ow/jE9XGpb
PN8g9cy7DElF8Whp/ZSkQNzbjXqtWuzK5vd+cixa5rhm7S3zVkzHdpSzdNF25cHBB/QM6uX1i+NH
EvpJjjJnEnDnevQxsjEMQ3c609spNNTZnHdo/x4nCltzVz81Vb9Vzk6F0XbaH5NSGR+b7ajhrt3N
0iNz1qzzI6m+52LeoMxMCBpmLC7L3AxBbTFPC3vP3lYszwaztvaZxMppYQv2s3nns/OpbpCSXYhJ
QXpkoLYUNSnRlFkNfru1redomu6Q6LBY8yaE8QzDbRnZvdrhlDE3DH/VMIat3pDCmnF33W3atLjX
lFpjg6sWkZCHtIuBKWNaEdc6W8N4gmgYIJhyUv2NcOZRfZwXpkfVBGVaXX/c4V1xZbhL0nkn2FHU
mp0Nc6+83z5tt5o2gVjlr+KCpmzXEvs9DEJd0qz5q27dIdf3JFm67txxazPuSHNGJBtjht9iaPl9
TrK68gNq7XXfkFbXktLFj9etfsoMfAE6QjVbWfyi6bdWpZ+Vq6ONRN7ReOutaOtZH6NmAeOjrdRs
7Tlw16RTPiu/2KENsWbvLVbbzHTXcBIqcrjITG+XPFCO5It3Rf+/7JRYQxL4iIN3oODdB9VO5Yao
lUIO+ka10fbxavCs1FfDI7VJQejSiTtKti6XxIgUANOpjMKtv9h75Ve1XI4pA0eH/HO0lJujPCOL
7FblKdVs63nHPGNu1Slf/0oNgJoZ6mMT3EH1IPUlyjHKgQ8rXw+G3p6E29XMdVLVQpmNntQLUCja
WDPWRRsCNbHUeC4jE5hNQifJTblbdZigofhgfWpS+M18unI701nCu/XXFs98cU/4GrX3OTxMWWnV
W5M5vkkczBazs5+y46LcGXpEfZ9yTiZ8jnDqtin+XlKfclL63B43Cv9CTQG1LJKq3ajfc52FRlOG
cdqZi/XgMzcTXYdjTYkP0q2zNp96e95VkjGM+k2Em6b8v2ppEWLjtQWDMWfr5cvS2HsoFtvWGHde
tOziMT2qt1g5GSttz/1GcZ84+f2S2A8mGE9cx7uhJIGDLOYmXU61y6zjd9VIrR6Qj/JXatqrTVZ5
nmolqDGujPk1QYadmsDKETCGbDuAM1cT0xp25PQGSZoe45p9CSui/F3V8FkY6zJ+Vu1hMSsPWE1h
1S1qxbrYFqaGWsS281jkyGNF86lD6ZU6gp1ye+oFR5PtQzltidvv5tJbVx+UM6uOOR2NVhY7m/zV
ZDofhnF4o/yBuouPTjHv7PELWfYkbSv8ccNsnHY9bRC63KqHuqlKoEvv1UlS/fNgpkepH+jcPRX5
O9LdgmmO71VzCxDdkb1x3fnkYydSdq/K7jGW6dEKsdvhsxU9qzOheu4sMQ1Der9YPaKan1LmsHql
Zxn7hIOGtOS24zjnuUUwko0qgZ/jkaRU6WADlUlSj1VutgJRmfbG8zA/eKbKj1bfr5ybpus2XpO8
/JifOR86cpzjsOb6Kjqqn1FdpBzfxqbs1ls7OecOJpwZUiCEZS2Y8w7+kWqjOg8oC6DOAupVMIxX
6htxMyfcPuU3qD9Wi1S9WW2Pys1Whw/lq2e1Wio2QJuHmezaymGfYEUY/JHJEYanVIv9oF6onqL6
R50icMbZq/aN59053l49V20Ial6rw+iLbzkup9jC/2uKe9UhC77gMLsPDTRvMs5XmnxbscsoUz4z
44TdbJJYP434zbxTmahMZJ/xF2OHqZ0NgXKn1OGBTY84QTh2AQe6sSWAMZ1V96pZyX6lbIg6F1gs
bXXO6ZcTlHqS76eTGh9llkmB36jOHQy5jcL5HDvd60weCiffqn4ffeaZNPdqWuoxa5MTp+pYbX5l
kNLVUsxiICAOAzhx9yqYYC7pUblrXW7hqj1VU4rTnRw7rKeaNC8nIAZNjb8avNbd/XPvyDMORRgE
NTgTbpTyCdVxtc+y4xRmR2XfVFeon1GdrD4lh1O9vtcZdXWKVnu96Dn2DByBuKjmP0mf0xzTkgz8
4NBb5l4ZEHUKUJZOvUEdl1LMLZUAR9X/ZfeFK5415dvI8I9smf9wrP9vBw7//+PMKgjs9fjiQxJ9
k8kv8UWh/saPAKOw/nI8TlHgYk2OU54KzfzAzBp/OQ4Th3AMkoCCwgZ84X+gZoX5F96pTnEseE6d
QyDHw3+EF62/CB7rpu+6tkehGDja/5Pwom1e5IwiRsDxF9Ct5xPeE7Z+6ZHPZB3LDDfTKkyQ6Fl/
x8W8e3KbfVJIcw1kvdz1FEvtwaK255Pd9915TgowHG9nHbrzWqcy9tBPMdvTlIX6qmlrPfBIoA7g
oIcPqLqmgVbZUaAvdciy4QCw6QZLIxuzKt9Trs8OlDXJMzpTZzsf2JjMZuFib6lIKk06EgPUL91g
xHdZN4f7Ll0O1IGJO6f0/SDml9UyqS2ooIKdDO1IQAmxtI09yGnlUyJyevnFA729ioykfDMvn7LM
bd+ajTWdo2j5OpXxdL94izMGgyOtk5E58Z2uddW9GLT82KmMQjMsoNRX4nFukJCtveEc9WZ0Gjxz
fmVmYXRvUBKSoKewMqSd75OyjsxVNxnhweysdAVYFF/VMd9MbYlSWIb9IJOPuFaWHCODWbHyCyfZ
hhXiHX2hTWdb0+o7p6XWwl5VGMBznVfhj19sM3nUkzE8OmRWQVu5r0Pdv+/qOrx/+Veiska7dPeU
fiwH150e8k609+W/fvFNK7mviXpJrb2vXOetabY2BiyvPiR2quF6ObnH7WfqmEctHSl1IndmZdqU
EOiU7wWWFsrPwtUInFRiHxlFtjNm7ZuTWeOxT8gBT8peOzRjOpw1SRbxoHZP6kl2xdL2Jx/pMqQn
hp2Z5B9tg6hRZrvd3jOX6Bx1lAANfkFcI4rd6p5qD2+rVWn18PJP89xVD1oaU545W9/K3h9OldOv
/c7SXzsx+xPlQHcdpYbDiLSn7G0Ovy4lVpExfpZti8fsmk+dhtegGeNbjdjcRp8bWOszueGWxbSk
FumdbfRT0LFcgjBu5NMQmvcEYooD9KzHQY7jsWz85LAYRKXK2X8Q1Fnh/hC9WuBeVJOgvisnU3/R
YVTNIX6b3qIcIIgjLXUWjBUFS07BNFlQB1kIyW6qcSzXFur2iNP5p1Tm1YpakIpqzcEKIptQSUzJ
1Qr1qc9JmhFZEJG+epZVWRK8jFguXU0C97K29TFbe/7Cax2PeDXFICvZxtE28wEl21P+NKTcCZo2
tPLJuevs9MFORsXSeju20Sql1mubZeY7STboqhv4xjF6pK4j3/huRio2VShWqj/hs95Jp/qEb/Uq
1D9Ry3som6pZW4NerFEqvuvC7qhFfUx5s2XtuBe+M8qvA1GhgTWyosJ3TalRRNAkvF9Mj/Cv3aBe
Y30PTcoinSXPDk2eBU7hExsyyqDGAq2F38VrfPAPJB+upSwezU4ee8o4qsx6iBwgIKNHxLPLzy2J
fzvTy/11opnU9NTvvRanmdLrjdTD751H6fcw9tXaHNXP+KcIjVMy0OcED89N1hJSblDP86NDDeFu
ctskqB2zXi92grbY0L7RoSKe4WBErybtLQkU/kM/UvxRtf+bozNZbhxJgugXwQz7cgXAnRSphZJK
F1ip1MIOZGJHfv08zmHaZqa7q4oUkBnh4f7CPKza9Dkq7x0M1rLpPO0fZTVrAWXksBg+NArrWpWa
vRFpo6JrJvlcRda3J3Z1vn81Ti9C4KfFTq8/cquVx25UJM8M6UZDuW4GT4zHKUv5qBZ9qU7RE1Tq
Wbd4A4YpLaNyWe54wbxIq0hlGk4VapgKwsrlv6kEt4fUvS2vyhrKsdo1WhocpJnyzefJa2eSGxAD
H3Py3QYLZ5vGkE6wGtvVATI8y6wceqfW+5MBMd4nAfmXIvmXrvkIh7DcZw6Chlde5eIy2szGe+li
dqsXev9ZsHcoc9ezZ1VgKnG808v+Z9j5PXfrq+bf82Ri4Jk120UnhqSnqx2SvbuTXnqpvvvEm2L2
mUXuvLiRUnq/Q9yPxlo/z72fwSWcVhzzaBKmWF/aarCPzI3tnWnyRCNJc3xgFiEGtcTEb9tdbqm/
tdWPWycLJKJzufVcM/uv7ZK/EjFSTGZ7bazJiAeHdmjlHbfngDihaoKbaSU07I4KIq/hTdOLmcCp
Ku/aUBY3c6JhBNNPf2pBT3cM61RrxAxKsz/KjpaEtqTmSTL8XZ4RySCJZG+aSuQhhpDskjelH7H+
pNrl6TZNh+WgRG5Gg2ddnXX+7qx+uHYzW8RG30u2ZWoedeOZ+LwRs3VLRlNPLIO1DrsMwPqWn+Mm
k3n+liYuxHNYaY8UI+mPOp4adhdoRdW9a/2+AFUbVYs3IXXXdw82T5kaG6J/X111Nug/Mt3jCAma
Qzp67x1pddPKDf6P7KOlwOTIvqzCr0PLE38c+29VnivOslA3xigv23YfuOTuKqhGclKbMffAtfkp
Bx/Bg9XI1o2W9FeyfeQCGmQaYRYbE8NN0xn9cxnkW6MK+lDzlLvxF0vcpjzQ4pzsB5M/uaOD+Swy
fTv/nXvvval1J05NLwoSfdg1VfCfj6A2+tbPkDroUmn10tnDwa4/tI6eD4/BreLXRXHrIn80AoId
5XrR9Q3Hc7YxpyWNZl9wKXt9f7Y9G57/5Hsny1hgUcj8t7TdX0Lcdz/Lf4Axg+Wf/Zs5Nnt31VSs
G5g9iqXZAbg/BcG4VQ5ZyoVTtc/st7SkgV6EIpId2t2qNsNIGmNVcBGG+g5GNkIreeoNQtjB8KkN
GTAOVb6hegniVN4cdUm+S9d/nEc6nRSBymkNsrBHQqVvYzUyKbF5fjVmfPyVtUadUbzoIqeugJFS
9YgLmZ+cUnZLxfo47ddysON2iQtiKcMypBc/0RaWN3q8uty8DOsmhNig+XFwVTPXcj9Gh+T+41c1
u/ZbPAxM5rYo+301lJ8gPL4mVmaExqqnaDa9Fi1NtYSZozH6tJbz26VJodP59swVmXNjWD7RSBGY
pFOy8vHi5Hf0qpNV91kkU9I+ei/4dEbdxnZn3BaKEt7kKlr8AbdlkH1r6aGY1mOuO1uNrRmZLfZj
YyA2LseFgaeLwLo6vHSoc6Jb3oaFr9FckkMVmMNjbZ6DwUQ76y1DoMXJN7h1tQ2QiTxsgi6P9Y7r
W03Jss0mjRSVbG5Gbn2mi4bHJiCdas1M53q79GKGr2iqnrUlmKpe3KV7zdXXMDfqR7N5EZqUEHeS
thFpvOIgA3INy9psEts3X8mr6Ltc0pI6LVYe0WojxbT5mnEnZPryV2uUEw4mafBSluWJyKQd6ovl
b1XJYwyfPVIWf/NxvPL01N9awy+gnDHgPm1/xKQBy3ENOCuqOzJM/8s+uNtM5ilovaPeulc+VlxX
8tD7EpnSn6Pkn1sUzCs1615o79XcH3297sNZza9WdiDcuG6Iar/PS3Ozg7ndICwUYVIU98FTl8Br
kVqM8o80yG9pLbKgNZOQcgO/CFG8WIvknmabhZuxMsio6zabi3Rnp9Lmwx3qa5sP5s6tNpXKeybU
zmYqbIAMU0OeYGl+2/afqUvzZPdzE1uMrPe9zeQ9nw0yrp26mDUwAc7YLHSbnNx89oWmAuUvI/RV
pG6UKuM6Gb5Fw0zF00HP9jWnO8zLvB3K8stYTu3kIJhVfAF24V49K18jroIAPZ1Qp9MRD5SZ3m4y
z9z5NsbrtsvhFiQ88WwRPdhSP7OTiW/PTBjx+9W+SMuL0Ft/14/Dc55Vcq/N6ycBeSRLxYsxL+xo
L/Vfxyx8YtPPvcclW7ZW3Hepvy0cEuogEbheXPdWc412Qhl7Ac3jqtbhL63WgZ1McWqn00kzVOyW
Pj4jEz5P0fqXoVRnu7HfRcWy63l+Z9sSOJwFqlHGsSvLOTSAaoS1Ne+rceEMxj6wnwYnUt4qYpHn
30Hux5VFbn8uJenfoaYeE0Rw0jK7T71fcXYHRxAar3aJcuqMw6/DatnH6fB4+bIy9jMvHgPne6y8
y6xwSiufEEuxOJvq3hlsdH+8x9UQSF5o440LXMQlX3+oDeo1HU0C392Uv7JB6W6CmThnYr2ulcWx
kcDvTrsH14oeBF5EtI75fR5IPycAMGr4bNoyfekMONH3syzMJs8M7WnaYKp5kdL0+Eig5utzk0Lo
gHcjry2MDq3vZhAi/vSqi6ND1xGX3rE29bPpU6oOD3r4syfcd2M+0FLLaEhcWAM+YdN0VLBpGlUQ
2wjMrZZ1kbNa+0GaBtQDaT/N0kejzxdYN/NKPKFKYjcQdmTP3juV4r5Y3PdCGw6O19xSTb8Favw0
CTtvncbcehkhbxaKlpu+B9UgayoQz16bsBrdd2o4klKu4KGd09+arHOY+O3BYFXD2rav3F1o1D6H
Iyv/ttp08VpLbftKbtdZEeLMqtNajSAlK1hHuSabY9PnzZF1u5BvLLgOkoWO+3oqd3xlpDmaxIrz
dfgJmvbKwcRDrNqFrH3HDGthyrJMIIR6YyPXzAiN+lqXXRbPRidOpNZV5YU4di/87FnBaug1N9AQ
N2OScPp4WbSMZEhdqXKUt5qWqLgXPUfhXCMIrl+rTwazATNxDNbt7AIBWxe7jFkA9Qr1QiLDTTQJ
BYwrkm0/Sdl8BU0/RMJPme6m1NvpmsZiDADTHcFMXcDfNKHsLFA7DctS+RJgIJwGA4l16UgS0Z5p
bvmqsV3qlA92VJvLcBwM51APrPmgLnpXxfwytZgWbf9UyKU+k6m7t4lLECxIX1U6x6vBk+Ma3Gep
PvwYRfrTufO4sx7JkcY3Z6bRvI2TzzFKtcvsvYs98F1hLvoywryz0RanZq+yequSRyPuGDLKR9fD
OTyUYSGp74xqOT3qal9DZlbONzn1bTkywban7nM1a4dywHkyTOQIjyAbx634RJFpIqvz0lAXTw8O
QNz1eMMtgqxBApPBxpGOs5STMMjaT6mVb9x0JPJZ9OW350wXf+iQvkrYE+FESgQG1vginfZnUW5x
SgZ+T6cIznORHFJXg/+Y2P0u+LALsW6ItQJTaw4+T/iAAWKT5NpRJMlVmxSdkJLlLkXcdtcZLWfm
jrEt733kwwrUk02fOW6cpf4EU7Lpo6DU922piM2O4lSs/t5ogy9TFAtTTaqKhcD7JshoGOkDr33l
H9vA4ErLH9K+/DZl+XdNXbroNjV3w3mtW4dRo7VNH8HEYhoolUoYPfRvvs6cjNeKlaehGKgEJ2qn
tSyZhFhfGMbnaC7bn7ny/4hGVMBQhEc7M3A5usPyNFYWFdUEnKOUxq8U3Rf8WeYazvrIjb6tqOcl
E5qpAco4rY/Ddmo+U+4wcWw7jqNMFhrpP5OJhqKl9219p4j/sxWqlacuMbap364n2aEQT3n1rTLu
vRQ9g3PJIrtaBP/cKlPbYvBuQ2eMJ5o4Sg6eoANgB4/hLF4qlpI2md/zcmdjWAZFuStlTRxaJUXY
S23mntG83WQ8eGwNJWErVLCFwNnuWTAKYY1PX6ZN5AZFJIUpjghy03FmswuYGIojO3k0rNUXWYTm
TRI/G1f5O2v5az8kMzlpn9NVVTvl69BSB5FsdGW9NzklpVyVjiThZ3RWldrjdIrnTJhb8Az/aZBo
DvSIhxz60+n/f2m9TjASmtuo7FJcTva56vMjavrdHdw2Lsa64FIoEemg8+YmozMdtFO2LjJ2bLb0
CAc9sGNHa5j6wUEHvRtaZFR308qEYk6vU1Amm4epYqFqCJF1Yjho/B3N1MBxWFD45sKOlm6+kg8S
jwipuffoxhHWGPnbvY27ZJwvel1wofVxZ2j2rl0evBFhHhKrYMqmipPZzr+r7V4SoXXM9BzWSNM9
Mrb7lY9OVFjBez0nf9lTemRlGa9bO//hU3Hw4CMOVesboatzV5iZsUSLLmPPqXGk1XuP5zRqkvxT
RwrxFgXZq+2jfqw+ltb51QdBk9E3hAR8Kxq9dYpry9q3jlednGSJ8YFzoLI6JWbDFqeNjpAixJ/e
TBE1q6qIPeHpOykNmNH+vq49XtYpo5iXq3sUo/lfkJEFMjjZL67UxWHQ9Ys01fjU5YsTaSnqIgae
vYzcUa7Xpa44HYJypxUow94jeCc8DSJcqTa2cruIFUjzdi1NoLK07VoHUoquVy8sSfT8SboWb8AM
INSomhuX4nNX/Z1h4W6rEflgdVGo9OI/P3XzKF+9NRwMjUFNAWZA785ea77m9shyJ7IUbEnrjyjm
0Yq2S/xnfSRgp8ta8mjKrPvUk/bJMbM11CyUuZQzlGUdgqNQmlVUWoS4HWfjjiurGNkVyp90zZAp
XtIEiFxqJZ95rf81zNmKtpY57gpROmEx9WhH2TkvPY9TeHiUdcuZ2efGsOfvJlAM7F7BO2JfoJEF
JifDGajO08DVlWmM4hLrDVgYoudUr3EutCBK+3YPeA5JoAd4YKfqu+eb7Luq29U6XEJlGv8SBhY3
u+4Jg/XmpptNye9H8U4fHJur4UbcIzUcGW2kUSpBYrZfnPB91JlOvA4oTDYdRDj0Lrk4k3eBNyeZ
dDKmGSe8iVmK0deAJZ6lb3Ndg59iWXXYSZakpp+ph7cWowEF2zrd/d75hOmy6SAgYa3yRwpPGRF6
oIHSxMpVpxP2z5qL5ztL7NS1HRrl9FAdN0GjxQswtb0oZRwUfnspRuPvvNhH18iyDUghifIot1Uj
vjoPKU7x02loNU2lf01dmmyUqJ/mykq3Xet9N4Ob4t90XwV8S0IEmdgov3uZgmrc26i/Yiz8rWHV
FpsUjfLQjeZBZfXWUxY86JmLHMaGenq0jjhXP3p5E3QgoY8OQ9VcP9Vd8p+ZRzqkq43rhqY5VPxQ
itD3PA/7NzFr230iX1VH5Uj7bPbc7ZYwQG0Vd0kcDj9G8hfN7S+i5GGyhRPWHhB10wB7MvpbYRGe
qiReiplTyDTVxcXltBvq6go6hAnrTiurK9lvBHofBn7tBrjarDo0RebvllcGWGprzuI3L3/TReXb
2fH/1Kms4U8AVawmzCggKkn5emzza8WECCXvg5XtmpU0wpQ5u6CmuISUQG2zPhakDT+slpNYUv3X
3GgPc1IEm9oLqojfEs5ckl7txWRunufzdvT8W55nHn/K/DdoW4loWNOfizoGxUayov9WiWHzBvB6
ejbvkG0B5CNTR/OEsphWPIYDt8qDzg1y841lDhDMLPeGGs4MqXKNg/S0k8ecitYQB4dsC+wKc39I
OCWy1ASHBn5nCyl1M6aOtrO06rsUdDyouxxXnaCRnBg+zFQEajrpWDFCU47/jcr59ObWRTw8EokG
JWokr6ruflI80mbrvgTNlG4dq/jqixb+71zGAPfYtmUlr86wLDxS4lXZC97r5FPNWhK1dIxRg+Yy
usV3kJbUzwrEyrSYG3MR19UrvcjU0U34eo5szDaa8WYsNQ5pff6yHReW2/Stt/NNa9Int1/hkGF8
ifoCGkxjfGmUVUprXlBf10NVXSXcrkgEfQFABWyQAKBgSevh7+FAMcH8VDxtobUmjLW5opIJ7IcD
LyHz1mo/dI9rCZJkXDd8n0MNfKtvxdlzL2iCLyAF0NTGhEYuc/MNlCuMKWSM8jSP18SmFq6tiWPT
5sjsH0wyr/5RJ9atfQh+vvgUlrtTrtGc9zeveGMyyQxPHlaj5fDh3eAEAOeybZnQRuJtEOlFNdW6
8Vj6JXORxGXKOHMVEp1S9Lsc/npM2KN5uFI2rMLBIT0OUWc579D63pO02A3tcGnv1RwMh6DV293k
zkgo7WVthxfQl3QYont+4GQMbYwITBW3ZjWpDzTYqCgH6T4AwBca9NXbgdGnlIxVgso3noNgpX/M
rMuSh225GAe/ZsOj0c3Obsyqp2qWT8YSrE+u8QfiY3Vo/Ix5gP/fNEER1dkW38l+Pi0tfrV6fBnU
6kdrDhZpNEsvBMaKN4fnXR8pv+D/5lzTD/Cu65/yrqX9MEHeBAPUthwu3Fwan3Pv/GWqnYezx/dI
SAVoXMgKRXiUZvWieoN/rC/LaAnqnAHHuu41qW1SR6p9r4tIpBLNn399KWo9DuCTUWRB2quXm9T9
9GwP4jjMgdgskitgGOUc5W6exv3s9OGkeFy0tH2R/XID2Cc2stTWuCRHB4TPUxvLY4UJ8+xoAnoX
g871I9hh0egkyDKz5W59sX7M+sTlpE3fdevHc5PEPTr2znL7T6/YMnWAtWPDA7WC7twao0t7BElu
Kds3aGTZxa3COvBvrel8Wn76ndrFf/2k5+dar14S2Z+6gLNajImIK9wB0s4U45th2WhCu0nNh78s
+SRQT/FGZl3Kv+fHNERlNCMU7dfBuzcM+RocnTsm85esyUA+dhrrHDV2LfBKjksLNUmIOXTqZUdM
95/bpkxJAJq2D4IoTF88dY9Bh1jG/twyB7PkdvJhxTvQTKoxTN752zgDG7LEEoN4BvcZzlETAgj1
j8yJ2GxsfCV+1WBnDk42z+jR6oYDtsma9IP1VE9M1Qj6GWdz4LFcmxu4vJd1VccxZaGl53X7EYQb
5LioyunhTUaX/jAiA9Q7NPk9sBW027ln76WnnFD3iz94ZDZmA3YU1vCrPpBByUqbmo5/EOP9nYhW
GSq3fp+m9I8CvxeaTvJZyeVEDVpv/fRznLgWC6iTesajLIGJssXmZg7doV0NG8FAxHXrftrV+LMW
9Ser1vF5+e7xcZOisDMNmEBgrbbzd0myMwDCq1LztxjmK9Q1doov0832aKzTXn0vmvXVGVw10zr/
tGAzdkvH8L/b085MG4a6c5xn9oEAUXsVY4oQxPEY2JsuqTQ6gYc+GSA6TNo/xCTvJcMpkfspUrwh
x6iumqiy8+M4dswzAihcsDSpnUSzm2oIKnknb+vjqZmD9L2Q6JyFYpOBVypGvtLho0PEBdTCO00P
2fnrb9M3DCpRUZmUNxdbCmvD6nRkh4JhPWz8wre+FmdcY5FVbIzvjM2ocxKIBQ8svEIMZ0wEI7UU
b7ZZuA+0VLvBHg5Zu6KL4pI/A4X2trahH5ADBQNrSuSEvvw4Nqc+IZ2blwYjXj2LNGxxGNZychNq
3XqBctHQlNhP/aet68UuqJYqSmmQSp3rfllX7+AW3t4smbM9vJkN1/DWyXmI9X7+7R2m5ivs0rjR
FAdzhQRSzMhQHmyWsNbBFzucA76DIwQJto6MolwOrc5k0RucYGsMUMysAncK8n7zKKnt02J2H8Pa
vZTla9rN+b6UIINE7X07Phel2RifHaGinWc8WaVszylteD33t8lhEDEMVw3dATCaA3kABcQojCyC
o21HFoBEN/vNHf23de2W1shcSdL8BSX/S/zwQ2uA9ixwNo112LfufC86qz2yW4qHZiLnY7u8ty7b
E3K9xfqm0QHwXyB/ARqKVNecWkPbpcksN3VR51RLhgCS2547vvfVe0z58iflMgihlr60RX1yStPY
6Wq4gW4s4I2m3sZvrMPIhG5j9gKXchIvjn9mwR8R1dF7zv1sK7MxGnEucTObt9V+0+fsS1U0IqVZ
yH2SDkci8ROQRWtvm7Rao5XjxSi3bjr/FlX2x0hPgJXjWUxfPK8zrc96l6iwaA0p+32zNWKGTIt8
zv3+WA7DPq9MHKnrj2xKstcaBNqi8iNjeiBHRXGBr/vjFMhCTQA3NgDibGsNjgeqZw3t1W9RBNMh
/zcENLUAyJGyoyYAG1conjNu0mhIyydjcNyjm2r3bDGfiRtf63S9MlIXB/my6ixaH6WpswH7eZD6
ZvXFB9VM8enJ59U9Wcr69I1kQIyDrrYqOywYiU+dloM1JXumkrHf1IgoclojA/Pq5BkVua9l4Vmq
zhO1Rp2Ym8TxPi0uvNou9jY30dL5rwWedLSX9s7GnRfW7x2ynK9KaWAkTRG74HEyc/gqV58wcNXv
Caa23HTDbh7/CaM7ekOBpzx5MHvHcYMf4M6T/lxplknQoOGSq+a7bWRPICQ/xEquIE043RnCDg8v
vNGkepgN5mdnJc9mwqm+PFbBWPlTmYqjBHxBW/mS903G/UwJ3DXqjgEMd9OYradpaa2QY+fQlwhm
wSdrqlFWJrJoxb1XZKAtMJ2CZ9UGQzo1lCr9xL6dxn9iiew160om2mnFUFgzN9zFS9gHy8kxNsLg
0yFWSv/Y1M6z6+OQKoL5UmrOb2oYzMGy/LDmLA5dkp3MstfHxCYxu1OqIZ9CySQvmE4/9fQ2+LSp
a0Xe2ixGyvlEPc9u/9bNOA4kwHpuHeNnfSgrj+c+g/sQloPxzUbH5xdtdK2LOwfvqc2U1meynoME
I6Jw8qrdXE3H1qSLxPwQQuP/KOr+UKlyfKzPZuTuDtXJDrRDMCb7sU3ujlm5WFkZXzf2d59y26sO
xQTtNO5gooVOsP6AoP31bR5oi//kIo0tbC8DEj5eeRVslsUMorKyeCdcGSez9uspnbraHDC+jRom
on82sfHQrOcjMLdv9JmzNfmfel7+G2ArKhaxNMNwKhqGX/1wsdmzMDTt0cR/bOTarUq9T998Krzh
nHSLH3UKl56puSgi2sODkG4tnWt8ttkWQIf7xWFc7T2/fs7n4d6YUdeMfaSp7p5p8sVKOAIUlr7+
l1JSh91eGXuF6FBPmEAmwTmejjr34aIdc03fm1aL7QjDDjVv/aw6FVzaWgSXItP8SyAgsU15vNjy
Xgb+v0oMayznih86dnWPxnpJ9rJ6cTvj6noJsX6hHvyD1bpkg59eXOvk+b2x1ybzE23AjKH07cqS
C1Q3fEzhWvGR1+kBs82xkF0X9TBA6bLtG1u960Ntr9WTYI/8dhTThczw29SvN+Exd81MH2308Ze0
wALgpF3cLMOG577a4xRET7HbmC+TJtVn1FAbM8sgmoeZPJzI8oAZ185WXV/8sWVvePlRYEkg0JlZ
O7yEP+C9XztX//aqquOziz8Q/s1dsWQgDLJ2l+b8KXXd/k/qD0E0tTvIl+ANFoMhk1zW7tp36xyW
R9fV9gkDO+7Hra2VDcEw+zqnvb2pdH8+5jJP9xDLH0YhdAKNvsPNyamyTeSf5tXD61K0kkSP0cDz
zvOQL9oLimvQ5PmlAPWKEKZFikO9NcwPvCQ+YOnO3rj+mXWQ69bKZczmlgXKVy4+Uj3dIQ4uf/Mc
z9FMSs3k90v0BV+NKvmBSIEToTRr2j8urCUQT9iwN7LVvItvBp9+n59l7767C3NDdwQyrNb2YFWd
dwbVRtug9PoZ08F3Tgvg5nQpmrqZuQMSeHTgiObrB8k7buvcTDet23+L2e8Oaw0m2NJOQi9zjDjk
A7Hpt17w7jXyW6Z+g2nkhQVNSZQarMWYhfWVDdVb2Wf/lNZ90VaZTEbFXxGojzHT40GocufN5jU5
N5WiIvWulp/T5OoM6IrUbI+FU7Y0cDLfWnb1ZT9IYgnjIXb1hCzieML/9NoHzRkhVmLHGO42BIMw
yR9W0V5+9BXE4jIrozpn77zRveTl/IYjPqR03I6reZ5Fy4ytaE+1z3Qn7ZLfKcsIrQuq/xQN3O2+
pY2/SYw8sen6ktmKP3UhDln1arU7qfr/piX4thT70ZK+YBtpgCfBn8AC6hc6gH034g4hSPuHoX3L
sCbL+zK2ZHHW9YYt3icv3aeD/k9HQO8m7821tGg2JkyxeUnhIG9TCfl1EUw+1u5ZzRaCKwJKkj1z
at3Iq7+VhGaCylxJYFoFXkv6t6YzI64iVLXxBXHhOFkERESZcjqbd0+Yv72Z/zqcqH2n3d0KW4c+
n+TsnFd3mBB+FHkf+6YXzlthYwf20pmkz8DBBSUsrCf8RYYx7aX3sw4TvVu2cO2z58ZpnFuxDlfL
IHi9IoXQdFhlcKrm5tyrdDcN2GDMvH2qimgxkksBe5b7oXkCZnApZhVis2tm7b+itW8sqcXXsvMp
bxdKUVfiUZLFf6N0WeRbyY1vp58FOw5snHqguT2sBOwZDdD6eRJCmaYYfxDtdPujq52bhZ/ElpmN
I3bYJcZwYInMCwuBY8cQz6yKJzNl5+YxKeCII5M9Nr6uOoGeqf5yV/9ss+IbO1VyXpb6zSohtpq6
FQ26M4W9b52rtalD30oIyk14j6D+MoZ71ItekG6mzr0mjy8jcOZQ9robJ+18mER3dWfvWIzWpkpL
Hrac/6Elx6ISL0U7fawogzvsNLOlXaQhrNfWdvHJymeS8Sm3PhGuxGD9j2n+cbGKFjYs74YpVhVg
mpPrTavefEe7OT4jMQpNx4MSoMqZjZqKOEzAjyi0WIsT12n/19bUC3wf6iA/2Dslum4/2hc76JYN
LGGMkFO274T/xhz9z9Ss0fjITthIJaxh2wvhnRtVHzRp36ysfc6k+E1H7aLbxROUe6o+9VD+5g1a
XxrlmfoybGfb5Aqyk/0V8DDP6LpAKjc4juqevRm56PaE+A660LzIy7rfyai3Q3DuMg6nNjM37MjZ
2VBqGLtugqD4JzuK4dbKn2klf6g0LaR0uU+NZc8M8GTHBdatRRlfxYM81w4bY8G1ny/blIY39jTt
ZoiWX1SlccvYoC+bexZMoaUb11Yvn0rdOVV/GMS86HnzJNbiMINsRnj9YBXVFVDVurFoPcOxx582
L68Jj6yYqXUeE+SO59UgT1YxkYlbunER6GykMkFzc3qbhNLcmk6+UeKoHHal4OkHJZ0bu5YFKCwW
8M+LFIeiIWHHwD9M0CFbg66OnZMks8HGhZWX9Aj5WeQivtSOjyGH3TV+9+Hoy6Ew+PEJHI3RaJRn
o3fxBSwf0p+/1bwuD1WAX8WRF8/tnHPSd0eMJSdR4PbFVTki5Y0tW5+0xbz6Tv7MChycPuWlLJbr
KFjVguqP74q5nPU1puZhDayvCdPJpFIo2LVLCUfK0BiQVISgwNeUuPhNywFnCZLvSOYKs6cjl5el
u9NzEJxVtyHB781upk2RTMcm6RkSDA6bRqqjzXbEeKymG0tht/kUnBAmmfwz3TFxpuckgEfTj7XZ
5etJHTsmsoEbQ3s10pFMe84qrPHmNO0QKej/WGD/9pWD7SSPAQWPkdVa3zhIjo+lZSKzX5CXnSjr
lp2YKcWtzDG3k9KOZt9nTLSR6OiDOQeoYCcPwbhH++4n66Sb/HRYjwse90GaFBvjYRCfn5eWAKSS
37hb3rSy/Gs0w//YO5PlxrVsPb+L56gA9kY78MBswE6kSKrXBJGpTKHvNno8/f2gqnCVb4QHnnvC
kFLnSCJFYK/1t9uedzlFCrHCg4bsQRHzTQfO0fEAJAiRYOkPPp0c+m0WwIt1/5h6GlI77tUImW/U
gh4bmePaCkffMa0XPQfQzZM152e2YQk/tN1vHQfFckvW+uDSCvM4x16x2hZT9WbX0Vedpci9Na4V
WYfc4Dj58mr6NKD8kJyXa9Rm9BJ5xSW31YcGI96nLGxNyqbQdo+eM79xPDzUdWZvE1bKVQ/E7bV7
W8++B5ZKo5xfimY6jJ2BTy+LQJpnlK6BdYqL+CMxW8mR0T32OZyr7lELIk9qnk9x/jvz4ktit991
4f4G9N1bqj1azoxOH2FAFTigRsp4abobZC7YzowaRCxvK15O2m5YBcD96lY/aZn9QPxwaPe/VD3/
HF2B44ENT09NoF37EPQy8uJvPd1Y6NyRgpdMZ870Vwby1YwiB+O7t8dOkdl1vCYg+YgqIeXyooLF
jX85arxYmjzntftb9W69ioF/2FotPbuV3cgCAo8wWO2R2ob9CEnnc4PjD5aSJDvq4S8GqXgM74Rd
KeZ+a0sG57QyNITRRGiUj2UEdJN1n3iSp6z3G1Ww/xa63zu8crKzPwPNeAtsjZ/1HMQzO4n2pEUA
pkMgVtS17YmURCVVmg8C8Rs8tYp8hhz6MNRDwvRgBPpTvwguOyS/qa8KzNr4D1la+shDcNh9ux6y
URQWx1TxbCaZ6tsGjzkq2rL/KspuZwNPXh1NfZPrfDKEGDeYMxw2NRNOOJxf+FMdpuZXMDbk2tS7
UHkupNXQsWXzsCjrtCzHjsn6sKECJNhqCwBLIU6cuhzjyWuxTHCNrSkqk7Sr2ZpLCZj8bivtlzZ4
bxMB7ofUdqN9HkXMJvo074RbXLpA3hLuNFSsMBMFhrEOFURo3xB/OHQjO0+a+sXMBOp2wcvcAw2k
6ywze7/FaLaNJ7c/xZKCP3QELhCh+2gMU0XOwJ259pb3wTH2EvGAnvkPVPI7LU1iPYk3GFlYeAZN
t+m3jRz3STybDAoot2Yo6bMiUG1FqWgKMl9S9DJ1+WqIUomJgUCXDixorQekpjNrJ6hgQVGWjj86
UyxGQdCkn4fCafA5aLe4Kr6Jl/II6T6yvGF0539yNL3j3CiuOkvyLg+KB67oipJDI95SBd8ffx5U
Vz3bjAf0dAINWc13UFjhLjH0qzmYL3xv+DgyVJYf2YmLnlI+NnntCBxSlbQVmON+HLTdpEAUq2jW
VjBcOxTjLgNXcG7KOkI9rX1qQ/om8lb3xWyDuGURa+isTfs6QfPNt8NBFsHPUelFzVv1TetdsDL6
6jkqZL5f1ENRohnsgQOVbPAL3GSrfBvIkS1Jepcmb7RTmthvs6Nf03nS1l44QIa17r1kmNxHRonL
vXH485OfO8bz7zyj/aDt/TKNcAbbFk2LNf0GruLpMYNdJT1blOnQElCH3MVrXUetnBSbtG/uRVSa
O6q7Vj3MD4rtMoOnCXNGoAlpy2hmpyYsyG6BO1nVTFgYrc3DYI0IyepmE83lbeALBKpvBT0xcLol
wdwGyiENotnujfjk4rRZVylcrD1DLffCfjJiRDLjXG9xYGdb3YT0UzWOttIOnpxoeixiGERdw2be
1F2MYnfqD1ZP52VodzsqFQ8tBNkuoueF36DdhUTYrBmV8lqFh0BPH1tXeZiLqmMHptvJxCcUExrF
xnakFfqD5Y5r8s7Gxcn8zfToQD6YnX7KYqe+8EU0LB44hMwa4zVtirfcyV9AeGPfmwZnp9r6cSLO
L45L/WLMctc73V+WbVw0onhCJf+30YCVmwbcJx1KsFTe5YOy+w0jKEVEbX6YIljxOIC0qwt4OgeV
k9vfx6ptzio3aVcHrrIy/WFSQ7gBSfc2YkQRaAeOevLMKNzAxhTPeMP2RY24p0wQeY4GNThVEe1C
3flTxfn4XFiSTak01x3L/Ba06dyCaGPtbEPs5zXzYmMPa6els4PQdKZiZAi8ejBYw4PbFvWqSma0
kK51qwMXSXEHfYxetOmrT72iyCS2qqPe2M3ZoDcDoQ/LVASorSl0zX0NMNVJL92Sk8dloO8G9Cd7
U9ZX7I/fIdwCv3bXYCl0LJT3GBVQbg3rsLPoHbElHJH2GDl5hsdegLVyv/HrAjFXUr3VHiJb5EQW
ek0br32Fm6H8XtrjN0YydEeLbbktJ3pLbJRFMD/28IhWg2vYWXpQypsTpgck9ehrsFVn8zL5p/M7
Crg7MRD7DFnxJtFwhcWty/pDNk6ccI/lFNGOXtzUvrSqlzK+tB0pIwOvMpVWxb6JkZSXGAjnuo1X
XTIsDCb6d3egEqxQ40OQcyNHYRhtk8FE2FQp7tGtwKhqx0e2NG4GZHiukuXlg3Ra4vYL38kb8Exs
on6hGfux699BYVFqcw4lY9OdlQYJIpXGkQLcCtzzS9HmKpH1scp2BxhdccljyzfrwkQm279GMu25
OFGuzNUtCvFfyumu9VW3rbmNKc3hh8vG2JCa9Q44RHeHEV5l6rwncw/VlHOAxoY6QXxgTE3GGCDf
MLa0V2Uryj8SvyPvdKfr6Z2GqdOUt1Dz2vIPE5Swy7GUl1674f4H5GPiGCuN7MGE0k6W07UfOaPb
1FIbA3bANyL7lppeuZXGcIsFwjwvywUvtmqOrWpfhQ4UoGT9GX7yns6BzkmzMOL2RB0oRVfOL6Pk
D6ip0l4lk8aGCGo0BcW5Qqx4keiCgZQrJLKYrro4eck8Ul66YD2AO5FBpvFbVA2HFOKQIL5GZHX6
pi6XGmheNCdsgUvMkIj5DgSN63xFZ2e+qmZac+m829eVNz0mRs01QdPqLgQmUHa009j59Ql6Q6Pi
aUPle+R7sXbOhhDkJorpTeXP083mCQ0c61OIsbKvtm2Sl0eMclcPHQnLG5U+uWZiF555ajm/hDli
Zm1Edly41snKh/3goFPQqENnww6Gl7rmzDem+EIp3N41dGOraTi8rGpXJahXsQjb66TkDVX0vPP0
dIlD0pXhc+v701a7JKk+clMHMEvcvScmPAH8/aVH1vzkkcYyFM1LbcmrqfgxoqCUZ7Hx4WUzS+6t
DidWMuDcTBvvZRatdQ8HFFMuV848bFrWhYdxcp6zOAOCjo75AlAOVQivBfHFzrSfggwnlY55g8LN
g2D42gyo+vw0LrT3tvceTdS3SYJMqg+r3WiWUOr9carOUY4dOAjSdGt/uU4LL9GJ9RhjVM4ivxqZ
2ovYSHZVuqdZZySEyjtUmpvTqqxRjot5qu68Wz2iB8FQAq/XqMeh0IaLKHXs70i322rcaKaO1yRi
hannS06w+sbpTZMKyPasD/orG0+1wB9/Azd9YtOrHQFnlEFSGenRQVJ5xVv6VHYB8np7P6k+3Gii
y6C40IHGjdqz9GWrorMWqT5KYjmFjd9qQfigdzfDbjua4uy/41Attod3SvBqboPTR9diGSGIrBBy
GxXusdf64+J59Ym9pYpyQknt5dplTKfHlHMJOsFNdsstdutatHUkbfQ+lCgZJxDaUYv/1My+GwIx
E5ZQctUGgScY2G5jsGp7NehendAUEldmtRaTsxto1d0UKXRwGJdHRX3OwXbPg4yW6iXwKIhEdbRF
a++wmRyNlEPXjUS40qbYwCWtgbXX/d7RmhqcHo+Jhl4Drjk4MvqxqKpYf3DD8BipwfuWXU8+EUGV
HWLS1dRbyXMj/JknsxuJd160yG+qlg20tnnqhDor454gGruqZDZvDmRFJyb4VGkQXNNdPcOCzTI8
QPZ45BpJwNwrTftDMySib72Pdxj4vxtAuY1Tax0NVwdDjUi8dHXL2+Az6Et322TxE0k7dH+WUhLf
Qv6dO/LGl/z21JiJa5lewN6tbVBrzbWdliwyr09v9HOEW6fkt57SBJky95MmKDEzDgYjdd5lZ2ki
/NKmvDkNnekeEoxCh1YqRBQ1+p3ccZq90DrvYYZs2aHFnX13SPRVLFKdj7SWZaEqDpn9OTnRh4ns
gN2hfbYAMs6tUVerBP/QayBzcA38Yet6HnG21r22F3OEDG1+DjVodUY0FC7wv5WDOykvsTqh/W1E
9xnCx0zCNQ9zVi0qiPLJK5m++mYQWwO8ZFNO+NY6hXX+V2mG8jib/ap1xXOXu8iSCUd2FWbvNoo2
leOEazcJxoeyW2Iy5/rFC4vtkDvl4wjWvIoQ2RycDkds5BwnPUJNK3vpF0Mbbjz5iFwQHSW7FPrs
EHOxqdrbzwOXFCkREtOdXg+sol16U6ogei0/R56kBag81m2R3+54MKubYH2+JumtiV+DoA2uej2m
d+xbV3uijaebdIvehwpH3Oxcq6rxrrEHUGK27hONm+5TFCKPLF29PeiKnjK0uucw9c64jZJ9Y8XO
KtCCnQcP+2Q37XCdu3Hrema9DfMBRBp8YR3iVdqi/OMwg3obK4eavyLABSB5PtL+6vy8bQAQIj06
Jk62se3e9ctk+SczJGwI4oI8AZM8IwLErmW+7g0i+PCwpx9OrF+awqI2cRTFPeDWMEjSgJIYmQ6v
zY7edW8lbP0jcGlT4lpBAZ/KBwzq09HC9RpXADlR+ZWI8LUPTUSIBpriZPiqrdD2nXok+CCymxWc
dsS9pAhZ/QoutpF0jnAUFLuGs741UaA/5O/BEteRFtUqqyTV8dhmKb2CtJ0zuY27s+0QcyNUt3iQ
c/PEGMs8rggxC6HJi382pm40LmDptF+SQtah7bbcjAgr1xmMC4qSoxBDC3EmwFtxFl2IvwgvwNx7
ZFjEb9T5q3LplBS5eSdD5EwNeLL7mrtpn6HEuOidPLrU2x37gDoq3bJzXwP5OauuHtc4lVLIp2Lj
OeFzEQAKUHzv0xnkrlKTbz7iuMY8ozZNhV3XZLexJ68g+MJ5X4icS1uBDuikMvke3QO6kVyS0Su2
uHiI4+Nbd5PR4XFZ9BN29zccG/7UGCTxHaLvM42u98OKlSYI9OeM4fg7wUxVj7P83aNpVJTUrto6
F6+RRRjEUI1H/Bv2lAiCQX57c5od+DlMtxwWgTvIxwrry6YxOpKehPuXtuNvXW/6P4rUzjnTWEr0
vD/b86/aO2fg3b7DvISG1uCvW0fsYCzkiU4jpL6PmUwGuxS7XIb73CLJouzZFjH2j8cZVeuRCKtF
ZA6R65JZBLTrcubrKFGZ/rlXTLC58Mf3vBlLP5rw+FQiDvw8UuchJFnPLp1lPvcgkcmLhePBKWs9
B3nhsEuJfl3loAp2VapNDOK9obv7jTc2OkBj5uaUK0w5s4lgGzeqi26ehjfN8nkSz7Mbd8+FQ9qU
5jC1xYLwT03SSjpTsOmO47Q1rT/tPJjcx5FAOsb8x7RRgZMu9TvUOIVTFSMA0wK6nPJsLyvtYnKf
+phEiZKAkF3MBJQQzkWHoCls9wBHz57RqDuWIB+lKolQC+TWjWrdF569lnGZ+o0wnfdJia03kHUw
hgp9RfnhlgjlbFCuJDXVlQ7w9mBbXxPK961IERCasawfvSjYUmcu/goteALjQjAEVnMuOyJe2wR7
S1szCiW9+cTxkxCiXK0HFsttiaAlsLT4iKvpoBL3I7A8ahKL6qqXdnLly5BoEfQWltfM5k0ckV7k
mz1uQDsLtzRE0/Cu6wI5MH4wEP1hW5Rjw0RTvla0dClsnls94sqvosEXDB74TLyLmevJvooTa4/S
60QEjnGkgc84Zu6bFVvDNrMhn9pgLE6B1F/mmFWsawKoSTEe6jx5T4YRM6dbw4uzykomWGivwWKo
jDTOhiUqr6GpVR81dWXAIlRG1+udnq6T5iVXln4RFPnsexuQ3C6r8Ebx9beCJcEi5KKLIdUgLb0v
CzeEIkbYghbvhmiLwhsPKvrzGLu5dDhz6JY84fSd93OcHMK4YwXyBhB4RNDxLSR4ZJunTnw0EgRr
0IpzoC5ToBGS0sz3cZeG2uNgCQ25b2HhT87vrZX8tTKeu1eP1UUtLiC7/CigMK+hdLV1U9pvpcym
A/QEO1k0bKI82qmuw1tdPqDN6Y+qpbmtNqgDdz0D4L3R742TcF/x4pskJGfFTiv2MCgj9iGvY5bK
SzVdRDqW23gcuFAritghbfAalUKuC6bGVTB1nbvx9IDJXi4sLCr4wsAs643mZVbmvKtpG8eT7cEf
cwRx3DSfHJu0uoedenFFhYHDHte2i/ArT7Rm3U46mX0aB7Srw/GqUudKjPsnasvFKhFa8tUOwVqz
ro2lTX9chEkt9OMTOQT7EBnxJmp04+wVdwxapU+G4ZWz7AGZg4nskligLDrkiV5tLVEgIIlIjxjK
lJCR6m7QygtsFCRrZ1TvTkhKBAmMjELJdIYnf9PzbtfHpPk4JGNBjX2hK/VOokoPIFLz2p6dgxFg
pR6ifMIvDh0UU0yNaNNdGZ1HxVKvEW5AX2nTZBR0ztu8JRF2TKvfk2XBQKYxbqIeA4Meq6MazKuR
dX/z0Wo20owYQedmnVPeGVgthufBPXhF8cXumxE4was85pd4jN1t6GrgBz2CJMgiJAC2DPaSAzdx
4njrYDXdypQvhm5MkoPDmjTPQEJp/sBWdWonroKBJAC3AxlVSSmP2K5CiYjWDtTvYG7VWgobHY3z
Z8xnxpBog7tNv7nBSxs6pMua2cRNoDw2iS5urJswOWTzfasuOpspUGYMeoiMacueu4lk8ABShTMC
R9Iq9QpyKJuo3ChvxiKftM+kpZk0YEkGoB//jwkIHg5rAwUMfnsEMEHLrBNyB0Svz3ZWi0eQ12uf
x9fazNsbHTsvIV1mB5OlDMEm6l7NRqxeaVvRwiRlp2Lu4j2pAA8oBXwm3HrdDXrFbzaiZUUchqnl
TGPdvAoikzB/tlNcAqFIxZ2AFnEHGPg9m9itw0bsShti0hAFoRFqfsCozFIClnYgjzwFBUHVErbu
pUAF/ZwLCup6RLgI4AF6A1zJVhnuqIPGzlOFT1OqH2VStH5WykvPoEmFsEsyB1J7d66JMM0/42Ew
9nLeDgI4jVhBh6X6k7VbR/uuvWrBcKvd+uYsGU9MTfu4TU/twDnfoDfyTQ8aYTbCHZ6RYyxKgWPZ
XOEgThEZc6c2YdbLsgt3ULK/85APhqh7MrrpVbaIpE2rdYEZ8hsnhbEh+CPxw9T6II84wLRfvUxy
+G2HfUYwFpE5dJmdyL3AoOASVsrOaQzZs6aT1m8aWPw0kxp0A8GlBX+ZW1ij4j4vt2mFMAmB8K7X
5t4vDFBzFU0JMr6JNITQetCLx1RT2YHwMgJjAHZ2GWXLyJo9EgcIHxl0XgsrmBOAN5Xt6bRYc+G5
lwrA063CmEBi9TezTe6E1lDt6twk907E1yT5S1NzTbws4FXecImwUfFgdm+GbQ/bRukvXWk4vie0
yReZulZz+UK+y0RGcXKTZF3T+43cfqyBKkI33QJ5kx8QLNlIIGO+JC5nS6bdA0jir0k7OxmnmdaF
TByYL+SUP9gSk+wc2oc6ML6EqQm/+tVZAg96JMZ7xEUY5DLedvzCcfAdVkgyAwyMsarwMDVfvYEs
EhFwSot79CCDaEYFbRSUMtTYHcq28MOvTM3uLc7MbZzO6ePEqbLSQEw2gO4XT5YhtOVj58TCj8P8
VW+hBritOshuSNeKUXqGDQ4lbVEKG+hhzbnY0ePjrMnCgyZOJcFViiShwsWA0hfQRe3YgUUnfzAj
8IZpd7Yl0rdBglCHHaEB1tw90xXXcIfCRirHCmTVAoy3u+Iuo+RhmBzr3JbGzrH6s0Fu/Vo2/B2V
kg+envW7QGBbr6qvuccx3o7GBkz/D4lhj0igR2KIqVVoc80fhzI81LjRTUXCqEgA211gVsZXZqbM
aO+ibVmSlwThvK/Xsrg2LSJER4744RsSccJA+IOW+EmOAcjsRh7IHVmcK+ZGx1Y42qw2vTtsFElA
MGDFy0ih9ASiv3bQq2kCwRgS732riEHzjGBr8cepGeMSh8MhcbqTpdUZPzC99xG621mvHpcVioFo
bWtkPpAxey8wLZGfFt+bAlXyOP5CoKbhfSE4rIsRJtguC5murF0RGfpTF+d+b+bHB8+en8ggIzfC
dV5NtmsU2Mz+LfGyJWzEMnEXkqg8e5gPg4XHG9Kd5GQVcMPNN9TwnoQ7fj9Z5XDrEnM6BGFKaYbL
FB+AeiNLXxf40toWt85s4/Kk0WVNQitGKj367Akjjsk89BlkgM0mkGDARGCxNDP9KB8fTUuu0jKs
6ZcQ8caL4vc2R+SeAHJ3An03IWhMVeaM7hNHGoWfi0REgwPXva1F6y5RChMpyy7Jqf2TiCryNs5d
qUrMa/nTUKM7JSInW60RbaIG1+ES0jz8nXW855MUWxu1AsSmi92MHA9UbL7O5N9mWPu2hlu9h1Zu
rOKhwDwZ3NqiOgBSJvux1R/KKUWSM4m1BsG21UudpicLNR+cAOy0ZfnhVGFrZrDhCMBiSoKAO3jR
wjWZu6503i0zcNcDb8hNYtjfeu55+9lIt3jfkV45AGRWjhYhU1R7D1Wib8lwO5A6U+xlzj0/6jgv
DafcOSNwWZEkns8bbYWfE+EvCcMYvtiRkhwzqNbWvrFYTOaEnxiwCTRJsfiYcmKScZb2pnH3RPGB
ARMn/hIOGtf9lSogPPxIUcnx5T+yZxx+cKMgB1q+FqjRNk1dkNQ2QqIqMONOMr6SZy/UR0XXPRko
wlc4jKo5ezaIr2tIBusdXLGMScYG4X/3GDqWtige1/29zwA4iUvAwZXz1yprhRTKJB6ytsAjU7ZF
NqBVU8/zSqsjmyE6uSVJYm0qtSiSUAlCrOPfxVb80Bmgb0zKM/nEsBbQu9t6NJ8tUOi1oWcBVEr2
Xlfmqyki3MUzsUEZSMGw2EpqwsqCymHXs/+g7iZXl1woblzYbavCJZxEoiYWLqZjZxIoU0elH+GE
uIda0bkekVxyTGxMnYiRMQn1EwYDVev1ISqLYaMX9UtemexaCCydSL4Qica7c9p42rS2kWWus0Qi
7XIii4sEXSxZMrU9L5M5FfBdKr/JRj3S2Ek4xoQS3TZ5IywW+z4d1Hq0CU7m9bG18LepiDuIZu+L
zSTw9bp4zTgboQoaVjKtiOEykKMiiO5QD4z3mQTzE0sdD074PnCf9a3uKxMuawVdsxRH5I8SE+W6
OVEdjiZloUMMjLTQQd7HPPTW+efB6C2/skZtr/rsVM449LOAlLJpsIGXGpwgfBku63E5T1dMYrvF
DpzG6jxm0ZkcILmjxP1oT2Htd6HxFGkaE1mB9s29cdjFu2JMz1Zb7+mNJQc7ILpRKFbS2flTu+nB
y8A1Cqj9tdsPzzPoONhMR/UCUhqX8DHcdWgxJMD4aHT5qcmynTUTUWfNKeqB1jk4o+kdZnTpOm2N
K2fEdx7MSzZz6uVb6DnSrQLW8ynqmS2Kr7EAsSq4Kya1/Y2j7qsgVVJZrEnGVD/y7LuVFmkk1XgP
mR3Zm8I1E7+cwn1UJ98dlDB/Kd7THisVarHfntQZsiWBqcoNCIsrIkQC/VeNPW1XxhtG2fpITNJf
y7G8pybzO8I0xyAI2btohDHsDoKp1BBqTsEz//HCQkbRYfacNyLVvCOKOeLX+vRay6r12/6hakri
CooJnVov7n06H1OsSuTsYsY0cz/ZY5CcjjMuZtsc4mMkPvN5yIA5aKjvPXRqxTDeRBRgMO9okTYr
O1+bZclL2czmNoynHIV3RYxFHJinnweGOetUaxMToMSuPvTkLf18oZqudhMOJyf6LCghDrYSrPGI
uYMalZ8Phd2rfThbPlICfk9L/+wsu0GdERmnnwdrmP/1Ef6Tf32kEgBuShIKfafTr3OucEZA1Bit
05zm5cGspub086meNRRi/3z+85UgsWh30jElk3hlHMs8E8d2BCXH0cqHP//IfUochZTT3lOA1MJy
jz8PRJlAH9tJLqBqYZMXSbfv6eJryrHpY71CDTacfx7GEdklogA+l92hDgf3QRb5iDJxgvcy9IdO
pZxmPw+VyUeTtyvKVB1bdC1n2Cq2G6y2m6Yh7e3f35Zel3dimvO9tXyzf/+76F5LlWU3GAMl2zu3
gAmiJSTsVrBim9oUPVgyH17ZEF6riryxFMPMiFnmsR/TOT9aaRqdRR2eHE/T8Bla7qdOVUhLJTUS
QlQdxGCEf7FpYO7sI+6vWtJsiMt0HnmG4R5Ik5iprI4o0X7EuJYSSRlXh8zU50dR4PIicNn6aFV5
Is9V/rVTKKcmnz6QR0Q4t+fukXB55CGEwGJMMKNT4erNIU6i+BSK5l8f/fxbuPzbz0cIsq5NaWET
Rtn5St6JX1o8E7PJ6w0JXtqxt1FrgzvJl59PJTm1MCRCvFgFTpWfr/582rWtfRiy2+zIaFuavXkd
E9PcWgHKPzS8o1/11nQMKahdi8bk1cxj3Td4YSl7abbdGOL1ksV7J6f0kSJBVmorwgvrjPSV696b
8rrvpMjSP62lb09AELzmxJzcuBuRKKMhYCnRl1WGoQ50BIbnttOey9hqdlYGNE7trjyxe6w9PSWR
pLZrFlzjTvqPcdVUY1z/+RFRh8qu1UaJoKHcaDLvQTxOp7Gd/vx8Ns84ahlbbFwj7qthmeVFBYH2
bNQll01iukc3qvWdVVsk3eA4OivOrjBQ7fXnQWL0Jsjbbo5zhiUnQWQOXZc/U7rxq5BNzH/OZwwG
4dbsLd0ncm0XeHP17E0j4WhSU5c6zeun2bLOKhXph0abj68843VIC20dY234aJfcIubTN4st+ghy
4G4mkrY/vKR8SVHX3ON2FmfSoTK0sIMzB59DH+4Z2AWbkhb47pyS1hD2v+FJSP+Vo8uqPOg7OQmH
q5PINmILqDvBIf4ea/y5WxTd5USe7jTDbbiWCn2htSlitimGwmLvzKZdOAJF5Lld7xoxO+cIn6db
WV6z1vEsx5zrKVHO/lAW3kWSYY3kIjV3nL5zzPe+83wwH0ybxnTqf5Yf/f8M/+ep+vs//8fXEpOm
pvtfSOXiPxs/qcD6vyf4/y+V/y3+zwR//vt/5veb9j9sCTpNxorueba+lLr+M7/flP8wTY8+RcvQ
aZNCCPq/8/tN4x8S45h0PGEYprAcGroauomoB5XuP1ypW0K3Sf53xVI/9f9QD/rfStoc6gFYRxxb
SN2kjFT/abr7j544d7QbBgcz36a1sU+RXbtGUb7q5fyH+hXeYRHzeZXb0c2C/8osboxcY62ea1vH
NfvjrJmKVOL2ZpVNu6JXcjuQotl1+hKQkGJcJuEiXXKlKjQl55+HrEEtXysT53cjHv/jZb/+swvr
P/tGhXCXcrZ/l2TxhOgEY4CROIcsk4aD/1aSFQ1jY5MumWzj0npPy/zdropkF7RIz9V7lyxZsJry
dojVyAMs671M3X0k9AwvpmKr1x4JVSbfsFsy4qDIx5F93jAIbjLjpwlL6OIza2uFnn7sUGEZcsXh
2Dwxaw4rkveNDU6BM5Nad+rn9NObpr/pEC2xQj96Lk2eBFxwm4aoQT2sh4UebIoq+YyEfRJGe+tq
N9+XJLgMZrYMeKC4kUulDk4ZDXF5fEZTAbfd/rUWT+ASv4glYF63Kvxj9PEbaaRUk1hUsjlw3W6r
H8D/7HnEYdkgrilfIBg/4+gbk92F7bkt6QqZiOBk9WLNq3TnMMCB113yailjnTv6flbho6X0x3FO
0IECfGLbbEj+zc54Fb9E1N5EPLzLKj5UQ0uXJU7XJL41L0me7FO72aO82ehhciqkeZdpycJhHbu5
3s+6lBjVSNaa+uizE+amK5Mn0yAgWihx18uO3LPoLvXhgAt5FWDkqECnkSycJgWMXo4PXG+XCiVD
9VCl6rGUSsO+2PsGeIXDYFxH5wYFR1KQxZjq97qYz24TPWNrTiMCaABJtepEuhxKgPQjd8NL1BiH
POsOLqC6F5vPtngCz7hUSX3T6dpiidp7pB4zsO11DCZi/tVJ7siN3EkRn+PWu9tJ+1bP2aMVnDoz
PuRdiRCXoIda7aboHFbVoUFW6FlYWPS0uixPRiAEL8Oj3Tr4G7JdGZDtoWkPFSljbuM+VFhDoLo3
gYHcT9T1AeL0Q3kSUxA+zwSMiCWV8kW/SB9B+3GXyy8tphnBmj+CvH/q8Fer0twOBZuXSepir106
oz+1tnmukt5Hp7gJZb/vmV6i+TwmQEVVLX+FlvHutBFCcWv8E0g0XVh+fFXdUlc71aTMpHg+LPFf
7J3HcuxAckV/RR8wNQFbALbtHdmGnhsELUzBe+DrdcBRKGajUGiv5TNNdjeAqqzMe8+NXiRzPOjX
YtkN7inEspME3P8Yh2vTuxhKfCpzOJUAecBbfhg0ajimgdSBBog6xn8rhfNuIlLHwppGyU6kYofE
4xhQBBdAy2wWkiQV+wZdSaPc/RB0l65dYr7iqOt8xJmIUFCSKdSDaeKk/EmN9tj04ckdmi/lcqiL
JtAPnUZnLcUBVkfeNe96oGzFg248O22M5467v3qK+xSRrLf2LBimRArlNuIW1/nyk/g+zBlDtsZK
msN9lNbPQdWEC7sxf4e5tRPqzt3GC0GszPdTY9/N/8Wlql0MVXpDk8NxT7vTAv1mOO1rnzF78M0n
L9+Vqf1ejkjHOODLcPqorfgDQ91De1fWxqPVdTvX7x6KnCFU5d1PbXY3DeE+IjWpCKqTXmaoutLy
aaoZnJrxdKbjswub4Ng7xS7Dco4n5BbkNOMowX8Qux/xTJ/KXiHRQH7czBPWtht+OlZ9P6g+o7Z9
LeTBs7ZWW3+72vBF1duBcdAQZRApUuWmtmp9+9eWxX2oNYd05Gahtwa9TU/1bWm/BEH5Crf2paFV
OsTqXLsWzkSNON555mA8Jh6NlD4qXylmwoWbfY7JeNRbbG1DumO+8j4U8WOSyZfMbx5CC7q1bQDF
kgDyyKVizYmGYtU1w9a2yqs+IIIykmvhRY+GgQpGp42YID6nBbpuMYGjqBxPbepdQzFxpPLu/SJ9
NyYA4yA9Sw3JfMiYsrBFxlthNYw+vKZ5ME37ZEzdvjSngwnHRwzqnrPXtRGcycyzrNznsnEfQ999
ZUp/I4hum3nZ1pmwzgTtWQw4qbkQHG0eDF7OGvBSi1tRM54RfDg7PodFEex8FE0RvTwaZhxuKuCK
UKg4AOwZtGxGoIUALjADUHrWKBvRMWo2MwlmXAzQ4pewFudkCE8hY1dkMm7OuBhO+rFOk7vAEse0
6I5ZF+/ynNWH1sRQUUBzlDjNC1gDONbt96Om7rLI+7WGhFCWaLoHI2PnyUYLvDuvyc52OTCeM+4z
26dOZZ2E7L6D1d526kbb9lXY00vnjp+SQJW6ATTgaYSIhdk9NAJwBBHWP0zX1wQGQ6z2jPLvmMJd
htkuYAXPrS8e8knssipCHJOsDOUfnIHwRv2xjqKTfo9wA1NR+yZyedXt9Oj7z1E3PRAgdDH16Ala
ezc+8NbuKokjzDQdGGaEQWjIHVGqYlMStn41SgurpsJ36NxXuv8KYMiVzge5XX3+imxqT8tv07jO
Ke26eUO0zeSpUtXaSNSd1j4mgA69qblXAPEGB1FsBgvVH5DimuFVBs1rLctnN2bVY7rDCjWO26Yx
ynncTdd43Q9lvkIWOQNz9Guf0w338KGlkUPDc+hf5EgCI/FEi17w6t4vn4PGRIcCBbW6NzP15sfR
jybDT3x4NwgYJaTX7pxxbUc/35mzeJimZ1WGt7hO320HaTvGSNhvvx6jQXvIt6H53iOa7k31PuR0
ym2r3+cK5SeicE4MaIjv0nw4d5ZDw9R6zhP3OOnaAWb6vN8HOgdQNX7RAQPQ1NJOAdFr8hWNggeN
H8do8jMNUTgUNibMBiABHqqnsGQmiRN7beCcD4H30fkioC5qr5PRPkFb+vGcCjLvlD2XWbrTScVI
xpOlG5ckCm9eWj9YY36rIF6GVvnyE7PGdf968wr+pLuZH2ezs1eRFhwUdBNXz7cpP8Vmg9YjiyHJ
diJUqHWzbW7rj0x+9NlQeTdkwXGQ7U1a4g0C7FNl1Ow99u7R1Or3iFrFwhmUb0FEIqSqzIeqiS5t
TZcxj95jLHxNEJwzm4LJRGmb0TFKMOQPDhJrYVB/5PT5wLMwMNH64KIJmZ+t6KhkcvC9drxriKm5
As8XLBfyh5bs2mHvvw8ITFkXARR3qbpD6PUPjG0A5VUHqjzS6Jr+OupFeCH4yb9LQOFEpnVQY2Zt
Q9ZXhRWqyXR9Pzprv0Hr64jgYgnQ4ZrVPwMegsLu4r+WCkVPQumq+VG8tYWMz1n33Q+9tSud7NLo
qIDNXN/HWoSOQ6CM08Lhie5Iw8wSePjgBkvbrvNlaBcPqh+fOO5Q7U0DLlRkDmOtPlSQaFucrjtG
HdNGifCdideLGAMMdrr/1SuMD5nFLkQj6dWuK0WEPZ5Lg4HWNBkI/HKcdCBhszWXwzx6AYVuG0mw
MNzAZZfgAcUz4XXFgkHAc+XPfUGNdHgYSrN2/mYxT1gLGErbzJoFywrVYlIvqsi+aX169jwUNB0J
pkV5KjqSu0sh7ph0MFRtp1+Kk8eploc8MhgTdLyvmFmZlY4RY+zxFa2YHCwohyXO6ml0PkwOEmu4
9gDtIDx7VvrsemwVbWPOdyPiXQQtQZQaa+wXi6hBqyCFJLMoe6iH1ibYWl9VhQ94dvB/o0RD9a1+
BQoGpKlseCETLG3IPilfTRLTk9M0ME/PRdbtGgSBi9IJvMUm0mhywF5mGByo50Lgv6WZuZpwy2NK
Qc/AQI0EThAPcfzQZxV627hGsIT0kJGr+WED3FDVMKy0HlVih5NWRBfLo99UIqnEpiBD8IjdWwdr
P5jlwazqzHIQephut/It75b3U7ltZqJfKQGUVNFJhkhuVEgoBl3P+GwO+qYO1XDA14M0m63s7A6m
c/ZduLWucj9rvC4rA+0C/LGCzE2G6OvQ0bPZAqxvrDBZtn5d3pl9TcwXp1QvAWXeMtlYxpVR3CvW
06WfpdVSYsfYhS09Gq0sSNyozN9cd7UV44J942pIkrJpB2J92qd2gCouj5CUgNGy9In4Kou5WTYy
f5eC6ZStfdPgvmtifMz2ZEZL1407wjcPYfquG2TeFE4sUbd22xa+tGO0h5JnxfWNK3ppZj0IQp29
wKrE0DXDsEVcxTKi+Q8qqNK2YC+APJFGscZ98QidDgFjxnCgLO87m0Oka6v7imVmEddDBvAHvKXt
zI4gP7zpKahcGSVXtwn0l9EaN2VxnxVSO1cBjKphGu5gtFNN1R/Yojo46/YSVfoX6SmomNxbUDfy
CMlnndg9VvG6Aw7bYwlGShJjXrAJnjD8Ym2a/OSUY7BdReaLlntXWPrVVo+iFC+RHz96lON+gxW8
gvJM4w4PhsS7YsC16F12g17vl92EB7/IHAbt/a7DDdMDoE0aatV+yG/KHrBACmtZWs1RNMjV3Qhj
D+QZrsklLPVmY0gulKvZ+L+bnYlxxhpCuQPOcHXbcGcUJQdnp0Q1nROvQ4raAgPYfVRyb+T5R1iC
lYEtnS2r4adIZtRbEhJJU9FRbNzkCqwG8PZvNnlb3LuE7to2TXgt3ZN7/mBzzU2/uNh19i5k92nZ
byap0CeJgYS9EONq5KYbu6wHbI5s2Fl/KnrxSjIGQh2o+xvNQUSQ+QrzYOKarKpeeovcvZH1sCRG
k4RBJ7nPzfKiTwxjQ3SjJH/4DqkVzBfQVjMwFRxzbBB+gEX71zi4K0QP/7HHAYlJE1tm/s40iQCD
fAuSbTFa/ovKqnqHl409ZCl02BFJKT5GDhO9xQl+eJXlUwimlREjmcM6QuIYqB3JOcz1EKkjFqum
Bb7HlZ3JM6YADEUNpX2WtETB8p9aKdEUEJvdDs9yfLVzkCdEftFP7citNqBwMLB4T+jdWoija7GN
otKiIYCxi9XwGEm0UrC4rIXCIbyaNOZ5+i9aytlKqT8SM3XzBvcIxRL1t67nG+Ctj/CSFfpO7GRl
AYhIR06CVcl6CPzWfKxU/QLMeBtzwklVdDdMKb+4AJvKsP6tj8ebmTvfemVsa8HMlTQLQut5lE7S
D6wVkKJ4nbApVCgcPQbZ60HVP1ZbvIjA2ORy+jFDwk4Awiw6+x0Rxzegqd++mKsmy64X2Hx+E9s0
iayjXLApjCJdMNGqejTXjBv9chiWhlV+1057qXER1egT7v0q3WlziSyIxQ4K+HN8LT2S+aLlwJwc
ukEzd5mTX6Ci0pdODAQE/cWv7IvVEhbk1iw4ISyiRTWhH05L2lmljJ9N3BLQx38GRiZDgEQ6opjY
5CmfPQOohyNjTWvyKwPVipSmNVcpJTZTs7so4MF3vJHU4tH67XXtrfLUtVJEkRAtyPLj12gY2Vw1
6BOuiUQroCxrcppRnZOunYijgdOKYlPGfYQBLLoPE5zFWn7X+9mBZyVCK8lJA5d9a4h1G6pLG8c3
UYIyj9PqHDK/2qJBDJdZAQOrGRsdtYf5ROjAKYjtk241cD+YRde0s6Pcxe98GnqOeEVloMOLwD29
1kq/Q1Lz07esF4UGISyqjAGKSoNjVscekTs8OQH2l6JsHMQvPC+27/QrVy9vlofidg67kwWVIvme
Sy1JYDu455gYQ5oaXrOOge1tfbdGdTCeQfGL2enaxS+jjG1OnVENH25YdmZO8kN1VnmNrkHhWDEw
D9sOaLaGY1ylBTWzP2ufhoSzeSQZcvS/CTU9d0ZLAgP8x2HKSPSLu5fAGL7hE26HaMMTO7MjWuqw
FgeRxDDZ6aOzy6t+JWWXc47A+d9o4X1BHmIcpsc8yoZlw9NYBKTmuJ1HwjtpFJY4B1KyUmiI853+
6hLumXR+if/+HjAmxhdpXC0N1S1L5CMH0m2uJd/Kl+ius5+sUU9gAw7jEGZ4QnpIiiYRA8rpvvR3
sG8AXhKcpLWXws6u02FdZ5yq+0bbFaTmtYp+CVIUKpeO28SyiLacUP2tSjJi0V9JxtomySR9uylr
hItC+N0e21C7hkj4W/LGPHDMgx99pzb+cy+0PweHN9ODQ3WGH6Vjr+bEs5gg2w4eun10P2M/vBBU
RjTbCNAh6PRNpdhKQzcA9GSigvbXkW/f6Q72tDbFmJ57WbxQT63G2SWNThybQNPhXodOuCoZKALr
X2SF+vQK7vlszByyNSkbQnHs7fKZs8IOn9ehJuHJdO3bUKf5xobPozkcY/wWg17vLXK9ebDMnzb1
PcAclBft37ERhIYveTR7LVVrtkzjkBf5rdHoB1YBCeczwTpSRJzZjr9ELUuI7UQxljoEGfQlYJOB
7EFVa4dTxkaL3RWcuTAKRmm5/8aOKBbMAOA8iXxTGTFltXE/1Va5hGBNZkzTa4dZuhaPpr2Kw7ne
oDqAGk9eXpB6pwGLwqKghloOSC2Jyv5jCqYHyrT82Ta1/dDhzLIK0LXhDTEs4ztSuXQj3IYjQgkR
2QdfGXv05/rGyOMnDh20xAitXdG9ORHa4xFu4VyCBHuzaVTLSMeGO9V8wMhMWX6EN3NZ6NHkntj2
jIInaRM03pJ/FzEOdrjK2wCQrIuJbJH3RKhzNq0OeaY4DVI4eU0ZrkypHwbRYtkgyQ1xYfrReKm9
LvBBriIDOeKEJ2bKumXTmS9xi1DRP3iyuMyud10J2g8C0wIxUiulTyAHelCIhuihsHmvVYLbxM7x
+xU9/Nxe3kOeuAYdm1Xl0YtCMAXlGNDLz5iyvgUDqaYtzIpiesV9Wa26icOQRb3hJPUXZHwsQEP7
WmcYhlXSfSMLhtXWUnK7IKd5jx72A+OTAxr3YRi8CqifaccfAm1i5a+6b6tq6xXzmEr1gHkclm0O
1WstLi+ipTTHRFlsVQ71sW8V1Se+MDgK7PclaqkiG86VwWKZGTO+J1DvpVm1ixScY45BcNmDIrIa
h6DywqrQOqHtkFI7pj2CHE+BL7crPn58cEIQlATq1qtJGMRMpc1j6cg5tgF1LByFpk7T+8yMfpJI
T54dh3OFoWOUNIgtszwYerL4kcI5J4aRb6JviLQAaMwRlWdvv4jkOVPdgx5PPxx/dIIXOmnu61B/
xFj1npUJnRoDiIGBh2Tqv5U2HGpur1Weww1CjtZ7/acywIKTkYRb2ZtZ8+RxpMJ9b1X449T+99CU
1rYhqGKRugOSi+9Sx9/uNOQzgmmHsNmlp6pPbgSBbgNJxZDoR4gfW2YkdIhIsq980lC1ElHgRHLA
5CDXR0aGhtqMmXlIaNqWBZ+9RpLaJcmm18dTUGk6x6wzlFncAwdcPyRFtMCv4XitQcH86qV39TPr
UGstMIk5k8hVhM+0dbFr5qw6QrVmcP4dghyylKzM31CTAPtoDgOEMBndCyO5TCiWU024xHQwPgrF
VyrZ5Q1uX0neI5hIvsGtFxMQxUwwW0cNOVs26NOsTzd6x3VK0QZgEDwVIl4mEwuL2W6aGnMFfKsV
ljcKOHM8QhxtFtL6zXQBCq/rIDlLDs3Os2HgAJkPRax3nNTRJOPbgtjaRC+a4A4y2xTmTR0126TH
aUuUbOZ7QMOzGAGfAyizPspG/7CtN+k0r26uvQx99SYRs42qf1e1wfsGWG53/Y6uDeZD+LRxd9d6
2yQHGRa8ymA4pOaaCqNgBjW22ktPJE8OAdlvqree7xGF99S5HBPjZus0DjlsR7tkHzfoIEJ43Wvg
ZqO52Zl2+5QQqLqS85KHhQ0UoPuZ4lmjhyc3U57Ea5ucaxiEpbXH8SE13VuxsO+cmWqLNEbjaVyM
pGyL1IjvMh2sINums6Fa3bZhRDKP8+tUoOeKOfONJ+BPHaxJXW3BZy5GA32qSU56apHeQtcKYl4M
V5mEYHge7Pt1vOznhqg7fKsQa9yIRnhdq+4bNhhaDzYpjcyDUEfz6COPRzt3VlaxkWkBLTXHaRkI
uR0678eRvrYxiTfVlHfoXMEsTD+gD7dB5ZVPbaw+AovCgarx4Mz7veORyBzhtxRYO1xRHwuLLmA1
FFBizFfQCs7BwKUBQphgLHgyjvbRkkS5kjd59chH5KyGS6ykGKs70W/Dun8M0clv5TTykaywxV5Y
cFoJkgSqt+Q56+N+lbggZC1ithaul7PnpNkaMxZ4KLTqWQytMBi1+9DLSP9QjKL0/mJmQ700W4eM
gv6nwTO0skgp3SoP8W/uvjUyvQZpsKFZsBG0LZcBsh3ifmLecQNNqgZrAiDdxhIgENT3iO2mkAS8
wjvHQYRJViGiTQcWrG3YMNEBwCO9cidxc6G5F6gr7Stiq/bkR5x0XbN80yNtrynHYoAMSn0RDvPR
tysPLpGkbHs6ZrZC+9X6ON6ZLslqbX7g/tTBCmOvt15b20bhPTrdqVPZV124xbpqeLhFpDEIqa7S
wJTt0X5MS9k9jjW5Cn9oeysAt9OmWwR8O0VQ+9YlSGtVIJVf2gpx72i91iOziglg5rqv+alG/AzI
k1Gju2+D9C6qo+7QTc3ZJzK3Sx8mugigaeJ1yXlbYlbeKryx6FzUOohpOjMEf83iKVxUsUdnyWZT
6FG35tqjETrPA2usH4fP9VTB1wXjtAQEc6pR/gVD7MKASvcYRM49g9tlFUbeOodf7Mdnvgdtmbvm
uoq4lJ2VoFnnNEoy5PMQklNZFzBScnDTIuo5W1Lf34V1idlkyk4T5SWNJUJgIt2wtpObXlQq5BGb
9lWnx4XuNOwOVjcWO7+Jt9gFkRkocDq1bbgbTvfRKuroB/p1K1dUWLe464e3kpRFYfkj9FmOTTmA
JjMY1/ZIqOo4plvNo5SngC+Jc6ah59TaxNgmbBYKBcgGOzic6VDaW0EOtgMxBFtPbF57lnd5Zn2Z
tm5jBzQD9Q/PtJMtn3+OuMv6w9wprLhJd67l/4YOXRI7RRDLr1URQ8lEwTipRn1n2eKZjee7Kqsn
YM1g93NvGyYe2NhWSLTJGmHeSfrce909ChIfgNTGBwR5blxoCZjWSZoY4q9Bm3VvWOGKTv6mGCRX
bUtuhlXfo7VZGWaiHen3Uv1n2Obh5IyHKuW4mQEvEo4xs/C/ybjb9YNoHlDL5XTCw1zdqlhbEc+Y
75uwXru9FW1d7LMwUa5x3bzaLXbc0h6PxML1a4VGcNWFgiaObC+RVXQ8eahRMx469uXxlOXurYrK
/BjkF8Jg/F1EleQVNlxdqrUNxVGBHtne0rSnaxGkKbT3dmsV4tXnBIz6vTABLIYZfdUcP57RnzpN
PNSaAc0RXAJL0L6S/pOIOpd6z3fuGdma8DhbCzth7cBZLQW61hJt3bwJ9iY+r8xAvwWShLCdyV9L
komYuk0IjMmW003nt6OvD4fEIAna6EgQxQ9O/Da92uRBIYwOoZagEQ8G4nSKd64wnlOTwsr+LTSN
0WTQRifT9cHnqWzc6hqXPzQ5t8h0Rvsm17Av21NRPCm/g6Ok2d4+8DHN6WWE6FU/UjCohaO5kNF7
lGrpZNNS6cJLmXPYNgfxaLqtfVBW+WmnFVPyQTqbrkrDlR0Zj0PsLKnPcjI4ifq4C2KJ+tMgytYi
GwUghMJTVEKnZ2hX0kAZjfqBjF+AlJN7NhlIFtSSZOasswGebGnsPG08mHR+0BfeCH/ax7ixLGuZ
99WuGPx7V0VXXSRn141eyfmDBYVdQn1ZU7cq8/SSRR1ygHr4xfT1bDrhBuf3nUr0D1kxh6sSOoOg
LdltBhQRxQwgJcS1AE7bOOrRYW7NQLtLg/dMn16NKH0pdfXGvcBk4zFUgoqJSrJgwDl4367v/8ad
finfhDE+ZQHNuGD02b9bcXK0epcqNe31NLyrRfIEyeW7C8DdVjFTEM9/gmm9E9xqW7paKD/SaxY1
n5UVkiqhEY2BH+hbY/gzFyLDxERzYGvm+zlbnpEe3VxcRqW3myS2b3gc1QnZpbv6x5QlIKnymXY3
sZmb7Zs1FHiAiWYJ/a80oZM0pOmzbrUPtSs/HCHvgSUBsOvpsttv/4i1BMKAYjwzyORFRYRIaPjq
Yru5OlUMmU8zaK8h0V9LnkEJgJiu+doI3Rcl/W+UKckQYIKnLu1n4AD5Xe6iSIG9BBz/J5PebOD4
nyI24rkB+ZtRsQXF3L3twwPcIWetJJkW1q5qbVJbEia4TnrN6/It9oPXf4xtNThG3aVrPOtoD6RN
PA2dE12VEWdyEV8gjKej266ReWMxIlRQFqAIJ6e6kc/cLzPzxGQIhbjCj8I5fO2PUbIa+kCu8qos
9gZze0zBR/RaPqdlCYSZkKWFcF1nEzB2wdXXX1JXbpQbd6s/Vdv/ay7/F82lRLv3P4su0VlFWfT1
kf3H7adoP5Po69/1mvNr/yXAFNL9p2mYqCgNKgTpOvzLvwSYbCv/1DTTcqU0TTSajqv/twJT9/7J
IdpERa+jxDSkx6v+S4GpO/9EZAjqnu6u5uqabf9fFJi6dPgt/yZZtG3Jz3dnuadnaI7B3sS//5sG
U5hAXDrgdWtHb8u9lqlnzBCH0MJSwU+jnTlnNHlphrJPWsh81cDpPNMUtoUc9Ika8P7NeSWKimPC
wJIblxprCYVFjfdokhtDK3cAv/Ir8xDwe1G8GVLzogoyRezW8ubx7S8m1Whb6dAvhN8Wp2agHraZ
D8nGFNu8a9pdm9jXlmbQQkDNP3Q6rMQppjOUahAUAfLd1Sbcv6Ep1n7XMT9MgpLI9tA59iMJEOlY
MDPKeV8F3pRtC1p0EXX0igN9qtZtw/Npx2W104PwU/N8oITK4zMwS+cNEVlXDO4OIpO7kAawarMt
skOjTeWirdw3p4BHp3nui6TFs2ZoSu5aPnrrwtZonDGvSUCGwnCbWIaL2TY1/9SyY5POMCTiOCPX
LOzlpoJCtx7T4qnWrc9QdAPg7urFa7xoFXRnpkFiGdbOJfUoMQgMVpp6ElgV3gNiPP1Sf4cNA+Ij
KsBRcBERUkSIX/0zs42DgcZlib+lRxRGUkPiwKovJnw9iBaR+cIrB0XoIE1dGb12V8gcSJRmvDDv
sXBuzQUkcARHEhSokAvDDaPbmihIEZYIYvg5Yw18jvpzQsYTeebei9KCTBjRreg5bs3EEieiNLFh
5/E+s+CskGkPphI317Ztb3bZVutUBAevcC5OyJjPniMAGQwsA++ll4pcqbZ7mLyheDPA4OyQIx7G
1NUftXWal49FZs2jboZX0muPLKrVDjoH31bDjxLMoQAkdmjrcP/BF+0jZlbupxn0ORtgdMrNHOhb
7w8HJF0nBbzJBJ8LBm7mTybz2IvJECdorMN9FabL2q+j9cDx3AEbuGDF5rOPz2nYUHTFxoNvD5AM
GVFVCUiIhggDCBQ9Cp25GrX6hp4q8oYhAFIbE4DWWfUqrbo1O51/zoJULWywObnbE8ODggHOoRI8
IXm4Ro/qbqqaX6MUhQLP0Ns44aXGNMAAWnBP/X1Bg864y7OnLcl0BV8xH9w11K+h3HYnTY2wejO7
65Pi0pY+zH47PmX0hMABNIIWCf97ZoOGjBrhQpV8789/31htFMfWs/3z3zcJkRPfPTmz5Ft46ZaD
jcvkgG9cbCa8O9yd4juTVNWdPnBkdtFll80Mgs0rpuSA2JiNw/fWCYWpGeQOBplXFOe/wAytPTXc
uZyKH1GOxqKxsc+EEakTAnCZ1oYkas2PT8BahU8r/8oTwHxjV22GhvuuDvwvzS2afeHt03pCLTun
B49uQIQRBnqTkTMW7YqD0tATWWtjN42Gcjv/Gyp5KqSQHqeNT3edTKULGMWhYOkNe2lOIlwPAd7g
2G+vDgqCtRXq3TLNrHrvln6ycpHT7Xz4cCCYIjQuxF24Qd6fni1selsKwwctyJ3137c5FHpJ8A5b
daDRIekq5yFC64vJU39Mw1ouy6omqkCReWLo63pQs1lslY6Ne2jmO1m6BYsHlEoRzFQtbqHG4dnW
5rsV5pO7GuYbNetguzKno/zmb3x6v02lz566BN8cXt6/9SDj+IlX0zJWf4+HHOt9M7rfguC3VT3V
7z2fa0U5WF8MHRO8Ai1xmJzphkaASOBscFeFO14ALpxFTIVV+ja9pyR++7sdiiq7NUZQHk3ie6yx
UiTRA09SPVdxfq8gW36nqfr5e7uT0uGe6hTJtjfcWnsu0wz6IkbP1ZGStMGqitlvTCba5DIOgQ3N
nRVhpLmHMiO+tEUCiXReJln2wzUi87kDmBKXKn5FVxtUtzI6ptHZS7v7LuThyjIM6BXztNXfba3T
xST4d7x5ojX3f9etjFyPO93F/oMXH2mXQGq7I6Hv1k5RCDAlvdPm328CXI/shkNg5idL9vzTlPAu
3c55/vsmstJZ94i3ot7OaWP5pBTLaf/3JhyFBC/oKrVSjaOvmxaAmE4sGT0fIhPSsd38rR2iZ24u
unwfoyQmwqLY1YlIWHsp2/uek6ETMtPGYr1SA/PHus0R6zLnC9IBGd1gkPHqaLglTDSZ8Aw33BUU
vdTl51KKj7htvfXfvSWIR6DrOYcf61jFRQDPkOfuCPajYkWHjlhYywAn3L+eeDcto63MWQ8CVGSr
mV26j+mJDaZ28COrXuOTAO+qt/EiGeaX+4gUXaJ8Q21EAzAF0LAZcDIE40pY1obwjgzsJhJ9rElw
QnlJEEH1NV3ebqGl1S4NZhllDe3+r2hgmVhpYexuzV6Uq9YyziOq7k3TAu7KQ2CsZAabQDBagmC6
OuFJ8d6JP5zTlREfmRUgtgI/hafVzWayrbvMRDLRuLa+lGWQLPy0JEWPgfTfU9TMmTMDXhRPpFtZ
Ztm6xmO2C5wRBSlnIG8Om5gl/9m8HaQ68ZRZ8mKQZrqiL/fb+8xl+8jZcYP0i1alrHb1HiG8tmm0
olmwBGUrPaP6sFkIg1jHhoprvS1pp1osb44ffE8lqK/eGAdyQxFq6eS5b6ueabt2JVi63U2w6Nas
o9lGT4hM6NW0TGz/ixByhkNOmeKFI6FVEKbdTi0hRU1FR9AE4pnGq7wMXgOezvWfbrsAub5t7ag4
QsfD6AHbJuiDic0pe3ah1kQ6+MDApjIICocbDQF2j6Gyt7qevGHoV3BPt8V8CWR2MmEI9o57iv2s
2jh2xXADrJ4xb3HdvA+o8VB4oBi9MbxUnA9XruRBKeqQ2FnLf0h7OAcJDTSEbMNNsvL6Irumhih2
EvX1PnVPGdrep9iAwRuW6qs2O8TkxfSs9MC4ZtJ7IP56geGTssA25NY3k1OoJ5QGCFh4YEMaE/Mf
iQnbAeLeA/8vj39/4813eByZq6TNUxr4hJhpAqYGG/CzJWOJw5oVtYCgqHq/20AlBQvdxDda5zj2
ws2EyG2rE1HP6+fsS86mUSCW+VyhWC2h0073g0mR76FgYxsCnp+AENIBzAyWAPM81KwbcVWFhMf2
Hus0THvXYqXyqg7lrynvwZMh3Gq4EOVcuWnhj+g4qeuWyWjbztwVya/1FsbNZ5Czq9kF+C3coQeR
uk/uZPEbQHAYtbeOizJdCDG8FQyUad6kuBRHHXxg1H39/VUuNt5kGUujaGis8h4614pOUUVzwA/H
bVXxCn1+GIMK/9+8XHRzlMw0vIfkkh8ZfO0D03qPo+BYGaLbCSe5ej5f39+mnmwSDzJ3rkGJGsw5
4aZ1OGsULQnA87VRIhk2hqFe5VzEIZrns1rQz5zwNPmIjwKRLqfWkWtPwUuOyyyFZBMtLNPmAOIg
iLNkbx3FWB/cFGy3baEY7sjLRM7BxyW0g888R7aE1DRpecoD8nMquddRDSDREq9MJSD40GNh51+Y
AjpjSDwK2Td0zwSyqWfHG4YbLm3kmMGIBgA+eaXzngPforvzn+yd13LkytllX2VeAApkwt+Wd2QV
WWTR3CBo4T0S7ulngfojRtJM/BNzPxHShc5Rd7OrgMzP7L22p9yl7ibivoYuvyBS/tsqCMMZBybi
joRSFzDaEy1i1KlysgN6NohpLLjHGCqdaquWXmwuWxicq0WaIl3UE2IMxnGVTtbwOLLbjQgnJ8aT
N7ybDzVeRSxz/NHoufUY6ZDVP/UuML6yoqxKMdwHevuWtPWrTSWMidy+MieKNwgWtpqiHULGS3pG
Mqf/uDOLruzXfoqyiFBGb+0DgtSHLls5QMLXaUhJ6RjDo2ZwA7sB7AC6GzwD/VzP133PemtuuoJK
X5XpXKJT0VhoJP8eGjeuH6LJZ7yUwb9Q8w+foVgQfoioeG6mAk1egnYkukErT4ghoHOp8trllo3g
gESZuuR4UiyMEMkXR73EqCHaaRUFPNZhs6yQc+yTlCLJsBKDBYTebxPFKMzjxRvtvl7X/cD4k19r
Iy9KFxeDgc7R7ofv0iN/VpOs/kTLGTmwjjj45vjO0zh74lhHGWXcrsGUuyc1YclyvMTY9LgsFhmu
jYUDmgMdG1rhkKbuPhure0MGNWy+yDslVl4/JBOkGTLBl8JOWxIbGeVylCyVw3nZVsMrtMOL5WTk
Rg/UfX6eABkjeo3xEgFbegqHttGLjZun/dJ0nGursf8rgNZSlWQvAcyfY+8WrQs5+mw63BUlFLv1
OIhDTUoJYYEu5Jz5bjbYCoAExToUAF/OoVCt6r55Clxe276p3hsEQFt3HhiXHoJap81+E4ueSqfr
XqRjVm86AdVClkiMlM//CxTVvpPtw5jmxTLIHGKnxuDz76jpa8SiLuCeouG1a7Eu8hEAKagLRJ0T
rPa28z8qYbIcs7E+pAG+jaxjbRROl7/TcjTYP3YoClCd2KSN8z1K173rKN65ErpTWsE5IhiHiTcD
3WUskezXkmWgZrC8S0WnNjUJF4nev41xC8/FHrulLPoUSCRDcFfYdHislNk3h+2RHiBemhMhuEEE
sAGQR46jYFcYjAbNDuVH5IibbqD+0OMpeQw9celGFrKRy++alpQtCgWbDwgWoSWyAEP9dsKLqTEq
cwMjPqt5Tv8e1jLGYxBEGgclov9BMS3/azT/3i30nBPMb0luAKf/rp/Ag83Pu5UF7aO712NeMzlX
saOu3RE5aDJZGD9DnN8brF0HK8VDFYvBhVrNXsdl7Pl3d3SARHeCc6Sm5qq88WfqKjA+yPksVnx3
oJBQ6nqMz+sy9tbOKDZcAjF2kPQ3V/RlgFAJty4JTCUAz5hSj5k/iA/Z7Vm/v/q14AcCjIjKmZ81
TKYNA5tiM9TcyLGh1tnQ6du4uvpa9Gvkab1DdvfaYj2kOWkwYQGrRGQSxywg4yZgMF1T6aWJvcYL
Y4JJEWzc6kti6try7yQn8yeZ4y9/y7S/j2dSIdhEbTuV8pnwXb7zWiCaY+gz625Q8XARx7bLkTnQ
Z1EuI97jEaSq79hbMXOBkAmylMOW7qwjf7pOkG3E1cR969QPqod+P+TmU2MyRIktpmVNbfH0a+z9
fPccYalaGwfy26jf59v473RTREZAySWou6D9mOXZkrBAXA7UL9bEjeg6BQn2iNlYyDfOP0/JSBUL
iT/0mGvW90RHk+d8PaYykBrpXPPzHe5XwLVSp1/2lNN8XjLBnRT4K2Qq6T5GdE+S/N+JKjp57vgL
LP9Z5TgxWJfGXynPmP75j5zmXjOEw2zZyTeYMc7NPHyoJ95SrSxpEJiLMIvo0AQbYpl62d4gGWJy
yk81UVUqdK+LpLWJQqkLInNU//H3kRQNU75kvAp/lm8XHvTaV/Cp3OXoAGx7FZYobCFkrebHwfbs
r54jiV+udjHRBFw94dZwaQn/ToraUR8SYB0X6eVvzsI1wNnGRNEtqRjCLn/pS7zEjt1iyguZ9sCN
wc0SFzstLKBY2h+RLfEV92260lrj8+9doyUz2SYseK1+vR6f1rzLEqXx5XnV7zQ2zzykG7MChBCR
MapymOcxC4UAJPUilRk0ubr7MGUxLlK9XA1wqgfGARG3k8qKXxwlxFuhtRsadqpZ0ywschNYx4Mr
nIjMKKYVQhTwnCOOGasCu5ljneC7rveR378mmwgbHhSuNAdgRShev2ub4an18hviLSA1bfkrbWwv
rNsRS7L/6g/aIB4GVFrbwmE2wvIL6we3iBrSnQD8Rchyi6lSa55pqSCiKA3PISJ6HfstvQhjzLTB
4seP50MLtFKmuAQ2A32Aflr7ZMGLCZJMlbmgC104ynN0Wmq8tYqI78pjhVrm35YQGhQ2l7kW8yDN
1fZ61KB7MfTofjZf9Di2hQUhyqnbb0lGsjUNT+hueSBIcGbix7g3fnYm7VYayc7Bcwyf98738fkh
ScRRpz7qMbvaekC6085EibgwIsL0jIQ2h8lEJngTRgskG5TOZSqrfl113jUeU3NZYr9ilIOZyQRw
I1N3bmCijdY/tWQaHStf/+rTkHwZY8MDS3AhsDv4tM6iVOVGJc+68cwG8RAa9YOlmyGUJQnBDp+6
7uIfCz1iX9w3uIK/Tlq/+hIvbxKxZreYI/ZgcXGxAzC79BGyNjG9JN00+9u6BUYoJgaUeXWVAQIX
X5BvT7VmjutIj4kfg9ZcdNV9AVJkFVrRLhDpwQi1+zzg72ViO8uDmDfMPsgQJKulQE/2lfPJOGgd
Epy4sMYnp7d3vps/BmOqFtTD+66d7k2Kh4WV2LP6Xi5shjpIWwqYScrp3oKw3U6V/cDbeYO3/4xW
pt+rpr/d07Gs7bD9yUrtIQtdshurfFiUTnFX2Va2yBqiY7rngegwRNv8m2pQh1Z4uy7sf6agYYxX
V0w3onA5+QQe6N2K6jpeFDkBfElk/zIhO8oQ8U7kdjgnnd1Q8VCqujh7biEXnl4+UGY+BFH/bAfO
Vwm1iDb9QDV8J/jM+nKHngz+2qNRKWS8HOuQCDGGpO196zXMrpDoCQOQ7uhQdGOtWEnTvEhnuMRN
8w1vZxsV6VNpRB81GeM+5j7qIJ4GbKJLI2ur9ZjGx2y0LtF83jIgwz0BNbD3eRS7stjnFIcLKHvT
akiVszKMJmbsYJ5tC1ZXFxf3cRe3SydH7xBUHjGBSEmYjC3qrJeA7LObL6pPvEhYRmVK0GdK4UJz
0cz5nXnUn5Ye9wPkIbz2eTt9cb91m9Ivnyy9btbxvTnA6felgxAmM1o+i2RFVAkNJKLrNgxmPTa4
VwSqm7hBEu5U7M7RuOw1Si58bOawqP0RO7/1OvGqI+lqddYzNANIKpAIcRmQK0zJ4qFUCWz3w6xZ
uALQf8CnfabZB11nGZSIbnnSmFQsetUSmDqQX4u+K1+pXCHx7xEy8bHaASQmYZ1qQ9I3G/kOd1+7
zu9lipS1NvnzBjOhBiu7ey9oLoOBSDJj62vjbqFAtl4YOsIkQCblK9S10kUpbxC0omeYWP2RYMJr
Cu6dnh+AswmB5CYy90jm3LWszQDSdpyASw6JRCnDD8Juk9MUIK6044eAb+uZTbR28Vxrnw+Vswnd
LCRgErJFHNCuph784YEvCEbvwnW119KXycFqYFD6UXKteXaVWz/+/Q8xOMNar4lh9UZ1RYDKgkLj
B4Dur70AnaO2Dux4DYpS0AuV/ourfShu1xs8H6C5sK6ziird12xA5vEqy0bEvR4kTGFG6ZkMy7d4
4tB06hKukfdiliW1DbA+MkXNRfuTIKjjDiSpNKvCczgQ3hVFxo5D2l16MBu5feATKuMrpP/lATDd
4NRU7isWvGDJTXv0RidipJeJtZTsAqiWCs+mMXCpLpFzi6G8aGA8Fr3ETt6PoLEn0X6kmCZ3RffL
BZlvOpM9AUTLejE75vAG0jPYLlJik21WNhqIwOahBpXpStOBiCfzYB4vH31GxMQjndUco3UjgJbR
2t/0sY5/G4LtBSCjOLQgC8/D8L8NFi+ItzaH6RGFEjsTlWzFvBgb6c5b8rz/WYCLmBoNX+y60Rpv
F8w7pNHD7tkby84mct3qmVyL+c/uM9oxY98LZZ3K8b7ueEbd2uLGGuN8mekD/hyG6WLFlGip8Juh
cGnEpgz1Pf7PpTdXr77IeLBd6EyzVn98wkb6QSzfbPuZEGRi7dcqP9lk7nthgBNhVSTui3kMGgVp
ssrt8CuXmb/+l1X2/wFkY/zvO2FU+jr7aqaK7K6d/9gJe1Ve9UFEB/k3ps/mG9vPtZ9pIIrIsLVN
VjtPuQdu/G8gkVklR11fzqR+Hsm/erIO+ND/hoMjW9KSrHbH6DdE6LFVjYZ83xo7GxAFVDi0yMLs
2fdWKfOXlE7Teyeeg25BJ8qgVcEzliVt+d//DQUIo//YelsSfI9pOQhQHCi9/771bkbXpuM3qvVf
51vViqg1VDa1MNhI9D9q3qeY4LpXffPgSqx7VBrzZDclzYSlbdwnqN6tK6FVu9ZklK9BKvrvf0QL
NNN//IiQ0pjrekLMtCXp/fuPmHXsoEb0kuu/9Qg0SdDc9UWflH6Q8GwW800c0JeDQB2LTWeTfRbV
bGVigutuf71AweHBXD44BAFmYSdtucpAVS+pNH4L9lf37pPOVGoXu+Ul8b9p1fkGtOrd1u2DNdp7
ah6WJLBE4JM2ECpRw3BGq4h0cAjujjV+YIdzUN/74YpIFuvo2Az2LWvvdUTcTNHX3xZt9HjH3Mp1
V5E76auj1XPEm8ZwQVkQL+kEJZMVelY+5qUZJvHx73P8//qV/4t+hR3Rvzxwq4/243/85G3Ujvcf
GayxU/T5U/87NezvV/yXbMX5h2FbAoaR1C2A2DoP33/JVoT4B7Y0i3+KdsTgiODVIjB6poO5/7As
KFu6NBxT8rr8CzjM/IdhIQ/RdduRnpDQvv5fZCvS/Hv6/xdpy8KsAbpMJ+FBtw2HsBoUMv8qW0lz
CnqIHCDKG/nYOLAQAm6RYzcUZAQUSLptflKwOw2ReLr75Vu2t+x6bApC4uyqsdtznOPSLbp3Fdl3
/IWoO6dwgpDLK5d56ePQERfAQUAke1xD1U84BrKiPLGY+jE88SFkAfw+cK52PB3Cid06Sqx0C9j9
jY5V35axs6XQWbuXxSRJUW8j9R4bJ4a0EEsC+MmeHl10I2KcOllz0nD3Hlj3LbKflRFVCs1e8BLh
mI2d7EURRmdI0i8lgmnLIlUL5hZVJVxe2ZWkhUHFjUB+is65mwJWwcJ8VzYwLTD4z55UO2R3D4XS
fgav+nQYlGR6dQ5dbDtJMWci2veKv/xiGonFjolHjSv3JGLY1MyF90U2htD1x5sWAkgMGQmtDDt8
8Yuy37fiyzANprVVtw/aejv4rP7SZ5kLdKhFvXWFRSdXWrtJyGsBPjXVQpqjtn63dJa7tZAfHdmn
BirJQfrroC34zQV+Bs8LasKOw9cx5awrmwxQEeyAfiCEXYy3AHFIqVcWcoXpFKbZt9HQtAD34Wtt
K5BbZNkWY79MbcAEZeLoyFoJ7jKqo6iynaPn+1BX75qzttuA3E6vohSYEIyr5twEDyQendnWXKkO
kmWd0W4HcHPH9wALQzIhTyVZhOPqWCbxTtZKckgCox+Y5PSt95EHrr9r3PFoMOZgjhwuyYcrWTTj
pxZBla9wWZ1E7lZMi4zj0Lv1CrsuROzauKhtU5RPiKnC5fxbxcJ4Tbz4kKYnpqMsiyRk6DgpU3yq
0SLLeXhy2npqzifTzejYbZ6XiDIsmTp8J/4qHmiDgkCWC6tjEuNRRplCex9as6ZEe6gadFEeY+A9
RU1J7wF7BgFjm46rNloTCKA2dl78KIK4BebRkpwf8sDYzoiVDMn+7SdjJ+PgQZOA98spxqrldRMz
tYHxwCmegA1MJtEBXZ7/4PNeZtJB9gkFf6mb+FwHdXZQjHo9KV2R46fY/rN7oSU0HQxOWvfZrrT3
2hEeBHN4gO3YP935KI0WoebeeSlSz1ocZVvrM9j4g2TJcxgat0KlP1qUYwgUmb5083zvRsk3YcAN
lbT5W0TVqUqDG8u5V3skgIZk7wp9FvPkvnS9ZZBk712FHjckcTjN9hp33Nonr0x6Ub+p8u5qoo6A
V4F1OraRV/cJFSkuLDg0iOGM8BnpqrOpTPtpkmtZxeuGEMzGaTZMCr+zCYMsnQaXNWtyJ2+OEH/O
jpPu7BqnFvf2qnbyZI9Ql2EcA1w50+EbnLdNUDEF0tQN2z2zewGnxU0vvJL0vql1S1pDX0eNdeWx
P5B0une0+ln3ykM/VruKnExE0bPoKu2u0CvytRsHakFL7SYBvwFYZkaLhNISFui3RyvPn4EWGgt3
SJ4dv7iShn1xhfulUg1AMqGicgoe53/ZNQDpMIKhdQAM1AcvoWhewyg4FzFaN3IesWkz/pPYFVc2
SDir6dx1LernwMjOmWkiqIJiaPsmQm82KF2SrghaKLa6ML6A9m/ruET87BImSIu9JTdrM+gMsCe/
fPPMptiwNVuAqllUrsmIz3EZt7tsSkY0Jr45oao3V65hsE1JbnaqHVlo6Osxdl+m0ahR9HfviHmY
gY5KW1WGd3Y8Z+vpIO2rMcZcHg53UzdtIAfom7qno2Uod7SaPbuW7BT32ZtZMiEluuVRKQa/mnRf
Nb+GrjjgdXVORgdNKCinZa1pHi1VdPV1F5u2POVypM2dQrondcGPz2aslQhhTFI061MddGvKtS33
6Jubxg+JjzWPXHMlbJo8pkuDxhar7MwnCewrCA0chv54xT7ULsLe2w55e3S9Lsf4twsJK20s89oI
ots1H6TLMH7oRWvtWmv6CiNWt1N/rt36XSvEJcMd5fgWGXscbdbIW53BCF/b/m/tWwdWsT7dlgOb
38YXwiQHIna8ajT9g1COc+zzYncNiZGKiG+0Kfhfg6K7N3MyrCK3RDLhtrAmwguqvTp90KoeKx8C
FMyaXuZ/jGO3kUPBNdZjr7XgBw2NPqKh9N9Y/YGW0nlr5mxyLOi6onHgIbnkuXk3Aptf192hN+lV
NT9fdUON+EmSYRATttR38cYKWckEWEyLVL17hYQcURTQIyX3a3cFF3IXaSUmu8bZw1KS3GKBt9Uc
cHxhZ6ymEioGxwRem6ADX9Fhd3HCK7F9+4RkhwRRvIMEeG5R3zOR/4hqFHSK7lNhsGL4+0DrwrjU
VvzuyB77j87z5gyMS3R4a25xjwmqXCLVzRdmZ0i+2uh9mqajHq/oXgkLZ8e6iLVqn2faNU1LB7NA
dG+aAcV7N6xMOX6QMbatpbyjzLj1fnw32TWSF5fp0FBbV8l8W4rgLCyElJ1/N2CZhd2kT6v5viG1
CWuti8VRx1NjswjTeOk0ix14dmamR9ib1KqjG4gfsqB+mmYEQTC7jVC72B4Ajkq/TnhXl73gExaE
Ndf52K8x9McLx6gPsJznCE/ELQjFvGJkeNIi5GHDn4xE3TfBb0pg4a7WchLgo+lRFYB8MvPF9vBy
BLqmLQzWxS6y/ZUx3iZjYPdlp2fQO9fa4owHxA0VYGcXPkGeI1OEOGbm7d5AGN1KDQWlpvTvGmmU
ja5UKZwYdhQRBcszp6aMkCbuxnnPxEzr5mg81kmBzS4JiqUXZ/vJwo+Ta3KpK+QEmZk/JyYB4L2b
P4u+QSFbUK8Uncv4sT4PoV8CIImSbVfa5rIuiLsaJmttcWA0Db/MxarEgoAR5MRUvxznREfsaRwi
1Ii+De+STCskMvLmuiyGIXrlpZER5EyMDGv7VzMAQMHc4kjrCBfIqWZXof1Zki28TLAsVQJLQ1V8
pmm16u08Wfs2HyKRPlyFkBJYub/mdrILbUGZ6KpjFIinVkteMt24OLzvNcnPzFDNRw1hsGcPN72j
hJBRy1+UOkASLII2dDjyJH4hlIWzgB7WsP2X+d4gjfA4BQP0xOE2f0NVjZQl6PSdZg4ssRLBMjvb
R6V319d6jKquXtYuxYLqOcY9gJVhb2kre1SvVc+eOWnNESWMsWgFE/w8vUrgrcu4tc8ksO8GP9kN
CWFwJdoEbeINnb+SQg2HEguvoB4MXORT9vy6YD9+kXHznXre1sLZ4Xachj7yepSAPABaL38wvpz8
0joW7acsrR8SfAaKPTs7SgmHwc5XrPU7ExeVO84rnhmk4+jhMxL1t06pYGPCX2xLa8tw/s33uMEk
ya323mTZD28TCh4CqwjfUF/H1rYdk1VbZ6uc4NZdpUeHeACY5AePYZySm+GDZLQhoDQNRIsJfRyo
mkdHB8DgjdaBJ4DnxSsHRm0nlvaH0g/Js1YJrQQOPhTLCEQaaZxoO5aw6vpjV1af9di8Dx1b6xD8
KiXa0QXvsI1q54WOhxlXCVOCsopIewyJXCTWPOiwNLEle8i7K/27XIoT/LeF1sAwmJKFEiOvlGHw
McUHKHEQdeOA521K7U0bh+sgidEf8ZNVU7vRco7+RHhf4DqiZdReSmkUq7m+AgdmHSYM3zFBoUt0
3NY6cBZO3rI3iZtdZvL29Z33VmrcIugtEEsYzmwp7/prYVlQyDgohRaehSlOGjsFBqeL1h7oKvLs
u5KH3JK7jqg8IeUPvKyj3ax6pV0mVewTNppVTopLRIXcq4iWA9Edk+HHSD07kfdczflHjd1uVI6E
Mi0p/ELgNg3FQToZc8p99GLVrAucG2/XLFk1XrtRvEz4+OKUpsVu9sn0BUTmruFOMqr6YBPQntsd
6atDcdZ7MFu+1jFc3hFqw3bYqV57bW1nLUEgAWKkLvvUCwbjCi9Y4jo3I3VIszA5RNKJgoQu7Hn+
g2pTvWpZ8xwmuO0K8wlU3nPrJ59/Z3Bnjhc5ymdlJhtrIoJNRdkeniwWTcni0kJy6JcBY/7av8Uo
LDDwnqa3YsjOE1dyrPpLmnl3oG5e/YppcV6QtZcWxWM1Zq8T2j931Ka9HtwplyovpYTIKrH2nENb
luFBulwTCKV3tD75qg/ZrQYpDJswZxKd5ePJinmHB44vRE7b5CFRyrrzEnqJCCKiB1bFKovfWgv3
lcWpCdlALVgwU4xgfIrHS2B6Xw2bKDeor+DvxnU8/DL4m9YDNm9mATGlVBRixpXXCe8IKqHPdgy+
K89nqE48LKG1d2M87dAY6juCUUvWFgGLvgBGXI6CDnUX8Un0VhOIzjKV22GwIe+pVyHjR93gGkqo
0gIOqXi4BpFBzaOwFITx5G6tqOqXmIRrwBxQeKlrll0H4QB+FaFIgXZXMtl3Wurcoi2fuzg8tnUf
rOIU3ADJQd+NjexvCmZCG8a3lebBKz6abfMINLX+cMvsk9krTpzhiezUTWLSm8Hl67lMgF9ZDVNn
xERaKK6JxXzcC+RFt9S1RWA3kSFPw6K4x8yo2MXiU7OsS+hxNrLxtlA8VaQ+RMEusJ90+DgLZfTv
ZsNDkmXa1pkFxLxmWYqwszdqUKagdmCjZIhlMx8I8XTv2xTtVsMHgDsVfe5g3norrMCUTNay1cPN
YPAdjzA81kU1PKc0aufUTXc5S6ODmdjbtCWvYyJ2j3xe0rnc4YNmo1/LFnOehVxZftXYZjq0Ha/K
C+77qLhIwsLPMK9eUct1S5gpIxymuz5Gfjyk6cyQgQpmVW58hzgl8aPyFfo8sUYy/K6S4KkoMfNG
MwAxIreiVT2eI9NGhxJ3uyIj9RUfkbeog/Tb69o1+zx3UY+2c7BbRbGNmtM9jBWBTAFbkEmLzoY/
/6gulFgddJx3oTaetmbfIyokFKv8zjyrW4IQf4bHjaV33piYHzhgkwPiXvA3kns6yA8dMdqXKAGk
oKXylsTtcerBpRVDXfK1eJugIwbM0XoE6caGP7xcdIjHVmaMr4ZoTiTt766GU8gF1iTQKmtFnt3Z
fspKReDtnAJMFzhDBv2aTKy5lTc0qyohLbHIikNgF7/Cu5Kzewls/2YE2gCRyDk7nY8Qd+EklraJ
LF8Hqj0ZlyEqH/quvkE60kiAKc9NHNAv44p0MtUvE58Bk446oeipdvhkzvA4sNpXlFKRv0KZ0CzB
Lx19YGvbdGSP5BchpWMPG4c8DG0lAWYcZWoeQ1c/9TJ4HPP6V3FhlXp4Mu2aUGasFc40LMecPqlw
qz12/G5lBh+N6T05Aq9xFT3XRr3C+Q61Z77PiuzRnCEcoDJe00a/9l1ECUg7BrALJ0a48m3eJa+v
PoJS+JvBhxCf4FSoNewz9aRB4xYPkB/1RW0DZAh8t9i502VMUYvnY8taQU+R/TZlgq+agjFiPa2J
kVyiiUPdbazvXux0bYAzYS713LtmXXsq2uKSV9UywHa1m3w+rnrIN1ncnkcB4AIr3Lit3IvtDkei
6qHMkVI0dtWXI4oZRIGLupyqQ2fJ5imMIDlYJA2V7K0YJih1UB7XRZs32xzv1tRMziw3ORoAghfm
hy8La+8n8YdrLGaqTjupmz3CQaz+hBSef9dXmH86JmdoHjB3m9rNIIUrngOgICqhb4jlbeq58esK
u5/lKzbIU7GavSk6LnjbMQvqcOuRiBbYX5V1hx3rFXgBlH3rJ+/RxMypga3Rb3VXfsnRuCANftLy
bA5zrm9pJw+2a0S7KX2RglDxXCAkZUwzf5U6VjliV4FiW4p70WsPbQsnJvbxY5nQg7nRiI5NZgU2
VA6Fn0xpVoAOAGadWxDvHA0OCZW4H0aDEU1SDDs3BcPVMGVeT3B1HTv/HeLuUjrVHotcfChDe+Lo
YU+uYMkikdJvgY7srDZOQ5gUa7vxpiWbzU9dkcNbNi71z8z+CFmAeejnzFx9Qu57SdWQgEnQyJ9k
b/UC2s3Vawh5EWv+1EXmJgzveWRzP+PMmcLxZ68TRsB1IE5OlF26wiPwMepXMrOxFaFUtkqsnEax
G+xpWtcmo6JYwPa1NbX1wvyBBdHP4HboY+26Qohyj50h3TfM5yBz2jsEekfcz9ilqABCSOcLs5xO
JHiCF5DLeq9nmL+y0t9ZKPl4x8ltDFioj7nmkDAQ38hRi6W4eOnw6gmlbXyJBTDpxo2y5b3uB2QE
2/q2YtK6VB2kCV8UxzwXn2VObq0VIJNiEkNGMqfUOhLvkIGvBCO9sT9iNGMCqejTBAwq8B3kogRC
ZlHL62QbwDOc6m7+r9Doctyq6Hd2ZWzHFP1nPKqL7iFy7dtzS8CCYU43DFxyXcUBxnf5Ysh+k3U8
CMnIm5v1PV4D/kL0KnsMpd94xJ4EErwY+EmWAeTTfbrcOtsgws35rmCeDfGzjRWgSxh79xsD0uWK
yD+iO6GhOKnwtkU4x7dPyDCnx7ixxZavobONda/PZxaJyVWjVn7B9LTwh01eFLug0B9MJ8eHYg7H
OFXlynPvhc+LUlaSWmFKweQ3Gh4eKgsQdIzzhMbxA+51whGktYsqG1AePDSwBRqf7YQlTujI5Bdh
KmM0PIQZVll4tZg7ofdpaKTI23uDXsBIP3o34qpdD3m1b+oCsHOi7ceAGDEmFU7dbLugftC6+Zhs
ipfWTk5WwzHvo+J1Qh7mBjnioq4QzZvp3itJc44zC0lfpa7QRNOjNRXGLq7rc+cY5c7wOk4zT7uQ
koCSpGVgnU/JUmWMg9Q4fOrxqauZtbkNM/epyl7VLCgck/zF7rNb3I3NNrE+NT2FzVvh5APgljqF
wBVSn3UuocXURLfQz35gFpk7XTbkTUODMkvUZCPzF89j6wu5DUUe/GlmToqoGL77oOoLuGH6navL
km1CybzGUXeu0Vq0MAjd044amHKoNVFNpfoo10QKAuuQ5qfmwAY11bm00+fAJ5VKudZja1g87pIo
8po9F2osblMzITxYDMmxn7j79Lo8QIbEHGnGxbK2SQETrthGP5AHrl2qs71o8gwjUbN0bZZgzrfj
mT79WrPRp+m1k9kBxWiZe+EqVO8jI0c8z3szEl/fHSg8q+wvbSUuHB0R7hr9UQdO16m8Yo4E5gDP
4rteuXeVsspl0Q475KUry9CyO5KGfntyZXGXrkUpQBDF7CbAlqzz+BUqtwEldkwJom3S5VRMxqYs
3IMctQKfXfsqx+pO6xghV1BEd3DoJjSp4Z0uoxcky8Ghr/k/6kl6QPSz6CgiF6lDQ6sR7GbF6rtV
j5OvfgzFcQTVzod3lt3y3B/3YIJxjGszZjF9YPD1nnGwoxH3XTQg6YNS9Xtc0fz0aWFt+5Z/h8bl
FFjpWYhxYibHid07e8PSvVXfURhkoNT5+GycpsN33BO2p9stOyUtWksuN7IgwBUKazg70HiXUxXd
W2n8rf0BPWbwfDKO6xafRqmpfWcF0KFNWpZ5AsIQh0QUfl50hOkRlyLbmqg5ak5c7SLbJuvSuhgN
/8F6UbY9CLT8jFHEWpihfVeIchcPbrXuB3U/dDCNSST6isnm4ZhhJJvwclUObx8ARCqjsXxhZLsn
KzDYMpj/Tbh7mDBr/YmQYAZLvurWcdvLPcHBb27MyHGy3PAIgOTc5hT+Vn71XZwf7VKXw1QvxroW
ezY21PYEzbuMoXbjCKAueg+tNF8TWbvDrim3oj3RSJM9zfnP2L94U+V45WPjxId3s7HIMRee+gCE
WK69mGGHkvFLjsNG9fHC77nEi97qV8rubpn0/W2XyWwb+c0ZiSc8HJ1ZRPFLaoxehO5Jz1xgg2O5
TpkSbvz4f7J3HtuRI9mW/ZeeoxZgkDZ1rd1Jp4wJFkNBC4MGvv5teFa/ysrXnbV63hNfJCMzwukA
zK7de84+NH8yn5vSYzes3VCdurhy3rxeAWS0rY/MScatqHCCaIKMCvIs9LKerX3TT6DoG8eGyixb
Ap+JAXH3jkNcapphB0w4pRzCfFJI2rSMZ8saPZjA+gCmZ/ZMVpR/yOQmku2bj5JRiXSQNWdkebjc
PQFpo3tUlrQzi9GnzobAiy1L4P4jWbtsvmeOnR+8gd5AXaDYZIyDU9KZcXt6J/wF87TPrrZB87Xq
dVTBssvLDTfANuy14WJYnLObZnzTK7IHXGBlUzMu6na8j7b3C8xWsO3VLrAodJlTAKxu2dgN+spR
1kWbeH7kqxJRuv3WYSyDSM5zrXkWmCjDXRlEApHT8jU2lbNFXikwEtsp40WRrJRHa7K09H2Xty9D
LX9olQZSb4zus6zHBcRStcUOzfUhm/umhfCjZRaYnJ2i9LfuELRSut1HFTO7LVX6Lc4JliddNy1p
wgJ+oRXhruxu3oeD8cKaka10ctuVybPEw/1BqCEdG32lG8b3FNHzJjCltzZLYwt3gDmSa65katbr
sdqT0tuvtdH46AqEa3bISgZJYAr0na8F+oayscZFIRivKq2nG1hpOy1tn80sJiN0wJLtoMeMJSNM
V4bbKAS4aVTNK3rKDzrfuwq8rA1dh7uKNIaEEw1k1TN4ZJ78stwFwXhXfv+F/nIp67LdQqGk48h9
Eyc2nn1i+CzByUPE7s8qksvM8n7xhEyLJCMHN8uMc95Z9yEDHefUOJeTIHpFukHzMsBc9JwXquVE
gCgh8MQ2qbjOMWsK2p9FN/QYQ5Nr01PAj+ZLG6lvnfktd/S7Vmg/zJaymDpomVgsYSVOFeIWF5ng
bxhk/aNOeMwHdHBcY2dZQwzs6DSs12Hq/CInRC2rudNnQEZULkccVK4ELV0rE4+rVw8kEMp2lml8
kNSbrnx7PFF4I5at6gv32eg2HwlZvGsyr2FLtYp2aKm/wa5fFZRqMG6YcPe/p6K7y6nu8ei6By05
FgjNUsPYtZ3dHMwBiylh7hmf+LYtWDk47lnKW3qpf9SB3m2jIfjpTBUDpSBhiDiecandfQxKVCke
hM+qe+auOZKAa2Li58dBzXQ3zH+GzOd4I0hZpdVv26y6dTBG4bNnzdIhzOgYaPkRRAa9zVxtUrPD
+jK1LygKcyUZ6Y/edKgCh4QXl3prqtn1eJJfUditJpcOt25m1S/GgnJG/yddeyDMQ78muvNkGb17
SnC4roPRgkLWY4htk95bKhGV8J7kWS/1gQNGRwWAM/q1ngbm3054R3uXv7ppRxdW5xMP2WoNG04U
h83kZfS7LySU2kk0SfISF36BRB+ENoiQ5CVy1NcoDToKIBrdrqjuj5einD5rr5lOj+8ajaSPRjIH
AxuwqYgWfGWB7eAe9snZMCvnCdjXz7Dl3y8Lu90pVdEmsM3u1pugMdN0Eivhe2CGBQKNupmAsk9x
TkOYKFVyh/SVzDlFNLbmH7IQRFSbd6dslOkpHpvPvs+bg+Uj34kZV+8EvjNWFBTUfBgQDsZe3YMa
RQeiwRvzpHWAV3FbSVutY9tQq0BC286Jhdm2TYjcgnneGQ/DriL14/b4UTN/ZTg2uWjCOWG7+ufP
S2KGlY7vbXLDYpe0WvisRwUZcT5omCrJLo/vqHlwOERMdnzUEBuLNAcGVMZZ7+17BH2H2QbbvwdT
dEv8HNBTp6/fWIA8iBOhs6nzPWWU8R4rQKC+LQc4W8EXAhpzZSq9fesccSL3Yjs/5cJQR50A7U64
hJK6OhN3Z/pmBGVN54jwQDGZwUpZAQFxXniXTeJ/syGeLxGWRxuzwW3keZQ9NMmLDXl9PvNBsiP4
TGEROPu2iKoj1Fq8d7T/GV/pJUGyXoXiJ0j3Jqb8re2bX1mgMaYeEXUPYSE2hhWy+evTsWGYvgVb
h7Guabq1Z9R73OVy20lbbCE2G4u47MS+jPpm4wbEbojA/j1mzrGuC3quNKiu1FIuAm2/p8FaQmpG
461Zmo6WvNxn+Mbw25j6m5r4PEUKQdR1cFHpVG93Lz2Lwa6+1Zl2kv7wc5CxdRtrWd2Io3nJPNzV
AM4AdPevIxgCZiVptCl1R63ra0feNC1rokxtUMzC04i/6p5arc+uffrhI2ViAiirM5yN+ICqaomS
y+UAECzMaj6W+qPGVQFMPrQN/9uc/XvwPEmhSNgLLB/69g2AOTol7lY4A14ak4lNULrjySFpeokg
l+6DETc7F3swTYoETc6kGUu/CwlyBEq843Mn9zdlwujB1B7rccZazmc9l4D31McE5iTM1Ahzt+fl
3boz3OeNTeFzoCGHiL1I7AxZzRV1/JOjWYMQjBo7KO8ByzfoALmlObzqHGb4I0llc1YA/vVAR37T
Y+c3nPCImsA4wWWf1d5YUVF1bQahiQvJufKGlZpIT9u28DcE8qZFyt9PIkSIhIB4lbikEHVu3b10
nAV3mIgYQjhbW3TLYoC7a8QF6hpy+lagG6c7eVUrx/wa2rj+3Ubl3F1QixpzOtVWEF5aPJHY4/1s
03oCxYweTccwlHvL/MpF4HBam8Inp2V5jWwLJZAfvA5jBV4bz/TNbrEFZxXS9sLp71wkeaMlEsB+
A9Y0NqSAFcaL1GLt7jiHkN+xLNzgC2+QTYY8INEyENfczw1uTGh0BBkk26ShZ9o1BfYjtqluxoxY
HvSAmv7ztS2ScBvrGocWpwGCj3m+U9MHsgXn6rc6WHaX+AdLoM73QZ4eDL+gkWmo9z/eCIi9VdgV
5ZbR+TIZA/1E8yVAK+fI1eCZ+QZk77eqZngIgw5gbxonyaalfXJpWkXHZfzOHEM78qihjUmYws+f
QZib2A/QcjnwuNlH2/IppokVIfO8Dq63D5CHYRhwK6y8BUuLCz7YMjgZ2xg1upxwOfxCLCpsUS7W
Tn+dBECjcRXHh9H7zAkEenH8ZWajRrCkntO8FTRSsu47mYD1wpzmmVvymcSc0xPYj0dvUi+U1cMt
qeGrP94iAVHx4v+rgh/q3v+kCp6V8P93rN0e98X4Z5KdMf/3f2iCDe8ftg6syfM8XdcBKJr/65+a
YOcfjmF5nPpN2+S4R9/kvyXBlvsPnSVddwW4CZ54ByFxXbCRkiVs/8PyYNxxBIIwYtpkE/8/ZAn/
RdHv6gb/OmM9fRYZ28K1Zk/Dnzh2hZ0xZkZGT7aDKQH6fo5z9nkSECagBxNhdTnIdNd8sXTGSThV
ygydR+o4W7e13j29X4q2v1fWtJ364FeN++c/6Pn/+gYFTRwxZwILXQrHQgz9728w7gPBgc8c6VAS
IxbjoN4BzuIor+Pb4wuxLMR83tLw53V+fQDt86PGgnePVDbuiyhRG/zVwQoDk8VJavKXAX/Jvijr
33+65P8H+4fNhfyT88DlDSKuFgIBuInOhGv+7+801ecrOHt/HoClInA/p3AczoVT19uQIy6Ekupp
LOH9FI3nvKMIsY/1mNHS6710A/aK/SXUaZa31p7Lkj8hoNnhHk2JUyvHb1XQE6D06deDeHKZrNAJ
K1/YzO2j0XoQumJiy7aNHL9zxFuEaevva0VC8dYPo3xlanV79eoP3XKcF3QzlA8kSbqcw49+izVF
QbUNQapVS+Fq9ho1NxFjXVoc6sH9rREXdrPTLqsWOYCZhQaf/w4uAWVNOm0aX1ZPD3DQ33+e8+3/
18+TxHqU8jw5wuQO/ffPcyINw2h6BiVlqV17poSseORjyEIbIHa6aP98uY/ZJJsxR2JR2S8jw3Fm
sgYx1bEzPrkYhP7De/qf19hASW6aeGB0c350/v09KUzwHY5kiDTKGm703IZTPk1vbPTNpW/AB+QD
Y/rJee6S8vek0E1VYDe+ZQDvi5ae5d+/nb8mgXPLkbPkSdfGIWDCWvuLnL/Ko7rtMsrmARLSmpoi
PDPD6Dc9cm1wOsVnQzLAzWyymanYOxr9hqzhWJeDUPIVXECvM9Bbx8YhSyjdbf3T63v5Qd+0Zhha
ECJpOdjydAM0SZausgldII7gcN92VrE2MiYe/exoy80k2vz972b8z4/aM0yPxwrxKAuQ+5ePOleV
SNSggwVU5ZvlVWJVgm1adGHwvSDqbpjlbHnWjq+e/2X1VA29cMUmN5k+ZgX11t+/HXLd/3Iz0pLT
XU+YnhAsR3+5GeXow1Kradp2QD0RNXaY93hGwfbq2c0y4tvDl/b3/+b/WPsMgTgJWhsIDmxlXOh/
v9tGCHtI2V2m1EX+qtkJi4lJ/4p+Bo9iM7YTV9Fq9iGhzIvOR2LdTpXcZMKMNlH6YQNfpJco3Sdl
GR/CCP09AxREJY5n/YdV+i++ErYpPlseCAGY1bRcU84f35+2kXw0otyYMV8j9X+QRAZ1tGGeDaP7
rHMjYnpdavVW9aX5ahUJ5n7JGLwnrwWE2qcG/WOZ11Z/ZBD4Dgud/95Ok2mdeDxRdWYe2rIrLvj3
nr0OnVpY1Afw+Ml1KIc35u/1BeQAPZHGKMjXQ4z3Hy7D/DH/yzTDLydtdluPVzwUruf+5ZfzSjeU
wvWhu5fwYPoSsy9BuR3A+bZalroOeiNUtJMLLzjGkawvLplI3jYs6A/IQp5oYky7Fk3TgrWAWnQM
+WXcqrgQFett//7NWq41Pxh/frtCF7ZnWexEEnKuZ2Bo+vO1EFaWVJSaTAGioofcKKxhRRxQdWqA
ze61vCWUDCXltGWYPh4dg+QBb4TeVgbjEbmV3X7X/FK9Te0ERcPtoQTBmrv04YB0wP2AiDSjNbPg
izbJmsm7gfv+NMBumLP98MsFDvMnQnOOXqZHe3tmRleeQ8rs/G0qun/+gVX3xkY3mjc4bUTCtgbS
qtAXJ6tV2oacH+vK1AlUfyOSu6zpyBc1NnJK612vwvylh5BAKttS001yXTTTZWjJS9d443pwYeZI
h4ZxTtTSZSxkdxMZNLqewJ47us5vkdv+8u1kXpQZLVupqZ7MkTEOO/Fm0pri/K+XKIuph0Yd3iU2
sWdTMptsWqk1zOTWbr632tH9IXsjXg5AB82kSfa+tPQlpbz1qhhEuAmW2oAE3WWrzPBua57c6SNC
wGSKjGFhoB+IqmSfYo/geBwuo6CVT5Ocuh2DQW9Zuq3xUkCR3Gr+eDPCwlxwHFGfstcZJne4M3In
+8JpSJzI/AKop0aU3S96vYKrk9LU/NfHQ87bl6dArzsiKy42nSNVuP0+g78HIXP8BrjG2WfzkuFw
VjLJNrWbsn6RxIHerHip/bArnUOx8AsS2e3hKIjnwOoMtKlgZ9kZNFpeI9oAHEnPWVZFx7Ixf41l
i6ojjH8kPa12WIPpFeRXCGY3Cs/Kzi+FA/c9iIY3hDMh9ldU713sPU2D7lxChq8FaT7rXiJPxUJU
nXy3qg5uNexs80QAsvat7lyMsmkC9w8YMLKY5gVRoXzL7ejDHrxyrxeQnohYZnmS9P1E7M86UfXe
AiA/h73LfTOHdOo8+nhogEzEkA3+uFzpT1RJ+dry0/qaJe24AQ2EK8qIFYyuEn7yDCYq2jFAt69b
dxmXWHUrmVy8Vt9WudejGCpWjoUp7GE4NUNdvCJkE0viC9v9JMvvw9CQ6CT6+jqRJrCQ+bQtLA34
QNcmT9mwnEaO91onxveyQoDAOX9tqA63GSHGuZHZP7qSts7seXisnKPUW8pbWZ1CTsgrThckXRWp
G13j+d+I0k6DYeeeMSn+kk7av+tOtM+LZP/HtpL0FHel53xM0UDZFRq/08rUidGs5F7Ts52G+9Fd
5Lqrb5tB9scEofmumr9q6P7uGBP7yyoRAb1E4ADdGIJTiOLkwnx41xoqWRMwXR8BVo4bW2vsOz7q
cs5Rj0ag7fYTQ3Xz3W6qV0ht407vDXtLR/OewJN+1wf/w020u2Q09K2aTWBREr36fWIcIux9CKXJ
JIi9/KWwaD3DuY6ufq3nNw1FAuCKVwKm7V+AbhkAjSQFGzjotCZiWgDPS6DUFcidbwOjmBeQztJl
YDJVNU74Jmg3vRaHKFZqXFpFHJKlrns7O86tFVaoPce17KWmtl4jibHXoholkVHSODgypenpWXCF
PN/gphublekCfzN9GW1mChDzmsybhbH5msoek1yq6EC0nclWv3v0orLORMGWzz0fa047bly6PhZG
SIwaxQWkTpp/T4lF4zqMH0mG4zh3+jdy7TjHYdYmiSpObq1HKnNtttkLSlljh3qfXkk5P2z/u6Gh
k5W2ldI/alH8BdOpeXb0vD6hyH2ukhSDXYLosdWB5y+Ifp7DozwXLpcijKOpFFBonrHz4ysiVc/K
soyDOT805kAPpTD3AfvHckoCFIjYJW/t5Aa3FIn/phB4qx/fopKGvVPk3d5Iihaw68gm2jcv1nyf
IPSiE0boH2GsRBlXZDfvkLqp21hypiNSfB9WboNzxP4+KvSqtAX9J71uYJdoaq03Zr5q8rLaV4hT
O9BvC2IZ1NGHMky/eId8LL5Ebcv5qko+CqcJzuQwRBs68TiG6sx4g1JrWlH5LkK1EUmLGyv2vUs4
99kG2xpe5jBm+E6vcUJf+fHi4SwNlHvmTYTnR+cuDBBSaBGMzFrIdxOpwH7si2RcIL5pluSMwk4J
oH61FOIJZD1g0+HbYBAz06CQWbVRZJxsr8MDY/XEJEMjwIaksRqKLl1WUuYooAykJ9pQP+EpKBAF
lvmmbPXiEhSIgLTybBlizpIbn/ORwLeQvJIZSHVIC5wEoxUOSxjGwbMxvle+sA4VQ7KV8PB1OnFw
aiJ/XOckSKyxsCGrjgZ/5yUTQoBQWxl1Zx4qJ7HothY86h4NdYex06auU0jwFR4LVzPcdREAacIg
Q7IyGvxLF6TYwywKwLgMxSWd2uZk+dIDWzksOqYnXxDqF1Un68/KcdidHe83E326iLYOYtUuoCHF
hfPTEKbNtue2a91sihfKUX2RnPWwjD7YhLHQ+FZ4qIGbfFg2vcI4u2d65R+T+WoNwePQPvpLXfcC
7INhdlM9fJrYZLw0tO4TZhD1iRmIp0w9KxTeqxBRHs9EQwIxwOnH9tDC3VhHTBMQzWXrUTO8Vyyn
JKEkc1B8Vn8nMgr3lXA0tTHrEazQfHK2Ev23SCN1aIb+IO2kv7ArNVev6bZK0onVRPvGbFdcmogo
96k3xDWznRzBMmsLEEGQtH06M5H0kbxaWgybaK4vVSrY4KemXj3wp7gZ5GEU4b17PME99cyiyBhl
s+8iK82S6fz4itKdR7BqbLrBzdGJEut9yEC1t+G4IWEvBsqJpD2cHL/ZNziqN8M86bHcaFuKoDvP
QQkXiTSF0DxxGWXyIWRgvlKUTXvySt/N3H8qYwE3Cvvm2ois+CmarwAatQQ7sf3aITBZKQlu6PFS
+wwILJ1QlvlHjXIs1vz6Q+mhuwJ6Ha57KISI6Cikl2NPVuUf3+dxMV1r0X4jZaahcqjf2Qx8xGh6
I0+6opUF6epawOS4Pr5SytdWQ06oMJS5cIuSGCakbdp3sJ/M9DM5Hat5LDCm6MLzXvsoOvC3WRPR
kp5oCZ8ddKZJRA7t/NuKIC+eAxluHns9z1FKMsNMfvScVVn2Hvc36+Lj5bEjO2OwJMxQ1pL047k8
gBy1xt4xPhtpneFASE9cUcaAvnlKWuEDUvddxG53EGrgq0jDQlLEXKCCLEwUVZgdGBJPOz2IQXNx
kxwYxmaLxyeYEyEEks0ZOVqt8fr4vxpkOQzSQeiO2vjskgWDkzjYjEBI601jI8hOx/heO7N0burI
WasnDwqS4TOwdvVNUEX2k4s45GkQKbarQVr7HPTYPunKYFMTRkPAZ0gorlK7iVHCxcrKTZ3CQ+x1
la6sVkvOSMGw0k7xhxZ39VMzzJBZh4pUd3P7bpKUpsPa2pRTV37m8fiNyNOKmSYv9OCPcdMSXj+Z
RNwFgbPFvrPspKueeksnpi0ATd29k0xdvpGxtVJN3pMIk24dsw3vfUYkuT2S6YaLX16VJb0rQ13a
ndiZRY3cQoHkudjzNptYVkGZ10SbgDS34+NFlID5TTEekBqPh3a4FHiNqYcIWwP+1aB491LO6a0o
q1X06lhuc8BGhtaqRDeKSSu31hV/NmcmXCyEJ7u2sfTTYLX6qWuwKIW/BzT5R9St3RFHt1cuMvt7
i8fuWEFnOWattygFAOvOSHeB9iwgGWwjQx6U0dvHx0sdiy/slGS/BSIbD4VKt4877nHvmVlJhhWJ
ZvDYPVYStB07GjEggPC97jiX44fQbPWczYMvtwMaYM7omhhUxmRE4+XxlVfqm4i6aW1jP1g8FoPH
i+G0IPhdUpVn1yczZ3XuW2KJurr9lM2U3hWbFeVN8+wmLC8KlUVK9iJCCP8wBtFPd1A5uqyBGFx/
HrdMYp6NEaO7qptCLuraHTeJKJnioB3HNiniNTysfg3psntJSjMkrKuhhZ1/0RK0PubSatnSrlua
TQSaPdaDo/DieMtMixU8Hz7MBhRk6pTT1dUyFOVm1h9rnT+MRmwdXcjBzMdhvg6nsnv3NWPOq5sE
AAu+rRGTB3UVbtKSmG56z8Mzl/IYT8J8nwJUn5GYEibRNKWCzmqPKm3e8xBsURf6w64PzRLRdWa+
0VI9NbCDNhhZqD+WaD8pKqqEVTcJwl9OH7+WBV4W2dFKaCIzRkIRYNdjHz029jy7jGJiuP/4FoXS
49sE5e3OVMlWmdS7VtS6nxJH4SJzI+MypHn3NPXdd79xonXGWQ9FU4KogDSwjWwtkvXmb7GC3yPL
Ls9K92vSLTgMG9TDL10ccFdBIsdghqYKJNicUDiEdxFDULaSiSOmDO+lsnKya+f87bZe+tFoPQ9p
Zj0bmfuhIfYkRpEf1VDtMbEjzI5anIKPN1/ZvTqmOWbNx7eFZys0LEhvJeHXVmRzDLYaYrwnLT65
U2e+hvqwDsATw+LOOJvV4bagWQKKZMhe/KZxnthcl4/v8NokL0i4Jfl9rWuhBkMoc7XSsr4GRBhJ
OjfzLLh5Jr69PfQT8cvjdHRr4fyMMwcARvRLAzr/jJMACqKqfWIEqsNIpMFd6fEO7foOKOqvMcHp
PT2KvMjonaWk7GBdBOImdNaFx8JN6hxUNhYbZD3s7I8tM1K2faKoyUEvN+ZrOnX2aYhfqLRYrtto
/FCpKtdFH1q7Pu3HjwGdzWiX1aUPghd7yIKzwwF8yXFd+8ycAUtPO3bXApElB3kglnXMkbXoOVVE
KszW6ciOQXhN9BEEwzUdNXKY+x4jgpPIEyG6vHGZ1F+O3Z3IIxpf27oFmBp6NePNClgfhQwOhuqJ
yju/ZrM0vkZ1TchFc3istbQcObXaKbCBZpW5Gc2K/34xK48CkXDYttHYwF0unhluJwNxTpW2/QlC
GuQ6O9KenFnKbcQWA2XT+RlQjrGzbbC5GJ8T/Sk0Oy4Qh6Z2XiyojSm5EBW3VrhwZY4fdip/m2H1
osdOfSd34Oa0YYk+oAyfImV1uzJT6KkZNd1UNDwTLRmua6jEfzwB6fwY1EGrzhad7tYMtkg1Otzi
jnlzUD7dIjKQEDNhyhlDhKrssR8MoZWcFJrveS+NmFRhMizOs2l3WNSjr5bCrH80A1S4GLpphlGB
5oRmkDXvw7BRMjk5jUqQiHjeuigUyc6IXND0GMFemf7HwDEZMWCe3uyoLza9jzI/GIqLE6XntKmL
p6x0MDOj6sVtQCaupioScdHkP1pN6dgFyKNaJkcqpJscO+QvGGa4ooQyEbXSA3JbLV7BEoyxk5Xj
3pXThmkNcj97kL/OTT0CiehwQDjEGZ50/er2WPu0inyX1uiwv5X6c1ghwkdYd34szKPra+CM8V2a
Trtk0oAadS5Wyzp3d37vPdF8JCRTRNmZnOXync8LvTsx8gyC5I1bkbS6bEyOf3Qq9NpLnvp59RnY
j/YFXM75oMgsttpVc+b4GGdH+Nkny0I7zdHdfxKBkd/Mvl/krpbTtdAitJMFXT2XiaJfNk+Qiug9
R331RRDJHiRK/hS1qHFzq3sdk7KF08yOrrWEPznoEekGWrc0GXZIS5Nz3EnzZop6Y3fTcBGN/YH8
pj9qw0QL3s/dJ6QVyJOA7js5kwQ5/xyaEr6gEGDk/N3jR/EILCcJHHaceoCkYAycfgfDem7kFR6h
fa8tgH5Bqi6VyZYf9CFpqrmFmWCunyKHzxMa3zIpnXYjqtx87XXqrWI0NYT4Hod2t1dLjdL+Yo2t
dZmXRbiekmXKnUgdyEb9HSrD5xTjibCNpLqgwQ7xSlTFOStQhE59zOxn7rZiArKRwp1dHrNZlezg
RTHP9TyOG5QaTmDaj3anx+MiZ/db8r90SMQhaKZUpY+cw7Brwl3cx9/82sQPPDrREoGZvycESyyx
2rUbu8FNZDnRj9HS4md4etBOovzWuBXh8JXqz1Uf0qmBbMsn+5WjblzEdTqtHkNYnLTXoh/5aPSK
6GrDKnZkmmSz/Hq8wEWEAhdlwYGyZ+92TvvE6eg31iM0WAnHOyHKH+TrGNcgTL9Dz8aYURrhdysf
sQCxN2LDINJ8MhHikzyQk+vD5s/zYdgV28ns9aZzR9SqCkftTFfbd2i8fBVt111yBgrLrAsOmY0U
2rW/dzjFNnFiYKmL6OyF0UHh1/cInTjRIdr4CBB3Uoa0f4Ap5h7S6bYT0DqDKV55RfgB/zqR1hUC
dI4Yil+f6IJNwSlrQwf/Jk0uJT14h1W7rKs1xHZ3l3G6X3Z2SSKQhnBLQqSILHYKv5fjvZtjg0tt
AK4tynw7ES29JpCNvzvbAvNPT1mAy9UiiB6sAbE7uZZySIu+whIv/+TbT5VTkWuXuM5i7NyE3Y75
MrjJT0rSruO4P9hhdfSJ5V2aHhD2JmsQejXaB/OMjYUcYEeGuU6uKY5fzqlbkchmhYJhAzgDmwOR
uqZGELOiphz6rl5XkIR9kRfrPorJjUeSPeTpT6OkvpqS10qnOQwkvSDWiXz50PgR9mpcTkLs7MGe
b0qFAqfE0e7McZNQnZReDjfaTUsxNa9Wb31gI/wGNypD1rSGrYp3JDBoH3Y/av9XLocnP2p/BGaf
zYcMxWEyWnHnZIegvjq6D3An1Qo6wBKG44QrevA1yfHK/hVq/drhGqox3FWVOtAnyS8Z3ME0/Wh6
RPVNRIME+pkL5BO9c4N5g+s1/k40qzxKH0k5TXta2gnHmArAhKM9T7HL+NYYaQ+rPGGd9WDQaxn8
NFSdFI5JgNK3fWbm2p7dkJOgnqDsGCqGLMjEI7b6zD/WNjAGZhU9TNvode6zn5yMTOmWKQHYmJzJ
PUD1kOELINdFKenzdhLsDMokmvz9lGEUAIsVEY+rcBQ3HauM3gtEcgQ1mYnYy+p58DK5Ms3wqYss
IGj6j8LyfuQ4QVaZSa3UhUW0TqjDpqlzV5HG+UCvsoXvMvM3hzUoDYx2DL+5gapZ9YSA/ismBrTN
Wk7nPmgrJ7NW9NuIflEcEFsKrr4ef8rasddAMkBpTWwuQ0e/KqzjZhVbycp30Tqj05zndB4e5WE3
2fJYNcR2VIjB94GL6TrNG8yBVLEFWwNwn1IqHVMSsMuJ/l2Q9SdtMlDSp+MvH8DGiD0WJ9lEMJlN
c1ObYIQRio25zyWw0erP+R5/MFI4LQ9hxvOEW3bX3ny73XshVncsYzD052TuEDczFmmJJxQLaKAl
ckP3655icz9JzJsNASSUTkxmBFTKdirIIJHgYQxKmRWmsNIBdekk5TkRkHUxspARXid7ldssnVjz
DKXdCX089TLaR6o+1AHLU6lsMA9T+gygFwWQzsogFCA9+pE7CLFXvZDtwcz25WTRRGfADPl5W8OS
WNp2ufF+FkSa0JubXZqghNfktMAccaxxY6DMm3T7J8aZepMFPaBn2pmsVCYtRqczAbMl8VrT1I7M
jjsVIBgJvfxROCTHp31VHyC234z2Dc4TyIeEsJBGSy+JI795KIe3ZF3cWkShsI19LqfGJMVIb9Ol
MCRUFjdImSfRe52yn1J508bynvMSepk1hdkOE/tqaNlZGZTUrTq2JeJFB8p1Hqp9NpjZ2s44kXcW
5B8zRgbYBHct8PEvxCSs1w0OqgDfXgWUdmZaleu2ct8dUqyuNtcc3fCxJ6ztxBXPt04Z/y6HLl27
TuRR8AwbqjK5lx5D7Vh1OLPVtvf7GHo1TJlyMIuj2bonDJz30C9oVRl0KdCyQ8zN2qW04YM2LeJJ
M2xNxB7fafqcJ8AThJ1hLhBBGxyJZViwMZQ7zUNmbvvUoMRGYGvmcZ3kcxjSsNP7wxjp1ZlRPCnG
TXplzdK3FhdICIwO+tT/RC88cmark5U1iF8pQ+lVnOAwLbT8LKCh7GlKl/iDjAYyRJQBLBucdaO+
+2SDzWcfunhthiWfuevC8mDeGgjWl33IwIajKX4e4Cb4dPEzp3S5CqZBM7Ca581FmSrmdDo/6EBC
Gi4JHFbVApzro63v4VMVOt3YAHr4yi2bSwq0aelD1IKstQEXMjE9cLSsYyvhUD/2AIZTReeTAC5s
QO6qA+a1dxI8nkVHmnOmtkTUe8ssAnoZAbgLfmt1P2B9pGwPWJBWqhfVxiyZh4e+t8nSaW0pcAZB
/IG0djVVAiBMFgJuyJlnR1XzaQpxdU3nw7aDN9uWJTj2DDkYNw718soI0ag5w5OuhZ8IX8cFs8Dv
pmbPPDvKV8tO/ouo81hyG4my6BchAi5htiQI+vJ+g6gqSfAuASTM188BeyZmo1DLtKpIIvOZe889
JrEjHjP1rTisAmIdvkujgAySQOBbGNY0qfqtRpMwS/Jvttawrj2M5SWNGWdkPjpt+PXE5Gm0eKNi
Yo2nqsOpHBFLPaXShKvXvblwCC3MpdkU3S+FPQdOwU4ZcK+5Kl7xuOkN9nX8cLvM/mMpCgxq5ChI
lv5sWClbrpxLlouk2FjESOyHWPsrcD6ESQSO2UuBP2p3kjb4gM4Vf0H8xrd9tk19CpuM1gXru8/U
blho4cZKVrxFqRkwtgN1ZnwCJRGhiTQJxT6j3ZaVCTXHRo8mgcRPDby1rBGaHOl5ZIFVblvut7lj
EhJP/bFEurbts+xHq5N815BoOkX+N2EY05VgI14hX57avMOBwoFKjCkxNt9gSbTQc1xJs/7rufKd
T/4z2/0CajZVBXZM8ziMuv0gC/IQUuq0EvVaYmfOvp77r5EKa+/RSTKX5BpFw2QRX7qto/TBAQO4
jZqm3fZxWe1YxVsgEHDF4rg17rIF02aKvncBrdXizpgs8WDk49kCEv9SVfD8KFO3+Am+O7MnuAm+
tt7/SfqETzVdjCYhEgn/2a7Qo/VRqZ0mIFubvEovZCfhKIlzItEwnx70YcCS2xX91utgGmgZ5b4g
83ZbEK+RlVN+0SqWlH3GlJogB6NomqM3u3+UrD/1cVI7zEEHTWIXM3XCLUZvMA8jk8VNX/V4CY+k
J9Ij+M57P3CR23M5Bp4/XFU2bqyi1d6FejNt5NLYWR5HUeDs5bH3HD4PLkVBUlNDmG77hvSJkKW0
qTaq7YkD8IBEWYkawylPPsh3WtNpTvNMrWUTLUz1vjPz7KlRRb8phM6q3qLvizQ+kRoskFIvmjtt
PqYdATc2eS+eE3EuUvslaVvvBrPmyuy9y4Ja8pCyMl0fBJvbvExtPuOd/2jHFfcdjBu2xF/rTKiI
xt8G93KkW8GkyAGMaRRp/bJl043U4rDZaKOjnA3XCOakjH2aHZwOU5H9FnpJQgUW/AMrc+CXOmnm
IgdB4CSP8J/jy2DesZJIw6Vi5NdHFoP8sjvRMfnUXcoM0sb9jqpOMMzgMIVGSGWk88WSmSXN+K2o
nPZoar9E75E03KrC2OkdjKhk6gPXsQ+9Uu8knWV7xuCUXsXMQ2P3IZKDBtWjfJ59swjTGBqV5Pq2
ASJsNGv9sHjOyRnXirrwuzM1sGYbqyGSWx1mJtPIPpu3AHTR70YNlJX+Za5IMDJc42BbukaK3QAI
io8DCoiDXKZpj3SBJ0BaIcu2/Oj0e7Gkf3oBxrA13L3dKgI84PiG5sKzZOD+OrR9f4zcHOhsxlFQ
Lw6iTGNXpz4VUnZW1QmoQMRjjx6YO/gO/0nK9EKEfm9a4VQB5upt88wmgcFnnpK0xiBKYmUfSA87
TKi9lqj/oyf+k147cwiDm8wxOR6tqP3oo5FBmOV2waroAzi2t5YIQ2lGbp4GI93wPQz8eNPQWWEx
lv1zLzhMrcoSW5yQX8BotaeJHVqKws1xf6qy8z91FxETLP10Mwgo+VGPq76UYm8Xsbs1hYS95yB2
dZmppaxf4gjTQSkicmFSwwyiIiNruJrIUSb2dp9rZ6fPolNu4ZLEDhJUgqk4TuuN42BowluBA9EA
EaBHCQCclOXAatJDooTRek/SDIW2D9lceknoDKTOKa/DKY/10pOAD5CXPtQuMhMYdCd8fwslWl0G
NVBfNb3HCahSuIQKSDQoDYSBu7KZvv3ObKGO+BDV/L8UWsm+nNwHRv6bnmCNIIXKih2TBPTMMx46
DuU94bAd02Bt1wiFP7i7Jrk7bsUQPXpT/Z4WUg/QRIoggTSE+oT4sDFBJ74gEGoDz4Bf6A3Wn8Zj
dkHsKhlHYDRIIMchwwdhF4HNadFTb0QsUcmZRrRb1mwCNJOKd+WY5/qbLNKDREML2B6caO/AqFbN
E67PokOEEvsMOAj53Kb2aCH70PlM5fILjpEXsBC9t0kE3htEBZxsjGOS8b0JbceEVwao9h3+YxPS
qKCwyRj4KerMbu4Qt/ek85AZpHoa1cEr2Rjyk7HVp2/osz0kBl/uOgd6A9vvox2hw59G4453cDko
svOS0n8VVH5HaZXB6EY/bjccG1SzOzbGYjvq9JBdDOyqKWrw1wUufxAyOFGZJ5x7toLoMv4oUg8C
JuBxaA57c6zMvXQwJRqIfeqFZFXIH7DWOC4q5CBdfEaA3+9gkVQP7XxpV5ZrZyd0m30ec6QtTRjr
lXXpOwJhLdn8rXvQKqTpcj6wPHGrT7R92b5JQapxtvCaORATHIt0MN42s+POiAHnpPJJA9ITpLRz
XIWcgbY+M/pM9sim6fddy96ZZR5iJT8MWGivvZoIa0Esv01L4zwTwL6Nz+gPvQN+p3lbu95CoEFS
gJ6RzLG/c9OAWdEzmuWAgL8pnbt06cdtTyr9OV4Avenjc2R6/iVJ5zdrETBVtUfIel+zaz26lVoY
QoJhXnEYW2fhNUqt0ggWAkEFQpO9SaCk39q/uSnGx0ZzXpH3WWdtUc+6/Ejt+A4pmwuxzULiIRUr
dC0KPeqwoE0TrtjB3yDSwiWkY6xHnCk4EmwW9vPdNGjlnah0JqJzexrW2DREOsnOty1mZNk74aj2
jso32RcTXVuLLCSUNoWgrScH7BJ3xZTALyjpfvFXwRC3p33cpGJvmLyVQ8EalHxZmNPdA5o4BF8l
adOC1JYoUe7OJ0mcnfb0Jav62ecrBzOO0klZ3VHCyd8kH0Vazrv4UBNek5rsBfoX3WAnhWfiwLYy
Rd6XvKYNEgxh91YIqwgKDZrR1rZ2A8nNramd56adtuiunmqm0bt2/FmQxO4SEl1A5FXnrh0OI8kv
9ybmAeELamFbPrH+IZjeI6ypiXjEpJfykRpfU9k4O1ebILYYRcW8Pg90Y6WkutZa16J6aHHKMTV/
nvvSOhf9d9bk7gWglVFFEpb8hJ8R2aBf+S1k8+huSXQjINzs5AzAzKHRBbrTxKcUBHlBTQvDoP1s
hu7NlkU4FwTkUnINodfJezeuSX+GzcGZCtUlHT6wMRqHWst/WOTGJ2bM1saKkVmq0UY2Z2q7RQzp
8+A6hLTquAF8HVCqe07bz2HA+TvY6hdj6N+hsHhifFxncoL0XKR4ILsXv6oFiR52sfML/W8xmk+M
eauAbm6il3Lvqz77gbw4hGUb91v4AMyTCFsiAAmbAG7CZduOTDIAbqqTGPLXmvQuFId1S7wFc/5M
alGQLgOPALIqPSXe2En7s9vOh9kYMHYWpjj0lf+QJfAa17GV4yoia2MhgBL2Yuu66JJEhnIBEMIe
zhw8VWpC2x6Wq14S6eMJCywEs/BIMWqiAWXdow9AgInR2kcYF9k8Muhpm2Evgb4dzd78QFaHF3Zp
9R3I7FSl2sFKn/HisS3KpjfkfX8aO+HvCDRLNnOStC/oX80nzxmvDZJ9OCylsZ37Bfnn7M93s3zJ
yCjteGMHlCyAbXiPRGoypbYqc2ONP9PS3fVs1jb5mCVBr1H+VYhq2zVZTUXrNVzMh57l7kYa/WOE
PILymeDhjAxqhsJNJfSz7lbfpiwublPYiHiNK07+f10Cb19xtzhD6zPUxKnNNI7UFdhss2BcxyaO
FL+vqby0HSpEekrs+OUx6Rh8uTQdCZA4pkFRyOiNdJSFjaZIq4twi+uoXpqKMPtx1JqDitiviVKk
G66ET0dmyVWQxs0yo6Cg4Pn0Mnq9cdd4mcXBgYBskNrf2TLfVKKZIf33wXAm7uSGBa8BFmVj8a8j
ryEsE1OFNvAZ4WP9lUREShY8+YQIdWS3mwz32hZIKanIDGY37IWYDXl9cdGN+XvQG/00eNU3wxh9
U7RMiytjlo9JdYek7lX4unWoZfZlWnUGk2v6UQKAC/NfnoJueBsqzbl42d7iMcyyiFyhicjhqVrO
fteb6E6SdyaNJpYqIH+Es6OqZDy/x5ryjwDGh4U1bLuyhyIdNcKQuw3vo3Z29Va9a6Ry6g0srlEj
Ot2xQZPJ0nI4JJ/QWa185fh71Ef7YFYxaQ3cr9tKaortns5Au4I+VeiPuVBR2AHrcv25+EqT9N4c
UCTMdC7KIqgmwupD2IWxbSvjIRuqAlFmNexmq7tqfXI/aPWvjSifPo4q0iP0l2P3zxjppNqXXKEz
K633xO2z+3ZTsYyJTWnu8dCT7zxloAdFRea5UKHsCCeQSh1LC+0YSpVniKozaX/WOx67GQrpOHHt
QIyny6XRYUgyjO9S6z61AvSatVgKJgojQFJwnrG/Izg3pmtlnJouDWFb9qF9g7U41p9uWWLArdCI
IlRD0kqDSfpLAOEbGv/ChE75VKeILZzAkCWxJAR6nrAwvysrPc95oQ7CTCn4MuJxo2KdducqffBS
e5O4KJJ6tuPnSBIa4g46r9qg6OdlzsynTVjVE+bqYfQBwRR9kwWhgF/w/Nok951Axz2NdUaSkw1N
VjUAyDNjeTLr9EGWesAHHui8Nz73LnO4YX6b1dA8N44b1vPwiZOhvqApfXNk0E8GMPEqupYS+GmN
tshpo2fWGzR+5nc6MX/PBfW2+m67hPlUZFSX4UMZOs28yWc8SekG+ljfdd48bdy0yy+1atFyqjwL
9CLneqXb5bye/7aREegmCSoD6mwxyS/Dn5mdd/zBMnOBnBjRn0pCPBkzXikf8+Eul2wNUiAYF6OI
8v9+4CXe9Kx8wGpEy34o49/aIwIPL9gfq/LJbUuTDqmTH2q2525Sgxq5atlByrWdY5WJA/6wNB3v
fF7uc4ueHykg9s0faaHdk8SdMMXEbq8/OKYO/qs2v7Lh78QQYDPGkCAA8nCZumCRERv/TJb6l5Y0
PNaM6LT6M8dgiAxC/vDhOx+ZT8OdgxUYCTTYqAJkS2J5h6aOjkbLmkmsNnjJHLaZqQLzbF9rnbH3
dMg4yBvFFcnGDpR3cjARW9iLm0EGAEbjLc6LBBvBU0Q7Hld6oGJGwDGYfGuAcgpuWD9AumVdbsSB
jipgswCtn3lIR5t7Dj2NFhBzb3r0xYiyPXAYVtAsvb3rpPW3Z9vgG9bPRGu5WSC5U8DjfWdGyrqC
VEcD4KhqdEZdiIFouaxky6SKKT1cXSktAWxGIEKv3iwrfrM1DrWsfcfJtwClVSBTVPkaaQAIU82i
2xtM9PaeQXPfDCdXz/72SVScyrr6prN78xY3PSKZVRu0HE+d7wE3Y5CdEpCztSYyqQybwZD6nm1Y
NDonuiim13FGo2T+TUT/h9fcCNyMcTih9e1Xg5bZnKKIZov8yLrp9v6UiUeYCVB2lzAdMFMtzZ6V
Ev66zot3fKFfwmV5YQn/3ee4kunabiPRMrV/0JOcPz0JHThqOAfWlYLTySPTt0+vYcgsTPrioZ13
auKDp9OE6UwDEzHYoetQI3FUFi5c8ta+wpKD3FnACF4YDoX0uF/R3J/zuv9Kq3jaoQ5kBCIaZsAT
/TXlHeEtceaF7H+5abRTB/WRgHFVB52ouTpUxDJRsy95NvLSwpwJ0g5gqceQRM10Vn5iPy++Kk6e
Mb0PXpKC+65PzNOKoIWkHLagD+CSheRSOFfJcuvMqCdQiLV2hmGglOv2uj4217nHCIlGfknWyNsC
BVnbLXKrDM4akRSvKRkJiddGJ8QWG0cv2L1N1b0RCQxZUXJYaOKBKzm8K9AL0szuNr7y0AwsVbXF
lnHUJJ/6ruZC0lKGBL7lMAhjkbt1x/rOsBgVUBNN295Mrjk+n52lfkzLt1cFXYnjyciDGHAJUseZ
TshInlqHME7DjELV4lxYk2BTKF109d3erslwz82czb94bxKIaviBQstC2Kwr48jeA9/EQvq47zxX
EgKq8IpjBVS6p1DEeAc3WPwd0MT742dEd4FLuzwapfNsJrWPFANEek/x0UWkWLEsaH5aWvw5/eh1
SZitN0u2uHwQY44THYIteBDkHNoIKoIXvUxsLgCfNj0iXLeJvJRkbebzrkddOtRM1kfYn3hrSS1G
ZdEjqwMVg/5+3aQpEi4Yz/SE3Adxn/B/JI8U5Y/1yGQEpZ0T0zgP7yXyyVpE+ZOsi8Mo+mGnAebY
zo13nBgA0Mj7lGpaz2aQ4fVQfDULn8osMj9jYZUnf50NrmMUR844O8a2RtzlWWxIsV81ps5Ar776
KKM2SFCtwHNXBL3XBq7BmpvXHayOlgY22RmwK8uL6gRBGh1/SI4dXzvs2Lpk0sYcMCH9mBCemAsJ
kFTgurwGGEgE55140obqjy+5Y73prnJipEE6g/IeZUuaLQ7l8/RbRsV08Muh2do12/zOfkd4gWbT
HfIrwxtymiwI4FPZAsZgMVf2zMlHR1aBL6rfzFqQbnvg0iD4Zjaa1iHlzQfG09KDDtUVHXnQWnPL
nybGSup6HNBIky5Tikeoh+/jqk+2sZWZWo0Jbo866tGP7ejRKSw22cVydXLv0k3attZBTDpCYxlc
tf8Kf1y2gm+J6mEpzyXREmVcMRL2tW+YHfW+VQ4rKF8dcEUyegY7fRZx9KQDjmR+xDc0t6DrRtBp
mIC4HIRBAdFEBPf6FBG6e2KvWW9Qjm8WPx+OI8nSImGGJmMPMfNCLIhb/kwOSJQILgONkN7hgyVS
Q4uYa2I5KZG6k11/GgR18mxkEq9lzlOmTO8yQErbUq2gt5AvCHDOhhM7AWGN5DIq5R5qqHt8biBw
D1BRF8JF/Kx+bNrECYgV4XbrzS/HhAGePXmDpoWUOAJ4uNpI5fwdBrBT09Qs4SqB82bvlfu4PmKT
2kirtVjT+fK8cCJYPUWwEYvpmK4RH/P8l1YO5qLDp5buRNO66eJX87msDGfXqnlnS3oQpQR5JtzB
Pa6o06yMO79r2jBX1YvVOlcLZtidHEsX58BI4FjdAThKgBdocwmFlINUZ+4R99bTkLQT8g5BIuhA
Byvcc2snAJjRCjhkQp7wLvIoTODUvHE62GoEOVwixGzqGg2Tc8/IkXqTmUFQTkawY5+9XBYWbQtM
upAyGO1Ez3PuZNZheS0q/WvEEURoERqiKf9J/KK8V468k/nvVIwPjCrUpXEYIYGjwCRF/hnApChE
fHMipA3vsHBtZubJRyYXhJvV5wjYCYltR9AOFluoT84/FmqCgUdyb4sp2pOmEQe+NF41AGd5VgIU
iwhuHnUtQNf8GGP8SbNUnu2SWWmhG2+KHBtvJvmi6tXfIe3KEGmIxiXBN9V9JiJCkWKhp1byq8rZ
9HSc0YvDRzgtaNJ9jNYxz9KhXVWNzmIhWGBYPXQ1wV3zS+fppGD31CU5DFp8ZgVJUcXFLAVqHAV7
t8bAFceiPpTW8kIUlX6Z/SaYC1ZW+nJIGiaSHpYdm9gIhWIvHPViyw2U0j7HOAiKv8CW3C1KLsKX
6j6IFiMUlebTEMcvOGdRlheknDEYbVIdTiXFPjiLkTTEMEae6iUsGgwSP8gZwDAQeScWb2Gxivdn
Fh19Mj4aNTxUQwfU68UEMlj1kwQR6vb73EWEhvbiy88VwL8FLv6U60GlUKbrlrEqgbNLRkXlOVZo
Tf+KnPmvOTzrsWQhzMd5auGn5wBvH3Pg8fFyX2jZvGcUd9ERvmwMoHJBiiA2LLunxqtmpn8krBmR
c8LKTFwhPvNoMKpDbYgQT4pzIK1rx4LGDqxSZwBgzTux3t3OUKqLp9PtT462q6EnXV1IGugJR5DS
c6mRja65eZBMKy2ZmReDj3FRP64wVoNsX5OtjK+FgnOPC24FutpzeiKI5cznjbdHLUXonlxNB18o
9DeDMaOoeCTYAgI6xDt2wcn25jtURhwhoe/X5GSQUbeTqn6cetIFpImcnfKhYQiFBDi5llHiB0D4
7jKzYYwxwVGt0lBbTSQM9NuNPbmAJZXxRX6lASWT4TvjSKwjCI68ujQ2naJZATy/KSZN3cXMHE+T
3jyBNtkrnKQceNI/T3X/YBg97anV9Fip3U/K6Rb1yaXN8Ww4RV5fHLid1xZp60bO6k5rBsJjbFKe
Y6e/NnjfQjd7MLUHQyTDOdeZsxFpQLA06oIFNhcNo6djcRshOk+EY8nZ80MId9VDrcNoNWUSP2Dy
FRskGaj8fHfXrca+dKZqSlDFIU0qxPPEB86aCFeUCTjmWsT9fdfKDqqb4u4q2H0ywQPIPTOez5yz
q1kagxiNBggfudW6zsGzSniKwlV7midUli5SzpJlP0OXl5su1Kg4usirtPf6DDgOysE5QUm/jVGI
s8Bf6d2rfJTqMAeLxwj15u9eZ1dE7+x7UowOsBlx1BE+j10xAmgYMyGummOHeYqhILQHXkUqszQj
3ybPOJ994iKkt1Yu6mcirsPWvL1OnfvIvdU9osE2GbIl3JelIbe3F8ISIyPXBSkg0teFCiJt8zWj
aZiueertFgRSR4ni9bWrsNktjb2ZhOawVsdmGSfQDRKkvK/JmNEPLPqTUtWTPxDQZWoKbCv/qCHI
qZayU5eozjxujhxbpkqqF+V/o2am8CSWDQgsv0LdnAZJh8c34a8Y+H+omlnPtL71LmuiN2dlYrnO
4BHd3jEnracT7IwHMY3z5SZJTeLC3lIlxtcRCQS4HSsO8TrCfzdWWDQ633vXaO177OwyiGYm/RvM
0SgdDfSUyszMrdmKX9Is0gSkXm+/OJTM6yh3zdGbBpzFmMsYlg7b/zTcDDWg5YQ3Itjth2phyJP0
1t4Y5MPCLuV58vfdxNJ5zCrt4HglPG6te6pZAm9ByqxQXGzBTuVeb39/KJAIkOP2JiY8izE6JEsr
9i41jmLEvvMb3EfurKlwrKcsaLxof/tulViiPQJN/hlzwnw4q+wVMyfA2iRHZHqjC+lg3fD7YIph
rAvBvClEkDH+OlBP/a1qaogqQruGJmfexxoEmtgjSmJUxcvYNSMmVr/DYYcRJ3cx+fHwWFxgHaY5
2b5wRn7ana4fxZrtiQzEfwEbKVeb3UDiyo1iRORMvSPBI6JAigE6rNVbU7oz4un8augdkXGYH852
TcBdOU/RNu05H0f0cJqqxZ+psHC6Md8lQ/ZlLrmVCozCgUGy3VIt8blZTYwYcOBGLHOGRpScxKkA
DtU16R0qRdSnyZgfnKXIn0bbC+fMiM7F4j4bNxNlV7b3Ff/VSVS5dVTpj+iwtq4u5M8QMSNGrZA8
Vsa05kLy1mUO6xbIgMvHlFHxleNDlajmda54ZZtmiq959cFYeLyOK1ylMKsIGezwMI3up27ZdDDD
1JTb4T+GSGeUlyaa54espcwm+wTTTTmfsbt3j9KmWJz9qfk0EmdAqlejrIX7HNoVYiuOHudcLn80
fn1HbE2OQZdPFxKOZxcSQAB1sH4z6zqIIkUSjZnXIBNJd+eOcM9ko64Wd3yqaOxYY9uNd9C0GMns
uuk2V2cMhOP5YeXNw6QtufBxQKUKOZWTZFfCPpVBKEUGXIDbNz0jV5MXk83CNlWlFshe/2baVJ5m
siDBJDWvlSHXT29qH1mV2HeS2FTuLvdBExXngGUU57mT26hieDPPCfLHLrMxho0GI1OlMw3/lMNE
/5gNn8WKYBhRJm7SOR/DouguDT64U+5G1l1Nundoky0ZxHZCgHfsZydRURL3HMAPFvvi1QN9e1GR
JuyaJlv4Bl0kn/gabrZEmcA4ILzM3dY8gAdvHtUBJW5Jm7wqBe1yvnTMqpLVXxFH5xVadj+uZt05
iZIwsnA7j65mklWf0Givb0mUdBjWc6by/Dm8ISxu7zQt8cPKHPhZRsyO01wrnOLhQHQR5oPxVNvw
DL2xAsii2L1W41g9aZl0w6pDl/f/fzvW9R9wB+49fGVCT3tRHAor+UZqfsyxvacTocc2U8jdVBvd
jvazvuMXwtwneXj0uqd2dWlUKQObsjqmunirkz6E09R8ShuFPZlH3JhliTKiX9ZzI3meKoKnfSg4
twMRQyXoi6oIna5AOtDQ/kxK0STXHjMrDJ7jFJNZEglcXLu2VPrldtnWqf0rhkRB8sjGS7/+MOh4
oEZLGIesu2c1cuGSXs/3//uh9D5ds9bvm7F+GpklUC/xW7YT/TajXZxu/7VYWUXxPg7hcKAjmD+g
4Urc1j1yhIYPgZht60mrul3bS/VV9dS4iAmta1yX6QUNA79BmFokEK1R97z1BhIEAO4fwiQYFIpn
5Q7RdonL7KMYXFa1jkZnIQlKAAsGTKlQv8Q/WZ+pC+Bd/5jaKP0L0QYdh8GI+j9qUFeL+phEf29E
4N7BAQCH6k3TyOJBivLJjFe5La6adopDI0cFYCM1vDFkegQCG4PJuuW0w8VcDc1iNt7ysrSuMn27
HbRRBL8f0e+HKzN9y5ni309NxBdRxQ9Z14gnE4zFmNs7ZSVc+mNbXRGVPRp9owW2FfPNGZ19pxnR
14gF5ITjMTpURbzsbugEEnYeptXklmVzc5w1N3mtZv+JXCT/boa4/zqkkDhdNxPn229aqx9OcKP3
E+EaZEAYSPM1kv5Qm1/rKW+YveHqh6Mt95rS510TGShq3VGd+kJO+zEb80cSQkirsZnoztx0x2wW
T0S2dqR2kI2Tx/GKVyn2SEQgdEeMCNJW3acSq7xmoDdY7TtLpZ//u/BbT/ko21lWYfTTer6UydJx
RRvhf28Ofqmappj3Gp6pvy0qF9d2jZimGl4zho6o3CbtPCU4VtD+dpfYXuQlza+380SLq4nEFtfG
seLrR40qZFPyoBwcd8kvy+wvR+YUNA4DK0aX2KcfcAaPLifWpcU0CFZOekddJ6J9HF3oKNjOd3Et
p2tb/LtVOCX3Gu0r3Cdz7N0wL4z8/N/9Xufu/FB7zZuyhc/8ltMosTEGIvhod1ZmPDVNWt95ZmY/
ZexeF4e0EF+3Z8rS2GRYMxwdX7Kt6Ukmxi3vMnucoyMfSrkd/KjYApZGmeqqk46i6r6Pavbi673E
Lsl7/O9LQFSoofdRzcEC3fs+Iw5cxXZgXbqmOWnZiGAQlevJSey3SIuKvZGyd0QbEB98uEINSvuD
T+zsgSuWwRMwI17L9S95rfEAGb6iRa8fHQ0jWplHCEs4/vERo6WS5a8NjaDvhvollvoVCaDDDMjh
vyjgtxrO+JdqpLfSMhubW9NdMqdq73G90TPwOHCWzB94vNfQSb4nF1fVoDSaNezuxJclxqWpnWA0
dXm5cWPIH/lfpA9BbFyAFlmmG3uMy20xomJmw8/6RrRM9pp7hFf2b8dKgMdqp1YTYc5GyOot+1HF
DdiCUhyR+dxlRdJsbxgZQ2X2Q6wSVK8o/dC6/wMowtPBT0YB5H+OwFRIcX/7UgyG7M1e4VvjWI20
XTJgzGWchPqMpOLPIWF3W3ZQpNtIPPvjK6SD/VJkyXdcQOzObYP5ZOr4Ya6zT4Ffs7/BCweVgi/O
rYcbHtMleRDyo3FpMWCT05etdvn/bVmwzygMoDV7c3dyj1ntI/tfT32RUCu3sXs0UCLhpUxB8axN
VodCcCc6yslb39Yo09wilkA4vnZqiKniHfDrej86/gHzQ/pPjxmlof8PJ2DfNHCNdcCFjLJ9NZ+p
aLSPxCnjh3KB+vZtP+3ARGeBunEHjKw4jjknBZqzdNfZfkZfQonsrF5jSAMsNNrpp9MRtVS5ua0G
soJ42aGc/PdTDWcI8xcI00SCvVmeNwZ+looDCgfxpjxSCwno+ao6N78QFcpHNSfeZqgcKzCQfT0J
DEvnKG1/JxvvE5ElnIoSHYs+92pj1p77PHc9uYnyHwRVLKlmwQ+NyZowIfuA0SN55YlCS4vRL/RK
OztqUfQiIA7dS86edmVgIUfljyrmLvUIr1nemJg+KRwLYpC1ZMtcYYczFSJyLSqdkVTE/57XxnP1
o5HeaQswY22cjKcqspmk5u1P084aa3i4HEKHdya5cm5n5e3U5PRsqsFkJXwGo1ZvaQThNI48B17N
4OD2VRVGckbUGwd9I4aDcGEljZrlw7oyD7oR/1OMjUNI+SxX12Z+Hi8IUcqDj5xnP/vOJW369KXs
od03zUdvl9Q/0klfAIK4/507Nh+A9W/2q9UjXeIu9Grf3vLYuqH0uupEOCuPk2M92+BQ2p4gezeR
v7gyL4bOrjzFyH0/Rt4/TGcmgzjnXwXs+aFz1PuS2kNoTAmjgciOXmqAvCpx9gtCli3K6OG+7rXD
BEbvsExsQtkd4fQsUvvOjGnIyiRCqj2AklsLeK3vUCCth0qse9wWog94dJe72FxYJHKSjS6fbpXM
+6qlqJodTM8iYeJbVQ4JPQYOW3/6ikFTnl2xkFUwOQDRBTuvGx694TyLymV86UyaVPDdbxxb2Z+0
GB7tsvTQhsQnNmtz0DDVP8yNIe88PrabXLI6m+rBDW63/brkZsw2X25f89w/V97UPBiyZTZtUBc0
WdJdLG3KjkuvH2+XmVjt09LWeYx3KjdLhEVccbdfJQfmU4NZdE1Sf+QFcb1dGsun2hhN3mXPP4li
fLQL89CuVvO2MR+7UcME4KhTaq5IhOUCsmTYoT4tSYeYF0ARVFAF7Z9Y4SIQjsguvHW1EBefDIIg
Tzww6KKWgRrdSslW15V8/P/fyItIHCDGMpZsk4doHSnMRfQPuZgIMVz/Ml61QjmSH3PXG2l8FTh1
t27peSdaym+F3IbVOGeXZuXuLm0i1H5rVZFU3slJwS6MhvtoVdkzfrge3kzsrWYxjhPCUoOKiA5u
IIz9eIjlttKLYzJ19QUDdHQdfORFrZf/D2fn1Ry7sWbZv9Jxnxs9mQASpmO6H1jeksUij3tBHEPB
e49fPwug5ko66pG6J0JCEGVOOSCR+X17r108NT4tWZ2LBnH0RW2scX9+QltpfIyxbK+UUf4yIUA4
JGgDuW6RGcXskVBDJ/+YuhrdX490SzIrwjXXR3+nzMq8FBmJ6IzkD1gS5MUkkhm53LAVOSFXWmkF
m5nV9hhU6WPhTf4FNIkLrz0+pda0x4tFDaiiNAjnByXTDEWGthPMbgUW1qCu6KpE+V6U5SvJRRFF
OFztmoyOfDHQKFq8rMtNo9e+Kug0xNDIcsvq3l/Xbvil7LJdkiYfW1qcV61WX2KLumARMe5n8o42
sH9VHYC4vNWh9C0DCSXra9pQFRa5sl7iSFzCgCy9JlMRsNo+PfwrU1jd7wckmJa8O95zMNBzulrq
2+QA9lnFSO5KXGQ7vay4+DzF3tV1XqX2ausfKuNDbb6gUHmodBIEcN6bZCm7zHl0Q1sz3ibF8+qY
yT04bwPESrNrsj2BW21d4ln/Mta3ur3Nhd5/FcQK2JSaFDML8zFXuNy15ChJFaLO638YQN0XVLRL
ZlwDPsYQ/iji7fIXKEPhFB4Q1uwpdn8R7iyYrcx9WY/ANkvi2gzKHD3pUaVRf4AKSx80wDyIOP2p
bsw7us0N7iyuPJF+7wf3W6FbmyyHKzTlhbaKffVUF81ZByRCDZ93YUb7BK+on3eg8WyVPtC5/I5C
6bUe+ZBuA8bOydTBsKMZtGOi143756BtHlzBJT/ySLpHdFUyaQKk/ti4+UuN4wIcWYx/pKHoMm40
rNrInXuPyEkZGMi0qrN06GyWBh0sIoR8M5UbXyJqR7mpGULQtubnG3xzn1V/Qz02xE/wVgBZpM1J
6SrHlkK3f2LNoj8xuybKKyQ0NLa62GIqzUx4yLuTYVvdCfnTMzpUg4aq370OEJ8IhjE4RMPoHGe4
MmzqMg+lbQAtY/GEnonePufocHAb0905msJhiGjhSNXnR0/j587EyzpoHekmQS3U58oGr+NU2gPA
BNxOgWtu/vEbGv/pHUT7LwwYT3mYNfV//EP++SPCP7VILTBdpeskXvyRT0voFjSW2OEHndfv02AK
0ho0CNWYjVEZ5FlDUBBFTM2uS6SXaI0VYZGnv3kXP9PFpeuamJ4sR/EyNiLeP76LgDY24w/N3KAC
GdAy7tEvJKdqQY++k5uWuRDmK/1BA5G/9gz82Yq+ZOBY5Y8J7xUgwTD7G4Dvn7jX8xuzLGaCpuHC
vV7u/x1KeXJHncRWi3YJyO1zkxKANNdfcMeSauuH91wm31s5RzRmITbYKqJWhWp+Vh6grrUxh/71
N2WZM0X8J6CwaXF2Ofhw+NWMn4/JIM+s2mMYQ4fpPOT5bgHZxkCyxqZY0w/qYU619c6nvvqZtM7v
wrW7e40N+4A0LNvS0E5znwqd4CLY6GQra0GNfdBl1jUNaEsJwLtRW5EXl0CkJFFthUAbLdwk3A9B
lkAHpnvkazUR617+FtZWfCwH575M1ZuUWv7C0re+LCuXZXb/Xh9XGkMTxSYsNNK6RkEc7ZczYyn0
wFGsH2jUzl3v4Ns7pfqdoBpSYtmFoVbd7Mb9zHf7nDTw3XNJqI5LNk3W8FHC0HzBafy48EPo0yY3
3fkkNu+zVuAxRH1ohXzxe+oFSdP3B7L31GmQ6hvlW3owc+0yzOInUqLqg5eBQvEcosHDcivmuZo+
b3J9rFdiofubXWAc0GKqB7uOMCwODST8aoDvXNV4jtoQ3yZKw+G7mf1SG3bz1kNZeABrSfPdTcMT
Hr/mscNK92Cx6AezmB/GSKUf+dJNnHphLJrn5aPAAaWp4elHS2e8kKTmPIQBvpbQUMXJaVz6aZ33
C3k5zZY2cX7INK4NkFzKZ5EI8gI6ZUHLtYFhmYQ+p0P0uZy04q0x5AqvLc3BEWOdGen5ZnD69FK5
1bOVlONXc6SeGYet+9EbaKb7VTq89AhvqDpmzY30OmPwjL1BDsDG8Kvxkz8ywNMuibdiQubFEj+7
jfi5GK6N8Yt0Mirw6odvTOU+iIW615zfOkXgrTbO+d7zpKS1kZDldn82Rre5mLVzMhKYoLb/3Kba
8GQ3yTDXr5p3mm7TkALEKQc/SuYrd655LvRI6KPvhw3N0K2cG2YzUP9cWuhNhDWgiQ7cL3EeHmsl
v7uFLDhdZ85b3qcPE5yDI14iLrv8eAdy7FjYMc0R1tgfzCq6ZqqubiGtwMpFfGWMhAOhF+dQIbLc
1RtmOLlT6XjGq+8lhp3Xjj7D9Z97TYqBbqKgBtXTdZ/QHRgPfTfYH5y65cTQHUrTkonJ/CJiFpaS
htlwoI63uBb9pk/yNwvNCNyi0KeOaTwv6+6+9MMja7/qbMGbR8BIQ5mobhNBPjUofcrWIU3FnWd0
iC4C0R+CcgIa26qJBSHKyPfBdaLutLEFc0cDi9HoBAh7NP+MPJp5bNAnnIB0ojk/UeupSTEP9LqP
qgD3EZvVkxfRO+wj/UeqC+ce4B3cFw3peoqwrKUYnHYeVy9X/igj9eLNsBs/YiPy8CNUQNA0WBRG
OYpnTyPctZMteBJZ+YhHivA8xcmF/sDwVPUAFhCxwG8nvunFMZr6ZGfNCMLC1utT6M19xng6LtC+
ybR/RTDbpd1e0fm4qzwoHT5J84Dt2zktU1gPkIRRqHPu9u1BaOLSRA4h1POGPoFBQ7bl5PEnH1bf
VK9akTTPgV+TeG8haZrM/ja0fn5ZNvVM3vUbTuDJTfSDsNLwbmWrNLW6+zBG9hbz8YCDBda8lqJ/
M6it7mgA/ZK2NkZnpqIH6WyVjCStdCKvnAm61XJZRm4kDv3g7KyOVp7Qonq7vPt0Evgc8nS/7GXO
NfbcVcS7Z7pxiBAu7AA6Dx8IlTqCgyDSfK6pT70HpLGCWzV5nnHs7D4B5JoQ1G1dE2OgvqcJua0U
RIdlEp8CiGhah9ncPI/BmIwCAILQU9DQpcSjvXtfCziOtnP5tWnlIw4zRLoD53EKF/xp4NyEisyj
ZeJiq9wm2hcjOlGNJBPoMRPDFrSIzKhIugorTJA4/AdSOtbuaI07Lo7gJM34amJdXBm++gpJVX+N
8E5fx8n+OuFIOVUCg8KoR/ZF5xy5GBI+iS5gaIwjdIdkDmVSFRTEaKAmnHgF5XSzyvaNInfYqPDs
67VfnINY1YCJ23GfJAMIawz/SB4oU3BcR89ZboO2cRIwksv6PA36D2FiaE9RY0w4x5g/FTZj2lS1
OACJEqeo7hPkPHAmlA3GQcymG+hSxl1I4wgCt9yVNmGppjROY5uPXzJTQAgYWoqYg9jghQc13cVf
qac4G9bk2i4p4g+q9/SNE7uwDZEtk0OLXjabNP3EGhVEEQUjuutyH+qlvq+x+5oYcs8wc+IdmNV6
6xeFczNYAD8QBv3doKoCPolscthyyKsTtGUecIWbLvtp2yVpeXYhkbx3r9G0xGuXHhek5+S7Nlb4
mfOBUuz8okRq0pObr5xu0X7SrR6khQLx0kRG97ETn3AoXd9L8JgrHY6it2R4GbvuBeVq81WLpiuS
xayYxEqUWbVZiFgUMUjSMcOs/twQec+7QLZR2fVOZdQ0VCFI1JiIrTZQu36yWuN53Efl4D3rRVqs
Ch/Q434srcflXbV8bqr48QMt/3hb+Vo1R3jmJ+QtfORefLfNxDnWRu+eqDeuc7z7W6ft2lNH3N3J
7ujoei3iEKuaLWcqhfDcTSBQ/Rf03zhI05s5Gt0up5q2clxvFqUG+O66favC8Fs69tj5a/02Lgth
RNdonOaWpJ4QfZuWfYse5rMXq/CjMOrDiNZ2k/VSnjSTWmZPIAbeD5qXaWR2R5kDXBJl/3ViKIRF
gGdQx45ETjX4uHpEl1ZKhBRzm9rMgkPigK+iAbgXC/jQIC9q1VRgtaRbrtO4N39JuvjS6BPXeXJL
ZjUk3hn8QCtYhshv5tJsDczkEOqCJSinQ/oOE8ex6LLY56N0+DDXoY/QA5kpHU5BWTxos1eNySp8
pyF4HBOnwrpm0kSee/QT5mBal+eeE3O2uuJytcYY2677cUji7jNlvoD6jh286DMfzciHVyWIWQTj
QTUHp+CttHaa9osvBaLzjAkpqSs2vUajPU4i7/eyCYv3/nOUfIDjiB5iZhkClASCm8ns2CzwtTTN
16UagyekDCjpqlmfz3h36GYabSZJk5+LCfM3meYD3o42AfY2Dybt/NZat9lZMvmo4dY7tgoECdnU
l8rW8hdd1cclGSIF57e0PaRBbdOaLABtBCegkux64LxzLyC2ybeMQUlsTRF/nsUJW2ZpNMAqUF0L
vLxoObJEW57/bjExLxZ+v5iQ5BQpy9ZNZbIKlOZPKVlhr4dDTKv9Iali96Dp9q5vjOoJYCEQ09CD
EzDaL16qZ/day/0zwki8FFnxhkRJv833DfSI7lhyNEigZHf7Bl5whjjk6lVTPjF5Wb8vT3L0qQzP
pK8ShBxIb9qmCMK0sHNuraqcDWnDnzw3z/aaFX0Br1O/dI69m+Lh5CVieHUFwsPoXA0OGlR7dPdm
ywXU0rEmea5Qx9K2s3tKK98bE3tfe3q+NXRGzU7F8T4Q5eflJ4gtf+CIv2ipRzXN9/l4ZiwPxMVD
dFKX5YxJ0Fl3wgguALlJtZ9r49WcKpFNoHFqiSKkqGk1YjzkZCtyVF86quql8E0V5MXRMuRlAn2y
O9cMhSipdWLsWWbz1BOnx8grKONYOg6YyMWyU0IInJnwtj6ezZjLMK1wsZ3G2t740VDtIzVQie4D
Eh3pMNCjolsuePGDbsLeAQbf6jolg97xL4X+7MrGuLSCcCkss8WW4YjSu+GZYDQo37WWGV27LoRU
EBLC0c1ak2HeqImj34nrl0a3u4fJsxCBLqBMaWrFsak0fW9qIK8mwAqnYtQ/aYB/TnoaaCcMRWJb
AjFGAVK5j8umnAZWxB5wiYUcHLnDekAV8pYryHysA2L/C3m3MDFd4VA89KoHVGQ9sDs4fF3pZB/0
qqUN5ouDo5OmpCvduASeR0xA0ZBEYL7lnYGZ1kEWlE2Nf87RRkci105+kSBZnf/KWazFWZvfmuhz
3bvpS63PjcFuDmtCVRms3NCubtlol1ATaypOClYHbcNPvkPD1Mqq6dYg6OInL3ElFZl+bELXAEyo
91u7wRaroZBdOsUObVHiTNCkESiT5GbKsrTaM7U66FPZfTZNEuAMF3SEL+ryFLVdcS7D8dtCTU2z
cpPE2mU5ERzl+M+1vw/yPAZ3nEy7gUMYPYGz/nXZaUOs0nwb0o7WK5oA8hW7BTkFmOIQnjhgsCJ4
Pr73NPETwvSPw/64zPninoQ2B23ipgYBtSgGrcyhuC7Q2EL5jQ965VR7AD/TiuA/EqLm9fHy1GXW
pzks94CqWocysq2TZhUfQreLzm2hrG1eejB1xPTJDyqSosHw7RBSUfYWoX+cStVuDNcnWqK0PxdY
YE8WppK5EQNjjD5OYMTboYqsM7wuuC2mui+vLRrLOqd6RwW4Ap6mJTUh72SXPyCqJaEzHt6WmXHs
+NYKNUSzqp2sekVX06yEqvFwzM9aBESRkVvH3m3eaBn2a6reOX4yRGZ5rgmkqo23XxZSIKBQok22
ee+YwafMf3amsmKUBQi8Kh1AgonoeSXTkBFF1jBHq+DYGG36EuMLuQ/ho49w6MGIO3VaPoHftmQl
tdsldybVqKqHlrCf5uIgtgN8XRkrIeIS5LAx9PZ7xNUO0WxV75YonqKcTm2mqvOk4wJqTQo8vp84
B88ckeRIyA5acDNsEjOQo3/zc2V+dIvxM6vBg1lX41NLYeLMWr9bd1yBEBMFmzKf+qMTTFfXE8l1
yjNqpx7EnjAU0bPfDNu4dcm41/ppb6SDd3IbFnLed58OEiHHhf04WenRK4DrgTL5gmEBcqLEu9X1
0fBImw3nKIQdbxicre33wZlOOyvcQVFJ8GX/efmrnifNauw+SeKnhD1dFvmUiQzq13U7Ck5rT3iN
3AQ2gmN4cN2L7RNXbxjxayHC7pmz77OtxnFb6s2MlZP+NrKhb5rKobugAgtJe+edqnljy3yktsy0
2lMW/o4GBBTMoidhDN9oMcwIBRZaweBtzM50D5w2Ci2IVCejAPbcLGFpsX9kTacdbaVnuxFM6UZL
2nhVRIN7MUIUCzV8yR1qGLCYBZWlMP4FumBx9In6foChELLOBdQd+81zrHUfhLApoUe9fvRjTIng
yv1nKiE+8Aij+gAv55tXM5Q3FUABRWBIZyDhDSA5I92vgrvU7I0YhiOirO7FGmprq47VpNQJTKRk
hUm5JdQeh7a/enn7VKHXPrM4DnY2hV0sytNwymmYvvfCAnpu52WN51p++xD6zDJDu3+qE3PDKrS+
6oLmgd+hr+saBwJSS8htql3nRrsZGdmjIH9xV2jGdemeBVxR1/ZoIzNMRvds0roWIFsKYpXWLhn1
22Wh4PUDrT9J3r2buuMWrzB1pqeQatrTZDHFg9GyJzbIZWaFIK9Ex34sQlqijeMdfRv/SOHm2jrx
YdaMUd7vWofAmqbYBzZYghjR+bJBEzbbKehI5FjFdxDrh73hFsFZGuRD21F+mpwhuiTYc2G1hu4G
fUR/OeJkQxg4b5SwUVfZw7BdJG+UMjDzNXs6halWBeuaev5rGqGAJAH9MVoEwC5aiNjEiMeiyn+F
7z65PSqNbHzgMHQf+6juHnmDhLA0xXSHAfBYad2+m6USue5+65k8rZYFXD1YdD7m7mgwc6crVma+
EUynkqCWZ4UnOAQKclc92KqJbsoBxQoS2B5TWuGkl14RJRBzRX/Bcojuokqw0s892XCOaRCBFR1i
oR8W9aUonepc+ep7kFUpnUztYTJa8173ObLUWS0xaf5rmdn1qnBTFEGN3W/iVMb71MpmQ1ZLet0I
/Bf7JaD5WDUPkRHnJ33+Zy3cC6sIksiuH2rMmYpnFKlH3M6AyaBmlF0NrKlOS0uSE3prgR989kLx
grYnfay8QuLirefRJvJvaWhwHCBOcOJebuitDfS1b5Ow762PznLpHHYJXnzdx8MEuKd/6mteglnM
RJAIhcp2KKcPqdR3UUjqJvbLbvoB8YsljH1kbsOE18d+lWYFmrD5oxuZ/7ys85GKcRlwPKY/pXWF
qpA9elMH/b0j8x1tChRjt37SjUc/Tyho6kC/rZrrnRpTxGlNiJ0Vv1UwDmcwQf2W5FDvgfCK5nmq
PY3zD0hiZE6fnKj84disAvTKRU7e5U20w6hkkueJ1rwkW44kr2C3yP5R3tcwHcLXYWg/GYP7vKg+
Fy1QHbB6bR6cOcCkEoF/QkdDs0BgPVWmpx9an5/rr9cR+p+aSBaFQGHaruHYyrLkTyGHrkUWrCEx
5sswPIrJ0XdpOzTPJGYG60Qbvhj1UFJWco5lGSC0cer4PcNtib7wE3vTABejH1p9W77wINSNYwkd
9aAj8ouS6W+CY/8UIWnZJhm2trQMnVH752xgHVJTAmQGasiQjO8eDX0KQWOldn3JQ+9qYiK8xg7l
mnxO8f6bb+vnLFVdKJZdEsulKS0pf46tzaqycJshKvHK5Oueled1nDex8xTXiAhLcyywxLGxZcHG
sn/dXW7zG1ZrwsVcX0HXuuAJORp+CTpdyxIaMYYAaKiUcXvfFGjm8h4x5fIR/tf34d/9t/zXtmG9
JFl/z4uxCrEg/LT7n7u3/Po1fav/9/ysfz7qj8/5z5c85b+/fMgl/I4ZMP+l+f971B9enff462dY
f22+/mFnsySL39q3anx+q9uk+b853fMj/7t3/svbfyuf3OSA+3/nk1++/vjqf62/f63+EFI+P+k9
pFwJQsVpAQgCXA2b/l//Vjf/8Q/T+Dd0u7qL7tfSdSL9OK4yprHEkGtS/huBqDb9agUIkJ41/9gc
cD3fp6t/U64UwiUyFyQAoQD/o4zyP548jm4Y0gQFzJtTOi9mzWPB7zqiIP7dqvFLikUTDZuauASu
UBEGfN15m4LGXZVtNjxQyXmbAKQeNGafUGWZTCHgWw1D+ckcyqeqjdBKVvE3a/j2u+/yv2po/zFw
dX5/tEeVRU41bVdlWD+lMBsecckAOCFt2+AZspR5t3TrLWU+1BGj8QP5DQQeJsAUo39MDc2QcPxo
wwfJhxbHJ9GoOLphVjp/lw+t/vzNmfCjQSjyO7m6+rnVrvBL0+xgWuFjn94RSyjow4hTYOBuHUKx
d4ayWSfTVK462b0oPwC7BCFj7ZRIHZqoDkiRgj2aQF+p5/mgKRK6UJl4SWN9LkQjSi3f4M68Qt1p
EZmZN8x+NyjW8XoyhLUyVYYHSwPo0PeAIszkeyYv+DaLtaNCWKSFQaUtAncpKD4N5ewvtb5JycwQ
2j5Mzx7ITe7JB9cR+kZJ49WTlBJdI3L3DJX2yprVLO5gb9u+AQ+v2ecIjzprjxx4kmZcMi9r1v0w
fTBC52mq9fFvco/dPw6s80+vwIu5giPTNW2G2T8emq4W9r4dcWgWYKm2k6Fhtyf5ZUTreI74URs0
io80HCnkmM4m1p1vEjDvS9WjBW1Hay9rC1fKKD+7XiOxc4wJGbS+t+/7i+62d6Owxd7oSIwF3MPs
1dcRTN2GKscy6VjJphw0sTMEaHn4otNRulxh4rqVW6dU7sZSQj1okMXR0rAkcpS2RSNTXdspO7jQ
9rZGAs9FOPGpcsZLa1BeqjzyfuXkTVABslNMeXczUitciUTFezwlHwNTH7a2PZ1xFxJfo6nxmhFp
RLf5Jeyyco9aEYpFDg+rO3QGqWdSZ1kTANNZ2SOxq5ORXFU9CqaYhdyBd8ZmDROUZgDVZDsEOOeM
KFNTYGIkjGntyfLr88BE0I+CnAAN60nrE9i1QSkfmjH5lvW+yWd0oPo2AWxyGo8OCJiMaJp1aI+g
0rpmLbveJwUkwz6V/A+vre+HgG0IaQGltYw/CUkSN01KxxkS3A9+slGkVKwKS16N8qUijWJdIWPZ
aBKIgiYP+ShffTic0NNuTlKzSKkqEmaqdDOQKIwICvaChnRqrXr1RaeIek1o1NdO528CpKJ/PW79
lB6/vHMJU0Up8sWlbVnz6PG7cTWrGwfCr0Q3L5uz71PTy1yEpJqOZkNpuMGTCW0lVVbk0WZJu0Cr
V3gGThPht3Rhwk2HHX4OddqG810h+RSbSGeY62DdlSVoupgCLeuCF9Gi/MTfDuzN7iFZQdOLE3gl
rDPy/V9/KvlHtcr8qRzch44QhqAMaRo/5cabGoIBpO6cSPnVCIkkr6YYKAuykJWJVtm3unNIeTbL
r6N3tDREsHIC/W25zdE0ydGkKvM3F4ifRF3zW+JqyHXVdkDROX9SPPGGy1IvcNPR1ocSrhHI3U+T
Q5kA9T5K0m4OVgy0H1ojLGQROLHbqF9XhUn2DyJ5DfTbSgpCWESE1IZyPVbPHKR65J0m3exZXOIW
9FxjtulnO9aSWIdLBCEO5yEEjhe+D6Z9fkciuFv/3fc9F+x/K+jz4WjoCi5/Fsog4Srx01GEWnOo
Jvw8K1+i+nDgVMdqXScdjuMwcuHvsN6xoob/58jPzF3RffMeVDV+x/uBtoDBHLUHYCgSak2j4p8p
hs1fHxO6o+s/vUuimxVXQtTiUhpo6346KnzRo0D1Ay4Zlb3SkJ8ml1y1oMEbr10zLbCP9PVBccS6
fXSS4is+H22z3J74IakpyRR8aDCtHiYt010IdtW9RqxNVyZHr4g2FiaUduoRGwPZHJvPsKHlQ1Hb
xZWmoEmImHtbbvdIKdy0vkVtIPPbz0721nSm+RFpEmNV1HM1Rviz6sdeO/hjCoFo0OU2LP361RH1
RBpIMZFByi6gHdxug5gBHFP1GlEMO0wqn3WL3CsK0cHhRBhTy7y4MR3eBbJUT9agPYyBaz0TwWMB
GKC5UeKs2iy3VdFgPVsUD4asZvk7PwKn57SbWF2sljuXjUv8Tup23cXDOMVPN4xEJ+jRVcZBfMUE
sevBo5ymeW+5ablz2U2GFtu0T3D5JKYvNspFTP0DAtqEZPatSkjnLD3dPSP3hEVJ1Moq6j3jkrcE
nqBN4U9h1U+VB4XKVDU97kwYr7LD4U7TxN8s69TfdqfBg5lZiTkzECBw4g3tQRXF+Cl2+3XqpN1r
FYnxVKcu3zdqALBz9meutcwvEwPtsgeX0PbmfpjoP8Wjt8ZUTAeolvK82ECcCccLFbQRoVptAQIE
fT6RZugnZH/2ESP3A7y16NQMbnTS9Op74EE20xE+7B2U0xdCRIwt0tPpkQlTu0nxeW0coydCb5rP
4K4Iwf77VICiH57fyA9IQ8sbsZoXidLoQzck2jn1AIQY826YUbODbo0iMArudheW52wqoptl5hly
V63cJYx6PnAnMqtpMBebyB3DW2KF9kE089Suxc/caBSU8Ff09yHX1TlpnE9y0rv72JbdHVXTJyr+
9nnZc0IpUM76RCrOjxApRLCEuftmajZahOBq2ZB85FCQlcZh2dUVYeFgHIibnMM9Menldx4PDAyA
gCmfmclQUeeiYhtxdQ9MWb1qsCCDJs8RKHEfScHPXmwWj8veQLq8BmH3suzNgQ+qEtHa132c63EA
8mLe+JruXZyy0oin5kLXNhxLY4jy03F1tstjlAuZKUujEl85j/7tye78LxguDPOe+LvAldc65+sJ
6+jcoW39JCU0M48Ypq1GCeE1ncJVZIPk8IrAXY22CoCAkvR57d3BvDbiY1Al+mW5hc7vF+Ictf0Y
2Pa1q4oZyZSIdVx58zWJ9vU1C/PnIZ70bTW51y5TXbDRuUwfudxeBUCz3+2SFFY/LhttPFUdRp14
SuGQzZuu4BAPen6qAQ/quRiVRrluvgcjogmLXTE4WbLYN8BcIftEmrMh4T5aOVLTb3YFFzAyAqjk
UUg+V9UjNKoN4/K+C7OQM6u+LY/13bG4kitCJXV+JjEBN3pH/sl0wxO5gdtyRkLgWVbYFeuPXc03
Vs97BnvLfWgKrOW+en7kcl8r2vf7/ovnzfd5U05KUxDoO02CGwt0FKXwB6mZz7vLpoz5MZoqm7YR
eNH32/Qu9FeY+7lM/fM222Wh5hbaXTRA/ZCyMUTGY3Cl/X5e9pYNKlgfxwQ82pLY+4PZweWppN3f
qIpdExFM52WvmW8qi2pHpTq6EkkC5zClYFU6g/4YVQVxwXhI5q8O0UN/K3KK6CVz5WXPwiRwydBC
+J01gKqggyaLnjQa35gz774x57Qfh4g4AARo7qFFJXaBmBHfSl6hUmK6xKJtt3aoBXRQo/QxiaRp
zmDvDDme+WUM2/TRMKV+bmNtRVyJhwQPbKmBSu+QjRzSXk5fz8DpkU9O84SWr3lK57980vfq4um3
WyfWDCu4GN12edByh5Y12jFP3PvylN9uV4Z4TcPOPC63Lw9Vkt5zW+JJmUJ0v1UVVnSMSueeh+Fl
yPE/LHuj47nrMp7GrTRd+56kTn4WXvlL3qu+WoUT1WsuzE9FpaMLTgYoHbau71gmfPUC5VxGDVJT
HcTTBo7J+CpBFO/wTaYbD5bEqxvm1A9zVK7LblwzlJej366H+cGmGvcQWrSDkRrZGTGfgRdwQk9R
dPbEetk+J9BhkHHa42PrOCea5O1Jp6D7OOg50HLFNK5wkPTONwlHEKQ7dfQiBBJGN+pxL/CqL43I
2m0TG7hh3aB/MXvK1u0QtPjXuRe7jrp5VJ2XO5d8RT0vTqqc1ONy0/KvDfn0ROqnu5qqIsV6UVkB
YdP0xab5r1bWJwaX6QLifQ/OeJZjutVdT/R0K1Llb8qyqO9NpczbSD9y2Vse4ehgsJFzRvuOf+Ou
5kuDRD2xPGK5aQiGHxaqo/Nykw/xdz8XaGlL8Piiqd88ghWpwqub1Y7GGTV49tyFvX2Fj7Fd9pZN
3BfTDkU7M1qtyp6X2zRYoys7SLv9b7cZeraK4Fk/lXnC0ql0vU1YMQWmYOHMBKHypbXm61QX/Vj2
3HYqX+i2R5AD7sstQ4BQL/GT3Xubuyv50HHXyLuJ8f2BfFznkAdS3AvUrYewQdzAlybvBPPJexZ9
FSxiwGP1x9Cq+nPqBPxOoqXSrjrY03UzhKD3q+Ji+9cE3eV1ucXJLf9UGM1Blbp9A9507CLFxWDe
U82kP4X1h2Wn9bRdEUjt4nhecWlN7agAWjF6gP1ZK2ukh+jiw42VQjlJjsCgzM8JKM+wrIbjJPvw
GPveQyeUumh1gsqkJnKkZPK1QcWhLvq8Wf4CFCXODc/0csNEb8IZV/tSfsxB4Fpl+Ml2y7cuGvGC
S9hOZ/KX65spSqJV/cY/WHx2JFP/3FdRDMDG52cn2sc+ElDWoF6N/Y/gYwYSUAhzRJbhf6zIukKw
NusbOGcOo14NyB2UiRepio9pX2t30yi9XTjPSOhJzWDcAMYHUsJSmsEjnUNiVk1ARj70rxeaPsFz
IpsV5Rn2ZGOBTocq5NoR7Z5pkJu+0IYLJfDxMozmq0suwzoukU7XgBqfAdxQClNkABv9WcrRXlWt
Y3/xM/mcGqSeZr4RbRpnjsBK+1vEu7j2I2ELKbhYWMJue646l/6TVZofNVmRNHNMkjJ7IkhvfGri
JjiQYbOVdSA2CW9/u0xSA9LF8jJ69EOJSHPMAU7PbeQVnmFsEkMGcdAdMaNYkeYydSm+VoTKkx8T
h4e6qq11CzTj6KfK4GoVRRfCaEDwDU26z6ESvrz/ZHXTt2eEEqjzYQU92qn56AXzy1GltGA8ueC6
6+LG2tXZR8j5Lx5ymJxVySr1EVBaaH7XmedYB4LSgm0Z0A3Sest4VP2PhICiL6xnIR/hgHliWCZ2
dxYsT0WzFcp0DrTS1E1Lku4hsKrdu1LdkGoAgrZaLvtVWvwf5s5jOW5t27K/UlF93IA3jeqk90km
k04dhChR8G7Dbnx9DUC6T+fovXonKqIa1UEgkxRFIoFt1ppzzPKZF+S5wiAePfJ6pgtGcWS8UB7i
FtKse0rUDJ3qAG8br9CJaXdj5/QDjrbGfvSn135NrkiEN+0UGXW+aeBYNNjelSUb1fgKBO2cI5W5
Bwa1P5pcLIPbwHzwkKCtTSWnpsaK/VxnAYbaUoEG6PVfpP0WILb7GPMMmxUNLIL66njhI50DI2Nx
f/nY5VekpfZ7G7WVJRIDPhh6eMWsmEy9CL1dQGpobz/O/cNQ3oeCUtbsn85jcoeGWZOpd3p5QelW
rdXIUY4V+KmLw0CXNLVmby2M9chnaOUObnYPg8FaTy28rZp1t/nHsoJYAcMJnuLDz26wFO7FJ3px
g2g/uulq31CTiYJLYxevsRKFF4S126wfnaWj9cZu/pW9IivWIm2yCelGZmUiokNTShM2MZEgA8lT
59IvAa8Iqa8k2hLU8vVQFpu8iDusAkp8V+vg1cI4u/a8xtp1OAqIM/BDqGNl+RoUNWUJsxpPoWS+
g9HS7bw4ZlAtKDFbCATPLpP3vOiRCjOI3cibPS+WEmJ9aI8P3z2uP5bz5lGFcnDT8ihfC8SjSLR5
6Sdhuwlq0ghiqtRS7+OHeZWWSSbxhG7mUrBvypcsn59tLcu3mma/CkP/pRsDR002c1TXy1lGNn/B
H7R4H3j1N1BmVrOFkMGEBO9vIn9lsNdgiqVKq3BnGe2q1wrtvQfE91NdldXvue8NR7XAdW2zrTgx
RbuLjh/5ykoFzHwxKggKo+RVqxvwTTVxP2QlPEP1GhnrUWEnKoCjwQLe41t5fXXU5qLWYflEkNY+
AHd2UEVBzZNc4rvWpc7Nq1/V1o7vlll4T9WhqfAoCSPYxUEV7yt/nO4sDoUZjus5qKNVUhaKHT/E
xIK8pCXULtxKMR8Nr7IetVItN3EV5HQBeK/UnPKgeyJs9wEYrgPzYwgrLqadXUfVctSZfA3FS/aU
hr7BOXb2vU7SUq6yUw6DT8JLm86uX8O03aXCUE+lEK8FZfNj71jNE8yzbkl4BEOLDlfOJ5q3HNOV
WiRAs6NkiW5VnHwHdtJ8ljDRIkoqdPje9XtRmN2DY05d1dJX155NEbLqgrtdGsWOR4TooGIw1k3U
yVOPQAT6uv0ZkHq56Yk0JM0q17y1PhqslNqS9gQGph2NJjNegyHdDHLcRShoH0pNa0+KDRzJ0zDB
qYZZ7VOABWtfeAxN00VqmhQNJxs09rp5DaF0xP7gQMxn65uu7KYONw2wfVngtc6yvnqJpfqBgxPP
lunLNdlAxjFjuTFB606N4nyRusz2jeybk4aw/Oc6LdGbczqC0Ch1hOmC7Rk5damlHGLBdJIIqvSq
11Naqc0Vtoh6he4aqZA6xtcmKONrArZ2I0T7UFH3X5jQxSm2JcWW1jE8ZVYCs2jRFaT84hmixt4k
AuWyHuwEKiDAZ7hmcJix/edS/n7pjQWa8qjkZyXKdoyUc4Hq6/vw75Og9H6+M30psCImw1QjTFh1
h4e6bUZm0i5fqU1wF7ppPEiVLEary3qiRyCjwixG4l2mTHUOn8GCLkC/NYibFp5V3LuQdA7fatRD
RrjEShGFvetg+8AhKe5u0P4IguTGTlo9GY0ebUrwBTAMAKpELeBvT9dSVMZQ00x2TXlVApwSJQFe
kUTs3tVoElUe8CQdDq7fTeW8BhtUYGr7CHBW5ghydpJvNXlQq4BS65HVTUmZXK9e7CoMd5al9Of5
UNjlcFa8zF1G6gQjULJtYwEa8K20eBhAaj80ZfbV0MND78asFrViXFeWMQLurdJrnAfp1WOzMaku
Kc8XirJm79Icw9D2z/QeWiCvmH4DRQMcE+XmWbrSOI+Kiy7XoIFGAaFLo3YjTaADASbzocGpRwEf
xXGAu1J1yTVFegoDu2oPOjHm3LfiudBaukal03afCTfQSevVehdzM2MgtpOtELV7cC3imHPiw4pW
wz7n2dEmR3q5jlvzhxBxvSZ3Bd4X8E5GgVPpGD/YTcEYrigwWhZiUs+NdmE4RHvZFw4PmKos8woz
gJ+AAiRZ4C0sU1xVRXVEF3/xeh87bNt/VtQY32ipnFM3vZadHoFhYaIxRKE+1omXXAAv3pAJbaya
UC1Ycli0zOqBCjWMJpOAU3VYl4mo3s2y1bb82x50iaadMwAOyz4kwzKtvDeJt2CjEEW3T+DVXaoG
lDsUd20hihyWMNv9KjOHMxkQ51mylX0fW5He1CF7CGHEnbVGfcxCNrSaVXw3nXzYOoYebIt2KPYO
HBWEIAR18YAocIKxP4YM73spKvlgOs+g7K9tT3jAyE7qaEk7OPisDB7mQ1dX5yDxnC9Q798ouHz4
lS2ObQJ1XqejvFV6dOKi9+WxjeDb1XYfrLiAuO1CejNyyOSexTyiQMJ/e2lF9wIoVCOd4U3pS7nr
lLZZB4JWXtmZ486hNcTHlr8q3Kdb3QtJ7nHJ7zXzaRcFSuxiTjWuahSHwXqXnp/tYy1NWLqQW77Q
SIJazgrTgIxT3EbBgzEI4sHKfGDz1xZ327cJy7SS7JX+Lh+M54D2n5i+rvuoj707VTHtI/7GfYg1
FDE57YMm+yEK417p0AjRItIdm7kvjZsSfqHlLOrMvDvJJGNvVQarrO9YpPE7vXnt1YyEtf3p1FXs
DGH1aGCiQDC7JC3KW/UeCZpakVpLY9LKV7JA0Gi1xyICTKHE2DCmQ62HrzYq6rNK1gQPJGSdJnHi
XW+AmyGqb9xlUcaSsjcHutlt/a1HmtQNXUsCA/wEnSzb3AaHWk4HrvCXYeiUU9RBVf25PPRMIuhM
O2Sz3bXuFuKWdwLaYm1hC9vH2nyBkBCeq55lFVuf7H1wyRbCDPDQCy/eBjrVL1301V5azgder/I4
HyrZmTvfc3a+OUbX+VClybU2WZgVRVdQ28jwE5QVVMBU9NvAca7mkHlbvfZUZv/OWjstTksVzzX+
ViP4pKZPsS469kaYkwaneWfFbG7s5ZhfVMt/yIgHWuiU6VahL7tDkVeYGVQoXYCo6f6ygVzmseZS
x1bFU1yVW6pUyTKrZbHrRG+vOw+eRqk2sE378D2p9WSTCrCZpvSqJVVwcmtqK9tQS2VDaEUHqI5X
s0jcQ+G2ACMcrSM2Qd+EdlNeQluNEcfGyFZt8LZDiF7Dw1sZVzF3oCwZDW1yZiX8QcPpI0SNtX1W
64wU+rEpTiOevzcMRoWJvZv1Gi6XaDd0sKZESKfewvCVw5Y4SYMdqdZe0GQY29giR7eRXbEtlTmo
FJEIM1G+y2Fy7+MpFy8IZId9tonXmZc8ZTIwDmZm16uZN9MTlpRqo3NoRzNDXIrQQPqBsQgzB8fu
4K+CZKy+Qne22/YQBhl7RMlT5JKehxjAM4+iJ6o+8hMcGqwagIOejV5TdsJo4d2rabEmvNo9EDG2
SlTh7ayavmRhVdrBU0Lt0AmJS58tIFtx51BA9gKhpN0cFkoHrCEG7QMCGspInD10sR07nUPXjjcw
L49OqgWnrpPuSbWtRYZy+exZ5VMY5PYB9Ja2VXJo8D0g8G7wF4EGazJNi2SvWRqRgCUAEicsXhB1
kkuYo/i0hc6Kkb8jsGgoJnYtAJ8Nyq1GlfuY+Xa5jIL8PUeStsoD75UQ+h0i+OQWYI7Rvdg7V1Ub
X1U0vwiErgHVVsq9Pnx6M3A1djd+evIrS2eLPJ3i8lE23ZSKXETOYQxM5UjWMUrnXjQnnKZbLdFM
ZiNhniCDko7k4EzUAlaiJFMFa3Osy1trshpxRY2zv4jKNTGwxERKlfWrGuYPkUy5BkTOLXK8DNJE
iT2dgDukgUtADDE4lEXGoFRvrme+eGF7dxCjAle3+4dMNZ4FZHuwxulW9yffYNr2S11H4q/7WOQG
NHp3UYPPc4LmFR77O6NrgT6Fe61C/QN9fEyPaRnqNKoCKibSLd5S36HHEBt3temti+K6+aLFTXeZ
/QWKrCuaBJogYi5UFjZIfpVPfDSf+goDaNBo2loxQjioiYuEx6nLdc7OZAlsiWI5prAp6XQxFFPm
aAZhNo8kpR/ZeBu1KaDTM+LGHRlew1CIfWd2+rOmEfQBB0Pf4JqcsIWShzwbAWfmubnxfeK9PTC8
Sa18q80amrVSqA9mjSakaP2YACm6eYEMk6vv1IhGhLMaXEM+dLp9qUcE4aobJmd1OPZSNi9G7H9D
KcO0LNJkj3ZBe0otUnFkhG2jUJxtbcYZn3C1dLgdz1UiP8niAXTpN/kSWDmBXHq6amWsrbymwwyY
YklVasW+SAvvWN3B3rMzaOUtPJzFWBTVpmxicq6bBkV4z9KxSoqdXuL8d8tVJohhbRN4BA3wXepz
lhi0hzZlUlOj/MVLxHBR3f7DwzjmFN0H9/HHUBXmXXB9t0npBnu0s90e2h9xm1n2rffZpSU22NL5
0DhVcLI08swzBOaZ8w4X0twWhTMtUEr5ZazxVOT6iyA8WGHCPpkaPbKOrOK7FdEIaGuQBuyK7plX
mJscQeCybZ1HvVWyr2LwhmVvxvUZYDE9g44nLg1U+x4kWHsLWfTXgNbohoCD/hpG73aQWo/ksEFE
a3IyvOd9/qDnG+BxJdKXYHjCZ77AysMsTNbmMo3HB0K1nK/RBOZnu6i8EiiDRbYQ4p4oZb+yHDt8
bFXuUtVujvMWUhTU1aRVEHo6IbwasDjLn/YsQIfJJlSsb6KpnIcM2PkUOLWMQy18GyKCB32z/WDq
rpZpRZsfvuy2DCpxYJYJdjypI6W1Tq5wtQYvzfQ82Rj4viVaCdUyCQ8/JcYu2RGWOnDVRv/Wj41y
UuPmPWTlRvGMPmE6dWHmA6HA+mqgjLhkISZOqbCDU91u8QJ+N5TA+8k74AkGFTY0zynxFduubuKX
1vqccVyYFuTJZjxhQeyPCz1Q/HNvTiSFqsouuhfVQD/CaNXGg/mhNTcP9fjXrseux6SzASFj3mF/
5Pyub11nZSc+b0RNXYpSKHBJ/wpEeVKmNAzDlztRRN/6ydFnEwHHJTD6nV+jKR5IwVrUirbNWDlu
8kijNAGsDZ2mL87qK5bv/rEYUpztVibepzKeSvghLe3uO8xNd+nAjQKuZp/kEDMTpMuYoCNdnAYF
d1TZCfPdT7G7oGcVG68d5L71nFWckKw6PLdabL1U44SMtCnrhXncXuoeWFY8huxWpR9vVbdQd57V
l0cbcR/SILEs9TZ4HLEb3fC48OjUD0as79C3wKm0w/E98lS8cIm6b3TfxC2BLx3keXDsXcicqrvm
L8Jxb8iBapnmnAtBZcFk9arbib8lyVg7JXXksBjkg6udgvs2qux3rUtoPTdCfw8nBAoxI+dCSa03
jwhfY1S+DTEdfK/zugeK9Oo+gHq59UUOycpGjlCxEF/YehxCmdTPY2q5L27I89jVdrtv0hgimg2u
okq0Glo7SehAY1k1aC4dwqQkSp0i7mDCLxzqyD4AekFg2xglgaOTSiMZP0pfGFu6ReGpQOC2SYxO
u+u2LBYpbeMn0L/lovavrsCNQVaavsUS1n5zFRaFo1ZVpzBUx6Uroh+id5tPLFGLTG/sD2BFyTJU
gPWHwPaWaPfqQxyWZJqHPk44MG2ROjasO0iSbcy+2ILIHx6HPnmuRITUPxYvlc0OZDZhOMlAmJkf
s4TAU0wjHtBH6Cr1Pq9Ixxo10fxc+afxd1VxzGNmyZS1zhB8N93uOchE9pYnIwtxfaWOwjuVtZZf
ohppWtkm4UtSJ0w8jP4tGUE4T8Sj3an09JTozMKixk1s3fiYSSRyi1uruyNcdvNT94r0wEaEztkg
S3oVoWxWZqL32IcnVWWObdAWbzRum1ssa+9AALi16DrlS9sX1rObQ3nxXWrblZHd2VLEQMlAKFTh
8Cp7/WoAMThTZhBLcizrne2C1azN0T2Mk7CCsKsbFKNzM2o2tUrpofYwSM1iM7cwwWI8aGP7TONa
2Vt6QmDBVKmIVcx1BYEKSeuByo69q6WQIfLzYmW6ENcZrFKJPfsz9zgDYDTKcNgACMhV2D6fpKOD
Zi+bdJ/ibTeLkDC4LLs5Od66CgAp/tFAe2dBFSvD1YoQ9lqsLGlIB3fLborHIhSkYaEHkzhFcaBq
56EztZPlJdGDF77xxPmIAxy5LdtBLJym8y+VCU4xnvkj7OTeyWVTFkWSF1csOgW5izB5Ws8rKZ3D
3EEMjTNHLZQl/yBDsQP8SZr2cbDJq5ITTdApqBfPvI3SoIlZF6C7mzG4AvunkFmMGoBku8SQb2ar
DOfMBdbcDl0ZCoCpmSSbQX9M0zMKge4eC6u7Ew37FJX1S9QxC6WUpM7KgD686Splin5b1lTU6M31
J5YPTDgMpOALoyFdZ5IM4PkP68qB4HozpKJeFMax7NzwSGYV8ssw3bEHbF6ztlohIMl2aaPG+9rI
XliSjB/TCWmVcj6xpneMBprHv7/kerZxdDwkmvaAfNUi/fOhNRLz0NhY6mnjmK+OdI/xmGrf/Doh
s1CTwHA8Ze3W6nCw1lSjhu/1QNqT1jf9nYq7t3Zj5u+wEP5JS/rsqCj6DzcdhlXJJmoro1R70hmO
ijFrn40sL569S9gR5KAxAeInpq6yS1wjP1jIxUOdnnuYdNlxPiQyoEqgxvbFq0gvms1klDTEUVQ/
9IyOm4/q4ABCmJqqd51Xj1xvbW2gx1/NrjY2MKBcTfOkO3V40cqwWuW4iNgqO929z+wHgKPerlaD
HcAox8VD2hiXEhyDF+bRZxi8mWqjvXap96AXniOXiNfdwG9/clVjFFDkQcQBEkhs3nRY+s0Eel1S
jvJ2Y6kTdVA6zkrlP8Lj5vYF8a+JsbcTJ6W0r1xbtjnvaLTttQama1cSB/CuGPdJ8Ye8LdXXLVK2
02hgH5BF5r6y7h6w5bEA0avQe22N5i0x+uYh6aLormFuSxPN2VWtlm6IoaNGGKv5Je8G6+DReNho
niHudqiypIvS7ovtaOQYJCaFwHQAlzBVbxpJllHl0vJT7bNNy+1bqbSfmRKUd1Mn/d11GuhikWyZ
q8fmHVt47Rs+huAs2Q1N1mxGCiDvyhht2CuinAui7oLIrdrZFfjPhKb2u6sPi4peUpBuoqT54naO
clAVg4fNnk7DNmF6HWwyu0IrWrkTcgDVRniOKcyf55e4Cx04jNFVRtW57zzzazqQQjMlIZixPaLR
ARAMjPZoNs7NnIGsYVBqGH7DZte34UfYsw1GpCqzdGEj49+MRBihXU8eWMQ2ZxULwc9DGif8tvOb
5WGsrXSrOGVIRwcPIH1zUe4Vl4hGU4vGd5/qwmjI6EPKBDlLyLSVyHvP9HQqA2WLvnLAWy6MnW00
9s2g0X4tac6pnctk75emumrbQmxIDBBAhev2lKK6pPSbG+uZ8kw6tFgpPQhv2/IfzWn8ng+NHhPU
p8soXJW2OIcee3ddv/2u0U19iwbyJL2N1C33qhPq19p3bkaZDYf51XxwHYpYyuBSEatJKx2rPrw7
qhHc5fAjac3+RlqYf9C48WiB69DCDecJU2fDMhUMvpk0yrs/iJwkgyB58Ey2EAEQ/BVIqmGjKIp5
yVv111k/vUdhAuhwM04sAUjmrM+tbeG4z/Or1HD0dRrgDqk65bEsjfG7LNx9UJr2j7qiz9EC46ZW
/xBUtgYsGpc4EDjrYLhTcJOsyWX6eTq96fX4/hFp74ypIt3WxAeqLtK0+WXa6+8SCftNs7UXg+b+
FP0MrdRwk4ttmA6bM5kvYEMf4yKtyK2Y/K0RmqnF0GZiK9syuBhWvJ2HAH8aB1AAJKsmGb+hsJGb
dsxSfChCWZFSnT4pKnJhmxbgi0t/GqFgqrz3dvPFwxKjKr12L/XU3lmNCWK9quuXqkQrlTgaARyF
Il5E1dnkMlJi1fMGxvO0a5rIItdSz9Z1oqm33ACIl0cOwB/DNfZhGE1cPr1bJ1XNphsL7iKInPD9
j7PE1qOf7+F9aViilcSJt652nQ+V3ZEAxPKZzT3vjWWbArligKpcD/Gl9PM9gJDhJUcXuMg7oztV
rdu/uEI7J9OOVif01za/57aWPIV26ewHuu0bzUJ925s2a4M8f67Bty3IHVlIpKwP+PjNx1iznYvl
1ev5VZmwY3RM6FzgdhEbV/WeJuDBV1i/WY1ATuyy04YoM6xEy50TFoCRcl32N+Ig3Mcq3M4veifr
b0IJkIpV2LfL6RtKGpPH0SC0uqUhWE+Qcp8bpft1yB0jPoSCyM+d59m70XD7TUP46pbNjPUmOvus
wd6+eUVdX6XzwR+QbapUnyQJ5AZOC2h7icMCNb/D+mNtUmpdzoOdNUjlMJ/Nw+B8Nh9ks9QJ010L
3Da7vlSrtxKr2LxJZ9ArN7/fN2m7zob8fnrfpOPL4kTDLMSkBcELE+dGUak2MNrVdD69kjY/SbHU
ruNXOv8/fLNuPlXzM25LePRVgHypDydFhPoeF3qwsiTa3EYMzrmbDvOZn+W/zqgzbridLHqviXOo
/No5DLb26+z3e5WhQGCOngKSLs8Ge/fzfNYJN6E8SPSOVdr731+c3//9bdH0r8JcirUf4iP4/YVc
zeK1HrIHbeopTnIKmuFxVaBlmemDbo6kEIngOeic4p7ZW9Tk9qKmhrDJw8ynsRjrAZQRd1kaSb3X
dF1uDTvInliK4l0QpvXd7z8pW/sf+ND35MmFSz5TkrMMstPgFFSLMKdFTpnxg94sgGzqAxdX0z69
XDW36CGwcDSh9jHxdQc/Tr8YbCfXTe6OB9oGOoCdkQ4juq7TfBg89dcZGTC/zkr+unUuAopKgPPY
7pYHA7zUNfLG+upZbXCxaJtTY6yvTdGxKy572HtNWm0lGSZjC419QVLKir12+MX1xgNd+r3fmMZr
3GTiIOnlL4OWl4YHlVtnMT54ZLE6Q/uRcKHomGDgyrq+W7lNyByMl2dK1862TjsEF70v3lS0eHfY
JuLW+9C04dveUzCX9O/KZUt59OhZaODmAzwKSu5d6mJq6OTrEOrZSe2V7CTjRtkq9Afnt+aDxcSH
FYbvCJDKr0tQDlhkINq1/3Hw4posjBhh8sHpS91Y6sgbwkbCz2GPWCx6YUwpB/G/T0HG5ce+SPPj
fMbyfCkw1qxkS0l67i52wvoCdaZ+KI2yeDLt/pClQ34qVeCwskKdFsk3OuoKWL3UXXZTjM8w4F/p
ibNdKEXg7fqKOlGEdOKiFPAwckTKv87M9EqyRf6g5cEXgyivM4glbM2F8FaeRxJCp6XyqUz2lYVa
wgydYy2dFazHbiX5SSsnx6zLbvt7nhMA4OopDXy18x9yoEiLGa4/Vs+Oko0figqsLqc4e7Q8Y2lN
Vfrfh6GQ32z8qNv5rQjpN4GLINSqkXzxmtJi0Dv8ZoH1gzt0gSUUqZZQ3yzBjWtUFuZQISHtqGQB
lx5h2IHh/kDug3sxsJWfDDOFYXOXer7Cx+8ZW0RDFmVm/RhoIiXRDdpc7Ca/T5RCHuxjbFr0WNup
puQpdGIIsl7kMcBEt3NPbNld9hbZrzOK9O4poeKxN5QW9QZSrKo1l96EBbSMKUtiPp0PzswKnA4q
1otDzffNbznz99E2xbI4ikvWu9WT498Gp+7u82G0wqc28+oLfcPuzmihEcpcsmXsJ8h/1CXA/0ku
auoSF5zTqd8a6Im5aX5rjZ3vVF8jkoVfesUqD6UyVcxD6b7UIbi/NKTxPEwvszEmiJd20yEvQYho
PRfK67lrqO1StUXncP7vPVHe3wkKrj555AwDjbeJawtv8B+u6gRRVdY78C2DOL6KCR6buHTCaM48
qtbonZoG7pRCotfC1EDfIFyQcJuHatPWyBAxRIb0Nq1Hqo/1mVZu8MRnK/aybW0g6an26GRfZk+A
ZhHP02PeWEeghSmqq08YapwzqZu30fXgWtla+0pwBsoWTcteMlJQlioanwOjVraxyKLdRI79MZAO
dQrNqQZSAdgY255FziAxjeXiEKjeeyeJNOr4CAAZmJugdfEWG0CofL3Fb2Kk6LyCVkUiqGZ7Dxqm
WtpXwVQ0kgBz0lhJ54V6yUPjXlQmkBc7eoxr4CuJULR1VllbxS3qp8PcK64d5RHv6nG05Nrtpb2y
FCRzxJNMY07+ZIK5BeSm9g+xTYnBttuL3ugsvdwUJ4BE39ykerytcrPeAqY8NgalV+CyTxrZrXt7
zLe6WuSrmGCf+UP/v6Io3P9fARL+TziG/w/5CKCq//J0TPyFX1yFiSfxv/7nyycJjO1n+vWveIT5
3/zEIyiW9y8eFsfxbBWPt+pMRvqfiATFMf5lODgfLSQAqge6CGfhL0aCZv3LISnA8XRPJ4XJsHGP
18WMSFD/BeIdgImqUjDRHE8F9P9vPMTfYBi/4Rj/4y9MfX2yL/42YVq4L6fHGXaa69owwv40vUKA
antTVuMqaCtGRgfkEnSdrCkuWeon17Yd0yvsoFuufuAxNc5+WviLMGGfPQUrPliV/0hrxj0JSVO/
MaO3SNobytbpXfcjIoe1ztiB7PhObGFxNTpruDntmUjUf7Ak/x0OaVmUnFD9mOiEMCUbnjO5OP/i
SPargLhSNxiJe2zHbaegjUsKWscFtVekX+DKuhG3zV8+6/+C36D/PQqAEADVNC0V2j7sPySZ89f/
8r+6WkMp3VblFJYQXQb6yDs5hiSR2joJwGWmgxpDsGZHGYYpr133rvEmyrZ9rDFtejFR7mocflKY
9pcpF/E51BFiuIz3K3foHuG5uGt96FYjv8Yyrvv8NhTGP6UGTPfS3+4A/oiJ7GI6qqvZKn27v186
TJ85QZxVv7LtVT2G59l1OR9wYoudbXX5QkamfjALBaCCLRiTkvyEYDxDmjaSZ+eO8Skov9k69NUg
85iCO018Bv5IPTbrMiCwUbbrJaEDY17hEO9dCMfTIa5wGeWtV0F27hBpxQT0CZp8H+HwyYou/q7k
PmILUGAbrxcEfkwSifnQZAYRmagakAaQntRHygvSGlq8Uq/Oskm+A/YZN6PMJaHxwFQpC68lq98q
elYZpG8OCAptvLVjQaRhktMj4na/En8YHrl3roFoja/aUH4Fj4llVOgKkALzRxVq41Ud9HLN1p3M
p6anjpwozaIO02Bj2+IdKK3z5jZetMJ1hdygS3yswX6yHiPpApt1EVrnKBKo/rVL10WpEnQWckEd
pVHLDvzIVAF93xjlMUm94ant3FuemcdmCoKyysrcNDjsMnHKZZ689mG5g6OyCsfwSAOA+qgzg8an
Q1qgDsgk8PqASLjjfLBKWbNwSvjGMJmOVmVc2AFnSMXTlSyd5GjQZVs6rUiO8yHq1F9n80tFMW6W
G8kt8u3slA92Ss+jELsxcM95FvXIjAl2ymyNmzfVH7WmoJPYIFoz7Xx8qszymEbdZ9NipK+Te9ry
kWR6zc0wLuI6Lpd0eHrUSbSL3RZ8/sxcqkn3OhFlvcsIOnpK0qo5xxHCcZJqFYDgp0Cr4wupGMGl
25E+67z7ZBuYxSCQrNFJCboCQAickUK5AcDGwmlZ+We+dHrWj/IfIi+MKYLkr8MpD5NnU0/QXY2O
l6VOnve/jAgS21mqqIKiKRXPZay0bBdz432ScRhm6h+aIn1PkNaTEuVsDJ2lBS2obOOEMVkPhb8b
m8Tf6WEA2LQkHHvQqcD0dLBPqa7Bfi7yeqn1PhhNkeMXYhF4qCSEhAzx/qMStg7lFRMwmQu+v4jF
tQhhxmKUGP5h1PjPI5+GJNiwTdaBrk7mzB+DhoAXlVQKzlM97zwUK9I+zIeqlRvPJ6neQPn5kCUe
duQJH5bBg8WRSovkXR1c85FxHLhw1JAzO9QGZJghek4boqATIvymPYRYhbqxE1i9tzKlwYFNy/iH
OUP7c9JAdQ1XS5v4VgZ/gvXHpFErrCThQierAT4mQEVo+x7hWLthzONF16efRogiA2Hmm6hANVrG
sA4pzJ/6HEZcUPvFJiA4ZKPECIGU1KxPGuywfyAQ/Kcpht9R9zQbSJAJIejP+dmmWpKgvknATxDQ
1lM3Xncuo+Z/P5P9HcXARMb/YjD4mK6jmUwFf3ycddwMJo9QAu3CequcNlqrIT17BiWTP1r3AeR7
BYug/yBJ/Rezp/nH5WdFxHOi6kw6iH0tJqG/Pysg9HpYtbIEshalhzwIg2vcLq3GUS/+cI1M7qm2
gXLSpyGgZsv40MGWk0kw9i9BtWCyT1+8umtvmJa3rpH1L4RHiIMX8sDPQM1a5BhmhOcu2rDYqkNo
3MzBjK5NiUQh8hK22Z26zaf0G2aoN1wPxkIaIyvrsFZ3oNSJBqglkO4k/cFzdOjNvIYeiaK99dr9
/Mp2lAV8o+xKoqx56QB4zim13Vjc//uLpf0xsHCxILCZ8ClcHjzX/d+Unddy41yypZ8IEfDmlqIo
Ud5L1A2CFER47/H08yXUf0efnogzMRdVqqJIAtg7d/pca4W1+w/FggSHytKQOe6MXN8WUWzej4yM
d3bC/B3xE7BJhgVIYTLuKC8O+8bS0J9wQP7/3wd+FqfFNUxguFfKn/+4j8JZqFKUEGaPrlrfEB81
QMMDJ+smHwrnZ5hU61nVvc9uMR8BRa8egXQbt/+Pm/gvp9VWAczB5WJJ4AjEw/ov5BB4rgiSyyrf
qk49XeiTVt2MGWPRulcsD9FStHetm6tbo2oALR3JKWHtLi0G5S4KPQe3m1mY3VCmb9YwNIz1GMP/
C9rE/C+n6u8OHQPHdPX7/xt5zHOaqZ6MNN8WSXOTiXGaNUjdgLIpaU7R3lwoth5JnBY7TAM9+8J1
uf61luedBS6THlC/q9mPu/vxY5xN82qkD/KK3qjucsjSZQMiqXKjZMNyTTJBYXKTHq+I+lyeEm+X
IJFf5Ba1wrb3vy3mgZ7QuOarzeOvE5p6Pl/1vVrvoNTIds3Umcw31NFlN5L/rXrKP2XSkXFQK/fd
a2mydRw3egwdGypB2hLpcinrF8WEHzCPnf5m9rN6k7ea8uRY4OOUS3dFt2NCLqeEbqIoLtJ64qCP
o3OdD4IPPBbZfdTSCwhptR3ODwYTlA9GpAFsQXWUkahlg2fBjKqm1Zd0OejXpan/+hWkC/oQKZS/
jSdqgwVoualLKxBM6jcTU6Bjo5QvYel/x66b/Ba+flHC1zDW3Xjd+8MmNgqdGg/SGubOsAt9fJaR
ZvpNpB7izHFu179M297lWeLd2Bl+/Vik86VFCkCo+t7CPu6vYt1ortJUf3LVeVOQU6edWXlqwra9
9DL68dyGjpeFRBpN6zBur0phyXXjSregnzeUK+YDWCb5C0IzktZVB5RB3N97Taxdq/P4OlDDuC+K
xrqxw/5ljunKJx7of2YFRz3Nr6bZuud+mVdwQu3dDRlSdNxgUkg7krfUb+C60TZpxoxlbVpX9DHR
laGm32CTMIBo9J+TjAT/78dS/58ASpYIPQkhQPtsymC66Yot+w/d0LVdbxZel20ZBTaO2Wy9DbO3
C23kseilZ3IpYJidR3cPYVt45fmkgW3XTh+tpFGvSZecE+2dKsTeAXHhPUSt7eaOkpzXN3RqDPVH
2KY4wHVxCqeu3TtTETB28S/AyP+BF/mfIfF/4UDJYzDJJ8BwwITaUBf+l12qWyPt44Ey8AiBQjP5
b95QgHpCEv2imQvvutKW5nbJNTMIZ1ARkhkW8zRcSoAwRyrN7Y5+HOuWDfvflxeU+/9Lq7h4K5oB
JKilm2QB/su7zHs1UmuDIS6GzU80mJ58w9rZs7dPlvx3jq1jNgpiev9aTd5bMr7KWxgzPJGMv9Nt
sLhjPVD75BTT/922HhAb5UmJ8r8/3nwu3W6X52ck5iJvlsAa9KNR5yd7qX6bYTkrysh0RfaQVXrg
LtUWaLN7+bjdjmc6978H+yW3rS8YC07yx1SsXezZ+wUUIrqlN36enpYoCjpXD/SmvGTsdl/V9qmv
l6Mz6cE8GzRbRy/LvJw7Mz9VoXF09auYqq3WQ9jEVzrVcs4i/63w9gZDy1kBtgI3mHKz8pyOqh+h
lgqUHH7e6JL5mIvFGd7lLbAcBfKzjNVj2lVPSpptayM5JdndkKZfGr+KlRyvmd/DbdiWy2dPABoB
WB4XgNHV1WtIh/xmasPAsLITgd6tDfsFfc40K07pqfT9H3ySl4TaZRIzJ5fMcJPVauDNERVuiRGn
c2MBiRI7ziEBZMvLlUfwTQIJeP2M6g8jF2D87ciVHuVpcoCWTd26nBfjTm49bDeYm0OVEkzksRW4
unKz0KTo5tXJM8NAtmlxw2BXOd2ZYb7fRYk/Z22fNsZH3/zG1JPnh1hVHmxlCVwjCUabHK5aPcmC
y8YwQflGj9AG4xFggQLdHM9O8T3qzru8xW+qUzRnr9SLLkx+BcBPIPvG0M0jhfaNbE41s06M4SMR
IiWrgFHQ8ev6UVZWhE9FB8TFsQv5NAKWONnJhoWJRPg2LtQgKqOAUa8AACUKiayf0UQB3EM3JNSv
nLQ4NVp/Hsri1OvpicZw8IAOsqLr7uUANzCJG9SLsZnUBczl9lekk66FxWs+FQYKsijbMg7/DqRG
AcuXV3rvbnJtxklA+9xJToiW5adCC4NBM18ayiLWWVbXrMbvshjPDPWchgIhoGNjaHrabbj/cTnK
kZzq6gLGeFjA45dhKH4bjqLi3tva/CnXcuhBp3j4Iisj8jgqNigb5H74/4CgqXCxVcaBmdtf2W+R
yXGJXmZBz2NazIRblHmnk7xd7jPWvJ9kdl/S4pxUzSkqpmNk2SdZI5jJt/ViPlA/OAEqFcjPWJ/O
+HO0rTzXJhwVyxd9NOFm6oqT/Cnc/gypHIzb1OjHKejz6eyH5skcYjpT7D1w7IFi2ieRWAOIZMY0
L//RHVmrH+Xfeb7tKUS4WbeVYyg3KS/LQVoXdfJxvHkIZ2ZisIq2q1Tb/zp1eq+/5yXHpT5EarEH
OvTKnjgZnATVhSDPjva1UZ6KbDrKYvai1zJmbwrnmYR50DqwBkX5lVywTJJgaJa9X1OIsN1fWUml
ZtVMBoaaQ9QhWimiAlb+yRD7HFp0POYnU23vqcdtrRYR8qxHN+wuRtSPfBZO8AB8JnjVSYYy4S6v
RV6+tWoLqvLxLBso15atmGC9N8zm2nzGdfiS1dErk+puGLRlhJdmb+Tfkc9mcQK0fgx0lg1CcGGt
lzNiI47FSD+HWoUbRavpQV42qyYXseHJddKaVji/yhXp574ARedZXrcSZEZWxs1QdQ1NTLCl/gxZ
cqE38bVHc0wFtTUVZ3YFcY9D/UYxYNQSvZRy+qqxPxs1WO053ce6Gvi58mOO4ApqM0xPQLu/61P2
O4/DT5nZIGCDx0TS1UKhjOEU+JwTXbEOE1rbGYOSQ2QhB/QWXeVqzwio9wM+0sGyb/sFYZ2XYHKX
QEX1eG0KtW/30MwOiKbFaWk1QESjfaOrO+Dkj3aRnVpFDQqd3+XgHgzebUYP61AxB4v0rg8g5k4x
QoaW8wtZGCA+g/uJ+xINGY7j2UBjWTnYIJ3yIGf6XwpSEwM1FQXM2NPOY49XeWGl5UuYO2LmmWka
MjMXMVPhYodinkSRrWiSILXKU2/B5MWW0KC5zOMPxGPrxeUQyFK7mfkDuzX5vHo4yl3JFi29fxDD
5dMYBPIbiA9/F9SU6KOGH2rejAZmro0BKF0+Ne1pvbDYKLn1qGk+nO5GdIGcIlEnGpPGcWU9x031
W3rLEcrza6uOr+SkaNBQpYsCEQeng98NdoOOmY7T0r3q7UkOWu9N73p/lPMtt9akA0lX9UbERD7l
LksgV2PIFrQBfSuqtraZ5ATirv4zlPTJHzudEXI9EKULaOZ3CgpdYSfwrmEbIMcL4/Emk5PECZPH
6A33oIHYoo1n2SS7wJr6avMNdrCYnHHk/1HSQJET7jLALPVRe+qK+oDVwI2OX0Bc+cyyx6nJTh4i
UnfOQfXsj1i9MTREumnYWb9Wj4U67rNCvc49/d0Pv1LHXE2mKAGjepxn7Vvt1WPYcLlZU49jft3i
lVg9OLFDdiKWIGtXnLJOC+S2DPeFTttPNUYZ85IfRzduH11BMnUQu2rKU+j0IJlV9hzKjtEJ8UCV
EYja6AvoDvFTOsrPC4hj9AYGYVidRIf0hXsgpNor/XQlu+MjdjSiPGfRctaxPzMnWqmWfV4xdazl
N6JrROhxxwOzY4K6669Tkw77UscE44H5zmGyoLKUlv4q2oneFFspNssoFHpdcehwS8RlXE9Qp54Z
qHvS/ejPqRlm48mq84u2IMnoGN6vM2Iy6bs3/eZWjI1YPvlGy/8eC/19Krpv+fJkYIoeGlmx3Z0Y
8lFjQirtr2g534tTBBXE72xxrpkeAx4UXsbslOZLIE6C4viweo0bd56vJzLcInlyyOTgaARXKak4
ekvlcOkwFjhlScH+wsqdE6QIf9+ABMqaidw66LWrDATAWAyNnAW5xoD3ARDy7dB7W7kPeecoYHdK
yOw029r0N8Dx7eSg5pwXWWF5zjahHFDWj22ESfOzg+peiGUT5c/cxK/z42bqcXVFktx6j/NPccrk
4Mp2NvP8HWU72TFZpFH9u25RtNvShIOI1s6e75W1kJ9yT8yQb5hXeJJrg3YeuJP/U8Jm1TrfzfCv
tW18HS6nYtM4y7ktoheyMwxC0eMh0sDMqygZeSYGnk5z73NcL2CygZd3uJdH1804kH3ztWbbFPO9
bE/aqkHf9kcIl1Q2pirXm82c4WXWAYPjWeTmVr1ZWu09aSuCyuVcK0ZQhN13AhSW0i2P6/Fl5inQ
cu3NrCK613HtMbSiAkRrZKpJpvG+i48ueLu6di/Wto+qU1JWMFG51gFW1ZsBBQLB1lFMrhkvbwxo
baCFDoq82kyp89iZyk8W+wejALuqfnLp+pDTu4zZKeeIWpZJ2Ty6k39LrDEpy0ec3/aJGsBlcV4V
xVzflpnyJYdbvF9ow29SQ9nIlUR1TS3ut5grUz/SmnUNoc1+XPCe/JATtuC1qgWwf7DQmsVvnDCy
jfdn5+21BupNM/s/hYpK6CPlWXWzTRcmJ6bufxjjPQ1Dv+mm8Bm2jSPTamffGm+l5jRF8UvSwIYQ
4w/PybKhH+CNIhDHEBDlvnQfM89lIKzcpdoU8EV2mXwWzgAPOZgzgxp0xCQDPpw90GBRMweLnywX
sNhex+o3/dS+oBGDVr5zaYc9DTPX/7zJM+d3ANHpAP270/VNtvNRmNWHPSJ3og8inhs8pI0bp2/y
oomH2GXUiYGj8+agbqwD6M2BHrWPw6hs5P+xjp4m1Mn9iJSARUF0PGqpeZKnZ66PVAq4MdxoneW/
Mf4sbYuqn3/KR8oU70mtfwxm1You/Chz69AxNk3r7GXJacq6+DYED9yHd2tcine/dkE08F4antc0
p6DppvNY7lwv/ZIbl+XJ6UeBH7a/XDQd2ky8HX0KZM3ivECe1Tvmo+8mincwxpzl97Ct7imP7+QL
yokPa8pwrMb613c/Mkl68qXyPnfoz3XxkpATo08E+j4kZbH9nwFdW9Unmqqfu3gJwphAj1BCiZ/5
RhrEqElSDHRoCey14cWMwBaAuTdBLzIbtmeuY0sd5ewR+OCAbMq6fu067di+j370U+IZgYx0ihsY
lF31ysYYaTmeVZ1+T9LrggCa9hKI3QZ4+aM0D0oOoUBRPdNpdxIpj/DZpiwPoK+pDf9r6ZyTIl7S
qL7HsPOIvYYe0J2abzm/EpOLU0Un7CNDzRfwTQZJDnCs6wKLQzjvOR+L+6MAmuIn9UsvtlWsJWzo
3+nl3Iff7cZLs0D0Q99l150GSsNF2VuriRU7Smek3gQzLqI9JwFjzWQkNnJk5XQPqRboavuRheDe
qEGcJlftUl+tp9LUb23bf5fXxcIO+pc4COIc2Kr63RiXE9GthsJSmCgzZwuYwOReFlBP58Aw8ltA
NXb+6P4Yvv213OoU6jZOjHOJNyw/5a3Jo8IAlFdB7DvEp5Qg65/f2MX0QQt15rTfmcOJnt76QXuh
YxR3cXppWw68337D/HCs8KHrxH016b5sSiyCVZzajtiXa5hzdhU2A1XPjaYV320YB5qSnsIeWZLr
T9dqWx7ljrLhaQ7nT5d3gH+wPkMNb5vh1C+Q4p6SbgiiaFPwKwYpgiWyT+M72dvn8dcmeUZj5Ik+
55Nre1/1DRRvgayTvCp3Mqe3VKc+lkjZgmRzJxfO678b9OrlKmrz7ZKPR0aig7zsHiHjuKiTOWgS
5ccgfEi08Xqq0iuGvn9asqu6wCyO6lnuUxakHTS66fpLeQx1Lk5A0nA67+T5ly5+Fk0OewTg79gN
YDkJusGeWy4gaL2T5IT485KByNzuwjCTJxE7jWgCBKYzGt0vsuPqAYrmNwG/Scdp74/Dt6h4f8rO
2p0I39zHgT1ZQZ2SZoyTBxEK8TEpRP1Y13rvHMSuVcN47Bl25mwzBXwxFtUN1cFAvM4ox6C3w0vD
WGUyjUd5u4ipXYR7WvF2kksRY6Q7zTcchpL/soY52ogFMqz3yF8+Br5iQUbVyjmkynxh4pWS7CFy
YMd4GqdQr5ga28vplSeWdI2p5DcgglyJzZTX1xwWRsrDIUofLGDHxGNiAGhNLkgQLmlCmtvvbDxN
bOLdnG0qQz+u8fC/HdeQyR4z9V71RT3KpavCPtiABqY4MRUeRLkc2wFeyEHdOmkUqERqPhFbbCMx
k2S+v2l3OiwdmAdWTH1f+RlmxH3AGJr0R7PzAH4FToEVS9snVZmC0YpI5M7Yc2/DWNID8BvnsoQi
TbUfQ2s+TibnW+Q+IY2xqJuh1Y4TiAVawUwyJzbj5UlOGsbYyKtLfW7vREp9gHNBR30U6ZTTLKeh
mX4xnG+iGkQIu8Tazqm9SpwNx0JaHeWdVlqv50j3XPyUDchfp5R0HkwMGAzDeEo9eDd9b+c7+j6V
ZF9F9k+0f2knzyNNxIxLnd2qOM1Lf5bXK7CLQjt6FSugzC9aVx3kI7HvvzlYCfpzmJf1f6KeEJyf
gF+CBGA+2JKhgTvmMy3v3M5Yn7RUvC38vXdyfmi2CZjzPDW6fwkq+G2tzUfKEQGtXK5ffckRrDiK
5YRqG+6dvvgiav2CUdx25wvBhxO1Ei/FySgHGK2z3cy8E7Men3pyUjo1GNWIZKryI0pDq5Ufz3Ve
ovns2xi2yYaJIg5o4l31lRLXO9uL96IiwCAN5FDIOc5NZ1ct/jVGTRbcYQ5I9ikhGyX76iv6T35V
hjfVmB7kcmM0Bxr3LWtumI+I5afIiLwXCPCx9L5ky9NkOsRAgCBZTAGdZS10iLq09kO+2OK6BfiG
/a8VMybNKHR3a6Y/BSyDzF0f5EnoY/vVSSyE8ZlW6DexD0M8r1+kRf312KZ0wc9PGgCAojUno/1e
ZaZW7uAT3sqT+TD0iO7XuvypaoFMHIpDZ185aARxM1c1onWsegqajfsTdfVpvcxcf8w1WWcSgnyL
fCvO7BMjhBepGaEZWBSG+oHXfHVJ5S2jv1Hd5rkl7Sl+h/gxfu189smV/JdWkYCyQEDH0D4e6qsq
y+/10N6KBs7Z9kgALlgdWqzhqQesGFUod4bUkfFpn4AJOJjeeJYwV6N/lOGT/apyZ4eg3iw+HWe1
wJLWqCuc87T5tjimRJcSv+Bh/fh2dt8zab9GjWtwh8tFtxu4mEHiR/QNRkGJk0Shkyu2rwAYYYun
c5gNgas2V65WXjBqhNeG4HLbGT60ZNOZJLxR+b3kd9ZUpWQxl4l+EPVzbrQjvV21b2GPeFJkfkF1
wufYKRQxTBveSNeubtKtZbQ/Kaa4YRcld9Xayy2zjBcd1q200i1IDHcOckysfYBTpjRVMsvcGHLS
s0WkGO9rRkwHx12vJEkosNrmKf5ujergG8d/Z1EdvL64jLemudyta5EM3m8KWV8P7iMUd8GQ6EcJ
/sC82RmVdS0LmKjaWk9IYN6tDGwInrDB4IhDCgi8WxhZ1Q+r3kuANtt/gVoSNYwOdDuv9tdIPsGp
bo3+0umMW7vy1n1Zg3BKzZWnP0vU79fJSX5SU2PM17mkx/lbMgN8tVxh6Ys9Q82XwE3/SgJ+wi9X
1cspbU+yoZIHtgflyinB3ZJIhi6YH8YTAhqSvVm9pPvoMiEM8VEZBRlEZyvFDqPVcPa5xw4ew9K/
kkzDmmVI1PkVzA6mh7D4vv2Lf/yrFs6Lz1TZTKIgEo0KGE9Af9erkecbisd4vdMaljKk/9SnnEr1
vYvNr9zyf0Z0A7HVjzt89HTEG3j77hiunwjhqQzH+mUs6t8U8RksRr1U/xJmEoAGmwuznR5k9+k6
DAbPe/HCV5w9KVfhFSECI3phsuj6cD5DTlI2DQ++RqoSzVHq3gF/LTLbd1AzAtX9ezfydWlP4200
4SZhDKcaD85IsISluc0za9r4vnfIihyKxPFu6v0Hki0XBD0nyaiKeA3Jciwq6ACU+T7FH5N7yOTY
jpej2X4ZOb/G0bf7mnzZF+jaHzngvH1qP/ll9juF/i+sKyeF9SKsA5Klu2EG571E9gjSpFRl2CVd
lNnVurW99yqyaYJhVmga5WTSQxJqOfpbo+F5ueYFjDv3UqRqav0oyQRJODLXvzNsGzbKMChM4xYs
n8t2NhG+7kfShMvsH5ZmL7kW8UKgj7yyddDqCHd6xL7ZyhdKVkUyE1K6UJTyupzm64q0t9RXJB06
RcW9MXAIXHhf4COXzMhMMoLeDQhwbJ1mIO1eVAXjt3uQxPYpFmbBWvi9ycx4Cp4VwRzbLu8RFURJ
HsCB9LasLmcjJcRUkbHxXQexMRyWo8h5AkRaNRhbxYB2qw9vJAHiastx7LwTrBybRvOfJBMj92xE
zmmiFrLAcyonjnnw9UTmFqcz1PeWr/zIgsp3MEBpeeSkCZIl0W71zs4zrH3f9O+rspB6i97cVqn5
JfL8b6U3Vf5DHIJk3rmMDUP60Ix/KsfGeHiYIHB5CYL2kq3PpZO0/dYwkKIR5adtDp9hxSQNRTQv
PaXdbZzo5DkIIMz+rHHIRiX9dR+82dl1uX0t5wmUiuAv42dOt3a67CrrlJXkPLlveRRdpZvK+IyJ
SyWnJGrM7WA5cRSIzJgAIl8nPqmEkhJxTp0FDKK7k0AOuO6/9OgcFwz6zWhqMuBLfG2TcREX1AbX
XWmnW/m3+MdrjsnW6WBo/kp8elseiomcfD5lLxM4F6L+5M46SWTYjGmF+XS3ECfLY4idSZnamJqD
1BLX8gZKpZHGIE5CjptmoYXUmnyGbVx3oIMBxfS4mp+IOUB5k+73j0jndl0Ss07Xatqq9SPPuspN
QoThUqTOsecj7UABrdZB1canSCnvxjDZuaP9uMC1KwYOWIUf+X02lsf5WiyMroTH9FF2c1VEqJK1
4MHM2wALPBBWVINEAcRB65LM9OzH3q/2tTNera+zsbLPIi8iN4V7qQzpm2J+JsnwjVb9/bckyeEA
3y+f+4Oe27de6G+lvCOfcgvtKE8wlDstMvDl09McQvaLQ3fpepbAyJPreui86ts36994pCQkV/f1
DpYFuoYIjBSwy8BMehky5U1+B2zNEXp6NatP9cLyWrI6YDDzQXzPNn2Si/qFti2r7l6WxMJCV52x
ftDxaVppQRKGuY979ELSxTwLPZLrU8bg7DBAsQq9W106CRN35nzMcPqlQiQuwRDuJ8+51YzwYj0H
3JGcCbkrUfaFQ3ahhXqj1m7d2LwcuBix3K1tcqv66B2KuLoBNezqH29l8h3qXMUDCF7kWHiTuDWy
tosSbWiZfMkkmwRU75D+bQabDfGEXv3Itlv1nzwyA3gB4cqLyOZq5oa2+vK0T8mPi/YQ/UjLwotP
Dle0oGTwV2mXfOs89p+J+iAVpQlQpyL6FtUq2lbyz/ITApjdRFNElsQ3Kqlfye2u+XevmC46Xb3W
li8xj/+knqed4dg/8yDA3indXeVJeiKKnBRLaAVpOO8bWLPXb8bU06r28O8yO/XtJ6mPSl206Ukg
YQjox2LxrGZnTu6NV4zveOtywCWM1Ev4wVuiCym+ygtr20f+7vvpx5onZlLxkPQeafdiJ36ykdSH
DPPHXOn1kni7zsLl24JY/+dZZ9GlIu8ubLQglhkXTzVneJcaatBUwBEDR/aywExnGgUaY77MDQCk
PMB0sc1/uelkuOqSbJ8AEqzTR9IbeCn2laQoWs4BJBGvnvUt/nNBSCMpAAl3dovm3c74kKnOYe3x
ECqc6ZJoul7m99ZL3wvnT8tJWN7BoVDkzpPXUSdQUFySSF7j+HYf+9aX17S/gxnBClRcSmiPG7Br
KHnNZnGQIMETGIUuflPH4YE5vy1D0+Nv2U4f8TS9+DUrblBnpY/FjbQvFQGwcgWESCp11JhD1QyU
njR6DrFeuQCwaZ/A8jo0mn3Sm5fFyT/FGomb1nTuHbhP2yR6mULrQzx8qcgYGTVev7yofNIvGC9f
csjGduhIdIs94KUI7PF+QjDHae3WEFTerE8ushb8cjzFVZVIu0aKuqU5H8CoZ0YZV3eRefazydwi
oLY3Is1SFZAFEl/CzbegUv5IYXA24esxD6sgRXuzhER01G6rnIOrmIeoJnjhWqwWQD2fIjWjHn7m
419BUb6g6937yWqAySTmYzLdmoYD6Gdiw6RrQLoHxILLn9mvN13VvbYQiFtReSMWHEbDAIsetEb3
4pYf4orLW+VUyv6GufekxdaaKDLU+ANiTujKyhczt47gM8g6ircu0dLSh2QB3qVY48KCBZ4k4Wvv
Y8aa55nswNo7JOrB8oqLJU+foHu4BdT7SmxSiCqJE/We0TBtI4p7UdX1F1B+f2j+r3xOzreakmiG
UqFPtG3SgZDKa+L9rSpnmshkAAOAPyTfKV+jOHym8J81rlkm2mtff0oUBnLiWUymCoZnVnytmsTI
UPPS27RoyVZNJsCNpcjwd13HZ7LHYrAlBC6M9J848vJQmq486TbcUTjy64siNnOcP5RetXXQjbIK
Eh7Z0Kl58BnJmosEyiIvybdmmO9SmJaeCCmNhWn13vqvvbONYufk5+7hr7pHjkuKRpVrk5sHWd35
sWvr1nGzVabWij0NNFJqLcPmamwApRSvQcRfnGDrsYYMRdM/pMIlDUrihGZV9zV8SfBEBPBNWLZu
epORck4vmNt+0i3OoKxkJUvDMB490cODrJ9Es+t6mUn6E111hbVLYu96NR8SZs2meszzvTy8nCWI
pYLSaCG00C7nKjmN9OEPXf8gRkCMQVt+6Gr3YhZ0xUhEZpvPvlqu/WRydHTRvuJw04Z2k8PHZuF0
N7jP4q7KQkojip2N32A9F1RHJV/IwDqJ42fgVCmWu/5BEvqrigcJ/M2JXzQAff/Myz+mRn5KhX9K
3Y3S7Kd2Blay+6k78yTXYQr+mNzVlLzkf7KNbZu+k4ATvz7UYlJW5O5ZWuDGN4sbbQ3jQafKJBIq
1eJphhpx7q5DnYcRLw48ik/DvpY2sUxKLmJyReSaOLv1M/tSYp3RAyVIZDJPAeNsLv85rWubi8gE
frpplJsuyl4l2JSjII6akiVHIl9x8sSvlWqoFIgNFA/YwQ9S5JWycuXu0T/HxakP8uRO225TP2Jw
Cnc1HY70iEmV998GMFeTIPaBybDzu7XqIeloqXR4jIjFq46QQo0VF28D+OwYL53oThSXYU03+kJv
OoTGG9FaUpVZFLDDFqhkKkGZjp7A1QGl218bnSwjCyQi86z6uc4YGKaPo53c2zoatvVEvbuWDoAM
PGCnZHQ+XkVMNmUKIe4TWeKMyaMXU/pNok4OrWjkv2YAgJOTyrpfoy3RV5PfPmYw0mrtnzOTZQYO
vXnFnPNW5Ev0qrReFYU9QXoTfuqRDlg3SSMW1W7aey0ct2Zlf5dgiWHg/yOKSjJ3X4TOTpL84CVv
5wEiSFLmUo+IEhKeS3SzgGZWEntIGlEym5L4lGwfYOmfJSinJxBfl7J+b81XyRjSQnuY7ZGVd9aG
sFFcqlx59io4c/L2fpVPXC4PRGRPKZ6YFH0f+3Yjlkl8u0L1bsKuXAM7WbIuQfpyzk5ijKv/Jj6b
LJin3g6kueSf8mfVAmkHMEekPzd4EWlmviUF6HKoCEshk0mGiHmNqNrSkOMSoa6rLR8tkvDH/RY/
UG5ubRJajMe52fUNDDv2lxlHbx3V0bZ7Xzv9pFXOWq6heAJzkyiIu4zZZHHWQ7N8z1Psi1j8Oq8O
Y76XS8DzSt4Pe9Th+H1J8C07FxFDMbb36kXfi/YXx8YSyzK+FUcwQ6vtzZqY4hzRB02oZQPAMT7q
7rRXzeJaGhykHUOcxrVbw28vqnR51ks6Zs0OmlrvQ/qq5H1i3I3sO5/6zzWPwEsZ0pxmFWw5YmCh
4rCHh7z1aQDoaT4A4coIVeHbEd/yr/xhOuYmhiVu6paz9Acvnn70k+Q17jtQ4/EtPXVfhflObkga
wJK+OIKMKtpNLvLvo1pDLpZMNMaY5SNj9yD+Umv0qGAQuMs2WPYlEesa4cpJkRPj9vlGEiFiECLV
OhgeWOjGJzBY6PX6WlSNlFrESMgyw7h4My3AGdO2KA1/buUypxDtZHOBxboBCZWG3/ykGyYNvd6P
/EwBHwFS7bJMwatCJ5GkW6iCV2QeRmPYyNkR4yRfIX2EAEY+1NF48U+32egyaazodHj+dUMP1JdN
22VMqP31uumYe2YwLo9DXXzK84qGA71m9lXIr1lOuseMzr1Iip6JFNqyaGhpLf1dp0FDvFbA5t7S
6X119f/Zz9Vi+LwxnWlUGNPLqoBVhQ2Xjg0xILLgQxqxxjkg9uil1eBQabrUrfhWFKnIQgEBqDme
ZIekl1i+PeYGzTreREK9kcLVRKOYOMlSXqMAFXvml5QqRYmazficxmcS+l3dvEldTlLria4dGUr9
SOobqWdKhdUk12aCsNaX1qWmO3tI/8i+dxd5OXyjOM9SwSi6djdWtLKSwZP6oDh3YORdAKx5L0Vs
w68O8n2dEm+dxr4NJ+ez9D+k8BH6BKJEJRooe2M8A1rjHcJ6OJtT9pXA0KB5hIDEN3LfoY4Ko6ai
dQ1pE3UHaNKeZo+1MGwTL9OAdwJCSwpcDCnTcuHqF4wNPEmTgdSJ5CdoZzCB2tdhYayNDgm8ceCZ
0hPq9I+GbbxpNo2UagtbWZk313nZZk+Gyex5SYnhay7U57aOx3ME4VFn6DQvdhBoTMXgvhrRDO+H
MQKhw9DXrVeAt0bLRfRqurXA3/vDCUCDy/Xj7QIRPB0Dh6mHeNrLU/+piw37yoTQcV/oBjA/rgYZ
eR3lHynZ2Y3jLfV5ue76eTjHghylh8NHMaju1nf74kEfUnufFotyNXuG/rTkmcEMkTkdUOsPtdyw
SxnGqkuLdBTxA8A39asz4PPWbmrdgv4dgVGtFLucpPSrOur0RrZ2/mMj6uvHqYA/1UWXH4CpgzRi
UtqnPMnza8Yg5304jeODnYHgVk5vtQXkgT2SfKFpAY6IPNlmffFiacyzalG5XMS1CzNjuyOR228z
UshdZVuXaTYWm2LUfdwkQ/mAiRXSl+zaqbv5TqfFsVeGZKN1nXrV0EZMa8u56ad067T2CAEPg0uM
j10sejpunTkmu1Ds7drDpW3e/g9R57XcOJItwC9CRMEUzCsJeiuqZbpfEDM9anigUPD4+pvUzI19
WAQpdcxKIsyxmSa1jMko39K49SBi9v2qVeumCv6utOCxvgS/kzJNQ1q8GBHDGllqCBcaZqrZvkVm
8TYY46llCjjrkp+lmN8jZXw5Ejl4GsPBnOb71Nb2Spd9yIDvtpf85gZYBX4gFIU9GsqgBrE80+Nc
AevfuYnCfAgiLMz8v+JcouhSM+FkNj5M8qAIDcm6CZ4qbLthnOrZhG3L++RXt7wxP7sB5lzi1KFn
sfdlM7lSsgS9MhaBULbGL2FmbxX2jpXi1Mgrfz9izxNFlazMhmkAGHj3hguanYZ+9eXWQbmOIli5
TRm/dMIUB3d86S1lr4O6WS2Oaa/iMfAP5kytdOr9J8bV65+L5OxlNEkXDv7ybum/lsXxVia0ZHBR
DKKIEaxQMB/hNtxIqcl7AImytPzaJf55avRe+851MSkbMyCYs3qwcgbD2JfJAm/G31ZlecceCVJt
ONEXHQ8WpreiGdcC0tNKdCX7cZSXMnah6PtNFSTl6mvUfYVbbbrR0H2P0jlmmW7PkvK7TWliF9SQ
ESLPfDfdggFDJKUVfAKz4iz38zfsSB9F7P60B+JQDMY7/vTbGLdcOEfzk+a9b3BF0GCHQqn4VMt+
+TuxmaZnIPYwGfHfHS19/s1ANSDKiFVKyA9Qn4h9wGtY1d2ePktnZzlUYbqlyjeuleyQTrIzNY8V
M6WEQs346i7piVLt7zge26NpXbPYQLPkuVuSdrnhScpJ3sA7YFnc2jjBdG+aJdhg3yb07y+6KJI1
kMgkNNkHoMa0b6VjboAK3KzB+LKqgFU6bW0W+WgqwfRr6sahTo0/TtL97eNfiRWr9d8HlJ/7Nt8V
C/cmHXhtKNamtLN1rp//PS6xshFcQoqtc1FDm8wnxSkf/xrt7mhZOAq7fFrrbjFCp5KMfGbzNjcD
/o5GvJ6TxFwnzm/citwdxmlxQV8m9XqS3YZOYsev0Hph7AlqwWyLl87yQwmv5HGMWbAdrGbfD+Ol
DmBkGeV8TO3+PZbm3XSMjzyyHkKm6yBePlt/YXo8yVczGyNGWmMlqEF+ppZuGd/DFuvKuAiZFrTD
JK8G2k2LWkEs8sOhXirexpDNBslNAFmINxQ0XqpsMy0yDlPhyZvKsNNXTVEjZqf9KIZ39BoJnOXW
2TeoGFg+zneqoQ5eVLeu9Pe+Dei+X9JlA8DmBEup3WgnBZ3MVguboHHYQHtBnxAOS7UJVBtsNXNG
2ylXr/OYXDPL/lUABl/JHCegoZ+i4pb4X0UYvz3QYz0/jWGs5x70tMwj2ON9Cny9XJfV8oOtR/fc
GsknAztLmJryFPjRuJpcFy930zQ09hBQDO248vBMD8IB7uQXvzplDnusiMDu+uY2JH9VVscVUKM2
n6xgC8yAzr7Y+mLcCMkEDiJQ47a4Tr4zAXE/o0Xwl/eJ4RtgF2zH1tbZVybs/XFVUKaWaR0qj2JT
XmTYl0bqdqu4E1AvkmzbLdwm1WAektIdVy1/zpWTMK9UZQfYw2HCpbWyh+sU+7/YbJzWsw0FfnEB
1XtztpPz84kd0V3JbNKTap8GFvt9ydMa3uK05UaTOtyjmeBd1SJ6Xxy/Dv3ZvXrehE9Q+DfJCZsP
g7uFj/83dfjPsf8xLAM33sgy90jkfrL3OLLeAOXA9F89uEfULtQ+LaW5BtxdkTaMj64s5Z5Ms/QS
se6WLFvNJWCfYFgbbGUzqFU3LKN07jof22YtHH+doFFew4JjsNGavK1ZgXgLMiILCCEXMGpp2CrE
PCwDry0XNpoe7kaWjuETnJ2Xib+3a/2jcXOMdGxEswmFlj5zgk0Q8VkbAK+npcSInRoE2XJ0dtLk
XCHW4NFdw+ganzd6m8/FyB6uFydrXKvAi2p+72CuQ8GDkIdFeYT9+AdqMAzaZnR3nUvy2xmIAVTr
nFuKEWvmcQ5UPYsVvwFIb3MZMHvKG+yZMWy9hPm25LdTGqtFi7/bthXrQHc7NxvWsfuEyT0nKF0z
88OiFBf7mQoyWJpPdbI2p4V5Mlts2y59xY6Uh5p8nl9yfD5oiMoYs1qbPepbFW0yd/xhSJjazciF
T9WFRChdfhdjtsl6+/4clGQaboP+5DLM/S+IT+CaTKYr8qJai7RAuyUJ0oMi/VN6waGSqltlSqBN
g2LcRWO+LudnpOM0m7RJiy2RvLHuGJxtW56TDksNy8AYqBG9TMiO1rBO8tWTe2DlrJWm3OMoQhel
/qDmO+0zwBIrdddLMeyX0g7Yon7ws9ybeACxNhOj+Dzla6tD6uE9rfc+K5Tdo6GbWaAIYeNAg4Dt
UYmrANBu8Df0czoOplJhZYXQcL/qKSgJgeqfg+1FTC4x69rnkv5CsikCr1xTJziq/jNPgYx4ilwJ
hMJqXnCvyladgwY3tLI2gGO5RiZ590unPIAS97O+vLaD/6dp9Z+IJICGVXYZGVhbIXBjbjVK/yJB
omncjmHWE1uzIvdUvbSaGioGtL2s2JtjipeoO8mn7WSJdx8y93pJuk8ELi0hWxMARj8Dmqf57GdH
N9W3iOWVNWTVV6sXXwXZ5zw3T+sLB2rcRzWZ7UpJh6uATUZbVYQ1ft6vzFat4qwzN3w+alXo9iNS
OA1i9dIOxFKylENotv4/82PMxCvu7hb+z7DVrqpDK7ZOy1b2rd7JDgFfNLJpXg8YqaOJT8Cz9qrj
EkqsWd48dyrWbDozwzB6C8s83PfkPH6o2T4WZQA6lWu+smviTZKC1aCUD1O9uZcjIzN5j2YlNtno
1b55rT1xaP2yvMRQ9je+dewGgvC+vZWOE0qTNlkSL0wOoxntx/ZUDgqdZhpcWiPfMtG6jq3skA19
TAFlF5n44DropklQ+fD37G5d/MMmNcAcTJlbAxsTEjFnl1n1rS9p0yDxfdpAvT0/F5V3hNkDX97A
1Z4uZjMhh3iSAAYn3WW+psBq2lzNw4LWGBEOa5fcZvv0mNme2tdsfQHiNfmXZdiYQm/QhTulZR3x
921huV7LJf2ak4JnbQdkweu4lrkUfg1BZodjb4izq/txlzxj4ymRwN4Bivz0JlAGnZF85VH9AxBr
8ZG1WjPorifEChy+37aenxMk1D+SUtLYzUr76OOzy6pFUOSZh50wFNCtzBY7J2jcl0C7Yl2BO9gl
k+W+fH9NVM4X6AFaty4Qd3Td2IgC11Mnv1142cBEPLE+GGmXTkibWs5mLL0bntN43U0MaH7TEG0R
hZnODhUkw1f1PNQYnAMSlhMc83PNwhL95vi/A2ym/OQy2mzaxkfB+mWkrU/T4STAJvWUufI2afJ0
zblTr3B0tTTEevut4i/Wqzn6ZNMg3RppBvHciJr1mLPozZTlcJo8azh9v/Iaw1f4lmO1CYYRPOsc
+Ye8rxihD8YD+Y11NufOYoqSV3m/GFuf8C00GaZY6lhubTkD5U3GI2T65T2Y3QQjmOh2DHDaH/Fk
b0u/MUOfWV0SHDndrd7OtlotW0eUUbjwZH7vc6awRTROXykjZgaetdnDLxFpmo6wb5tsch9wcpmc
N3tzL4fylvY+Ijc1ZgdlyO6SKeRCY/+UvWr5M9A027UpgsMChaxtGtwZ8WJeF8f2eRo8pcWiXWss
XgRknGlp3dlnVOY8ufxZsq+bik0yefVHW04vhGVerPd+0w88TiWP6WEqT74/gawbxCuqnOtY+9GL
Tqv7CKDtVWVwUwxf/HB6pOKVo1+EmbVsplWrm1u30lxBSfuTTVwpkMWichV4YOn5EOaQhLkPVTH4
R2sAVuboqbjAVmc9rn6AocCdKhcT6XAUvHV+c47xqe8ZokR1k+LRduLA2Rtui4ka4Odci5ulyMqC
Kbi3wb9mEV3/47eJf2hFJVgTj5Z/D5F2LlrGP1MHZk8GSG3JdH2Jn+/KsqgPfoIRYTBpbpmWREph
ueJCplfiG9Dme+qzKArQ9l7EhX6P+gf+tPkjK3+NMZWDzGrU2bFjRq5kf6Ew8SKKeLy0tIrJt8zq
R7rE5nOYsPvbIseinPBsDRnjti3an65dBKeJP/YNS/d082VxFK2p2XaX81HqJmX9okN/lFjtSwbp
gtBKpHu6IwPw0na5OO2CbQXFNLmstVyaYXRObUpazg/1SFJ2FJI4/6vxqTl7ibavjOtm+0g3xmFu
KhrNKSI4J1uMq+a0QRAqrI2Xuv6Hm6kjHpe6dsuvKHPPdWZ3/wyWe2OOTfzO6/JVT4nPToj/rl12
mHjm/sJBq//ipvNFTXj55dZ+ugoW2/85jV+F11ESoKK2Iclr0rUzWdBY0uyviMqYFXnqTWEIMhJl
/kT1yioilsfqEs9Zj7uT/H5yWvsXZEJ8P51Orkkux/vU5GQ1XWT9yuA7rkbYlgSM0BUMZ0rO3dAB
uSjHbot2xdlYthyOSiziRaikW2mXgnwWZEChFnk3qix/dxiF3TEzGdFKNqjVHmRvJvsqzrS/KtrR
P5Ox7OZhTu9Sn2xTW6eKsbVR5tNrRnT58CuiiSfAGVZHt6VFrndLNY/8ln67n1C+PtMB72pT/zoW
yKh3rLWJR5QhZetUG79OTvCaZTnPoEaa2L6W+k0G6GxzfBT777ftiKeRsLTZ2dCUNq3lxSFsGIGE
OlPdST4PlmG0JytPfC4LsQtKR1zcOjUvRczij6aQ3C4d+GbP7qdVMjTjfpnVD0bjVvkih581RcQw
mQzrif601jTKKQx4vb32rTE+pMHg3+IWxLOdv8xW6r5HeorvfpO9UZR5n5O0uTaeE73kRQm6OEre
4gDIYjTu0z64uE6W/n4O3poAIftUP7fXtEcFo29Dm//GLlYuWzRpLZ1NlbB9v0yLv8sj1u64BbUv
Q5G4By8iAxwDT37IZZTr2O7F0aPE9lFpUvqctgW3H4LKPGR9+CfOmOVPDi+tqeM/KUBLqkjIa9iO
2Yyz/6ubGIQZo/zM3yu/mshGr00hTrJBq4MEZ1N3VXkuWrsKJWSkE5VJhxUZ0zjZlWJtMAXyaxpv
UVaR3GE/W1kL+YoQYrhUU7ad+mq8540/3McpPhrtvJwLJYkeU6m2nddye4rNR50m7s3hnn6jIy1v
MsfF2MfdJaEvgAL7H6Er+81e7iZD7w/ZLgPxkedurElhikViyP4ZXEURlOapKQu0i1y8G2X03kOy
l5D6S/JSg0JKEXjAujKXTZROy48ilkR2sbrGfoB2mGfHGW+cZpB2LB45zQ49J+XJHum8zU2aHqI6
Co26cFbRzGyocEBtqKU6/e+gtF+drEzjES0VJzSY8UvwtHmBychRDomasArRy2wyAOyRx+Oe56Tz
Fk0KVRdv+WQI9BTJrX3GfZJFUogcejO2BblzVd0lsMRVLGKFezrYehXBXkdOfK1zsSJOd29z3IqX
Yc6ODHTVx3lY5DmYNsPz/9hLa0XjkleiiOoLXr7g0BbRLnYwcbOJZByhS//36vtrdTyjQs8Ngunn
N5bnQcA1YChS/bQ8u9rWomE4sK+yS2oIie66dZ80b+5xvZrItp7fWQxnNfqBONae18JWhz/FGNeS
buhLZufIcE2m2TU1Ub1kOF7Ho59qMFbNNUAD8yl0VmAxkmIjbNi1fDDzPhhsKoCxmkIME5SjVTrf
8OBVsLIlPDPH6k65Y7zimmPDyS26naWY2TZMnLF13Z0pP7fn3J14BV54PcSJCAcXC9f3AX45k4tW
Xqwt2fgvAGkJmZvI2MrC8IB587VODK8uhYiCx+qhcQL/pl2cKU1UDAe79uQdceYKL3x9C8TaY57y
HOjgZuepucVeBugrF/lLmTTp2cVbqtHrvnRNGhZk6bchK3dV5h9dAPrnTCbjZkrKmZOEZUgWZ6dt
g/SHJBvuujugt0KCW2wqUetLaUUND1tuRbRuDfK90lLrImj+KmY7/tlUFOW9OHZPqbS9d9qeq4LU
l1OSbdWldj182PzfWk77VdYGc0qoFGkP2EF0meb1VMnmKg2LfCFFN9q3ImEljM+wstRhFLn8Ryrq
AllQd3cHRJVhQk1p3WQ4ZLkJF6RiZx66aXpKveUFUZPBUnOMucqCgOFQcj7FvhVfxjQBTkRxdTOM
OjjOEj1iIWBnydafV71NP0qKMYBh5NswAswINJjc9IlkGMgcZgR3VBhSu9u3FNN3Zlxp5quL/GxK
d7fUdnKNbIWko02pIZveYUGA6/TO/PBtegZuC52M2bN3Q3o3N8oZKnYGOLP5+ADPfu6DwiWmoaw5
gCrduZ39p7emA2TnYmdyXa8YNMFDIL3PkTOg2rPjOh09Yr+VPSf2Hn/H6Rkdn+yoaG8tFs8ogXya
+8spT2w0i9aARRmw178mhIJHTTkN/oFzYsUQoHxzBZJp35rDFsL6Vouot8hhIyOMn8QwqyujU5DH
1a1xm+rGY/xprGJuKGsfgd8aZ82oOBWOqnsLsrwFa6em0/8ORHEMNftGvNEVVf00c/pzWevh/P3K
GVmsSFwwWgE/ISDjFK6/wd7KqF0+Ffi7HpX9W227zCilwz4pdQsgkk7IYIPjGyOpr6ODmp15yg/i
nNcocZhGNnjy1U1kbc1oKbjF0BRbu8QDyMITAzMdBy75k+84uJGe7wYKXscptR59ihOe2805ypPg
JFq7DKMUT3vqTn8FXjru4booFOj2uPPiujgnUYoYOEApNDcC9DT+ALimH0MGfFDglcWRLrOHjOk7
BMgQqcl57EW6rIQ0Jb3CXsxQRvtkfl367iwn9WXZo3lzk9AdZ7VxKMbctVeEVlHIc+mV0dUgZUiy
mCchS5jNaCac36lYfV+mnelQAwQbsK3LDpRFlhl7Y8q+eiEUdRL/Hse+C5jhtzZUcJKFGqjHJaeI
gutN1AanUjp/6bh/bxOvf5sCftOYz++9olu3GtyC8pGZXwtcD9eRHJl4dhgujXcQZvwFURGoMHz1
lcMFw2Nn9PWFvEwxnZb0uwpexqmLbHPlJyxn5C54oZLog3SdQ1szkpDM+K0bazXmiftJobFmk9iJ
dpKJ7l5V4z7xqKj6doqX1mIKQ1nRH8+3j45NF4BA+eP5IhZGve2LciazrDGjOU/7YjkDpzSnpwyi
JMxM4ms6J/TwC6v+95X5nEmo7SpacTMAp53FctjIyVzWzfPE405JTSLQ1+9334c2bb0dU8AzJaUi
vv/vG4rIZmUOabdv/C7d5JFi9UGa1muiERdMdnD/fmfXXRcK1eW777fB5KmzmsU/8FujF5Eiq0DZ
dKPe8E8epeqzcGOLK2GKtunzrUpYWjLG5m62bo1jh+SxzN6zwBx/67H/KXs7+tHWctrhcLP3FFKS
Vx7rjOM0Kt7NMWUL2grKmRdypLy/J8to/Ro88hs3sNAbuNZ5eDo9EvxI68bIy3OwIHEG+5jNHmmi
kt61ZLJ2HadtfM0mYRymnFu3AwYsxNRCzkn54haXBFva5bkyD8Szg8lSjEvLklqoXFl2Mp3iCkHW
0/doUHOn0tnyZJRz/Z67HRNhyRSDjjL30X42jHnHdP5Xkdf40ChSr7/ze2jf+Y+Y8aM66I9mOhOt
8mwr98vIps+4RHd8X5LiE4DIcTFPyYhfE0ZYwm2P0GuanOLkPOOv71ffX1sGdYxiZuwyO3e3CWba
tZuBtzbjmnv6ckpp4liriI88GIiBjFnHt4RnA6eMP+3oumWFnsd9sdjBNcpr+1UyTbSUib7TBrNe
R/je4RhXHqh0Y0KDllrxOuvgdRZlvZxnd4KB63nppnzu5iaDR8z4/IZjO8F2MK2fkfCGY6Dz8Wg8
D99vv18V9chAPYkfdhxpXyfuMGc+6TUB8sErF/cIgoRh+icy/vtVPFNyU71DG5gvpTEVbtqpYivn
Sp2pHduHkiyvHk+mf82XGFFRo/FRP1/NySD2Q+/Q0WrW0Zy5p8rJzEsZ5E81GvxX6nlFTgM4Gh61
ghOaUepaQaoeHlNWXt3Id2+NzCDe0ECrWY6lbeJtiqxebk0wd6exEVDEp+RC+3RYmvLEp443OWE/
wmJ47M03KaUuffZAU1g+DUvtxjZVek9KO1v5hmDBEl15GORNFQ56tFZdQQ9wgB7KE4CQxUEU6aMJ
u3R5al19h0UsweqEVTav2fNA7AhpjHkG8rEc4LYIQrNhA36yZ3YXeuuWQRU7N4zqQUDgxuh2OpS+
1f/S+AaY/NMAytKJ9n82JBdWmYwddAcrHJzGf+Oz7XZmXaANtWyf6QDtMXxvLJvv7+YmgNiKqm7o
zs0OH5j+zCjkYHUw0qvXmfNbNAAdNmr9CYq+OI4eo3tsGObQsO+eNvVLQHxM6EPRpyAWdPt06+Dv
A2ZSexcfkRFVqrdZ+FM46kWdmc3Pb7n5LCJX2sHJWm+o6FFQKnjaYqp75JmdnJSj/+BZ/02ZUT8o
mE/reprUTZk2JlDRs5rME/+WlczZUMXIgAUFwU6NM/PV/bAa3YyFqjkOEMpBiuIBCX48bjOmshrv
vdCvvlkc7FmXv62MzT2FyPcVxOdvltRZ/pq0fA1KOz70c1WvSz7J9WBHeoMIwehWDZVYQSduyiG/
LvlEHhBNxzaP/wtAimco0jb1DOEJS4bxiEGAsOA9d9dIDPMvBkjoeM/nfHCokj+ZwAW3/1BanreG
uzxfl9GeEYvKe5HSFWf67ZLaMtkNC/9AFL27q1nNWblKzZ8mWR4Dr6kOXceT68EaxXsWm1tdFsFD
TtD7chtFQsZ0xg+b1MrqmmlXWgON67hsBjZ144DaRu2G8FdZ8ddNtPfM7O+4wmBbLX7+c4lYKYc8
f1NjUhGt+voHkq2P0jNnwv6h2cejP29Jdu3rv6+cgcAwsq78fJzxrTQ+NMbacFHxeMArYXwEioUO
148ec8w0CtNI1bFbGJ70HCidbpM8mka5d9/8zEcreXx/pfJ/MTlrnrViZS8q1R0lQM1+vlffBz+g
mZ0a9vb7G0nnwEiKugJPTha/RMdkiHOQ+oIzpC0bivf6VEQGDKLOmV6yReoVpuH24NGsfGEXgAtr
WCIqZUG/7hh3+j1bpzFVAYO6SXroRE/Sjw741HkLeyA+jE6hnRs8e/0y6PQXRY1q5RmUvZuJhKTV
k3MQcdW8lcZBpv18Um66byt20Cg+R7177dqgOWkmxDY5H9L7NL4xdfWS+tXyNdLty5caogKadKYz
WutS55Z1iRzHQu/nptvMheER4WUxArkbbEWnT9dBuLjZ/O6k0Y96FN6ttZAt1i5Y28ysfwB3YCre
cA4YJv/UMsl/mQj6OK3ogQ8l3W6LSlzJFsu+dEXCPe0n7W7sro18YQCIwCm2vuIi7/Z9VMzbREBo
E0zh0KAhyGIe0Vu1ZiOcVUmZ3J4/1bvtrjPo4TyqlH8ei/wziGT8YjGG2fZm+9rVsMybxPAOlrf8
wAdoX8HOdIh8WXFHP2CFTPg7wJxdauCax5NMbL2NbN5+f+370EMq2hqL17J1O6yVtQRBWMmh302e
LrbBRGDL6E51+q4RF6bPHECWNdtnH4emzvJCPyQ/9st+yORnj6Z41TPiwMROkO2nCVWrqA9COdFb
k/o21ifzpJX1I1qs8ZE78R/tW2xJ+igpanfz/F/jmN4FmlDyykWSbn2nN8Lvt3qysrAv8SB+qzEr
prKymgZGH0Ex/T74r5Ot0VlkCXKMXDqvtGC6TSMFkp1FMkMzL6wZLTT8BfUfldMzAZC4kgWli8Ih
JKqppCPdHVdiYDvM5x6+XRghuY4x5B/MlG03sWQ6GheEthCG6wUKiV/apzkzXrtljeGxQldIwJaT
UGwXLgW4JnRVcyBMVjRFGyb6+ft4Rv2atr23aQNCzQFo7CucIZ+idZC/DtJBzdZ3H631txCY8WTR
BUjVFnEgh6pXbomddgkSiTf9qQx8Yu6BWp0AgLakKv8fLHjEUhcG2oqK1Nsovoa6januJd1hyG3m
+0jWfs2z83CwJO56WzKWqzHr9I5PPZiC6K3O203PCNjdhT0OpNhD0DLTfTcScRaiYwagah7W8+Bn
4IFYdC6wdFLa8pfOOVd9Fu1ZVDUQ3ZJ8jknisXgV2fvW3/fZxAxhkI4vRFo+CYjpPebZugdNEBwV
JRwQA3UZUeHv0XdTvV1/f+f7a+OoV6kEjF7OSXT9PqQOzXBuGACYqBX18vq/w5hl3CQmQtRGh4Vr
1gc5zqz3LVaYRmX3xp6zeeGuTu78/HrW0K8qM2X++88a/Ouu0yTvjlUXF2Vl/n//rIu70JRWeiwM
Oe1j4TchcwdUUGxvPPRM0zz6AVND37DQ/3w3RZ31yOHKhY2ygk37/S+ehzqBFBcD4l3YhNo0QkzH
2f/zb/j777HM2MVjODemMvMzV4XD7+z+ZCJaXCpZmxeZUccVjCywgprsuD9hu3MRy9eCX6yoakiR
QBQZA5A7G8rGqnNuTeT6n1WVRgdbtUtYP98OXk60T+57NZLGejWW8uQ5bCaaQg07X7AfWjrRPmYO
d6cMX94TPq91oujClrO6Megy/1n8NBSNX/yefPttkdXN6Mb+BGXJfpsWZgpbVfVkk4P9VvqUQcQs
eVtasCYb+d93TdMkXJ/qr0hU1jkOEFMqe/P9Zmom64yT2elXTPLxKC1QvtmjeHa4HBCAKQqBtI4O
xZLoDcE9zxGMVgd8Vv+r20RUTfM0IJ2zVL3RPXeyqu+R7C7Bu+K5dIyVNG8etMnb96ulPYqqja7f
X2kimoQAtc8WRKqLkn6znblX4hVGSjuZXnEg1r9j3ckvXNX5pfk+OH5wSkz2ufiyjsAN1WNvXcZq
w2w4XiNX+RuWYf1T1FqSHifEMhYC2c4c8uVWeGa/d9l/27SucyJAStbj0PQ7xd391SjShvPCeuhq
gltn50wh+ljvo5saAsTDccUgsVdfNZu1m4iEfYVJm7WoToTCztk6Yx2fQbYISQmHDy0/wVYTbbe2
sc4G1WwFG0bn2Zr2tWDhd3pFLmWviw4OAxHzfJviZTwNbXn2cHKc6pTUySQttUUVFhEJFlpDUqpy
YUqVukdi5unLkk39UdMuU1nb30ZCpDm3uO+iLzGkaYRBb8hNUVJfNQod7EaPFD7wExMn4jOx6lxi
RmWd58Esb0yZmGfRSQjOuDGRhG6V/+o+TQTyYhdde+ecfZUkFgd6yuxjFH8yOHnGWFwtTD2XNNbX
uaV5EiegDebgb4FxAVdtSu1Ku+kdnevamGkxC6k/PNKuQ6dZCBsYThloJb4HfldsEsFPlBmIxDWo
Pgd9zHqJas3sXdMf68GTDxqfh9Rh3GH06F7V5cPzvPEtKF/7ynxGgykzxuZdK79gCzlKCIf7hwCk
CjnLgSYVjz9tk9hm1GLm2YJrvi/hxYsyqLdQkCNIAp58YbadxJmENy9iljKnkiaOTPXGn800tLJn
gYtgp7DGO131j9Ja7vlCzq8mih6M566qOe2YfRb2GoZLtk4dJ12PCq/FVBHEzvyrOCMDdpy2WQER
7MImK6EXOpCO1Y9mKfS5nMywCYzxGAA4WhXk7luVBc8hMxh9LcMQAdM4XuuwhZMZ16b3urXyBGlo
PP6QjrHTZffSdvnJH50z4ItxOwP+Et3QMrYaf1YeJ8hckazmijmvpSLEGZ6pQ3arpsdAcYnBG2Uy
sYS4MmnjN6cY32jMpwcAyb/Iq2K3LrZlywesY2rYmGtSdqWqcZ2njBAiCQNivUAY+StryvGnw0hq
MKQm7RM+NT0z05fY1KBQ1duhNkrIZkwaOX2dr5XrrDyb9f/IYbrONNSjLW3uR67eFDL/i4oPPY7u
VUFLWI9Ek+GcxCoMSlcBaDMvrGL76xbk0cqLRha19f/RdGbLcSLtFn0iIoAEEm4ZapRUmmXphrBk
m3keEnj6s+g/zkVHt9sKqVQFyTfsvfYLPCYzbHRkRqjhOQkWHA9WKY6bmaBET/fRnrsRE9sQ7pvB
8645mYKSex0Rjxu42ViHBRQ4UXcfxBkRqqmh2gV3f2BBfj+S7UG1ghSNnIlDt5I9vtb5q2FzF2E+
OhuFKJi0bExxevvaqt/M+/hZVrbcbILccsQRnPjV0URtQea1baI+M38rtLiRTFzmjZ21v0mvJjsK
gkCYCyux+IbLVnuL2WKNk/FFXI4iuXg5C5S1gdZKeWA5GI31eMq033E63yFYzi+2dZlSxkPdYeE7
+dJT7SmfUoJdxF+5xSUisiZl5+z3EwX7KIUIyQyRwdyTUq3VLY37TNmFQulh1sa3damdaGDV4K/t
2AS5lWHHjPFYx6D2WIC/kwQ/nE3PfpFl+4ZW9ImcIJrAdAonF+gRSd7W/iMcut5mRTJcErTB5z3k
SPo+B9NR15w1Dk07X9TP5jGLfVkhUWRYSOcaZNL4GBQ3bY0Vh1Bx7DCC7tGIzTdinQayT6VL5fZJ
uWMc2weZddZxcKi28vSATgLxi9aOEVmYY0jE2amuVB8YGw/BukTXT7YfaxPO5iRLgqqodgq3x9sN
XlgxIAw5KWb/X2JM5sEr+5LUivZoq+y7i7szW6/L2mqnqR/wPsbdQztgdZA6xxy2RETOwx2q44NY
yHBf1u6WY5j0dRKE78p8vIjGQySYjSzUEBCjlthrgOQpNy3riObHcIb2aBkZSeDVmJ+l4LKfc+vY
iJ6FFV5sZNVjG6/XDnWXb+gSbauuDrG1YCcfxX2RCeSurv5m9b/GqgNdVtisQebuAcEZG8WFRWS+
JaEuk5tgY05Cp7jUXBizmNc9aZwnmZwlizAkrD3WrBqpyaHvA31/uXXjeRxBKOtVnBHE0N4nwjss
W2YEU1f8KuYB752FDi7r5nPCVTihZibaooT+v1XP/ap9tZZzrxerc+8OqP8alk++stUrfofxmM7f
dCDDaai2xk/LOnvac6RhgjME5YnTWUAah7g7eMZ8JY/nXFMsIoTghQvT0tFFcJLSl7FiYdFn/elr
tsfejAd4xTaymQ5vr1l0p7ltHzTUqgE69yRE/PvbsNbI2IpnUzZvCemJl8517vqhv2fPd2+x2Tob
i/Hp9IJoBmrpsWY5sFb13cBpn8cJtB32qPOIHLccHaB9yWIfZhTLoZerJCTfhaS93733nHSxG9IP
ELJUOdph9bTX2G7RHHoncr4K7sVkOJcZ3PFKwWyllI7lxmxDTB+zQtspWQW3gohwy0HzWqos6HhE
aRt5xs7YHCWUrXIdbtSxx9FskG3sdva14yUgx/JVAzbFcXsmCBttDVJMfRwwB4zD387aYez9pfaW
K9IqdlhwHVq6P7l5r+kqX7rCGcCXkDOPnY8c75d0cm2yT/vzlORhy8m7OX7Wb49ywe+0PWvbZuJP
8u43x/mXmzGaJRNTzKjZfdCjE5ZHphNoMPKV5XdakhJu6zNlUpecmsJrQqNmRIaE9mr/XTcml60k
970y7JPQnWfy/P4qKZsLYq5HDFJVNMUkFPLFmXbNPZW+8MEX5DEDWJw+F0sgLAO6kni1b4v8zegX
ttGchAj62ygWLJVy+3VdAP15cg5B8jAM4B7JXR7Pi5Vm4UhqpqvucCwdUVdvaAKpDb3Re02q+Y9i
DeO74x9tEOtFI+YkMYvs1DigmvKNYCTo+WX5mXnDxcyZoZnTu4kS01/W/G0YUEhPrfVewNUOkn+u
mUYr3BnqmruU+eFcz/eFOZ6E17vhZOIbqQpmHh2dATzLb63vD6Nqb1O57Zlcp23Qw2JxfyHUXvyF
6ppFejDASWXgVFv3JRVxk3ommBHmyTqGk1Prcc7VRTc+NPbJ6+PsRnJ1p33OdLSB0cjJzzZyR9rp
q9BSyQqs1R7stOzPqo0/uiWRwTj3ZVSaPS2jSFiXLBplTp+i8ZpOmRDiWv8v7nfcwjwf29BKtRpX
jCf8eNHuNr1pgnkbygOhvuRp5p48jno8ItlO7vRq1wivS9Au+o1sCavjsfW2TsY/ETNxkMWzbXtf
mQ3xbSirh5KATI4psgt0eWFb3pyrUe+vXg4YIdfGo5Up77iC/XrgaifSTTAoRjs/K8bCJGqxaV1j
MkQ29KGNm1rvMw86r1BPnldi4iIDpG4uS22QONuYT32f/JrdhfCDvs1CpNh4fPXcibIJsGNiqFO7
9N+TtROMTVAVAAJ8p1i+tx5dvkvAPXOfPSh2OKxF/0I7Kg5JJklXw4aidcYapWylR4aSUTt5j/oe
oKYVNOMu89RisP1pxajMO3DvOSwDa5MremsYSxfLPXrfzgeOPB8XS3kHPjqcIpqvTNBKmN9a30rq
Y68j1a5y3CS1BvuBv7KQyN71fB8ELqxs81+z4zxLEg07QepmGzNyyBxEK+N21WTHq2jVIyLIj9m6
6C6Xs9i2X65wkcfb2aWGgNe7zbNyi4tdWxA5BJM725oO9kJ+VVywq0azyvPZtc5cqM8eIHDyGMgf
TcsjEUjORSeAb7Y24+DS+XCidldNp00f9c5fbAxC4wUBjhOSLJUzzikeOB8mjjJLC+YqQ/INKcDV
7VNb9seMtSArN1+vtgpBivNjy5x9Smqc9Xp+B69/8Jb4V0fhWHvw0BrOEdd4c2IuRbHIAMUxtvdU
j9am+bWW7j066aiyXTATiZleEotmK3GDReonJfMbyZ+vo10teArtD9HOp7UzHlIxfmS0LjxT9dOa
j4eyPFZa+W4Y1ogucjN8Extji8hV1WILjDaxaAndxs/dlg4B9RWDyf5AitPf2a0ua8rQVlvWaIWC
WfX/Wi85O9lcRKLPb4s3fuqVXqIr/mYpjo2Bgi9CL4PnXsfRDzQid3cNd13eJhMode63qdaf8liL
MPExzkrIuCq9+E0XqXcGZp4EjbFEYrXICDVHasvBC3RXqF2tv7dB+aenx78Jxbktg+ce6yV9TRx8
2g3mvnErQ8v8KfuOBeAKVYS3o44Q6vk8jBb8uWWpz5GKE3XKL/Wy6tda1BMf6YxkiGLFw407uNqv
VWJXQy54HGMri4xFzsGCFRIaS/1Rm9bbkMSwzxkKpS7uHct43STUZNkTDdIX8FaqFy1OKF+r+pzE
yZ2hb8y3FnaHVnvgnq2ZVW+Qu8jw5WROI7wY3Th90AB9uMpcwqS1zo40nhZDPI6F7e4uoqOn4cpo
6leENy4equaqzw2rjvWYlB0T0pXmT9bu87p5R5S2pywlaajnvUvc8dEttTtNprcMwq6TxB90EzjF
x12nD7rRaTmwCpzTmdmxCSrbu0mkTYTMqg8a3Jpq3X0G7oDCMXkwOiL3RNu3EX1w4C0G+gWH8dPY
HkomSacx3n1CgnOIKGTfNfP0NUsgiGzTTZa4V4d4HM8Gg8xogJceonTyLqZeQWOqq5tM/xq2JqLM
0IeTaS/LmXxuJwSAcemYDb7EnvuOPvpirp26B35k7QIphVjOuOYzZJ6kjRlViDVwF/1ccegzm8Dx
80cqy/XpKH7qbjybjbgjxrrdytSven1EinJiNIq+uWDYaigMukSfB9lQF1eudQbTbyM/5bJsyb1u
gDNxqWar9ZdgxAephgeFCVeLHzZ/ccPt9jTvVmvlC4+XX2a7PtO/RAIAGViXx4SLa6zFk4fRhZKj
okFiv2YYJuINof+UsX0PR/BBt+9L95SRmUXuSwUGP+VRNPwzhhWASvHBo5dzaCzuMhQAw6Qd0tmC
/A7ewBi7kO/42Sa/cdi/tln7SkLkq2aasIzcHLnTRNwQxTXPdNNgG6rT+C7e2cvgzyPZauMFk5Vb
j379VqWpdzRdl2NEkJKt6X5BM4uWw+DYMl5dT7AWGQFo4g6jGOx9rAdIH+x8oRP6KrPdNtMAo5Wd
It8yplxeNWwrIichJDFXfnAxHsxBtFQN6qjp84ATyR3Q7tLVcnFR0KftX5d5YKA17tFEO8V5TzJG
KTuOsYF1a40BzjAd60Fv3pMy/xx196dFXYj4do3MDYk9WpnHulAujoYx4SDVH6s18rpwGe0pjGM3
xxID9sz2tjMU/I1xCGbvdf1p511bNG6/phInVGZfEpYGVzgJ7ZzPiEZM5U/LlzmjQ2snM4u6nm0q
gePhKPI09ExQplSsGM791TOdO/ZLVdAxBfMrJxHhqBdBLmbOtJHc1EVHD1b1C36x8tnoe3mCDe6j
h02jThQf6LRf+c61v1vsUJtszMir8YC3+aWbvI+0w8FmT/pMT4C9sNCt5FCov5lk7YNohP6JAnRU
VpQ3WPv+021gFW9kAXcAx9UMjjNkCr3uvUZRph/t1ttBnltJUIg3Ki/T91L5ZKdVGng2g/4BAS6h
ResJnSmqJRO4kqRCUqs4YK03wqWM392S1g07USWTJ8SMv0jPZP4nmdtIjqnUtBy/iL/woN2tuOP9
WWYrbnj9nsTvN2nnkUrlaU8gRRdtXRKvn0OTDXwv6ywodKRe2z652lDQ9j3jEk049OrzS52x3oSs
1PmngxItnjbVHUSGBz7dSKlaWVKXjn3WMOUc8i7GmZONfZT27kwn1X7pypyjSlXPViyitDGXJ28z
HywKUKCRScHKEPMXt5L2GctBHrLBfDeZvkUSyXqsUb3SVRNjLGSPI8oJBx7v1ryt4ZhqV09f2LSy
YB6yZTwmtU2ViJIVOZoKygbSSdtkkRObF2s0gL+gYcf5hH1bNNuLOcyvFDucNaSyM9dhBLQ4gWaV
9Ml9P5AcjE87d4j6GfN/3YbAxFvbUxu3X4Y5yrAskO2ZbvehN/m14C0J9Ck5t6O8stq61RP+LZfh
VQm/7L/TYVoc5qyyQRnuPVdD+b58NuM/WZYO4uj6HapKz5tMsJfjVC3CJF5lzPuSIBRhPWksgQPN
wlNMNb3d1zuoGZvEI9ACmBhe91Xa7REVxJ1FLtJoFN5FS3m2q6qmjSL0hAfaQaMKPAw15r0s+5jY
fIV7g+A0mG2QwDw02p5dEn8kjYggEkH2dVsgD5v40LVy9bcOOYP1POFT9yf0OwEL73u3T5kt2Qe3
Ugpodq8j+R58eCDneFmZcxmCV5VVjC/VfYbO6r6waG17A9eSuyfam/ZTZ/V5pDcnoxXfiZffWqK4
HwZzuyYbBqex31C8eBiJRk6XQltYBqfZE5cZ+TPAmjgt1gIYh2IK8ZRWFRl+KMjuORtrtLPgxWa6
/Wp7sNDpvWzu8uMyDfxtxEQuO9kD5ETIMVNqHpSX0IUp74Sw8H4u5jrUV7166hS+ay8BJ8FT/RIP
QoX9MNSHztu2szml2VUtXFj6ZL3WKNJDwSV4l2b0eRueGIz0Ab4M1qBa84qSiwqi0t7TjpRDzVyn
MAWdcCdsLerpfz5A4hwLzY6jsYjM2TUPrmv/5I1l39KvTmCoHDLqIDlboZA8k/M65wZMUR67nnPY
6vjvZHvagyAogprbGJ51jYAgqHR3Zp0ZbxYW/pAm8ctoc3Ho7ZyCrk/e+9IM6tgZiHNX1UPB4CZk
+VLeFS2ktBKfUqjp+LMgUPv63tKrxOzvtsx93OpSBaKp5NnRc8pFpgQxWp1QGI75nvbrBQFS9q21
RheUBTqbUfYPdtlFG/Z9gSTEb4za9g3E43WjXpOsfcOIUZ3ZrF0afavOmqgggq3RIua30m0NymY0
A3XzCaYBGrzMaHlV/a9B312m1nO8Fk8L+K5YhLEGViHnXRrpk6hpgX/Bzj14g/PP7plRLEUVIaGk
OtbeF7y6D2g/rlvinUZVLic+3iDJ7ZfYTJrA0neoifVl9ii8uRsAlNRzgMgqOWkkFB1t2R5j1d3W
rvpastEgcomhvMwmzHfZb5m12SmRcCwWJqrRkm2PWFAruuR8P9cHOCAan/mU1XFgmwyD1QhzKEuv
hgIxkGG4dIbCRNrp6uRoc8fxqSKWqlMiOAHX6jHxr0mZYX9PYLRPL8rjF3fH9n7M0VAtz1nj3CfK
OHDb0ykp+ZKnMAPHXRNUxsRC6Xl8ENpEGAhzwq1sPCqn86q3+XHaoGWJuj7q6fI4F1NoUFGpdnXY
WGAC7zH2tsurB5prF3CQbJg778jBuCWZ6iJyq49Sw0Qbr2sWCmfh9m/1q/HjsNoIZE8sG+olelGS
bSI9Fgd9wbuSWLzXbDIecReEUqEENAy+so3/aX3anglsfRxg4kweXXLeaAh1YYTqkDbNfAm1TXw5
yvtBsq6xt3Oe27j+V3T2RZW2Cqy+5TZf8QBbzfrq2mI+iArPUw2VBnU/S5H40sssfquH5Th7K6aL
kVwKa7vZ1CDXXDE+43GODm8xg3LOzuZqDAHsL8M3ZMcTa1R3BC3vq4f+gr76oc5q8zA002dmwNKc
XUuPMLew57R63W93IWK7wAbBUR+SKXdCmN1L6+Zwa//nq9ynPYSmP67oS3xnAj7SEjNxAHp2pwxj
vaOiqKAsXTtFaa+NYa45T4Dp/wzu/MUzNANMnaTMMzh5hEEVlqcMpZtGQ9BNSTTIcT7jAb5voPPh
RGGdzUMz0BOcZlC4QaVoDeO9GqRP7rGMobLy3YZ30FsQEDnM1tAKB2mHSRnBJWB23a4YgpfTrSg+
KgSo91NsXLaYyEEUbElU5zoa6C6q3Eb7Mu31ujg/BEQboJ7xYm8gY6NqZtnt9TR+qt0iT8XsGIeT
t+tPnVr7rcfgT6ShmQEwdC9I3ZvZKcKe2kX5lWb+S1X6w/hiOtl69SNkhxyghHWEJncfeHRcWuNj
N0AEGQlzDKSHSJFxKI8xjOQ99sewzgTlu8JSvrC5DSWC7aUmrchruM/wF51ELIoTuNk0TGb7h+XL
iGZQHizPOElvYopjxvPBjajuMJ+vvNE8RLfQyqsPTVvm0Gqa9bCiKYKMVGgcTbbjBVlVcSJKbPST
/WxYKjnhjZ6PVXuxhuQEdgn0hKyOjBE/PLPE8SElrgSAUeXaPjjK4Hi07YPtpF8sf6DhpfdIuph0
f6Df4/eu6bXyefxo6+SrsbXf2F4EKFo0RbYOSwWaFcCw/lHr4NaMWq8iyEMTYKms6ZJjZ1ZFMI0F
ckajDzupPXEe3+W4itGNfVVbDHY/nWC5Tsexn7gztLi9iJ1GkIvHqpq9oFVW/iCP05I/S/Ym3PHm
dlS8Aw4I1MFgKDBu6k7TuHwbWKzmqlv31pi/VjVz8KLr3wXj1HNXly/Kqc8I/ViefzB6Ny6IxwAe
TL0ZLliZOBAy3PPWihrMhKRjWPjv/WVbP7M4T241rtLcEBXtUcaOCiP86IxH0nDYcALB8YEqMcTY
Z+WL9xRjHQ2Szh6CaLQaPWrdFg7qfK4qOBZZU3ytxU6C2tyzFntpqErCqysGFEZbr6zphsghz2ka
TB3/Zkt/uvA6d38G9lKI7/ZpRE0yAiaVxlmzOixHGqb2fu5RCjCQsQZqceLda7gGMIOq/FY5RRFp
rusA4H7dBu0icIL5AlJggAVhiEiFOVqM6k6S04dKyDsI1p09UoXH3kJcN6vydWUue3ZndEr9WAi/
7tk6Vi1JTwT7dkotT4pp2zB05nlMc/q3THL0jIBsK+3i6fK1NZD88CzaLsiePjaQX1nllEGMPAcr
BqhHZ+TMy+jP6WsFpxXOS3fw+N2qv0ZbfgweZWiBWi2kgvrYLPs51xrzUBk1B2PuZSejG57mfPEA
0K0rOCLq1DH+y5EtzujsKQh6vnVOT0eYrEIJKEM9hgNgtBZj8WG6o0gpb6hmkZKbXQiwANs2w9PV
5iLsre7oGQYeh+zirUyki6J+TlZ4VTD2PpCzxtyV8fsU93eCC51ig+x3DHQ83hB6WMYUYpY2/Xy2
EXpPF1EMGqgYZQZIhPJjvzV/vSl7kYJZb1x6DF3m5K5p0rCQWn9fsy9xtPrLWDHvdXkc4Foz74Bw
UDygJmvamTzwPKGRgYp1mEEp+oayL2LTnWDGvxmW8+hBnMhfGJLaJ6q5gi70YGVlGm5L1nIOztRW
pu0LjlYmzoxSHDVeGCR9eWPTnbMeo2qxui4N1gWnKKR9Fye+bZWBs0yPTsuYcHCz+3amUKoyZlrN
QmiN6z3mhRLnoqOHabFBW5OEaeLsqAvAPGbeferCfbCWdTqY6BWMcj3NOgklMn3K1Hu+Tb8aiSk3
Hrn+2wGhwWBg3dnjbOf7ZkI+2BiU/lyyV5sdVJPWz/GS6eE2TGdm2F5MtzmO5NEbarqZEJ0IrF+F
BUVqnR1QNw7M+SEXwaavEJB7LLwWLe1A4xl6xo2jnCGsxveAQIhZyyXYKTHuZDK/5LEbn5mMm1TF
Qw8dTD2lGplSy+wGKPf8rI2fkrI99h7GwqUhqEcsOuwDzve+hycu4S+sa1mE4JkYO6b9A8nOUSnE
DkmgzCzcr0ra5GmSbrZydWZOT+R5lqJikuw16+46l0w0UqStTWnfwx7cxxYIw9PunuMSHReg9M45
oQB+cvM6vi0OQbrtNL42tNi6udyh8bNPQ5IQUk30wZbNIeowDvUN9c7gUIVLNhOWJf61iWRSq1k/
3c3zNEwR8aHTgSmNgntPYxVHsNF0JJwWIldbsW7IQFyn87UZRuEvxvLNxEeRjcMhIof0binM7Vwk
HD4YJsp9hfg2afEXsq5jauBzdh0tPiz49MkDefOc9Kpy690Ti3NyWueSmlofDjuxqa512nlWZSbZ
A4fBi8uD40hcI8hU6eGiLh4v22Q6KAR4XgKYAg3m2aD4iuU5KGtaFZogVvXbg+fa2j0WGgLAa9aH
7l7l48smcCjTj1khLikL6XPfDY9Ehz1qvJth7sBb6UUeat5eGvJrLGMbcLS99osi4jv70Zku034P
WGim4mfWCLv3rI7PyGpPtUg03/KGLxbPCnkvrUtpos1i0qXcATYeNhlNMtZcNpHfZkXUglXb0dDN
+kGNEVtuBIfbOFG7Sx+yLgWZXb/mCw/2qc280OGCzisG+hVhbh7bmpoaORrn/MVpYjrpiupavm/Q
bibsIOcuWf5uahz58HnMvhUSF5qEJ580HhHTtCX+hsGJog61Dh1ofdqYgciTY9f/BNFzrB8rGECO
QnxWRZrt/VAYPM2dBgoo5fxDi/KXsRcDq6Q2n+xiYy7mOuKu4RnAAzz2iwopfEXQRk/EieUgtTYp
BHxH9s99RjgUO7ft6sTlH9LlrtgUkHtDRv0gdf4Hi9B8Hk1HHEW7+m5tv1du6QQQD84SXLDMtIe8
bs+rybiyIL1+RX6nqtH5Ztn0z0rEI1k+DTiC6t1wmirUG3d6LFs1HA1U275t8lSHg1VxW7HLGVmB
c5neJBJcRnsOkR+O8nONvioB4Ba6vOBNOveFoiGRuo3uH11W1hvtMSdNfEXgDtr0I9OMi5OOn+mK
4pVJexm5jaNRZMUMMDk2zeSgKzFwcxcY11CU7rX1bJooEevHFVYOCoXsubAJwCQENxgU+BBWpbWR
M82M6QzaUb0KLFLDei5F/g9RXiCVdjVN7mU3/Vl7gmU5XA1r+U6P8TwxC3OdvwiuspPeaH9s0ksi
MWJDxcAzJNOHU6RfRLrToODX8Ek7IrKowgOhrltdP3vV8AfZM1MwvBhIMuuKcafJGl3fsPBbxAKw
/OOS9mtpwCLsnLPGh5Lj9N9iFwFj/WXX+pe+vM91mwdpTVdtzvpOANtOSdddU4eeeNonZ2RyFCiP
KrWwvNTnc0qOzqy7uHBYtgKE4HyEupjkmKuXmYqZNtffCCNv/glR3BUA/7DGFjkb6sghlFZ6M5QP
xhXOnn5s6HgyKPDI8EISJAg87Qao3jELiwwSRpV19KtQL9OKH1ZgB98qYK112704ekNduMWAFLQ4
wrR+o3CYD0b+AH/n4g1k63QONYVTrRQDAx8WBgkIbSg/hqo4JwofrCb0qF+N5xJdJu/VWh76gYFU
zjI+qxmu04oSIZbmOCIAFWU2Hsq53ucdROAguLxWNYsSFxcL9a/lT7WkfV66Y7ZmDtw4iKhpkbzC
hGMH2ltj6Lkkf06DxmK6AOIHEEplNpmkHRIO26AImMDQ2U5bIhhB5sHYHp3IZn22prxUscpJXTN5
urZYoGIHdRYek92B+oyeFo8LA36rtt7R87nwRR7R16NMThsiEArvbO/Hq+PoPDNTG7RpMz6h3PRQ
VVWc/RaLPLhpKkUlJHp0x1nO2JkZ/0O8bUcOKjiRXWkHOhANEou3A9F/aC3QSYOc/aG6tUJX23o4
Nl/ZZP7N4XuE2mB+5tS1WMLRxG4JoKO48Vtjne8SdaB5wx278UYn5rwnurhOlKfqccq8z6y5bKK8
iGFFSLuDHZlOMnFFPVFzXnM33GWqguTTMKfPGF2U8wTatnPso6WFHZepawy0luV4MZAbI8Ivj7Lk
kJ9wXPoZjjvfxZhmU7GzF5DoHtLpvRIOS7H9rZvyBCe1qG8g6ZKbtog/UzleW3SkR5mL8lTJr0Vn
f2opW5zttnmQkCnP/KQ95/tznaf2BQG3V4zpscsEpD2YqITSjvdwWCkIiyKLBqF/5JMrUeEOP2nP
PoFzBs2cPbznC81DVdkej11urLi+bZrHvLmtnhLCDbNyDRQF54UIcexa1ipZj6IwVRK/g9l9ayhj
UDrgOs4gP2TZd9UIkLNePISrhpGQD7mGPQkXijAaxJVjpGrSGfVK/ip4VCOsVCjj1qNuacVzjjto
RRl9NByoP3PRBANn9IFR/2c2ti4TDflQwBLsbcWTGKKLoAUYpb2cOz03gAijkogn/stAhrDJtOUD
J284hujq2M8b9KPzlHJbmVV62EzJsDy1HyqeSMd14Jln0V6URYlbrryJtumueZk8DSuARjMl1bCt
qH6m+o9cu+NAYZVOJtvXeLGuSNFvcd3KYOnZATMqwERkD56vSfavbT+px4xFhE59aag2fSI1dibb
EyxpP2hRh12CT5NDppsedCODyb/gA7suQ+UePB3QJHAZVC9O2pzrtL0AaZdRY5VtYLWGdk6E8XfR
NfWamsDVSG0SsCEujGjag6Y409bAyNRjKRZSo+qErAJUGHGv+VoFFKxXKDq0/UWnCp9ZoVdHFEd5
6LhOjrUDPpzDAGKTkPc5KWd2qyyg9rmsSi8zG+5o0RafgJE5BEDnPaS5frYNdLOpXT8yvvmLAt8K
1obTmi39dCgEkj4j1h7jBBNWvG7XvhbFZe+/majPrwYVwJ0uBGwLDWlVsRZt5JgUvFrx3ZHQMZH4
k3ivOkuYMCfZ1HX36AF7+mNnyJX3FL5t/p1CcvCplX/B6jIcxG3Lb1ZUAPubX+x9iNmptpWVEwZB
938BHRazcw1IRSblpyAlYc8l2Pj0eNsfHX39GElm4SR/Bl7iVxPJu3soyx4aknukH3YGv5sWOigS
9j/vOWX/hZPtX7D/ozvLo5cw+9pflughgDXjQ2KSLIrspBqey2a5JGQq7Wj/TuxivOrbbu/NoniX
uvl7z4vZAy+2OeXzVCzMzD+tFXjm8nuH3O9/TBt1M+L4P5Y+Tfj3HuyCFMQ34/H2X7bmQiJoM+U3
NwMFSSqMVOSoJMsXcOo9uak21n9LaXygwLKS4b4icNSYu0+us/9ezLK8WGWCv0o7Th6wZS6x/a/2
SIJCz7/3QARhpTQy9gFhS2h53s9mS94IYPLV8NetdBg6u8H4f4FiDrDhsqjv91c+Jfpv1VqnQWWn
PQelJgnGatUXRw4kTuUAxuInMfs9FuZ62rMD4Ie9aMvL/oX7CymJF9i/DKicr8vxOTXFrUQ8qc3x
5/5G7tkhQ9b+nef8wULLapKFsOcfzCbKHKbyQOCgVDtsA8STRpzS/wekzfF4b3gknpBB42S8zXyv
PYdhXM1jYw3/DRoT87//PRGxsP/V/mGpOQ65YVgTjT/DcNhf5Z6eM4OqgvcHqWkK94trT9Zwy+bb
zZ5ShWuBkJoeOpBfowor5/y0RyDuYZZ7jkZveBc5tdFmkAG8Bzri6PVLrDi4sfccpD2GNC5Z+SXK
39Mg9iiH/XrZw6FwBCHwES/715nEm+yXYzPaLyLh4b1HeoyEkqRVc21RmOxfEEMcpsgttvI9IwYl
7QRotvW3ibAGS/zzHoQ3wW172f8DQtJ/35AhINPMX/sf9+zB/frfs0zTKB61g5bDFSFwZSD8fI8v
bZyzYjS5ksMSu8ZvK7Ou5WpETUvk157DwJtCfe5rmXoBBRXqYPtjgh5wzf60HWMnnKXOIH/SPfDB
cu1Pl0SI3ms/WG13JpTsNL2BQ/uNdf7bEepPT4JIzHW1WeT+MTA0+HfnGt8m8WZlMf0B5PQtWt7Q
rWITaZQPso5/qvn/GDuzJbuNLMv+iozPhSwM7oB7W2U+3HmIkUEySL7AgmQE5nnG1/cCqK4WlWVS
mckko2LgvReA+/Fz9l4bEtOEmJ4UEEKYH1004nZrf+uX2Ph0NklzEDcVOb/LGzN9ZAqkOuM5WsN9
p5Pf4+xW8psiLoJz77clRrZ3DTra+uzKlCNL8bCEZS7fs+S3rGtYC0GyHw2Gs7yYd7/957/+6z+/
j/8neC0wHMG9zZt//Rd//l6UEzmBYfunP/7rNvqOxrt4a9cf++9v+/WH/vWhyPjnz9+y/EX//RP8
4t//4t1L+/LLH/Z5G7XTY/daT+9fSbZp19/OS1y+83/7xd9e19/yYSpf//nue9HlGIXevwZRkb/7
/UvnH/9856r1I/j5CSy//vev3b1k/Ni5fk1f8h9//oHXl6b95zvD/QfoNBfbvyc8WzpMut/9Nryu
X7LMfwjP0UqT4+xqPAruu99Im2jDf76T8h8OSZCuh6YePYml+ClGMeuXrH/wrZbm+QYoKvAQvft/
7/yXi/P/L9ZvBHY9FMzVm3++s/S738qf13B5Z1K4niu0K9e/w/KkMPn695f38I+W7/4PnYEp0g09
hhwE4lMwqYcxnNPjPCbdKSgdeS10w8gj4vBi2RWiLrdEoqT1K7GeFK0W0ytvgkpmQJEN3L7ZNsBz
N4HOBg6oxz98rr+/+D++WG3924v1PMe1hSV559pW4tcXqwBP5wnC+m08JvdZRpe4DxfypJLXHt/V
kR7MtBvi8WEIU2+j/EntVLU10NU+jH5VfulbsKGR2LWt+Lq+r87o6JNS7O4Myz7NgfsQlPSrC/4r
O7XDvgnxzbecJWJH0IXgKOE5dnf0q5OZj/Lquc6+MjKLXJ5Cw+0Fu0zKRWlb95rpztahA3rwjeit
sVF2RnZr0eIfDJJ/B/q9yjdPqsA0McTZK9HCybl2mQ85AC83lXtrg2c8WyoNrlGI+0xYNaMF9hDC
oqDUaZsCoTZQ6JkJuZat/VUn03R02Fh6w3XOAb8kq7AYVv6+SgJ91NVUbpppcGEiwdZN5wqDQI5B
yfdoY3UK9JUs5RXWiby6FRHsNQUvoQ3R1ghURtNTbIuSidl4MhLhfaJM5WydXGj/Srjds3epkpra
jtPyX1902/n3i66E6WrOh47lWNL79aLDIfIMnXDRaU1b4Oc16qsKsh+Btw0GVv6F0K65toV58Su3
vHY99sXcofAZNMOf0IUc6kPsYGbz2QwDeW15K9lchaDQ5nuCNO2bGX1L6Hn+Dfq1n8vhL6vhH+/Z
5fn+0wPmKQz82vYsy16mSL++/Ipw2WSmH72FwdycYfnMd6icojsXHW4by23ODXmc4gS/V//YNDjz
QpWUBzgLd0VWOqQq4vVIaDfancH5pcDiVwCQ/+sP+X98lZ6nQHTRP3K1af/6Knu7qSe7CKrtWM2M
24CYJhWSHpcxggMzk8n2yxw59iXpyIoZu3Nu4ULzSze9a6vkLmwmSrug/SC8AXW8AMJIvPvpb17j
vy1VNO9YKZcH3zRtU/7pNXpIOKrUIN5B0as7qKZ7kXT5DrVjJjetZ2OxRJ5DgIKzN4okPCRGlW4T
Grcx9fb6UU6IxgIV+tuIo/MxqB5tp924OSKSv36l8t9uWcVQSdhKc8Ud5ZjLPfGHRRUlR+BoixQU
Jbw3FJD0wcNbaXV3VkqaDVVZPvWfexGnn1qr5DFskrdiGhWrCOL+YOoPESKKLcAomsl00Ky5RiLb
zyy3yGaIDGm7e0HWzHoR0AyzDvUgPcKGiKm49TOm55WAx1lEd1EOZipUwQfyZo7IGJqjhHCL29sG
8ZzSCVoJdxkTQOqTiQSW4eM8KvHIwUg+ZDX4wcI5WR1MN4zvgde9b0KOp1LE8kqnhiEG7BxC5f76
87PY+H59ZpbPj6edEFC97Jl/euTBPiYzHjzEJFNeHVNlAZaLBBieZS8yh2UG32UfO72MQ0iCQchL
WJurLgAiMib9Hf0EC/KgOOCsn+7+5sX9D7chKHx2TJugJtP0/rxjagOOBG72bV6aGGYg2TKjZ6DH
Ynuj8p4tZxy/u6FCNlE/Ycm8oM7ezi4T1BGU3rkPhiNJbEjkDUQdgVPh6HQTA5RkWhz++qXay0v5
ZXOnL2V5mumGsLTDS/71PhwbXNIOM42t1QQ/hobPLO9FVmMByFOej/Fzi0odjVWqj3Hbm98af0ZE
OeEUEMsmVFR4bPCRAM7FoEKOQ5jlzoWIJonnKX0OoCz+zQ5vLa/oT69YepY0qUtQTJpiqQD+8OQ4
Rm34UmCeLPI+PLIHp2cRompsrPs+t9pDb8qe7Cl0ZxPZCLPwgGC6SXs7JfQE/ubTW1bmX1+LsoRQ
jmdq27Esc7kR/vBaXG8UCPjNbIv1nS5UVkf3kEanszHpT+uf2s60rxgf6GRN011rWwA+pflJJm2F
tYGnL5Pp2zDFjHX81DmlgsnabIJgMSdsmxrTAaTB4RxEi+fKtbzDUBknkZfh33yqLDn//kRpYbKD
2vhkWUGdZcX6w3tBHtLQYoEh1pUFIsI6zG9UKi+TMM82lpEt2j59iGYy9uLWPs5gKa62LNMdc5TN
uKwwDnJovMwt4tiOFusgEX6YHUGfPh5uzDwuVqdLOtVXmA3VJQ6Sa4Ne/mEos3MpiQIttX3ti949
l7rCB7HUXWnLPheV8EeMJGjPoDL5a6Loo1RJy44ovjM2uokZpn8Z0n4ppnL63S8N3jFWsgmJzRh8
sycHb3fgnYXu36N3VPeixcqTFvFLKcLv/WynJ1vlVDhhd4M4wMGbCIktAq53hziaTrnfmdt0GHqM
zzFjx2rCENx6tz4auLUSc8nX+FLo/EvcF2iyFUQtmKRPODoaEHPooYGa4sldutaDvE5GF90pvM6A
0G6NRCE58m8Dns1DYOBJG6Js3FvDotAskqe1QB2mILqLySX1aIIdrSJ6DqdGoCuyniEMArId4boF
GlbC+gFFc3ZEtFzcJsh6bCPPtqYpbswmHA99mitcfyBmBiJso6mnI1ca9wILHnbO4SQNxJ068x4d
aPo7T1ffeQ/heZ7HIxLlAJ1+En7M2vxzBumRM38C4X+5xMotDCpdCIGKZS4s8m/rKxkG99bR7hWh
xhmypr9HLY/AZYknFJD4CsM3jzBGvE2QI7UgkAGU+iw/NL7dXX3ytl05oHrmmmeRf7OuN6NNGZH4
1QdAHma/KXVLskJh2UdSbODaYT7dqVwDPLDrkxfQ3fRkEW/phVMzhTib2gEh7bqRxtX0ZLZM9NM2
o7VAwlMVAY8Ro9wPUL2Pk+85T9083ngIipj6EoaVHZHw0/qztQdhoEVm1vYkedW0oBI+yYBMeE9F
0R3+ofKQNDQE6nAybgMcXARO4xmqGjLs4DacEXEYhzIDrGvV4HQc1JadGrkYDdCmkXQhgzHi5+EN
jyMCSZ6M47AcXnowXqEImcYbhXnwBv8qKrEw3+eQ0EZIybmaymNWx+IMQyFCFEjvPai+I7ZFxjgY
dMwjTgLSohVEFRn3GeBJD3VE08W7gNzpDTCqjAz7ySh5MbP6ZjHzZ1rCSk+HtmDepOAzEkQ1l1Tz
y5WfEvdS+kD54LjNAR5tNkXrRCQ2DzSHyqv0eKDcuQ0PqnCy03qENELjZAeZPIJOe7aZLJ+T2SI2
c/TOma9/9OSUbNxiYdyFuBgThpVIUvL+0LmfW5F9LJDSHJ1GvSehzMOL2UWRdRPPNWrN5dMv4ZLM
JcaSWdb1saG/+URO2ksy93cF6DJYKzS+Nb0JHkeC1VSN78Ab5CmYPecSlwTldg4PfF4bGHcyiGHW
JyuOop/7HXDwD4jXBeY0hi55kfGE501zdIhgiRl/zU1UXQZVXF3LKu9HLCVx91wl3htnh5sYf9gh
GPU+N9S+KVgSlS/dnSwDqtAmdC8/P53R7Q8Yi7CETyx8ibA/IeEP71M8ynF2SEIQKctjSnpHyqQM
IuUOIiUa6kQPiP8kGZbfK+C07RjF58ieBUwZAn1Rda/FrwKNcO1M7CvMHZhFTcWTo9S+yjPn/dSo
u8Dox4eU+AzGFiqmY8u9HDLmPOp22NQpDczl419Xstkn5K6oLKyZWJ08rDRdhoFx9FE54YeEodz6
KSNVNx5u+6gYYqIAuZPitNuvN5Gr/RtdMhX4+TBbxUweEQ7WyOUGloGJz+A4FERxrXdavZxnLbwA
y+pc8dxrWgD7uIm/NhWUzJittV3u6ibI7jpzEhtQuvroFwmwt3ojTNK7MM8TjcKO62Fxim17OkPe
JI3SZfPmENmdoX1g73KwyjHpd/2oPqNSyi9VhcUtEQBbJNB2NDPdvWYT3KbKYRRhkLeyPiLooadT
LV13C2IUxyPn/fVBkk54Ch2BM1yER6/GxlnCZp/6bZOSWRINYF5cq472dYJDcP0xDh8LLaDwjmiO
5r0KugP5MFMQs650qTirKH2bGCqJBAg9Z6l1/113TLdE29tjtFIT0isyZPJLRDzJAKAiMtqWtjKJ
9g3vzh+RTdPxK2g/Rk+6nuffL0M3vtdxScyMn067gNt8y4lqD3QWm0lbZ0/Z9D3OG0hvU/wpkvOH
BMXORSaio+OG1jRoLHEl8eBIh/GGjrx3Msg/YXHFoQIwMbv6Q9jsTeUNm1KsqVnnWRU3U9Lp+zj6
ZJNceduPndhW0rcfvc/A32EPL1W91TOZZfK5aCyI4GM+svNqg70diP+F40Bz9HJmP9qruH5pOz40
kXgJwhThCtl+Gwzw42005uJsFTRptKO/R2Y5HFweGzuqDy6mkb3jTN5uXWsDAY1jbgkZ5OX5JzkF
pxq5+aGdFgJK2lMjr5eqd8ZdBrT3APnUP8YpJDGLNTHoc3HKNAv7OFj4N7El7EWTled0eYQQ059G
ZL2HytMRejTeqUtk9lga/raZZ8qZpKQM6o5GG8TP0uMiD2BYUrMObmMTCIChGK4UR/xVL0Zsyida
/G8O0VNEVTDDx8SaL42B9YS+3hGSB7gma/KGT4hiRjfn2DWTi4I8ExcOBxW3R5yA7GvDTjGdO6I+
tmgnvkfgSw8dSNz93JEcEsPcTDMOnrOa71FjLLki3G9rE4DxwMaqwU8mhU9pWI7F0RysY6IUmaQd
6mjTmLx9RL9r780miRxefxJg2Z15tBlije17P8FLoCa6CiWplylczr1gdT5KdR4i+EhWyHq97pNl
6kTkkftP6SgR1y56RMkIRMXDuUwWh3U1btImQZmSCRSAdfDVHDri2lF2dym7VtpQXScuCKEQuyfy
p/lR+lZ4aFOpcbimO6MqQEORHJbNEiW3KFpAJiin/A7cQIvzJMkRJ3d2njD9J/jvyZuYhPPp40Z3
3U/rlm1YL7YeNNordZjpLrChAscdKh9AcIA+3ZpyHCBLrbE+vokKZqhi0wkjANTq0Hr/84jvkL4m
cQhvSqnDO1naJtFHzMPiIDo6WWvtjHypnl2e8j5HSIbCfz5wWqnOhTHU92kWXN0Z4A+dLGJ0TU5o
hCYWsC9/bpehP+B7CkaAt442bn+u20QCvRWaoaeBMWCDyrhHkTYl+3UhNjWAcD10d3XDasmBAmwx
a+p6PJShfnPC3rgtsPM7cUyqx9pi1bg+/dTKtq4uCfd2o0ckZOQf6eNajLmWetYG7WE4vFcJI/3Q
OwQyF/m+6aNwE/uEAqX+8LDWgM6iekwzJ0FGz+YkJxxkqrOOM2gUZuT6QM6qy2gNqNkDed34b5aX
2JMbwPEKILxJuAQNV7CQIB29FMsiEL2ybarzOBzWZ7+JfVQh8EK3oyXOlMrth2Eir6dSdwrZFRSz
zbqQrK2Z9XYv6k5ilgr2nFnpJA3hzQAUgXF/eSAlur4jHgNZO1tG2wX3Wdl4t+bHtbCRRZRcfLv4
YeoZ9kcSPXj0G8+yQxjTjy6j8nDShwAEDkKrwNkTYXfbl/MnQ6UEppM8Hzr9JQDQkMQw1HLuh20r
5HRbKmS2QMqozZcLUMXTpuq9bIe7xdllVk+j1w2DvRWXp/UWHOqK3Woqjo2PUSpEK3Vams8tMjIE
Sm6IxKfA3mnLFCUpF+U8NOEM4NG59Wj/AOYrkPiG30ukudgkggglMC2jjTemOUlm8p4u7Iepr68C
7fvH0Y9urUl8gK3+1Qg8ZFK0pqxtVuBXDvpevK9BgZwgkxQUkWa9o0Xnm04JiLe+b+XEkxRwyQYa
9ShQdLwXqvWwHSHydL/aFRUr6PrgXqoPVZVj1y39I7wdeqlV9UYOTbDLmcdsJ3c+mU7fbmTB0Yxk
Tow+treFivq9aDLiNlzcOl7TbAZs/AeyCB+mbPYOTtfXhzqyyGxbMix2CD/sfWyOxdaxvnStS6O/
wGkULDxhI6+RRkNAjCoM77GTl7sAD1PCyXG7/khqmTDx3PkpxYpCiE10RhTuAIsYn8c2aDA22p8B
Mojt4Ih4Dzle2wGlY9/tHLN/lZyMIJovD9pT3ghMrhGphab8JivKysqfXKA4GDTsPif9oDLRPmG4
G53qOfRz1BIlROTM94jf8Jwj1R4ceFVfVGMwPYlv7Oi1cK5pjtWksflhI3KrrTyReKYOivoziIgV
hFMjN5AS6Vf0Eu3AEOKBDLDHmG9ihIQcYZzYJoU88EwgLI9QTtTWsj87kh0QZ72dWwarf0FSqude
Xe6v7QRTBMlxSQxQsgtFcJPZhnMzpS69UY7ppYWJv5ATQ5GqFnvYPjAqUK+2yXsaF29xUUQbZ0L8
VNH63Rsu3isOU8QLK1ywrs+IxnrBdNUddUdlJXrjMpf6SxhP1HMR2pS6lqfBqbnr6uhQJo6zSZDR
4ULtrm4OB8devEwc1PPFBi/i5ktikuM65rhHRo3zQUdfCGP5hD1wxKpR+hQt9PzPRC55Rxt4rEl6
MfZb9DPL5xK0nt7VsyLGfA6fCaw+mjZCdFyqhyAdSBt9EHXvUGRW1sYT3KN90o0nh9zQ5ct5DqS1
KgA8hh7g0yasHpw6Grdj8cZpF5kRFXod5/dk5sh9a0avYWXAlwdT3iVkoo5mFGPq09WmSmlvgPgm
qonLYU1fjV4vTAriswhi2DpuHOwUFPTsyAtGMaauuRXepj39XVUexyDOz7RjOcwHzwPvZYIUCYsX
TwmuwA2OUs6F72e5laKbbuuovBBtD7rr6NY1pokImFIN9cwusBT5yRUIvR/fWBaxkfSWn1ydv5/0
mTyobttl85sHpIWGmz+iaIb4pn2wLkl67rB6u1XSnbH37BES/2gr0z1JmkS2VYP5hM+Db46mQW3q
b4MUHyvi6Lder57RLB3NIN7L9IuUJc28XL902NQDeG5bSN1n8JsZChHvTK30EdGhQx74+MFU9gMq
/wc8JI8UmLfgL75NWgxHNehL1SVbjJvTrrJwmTepHHeeZx5m4IXbzs8FIBQkDBLV8GjFyYECv/c4
NkG6vffDEj/ocJ9k2IvpH5GCZKGms73oVZBSuMkS2tlwOZOweMR6i7LU1MYhHXEV6kXtkZjyubab
Ty3AulryHsm38ndZFmU8JKmzAzeINA73Xikp7nO7erEl2GZGBu6ObeMpywH2JvVg7AU1Kos5VVlI
HF4/+Ni5PNzLEeAN7hyMCEdVhTe1n7wJYmg2c2w91TDvWIPPbeVik5jUj8514LS1nMxQHL4FCQnc
k5P0O6KwiP21O3ABjUt+r2/TYzSNJ6ZtBDrM9TUQPmidsnG3dk3gjGOf5yB1Mf5TzZA4J/cytwBD
NNd0zrxdK4DDGslnp8KCKouScl0PbOKUCVkxPU9Yq66iS3flLNxTmSO0HS3EaYLO4lu9LGVqQEoW
ugUZyF1xx9WmJcvhlRLFivEyyfQQp5tpXI+KZbKPfGg42UBAaoO/vyWiz8Fy5zf+Ryby4578JxpG
KUKSNi0JlZiuOYl4FKWExGZz+dntRHeifH+z7SfbrmIWSNfem/Gx8OqvxWBfdOSWMDKrswlljvpc
+5AucRW1YjxCrMD6GSBRq7PgPkEZizYGbaenPkc9cKAYf2yJ8VHX1rlxUJo33oAQEBodheRFe2G6
8ybnlj7zHvy8SVEyEUsFkpUES2bcRD+qjhW/zVS99SYYVPbIhl+33lbgEWXxRsDet/e5OrQlvRq/
IaS0s3bAEny4zEjwT+mIuJfU3KfUQ/BPNifRJ3QNG6c/cwYvbvoCEHbHKYqPpmR5a2uoFBVxuqYE
5Q5T6Ug9dA60b27Rx36LzQHhICkc5JHoTda+p499VxIMJRvoyW7CkTtx7QO2RbGNovqzzbOaBHZx
8dooP5meezLKx9wx5hPQizevt3bFVL5McfkBJddbrDMJfRdal20QRI8eg+QM27SgaCFIdkES7Gvx
SmczgtUqPeyIFBr0yqITbvRLl1zo9TGLcwzyf2P3JVOsaENhQ4IlIUG1b6gLvraDzraorjCoYmjM
xdzsM9wJ29E3Fk9WhdE8/0h+dnz1w3tTk+BDnxj2RxPuGyP9OrdZsJMtZkzXHzt8T+0xt7pxxyPg
UUHYHZJpn+WDJCBzAhBXJUsiHbhDa+CwLYdH9kogckJ+aqTrECvUU0hl8lIpvacYZnURzMunoL0p
lelvQ7xKyGjpog8ckAMyrdT0OsyfDbNSZ0TWT5N/IZmFR3CQJGeXlO4tMvWFmHXtaA4MCAUOSWpi
CLh604KzLjUVZNDdGuj5MMPaAvMCYmzWP0YeOK+DigW0JXRFgQ038ha0cDxtZ9zUwFnzlJJt3nsu
CtMRb6NlEC83INPbFBPRz7WekUa5j73Ae3yq8/5bEravgS0ep7zHqlCo544ch90g+peC4BSX9a2I
Opc5Yeac7GlPMjAuzJqOkyohzLjaZXJoEsCnNmDUC6e8A45rbc0pDfdugwHIpWbeQv8m6YpHgkaE
YaBmhwIa7WNLkm92H7L7Mz+GtkxvTJN6CP9PhuEhhr23T3LoNej/zUsZ1j868rfQghsP2ZKcobX3
6IVRdkSp9TEZjPdJSXJPWYm3Dm0SuLLgmuTgwgtvfqFsuvdjm3R4VT2LochxGEJZnvritfYaNOAF
FpZhQMQh8At3A8ULrEn6vh4wrHhwz2no2TvoxC9x589Hw6tu1QzTQe7qlMUuJkiG40v1Uqqzb3UD
+jmk3E4AgTpIMOC/BOiPNy026s1skgQeUnJuklYBzSzSk+UM3+eKRLawpZyBiegENAHQZrJYsV57
QfOpb2jzkTwyVhcMBphoIgijE906fhPQzdDCkVxGrFpF3+zqyiHB3eKcIKCjJkwTpoSS1c+S/tK5
2f2Y4oNJeRCyKf4CUOJcQvmqwjB4dDWZ58lHKxyJfoVmCiYdK6pNRKPqEqrnqqE3avojJgS3Plpq
cHZVX3sf5lLKSwFTetMsf2RQatyFqnpcv8hoWT+18Y3TVA00ADM/e0g/H9bvrPFELQE4zRZaMwR8
CpuHZvlXnfRYCgoB4KzXzoOjZ/EwxIzbKqvZj+OwMn68DzkmhF1THIYoolSMEVYVU84+tJ5jQTJF
wPxvteccKl3Btou7C4szgaz9rA54bdGJ+L5/augXbmcyC4Y5JcpHHaI4EHj+y8+4efSBparjEBhU
+zjFsxH65oQV3d2up/puIqGUkOZ7v5PehsQO+vew6YEI5xmg4c91i9udquSB3Olsi3VyOAifILzc
UQDoFlUBE/qjbV49jC3smrA5M8yxWwJtK+ggZrRLmkruWXPUyLZExBGnz0rAh7O1wA3JYTSZISuZ
/K+faqfsJXKi+EiJm3CEmfvjUDnDwZqpiMl10wkfYuq2qFMGMOvzAj5g3kdkLoHfpzl7beu2/sjG
tGrPluN/NjqUMn4KwbVEwaQyNz8O1vylj3nXi+M+8V84RoE3pG1G9wHulyrGa9KDU3WmYDyqhSwG
JQSbzY+gjmxqJ6+9m8eACj6czjgxu21eUeTlfh/dnOxIybM7hIsN13+dbYcdA2rvPmgpxIuO5VEk
Vn4DkRKmHVkul8bl5YvMDPeROVUPdm1gngyxxEzT+zrF4xBoVHhp236keIvwvO2dwbaR3YDVTqfo
kxqfORAwARPRzCArvoWG9aNOOfRDEf5sABp4dFru7bWtVHK2T4LgU4LZ81ZMtrMzI/sSzPbHMmn1
XYm38+jq+LWdEigV6YLS9zrvMo/PyqfNvXZNCLsR2zEM8CgJRgShr4EmhN3t2oef3MCi8Rp657Uf
sXZ9cBcBdfXj8ShEVe0QyUGwNcy7onE4XsqIaHLBAHDpMFpZwy0MuvW+SbKFyIEjpgJ/ia175FUM
5c/bNgg5OwwiOVmDER/yJQbO7j7Hna4/tIl3xznSu53ZxClGI+rpg05OxUT+dqoDKM4Vw7bZKdkS
/DdNa/0KuVkFzLl9UPx1MN32FbgzZfTpoXdbIhRR8d3AZceDN0w3lOThBdruDp+PPjKYGx/ApX6O
EusDAQ0Av+aJGDWh3mh9H+Z6TK7roK50GCukaAZwo8QHKiT2yaUFqhZgnTMtIb+18wNVk3OuqcxR
6jASj9uCwUHCju5rD0gvXeq068Id1DPu4vBJJV5GtBD8a6tr2I5M2hjru6Zu3lSKqeCAAxiRsxvv
Wz0Ti1E2PITo/chF6Pj0ZqAK/D0yjme+YYnfwHVD14FuxjbOwd82UX/zU6gI2YfOe6g3lfDVab0T
yiH45FtKXshf27dR954iEi7NMtHXfB4AUeESDxbDrDEWW0c29oFe7EgUJqXA1CC/Viy4xKjVBZJm
bPqEVFHPd3QvDZlzCXCz+WlKZVMu4KOJOa8DW4/dm/k64gKUE5BYwriOD37ivbaW+RB6Zn+Tyozm
qZtjVmiWW7xjG1rkOIIok12Q6EPtTze4RMeDMtvnJi8A75BCAaLLfBTMms9k8xAYU1YPLSrEq1mL
O6J2yUsZ9LnVRgj4zmFe0Ed5jVXIfb+0Re2wjs8hDKVTZ5veMWqct7pV6oh1fTpFLW+EfNQDwMTw
BrnqF2+evDtLT/TDPi/ZxveT7cdA/OTwU39DH6raFJC2OO3Tw/aDSB51UcqNN4nomBfWye2n5AJP
KAMJmp78qSgPlcEmGnPuf5CR29+V8Y5JMquvTuJDTJjvstwy0S035cyGDvjwFh/4o5fb46ZZerze
15BRLV7VIrwUyrupK5RmCZKqdnAFy3l+ATTQXL0GV3LNGD6FEAENIL620RnuQ3blaM/tQa6uj68N
BCr5D3O5jyUw/t7J5H5q3Cd7oFmqqvpHQ17NpiICUjn1j/Wm6UZyyGD/f6R3/xz02Sc99N7u55NQ
A/kEMlLtoeA62xI3Ej7/OyLBkNBVd3n41KTwfdFYPItalpduWUOMAKeBg+D2NNIE2FaOeHZUUGyk
gcjeymFVtg7IMIWzkLbq7z1x3VCQRmC99mHGZusSs4DKjelloTK1a+U3m7n2VbvByfQzyNkMJ9NE
aI5unLk5fINZ6lOsipl3C40TMH/pfyuI0YZCzFA0TxA/2F0DO7KcH0PA/Ba1751nRd0Ff2n38yLR
NLWOzgBXw2IUki/TSjHHH6y2z2/dvP7hNNEpUumXoWD0DdXlyYUBTNCbnA9kPNjbOlXerhF28BC1
xQ9lEbtIB32aU0QECH1uVEj8Wz8PJw+E2+Lae40tItFmZT+iM5mUQ38yGtCMZMYmGGgOgD0cD3DG
Jd7czrtd30ogVHEIqGACk3gQobTa21VFwt0Uu6eKZvBJ1u3nlGft0ZLEp1R5ja8c6XEYGWfSIKyb
fhK3I5CKq2eolyJ3H9e7AP2WvMZJ9tku5IeBer4SCWKLJPsW9EOyT9pLIbuBvmf1PasF8Ik4n8Hs
McQeUU+ajvmh5QrxaYIfDz2B1KYLgXUjwBh8VM5RSPSJgWa+IBcO0JDjqeRj2/s3uYMIiGDRvWWb
ydUGSbesQW1ESIDjA/CTXjHvkpCDqR0tbvbkrXTxe1Zi0cN0jJ1DpBl7hlTzZq3g1g0tK2ELMh06
47y7X4uSojFqvJQx8JlCQXyE54vUBC2nykhX0C1TMcW6YS7Cqzryb009vQWwar+YPEqrznMtlNZl
ft0uyq56s9QS0w4BkrJq2xfKf8zAgdCa5Kkx4n7XdJ28JjX+JJ0vrram3buKvoI1g6GQfkx5T6T6
ngBG7JQldrVmAlSJOlp6Qu9LGX7pXCC1fL5xO7D+9uNuvVaEYTmnEJCgKBcAQ5M9rsvVvEhZQnAe
ZANbwFGTjuYHU/1cZueA0cmml3iMBzt+XveRnwJ6lFHGVyuKjIuRzF9mBAoUdAYr6FIYeFIt+JFB
3AM6+qKhuUtTd6chMwAn1ZFx8mt9Q28/uMQG9CUjL0x85+GPqIMOiU/3hkXmzi9Vcte5+hUAxJmE
AyiOA+oFYaOLTErcP7rqjL0ZdJopoMAksCyYXgtgAD+1dRqIezwMVGbC76dPUcKKuyp3V9WeNI33
oYazNdKVgRw0jfddvChvadd3DTdWn1OCcnaOaUeAHP2aGv7rOp/slqF9OdQ/RkB7A77+DL7RTVCS
Lxl57kNv8Rn8VA1RUBRWnV9dTE0bzwayCAl92jm5MZwLM7iD/IeNy8D3zukeQe+y4LDHBEeY2vfF
8GxPjYN2zMYPUFc7VuSS4pnpf96mxRWZNiPARczddi0TDxgpmzaZoGwuF6Fz6DeRD/NxCBBAxgPR
9qUNddxtjuvXly2w+N6UAQ2wTtjb9bq6lCaH2vOjPeqPAUt/Gt7ZA/TJaxzYi22iOPUZgdSc2ML9
OspPO8ocoN/3YvQubYDqGUBgcXDm+H79jQFiqCMeMPKgfLozEUMe+E/dfsZ5cnLxPB8yg5M4+omx
SDLOTaGxC2HvUG+yE9AEYyzKHUm/Kb2DZX0cllQiVBx36Mw/OkGqT0FhPIgOAHQgE8o7VHFiSImq
WCTa7hi3N97IaMZZFjqIZSe7moqtZTsejaz6nBSwQ+MBzgiD5UvKjbCestbSm2uTsJgWL1IVw07/
X+rOYzlyZNuy/9JzXIN2YBpaR5BBJpmcwCiS0Fo58PVvAbz9rLruk8MelFValmUWQ8D9iL3XbiSQ
VigG29GigCyxmFAJN8g/3Ffy0+7wooILiTrJoqxlcowJIyUBgKG+ymMacRysYODWSySBELqt/EL6
s7kC8rKerRtjSemJ4XppJ6U4KpzFFyJg8YlP39k+dQ/EXPkQlrjQ5k8vNxr+Y4qjjOl+AmcadbI5
3gemG7eMH7R1qnDv1XBvPdKIeBjjaDWXkQSZ1ExMumFQLnEXHMIOwHkIHn2uNTKFtDrYjVSBI7uc
fPyaxfc9Sk9sxOGp5sik+nQwDKkmwIv5XdUSSBNQyK4CdWmsOEtVoLBzRlNdVnGKxILgjINlFhiT
PG2HlII8S3hJelG8EGm9CZvyLQjlWTO7+OfK5fEOVvR1FnSWCtS9iSneHOZ11VtZ2TCppufEpVdU
SvlP5QyUegOYNotcCi8Ctfu7G5vKT4uDaxsYg2LA8vL769wF+222xZeH47p0T8xx3KsTPVixlS9F
A3GidWt3VTMbnZ/IIceJ7sJ4NyyC/6YvUroflcjezqe5H8EliQqSG9LKCbeeTI8k2zEJdLP73J1K
LjAmjB46od7xlkaSv/cKL+BHSKtNqWHNcT655ntkKGAFqBCOUDEM/I/HiYBZ0loFo7tOsnfmxsa+
LXsC6ltm7Ebo76BEh4iE2n4zHwezOJfja6sSwm5qllyXQOUcn0BEpd2XUYj5vPGIyjQHFgt5Typm
opmoNOp+kQX96wgpiYsmc2iaCaeR+d7AyoYnh0U4FlCxjXyKkCx3BuKIHFaMIbACmtQXyzU0Mnfo
jKHeDdN33dj2XXCJjPJh/iarRb7Tc34qxliP4ViUP62Wr5BqKSrEr9XxZ7GtMINv9fY8+6HmD8Fk
2crcGuO+0I9oqDx4oSU9O48YKkLskBVRZhWgly1Y4dUgvGLfdcGjKLtLGqj62qvZRTqhfNO0wNjM
Klik2Pqj7zlr0VgsFIwAdVziHpHBXsDsAvKYztZEVZR1U+gP8/ESiZjYCQdW49Cw+gmihGc+Q0pa
5W9q3WY7pVaNc5qQdjIJXKwk/5qDI82w4+vZ6s4684P8oBrshab4SHfYGx2j6mkyQzSbsxVT1z4/
qXbcy2WLxXmDQR9s0ISGs0y0ieXUbeaTmK0qQ7Ivan0hQ/nL9ZHeJy2FZtTIGOUI5ciQ9V/A2xFM
Wsz5KuLdpG8P2ySW6TdzeV7d9KtscG/sITkkXcpfr87+WEm86A12eyzDIDzrH/n0amqneA6iZrjY
iO0WOR0PpaNYtU39Pj9i9lR0T/fKiFg97I33ghPoXOWshWcLn4PG7ajeqIkRDpc5zKMIp0UHbHNV
ESGzIAhiOMJ0gEZndvBd7VeSoha15f9Bn8vuV/K3muCLUqTLKwM+X5DTnMEAxsPtE8PjOpsi1z59
iLKLqmW7M9/4I/OEhXQw+oWE6sApJQBEUbKz9ER1NCQsU1XrkpVRWA/IbZ8gk7HClbBZUmQwyHUR
+ODqv5GK9skSJrnkZeVtcohSLFfcLYzg54ondtNPABcl1FaxbRzMRinWsaNFO5UWdQF34TOyIwZG
UwgPKmVSOmAS0QPjTLSVyLr0nov4ijC3LLa/M9RItd8ncL0SbvPcY+Y8yb8nRebPoUEMzi4lxGxp
e9qrmbCyYZxnr3TByqtuCW3uGY7TLzIbCyR7qVTVCBQYG3aMfP2R+XiTLA5kDsNWQslijgnXYLIz
6bImH9Yk0HQkMGdSjNdBHPe7DugcxJpVMmmY/QZmNBBNZ9WZn6n03KuiNwxjaFmalngyuMWk4KXO
lrmtvSSwlHXhNGNo8+qfhUbhhl9WqZi3PHpDAkKsShAXOyv7KoNWULcFybLOfUYpabtyR5zVQzP+
VgyFy9plIqULfWlBpLw35gr2pbOa6zJFrzdAs9wFIclow2yg5rmWPiYBkXut0ZgbUqfe3B7Hxqh6
d5NcyKYq83Pb5usWYPnebyOgN6hAmaQX2yYlba7VeiBtg3MYy+G1Br13piSJlyj18jK4mwf8NM4+
1WLC74wKHVsfbWok5EeiRJc5/KyVoTNtNbibSkl/VY3FFuz7wxBgf0rEw6BZHvL8rttOob06B/Kl
TnkRGhF704enwNyno0Q4w/Sx3uZRQ9eMNFUnUCwI2asOkLOWBtXiIToULbFpLnZADiEOVk7XUwF4
xW4BmVj+Da+nbZ2zYiz3JUq0hRPBbtEMVAUWCROaYrmHH7nvrPlHToXwsJOqu7cg3x1ylhJw3dbg
776YPOrriiuUjpUVCzsr5ICDOx0yVGoybtEwiQZJkQ4KhrdxG+Wac/BQ1xxssBIKHshDKZzspLs5
jhwqnMaQdwJ91CtvZ8FmTi83OjIOMrp6fB2d8xa6RrIPJFcsX79VG4fOuc25tB3pH7wxODe1C4K4
JioghObpFVG+ZgHf4zmY/FFTEVVlVX2w6MUJwQJKFk3dcmC9S4Ya55Jh9KbW7DWEGVTZWRqt5j/j
MrXYVz4C4flbI9udOiKhLKHs/AzIau/L8SCQI1Q6zuVwQ8Yv8kxlBVLpcRzBcKHtKZEyBSxrvcL/
cr0bQsF0P0sIM8fvj0k3hqdSeg+xOshtAQNkl2jea0JktR8hEHJ174OwWFx0g7YbhPUdOaFxnLtN
cgWuVZGLW6qUm0oF2uVECKh91782v8zMKG/zt8ggNnWTqHDLtAb9pvCy6JCIAhMPw8rsF+baN6QS
4t7FTE5kl+4ZodS7sGaqIIs/Sn7ss464Hgd8ds6YkVCpBECliTwTXdqmCok5NAF3rvj0q2xoDxI5
cw6bCI1Qvv75vlYpG2EjOve1xwQVHEY7GZ2rLn8FzVuuEHzoq7aNtmMI7J408QfMP3QRCJ7msyhs
vCmMztwYblHCIzKdbUL1RdnqoSckn4IJ1VyptjiBycL0n2uzxMKlx5f5jQ7a1sMr0v12Y9iuqRWW
pylrMZpMp2UQukeY5Xg7vBC4on21mZI6JusUi+yMeQ4ZSqvasjG6z9beEOcQuV7tDt3+dh5dq5q9
KONs7+QgVgG3kUo0daJZiPIXRSyDwXme5CJVYJkEsR7iu9MlMOghQ6MHKn4cn005RvQDA5v7gFwA
I2FJoNbsEhJoxtjnsLqbESYObdhPmxKjQB1h4eLeexbKs/mInV9u3KgHyX5wPRiKunNVi8QpGa8w
GJCp7HbpmbHfr1Ihn0NSg6D+7FEk5PlmTI3oktXF80guUOG1O5Mf94BS6CWQU0lP6btuPD+46saX
nXb6IcyTzz4ZY3RZrCk87QM1W/nzkaciijZVD+CJUXJ2ygBDRyz7VgrTuHXbvuspcvm5vItbDUWE
FjQbNJQD5iXXP1t+fhh6NzvZeHWXI4hI7IUkmoQFYpVRvXr1o5Xz3unTTBAh3luoYYbjiunyBgCc
U2XLuTfBq0hOl6Uc4Z1skPGzkJpG0R66yGWCsG3XhXxVSebFBPF7Plya6Xxl9Nvy+z5C6KnVyGMy
fIP8wr+xcTyl/ZhzqPOwwGoLNrMdXw+FtY/jfOULzzgU0Y8bo0YnuFCrzF2xrIRRQp7g2jVQd9iK
wQrfO81vAIKCkDjN+YFQ0ezG9Dsdqnv4KM4NnfzdbYHmtkNwIs7UPNr+YB/nOoCOACAL2qOlEPRs
fd6lBxS7xziOEYbP34eyM1ZzBYrkkcgVMrF6tR1Xfmjnp5E4dB2v11bBE8PemWfEFeO9akEPaNlB
Ezqj46iMN/POZL5iPVXtLhJPPsuUCOSvbL54JDsevrTfx6SM5g5SooB3lR4OFX1DSUNcBehpARx0
Gg/AdNvntQULwcIGraP1xtZM/spsv80CsJlzGYj04eSGtbeVo3oympiN4rRkrVH+WONbDiRI4AH8
nfclODhCfFmfRbselNiShW/UaFAUIlDxMWOApWyJF3Us+cfxfdSRfI8yWFlLT45iiqrHu8AdScBG
cCS6EtBaP8IQN41tkYT1chxHSQCGWZ2QvMONo7wPvSLYERfyqpB8uptnBV1laVfsbze2/mDGpmKn
83RWp12waFWXm1SJwk0XIKQpu0HbSGJuj6gSpoiItkcygqJMZoYJi834M9dYSqlm21Z61bJQCQth
nhBvwgBU1rQjC9w+XFpjMVx5uImkFtDgJwtm2bS/WCLWO1YNbwhKCjY3/DaJL8SJsp9DsC3Ru+Yc
J3rbqJsgsI4+VMddkSMo0pFmdrweu93Ovg479z+Zc+rPcZcwKSbQU4zoachEotNSx4H5O9RkfawP
BJ/DFmDzEirRbR5QdK3S3KTfEbfR6KuxUaY4LkUD5G22R0EuxsTB4/1x4RCWSNnr0rWOKBrD1Rg0
v+e7NGUutusjILQeyZxlmPXrXA9CpE3MrWLy2h2qKGtsdHKft1q6LlvBhTWxQjjCjPX8X0T6PTHK
IjUBsZRjQAvrSDk4Le5tQrL8XnUYBz8YUeOj2WZqlkvIu9M+RHf9Xe3FLIc0iQ+EAUIW+uIYEmrw
aPrkEtXT/qVOq1+uwrnc1v2Hryn46BpOex8hOYJqMg06f8Jc9bbK0osdf1VrDCQptTaKTJ6COvti
JWnBVhp2wlL3xDQyfJV9RqmF4j3KXzCIx8sxU9xTFnwUPvHFgqeGe1e951Wq3oFHy5SBlloAIWtd
n6KrVuXFs90nSzX6Q9xQnAFz5DjU2adZLuPi3sAmR4lenWQWvc/OgYJ0n5kvUuoByd9qi2kSazay
9VI9VqruXwJG6SxTOYKnupTopccGuzdiNizEQ+FcAlfQ2E2a9A6z3CGySnqwenir+/Ep9JJzY7tv
wHtZnDsE75GI8yqdLkBL1ZGRbLdvvZ83e78LCI8J6isD1sPIG7GwCQdYKyOdny6JrTIUyI61aifb
ppAEOk7+sh6c51K1WSDqfuWc8unntlJjmdvOSmbOlq1JRO80JCuoN/0xbDTQhkb0EEBZuoLqcsAl
xhrbSpPdhmECWG9t7xg+pdXQ7gsFOqCIkUWYic46uE9fA7PIN7hlvgkUkOs8URFK8RGZzlGPpjwB
18++cb5YO+bFzgnTEJkmxb0CLr4tBZEbuhB3Q03LPYv383yvlnUhmDM4N7ZS/pkxApQGUTU8/S5L
M1vf1aN6qLXQepy/dFk/ZMD0nZeUne2pEgGQd1crVnZRaytQLCFNXLbiEDcwCEHSnUTvQcJ8IUm8
bSKGC8JeXnGqHowBdJ9GJbc2fW1cV2xnHqyzOdrUCjJ+Qbj5iQCkvnZo9AufxFuRFvlybJWQfpDu
M1DWKNMw5WgF6YvTt0b2nHzzuVYn/N1JNKCxn8pvrUTla2Tj+zh55eb21LJZ8cmcjR9YjZIKBL+A
GRUHB9WvlakGcePaG1kE9wj3xBZvT7hmbOUuvKjPt76RaIiFdYykNQmJUj9pVsnSqdQ/1cCMdo3e
SP6WYlMrdntjL60/VJ3OjpJcQbMXb77iHGZ+RlSYx6xiFDJywqKwRs8Ie73C1GZ0x3G0D3mN9Mof
soxDFau7oqYYnoYpUxmFAk8CKvyJzIOFjK1NxEYKbMUYGP41GrVPrelRMsaIGyoyABTf4jyyGVsB
n1vNlUhWITkWLZkiNDi66n7G1oCQ1+zvDoHFJmrtuQCtgvrFKUV1aE0SeW1kHvy56iE28h7iOylg
SOLDISVGia8pkJSW+01rRH2kQXrohrrf2lmaMnYr5S41AgaAGCV2YkRUrmH2XmPSj49WD+9Zk3az
JrK4OkWD9xjuzanuqkRaHritcJUHcY5nAXy0rjsPon1HgUScIe/WOlK0o+2wq4yJ3Jr7kxnElJH8
XXjYTyMu11UR6DVNKkeTFwmmPfHCE7xuloyIx9KnxHXkfmzhLJhICYTTh+shsnBddTWfW9fwkzp9
tVN80NFFaPprVL4YHQom9UlhdlelK7xVb4n3eRVoGNEfgdjzEFvd87wQAIvYb1utLk6cmqu84cFT
8XavDIXUG2Hr+0Sk3qUGArNwa6VdazCufQ8nLx69nOfQ/zBFne9GoyI9dBraEX3EENLqvvuEH4tt
wkJhc7EZMkPDB7zRIWId3BGRTmGNcBAMjv6yTK/kVQvw1Nnj7KLXsInPDaddeleb6dljxC5/us4q
8q3myBYjZHGaDomxwUtyYjiLp2iifnFSondgy6pxkeyKOM2pVvvs0KDcZmGNerWJXt2IJNHIxpGd
NZ/zH0v14cXTevWQU96mce1dIAfTY/jEwtll153RH6ofQCMCUPnsn8uMbwo+exnYtPNm1f7qcT4s
wyS7ewPbWjTMHBwJcX2JmmAKxDs3vyCpU5/bnlkuG5dghcJALNtiy46H+p4YlnmxWyCCfTPaS5Sg
xxwN/9kLGD8TeyXpXldbj53+GXsrH0hZWMe6dk4xy5BzZfbmMmjZz6VebW0DVeLXnG5nTG7tg5Zu
naw9wHMURyvvjSNrw+Ng5MG9VJSTZzDDIdQkWJtt29wGi5deeQKch/Xo1XBLKr0i7C/q2M7YsmaQ
hkyzMgYeScQGHz/3HAprTP8lMWm9i7wC4tvPfQSZkVTd6a/k7m7Z57cwBlh79Uh/1tIb3etIEqMx
KZ5Mnloj9iFAc6jsFIgvK4hI43oGQTjqw0zeAJZi7xGsMrUaGljIfQRzVaLYzBI/QYy4EIBxae8R
yLPRivdqjL0rcPFkuF0EX3kdp3b+UiANyoSnPvKx/Sg+OhkdNFMtDprSPFWdg52DSwtPsnFIHNZV
w2vlNMPVUSviE6iUPeb2FLUuZkDFL0hqJJ+mBcu3DkZUS3HwDcCtQyZu5Oscx8SGpDlTKm+mHgLB
wtbEipPt1f+ZgIX/OaHrX5kzqDl1DB1w9fhGzuyUv7BRAFr0suKCX+o1lo46NanHy8o4p1mf43Oh
enEFeRPMbZ1V3wB8rwY13Ip+1I75D+PqfwVP/I+xiLycf6ci/g/5its/+UQorP8/ICxqKsCaf//Q
/gWxuMuzr7Z6r//KWJz/yD8hi47xD80wsZVpP7REmIj/F7LouP8wLBUyiaFqwhLORBz6J2RRE/8w
NWFrDFZgLQrVADZU/0AWNf0frmO4qmsDnpsOVPN/A1k0/4aMsixdE8K2Xd1yyACx1L8ho2AMtUmA
jwEYOf0YODIT9JNuLYJebmvp7jLSm2AjrKNUbFhlnMBxHDvX22H+bzP32qjRQ9HG11YLr5jYfgWA
KQa3O3fZg1tCSVB59skZd6JbGpO+N4Yvbd/9tqri0UC/4UFkcFLvrUD/arooe+PqgzgCWAWT7zvb
1DqY6Ay3f7uNC6QsgrymNHlwoWKkXEBN8KeS5798ercfhtJfoXjOv7whBlgvgXzDNMnOMNy/Ab5C
Ufd6Y3Y+IHmCE4JKJKexs9gCFpfQV/Uv3yMs0erNx6EhA4xNUXZTrZLtbVtflAhXhGb64d2KNXcv
u/waZNUvqQ/Kb9zyZO/lDBVEotEYNKS9tBHxvxZUIzXoxuOgalfhyYQNNZqG2CyrRw2HVpCABQ/y
k6F9E+/b7R1NuyVR2x/1EMObVpsHObhPEib5oSKc85Llof5oHhJ4SAGBdJ7dYfFkOLmtLH7yjO3U
mivUYEgwKIekK9dFRKCFy5R8NZgkMsVNTa5yl0XoDNtwgTtLe0ztSQ3PRP1cTq4CI4Oai9jows9y
qsGzsVJo8J6pxkgEQxWimWeVM5rVRUi72xMkFRB13pUbIp3ZPic+kfAaYFxmsCfWI9hcKPW3UBpA
aXXjl8W5arD6ecdl8eq/uhk9vlKeFNOs9v/1pz1Du/4C0rIsAywG7keDr77GXPVvCMSa8Vca+NLb
2CGIHBm/IbsPMMrF5OcSlb6RSIMHYGNLZPS/HZ3kuDhK39xWYtnvi0ck9eo+yxmjqL1P0IVyTxPx
XLOmvAW1CR28wWpfVuOfbvpFHjrNRWN4NOi1e3cmnIs2mSCFDygMROljCAx82w4kddZ6sy6CgHTa
kZyM0kERXIcpc6gq3ppqbq1ASWEHyXBB/dfviP43KOT0jghL0zh+5n9NJ89fcVz4DPROdcMAmRY6
FqfHNkPt5G8Vq96gqRx+Jtak/DWnkJ3CAoHXp6GK8FIC8YkikWxzdmS1ktV4Jah7G4kIjWjn+gVD
hnZqTe3ipdVzpWje2ktTd987n86gYqas+CbbVfHf3KG6NR3Yf6WlWRa3pwsQD+46QBo63v/3JWV1
7po2Ks1NirG3MOJ7Qw3BlLqkGNXG7chk6KiNuVIs5l+mI/rbQUi5lqFnHtPISQ5BYS3g4zYHRQLX
6ZEjL4JMqbEwWNlGZ2BtVzqfY3NVG5L1/AnS46hQJ0hVNRU93yW+umsDanJiG4TuE8pGxRckBQQf
0T1G3revRgqmv+RJxWLgas0+qshlK9DIZLX6iBqGxI1n3YCDWNZoypJnb0CFITVsJaPEz1OE7bbs
Iwe5ajIujApVTBSRARjprz48JdUWd7y/VCkyB3ERyXsQ9c/4DzF5ht5TZ38VWM8brX7FI7oK2uHk
hB7nRPIUCXFuGVOt0cs/139oqVDxsM5gIEyuU4PeMFVHhNJ9tgv7D4NSOM58REnYw4ORMLmiCz58
JAzLWij+yuWLItXuI8Bl4jCQBqZnPdR9HZ88v7m1gXd2QlPbYe3xKHcRKSvmu1r6a9mF/V4zkt+j
Q38KSzVEfUQ8dJQW0Y2dB8bf1xJZ3YcXMaNRYuOjKqNvQDbvNqvnAPXoshyvRZOOB/L20E8Y3RUn
yJUS6t1TPZKmkR/QNUzGfoZOTifx48UO6bK5cbZdNqyqIZ+KjqzvIKnfisgrFlJUzPsIj1UKnQFK
82GZTbZPHaZAbH7I/1jo9IAMAhv4GlV4N8kl7njEj/2I2q3Vc/xMRUN7RR7Puot851TiucTjnmAk
x8Clj9gUEw7tY6wz+BrV96YO7pk3VgcCrY3bWPlQB6V6xsL0oPpYBkdcIWRqrzo9eCiZ8y6lrrzW
nfZIQik7KxRZDb2EaSrp42CTSOmp1zR4UCWAdrfJLk4pb01K4KVJEDivs0z2Q2ucnRgUheWv+V3M
ZJJGJLV6REh8P1SfyaXTfDEVjLeOWq5lBKWGWC9YOcCNjpbtpkxpQPBUIxEMQ9MgAQfCUQrAUVbr
kz4QRs9Rk3xlhl0zQbe0vdeU315Kj1nU6Kr3eeW9WmqPUlm+FkVBmrEID7beb4mrStfs29RVnaGJ
AhDPlBpi1xCBLkPGgQx9wGTFWIEAZM9eBXa6ogVYSCn8TUq8SevGH0MHRtIgoWNs3HcZ9w9ACo9e
k4WbVPzW4iQ7Fc2wNgHdLzwknDvUMMhQcy441Cgo2h6A6cmVlm1EQqvSYUc4W9NBaSWfhJhWixol
EL8TwYQNsQ6yAFqHGLPhbWK8wTQuto5bwIfKT8S0PJjoYdb0KTc9LW6agl0e2Oe9E3m9HSSNp9Ly
0QtWkERnIJ/CegTY6o6Hyz0OhbbuyurgY9Im9/U46KmN0bXE66ibX6EENVG22muHAGM9ofkS+D4i
q25arwPO04nSiXOsx1VQ3ez+mWxcByX98DaJpeNcPBdpcHVEdwlY+hNBW/wGrv8uib5ISheqmVAF
GLIG6X/C5GaKg+y0dhe6ireCDhSS0K6cFc/ct3FVbNUYSFvl+2dBJbbxinCTl33Ft4a1uHAmioL0
f5tedI+N8M3XFSg9XbwvjabY5aP63OgR2r7GuJmZbS/SFnFHijnCIfsONs2DwBi3tEWan8NBZZqW
+e2N2Yu2TQzvgM/AWLuel27Uomg2OpXWNNBNVo5Rs0mM8d86nk1sk38ubVR6WYtJSknMtyHZ2mbz
orf86GXUfgXW+Gjpis+6yX/TenlPDZXJiyUnibe2IBEW/5ilNpwNGQBnhrQHo2CUjKR+LVVx1E39
oA9jCHIXcLnEYJkVNksqHCokU/Ww+Yf1aIYPSiC+GjuIFmVKSv3K9ZkE9V2/9JCOLyLYfBgl+KBH
WR08bDF4aidnZKOevdDew66rkL8UTEuJYHedaosC8DMpM4RXLZbKeFTvsWxuCkgA0hihcqjdREzI
sU5HEenvXrM1dVdbEpVdrfjRf6m99RqAh19oQ9lvK1W8+2Sm67n7MUqT1AVFQ8OeBg5Wr65bseB9
SiQPocs72GveEoL6V13oR0yPp8jtHglHs5aarfGsViUoNC98sEgaX/hjBJpz3EDuMUBVvmU5ePKY
+nUtV2g+e8l7Sk7ZskRx7PlnJQWVaKnmt9JKQjeTVYcWzhs5bkfVfXekt2DKcmaE8IF/XV9QjOw7
MAKezkHrW0SIVH1MLieiaKvtfgNE63xfP8CeeWBqv7NFsK2trF/ErfEs7VNPTMKC3tunSK6gQJK7
bhrJU0c6Tar034aonyK2j52ltDwL/TWZ/HSVCddOZIyodPXW6V8h+RJL0/JPtt6+Y/Fa97X/XYVE
Eg/MhlY1j+XSsh1yfVg5T1RlPuiw2ZVDsacnkoP6XArWVLJTQLh0HIp29xWleQTVIsO85y7RZkSL
TlNZHpUeM209wBpOtone43aFoYkJk7OXlFojYRhpE7tGCmuB4Ko8lHb8RdoT6r/0Xg9sAssPUWL2
SBFJ6C3VsYGsS413irBfMKyNQ8vB7gA/dOBuuGr2rWIoGPLRo3cwMC6Tcq3khCAmBagSRDQLkUc4
GPFNVDxPCxSej4Sr9asm2xAJQF1GtEUt65w4NdRECndcXVkrI67Orv9puMlvVm4pLnbEB5VqNgdS
v1alHvVEiRffNjsfQguWAQ8yCk3u4CLeuGwmsGvhrM787LF2InLr+BHE8AnYoFDcdYN+Hf4gMZ52
T5JG/lLH3Z1hY8yc1juDUH0pKyKFghdQw/6SixCzQKHe4nyggoC0zJx6HVqQaEadawCsxRZ2WgAs
x4VvabcvSBp+iVLzpxAiLIwNkymglxNK9Ka14UEdPHelqVydBCKYS7O23wA79EunU6qNGo5PDJBX
uk8noI7+i1QIvuxMF3fTgBS1PGBdVKvKpVLMN6g1dVKESyg1E/3aMicEaLefBKm2Pf6J4jDcRCVG
BUXg/Kwg+LGmcpokWlYER8LK6t8VGORsS7WnMkbp45MrWFukrxK5QoCT+qz2CqOorH0JoAKQDaqt
CkXgF0teWhQ6ul+SQWD4j6I3Ua4M5KR7+aODZFHL2rON8RWbO8UNkJBhQVOFmCnbxeHw4Qrr5pYo
D9rEQsKni7Neo/gmDRMmNEFKWem77I1YpwmOlsrhVimVgnC4/rd0IM3k+ndtq6QS0FX1aaVBlfk0
HEw2GET4/km5sZieZh5pUm1MxtIYjMseKqmuNtug3o8axj9TG4yNE7v+QnNSf21l/rkxwydWpyt7
1B/ryLqhgDGYEBurHpvLqtJ08umYcKI2PZdhmFDRiV+AC4jiXMYdGCCEMUsui6kPytY+KwQjC+g7
So9SrHlz/HozThSLriBz1wiNj1Q3wbcmZO3mcfZWiDWJgcsoHLuN1aHcHlT73VJJm3KEuYPNpKKo
B0mVK09er5xSpXtRex51Rxbx0hPyHjfeEQEZ+owKyn95CEXyrOT1F+3Sc4lWFoJIiFkWQfy2rNKX
GFKAgxaELS3MWsFlp5c6GA/93Odmwc1Tu0vNiAFzpwEqfNlcFEd+6AUvPJUKFXRY/cEY3gEkDcVb
qFMfgMMvyj8ds9cssrkP+xRepos0vaqrm1Ur34mtvY0Bw9p5Y529tiNzVt0u6f5x9Wvla2zG385A
641d6NRQN6GbwArihX88t/iV0PbxtCO/GYOv1E/oiou1YgCHNhLnHImdkwWvWVQfzAj7kCcwfzbN
Z1w1uJ1T4okAF7qVQ+I4/s2lZY7bONoVLR79xg115EfOuyGGE4GOV9Z0D8y47mg6fUIml2k73KNB
O5hIsM3wTbTG2+i22JXbLyh6b3XjvYYk3+WJskkdguAh08nafE9E9kfyEtOyIk7d9NYpVANUTGBY
S0siOQ6XbeeTa6nU2M49bYIkWczK8RsMYrzEgR6vRqvBv+o2x8EBANuknb/RAvyqMfZt5GdbTwRn
dTJrGGV1Q7y816hV8HFpH0nmVWDrf1GtiaUf+NuBzSdMC/5w440fkvWXFg/I/AO+lNzKxArqF4iL
xHIG+PCn86SnBV7C8iO/GZIBYXGBpbFYC4gGDEhFbwI+/i5r16BKp5gOBhYRHZXGDsQ3QGfIAsch
Cc7ftH/vWYODIqP9A1fUL2NXXMgwxfJvBmyD4lus9Fglatyi/ENcILLctHhGfLc3dKpMSKpPVqrA
HIv771zIX20avNB3nzoNJYqvqY8G+ufG1pEDJ+GTE+d3aVhbB4Uc3RAMnTwgujgHjuW0cg2+jh1H
hRfBj+BHglFYlKUcNtDwUR0j3bI8n/Wn/ZGGBGRoiPsmrSv78G69QrSFAyzAjI8bOgJVhSDsfX7T
O8GqUcEM3cXXQm/aleU0EkOk/cnK61dLZuFirHlhdGZIkJ1jJNqBXEYOT81ODrmN/ktPfknkEGS/
WRfdbjAkOFMXEj6Q6/3UaKmJ+VXfO415DxwdnCtqzTyjdkgLnoI0NZ/DmnveNy7QLhls6IeB0RxN
nsGrSKOn0bZvrh5fPV15VgUPXRYOtON4mAeWWnVHGmMP0cHVfiEQfkxH97POTW09wNeoy2jPY3pl
iP0RKxbMu/FROPUVTene4SOwWu+YsuHatC5kA7+m0yjPjXaPhxynCIK6PIKSEDno/1U6tswNYcEp
2YMzUtxYEht9HD9kd1HaUOp6Rp+ErYPwOUz/v46v0Rh7j2RRfVRBuCswIkmsFsuEJk/xw+9Oj7LV
4LXMHpv2hTzcZNcXZNSV2VddGZwxRZUvYyfcuTTTqRPTy32RTMq97KX7rsi6AyftKY3Gjy7JgaD+
G3tnshw3k17Rd/EeHYnEvPCmRtRIVnHmBiGJEuZ5SuDpfcDf4W53h6NfwItmi/wlSqwCkJn3u/dc
K3oqLd2G5kaqcO5e+7pOVrqsN4ZOitixfupmu4nnxVOA4bALtLUzkeGZ3W1PC9cqVuWvJI0+JJaR
ZCRqRpRgI5IZtphDDUzwkiZEuIr8aunuyzgZ1yz/gXE4XXtu9KcOoz0pzE0ZpQeiVysr5IART+Zb
NKv3QL3YGNTwZWW3mfEjHV1QuvOVyPHtt91ZufYxHUOWYBfMnfhdyuoPPnROMv14RsH+YMGnajwx
He5bzHlFAGNc6/b2FHL3lXw5Gag2MOMto0YOOG0DtiMNfg8WFPlurMGRjLckl0+wZxReISW30tq1
9lIYV4brqJTnKGaprZ32Ns1IqxNHFjck7lAYP8uCHsdWnBtzeNWl/BW48EDSIj3Gb99/tZYp4P0V
0FNjOgKP+Ugb2jdAjtfq51DgBinBZyXh8FjqNh7dfnrtQE2T5vnmPL13nTpOUzRs5671k3Y6d8YA
1zeafDVlzcag+yLM8vPY2OG6Z+QqQue3K/gtcD5vkdu3m2iifNOV74kjPkjQ/zQGlxiezkNz2Mlp
/INeDm4OtQSBxOX1okNl7IzrBMVknQMOXMmc25Dm3Zv3MYH/WaeybsB8I3sXpY0qahBiHuxNULgY
Haz2Q9HWESZsDKrpzPiU3GTmZGQSgwr+za1s9JuJTQDNKKA7bOiwEU0AyXd2q+9o7544Wot2C9/m
EgDYxe2DUtMDzxppqa/grhCpU7iacQ9ykNt5U3EgX01wNHY3MqAIQQ/Zc0xXtzM8H+vhI7y7oSc0
XIX6Gwi9MyCoH2bV4Yd3zZfMyM91KvcwC7Be6vq+AXO6dryHgo1Rm04hXb+fgsGmbwr5Wih2Xrqj
7bwS425t52vOGSYHDS8l88DECdPpa9xyBTddCLY6W2CFNnz6bjbhApv6I+c3AwJUoZ8tEe3F0gfT
O7a3cWeHUSh1jY3Va69jpnPUmJ0nHofGrgnL/nkO9MdUn364MBDOcdh399zV0YL+VJkXPUFAmLgp
HwG18q4EVGu1bRT5sHIQdQDlvZUm896o8AhJ93pyhl4+0UlAzhulhl4s6kZ82zWWM1bM2TPrta+Z
rlcaCYijDwLdfBUJ3I1hstdSzuNs+NmH1Eb9XAvyHi4pmn2B//i5KgvN9yJQxarM151Raz9Yd1dh
RMVkyOqj96YJ8McJgR6wS1bVpVmYhVnsTfc80Ozz4CZP7gb8rPWRW5a3VUwZkU0s65zYbDqcKr+G
gRp/M8zeBzIBD0o8fp0wCvfHUE+OU9OTMfCqnx6HdBSGTuDKon1V8Sw7RXHmEZKf0DOzMXpxJQqs
onzpbCzt89FDnTC9GfXR44g3zvCK9MnPvZ6q7DTRbplmgotopf0VsN5o01+/kxDa+KjP9xCv2AGd
StvNtI+8gu1+4NGS/xKu5gtVB0eb2bbvOToe17q8p5HISAmQ9axrWyc6V1RnMyXk0aKVI7VkF335
8P2rqKbklTOgzZGP0V1YXUc4G3LVkjm8Eku3d8JwZtzOd6Ps82uajxkQRD44JtzweuxPXtPm/qDJ
HsfeqN+rDkwgVQZ/Yiy/99TQPvrQKs6DGniuzUmLryXmouL5eIEb9fT92fcHUFwP3hD+MUaE5JlX
kvukr08oCwzbhNBXNeg3ErYY6kI39cXots/FlP74ZlRYujbj/V3AY04W3DIc0zQ8L5c2PwttFeUT
GiTjKhElWy+XyQX6HVTTAhyO5haUM3Yw2YCoLRRjkqSrMZkTmzMgd0+SkrRIIW1pEwEV5lTDMQ3v
trYvJda+dLzm6SgoazMwxYVs0tjNEcYYHbXVTLym2C4fNZcT0kzovJxpFCsoq6DqpMzencT+iumj
2JkaO87Z4jJqa7p+dWcV0+lzr8mKnpxGfjJ7WTO70C+sjeLBRc42RDtfceLNKwfMoO9OoOtnBwMG
WFHvDCWf7idEbiet3MVb6x1SUhoW+vkeRaplLauja2/h1+vq84RhZayogi1KWIFuiUDNjX0HKQkB
181JotKbxByBR2andXDdIW/qztjuM5phNlGNEI3p5ZFrM9hkjrM19Sg9elHvXq3Z90rxXrmhfaTn
wTr2jie4mCJvY9g8LzlWu35TA9pBGD0x03exz1TP5OaNF3YdK8tr1VXO8B3DEAx75kjtOljTCeZn
4Y9jIP1EWlwswoWH4c1XYYJkGyJ8eQq3sFNGhMFndDRQ5+XVyus/Ee/YCszQsEc8ZYtH48geOuxZ
VGl8UqRcSDMgzdcdDIuwvmaFlkNFy8wtsOddVaf6PbQev285OKz9pW4mHqYKBd1mpTzylDpoSV5s
Y8YYKyPP7mz/631U9/PJiepuE49Jw1UXqUvm1fvJnSe/dE3vGBaEmaF7QlGGOHTB18u6JfJT2PRH
t5PBB2LWQp+cVpU2Olsg5RpYS5B56DbD1Su7V7eJtOd2bH7zWpeneSxfO9u2DqaanUeDleRguKz6
lYJVEIifXtZ/zA6pW+UE8KfnYlozUdCObQN2zXLRwMHUBedg+SCpuj5FHGf6if5eT8s1f4oTgmzL
h9TKf+ms4LMojhGeO4qjuQV0LuCy8przCMsoVObSl22zbinrONRAotSwHkL3gzBFB1vzBQiZZMKv
PQAHGrd67JwtvPDnNgGhGLhu5CcNU5LBSJ392Fb6YySSh1w1V+4KHup45C7SE926yuFpJDaPXIXm
MldmvfJio3/k6oDwm9coeKbNiT6ZU+ge43kcQIVmnW5iXY+zY9V46xFOENU93VnLmboKXdsO0pxu
8YSea15Hmcd/yAiZlEXiq9e3HNfAkVshJvgiOHrNsNE5f+1tXX+OzLlh9WenGdA6v63HKF9LWel7
5jWcFwMSgVqn/+n1+leFaLQzIchAcYrtY9KYTwQJ4iaXd1GDJ+Ccf2gz7cLg4SEtm2ijBQme8qrd
6Gk078oDA1wb4BD5rK4lOaepihgqf1+fMQGliy3aOUu9kBnLXd168b1kMTYng1vQ0M+GayF/QBVc
DcwUOD0YzS61MXlVVCSMWk0WqeQm8tQBOqCB/QTYJo0qu27MwtNs64/cdw3TqV7uVGRkl6qNP0v0
in00JLQgJ+1jYNHLILQRsMPY3SFF3/o5Ox47Ln9aP/VXQHU5fSg8YELnyTaMh6arWdYTEBcDm+wk
MjYqJxcrO8QkkwEUf39yqGsS4uyruDfHPEWR6UG/aj1tD+nRgOm2xWjNACOebnNB/L7ytkmLC29G
228HcSIKQ0JzIEcZUkaEi48sgvUbs9jzAOfgKMPsLHFrnDkov9qaAJFdDshu0jbOlKgx4jXH6q7y
/DNTNlTqyPvdNsmzmYTem9eIaQMKmaF3QFlM1qvGD1sXXEi3hD3t6F5nSMUk6dNzPpDNqTEtD+bY
nFuM1LvW0NezibXU7pW9tXvUzxq3n060H1xXLlf0xudvY9Rr0M4x72e0DD0kobjmVWr+VtW0gi9E
mUAaPBeZogO18mD8kahlzti2F9MkwmcCCWE7zDTPi8n8+0PouCvNhE4d6sWfKsG7EFe22FiwKdp+
qH7z477NqW6+jp15r7hSiKnN88UyA6RTdCOdorC9LkXw6BjQIANjVEjR8wWZtSbtzvNEUYyDXdP0
4zAeDt6YohnU3XjD1r3tdKL6karTy7hYNPNpvtjgD2ds5yaANfa5wIwkJQVMXagfgEHYzQ6JnF4b
N3Hd3g3HI2vlEoRjqAAEPnHCjY3kyB7W/ZV76e8069hlJvjNuZ0PuQzpOfLUsJ1UcAKcUa6HnIPK
AJPi6ATwfzhmkBDRbiTddi5dRFWNq5GHd0BScao3NGgiFhjei6vGh8HrqPHAx+0RjtpQr1gB4xUw
uaf6oYQjttY4XOiNGvZG4tK4AS4X260ZH6YJrVrvvR9VBFRRGmynDLdbBxnz6D4DLa6ML52BroW6
6afVvPec/Jctih2tTAcxl0+u3f7YakkZcCSKjJU28bChHct3JEfqtmIJGrV83EU8hdEFw3xHEomd
RVVluzpU4WmAprUO2V9xE8XrVofGbjZtcnMalwfvwAbJVMUdlNuwbqKh85FCuQXFRjZQ8L3xTXYl
Mq8ZU/MQGVQpIO+g/n+M6NJ+QqHLJq7AWjvGzVZGeq48+CBu1VjoyzG8RoSAjmFIrdMIqAyPRxvO
KTvYzwne5J5s55qc5qWnrGCXuNvKVcleH7zIZ96zpRkn35s5KHQrROsOq/JQi+aP61mFj4T9KZf8
WkRsdIV/gJ19Uz/ZJuULoCxYrbc9TrnX1IJ0yn5mRXwsW48VB+MQOZIFO1wpMb7QXX2FA8A4BO9q
mus7nsjVvTB63LQ9Azu37uU9FxMFbjLax0ojW9Z679qQTk9OlFCAmIpzi2ZyWPbB45fulcc6zZdd
9jqspmLHq3PSyiLYNDlSg2n2wDIxG6soeZiQ41a1V7ZXY3Zhz+CSviZxsHGiAmeQW9hHJy79sJ9r
vhu21+KXMhFchXgwiTa5Q8WLYxP8ydziiH8ecq/t/hnqmHlBYhxrT+OwEz4yYjIZ8sXdRvIcL2U/
rAVkj9WwTHSFGR6jXL3+gZkKMNcEQGtWXok84MW8Wvw23WOELFMeQxUhtY9ymEAOAsrqApaZxTo9
gZKAocusa8oj/Ie4HR1z7n2LwyJtAXSmuVl8a0tmnG0FBry0iGA1nVVwG1ufSR1/0OjebpAOg7Ph
FK+a6LDvoEcj3qwAUhLeEeJgMlrbiVzbBS01mACa/jQyZhAvQCvMHJQRCwKU7y78zXNoOLADdTam
E3QbJ34ULrL1gBhhBMVL2A4GbsKYx2qGNqjXzyjrSOUy/2rZ0JAspIZoam9YqRcFGu2qMyAvEMrz
A4SKrTMwhColm+PEru5RMPglOGaEHCQOsg1ofCHTAxGVB5fHP6lNnX0/ZWpRWA6b1ByYE5dYMF6m
iDvX9ejQ0za6Ymw1Bs8hjtBB4SAYuKMBQoL6q2W3gf8DwC7c1CUOvER95unFiJuPiizMUkJCwtmA
n1n2yYNt7Js0+ETDfIsFTQmT86TrnsLKAZBDVP2K3YHzVGdNzfgTcDibAl31RDXy/lkpA3uIqj8s
RdECpZi7kTIP0g5G6zfxMO9VT1/TMktiyko80kN1DTk+ZXoVvQRdt0FVcU+AUKmLy6svF08lYl5X
+rx+i9OcFU091wXkED0PTNbheOMFcXSJ4tKkuto8ICDnp3jIE+CVarFHmPgCLAoCmBOsl0Pruam4
SC19nC60JNE1VIw3O/jQRDReqAmaASod6gFnVg7TNyCUn4maToKYyUhAgtZelCiNVawMv5QbPmlx
x3mbKLskFztG9DpFTvZhDozQdLK8uoi+3MLvyGGYnXoYzC/yK7exY9KTpu5bHbzJTKSMKqHpErG5
TWmEvhsyakuI33TAzxwG+2SHmOqYAqLUrD8y20wWWz8XSFgditZ4KofBfIyXNyRbknapTnxJc+kz
sdqJC9j8AK/bbMH716xs1R9hhTt2HwcjhBkZtgl2th56HBZaWsM9M2BwRpbGsmBtWzdCV+wMc+Uy
QaVMI7J5WdnKM+Kgc4jHznGwZswAaBKRFt4NQeCrTwuwOPWpD43HuCJGZjuUuoXJMr6TwKhQmFjg
h3Q+cYEcEmoaDlE1HETtansUxTluD3THsOg3Tn0lVAWpcrKHu4ecidIebIaFczj2bAMNtjBO1f/M
WmyccYsjo04+mGK4VF50L9htUfnJ0Dlz/17n5rPjwvPVjF8CAVDjeLdltHbBpPk7NgL2PCnnUVQ/
Zlj0i9YOnkEYP4Z3z7w840kk3ksbB1JiTBgDO+JPSY0nt4FGqgtjV2Fww5KzqkVybbWWLj9YIVRP
l/tolsciHO72bO5GGrimluhF4rxPBGeJ8seoPPofJKTPsdfl1pmy7OQ9Csxo1DpIApBashkdismg
ShJCXhIhsSBMC/FmzbdsdyLtmVkW1ZUK9WDTAqlIowRdxLD85fh81s35pR1LQI+9QO3OmD+n7Q/Y
seKhdmhca1yFep52HEnmAJNGlX+5lfBu1ChVqwWeOJmIQVg0gz1Eol+9YHtuO3RWSLkkHimMW3PF
fTmjvEPmRtUwS4SUspzOio3WRtYsFrSeUaiRzOMlWpqQm8A6QJxkdzvkyJxYnXVd77Ya5huYYl1z
CaGr8m8nfukZfmyK6Mnyho2VNSihGr5Sw8RNFwuN16iteN6q5KFqut+lXn+khn5NJX4WocytqDhV
aK35S59s6irchoP1hyED9cwEPeB8RQAo9sjM1JQnCCtZua2uth6DyWMxCmPDEv/EESd+7Av53trj
CIipxg0Up87D7KX3xirrhyymRSCL14IIDR0KlLt0wsIEVnU/y6iZ9+XovU2O0M+VrObdKBWnTbxI
s+jqbW+69abQ82PSGT/jiBlZqDVk/Zg4HwfS33FFMw2MpfeU+2eHBfspBi25m5103jHKHV33CBRw
ZbnD9IabaylE+zfdwvq/WPlNg4QPTU2sg6RoxD+Zu+1S2RlbKvZh5UCNijppkrchGN15m+KFzL3J
IOq2bA00Ri+9EvsxVT4894oJYAo9NGFlmjzIOLqrn3UGoZ7owSfWGL6/Xdf/H655ZgTxn//xi5xU
10z332FcFv+YlJEG78n/Ha557pv09/Qvf+CvaI1p/o05sOc6Ns5u8JEWb//4u+3+8z+k9TeSG47w
3EVNM4m3/E+wxpR/06nyMBxTN60lfPP3YI1h/Q1RET+b7RLS+aeUVvtPn/9jhMT6335zcKGcxSij
A9FoWtLVjX9qtOZ+Hgg32ti/XPwAPVBtZ+qc418Vdw5bky3AweoHlAigq5lHtc1/R8uDjLO/CHdz
IoYn0wirB55Uh8x9IYn5LbawKDH8tPBbUGel5FGkJGyoVvsplWnu8rzvj9Slnmot+oIVhyShtyMQ
//ybdRRUTwLwMfVhkY7hjqP7UlbZOADGCRouTwGaCI3BU/uos27f/zFYzt75zPCnrP+MnlfeYi0j
j0ACljrohHyrHPzJg602ZLBHODixKhUwjZLA2IVC/CzG9N8EdKQw/3d3/PL6ujb4XsJROn4oYS8R
hn9IxaU96Qi8EsM6L4ZyZSssZd8Zz0bK4GpgN9nqDS4+rafHygozIhdAHqJh/NnhU+hqO3uSHbal
Zoyjx8pti72sc/cULbU7LRNFmGwpI8GZzPXyB4t+Np/r8CIbBFslX90q704x1fVbKF8G8zuQlBgl
btD8abZSBKZ5seTh+89+f5p7RQsTZActRd3muQi3GXYkfoXU/11nnqU4mnWvfk6rV4IBI7nTPvG/
c0QmkddDiOvGoLbowaKKOEf3Laq3nArLS0TD7grqM6QqqZcHD5EYYK81bqQq1KtBLeRucsnUmlNv
v5TEM9M0OsMg2fXEDa+21QI2sDgRUEdkZ6sYdPhOUFzihk3y3iXw6Zl3820XASWu3aMEChrRoXgI
6LpUDF7HdA8ursx3I5VJmxorx1yNw5tloBjTmxTTcManZaAemn5UN3yDzso0VLEZKqFdamtGlYry
+XPw2p3lUrBAxyeVtaaX0upVkoIvyKDxw85pLq8EfA+F253C3ol4XzG3WAzpjgVKUbNK6sFb11O8
ZcwdfSRmU/ucbW2oIGHEFrn3iyiJQSZPWprtCLgYl5E9DTxsEGxA/RydF81WBRFoa7wC7A4eBfGK
imnbJe+9j8pQAwEszMP6bMm97GZM3gJ6xZoGb6yxVGyxiYdISMkThy5RUvQMxBoA8kvCLtyplfK/
u9u/c7Fkf5+k68j9dzr6+8MshmrNKjxtdEddKSVJD90Cb8MqZ8Fy2ll1ZV4XJ8W5w0piVKpdOrU6
iixAEAaiYXNaUnPvA/L+obQJnIbhHqKYug7Y09Y+7li6J0hFd5NSUDU69cP3ZxpNageGqAhHEbFl
hMd6I0Z6hmrLQpvyFEbvfqQxs86jS5MZtDR7RDDK5voNF1C98zRMWnYdBKbnv6qW1S+DDPxDmc3r
pjKqS1urM3je+kIsPfc9bJuE6mYYhEgodET05jmMrK9BMAWCuP+Gb1VcjL6nCyGpzrU5POVEv59S
emmHrPmSjHD2Mci4dca582EK67vrpj9qZTtMoPhHKKacnyh9JPBcnL5lfSEa3N2l7rmHGS9hMf12
5vbdgsT7ZM7kOhIWmPMweC8D2zlsUbQzkPmITw0+un2eeE/0fURPsqle9Gq8Q+1eBdVQXtzlQzgb
lHthJf7WnhF/kAYmvOot8Ku/hhHf+DJ7GVAoy9bQGTExtqbyZeTMR9sskVthPkNBtWEjdiqAkd/o
16hbVcsncS12mRTDpbED57HXJ8lhuSq2398waehoSELNQSuDvpZF0XQQkHaeK4sXmm5WPDOl6Gkz
VZ+uCL3HAZjxirE0BO5Gdx9ZaLzHrqS1bKrUvPn718JsIPMpMQh8/xYDMgxlwrZJ8W2db6RRGHtv
LIpnbWAUFMwwjOEx5c+eXjqPZorbdvmPGaaLfdmiXmN5SHi3U8qkIkJB37/662sKVOU8G+KKz2bX
W3H7pzPiCw1ozoeG4xv3dG34fz2RvbYt11ojyWSNsv/IqegdbXfce42cdnWcGC/wf/QDRkkk0wy9
JlFkTNOFeIuxPd93VihplNPTDbjJBRPtvkV2NW81h2DWX63KCpsaLVee9vj9oR+LDzforKOKbWPb
a3JvtNq9C93r5GRk4s0XrfMQ7N36hb5JD5f4yqzm97Z0b4kZXyiUp8IPZVjvjtQ3nVpDbiNzYk72
WuvFXWfm4cFumh2+1NqIi+j3EOyyQvhDU65iN+Wi0va1lh7r7LMb5gsBkLfSw6hcAAKNsDYBcPR7
JXc40NawXvFKNUeyZqvc+yGhMHeBvlu+laR4mx6mjc5QbRC4WgcFVgJ1oaLjnrIxIQl+oqZLTT9Q
irq3LbmTmbFQrBAVeMKX03FkGeDMcWji/BbY7ZYMD17PYFMWuKI7zbs1cQqlzdsMyKej9cDjdGc0
zr4X3BvoC8IyL+xz7hmMO6hKl2go/crczWOIb7TeVbHDejlddIkEnmBrBxeVAr3lgD+0Szejs20Y
c3Zl6Ac9NVZuuzWWblEsRH00ngeotsuLuLwQs6M9Ghh2+j73e7JWuEPAkpYLSKB0trL76D1+PPVu
zfPajl85Fx4KjeSdhCoS51un5tgLbCbV5NqMgnXPgwuWKUUp+q6pUdmMdQcz09SivaH0bZeY+1iA
JpuHTZbx3wx1Mkbo6Va9dYzwUOEn7jWKuj3zQkKC/t8KTh/9IXWKS1in3qe8tLPifVDnbjEkB8WB
KdGuGcyNXo/noBesGxxcpuy1KV3QNhgyIbb28DfjdtiFdbFN6EfBp7Jr6a9yHjG8rEOw2xyPZ2gd
thGdXAjHfQAoNzgMXC55EZ897HdZZa9sr/FNI7/FRkNWkVOZ3Jgq32FKXLeau6LyEAeA3Ol6ve2y
eV+HDkGzloJUsaowh+Fqcj8XVrrg2hKQXEAvZGh52UoO8Hv1jOSdWudUt3XxtfW4JnHMGOQiWNUh
yXkbJRq04PFkQNKSLtifKty6HKXdwb3XzSGS4y7jB/sRSWx32HltN9+5lJR4GFTykI01vOb18nd6
uAd7w/FTJhcqaH2jMvc0CXCBoe22nzFlmqgXZzhgG9bzbYArP/KFo/2qSUK72FhcyeHYao6iqoi6
atuYnyqS7g5K12McWq9J2F6W7xI/N3OyH4J+a1V3HUfjzJVDjxVPvfDW4zzsPTTZRvldSH49MbFm
T/s+1aBVIIAmkuYU7WmovurW9SMafet63ASLg7ON98v1HLfTpei611YYpyCeQTvgyWkjVNA1e1xa
m/JjHBCfYhkNcCcMpb1fvu41ziV1y3OdyENud+u+JBboNcekz3cWN3TP7NMUOeNQEguZu5KqOy7/
3wrcUIvc4CwHFbgS7gHv7SVo1DFYyiNw9w5EOhveyuU9bq2rqPJVxYg5Y3Clt/h2s20QZ4chr65A
wteSCmoj63wwwXQvW9//uFFSMT8o0lcjHoz8dXkWcvi+lhws2vdIl3DI453romw7+Q2Om99L8TGN
UNx2RYgyIafriDvExXQ69btJ/7U8z7ITq9sN+BiTEu8wyPxsEeyQXF28r0RArWc2beuOJqcEJ7FO
86ewl74+8EzSeLSsHIe9925Y89FQyQlybaveG7wy9Zxelneh06ybHvId4ZXP1LIH+nTxvBhEcPE+
wPFb/meN/DH61bSIGj5Vab9YaPdjoT7aEOQMEjCYqJegLre5LnyX7E0X9w88JNZ5LvdN1HEzc+OE
7VFhwdOnZodr4wHT7CEssJ1TY1Xad0Uf4qYwgmsUNJtxCC59oj2XKeUzKyr6aAkZ9yWrntACmgrI
Mk3hsbJ4pWi8TdR4rxxI/sBKg1JuMbyylJvzqyWGA9LXyZCjL2fDDwvrwxrsS04XKpK7pPrdZYKI
dbGMwFqJtyTFP57V8efcm5tpZlbcje6WMqcXz3ihC/MWBMMp8zKOuryYo9PtaeBG5jRd3zZoM4DJ
bnU9r5X9njRBQXVkjwtPfXRcv7ao3osJwwUwxarSjk7rPrV9fB6JzBfhp9HeAibOHeQ2fBIPdlFf
mto+ZXp5jOwafaY4BRJQQZSHH7RvvAhNA4MHvVw0w96ifzMIzR+4Gt/Nwbyk/ZzDGhdwlTHpmOaz
JiOeiIOfBakfOv5EC9PKntArZ5fUY5Rti8ncRyljxyZkHEsNNhepvA1YDesIVZJN1G/2+meCM1+e
PXxaVKAOEzXnFtu6VnIXavNnnOwMwatsaDYvf3r7LcHy1+TR7AKZ3wiqX5yMzpqJGDt1+zYnCRrT
x6UV86mozYNbwKPMbjIl/JcaOGJGx/45quAJ45Ayq1sYa89mjwmh0e/9CNnWfg7d6MWLzG1K+qlo
cIkMYni3Gyo0VF3dG+I8OfbExJnPoL9+V4X8LOf3adZfRdXh3m+aTwrjz00kfsTlQPRxfDUcCqCS
oCSP5zx3tkufQ7JL48rnmL1v2nmrW8KfSuMHSeofBm8fbRp7I1REnqjkKGDmUaTJRbXONeM0OPW7
4CJcpU7N7XjFofekYu/DtpNuRQ3nMf6qy+jUVBZlaopz2AYY3WNRGq9pwf1uendQ1FetvLbSvRsT
/D2Patko+UKbP/ZN8EdAcPc0FtcyebSI+dHUdox5HgLTvrUeZkivZ5OiH5UAJNjeEn36Waj8gYzR
3eL5NzrzQVar5e6MiZyyx92YoKDJ5X8ZMUepXH/1Kqb7WscU2biSaXwDUEjf9J5YzKx03uvS+mC4
HDrFARnxLU6q99od7lwzr11Zfega+/GRTG6Zfc2quprAWNeQ5n2bG79ghR8KTtNmqh7wNPlxtRZa
Ahb7EzX4s/fsI9mLr7GFWIDL5oqvlfoCppULMH8eoyuDtLgyH9yZSYOqta+O/cPK/Oqgh6OX442d
XJj0mfhVwpEnAgRLfiy9jck7lRnzs+aQ6AM9Dwt3P+rMp0NormTw9SN8EYl0VDzEiXcxe5zXZHx9
rEOlNgqazFCCnexI8wGRQkzi6eBQNM5Ioe/TUyZpPJcm3al9+UB9AE9aDmD7ClKz4ZH+g8O1rhzS
5T2EPDwsBG/ZEmCqSTkx+RXMddf13mYmkYJHTJyDA+uKgYin+pkLmxwmW88SLGzqfkwGArikppLS
k1R3fnha+0hd3IY50aZmu9U47qHVt54YdvPQn0qe+lhVt3rV7ZNEbehvfAlN6qBU/WaHw00r9lNm
POp5x9r76YQeUZmMvfQlp4XCt/OShauUhPOA9Cv3UocutGedhi3kP7/XPHhZqjoRiTH519YLSjCj
syIfQwpjmBKafMmpyZ4YCdoEz84d5ZhPrOyEPFpIj6Oyf6WEAHBZFfkqZWPCmHGvgdgtoBQEeSU4
2mPWCBcu7RSSF+UfvZ9T4yIr59YU+3KCWtqoG7kdtu1p/6mKJ3Ogv83VH0pshcZiDAlAVK7m/tfM
dKtkfovEceuc4qY4vO8LmoWdQX8Z9PbnUjXgUVCEKaPAidrT0RuzytzlVB1xMF5nCznmMizoimVs
TDvfVteSP63llbTIFp9QKBhDGbSIEHeEW8oT89xp6TrRnJvMa58r8UTy7t7Hw4NODwE5sVPE5CCk
f6jWYnYEAndLzMT3deitzRykZ2909lXuvNUhPHEt2kXGyJD6BXvesUuDDcUnWz37Cc52TZDyEmeS
wSVdJx4nnmBkV8q2mNmo2FVjfDCNlwbveTtGh7n6mY1kBNKYLBNrEWO2PBr2Ext6vYHgb6unrCCN
K3n8oJ6+9/FEXIpjlWhPOhm1vVNJ5acllexxXhwgwG2Jr20rnu3bguaoATFmNcz6B4fYJ7fPB9Jt
vIU1JNhxgexNzn0IyCJaoFS05GzPEBtwQ0j1X4Sd2Y6kSpZFvwgJA4zh1fF5Co85Il9QTsEMBsb8
9b08VFJX325Vv7gy617dCvdwwM4+e6+td+M5n1iwN4nEnwNuZSCCOJTXAK74ylQWj5onlLV7Q/MK
zvODwG7e+O4zK6gHxF2Sv4Qey+DiDcVuskkeRl8Oz/1y/oNXNjSa5cil25GUqa4m1SnTRKN5hQnj
vjab3UcHgkKtWjqH9RlH7FelIujT9YVzp9n+rA3/bQIEq0sqlWv9dxQZjiCb3GcRBmXMc4yoW+tZ
rIojumHbbFXdpy/TOGd+vXP6/DA57rq2shcPXipx0DCwLgbrWTuxz0qlvw23ZpkmNqULHyNJQ7ck
JwB0/CHgbGraHVUByQ4L/E4SdoXO+qYedfprVBQJ/fXa4QirdtVJey8Dte88DFPcaD7ph96PFKn0
koipuVxI5oGmIWduKSg9a2iw3JRbuH8BnB7LPFYuvWopdCt2nPEvt2Q12vX2ptbdVyuip7nEl2j7
79WQ83d1kJRO2VLcjJyU8VCrXT2ZTEklVlnOl7n2KaTQ+8mkB6Pxv3J1oVm4iXHgeGoXafMtz6Z9
gM/ZpG0kG4n4UtftdLRw2E+qd3dWOv9N6SanoPbULiAxsPI6ibnOhLxlrnGKCmsLO/wmvfy1nusz
iuTN93EtjFxwZnJeTO6MFvTxqv7oht9pnx4SqEhLDHsWd8UAux5QaNhm+a9BWxiiys2w0KXkE1DF
RFOo4qJFu3GplSnuzQYCZFhZW++GVYbY8ndLoM5J4Q97ODu/hvs4Ca53ctqtxmkB8XT9U3fzGfqi
SZanoIfjXhwmuyGMTVGt83vddRl9RhHJFWAXWUqeEn/Gg03vesElU9g/MAL8nnzunS5Zb0u8SYeM
doxHjXvZLEl8EUSK54e+iU4LXpTambj3u1/8FvmQS9TLpThAKwW6+tObPhVMmNZz/vi0pOuO7tJh
XKEKb0tn/hjG7FkHuFsaaYPscegxRLKPjRWC+irCSDE3BNC87p3urHXcMyZPdG/bM51O7hQa8UJ1
hrvN7fLFcLxj0+nt1ApELDvC9VpsxLDvRP8cENldKVteVAXqEII4IObtiDFh5L/qIS5zpZIpRfUm
B1/PAFDCkqwuLpVdXdD8+rNieW8dm4ae9tjZx4sAViGHN5mVu5oEELvdoz3uK0IhdZkcZpMgXp7u
5ow6MsOZ1o7QYI6XR9fsoIIE+9RYjvQUnLpivCwFyeZW/GgGUBBwWL6Agt0tVQOUmoA98PK2TPjN
EqRGHtHHYkrYqFZkRYNjP9yP0lMWyoLBFm4aR5FwBqagrXN+L9rijBsRUkrwOI6uOnB/eO46HdJi
fPS5hupacAtKjtqM92lAmigiwOWJnTfgZZbFo1OLcaWqfDsArbSRn6pZUq0Jyjmz60OO06r1ITbV
wRXaODV62xkub9BhhuJoc8tRAzyhrwILakuwkP0ZsK5fU+NtSIVb12p6Ke/HNi+Yfzb9tCa48bT4
yQkZ+2Vc/jaMysSMqcG0Q6qwNwiuDPn6cPdlV0Um8I5kexrv0xXezEbvqAGc22lngrOOu3THWf5n
BTVfJsaV5chumH85ZO+tMSxwXfXG8tQ60TZQ6mrO2SbL//ZkZmNKgj3wTIVh4dVm0EXtcQb/VdK2
sorsfUm+38bZeecA4PJYlPk30/Y5HeC+eNigIoO36vNtX5xQDJRFDcZPZ2D2c+h6dQn1tkPwIy0x
IxUH0Yl9VRhXAzy77bG8HBxUdjNoLrp90It/GNu7kQSfse0/E8ZZp2yKNoEN1Jpg8FCTHjHnXWXG
h2zmDUk/TLN65/onxzwkWGsCYW0TFAGJoKnaLf5QNyUTOaUnBgvaHHHH0MHjQoJdVL2hj43ShuLe
AxrcDC4tkeGVJM5Rxe5qdvsj0+7e0XjER+OWWRxS8fxrqS4WzlevpknUqDeGuax99TyPeg3gZT1Z
/drrn8x2k1MHl+nfQUTHB8SoBLtdnuiz18FsPmaUj3es3erlUgpccb/z+o/bM3qYYTI+MsCHMAN2
gRmFShx8HygU7azVpyFezOzVzH8OvHXvDwT92xIk2M5w/kfmakyNTSBSejtwd0AUm4/cijFbIDV6
K79lJ4XHD+YKnWnPGeXjbjPwa6BJeyY4iCXXpUCz2qn4OUvEZpyyDUOgS9wmeispua8q7zJw3rKA
KRTYOQzIBWeei6UGhTKSwRiPRtKsmZIAUywhDNlN4n2wrjxZ2K9sumfcBKG0s25x9aMz3p3mEESn
zHGuNLeuve7vWOI1k3SGitm7mt4hEIL92xft71ja9Yfnb3J5msBywP05OCa83/yHHKL1ogi8VBvL
c49WR0FrOW1wxYUtkA0UJOLRrXX0vb3AXeVyFwGiCJn7vXXsM7MYJwBIEKNp/PLVcvOXM9Jb375X
M2IVCVzTltec1pFUmSR56l2GwStdRHgnXo6V3vlm/pAXxmNSZKSLWUiVqH/EEuGAg9h+ov+ZMOod
GCaw4SPZzYKzC5VhBfkbSw+MWf5d8nN2tFacbTOe0bMRl+oOd/12iFDqxkEG+1kvZKMbE+78SJhG
5fattjeEHsQ5iRMCCjrYs4juwoye4Mfk/tKie1uyf3SzwQ9pOwrW1T1t0nJm4GDa4t33utl7INLd
PRkF5GyV7vtyMTimImfWrFnOU5snJ9ibeMrI/QZidC85i5XDkNTYKqdWPpukmKC8MdFqx7gG9Eac
PTYlrEVmjoF2dWimMfqrCaogdb4HRjzvjTR3yCAlNOF5+ou15XwyxDwzq1O1+f3XltwWFCCtOPXx
T79fqD/4kfby3W1F+5iNsrx5xls8NL/Y4lHSM1kEBAL/4fslHXEQAl8Dv3RvqOsBYgQF4dOCIhms
oPny0Odnrm+yxymlvYFjOTs/ytnbz3FE5kBH5hP5f3Q/RUcM/iLzSbXuUzXPzT5NISlWjQW5/975
TftFhpBbgdiOlvhSzDw0JGmlraPchfx8W1wJcsvnviI1cO+89YbXaUafMzyc+vdij3vfErcpUirn
KeqY5bV+MISp6J5JW0KUfxxpjOiJU4Gw6LtwO0qiNPc/Vci6JLRo9mw9dgGQDdhxG+rsZ1b5Qr7W
BQXhaKquh3HTmL71qtSpt3r54seYbV0Kn07pEmwryNAfRjz9f9jE/8tkEbg2vBQJbdaXdzTxv5ks
mooC8mLwemqDenhRBBqPjHDFm5d1xtahNwZiwfT1nbRCFKpUm59t5cbnhfhMvasjyYLRKm7lgGGZ
bqxyk3X3gLJIrBfBIL/9N18Qtuk5rqt/99xYdyzrf4M8756QgFo8yb3fEuyr7bsn599+3NxYOjs2
x3updlwma2KB8aiWq9GZnA9ARZjGXN3kmEbXvL+vtt1WPeQ2q/EiAsztLrRd+LPKuc9v5yxfHqu5
iO9hquYPoRj+Bb+AZIAOPzoQ1FfsnDffBQvfL0vW/S3F639+R+J/u4gCMtGmCzstwOVkOf/zHcHG
IuNd0K3J1E7RAnaAh/ZeylHXxnUSd7wWxMpN7tVorRj9joaERxgBb8tLWrJNz5VP/GLD2pmnm92p
4P9z191dTP/4xDHEQwm1gsAh7vWPT3wAyE4iFotrzi8b7ZeoSWXzaYMhA8GYL+gfEGfqtecY/jkZ
XhZzbuhngD///RJDx/nPn5h1R5P+j5+Ij8q0HUcKW/pSyH+ge0Vi+H1w10ehk4+bXhjDuq/qHil2
WM6V2rPY61+ynG+GaUHWMKxDnJj5GmgM3LdsxJLsHFu7uNINMl0ky922R8SQQWO+yaZBichG7+k/
/8yuMP/5UwOg9XCMQXyzPc+3zX+4mWrKNDj2s5AbEwmBp1/CBCrpma54+uEaVtRCEOCCmiPlhGFi
b9n+ctCqP+BtWmPCtkim2rCQY6qCdG1ufUG6Z9DtMUD9oujJQ10pb5JcJ1ASzJ4+dvJMwpMt22of
4y3JGh5uOmb9mMvlSizrN/mHYe0LMFigIPADC3eNkqMBCWsLOa5QkToubvVYL3b0zJ0YG71Vr92+
Y6OY6Usz9XcIHX6epYBn16cZm7zCIVgQ0GInh88BFoWdQZSPXL+HZtb8ISfyo4gXaO5uy7ZKg1hb
OBKz2+P5GjioSzam4aIgdkA9uYi6etOO9gepkil0qr7fmrWx6+xmWamebHzry4PF+akkwLkNQIJC
t5rPQ9ec3E7+haMOcqovQrtfjI3MeLR2Qx6ORI0ZHZy/kcCsalTiiP785NnqB5CjrfKbaut45rNj
SGvv+SPGD3+bDdNfS7QACwwKDAzBmH0nrWEpmU3Srpb5MFcle3SG07KaP8dBMdrKt9kixj75EOwc
akQMoPRhvgwfXkxvs1qit+Ieo67cd2qyzpMxwKcBwUUpUROKMactuUOYiOqhOjKDEoxAmqjveTW3
YmxteOPAzHoaZKP8dYITpPv+EOfzyQtG0n3Oo1McA2BcUDy90BXzJ90FBqCe3XQ3w9slbUuT26Mn
zcSYB2KzlaGeh7b4KxRcDMZuRcyP00xM6KAyWii+0b1TM8LYkyWvMfNWN7D+7Sp5Zo0hzpRYvZQN
JhA4RXrTUla0KZIFOixgUzLaKzQKoHLYiik/R54kamtGGJqVa/1wJBpjHIv9/RKNSNwRiI5/8Pju
VkHQv/Jj0mnCJUvETJv48SYMJfrZrzymijRg2WFAVqzzk90UZ9oe0k2jWox4wKXDOWMsyWmjLdFK
mG6DQwyybT8bc4Anc98qHP7UZ79xmPlSvrJCdkztqrJT87lLJ9z05UtLjGmnus1Q5/EnMJBC7DKf
L4UVV97R6Uld3W0SuBm3vck2wfX068yIhdVmRui1TnUd/W1695WeGjrPp2iXNrdGQL7tW7d4c8e1
Lcv+Z5wFhBE66rixm/lG9NNTH1Y7HewyP1MTcwAE8ZrHLq0tHs5/FL1N67u3VsfZQZusIDMvK68t
KvNmNIUOW+eGsVQ8UhnrP8nWzVnM5cv+EVyFz3zLy5jO/tVhbRBpWnWyyKD+0KMPplBBqMbao6rR
mlZNZ6t9RZD0WcmMZVjjnDmtkwB1jJ8seY2NEolady2BzrF+GsTEejwhDKhj4xcmx5dEyEfDLwFC
F+11YOodp8C8Jp6hccWTESom87ZU6adVJd3OzOBqCfnb8aFZYLF6b02OvPietlFUU4GHr5Dymacy
JoWZRlxvfkwtGJ5Er9J/tfJGii5mGhyClK/VYoWN6fxUtvupbcTbIHb3C3i7lezpvgbqcaFgVN4c
p340qEXaqRohk02Mn3EKxMTZb43FzrnBBe2Vf+Goc54twT3njpgMk8QDs5bqLXHC+JJo8CwiCQCs
+DI/mx0nDFpFV3ngUuFqbLtemueS3kAwTnQO92K8ttg21yarld7MYbRoS19sO0luNmhWZU7c/aYZ
P1Ge5KSgUR8tvIIepldaf0u1idPkJQoG89xl3H89o6q2wAXlKmoUB8o3L5YZB36KYKfJA6oqV1jc
wBIWlNrXs6X4/utz7cn8GDPwSVPMz011Mhf7gFk0OFNy6d5sjZkvbxrYgd2AM8ahMLYwflhlTM3T
4D4bPjQJ43lkYbqtYYhtGo9SLz2Y2S4zW1I0HJpQ8hnelYlrKKdYCLDxevLKqwGGdUfZvcUtfnhF
RCJZ/9qSRThS/ETRSDz6N1huoTLq/Jmg+3NQ+Jr+zrG5AADZdhk2HwJ0wVmLx5hQG0k070tV3p1n
OMkD4hj6BjRdeLfER7AjDA0oLQcI4pqIVXdikt6mzZDvKQKkJgd+RMSvoMHlB7nHovCyv04+IZ34
zrmG+4XvsVhXTRRvvcDVlyxnZA+65MUMbGR+oz7XTXZSpr/cXKbvxMWhJQ2Ex2bKn4auDM2Eo1Lt
R8CIm/KatP6vznZqbq/csS2uKDxB11Qp7xYlJiqsNb3UWB63KKvJ3pm1S4USBIfA8NY+lSkHCCsG
QlD0osu8ejIxBGWqq9cC3SC0F8gG0mjlxc5iXEZVd53aPjnIKtjqNiDpUuiZAy/Ojwlht6NeZnIr
hydL7F0X/GpbTE3iSFVoFDpLo8NhtDqC/HIdIHXtomYErwTm8/slCfCFY7m4loJbDo3k7MLvGJGE
DtIDksfnAur5gccvrMia0I3X45r0lvwDpNGvaMiR7jvsCBHd4Uu0cAYzMnMt6LXZCE2+tZiTCPKg
S9aOp8hKT35w+tfLA0SNOSOUVVjYLFjTsM0uNfYvl3mwRCTy0uGqlOj29IBRfOslxMDTOTgrv0r3
8WB+tHcXecQuPEw0Vn1RsH0pbeuoSjiNfZ0ikWSqP/ULz3jHlSeVR9HFRksY73UOC+1Q66Go/gWU
p5JxPFXW4uC9kCzmqKTaw359ztPskypker/S10VhBXKr4jWzhnqDRQ5Pl+igJOa0Fdm1+aa0m50A
ksmje0cnN4SwST4G4khasn3tlPPkdXjPDS3lpiThfkqt4HfWy/6M6LxmAOXJbNvHLr5Pq7abkOaN
6wc86xf0/H6V1tThWJ7yN2apkbkDmi2tkeKkOFHTNSCHSV7Q4xHb6JPCrYoq0+YXS6gnCxz2o47m
o7SK4hbkmP18N3rD3WmtmqiQh8RmsdZa8S1L2I8AjSSxzAzFsnSdB/2hBiG6k1OvDqOD/cyaCoiF
ilBVNLP5GR2mcSKb+KtTA6FkkYTAFPu6WBJZT4nhT9g+6He7p+Ez++Abun0smc7GZI7IzgoIFlZx
srxCPow54k5vQ1UusvPgIOoL6jW4Fq/CjP0ji/6ffXD1yGcfO9+5xwLd311h0oQe6D25Z3MDmgbb
VAs13THz9uJURMttDlKd6vYVWQGCCg8iSSuwOsbFj0W/EaAmqgSTv8zhd6GSinCgrG4xrAi0RvGi
QRaD5eAs03tmv6HmKNkadWOuXLd29mOCC8BFxL00/bZxH1l4FcATEB49zlFrWyDTqJJzmtMk8ZXT
n3FZXHnu+nLcYyNPBnc5KquH4jy1+PK6awXl8mm2ODFxcPwAJcnEYf7uZ1xg8WCtDds1OZRwz+R0
sDfa7Lq0PCvoZiWlv2CxbzxJeXR6+A5cjyVTE+uvvMY9BYnAKNk0prFVHyfd/evl+681ew4gY+17
4SX5+fuFmEK3Gjnzbmdtp6ssdZH0/fndNXtB8Lg31wAsjPVAIHfJuVkvjsFMPm6HyaPfcI4fU6f1
cb1q8+iW09pwFn3UM41wuqYSOw+M/OqZIr8OAOyvZDJJ3As5E22rWNfoNr+a95fvPyHb5Nfyjgjg
EZttehNVp1hI7NcugbWe8oEaKFCxdNg2XchIpH5B1oNgKcfAerQB4PZwPfyEx1Js5OYKJGe5phnz
1JWduoeE14R+ql05U/xJ7XYKv5fWtDhHYUqbMGYme1hi432YkoajHXBMsxFgB6vqsjRWzH0O2x4M
ht+WtzyX1O9iq3iM0v6sl4axLXtIp2/O7wNubcok8UPsktR5d8v+ZCTTaw5TOq5dBOvqCQ5FFE7K
+JJNiQ19qXepZ/MM5JydY+oVxfQUFMVHDrAlNJtjVGji4TzeNgVesNTpyt09+mjiw17JgXUAbmJw
ozYRf0Omv4KlPmVZrkJrGrm+2OJVbEKMu03BlySUMnfXYO1Z1yN7wQinaDhILEN2i2odsCmKl8rk
vqbj0FviF7nAIAvy92YBNM3hmhLQ6EsPjbkZXRr1hrh4JjX920qMkaLMheHS6CF0pmQ+4ouNhkj/
uUnBHSkUb7xHw2eEEYbvcOKnTa75IJs15Iprmj83M20NvlsNWzRSXEbkWL+vHC3TfYs2g80i2tD7
Tumtb3EwT/EBT7kDscVkTRxFyLjNtDcw3xH3pRSMbNnK7RbMqD9pNZgP46gwXhdE2IvyV4OFamOb
pFED2zjJhRPfiDjMtfSjL5sp5Njcbev4sRtgEZsEcAlj8fjPsB1YiLsCkiUKhw79qYnXnk0+kdUf
TYRbPa8CCsV5xpMH6jo2OikgWaqa1nG8cHH6xafd0L6jcYTZBhoAp+bb4NvB2mwJcXvIoSXayr6O
um2sned0nE9Ntndrug1gkuJ5NLEU9Xr4VaV6OTQ636Xj9JXV+Q1+Rb0zx99Mek9jjqzplRrKgAsX
m9tSPnngGDgM2zWbKydtMKHk+a3wgnzDV/Ya8MQkdwrvpBH11uRrsONJwH/MPNdJBpO7p8GoCADR
Cf9M5OfP0rbGqTa+WxwKukI0NOe4IQZwR4BTFsk5+Dj1NuWAKcjCQiXtRpntNVYWzhBf/8oDVsCc
V7aB0fJU1O61yxHD7bGvOIT2H1hGuR2bVcvI7um9Ct7G+2MNhO64dgBSrxMulFaq9lQO6aVu0x/K
gYxWOAPmNkj3Df8j/U/YApuXyPdAuLm4z4o+nDVvtbCqhcRQ/NPCDL6ppNsR2NEfFUr6vlTQ9unN
JqfjB+IUB91jD9H9VKdShi5RgrCKrE3A9p0vTT/tTeFBIp/HZ0NF8CK5LnweXpHkRgGoMCp3ShLW
KDjp+0lMMsKKP2VQ1ptq6TE5RD03fxiWPKqn/WSJi5h7bNle5m3zURw6qT7mFIPrXNEQKVdMIqyR
xmRfln+i1q1eKkCslt89eAOx9tqdkpDqzb9lmr8CXaOMmdbFOHp0Yioq/CA6u4PlnaoAgAu+e7l1
8w/oGpRR5ZRBpOI1WoLQr/3XfIIOR8Ya8rmt/o4+pkCeM3w/23PSM2Yg6b0SsDiZbaNp4aM/vqkX
0kk9ckEt6jenumXT8Jq3Peh/o4Po2SIkAVAQoTHjaHZM8KcyardpMBDu0W+zqe11gMZap+2EdNDP
67Yey30hqpcyX36j/UMfKR3nkcAbW5wwS4I/Hs91tBFjMybZr6Ia4z2xgHVst8ue7pfHij7S9ZzR
8TlLFxIvm6Km89Q6IgNHWBELWtW6DNlcVjgjGNsSQjJzBfkgcftL61GhUJnK3wUuI6lXufWtwRT3
/QeD6oZ1mVi7cknw4S3UGaVu+tq7g703Lfenz734HHXl75r7mEwn8zDRYhDSpFJDbe1YEDrjOsvi
Ew8rQgtF8+xBE8xBy5zHWV5r6LMrfC9gZ0yHPhf7rWzbm8WXIcyz/ovKbkzodXWg5LRdlXd/cmF3
CCNJ/xi4jBjF1OU7Y+QbylLnqXlpHEraYjuqiUyjuzexgevBht/IoyNItXNthPHHz/MDnp9jWbo/
6xK3N7Cdn7zP4Ng6uDIYTTaWxXKOjsqPkRBQa+RnF9bRW8vO0nNYmWHGCazy6s5krhqjvGC92eqw
D4zXTFBpUAD1IKPPYogFH6eF+2YSDTGPrf4649iUuuiOY7FcRO18BfjCThW7SYNG35uqwXz7BBzX
UrMPYrx/ZsyLgMtmh2XmQ/UnlpVlBGUz3qsKG79FIJkdLiVIuvyhrDy7pRCBAUUwcmZ/CtG4xxT0
g5z75aEclIDEmJTbchhghfryXEf9Q0TvwEUBPCHFPK1odmbJG7dHK8AcZZXek5N5F8XXZFdkw96z
ERlc2T1NXF2cjicOZQL4C9INWzO3b0OrpIVz0PpslVwvXG6relmezRaPeus/Ymz39w6KHwjEXzjK
GOLcAD4Rwi2yRbJNZXKDRLlV6A1rLN1oQTL72ymMpTSXdyejg8JM8HHjWmgrTs/BP0r8FwKJ/N9z
z5IaxlUEG/zQExdSnk0NTClfqKxushiY2f27n/J8fRNBBHunoxnV8trXMY5fSFu1NG97DTXpKlgI
u/b2biJNWEr/YJrNgs1veeuzPCOPSbB3hD7jNaQ3HANXQ0qExUuXT/Tq/DK7+alyjfGgvgeTaU+e
4TVSd6c7gGmaO9MKW78FpCvwfpo2m//F/l3Rv3PO+VgEpjV8WLTUK0kZAh8HoMq5DOdFX3y8Bhti
1DkjC5CP4X6nEjNUnBo4ED9fwRwEGdyV8QUaQbt1qnPemuWurEGxWFUMQkFRvpvjim36w+z1L51t
PJrq5FXEIbox+AYc5YcaIQjOeTGMhyDxhks5Q4EfJdYAFKRNnQacg/Gl0OrTUyuUvdn9SEGH7iiF
GJtfIHunMKVIJXGnW+DU0SaQ/G5mLjKr8VmQgb3PogoLqVYt5C8Hd4/1lhbC32VfCRVOcpLeAUfV
aeGxtxdZy+wuiCvFy7MNwIcao9SYcjTXJQ2t9KMNjMd4IS4hisdiEPlGs0FxSvSowfvR2SNIEASc
lSVnTikzdhJAEG6LX2WyJly39mM0oD7FxKGVnsgeYID0NPaZ0a30RrmCw83UCw45AlNHNMw3bmFr
HTVvDm01Rx6rv3plQ7wwj1PQ6GNnxBtO/+2ttJ/Jw6OgwYuxFxEQuXOtbZFcjQUfQptFzTZN7YvN
LZaFt7y2nfundJsCwJK6RpDTNvxnIRDWhVibOqVbqZ4PjkPJkqAfKS1FeWBJk3CqzqwnODgU6iBC
kLOZQp/p3e+wDlMDslaF12BGbm/CpV+XmZpcKgJc5dQPILb+LsCDjkTHP4V6LJ37XuQ8yQyqjs5/
FAojKUJyKlL54Ae8maoYnyRtgOsl4R7lEf0LbbO/J8Y5cSYXnYqP6a6Knql7eiKjeQIJ7q0U0iAY
V4OpMVkp+pcor6nqTTMAATEo2ARbpV4HjhxhOkPDJyr9Yg7A3tG7OIJFDxkRwfXS5/bOapc/WdqK
JzMlkDTj/9AkBBHesPl2leA8EUO/Aeu9yn0aBEZ4tDs7bfpVMFJxX2OsFVkHcM0RLk4b73lJeEw2
h1G8LUZ90AZ7KxAA91LgQMEEAquGKa9m6xN9Bi1PRtKmazy/Y1du6eLmUepY7/Rj/e495ni/h6vq
2gjUvTO+qcJJjiA6f3R8/Vny+phJAVP19BxD4HHr5yzFlC2DdNg0TbWvA/PLt/3PeOjOds9H0QTc
sTkfZYc2Cvob+GS6f2Ob09UMndGNp2BrgUOENcKdW+fpJU0m88HqtvadfBdPLH2C+14g5lZV5TV9
VoOHq21yzmXh6pD11WsaC2SYtzrCd6+H/t3X6tUjUU9rX2Jggx/j4Gj2D4lOE2Dn7Dla8DQy6T9b
Dov4NIvnsbIvxIKx4NNCRQhPAPTDMtFU2Vng1ke3I0d/ZxipKMJc42CasohKbB2pyBp+A4qIZwc4
n7dmNjGA6RyjYcNQEYxEHDnxofcaQXTMAo/CiaENc7Ud0vbdTjEo4+KhLLaSbF79eSt5uCPEoJVO
w81qxFZMLZY7us7L37gn92kfc1EOdaiSfNfYqGp2TzdR15mY0/liwBJzdRFvNeltEsELzy/c421p
bgPJULVgm56i9HSnP5KKRY9tkrU5e58uX+ZTzUzEpt6tYIUP+Bkhi3EnH0PhJo8BsKAzUQBzXTMO
JYqYtKTkdZrneVcsCPAIe7Fryp0+Irk7IJbacbMgT+W+dQzo+bs1Xn2Kh2WVVdzfjabdCNrlQXBX
lI8lsAy1V3F6Nv2NcEsCuPc+9sJ8Mqm1DYkG1sesSYZN7/oHyyeppWapjponDXFlQfioaFDRmm7X
53RxVX2CMo1ZdrbTPVNIGRog0sD+JO9WbG88Zzz1xXCYLPnSKPW2yMjj9567a52j76gHk11mWATi
bkPSa452VyovLOQ9UMqxwOLbFUR1I79fu3jV4izqz8VASQXn8KTAze9JElugfaEXVbwp9lFUb7iC
0d2k982ZckpYEBJqNycRH7/XbfB7pguuU9myJh9or+YIJK4xz/mmyllYFi1aPpvOoBwurenvyLTT
rwunE2en/+YmL8o2EA1GeU1Kd96aku8xzMdwSvkAs6BZRVPabfgkv1xtlTvdW9O2oY991Vb6zIZC
3by7n7rlSlMKSzCOHcTjhGreqo222n9EI7qKGNmiRWcKOOpOQ3ZxIyBZJk1BaxZW3WZsIKlmOU/2
BiQGTo1mywHYAXNlL6HpTO6O4zrVWWr+lLgEcleOl2FsX2qZsQ22CmTDJf4QlfFZg2c6jnFjbzp4
vP1L0xdESuJPyj8Ryy7zXHMwydEb5TQf49J/6RsvwckhBE8ulI1p9uyXmLkNLcZ9t6xAQWlpLXJF
ZEacPKbJhkKPbcbSEMG1emd/8uBOxK2s5WFGxDiSzQRb59GkIaj4SEqyFBkK6Wg6GujuuPO6QV4D
gjI0vlj0jzH4cahl21db7kFY2X7sjIa2Q7CWqJh7WFkvdsbCtgJ133ElrSeDPepQguDsfYLHbhF5
q0T52UbE7hcU+pXfjE0YzVa1o2izuRUgAVnU6zfWfdE+UkX0MFbKC4n0Np9TvO8zb2cXkfjAADfv
GnmQudHsAz1ChwTgMHUt4KqLkAuT0ABEoKwdCLhdGMv2U9ctlFbN0t0e0g/l6QPdo+NgfwZBc2+8
yjZ8Lw38klyfEeN9omGVOAWiGAVha+Ujq/iRGcooe6gxXTvYFifsm+HdMJRRDGJQsrqayE7i3jwH
Hf/Ezwlugr17mwsPWKTDGPrCiWrtO+BgqwnpsaabaNXn8UeS1dNDZuT/RdR5LEmKZFH0izADB0ds
Q8uM1GqDlUQ5Wjjw9XOIGrPehHX2dNVkZgTuT9x7Lu7ZUay9sSaV2VdPPrBj1H3TmgPNkNRVc3eb
LNmfhoh2BsQ144KvVqTvI6I6Kx6yrU9Ds8on59NFE1d3pYW/OJ45YRSbb8yU3gD0AOUcajiezLll
qOd2wyuV7tYTbEwTo3mKUvOJCpEkKvbbW50VvzxCmjGW3Beo/PL5tjYRDXl5cvyUHbtOU94s82/Y
W5DeCjGu5cCuc4QKbyk03Ssr85yzSMxj69v1l5EsibJzj6TwyUY+viIJDhsRn6BAz4eko0rGwaTe
u5Azn8VGuqkb71ZA/lknnXbhdAbP0krlWkNoXkmvE6tKwE2EvXBMR0Y0bD12JZpZ9mpPoSO/Wqd7
KRWc6L7jrfT0n0ba1sopgKUI0T9OGPWBwFJ8TuZDmbIUJfQUdySxNVRmgAeXLmUBeVdos9d2HmIu
CyFGBIax7GdRYI5O3G9q9jxrq4Pl0Kn+NSsdvadEBOVDezXaSNLdG76dYS420sM+iSud2oPIb3Eb
28w75fVnOxJjWjvjwF/dnjnrYqbvSY9d7K+f8b7GXVqcyil8EWP8gx7hTUjIpGFlnTRhCBYCEMeP
t2xazN00BH9iw91PZTExeqsY1TnVzlTVjZzYYdc5aqNmvJEqLnbwgPZdNvyeawAWKmb6I/zx9xhh
/kMUJRJcUmJkQEXMmNWQ89IGmhzBMrrNgmezBDUMkCnbt0gZfLDFG4wexIk3JQLe8G8+k1LAWQLS
xNsRR0kmSxLReQmA9QRYrno9vTOc21okZTCdDzY1v1PiSY8usNCVWaqUabBLJ8x5HQzGT8TfBhLD
xrWII4q3lqmPLmsPlidbq7doRkjSCUKSkpKzZfpkQzV7wzIAZzAigD8Q+t1X1TA4RgYz9+aHjjxG
Ug8Ft2U0nuzusxL1EcPN7OmrTWWKmm3VyEEfWssFmGABKOy+vcz+O+nmC7z/R13pzyD/9jrrB0us
yvGYplhLfnEYPA9OylDHvYIMJzCzz6HNk/u2oD+Sj4AU58QQOw08NbAlgaUF7Uvx5aA22uasqtE5
4Xl1MWYrXxBP0JgYeGxqRM3kFlULY4B+V/X+uiY6nVChi9DyLAYYogyqdhyQyL6gSLiMEIhoptQq
95Mzf3vKnjY2D3fhhrgnjF+IMWvEohB8zSjZNVbxiIv/YSrXyzkj4RzVVo/hx9JIa7qa25CqJ3Yw
FCZmdeCC7tbxRIEeWQlWMJK6W+PJaLq/harzbdn15opq86UjY9VxT3ZwKyOmN1YiLmFsZDuzpfiU
hPXQA68APIwoqIletdFRohRUjDRNPg+VxVIkdCcSuel9gwivgXVGbbULmnDPquEZ7fOlVnQvBRbu
jVvhJpbO7x71DKY2alZndPZDFv/J/fSP0MZ317AUir1yU0yIIcwRv5Qe55+FGrj9xLdZ5uXGVPMJ
md1vNSOvc0LnN+r7Q+iQ31bar16FjqwtzwsxIZ3/zEb7Es/vsZYflU1khGvlrMz/4qRbOIHBLZ7b
P3QPtF6A561M7H2P9ylPLPVe2smfvs3zB6wuVuXY68ZzTYxH3avJmmQ913278WOXbKQoRWgLYCng
IyQmUn1TB/4HK4epAnwsO8+EYG090rdgt4MMVmc0MK7Ov0vhoeMW6KfoZm6N3VA6SIAsidIGD0J2
UiWtyGjH1Z7kUoJX0/oxzHEmRR0tVpREZzy3suEbSZvhd2wi3C2wwK6AjD2XcfRZSxxHVSt/msUQ
sFTwULb0UBWcEhG+Gn53hdnswrH/JLEDpLRqf8mweiQlgr6/W6IhweN0fXeKeZeciSsraso/i4l+
Q33PkgMoTMSPXz6Z2n2o6bPdks9vi8IRbiukBkPjUeDXh4AX922T8nTEGJXRLJ2nXD/lDZ1Ho7tr
X9UcTAWBIZBCCXmh7s/pMHFmTDiq0tusw1tTBv2uSZnPpFPwUebkSwlRGDyd7iHLG6AjBA6xTpzR
X1/QI0BrtblxaIMgSzvkPIDF2sUR+nIRZKBO4PDdHDdXpDujIZJuSAiCX3zZjVibc3bkXs7Xufkd
DmraWTWpp73kkzGKKj+StJttddNEX9QEOIOAyLmY/BgXkddkpjDpSFL3tMNU2MyPI2aKqMn9i98D
TOaT03cIgWY0hTUOMrZG3c8wqv4UCVKlWn72ptJ4YLm1+Fgf58K/Fvh0V57pHwTPUYNwRljutXfs
A8mqP9L6w55Cjk1jucywkxDixkIYkUo+sPhPFdAAEms8xgw313K+sTq7uwakRu3n/TplwwyHqqGP
ajTzG5fUtDoxH+swJvckHPaFmhXpRIWW1sFPrTOiqZD8ChQFQVtvM4M48hnvDAnX0xac3qIVjbbp
sKNwBEgOVxuhkvHJzKNuQZya2TDwxKbbLBw/8tj7xp3QBSabZv5D9vb1tgSkRRnJFpuLbZXFE/Hw
xa+wDL/TyW0vbo4MNqlmYGzbqdH0IEnCE7TkbHjzeLOm5LfIEFagfGCOFmHNFNSSSNDalY/pZzkd
SXv4klbwMxzdx7Q8ZHXG+mgkULD1eSoqXf0mgIamB367PRxdrT7ExJtct1zz8JlQxT4xle4h9+rH
oO3Z2JRLmj3YBGcmrcGP+Em6TpL71sW70IsePeRnfTbddMqokJzBUPItV7jj1l1HXx4NSwQWVi6A
Bw9ua44nMPz2yvewCOHBfLYxH0UMeLm1Sou6yHFZ+0gIkxYJ8ezUKQqo8NYi/BVE8dGUpIN2yvhN
a/lb+3CwnAibfaT42/oQ5Ku9IM+K6lfYgltvOaJXgRH8GIPulejhCGiDvcocyi4YYu42AOGUWvZR
zy30n4ZdQ1X6p1CrX91IFuXUfeIN/BRt+BFRRL/VefBHMYXAbOLdrDb4TMi2JdXLYUacDTvmGiRe
+FcvbKY9c/x07erqQFDAb7YT30WtrqjRN2wW5pVAteAyDDLrCiI9MHF45Z85RrDEsUu6mJg/644E
1MxPSX8qR2+vK3loGOmYtG0bsmHQpbrhqnIS59xl1r4GvwSFhSz3ijQPh+ztYc3Nxn44N8mZLU+R
08DttJjBk+NEAmiAlnKTodI7xX/DQojt7NQ9zwbq1UI+i1BSI6c3ghCIcAW0Yk3HENzXKulKagWf
zsaX5Q5TEuIPI9qEif+L8HqxWpozdk35wi8K2r/GIuTxiwXmBm+JuqHa+aQXaNCKe9Vj0jiYExHN
UN0yMjreYqe+sD39kcbGdXCiHy238YZ5OtM6t/60G/DonGvfJMRtKnv4Wy8u+ehiFpwflfoD+5oo
knrVWJichM3EJ83VzrEI0orc+WkkwxtE4bRu7P7HKERzS6oCgWv6nVFQULbpEozxJI8ZRTXR2OPq
kSQpjL7lput/UyGTxt780JqrOH1PELIcnSUqznVaBh8RC4fZ1xtCcnycRlW87etkr6LpzUJhyhX1
OQQRhmZG9RsEa5uEJRxTRh98EjzmLuwOgQQr38ptJU1wNiG6rcKyt6Mco1XbkdNstjHFtXGqJutv
gqnZtTqwp6n7QM0xrw0nungJ0+CJmXtflg22N+er9Huoaoa1ttB7rWLp75oi/jAlxORyYK5oSKBo
eVZBNLAV8Sfqk3dnF5chEaOgBWryGNJ0/lL1/Oxr/dfCNp1rBLIxfqtl0OuglthElvpijQvVJlQ1
0zvoPmImY4YAXCSObykZAb27wN8d5uXoySXbIY7wgAeIGy5kQdwHu94Rv4pJwNnK/RG+QE2xylE5
0nVtTHLqViMSlqBI1ENmzvJl+coJwITyCRxPbeE0T2BBXny0bAMsIOR7tmoIxSletBG6v+MYlg3q
nTUmar2Pgn7ZZvMSG5cy1fYtYvBRer31qnWjbr3ZvQyJHK2DjuL2drdr+RZwIRXgpgzQRwCbG79k
m733kV/+TeTvpsbvm/ORGpBOPhGbCN8P1PbaQIA9dVZwTY3cH0CYIL9GoWZc/3txYQBVGUe5CPIH
3ONoDx2pfg5BEe1iSs6frW9Q/t0wXJXMGDHy53G4GKfr9MfQ+qd6jKcPdA5Xq0WX5tZtv/VME1Nh
WVksU5LkrQ6Gmz3H5Rkdin9j4DRueZbLDSA6PpoWStqoyzJ4uWW9jUebAXIWrkSV5Aho9ENXZAzE
bRE9RabLYnkx0LWLs44K8HEEnrk4QZpTFDTqyc1zVn4zNENZDD8J+L21VRC+VVjdN4wTXUzrtAxE
k5PW4AY5UXTMj5dvYDZc63VyyxCX61saBNMn4RYtQzLOtvk5ybiCpa/Hx2SyTBPrl3sGh+08JJ2Y
j/98URKoPM3xUFyoKemVxVsbDt6zSrw/YeMlh84duPYGoGxpN5g/leuGz0ac9kCD8Ns6VGAQlHjv
jFQ9Ao+waTO9PxN+xlXq5MSsZJ3kT45iP+fc5ejKg5tMXktSJmkhMoIIwFgabxauiF3uCpgvOdMa
FYZwGJmNO8RSVePU7osggLffWcb7zAG1mtOmuHh2ebVF4oP1Q35ptvWESiAiyK4aNAumUtSc4iVv
lQEbw1+wqzXcK6678BVbOXuZOX+l4aOib7JxE80O6dPxkiRdvvJEeSROd0BXFbJUpfNTA3Fxc/cW
3l88cxliIP7bWUsyGXVcvx45Nu82OmiTeBzc6BRUifWamDXXBC7cnTulu6L129OkneZi2s9C+f1L
A8KxGE0HEBH5NknzYodbTYvwfP+i88N5wwz6dyb6Bmd+9K7QLcMzJRtTT5+uxv/jW/LsxwNvsStC
XBFc8KfWE3/ubw/7PYEZDlvJYUr9ZTBW5hc1fQP2E3jLu3e7tUmujlFJBfbe7uP6GetsXVNtxgi9
ABeE4GfcAIBSZJ3vaNNC8pGSTXFqDRPYXU+B5A/hGOBzpH0qU3meWn7dJitPw01votHpjRah2//7
zNljSza1zs+5E1zsuQ8ebad/doPyr5oSrsiQYI5VjTb+I8/MR8Y701OReOgWjcB/K8olyBOn5uga
D/d3NbFgtFLZvg5G31z6fvCR9TOkaklhuDRTWK+64kjp8YMYm/lt7ti3ZkULxmAMPsvgJ+Xr8NYX
41lLVJLxQMiSRjw7NCDDHKIyXqdRzpv7ByW2KCEni/VMXGA+a7E9VShumlhs8Z4E+5DO8xG9iLcZ
PNQhcTX87DTJl14sP4hW3DY14YdR55A0VrVUN7q9Tbi9NnLsWkjKHtFWZh6g2UgLPveR2VxGR30E
YzsBTwUeQCvj7siaLJ9TTdyZ6l594VQvtZg5/GIfrtYdoWzWjOHwivgrSwUzR49tbWz2xXmXEG+T
xt3Vthyx8YxeHYQC32Jr2zs3qfWjVI64NCN+YmSaABOaMdrVDvLUEDjx/YU9YHxopfFheaI9+3bH
2Gv5p1BMD22GHJ0kwhhi5qiZOasAVqbPMp/XTe3T6esmri+K6snnyDnowq8Ow5BTwk7eRgWSWmQa
XyMkbnAQAc+khmnRbHOERI75NCj24lDyrveXTmKsHmxGbjiBg5vLkv9a62A7R8hUbB1XbyyyKwRM
zR6So8bGZZ2mFF6F5xbzy5gl87FhS8LAwsMaEbcoZ+zij4Y4xkn4zBhLnX1syKvMXhJ57ebHlIHv
yCVhPn1sP+ASaS+pal5rv8JZ4LbGlwoixl7e+DhMzY90sokLd7tyl3pRhMhCMgCL5QxLskzQpsZV
ec3ANK/l7BUHQwx0Vl7mAWhsJHRWoya7F+lF3VTpI7eg+cT3/y76yWJa1yf7ihb4ie5icfyD8YUs
CNZWGHAIpTMdVIANQHVKvvgJ+WWIbCi4MsJS3BSdqpW2sBmp2hlr1Qe/CcTaTlnl9XkYQRA3hytO
tfDc1JoOzmKXooMO40KFgtegjF8Nc52fySzNiUEk6iZjxkicUUdgdxrh28oXZ+j9Jevx+tk9C7O8
yeAsLM+Cqqz1OFOeSpgD9//KcNr4mjPGqEUIfNtCT2DZRvt8f0lmOmNI3Dz2yHBjU7wRhMOAlU3M
gYDr0ejLd9lQvEVeXB5TF1SSm2T1SZlUbsKZzJ0T9RaucnirGBWDpwkJQqHjZG+4cwWrnG9ugMN0
YpT1klb+dJGiOJlFrZ+yBo/RgpwOiVA5WnEBmakLuM778B05I2LhpEWjlcTHyFbWT6RG4IiSd9v1
DpEM5FaHWX9wh3Q8Rm7/WHd+8dAHzQ9rAUq4PZCCKjza43yaouSP4YvoWJmVPqF6HR/jAIxJMvNz
5p7/OQ3oIy3AALF0/r34Y/Fkq6685Wbi7GkJv7SHwMlFb/jVaoAGljH9nCeXKRCaw8Yb7A87n6mN
SU685A147MG4tIZzGUwwpBI45IO3vEQ6f4sTnxxS3QQnrw6C0/2fzM4MTpVVqQMp7IcuIunWZKr1
76UYyaI0MxX/9QOGxD5jT+0drMD8tsd+3rYN9HOF8P8s6JfhS7uX+0szaffC5Or2z2acK5L9/jtU
KIG9jaswtTGjGpyVYegHDxbV6d9lAiA1R+V8yMOZDHU/bNKzF2Uxfe9kpCd0PWKLB8MGtOfYZ1aY
BAsuX0YqTfas9JiNkDJ8jxrGSKuITkqQXsY5zEU2H1eQZ+yNl4YPQZRPpihTGgnJ9pLiBEN3acIF
dke/3cUFAZraqTdm7xGSO4+cMtV4cT1/vBQTuaUrD8x0jWAQk4uYtgPH9daY0Py6sn2moPVQVm7v
XzDf6Z7jYWgPdUTIQ+WMR8JJO8DpFJ+1OWPctdle8Di3PNmktt5L4XLgl1t1zwmWwZeA8ZMXtukH
onAFwC4faGlcIq99BWCMOnlvKVZEdvvAqL57qKK2e7h/aRBafxza/FZ1fJOZzVrk/q7RU5bX/17+
/bsl9w77Ldswc1+z2j33IBEO85zclEPyGyhKyqaZ/uDK4Ub1Spp6PzisJhxpr3MbSb65VB4o4VAr
5ERsL6EKkmv5rRz17zsoojT6R6DC9b7LK/fdy2ExqwVLEHkuK4Ue+6wK+JFRZc95RgDo0BMF2kdU
waVmzpomxc5vw+Q3fxy0qr9kOSKK3qis5WBaHEdZS11oqJqNoA2kqW7aW+ZP3ExO/JCCqAMdEpmn
EgkQi8HnekYjZoSieSz9RUZZK+dmObv7FyRcVxRFxnddlCwhzJ7PIDurr9LLLnNd7dIuzB+sJXAC
iwVnjvCf2CaStRPDCB+kBY+m84mWK7wRx+4cHCrDJ8VSFOHOtNX4YrrsjT03jY9xhPZBptDmNEAm
L+puYNi4w3yFpcNOWcJkbv+auP3eKHyBnJuljjU01f7fyWMNfOrGjd/F8TWLTAT1dZcccIQ7G/wK
xU7WDfkD2jKuBhFux0k1v7qWLiWgjnglRjLYOpZPzKhkBVIkZCPHZIEVWRydnET/KsOTR/z4073i
LG2l9kx24L4L2ueRd+5+Y3u2DQtsQE9XsKcEac2PtEBsnpkEbf0a9zFTAb3OJZj1jWAOuJ3rMFBH
s42igyXlOUHhzcZDlYcR6HeqPOtSLMb1lNC/XaFx6lTLl9x7KNZm+y1smrPu++AQKOEDciWRY4VQ
LNjEIPbOOKtlifJBLGzhPN+KYYQjT/4twpIZDh0bY7K7xgA5fmSPP912UZZPA5rYpeK3u9k8ho76
LQo7uqG+53Zd3vjU7H4VprwJpzXOZhJTY5O6h5qfQXnMIoU0O0KyXJYrJb+CcfJhkN5/YNkhArgf
rZjq/3+0itD+HMzQAQ9Oic/mgVyKqJVALHwY1jH+MCt6IJZmvtzrAQ9LCPo6GoY7T8XHdbIlWCdY
uVg2SVptGr0zkuSRBL2DZbvgPtuFBk8vgkjqLwvA6IBsHXOblTn7KMpz3r3YKi9FO26nsnf3xKP8
/a8WRDNmXLuuf08JgzgUTAYvIYChXokas1on+l2JwG3Jog3P4eyEZwG4ehsArwU+NCDPjyvirZuI
lpoOa9/ycT6Nju9vJLF1XgbjYwUQ3Jcdi28iYVliDSwsdRuuBmxW+wR+DD1m/2ipCk5OztsQz3F0
9TDPyQRGaTzF37rR7IzzBFYNHqJgLPtrwgW86Uf/08s9GGftSHI8D99YqO7bNurN4KsTNbb1OjDR
fEqrfssomODX5onFGha2qCG8fZ62BLe4X8ZkRVtSIAEZpe6xZ+byhJYRzHnNrVQ3+HI6ULAKv76f
sSezgsgG/9KgcguSYE+YpKRDd+0VksRfLbMxmSBtWZUoWCBNCp6IO/XDoOBO8yWZOKEiWdkWZmBG
nu6RXeDZv48t2KQyqbauOXYSD25IR9Sk7lHCx+LsZFgJ+w5HWF7VOK0Z9Sy3Pz1D3L0RuHaTeB3/
/6eYSnyOWVE8tjX/G55fRMbrvnaLQx2X5vr+bVs+a/Wolw42c1gTBO1cNaPL9b/2Dm5Dcrg/8LM9
RovA/pi0nKDSSdzNv489bu2NPQ3ylDlBRGMBsSdTLc1nmh/vd0rHL2ZbEkkQkfk54qSrMJk8NgkS
L5EMn2neSi6sMDiRgDQ/DeKpVT56VyaDtOIjgoIlEAk/0rB2l8YfOIjcdGySaLzScBsBlTpC6QTC
4aCXidv40bN9uGyhekCjUz5YeNCdg9MG1Wla8s9dHJnAG5cSt5mzjyRq3v49zpFO9JGoEQR7lXMI
Q+G9DRVUGs1V/e9at0q5HlNz2BvCkGQmokUaQs/ZWczMyMVo2hNjk4sr/fLQ9hS697Yc68OsNFzF
4YkbrXlK6EYwdrCSJb30acqdLyMN4kvhaJ6RppVXhREKyE/PyNbhGY+S5ujpmb2MhYcvIl7knnnk
i+EF6BNrgoGPkl9mJ83zts680H6gJUS6G7fiFCWz8yELhsbBdKwKlV9FiWvT6mEDoDs8S+5RApUY
bk0df5iZAkNnxigDMTbne3Nh5OHl373khpT0hN1sx3ron6fKbJcdu3pvnfFjGlIGFq72n3SgkMBw
L99fgsHFADWRIBEo7/2/8kNMhE4GM4iJFsLwJQo5PUJUg9t/p/uMJW0zFDErZI+TKHatzzjuhxdX
ZY//3jqh8WtRtf5Xv84Odk0k0WVzkRVjU6c3L/3yl99fGoJJyHYs0q0LR+bS9D1VHbgIlnQVHqzl
34VOax/iRJGKGRGVk0pQql1TEXzKKMLufZJbGDpwg4d8c4GJf9NBlIObl1yp3KP+MCrP3DtJoncg
am5NgYNPlFH2HCGMbemVfTUU76ZLeRnnXYcraqCYdlvvyIDoDNX7owDSd/LAWhGJTSDz0ZtY2ACv
BVVVXPIJtIQzRtH5X5GdIl2LJj6yjTReDeCVJ7Os1TuHPmSyxXdu1IJdSQMXJYzYsbaz8xUOZqEg
bYUmGcd5dnSznsVr3V3TmgWDmhr7kleetQ1YHS0gtGfk/T/JseluWhA83LJa/24BrgEMa3mXs/m1
JEgplYFxbZ3gu1j4Zn5PL3QfMFIkktYU1tYZ4Ozl3tkTHf7vw8RWRW8Tx432Fgqgw8xsZ83HlPMy
zwwGNhGVtyuHBxKkir0sjQb/LV+aS0jAkE4PkewHhCkkbDRJaz+MriSRixTk/ViWbNZsW547I70Z
CZOTOiqDa+Fb4tk165dK4HFqJMU74x/Ep9LUD+1g/YIOMV0iTex0YqbPsRFcG8KlL6U5AIUJWzzq
y6agrQV8dYwWMbQtIq3JOFr1NkV+M3dMgDZlrSGtgBihMkjbU1yRKLd8CKlcyRfQ0uTYgM4CsZid
Bg9OPPyJKsPBLxZp9peJD346GLG0swIk9InrfHZ7QGjpgoRbUHMJVTWe7dDd3j+XQgbYY9zshMIu
PDSwwNZlPlKyhO7ZhRKyN4IGkY4PUdxzoGsLGuALed3+xqkDtn4OgW2lQ1lUyDk63p9nZ2pKcHoh
pZVS6ijThmTsqDilWpsXTNwN1B3qoFI22bHvsfk4VYwDeJlKWx6iu9JqYRqokVW8E3+nla3eRQTG
GqegYDEPt+x+SYTES4spGhCd+OaFBEtEYakKTiwr5l1vs1+n5HOJ3xD9mhn0+CmpH9eF8LYaTMHW
nnrnwYjKX6Keaq4CfjUWisW5kPUe1U2zt+jHzw+Zg1uTYQznUfRom3J6dmTMFr2BQDWwosY9klL2
3g/RQs/Z1tBw/RlRj4+y/RUbNmm7k9VjjcCS2gyGPJVAF4yunm7EcuBvGBz28JZJgBeCouyaDvk3
zXz+7BvmV5aNxHrnXnOaG9oHLw6vbiePiE7zVxDVOKP7F7aqz4Vt12ue1GBja799Jr0AikhsDNe4
GfQD2+DnASLQvrv/f+Wh2W3YqPt7GAc2BupxPGgFACrXIYXhnObg5Rc10T27uF/mO/d/8kVKaSLc
x2jMMNyphKTmAToOgg8BIXnESTP7xDjQhrN0YD7NvcsR59n5AW5/sCHaYNi0S3vVpeOP+5hETMg4
KQiNpSCcO34kJS6jFnhPl7kUswq9uv+HUnnqURE8MhXGtzc0PDOa0VCUIkD9d4E1FQ+ErplyOGW8
xBG5pcnIP6/WSV+/dbZkZulg8y8rQQxMHd8YopJSkyfTI94xGysrIWkec+ZN5QCQN3xnEy7gxDQW
5nawa4l+i65DlMQ2wE9a3rSihKgwIeqJzUBckgl7b2O9OktOmpR2uBeRGja1cY0pZf4qv/wZdhQW
FJz+fiTHqLCxNHeQLw4h9pVjYLrZSvLt4dsv2TgyHN1qJ2j2eB85qM3oRHhzfa5gHhwDG4aJdnhq
CPcd0JcZygN/u2TxzoqMKTUFGZghW76EAj4xMq7J9377iAGpr7AGFzzEe9OLuxMbMUTbUQ1cL/BY
4C0FRhpO+cUu/v+LNbvQ/AOaDytbYZ0HzhU6GRuxFtCBozG074bO559GmjfPdWmjtlgaIqRa5qkN
duUglzWyTJ/sRTZiOMSnTwRx7SlZftSTBkRRj8eB8cEuHxGX+4xnNlTiJfF1vXxXGcV8E9AHek4F
KoQp/tYNEf+xYRn2fsXAwWvCBX2Q1s9TEr4MY04vMLKv8ENEcmqAlRLjtgrq/ECw2PioArd66MNi
eNHS3rt4ZA/Wcuuhv+6PrSdPKSGgFwZo9mOlexZBgqof29VGJmTJWMnb0NTBvtDeqmychcSuplUO
PuRoc9uxnhUXxxdEzRdJcvMMmMUl0XJyGfA0Hp4OLsjw6Ec/OHoBTC1/VYvc6eQlOLsRdadLFBQo
wPJbzKDLSFLWEKSi6JQI239sk2oAV+R9MulVbw2bFUOm6KViTbdAUA+l6wx4GRv3fRUyeihZ4jLu
DwbeUMNswA0uS15cx1sjMuS5VqJ8mNz8t1W408Eecjzzy68U/37NRtz9i8MWjxCHEG8JcPWk6c1d
LIv2GnQ4DtgODZg20uoclO2XZTD59mtzvCSVy3lq0xtXc3IsKpd5mRRHu8hHHkF1QhlqH60CLS+2
tvmtnxD0w80/h9Jxb5YbgPQELG2kLWBmtwaRu3xPZdG5aCboAOg87KuHA3ozL7eb3bB9GUvP3iBY
BrmaF2dMJPPZD6JqS9DCpUaXjakLwy/V7kdXtr90pOVJ2cRPGKAtAaU043XCDLuwDUlt7XP4nLDT
OmwtAuZxlkeH1EFaFWt8SfedadTZ2b6LaBRFuwjfiXFbpmP3mZgXSn0wNTHNw/PUx+D8B0an5+VL
q31O59JG7zuOqLX6Hml4UwHLGVp1dCuuFan795px9iIgCZDGKu5lywKlnUuE4XymT3VbBpDzzfBY
G8xZltZGg+i9DjOhqUZN5AOPNPGmdcfOfwDCKsnTijJhHB0Rw+ATrPGAC/A/qIjDhMfdts2Hykia
9X1LUVHsw1YgSB3E+hP1WL5GhRBehxC1ZG5L51rOYKfxF17c0nZwU3HTjSUzCjZL58GOxFmCRNtG
FSHlWUe2YdnPkN6isr+1VBfvwuNg62TWrt0+JtQEqS/hhwBaTT9+gRXOObOD5JP+rmps1KUc0z21
D/Yhv1V7rLbcXa1frGabY9RqZgYE8divyU3NiR8wTkPq54/DIlMpDOcXSC9aSnP+8IWhALqE0BJV
CLHCH7PD6GfPSP6RH/r8R9ZilEy7/JH024POKvVZ93KPnjMisMp4Q/m9NnzfO8fI+C+cG0zS458t
LS+ErPFC+YCcL+xPc1oi2QaplEZmd56MWG8ip3FWU2c/e2Xo74t83iPCVFf4YiSYGbeQCRkDs/Sl
sPz4p+evC8cES5DNxlWwJEFS/nuRp+wB1WcXDJkvUP3NEwDD5yDHHWOWb2AEykeCN9uDJ4ZsMxaL
5yuCxgjudYWPcWSAKsyfIXoMANBhzRyMmtiA7ZTFyEnTqmRlvDxldTnGB3dZZXT5eCrywKTMMKdt
XEv6FInFL4hLA6f7wRrs4Vw49NwdE7hm5PkJn9tlp9OWFneoKS5AwfzNtLxNaWr+/Y+rWovu4Azo
GLKm/sIxiCVae9Z6thxmWWJ0ePeFva8LYtpdSjQfg+px7FkwT6P1rXzU4IyLp085xf228z0YZMvH
qqoK8wG1BNNQftSp9l7vSGOkVqdZIgny8zpkL5RXZ3tZjkov1SeKYtZ23sMAU4FwZ80cbjgNgx9f
zKH6cuc4P6E+84B7MBjtutrdpn3VXu/F3aBE99gD4nP8KHwpM7JNRyqPXTLVDp5zrhQngz8SeSG6
iUr84Fe0rZEJ9PVovVhY+4+aHhYbgxGsAUXU2/9Rd2a7kSNpln6VRN4zm7uRg8668H2RyyWXXEvc
EIqQgvtOGo18+vnokT1dVRgUum8aM0BVAVFSKCQ53Zbzn/OddoJIAYsruWtcBT47SCeUUlznno5d
nAtJtmwyOdKq2yWYR7l9tJrY9SVAy053H1K0iZM1YC+7/QKI54knEDj90gvVJkB/e4MrMbcNC1Ea
u9tNz8ZidOdnTcfklPONObzYAfQ/N4/hXCsP2ZdztaaP3irHNrDstK49BG37mjjUdJp++y10mGWy
yFCplFneKcyHfusQAnc0+GrN7aQ3RiRlkaEIRKP8oou7v6bnWdxkB3bB+dD9NfCNNbyjyd3dfinD
MLC0NuU4HHozetSnaDvopn4/iUCekrg8/hIppmRF4EbbVjMLF3Z1+z744Ys+/mia5N1Q8CxudweW
8uCQZ/20Q5zCLjKNztbSPgdwlPcqWemTx+GnQPvnckzewOoSJi5Z9ThkcN88DAdMV8hPdrODIFFT
eIwmhYI7GwO1uE2f7WJ6jTSaqfFPNBRZDFz7B5P7zW1x7WmXm7AEO7SNBrX16gMbmZ9QveHWyLj3
SK5fx/u507Ig/8DEhylUIqa75QcInzXKrFj4dX1u5sbk2R1iCFonb69fQ8BfWCad05Rlb+3pAseH
1ZENmushS0hP940HEOqhJQR2QQHkyxKC25YOWRNcYdNxQC3dptMAKJfiqzVZM2fRZjE88wnzLDRo
Dvzz9Us3OL8jPSNqZkGNFqqewg7GhD8vGpqd+jSB4CawBOAmgnIWSsBkLYZ+8h9EmDMaKjVrITvz
wDCsXI8iqPYZmB88gQ0juPlcnXrQ/ZORxgPNCoqDO/0INYsM/00NrOsV8V/tOYINuDQl+fVayEsO
5OAcxe6hpIYnXSTfm8IbTsTB4sXU4BlD8OGUhi96GVZjvoETShym92CVVZzJiDWqhxormdSN6Nk0
OdFhGjpFDpAuDFwA6TPdX9Q164tn5wA2cW0C9/PVXRvK71WLA8Nmgn9MZKIdLX3fU7q3YZilr28r
6awCaqrLHiLqSsIYmIrdr+LZBiB7ruNlNGTbePZ8DHSdTH2ivnsuscLRex6BOWJvd85xwOxJ17Vm
Vw2S1xUdYSVVEW0I25FXnt/vmDN2mBszSlrTmQqE78Dpva07wRDsB33cBF5u4AZ9NvsM+Tg1gVkR
LYwRATwX5jSX7sUND4/8QxbrdokNPXrZXKP0z4Ugfj5Y6FYhT3eY+4wsZud6RPLyODRIYai2qKBG
KOTGCZsXah+mnTZIQPvM8wEAB8c46reJXR4k1iF7N1sYW5NnXE6Tf9YVaJ8+pQwoBvjuhKB9QgNH
vE/EZldq6Vw7DG5hfrfYlXwYjEEdYcTKjU7GcdHQK+hGidq0SNH58jXMCYM4XaYeQzfrsMoBjs9q
/QDb9LsxhNk5dnjJNEZF8xPd12VMHxUz3qYq3kpcHDtRzr+1dvDniysGGUV5ODCMPcSj4ZmQR7hq
WvlNsAKsilS9FPGkbUeTxG7WwerUChd06fwo3zayEK7qRnKDuG0WKSogkVvEqa7uwQB779M08IJY
uMReMkbB86FFl7htmSdYvzwspZdMd5Y5Ho1q8l+q4FVgHds0o96v5knmTSBDXXy9iY2TT49iTksD
NamUejENqtYIQqy4ktpb4rs6VenwUtMUhG8VsdDehkJFirnJU7RWqsRP6LIgX55ESNYk9suNe4vP
ge/VFzlZnrAcv/kzg89vNrerizbOfQo1586b7MONRZxtIS6dgLQB/XiZ6M29wP+yJzfZ3JEXW6l5
0FEPQFkL3bpyX8TId7sFdTyU/tCr4+3lbi0zW9U83U/aZ5I5WHaLBFHaRWuw42gj9DbYma5GMpJu
qVeOvtzP/DbZdyYNeFnsO1vhdLTqaQAPVOauArP3j7r1zQJvjeIOsAjsX3HwQfoEtjly7m4Bld0Q
82IMUyxjsx6hU1biJzjjR2okEeDqbZ2JYFPnMUgtphSa73O5FrF/Ci3KUUaEQEYasjjSxtAsehCU
xVj4v66pjifMB+QMQokhh2+lAGexRWsYEncMfrVT42NZRj9WerPFUZ4+VHEDmwUO/J735UizWfjE
9lfPh4j42DnTx2CV0dMELf5xVEC5LNqC9r9kj6JvXGDRQ00BSllsaGiqXqy5VpyI0oKZb3xnk4z+
NaBJbbo4tGLgxfIUYHG4AtXkoRo7Vg1wr66f2saYR6wVfi3uqwY8iDMWIlg6dADeyWD8WQ5FvwYn
UV8gNV+dfNJfJ1rRU4kZHdQ1628WfDgc7KRy5akCmXuKUwu0i4EDRnOM+4we3UE+97g73yYJwVBh
1lrczC+8Es++wqYzNA46krI4eRjG1euRHBi5EfjycfclsQOcb57KoUDcEwnGfKijtM07MBO+rZ8l
w3loiXW1owqeEQ9wsA8E07lt5DflzzHCwxD3/q/DBHNF/wRREEPR08D7YVUE1duvjoDbYUOY81HY
aroL7OsFDZ7+MqGjfdG3mnNnmH6yiifLWUrU9k1qA9fLRtEdyipraPtiy8RhCNIcoMC+0XU4YCVy
xcFtYuuVm1TPZpHu+aGxMMRhNe2GTlX3jue/xNrwhpF5jSsge4QS6h2D22fVZW2zyXHAmdL6KfKG
axg21EnxVoZ9kS2z+War+swFYtCqvSK9bknJvJwDCOYSTk8KV9yuaA38T71DEoJ8fkyx5b6cKINH
y9H3HtHzJSW+W1zc6blqk+iUUVgDMmjdKDVeRqO+g0QaHp0e91bVDTTfzqfgglBchTV0w5caDlP5
QTMKLSpU5OlxDi6u9+SBM0zGBXav4Zke56e6A70k7Q1Fj92lTcx7unTdfW2jfLlEoBn0sKt1mQti
JryPGdGekZ8wTM87RRNGzFkGaz1PNM4F2bwVdmSCbdrPzDU0GGFTe5a8U+vODQ4yw69j6fb3snYo
CutwTFuJHr5VeY9EQd+C5vgvtR1NhwC4DHULoJ1uxknBGXPFpfIz8zB8tqjBz4Wl/RwY8kIvcD99
cVdmj605la9lT9t71LbXxocvnU6m9dpXHr591ZHUo8qGwl92pNux4bY+aj4D5amM8rUTedpL2loo
+WZEp8WsaVplvb1BqMmUwNMOZu76PNmpLQ5/fkg8n/023Xk2Fr/bVac1KsJZuWdgp+fny8ygAZNJ
SismbkaP1LroRboaA50Vf776GWb+0fAz7AscQgVvTyNNxxV9JPW7j192cUKwKS+YyjElOeWw/nVs
KDPNZ2AwQMgxun3T0J4ZDhJwcuBvJg8WSsHJbHN72JpGPPqhxCcG0Pt5MOp8Qaz53AGwxlTDPmSS
kt1M83S8jN3P22/HbZCXMywzFxuw4rJzOATe/LFIO1DhZiXIneFs2B7F6rZet0ltcqubhdrSjxlc
OJ11xcUOiJyCQiQX474NNbHHjicRGMlNkcmb7yy47OgzKGM0KG/wNzp1iQvXzCjeUQU9DW1UnLED
j2sd6+UxrR4aLXIuacQUXXTevWF2MAnFj2ZuP4QTEy3zhvju4NJEFftzHQlJWDPvHmPGDrvbJBbD
2r6pH31NPbTzDa+J6xdDFXecuKp3s6L9kNAItu0656YGcLdx0uBK5pDxvgoO6IcksQbRH9oRZk48
lrD7Se7s4JnQMOTkbwGZMZ1moc7HhVNLQUyCLCXp42r8JiyawDBQU+GpFgn5wO0wSTBPCfJlOZN7
HJDvVuAx9ZTRZspDbdkbjf0wNJK8XlUziuIUFT5Wz74ZgE5poCZJF4qOrOdETPVkwdT6Yc11eRhb
EIOGnFOYyJPD7VGY+rg6uhajeWNS2VkhFyxUGd/VbWv/9bwPU6QdUCSh/gQAgl0u+39t1Tg98+XE
y1qD3SHQdzs6sH/n2GEsPEAVI2WohrwrbMHkwR9Rx4dEHfSwx1YdV8A9HRBSt0cE8bHcR+Cou0hW
cMLdN3fK0kvlO8ml99XjrKFTO1HeZU0d7Dsv4vdQGE9St+RrqC+6MY8eguRRC/P43E8k+rJ0Enex
3e2mqrIAH2KngUotn0iItAygSKhlQBQWt6f81/LGABgHM5YZNpHnieZg+sfVfkjthJ7LZm0ZQ3S+
/U+Mo7IT0Muh6NmgoVW06fDjbtTU0fclqnI/UE668kkfYZoc7273jLIOdkWp1SemZdy5dPhzTh7a
e7thbihbGV0NoE5UqfBN0PpxO7E5puZDMOtQLsaiXMV2kG3JO1pm070lNUVe0WhjIJCa3EoN7zkV
1bDoBETXYpiDJ3mU5q9RUT74fZS+ekW7iQ1c81WcWNe0SsFO0Ca+bA38RURVX0kR5KvaZoKT+95j
7DPguSlKtu8zsw1xHOHM4mIAfdoKA30/sjPzFSmtLiSRTw6J4FeJWZbA8gtqbW0xtbsixhKzxEya
j9dGhibcO+eBTIh+s+5jQrrXArDVRmtdFJaLHaPXZDcH3imRMei216c1l4AOvr/mXcKsO3Xg5rF4
EaqE7QeqYLRRcHorohU+d/2X1g3X/ejqu1ZUV9f3jJNTWtaMXxHiMKTq0eiz+L7pm++dRnej40Xl
RZnIfL4PiLxhmoxC832MFREaMV1uKxvJqIiybbrDR7sDsj+gFEWxD3o+tqrTX9c2IczD2Hovvj+E
r/ThKeLxHttqC790nAuxjK7lqkmiap+zeHOdwEDc+IzfgNMm9a7F7HU0UuNUWtDSa7qxw0DKHbyC
n0hw+jEmjbBuSO6smnmKkHCbSgVZLsf0EDyn0ELYl8+smNqMWnXkne5XzRIbDQq7P8bAe9WeNx0n
SxVl/crOzfHu13vvZiPadRkTAb+vIthyGDIL7oNL5PnpLoWigQyh6xeVBNGh6ItX2hyifVAn3/lp
oiesRN1CJoZ5rF1RvQj05rXSFL52yVlA77tsrZsJfdTe6Dy57UM2n/gq5fcHzYs2ztDEFy+fYI64
n47UKbwo2/ZRRHmz1vL40yOxemHnZzpo6dkWMgn7alFSmRlDKCj0gTmNM4LAkDl9eWMrVklbT0fs
hbA2pgg4zJT/sP3yexhTeQbYEyf3qEu1UG3eHPs6te+STj8aA82yhPqa7x6j3jzKflppLV5BD3NX
StwvMeov88Rho4SX7vO4eqRcCBTdCSOS5F7FL6rAab4yGnYCktYAMsBvLI15Jki0Jj1BDp+9obJB
lO1wpuqZ5T8HdW7uYLMLvGGpe8S4BT+jybxXcGIYlu0w+qb3Wn7wDehAsjfydSr72a9kg54p4/KE
jp6scp0BPu+D5KL85tmbwSqyyY21rUx51xAS2bh2cBGNm6MfQrXocy28G7IvXcZciaMBmeHXQ+wJ
6Ld4RMgGhfJqMT0/WhU5iCkqyAB39SmWgTxnbQyRrNCmv44ejYZF9DayI/eEStpHxZY8K+RSlKZ9
xre56038oL1uxm/m4CFFZXl6opR5eoVXgMzJyZnr+UrO6Y8h7O/crnIYmxMNSVOmZZh2nnRBPKTE
SPrs+XoBxRS9q5OhjYGlFPdFSCJl/pPM8+KuSEkjcDV1XkpcpCvXZsoIDireiQlPENjp77YnqCi6
6S1uZN/dev3MGDMnaFU9S7mwFPGTHvfekx0SdI24ExVN+qY5qTpFM9zfJNNhRUyaQwud3+r7cpdH
3rRuikADMsMb4nZ9StoiJARTUgeT06SsdFOdJJMvQEg5zpCbCBFkH+nNTtg5MDUGPzvafW7tyqTp
j5a31ceemodZfWR9tpgVg2iaD/bUlw5NBRSlVRxvZb+LrV4/O7b/MjFChQFFl5JB9oAMM9gKre+f
U9xGNNLX02uY+iAY+FzwN9wdVajh+Gwx3/hhgWWztTZM8433NEaO7XP9bgy792n2IQ4WfLLQ0ayD
Eq18JsHy0WHPXAMNJozv9NqLGsQhZOB+kX21xGZPvKrpzEd2ehjaZcZ0PW9jQF3yEJDC4jnvaR5o
SnMd8EWl2ytcO/k+vR21DT8Wq7Ip04sp/OTs5w2ZlyR7az/R29Qpw5DxS4eBCEqsJS+dE+IAVMau
1PYGA7kVlERqL/Ebb/w5/RcJp4QHItmR0sZch1EYXtgYvnMcI8jf0t5MlcQuS7NTj5Z5dGYVLjHT
n/BdbVaewVipbLzcBpVTF/v3WVa+M3oZ7rRBMCyf1rAPpj1nSBsWuHT39JirPTl0tSimHSIBQ4mK
6Xkjc7m9SciQ+Ney15kEZgBXu07JrciEWpZlGi1jVZQ/hrjCRxPlL0HfvlUMbBeONNOHxNPiE+E3
dzmzsOzvIZUiBdtbyayR2pLaqgF5Ze1L0rQPkd7iy53/lOkQfC2VHezRrNcsihmbNIWNWqk/Bao0
rtiBKM9gngfXLt8wVxf7xojCJcJlcRXZIc2orqcpGX+c9Ti3GeCtZAYZNh9QAc+jRiKjn3R+TcRZ
Knwp/AwEHn3HKTFIoR80CFmJAfWqrzOoIdK52Gg3a8SRGXwLg6GBoNzlXrclCgeeGX98EuGOCR4d
bchWjNcaEho91SVN6d5PuSlpz+2fDNp2iH5AxtUa8Vr7UACaghqjiUs0eV32KgG+0YPYAlAgPcaq
Wx1vjXP/9kP9r/CrfPjVh9f+7d/584+yGps4jLp/+uPfnsuc//z7/Hf+z+f849/42yn+wc2r/Nn9
y8/afpX3H/lX+8+f9A9fmX/9r+9u9dF9/MMf1gXFJONj/9WMl6+2z7rbd8HPMX/mf/WDv33dvsrz
WH39+fuPsi+6+auFcVn8/teH9p9//m74rkG13r/9/b/w14fnH+HP3+95e0e/nT5+fH1iuvj4v/zd
Lwx0f/5uWn/olmfQN2lbpmsIw//9t+Hr9hH9D9u1XeELWjMN4Qj+vWL+qn/+bpt/EGikKdHwbRyB
UKB//60tYbPwIf0Pz9UN3/OF7RKWFc7v//E9/sOr+Z+v7m9Fnz+UZFpbfizTmwsD/74G0fB8WKm6
q2MLsvj+/qmYsTcSLBWcwDkjqrWkmJb7Nc18grDfIofh0jz0Qbbyh4RRmHeEZX8dGb2mJaV9PexC
RWjLKZ1igRt0hsr3516LvjnmvSaTq9NNb1LM8HBNO4gwuO+U2EAsaUalVnGDeYKilTdvIhSzHDuw
OVCn4bxTWOXkwZbRQrtJo+w0EFmBLoZPPU38tUw3g04fVi9GGPm+ukdhoKVWiz5wXMKKNtO1HtAP
YDq08YZmNay0KX/pFJYMR4fLQDmQuczT7hq4/ofFaGjlRhCVjd7aMUygGqyiJ2ZS/rMYKfUZjR+A
QE66Y/4kKvVYMRk45JhRSm5aTXChKIJ7xQRqA0YEUQKrwxszkkwn98qpLGZQjoWf0oT3ocrpeZio
mWORAdzz1CvVLijneY8HVmn28ZnMMj0CSx8qlOwhommLcVWYYCF31Smmt5hIFZnlrMOTpxkrIIdD
R+VcJrqlgcCQatB2uwRu47xcNt6D5SAyl8h5ohuIFU6nIpbkPEuuHjEGKA0YXmuXxgwlRRa1+m+o
YB/60ITkPacIt8YGdgGFUCrDg1w/JyRGOpmeae8yOv/FIfKEETNcxvFrUzXf6xjcRzQclFdccq2M
Vt5QPKEvjA6wdMQvvI3hWbY9o1+wZIDm8yT7aVfOcbCie0k/wQ6iCDqU7j87tQnpzIUIJV9iwbDG
sTEPauqoGzIhTWNjWUUnn19NqJQPeWbssL2+UF/2OHTZYzeASHZwci/04UO44ADN1l0ZXkjSaAbJ
dLOKxAz8Wsn0yRXZ3naAxXbtNlfDQ4yva6ba3PWgmBaV6jDmRkstpY6l6oG/dYDYAI2Cd/eedEqg
hiUIBFb/ieMTMBAqD8kjUTSZHHPdChemLp/gEGzBen0rrJQpSUvTOH59K4EbO/pPxoSvqwhGtYhB
vFOn06w0Obxag/Fam/ZKVP1psFyCAfkWmfS5R3JCOrpL0XyFfG/ZZqCJhh9aBKmhNJNVYnrfi8K4
5gD3tQQXsB7LZyeMGSTow8GRctuEoMFZh/AfY78OCcMuiuLcRqBS3Rpvy2yY63CqriIbSg56c9xW
D6VPkVY4XG8fdToGOi2BKpM8zdIaQC0HlrXtVX5gO6OesdA/ezomuMgeoxhSt93iitC9ZWVm3wfR
vuue/OnZ43du2W9WbK5SnyzUMIhmTydQ4RbR0k7zhxAQPQ5DdaaQTlCjDlnFgSA0Nd1G0CGFIMQP
YfeAOq2Ud5vORjs62evok5uRwd0wQ02d4dEW7QnH9wafIy4bJnd2/kErTbt4KVFUlpGJBDfapykM
TzLy9nZWLxUFHkZgvIw2LQyWqpa5TUUN/YUR1mDsFV4YayugdcuxN1fBYL3KFJuazj/u2UC2imCX
T/O7u+p0DoCzgS8nwQPIdKmw8Jvw1UlPg4NVEHiIozQjeNvAlkv+IBbUyK5pwG4XkzNcKwePgDbB
7AnQ8SbZXDgdQhTToQzRREDlLxG/Xn9JQ08yI4VhDvVv60/3cG7L9ZRQJkLi+xCO1RUJFNJ99tNU
NO4oNYyLlswVRAw6eefkU4qjqyoKbhP2IXGTn3YNnRX74R2yMofcnD6HSYf2mGIca0DwdO34hWmL
FKxFVRQcm/o+l260pLNj3NCEdC7MjkYBWXAzLNTabYtiK2lWZ5rgLV0rfC2q6ttkVzg5KQpCbHW2
qQUSXoVUsVfvHND5Nuv3IhBfqjAgLj5piqKBtpUf4YyVJBbB4LM86/Z0XxA/JYVZHmXoUCqgaB1w
wIf6TDQplsJIYvEGM2L9JUmM4zSZBaFzuK1DQli7Rt9VDWleRbNjA7Yoa2ceTIndx/4WJBzwB32E
pqgl3GCktvfw0ray09lJuMtCrun6uTUKUPqCqO69XvG2jwv9K7DTayGzJzHJz9GL9wwEzQWYCrZJ
ihTAKFOaIFhbPLN9ySfX2DidfZe26kr2BSC4graoxTpevvjiV+0AIEfBKGn47+wowiQpQdI7AcYH
Ll1LEK50ptXas0dBAv0iWFXqR50dYFn5MVgH8ZbkNN2UuDFpICS3nmCmEVb15NkVaC4DX61jnNn8
Rm5Wwl361neOYAUgdVusWje4ZjUBCFsG90VNebfHE9O6zppyi7smQPHv9A8trH/00QEN9EvU586y
3qZUPPSY1wePA7Jt198MGGFslfmr6IdnxwQ7574zdHzhxvcOz7rgCh0zp2sBWOYgNLTqmWbVT9MP
HCyn2PeFCVY4V5jITcgHKQqikd9pzaAvQpL/Cxpz9zi2riKEP+c3/EboUn9J8KrCJWdHE+2nq+qZ
FTiTMnUSVayZAE2WDpiGRajjP4YAfi+xZy0mcI0L4TMxZD6wdirvI2qna2LjRTbL7tm15SYwwCcq
255jzukG+Hu2ZPJz6pmbLGp3oPepZRxJziSbcvgNeefuw8D7xE4G+Yk2nezoIBTkDqaPmtn00vMZ
HOoZ/k2H8PSiIeC7MJpuzWp3ptJAzZnEkl8fSHoXaWc+uUzPhZnwamkRmADrJLVzOMEPoCd6wdWI
GiapXvzc/AItlCx9L7+EkTyx3G1VCB9Yp4XRebHIIbqufRiwBTN9XbE7MUR8zrlDLZrI2MKdhZhr
X+eUN9SZqmI0OriY5TskBVzuB0+ZXG88jC2pR4BVT7qzZVo8wjjvRczZcnQwk0fAW3hST2Fbvtpp
bW5FWixzE5OFCjR4KEwaAntf583eNybmgeU+NN9uhzLMirKNSNtT3xMUzPyqfMMtmVFY8wkQ/qL0
yiHWC/OuUD9aL3uq9epN1emnF784AANzjPJdi+1TqkitjKo5d9OI3Bbj22ocGhzAXWmcYeml+TkX
ky0AFc5rvrdUdWKtuPMCawsNB5phfSfM+lL3tHrkhiaBbEtW2brac8p7a4bizFguWPdFMyzwbjWs
Dexl4dOMrh90MnRVRjlYQdYkpG7ccag+8+x3zQbn1oU/2fkWSYMKO5kUW/owr+Cxz8fEPHb3g+M+
q9nHrxx/9kdQoX27BmrqO97QZsFdAbrZCAq9atZjpq46MsACZjlV5KTtFp1trCl9+Ozi/FXaYEyB
EmMYmr68Bjq3mwAdiLxvprXBQsSl+aI1HHGrvAGgLuCJlb1zmaS91yokaS9DpQ+q5FWwsRtEcDrw
R1jdd206Eu2Z6i+FSQLUMoXhzEMhfsJAKweLRWyCLq9z9gXfbOK6CoNs7VkBWcM8XsdNwEIW0S1m
t+XZtD4NQYAxaTV/DZd4Kwxy96bcYb3o1j2nORFO0apFilxXDrXOsjBgI7Y1Vk+wLxPtzh0OsCw3
FhRn06lIv8mYBOa+EZDx2hQU9jA6Ky1T0xpPy3OolLewAnMlu4D5dcjK7quKEkRaaFUvGiYK4ye8
lxrkjbp3J31bJEh8mG+pLqFbtxANzp6ARAAnkbXbJdcwCr7ANCzNKUQmriLeu8Y7szPokgNdLqpn
I+WEskwZTqqKug9k8Ce3QrngPpmuyi7UUKh3jSnV3vc5BN6JVDPXlvmI2V0ymZjOcrDzHb0V7MsG
x5CQtbxpOXkpnCNpNTms2HlMQLD8ZEaPbo4ltcFhzzGGbsKpQEb0mb40uiCtnYIk0xCcMLtzfMbz
bJEa0Ev9GM7H074ZOzrjTiqYD0A5/ktGUJjRgEtvdWtoN1jpMJjL4NomhWQReUjwA1EBwuip26rG
M5kBGp9tX1iYJXv6ucZyX+bj3ej2j2BvgjGbaASdYHE70bCFyPPuWBMrUsN7totKAjS1Afoy0tfJ
ZF7NiZ1Aw1yb55eR6WDaCZcLYsnbrbffphLUm8ge4wjaTIwmZqPbRlnzrYuJr/NYcehon8qhfAI2
sphsQiR2zetiktbRchZUNstm/rEoJkLlTNEZ17j/GJnqOrRl8olAFjnxe4Y/LPu0AiwTUCBIQZFa
xxb2vyYJ4QZ2bAg+fZojgpPUXNKa4r7ucwM+ti538Fg4X9mnISuQwTIk+B7vmEYROF7PzPT1dZzV
+5T4FFlPJDGKDq5WTPI4bXgpoe0wstSjzF3rFhqu1wPNZHDIacqFbFe1a3uyv6ZaAlQhZbKMOjj7
vRziPbUY3FBQtAJGPUOCDOaoah9If+2jxWL0F9Ne7xp7YxlM5UrpnzMPYz8G1mMXgY7Ky4hgvNHN
Ocl1zINW+Gi5amKegkMJH0URXwv3DRSWvwJrcY4KACRU/oXnhksTZrDxWHtbLE2QsNxumxfcUqoO
GiX9INTdePojtjGOF1kPK3d8SIQh79qVatKrMZRQtNuGZzfqky2sSxB3Rpvc3/5nSkjECwNlDWMy
nFcfNE03EpTI+n5T5MObJY1wn9HrdlcVrzUpr4WTGNyDtGEJfZKtLfeTctMbuGiy3DzZWep+o15L
mryjKnHfUfIuR27ZhbwzrY6EsTUwUpvNvaGqNkWI4agd65PX1QLLRE9BROBuQunMSl/CTcunOKkd
x8ewp6KLa3Fh4ZOjN7X+DOpH0y2qK878+2QuGBad8xX1WHw1sugLjc72BMgbGzRJH4sgOF2/mvZV
1+1z0swHn7RGBOhr3Lkxb7oBHsOg62ihhLZ6erIygILL3iRjVjHFcxktO30cLpu6v9Cihx/RuSaZ
8Uaa6tLpOW07cUTbdfjY1vknONZPexCX3BN3BN5OighdT2v4Y273GxP+ziY0yicnBK7C0osUtkt1
7rQYxziPxlunMrVt6GkbCCYdLVbo09742MxEEiFyB1i7vmrhV685vAEdkdUDVpt3rxpb5mQaUAhb
XApKhHlEGLwnmbuD4TirKPiBdNjLSVBa6KOYvyQ5Givx6FNU5puKWL+hfFEeOiUfXjpYh+LRHCk3
8nTrp+aUIJoMxrqtjdpuUJrpcL2swyxbR2VarDtLbqQArK2PJ2HimuUiWJsWCvPs+GUhdMp3W9CU
oZFO3pD0+J52+6xupqVFnXKX5t9M0d+D2/gxalQzSXKQdtH/DLV9F1TXlDvzorE+okHbFuY2bYEu
+ikWBpOECMg/VkPfLfbtOHzhpW53XE6SIj6XkpWfphs3x/ccJOWzX1fA7YpPyRWHwAz5okZxItXj
93CSa8OH+JbgrvWA1a4LhAFOA+TKGIUXsiyXTlxy8rcqa65c5ZYZbLT+DB3yG9dBDqNDKjYoaLqm
0WxCHCYSO6pwl3kXJIg8EQISBO/Q6J5Upj8ltgFPrwcb0xBmaZOYoSWNrMhqXDo7v1hJGshXZZLX
EAzE1WkTsCyg8ybvk2YbG6+eBcsOGQa0n7/MW45Jwo4oPohic5PjoC1jpEm3FDamZPcjwL55yBmq
mmVur8n3c83pxk+ZatNRB1yEFa85QO58jnENqoyJf+FaKxQnucjd+iN0m5+TKR7IH24MsCGYGliz
WxtzTtQHSF5B0nNqDIBcCqiUDjepMT9wl4alOK40p1vzf3WR+FFC7sQUgs+FxugoQXKKh+oCA4Xa
TeOxz8EeEgp8Jlv/zWjxZZQlfP3A6jn+6fY+bZ7Stq4uKUZfCpcnqowtdUh91h/yn7hN42bVW+6n
mPxqXQQQtexo3TAV2tCdurWHkuh77GgLR+WPGVPojZDmj2AEnFE47TN1Ut+kA/bfIFbGYRzfnyKu
PLe+rf9npwT/Dw4ACE78K/n/5aOLf3wUvzFzG/9e+7/9tV/Kv2H+YTseJhIizzaliC7K+i/lf/6I
7QjTNx0ya64p/lP4N/7wdUFniRCuy4HN/Dvhf/6Qbnp8vmdACuFD/w3h39b/WfZ3fNsUjoe72aI7
QPyT7N9VGm44ZeHTR1NuelqyH4PuIwBkKbpVW+wAbwkFGWqR+LvzJq8ufsyBPFwHkcnNmRh4Tq9Q
OLe/AaFpnov6xapenPEaDVd9uo/qh56TVLL1uYcmausGBEgf3fKHJ+5JtYng4hhP/7PP4D9Mt/5/
mlTp//JB3X3EXfz3T6gxf/6vJ1QTxh+uwYBJOLbl29TbmP/xiGrC/sMWtm37hvO/yTuz5biRNEu/
yjzAIA2AAw7HbQRiZTC4S6JuYCQlYt8d69PPB2VOd2ZOV5V1z02b9U1ZZaZExgI4/uWc73ie5XAF
/9tFapu/mcoVQrlcwFzEPtfvH9spS/1mWtJzTX4o0CdWV/+Zi9RmN/an3RTYQLhRriWUY5nSEY60
+O8fb49JGa27rP9NtuYcknfj0SHCrbdmO7pzWanrlVFnm3hUEAAdzDnaewsKrarbEl3xi49aZPIL
xchPT4rhICVzr2mMl70qgUmPDAjrFd+25FhHh5SEwGG4U2iZdg1rMkYf5HGoUOwIQ1ABGX/i9KeT
4o8l3F+Wbt76kf/tjbmeaaLS8nlvgnvwr2+sZVJpGjSCOxvuYsmeqYCxe4Manuo7YqI6iEfL7NcA
TSI4yJy4R0F8sIbEJL9QfrOhSmw6syEesQUeavqEubQQbTYjgMPjyidN6TEOLBitTQ2IiWO/+Zkk
CmCOg6lOmMC5Ucpbl8iRp6J27e3oV95D5ugfBTkC/uwUD54+RC7057oO2X6guKTIR23mDuQFraIn
7D4vuZ/vw55NVKyc2zWrU8q7uKrNDa6cu3p1VJbqJPLuLWGTkE/WFSzKz2SAMLcGQYbWztPlRuXf
w9G8SWPvVHr2teqeCKPdD1H36EbUdHP6blXGXSP0ozuxFJr7qw3NWlmMCl0cp7Z3TXPjTpbwuxIJ
n0oWX/CmPPqMAqxhJP0xKnnq2qcR9GajnmvJfyvHJxQhDHDii3MBGXVsBzBnXfO4ZOEnENgwq6ZN
YemPxqu3k0Gfx57qAQQ0s/3uR52SxxL6r6auv7R8d4DcUGdP1bvuQQ1WPduTaECROyKJghIDhH0d
cS+MNnTIq7KRoPHx2w/kp18qGd4i2v7sav06L/lj7mYXSrbXuD/nqXtblHbQy+TkNRbYM++YDt7X
CL0qVZtztjJadBLVAjl3jN9i8iAk+Or9HeHwImLG6GuA4dmQPbTxiFk7Ct8c4G6+ntF3y/idreIN
EyTCLES7U+iFwPNMV282WpyjC2PPiFzQxAq/ueqdSJUT1pogMqazVJ/E25AUvjhEOcjbKbZuyVR8
diLnKyimJz3nr6VrX7rJQEuEGFEn8FLmkiyBzF32YSFo3gJgiSsip0bGVLGFYGXSRO5M5bfJPE+c
28akpRaC9gDol7OYP6ABfKRNv4MgN+9qRR+oY4uEk7TezxIjAngDPN6h/FblzMYI+qV4zLwHlmlE
g6TkjYyU775IZ3J7ByZPQqOEBLXegNvZDBAUfSMyKf5TYjWshujiULiB22DUMolG6NP6gB+Fxa6e
3GNU5y95bhh8RsUctC24v0671rOBSPV2qBilmoiuhhgh7CDmn56Ysg2bdk6ngkWXYYjpoOb1T7Bf
xP2upmOMq9tLy+7od/Kpnsgh9ZasvnUI8TESofBJwFHOliNfJe1kSWx06fTHOq3eVFgNhzFmoALA
x9j18YKfULNOzKfvU1Imh97oiSS0Bv5nqZkg4Tq0RaUCf6F7L1Qc/HqDilAEqu2Wl4jRUrl9FeCE
Tg6kvJ+TcH4eRlDcgNBAM1hfmEuChMEYV1vZuhv1Dyzgjii4kdj15uviWM2O0MCSaBCFY54Ikt9d
nwvdYeDS4/pYYo+AZ7/jqygPitmW2SCUIs6WUIfwhuEb5zRnjWj5ZkfnCU99hOCJvAejqXf2aD+H
UUzEHnC9vNI+mrfeQ0O4GLhDFQQauRbxHpF8QhLnm4Ys2yIdzgFhuVmgukTiJURCJXOy3+1sYHUz
dGWzWZ9rR6ya3wj3TfcM/phV5j9ndKfHweeXgzBMT6ZsC5xsUbeXlYtadwIZNibEXw9w+rbsr6ff
/QjKrvftSH4ieIkPrUvjVA3xtUawFKAEhdjqq4vFDyhSJgJEAu+o+WrkrfZNqyzMPFF9jxDoth/5
FpBaMtqs22iv/KTaSjbWxyysecgdTN2IqzPHX4uVOOwb5ZdS4wIzlI8xCyJ3p1BqxPqmqOf0mDV5
ehOfKzDaAc9TrsAqYotgciWnqdinBbxrg3hxw+lVgOcRvUd6dBrzw8MzEyQsupkI9xeGpyvPudop
hx6w9ULmCmN7P2NPLnl9+Hw9JigMPXsizBJt7fCicXV1+Y0haNVMZz1UoosfOVyn5EuJD9mQmG4g
EaPJVqxVnSNsWU4kUP3JCnjECM5e+afB7IeUFKghbl3v4tD/qrwW2uWSvmRd8lprnd8xmwT7inrs
MLZA6Qx1X3i95C6laY7ILO+nqP9i9u/1KMKv3IAWjZ+R7gaT8QMWGePrYIXRrm5kzkwSEVabj0Td
eROw7CR7ynrVPnbD6dc/SPbETWhnZ18Z31wytzf9hJYX3Cz5DAyoLbuExVDEN9XUeLhm3VPjZ8Z9
LF394sj0wYzY1aIzuLR1/AZXOgn0AnfEj3gBfk+kX4HkRsQOmSZwFZecHvsZrQDJuRZSUEMwmmts
tc5BvQPimDQAubM3SvcruaMgKWA+zhwuQRh195BAr3lmEJHlCLay5VIE6f0IPHxXJwDSG0lcboXN
TK+hKzEbTpbULCpYqa3N+6RtNozaOoSkWKHfaS8Rs/r9JDuglkjk4mZqHkTLheOqN9XIvZPNEXIY
W0GG4Pe5mh9nsiTc4G7Dl0PYlcWGqEm4APCdLBvkMyejqAhowRuymXBjTqm1XNymYhYZozoPeeLH
WR4oVlDHEOTQwYlKdg13ep66nZV1z31sD3svsT9sDELkj5OPvU9kOxLLHpPz3JK1k+avvZ3TOXfp
3rCadx8BohiFfcBDsel7NsJm1PgnctqDbEjZ3aVAqwlRO4Wmc+fA/sID1HvBkhHYWS0CPj6uCLZX
DKdcLF4rmTTFQ4BE3r1fuNOcQpNUVZIuD6slMNbjYhD9nZVHb0mSPuMbYPbT/RDedM8W8B59tcCt
uZxsYQN9YuYduzX5Krm+ytxpg7rpUMkTGT57+eOEm60+2s68c9FMTmN1zosKR5H/MTbzSzeOD8qs
H5Sq2IeXzZ1VF2ifBnVkLzae7MH9FoOPSRP5WZYurGnXT4Guu0NQdt/Kkk9Muu1pjrp+Cwjo55QY
xzkBf4TFEL/agLbSe+k7VjaY5jZ6aW5HYuQ2vYrrXdHGj26s2cCXu++2PX8heGk8uXP74hvJl7mR
2Fn0ATzaK1nfZ6aeY4Bt0mPxTgGJXqnlY9ULmZvDiYU/h5dRE3Ejj3J+TvxVDTETzWP47+QOMM2x
csIEK9z6EUAXp7RwWRtP2F/uDDM/R25yLFvfCpy6u6oC2U7DZK4x+NDKzL30lfORgYXdJeShO1mL
sYptYT4ACY/tr+TMbwX6tzoZHmboebWb7PIEJ7qN6KNc9Lcoyz9xi76Su4rpTBs/EZUgNrM30nSQ
uYr2oRX6bImXgp3+0uxdB6Al/E9m8ZUfSLGf8pjlXGiyNdeAw6fnBDyaIHsD3ZHBfJKciiaRHa7T
3Nm2g/9U2M24C3GU409KmF/aGSkRWO/R/jvJvCascilmCMJBF4JDfTLD9i301KVIkfS7Mr9VBA00
AhvfYnwx0/TFsOpTYmFEIK4xkMv0HJPPpFr9w3ZncZyKFGNpu6uFmVytBChu5BunOjJ2DVljW6vx
jMCyf8gaiFaMfH6nLfe1xI8e1Mw3EcOpg+3YJAy6yYDW1sFjhkua1Fs337vjEu7rlovSKZ0BZjFq
4hnFy7bwHeMq/fk2MbqXMNf11a7QEg0UQBVcrFXFYWydejjlvT1BeRAPtTOe2QDFMW9eyPagdP1p
YfrZ9n75pe/4WMdjF5YvjULPQOYXPHCmxuO3qmxPnJodsif0tGpmPx2hcghUUS1UKdD+qp1GRsja
GDvu3BlItMjiiYGhIOr5bCA559SOyO1f62nla3WrYGB6g6mLXKGmzM8GxVYSJVY6mR8ueivSvQhK
n7uXSehPuxYfmUoPnUjg5REEP6XFzrJiuIIjY0dpULWLvC8vaVs8d4OH/iakDx5aGmJzTcfxTqup
1OB2L0zFqDabvlMMnfR4dLKVbt0e0xYqo5khHQCezx6B1CVVjGRAd/Ne1/HVzEEkI0IFk5IR1z5H
aCqJqTiGif4aDa8gYxdiESLoTykal5rnQo/TED1eS1g6+PHQWu5a7XMXNciJrO49hTO57ZA1cqxT
PguChyz/i7fc2l77yg95qor8y8TpEBkmGWsydjcWvmohKCG85rm30J42FfIxfyAboFzbhmnjW+2a
+YuEIuYO0kytGUJsu7EQjIXXoHaSNzz3s56Khs5ABbotwWqZw9uYsrnOZkdsTMN3KDVQVVQXnsUp
PgZvp7vmpovI7F78p1ZErPvr5jI2ihz5gTydCVptVFlf+6JHNM772LACU5uZzfXO1JoYb0N+RFiE
L+QaLHt2Zz8trGe3EZzMhoH2yYEIMGJUcvt53A9hMtxEVvqGUnZrT/TmaWWyDMkIm6xs8xAb6EQb
rvUDF//CqN1/FjCQ93nnIW3j5yMdeJ3bEuvRNHIn1tEzpMAsQLm0pkobjws+UDQ5lB1LVeNdsDsu
9GxiPZcwUlgUEVsDVnU7H6AWR8setxaQ7KoxN4nntgecurdNzSLQ1Kjpa8MNJst7Se1xDe0oT7rJ
v/UO5od6fYnk+57GOM4RFy1f50i9Sxgd9LfpUxc19cGc2DmBOdvMQ+RdxXrrdG0X7lM1n2IogUHa
S1oCBwwb96i9z7XahX5t72RlfMo8ToOqyNiPLWx0IoskNz5SZ+M+Cq8XODocYLdQd4sW93uJMorA
5PKh8EHPNy/zxMOuiTCIiolbQJvXuGRCgS7xYMcsP1kYrCd8eC7txTgZ8jVs+QJjRB1Ix4I4avmr
jeRQAisnvGyN442xJvOQWXHUfcgRGjEMSZ38NBdTts8blIGNZB7vlvnjLxwR1sQtYCB1Q7fcBJbr
6hMeRd93fnBCZZd+H8bMB7rJIS/bfTPV8ga8+xImRXEjJMk0mvQZh0gNxw3hmnZXz5rZPscdtb4q
D6Mo3HMTxYiEGtfYGqOsA8dg1tAu3jGr1BAUACSCghTRGwYryFGzWzx27SGS6pvtGwTuAokPQB2Q
Rmtk84mUFRSPZVgdLPO2w/yFpGFSz3MI93Dkbsqqgo5qxmyShCaGOzGc8QXh3w1rXFbO0F7GUT/R
ZOYPMwJeHban2HO++tJt9uuXINsFSnA5HTA3qEAsMxI/HphKkDpA3qu9i+nZcOyYw4ojX4J6jWcs
BTZ6dDV3bmSsjqt22Nk5txNn55ufT2vYlSzRFs9UXFZ5bBlo7r06Of76HW5H/lJrhKgslTq5IoU8
iqbjYjnPGIPgmJhNzO4ZIg/bv1PicYSJ9DIJeElVfEfPIbcWtozCZHbGAju7Ra4AJQp8lj0vya5j
2H9Xld6tq0LvyIft3xBr/MtI1LM0o6EzkH2WmXnoZP+BVJvMezNc8J/PNiGQ4rYqTb2PeusTDSAP
HpEue2lLtLsv+HyfnUEkj4iWVC2uqXZvf30ywG/xl5loGp0oRyUV+0iflXVTM7XYjQZRSGlvhw+5
6J2tre+HtQXUdYJ8IFRcjVZrHpcM0VKdoSuz7enoS2c61HENFQLBmGeooxnCxikt6JIV+vwDNO1r
0ifzt8Eyj1Lac5COTrlfG/YXkiV2DEkeyyI0WPWjkkjy+cF2OvWMPPU4jCaLwQIeSOtUu4mkNeEt
9+FcP3az8jnyuKrimLvcxKTGPqTZxILRLbVueVHExCV+Ph/amf+n2uHoqm4KsApdi7BHt2ixoTU6
1MbMVzdAT5EeV2CE8jo8K54HEYpJHLMFY6Q15krE7z1yxkuCKLLOHBH0DGSIeWzvFkG2/NKi2m+S
wb64ogsc5DUE+qR90NLfAhTkxREiHRXFeijTfKTj/FxRLAS5YX/h8T1uOkWOVG9HwLms7tWwm2U/
GuNtWlkdaorIAYWNwKTF+38nOqqXUgyUc0UGVpQwsTR9q+GdH5Kl+QoLq9natQTq3nE608k9o/yA
IGcp6lwj/+xFvwCqoSvEAot8S3/vCgUJCpEdN9ZeTINzru0FkVpaBZ1N0l5oOEbgw/qmKkXjIIfJ
PhQzG8iud4p9YmavVYzQcUnKl1XvkPQSc5h/cY1sqyQwazL53A2XxrBuNd2NRtAOvGA6MtOWd2Gz
vLpABvecD58jQUPbpBnawFGkAVm6BJ2j9c/R7l/URJOImuw27a3l+OtqXiJvq1txHHGRdohPeKZz
QU9eOR+wqm7LOblUi2ESyWZYJ7B8qJNjCqSk+BbFrjgRLPwFxylUVdHfglyILjVPjBrSAHPHG2JZ
KLMdJuPNVD0BTtCPkE+QyRMykKFUPJtGczdlWXyjp+W7a3gZWS0F7lXYkR3RbHvUYjGm821K4M0B
Skd9GBw4ysbicsD13tkAN5W6znLkHAlw0xKRSSrANhVFcUBXuMb3OshP12espYzzNDDX9B2s0lVm
QyKBy76JRw66Bk7ZFtsND6S5/URaQxqR01N6Mga91PUAhOHV0Vl2diwkbFYW8ujLLySniHNjW+Ks
E2C6fSafyhuFVuasrZKdMkdwbGXJQxrX7dnOQHsWDaymKu0PiGYBSzOyIfdcefe4FX/OVvsCX7AB
3WN0e2Xi5lQfYQ8Ia+nb7jbPw28GbAIe+NDSUoH+25wzBjxpdS9i/7wMGtH4kjp7LIL6yG18T859
fa5aL4jwJZzjUZ+Tmbazk6ABrFxxw/f5Cli6airJKxWXDbpaRnfQNPxz00DuWygulnBud3xoFrSb
YRO6pn1janEmxBmAQ8csqIHsT8ZLceU5isHcruJVoHI/xgT94o68MSTFoCR1aOuX+IfcnmFIrFDO
1Oom8Xac7zKwiVXBvhLbZ0X/AIRJXOeZ5oZq4aFa8rsFv8av3BG3FN4RuforRqnuDqJytEdzWm6l
R/ALY6QvBrNMwDh902wS4PwMZMgX8CugWpVytqlHXBE0imlTybY+zuPS3ISF/jbHLacn6VjEtg1G
tJwVMHD8qyLQgBFuUye5whzI1NTeEFqWXvqGiUdEiMGm8NHnFe64qwFmnDWMMEAp7hPgAOqAJAFz
IqbHfCxRXfYyZkTR1K+tVeeAPogYdUbk0UNkfA9jlyGo+4MrYNrl+pJ2S3vI/SoMZqOC64AmCzIn
HX+CdHeu6r0MkxnTZ8DqpA5IhxHHItd3ppG7F9inN/jnUSAtzhxIf4J5/+vXgnQ7EuepYTAwquPl
fziJVE+geylHL0xcZxIIsmMSj5BzyTq6ASG4Nb3ygTpQXtxJTnuSNhm/j89dkhMWksZkLRpkIfLZ
4S3Dxb2Zhjy/Sgkn04m9O7xcyaqmL6lIyTZWpfNZdEOzV20Bzm4q9bFOzGsr1m7Bag893Rc77WDa
jiRqBolFd+jD0QPlR+z2EoSa6oqFQxishryNHSE4Ncb5Qy3koRXITTZps+ZxWLGH8CKNz4OPvSmb
bnyDAy9vh8/YxlouJ6jhadK8Gfh6ssEntY9OZ+8nmdpokFLHhQeav5ZBE3Pbo7b1i8jlckwysqVS
LuS0VV9Yu9YM1MUzmwa59ZgVwCRgmrDYxA74Kas8PP60VJl743pG/Rq6Vruf9deqjo5FZya3QrIL
o0s9ezkzxa4DpN2r7xnq08DEX3xTl8Mxj/BLzWoklBB2LHNpz9sK5I6nybCwdNEsVDV+NJ5vya6c
MxS53A4zyHQtlp2fkyrbMGdABE3XHh0S5kvrxoFg6NH9dLqsP09GezbSeUBuPkbbQflqq9qItigE
kM+RF++pzM6A7PGdAEd7LvP3uS+jk2HWzKe1OCaQxr9RseQPFoiClxHyZKQwEGZWhlmthENZqn6n
M5q7CtdckBT+q0sgJpgzjX9qVhdClyiLeD72hredIAYciNxlDCT2ucPcbkgONojSg/atL4avmeTH
n2Y9fNi2xOiDFfpY2LjMMDVymJKFdVvy/v75nnh1ef59S+y7NisAiS3TFLb71y2xXcmoEbV0dkh6
IKTRejhzEYQyv8mnYt5ZTYUTPOl5eqYs78a+J7iz1WeVGrwD0t7zljiENB/ZbIETn8T0wJ1ChMZy
rEFAbxyz/z6ygdsL0z6TsPKEFIxqWukqgH/6lQzbIHLHgzsz+/W4TUE7xbs8Yn6R2+muVEb5hNj5
F44RhOP5n795+ffdvzRND6WLiw3D8VzXRn/w590/8eLF5HEF7MaGrKkah1Q+1hv8TufcLrNjTItD
evi4nVqH1xJ/9uG1qd3hnkeg3SILVNI45nHjXXD84D3Ih3ef3fmhMcUbYuL06kPO4cfzt3yO5cxH
LGhzrCsI5CrS4j5s25uG3MuTZrNthz8x8cXnWkXyXBc/FmYWH2ke39t3sBnFVWeEGEURWuBsJEXP
tVKGIKFYbryZCmqcY4WFHmto2lblbaQ1RIBCX5Oif/UoJwN8j+9YxDU2f3eFPxYLYfNJYPdLeh9G
pnOV+pPTk6rEydCGleky7a01TVDgeZBI7i+kbSzucv/PvwPr1xX27+Zg1Ekmtx76IJoB+z8QYMT+
4icDRl1uGee986sXJEvU2oIqN4p76q0cVw2ZmLLd53UTku6Bk5Rwu3dnocNtVfE5CMjRsNirgOp+
5wBVC4ghyk7mfM7WcrAzUcW5DKgOI9Re4q0lhixydv0Jz72fkZFY1wgzI7DDnT2mKEGU3ncmMvZf
KYgZitccFPxuHF1YdFX2YUWNg7BBv7HUeeo7M77mw3g2emh70UgKvHTtD4M9+c6wrHkvqH/NqYHY
JnPjbBVq14/cEXHtsVRinSCrEjxP5H4vZkw6Q4EbBKcn7tJwSQ+5sF+LWEPzlqzNate6KVjVorFu
5FPITp31ttjyU9SNmiRC9hXqAck74dBE3snQY+oZnZfR1jeZiurVleaQgnSjQvcD/NAcsAFbsMo2
71EqnZOYl+8d1y94fk3H5Fn9yc5aa0P4T3WwUcI3K6iWJZCFCuBlVTcLt5x3YzqXe9kLQUYJF3dZ
2cRDYp3C9TfCUUuHc4Zv4jVxTrEFWVUhZj+gMXzQiR3fGHZ5beMecbgl91PfUchCV9s1OGV3wLxI
Mujc6vTriu3hKUy9/qqn7P5XGwMt9K1HhP9fEBv+//EG/iL1+o/pBv8dFYmrRu8fAwmeKvgA/+up
//H2F5CBvf6t3+Vewv0NIhkEAtcTv9MD/q/ay3Z+W2VeiL2QAiJh9BFa/YEiQKto2wIKJJpEDmPU
h/8m9hK/IQvjiDChCvxXFIl/PfF5gqA1Qy4pPCVck9fCb/rzic9cIRH23H+ZSCEQTwsy1/CuJkOZ
jcbkMaDZzJFPUmNnp9j/seb0i/i6JB37n2RMhvxLQpn2mg6gZCGENbP86FCvJbuZGUKHtb9D2m/F
WQt6Iynp5c1wYksz13lUDpQgOXTxTWIg+Pjs8lQb7DGcJEIO2ea9QFhtkFVR76gpUeZ/p5umtR8j
l41EYMdL1XS3NjapZtvSoUxIb1IHRTV5n3V5UxIn3SCUSkn6IErUYbyBsu65zWzVvGqKHyy3fbOg
7dK0hVsQIjFzjM4xaUJkC58I/4hRj2u86uiaZLwxOtiwQgtb4M2xx+CxwrfzjoyudIGcCOsEAQVa
M8yL4oQph32C69fwEabBwpgIBcser5kbjjgFctRuJsIcQ9XJo0O9oNcplctpllqMYzH/QP3uSEN2
2VoAJ7vmnMI6aHNdpg1zeQ7iMxjYgW20bTvGj5a8CuNgycHH9UQuqf3FgPbeXyq37xb2bSSonqkf
GQIRxyWax16JNroI3A0x2BR6srvEIm/wNpsc/52ZpMOYvxyj+NGS9dyway9c8x25/OzvJkXXeARP
5utjWbhJfOfbZV4BL5M+L00YIxFps/ecSZ3s7KjISExgdP0y2z2Ro+YyIGyB5MWEZQhrX2+zMM9e
GJ/mGaFobQwKLbUH9PGsD/qN2chKs3mLF83Et0vwLsypN+4TG5raPlFaPMFpqkHGKqQTtw4ivPo+
D+1iutO2Z9YXm+aAaZFBBbBjONJg/xyLmmdpgq1vtPE3oKILKRaaKKPOoejIfZbGOBMJ4qwG5xp1
XsnQhEANbIhd1crbPlLO8FQlVk06h3IAKT/CerPme4KoZ/FuZEbCFC0cMrqlphzMe9VKN3+AQQQo
cbOgiYm2Tj+i0nFDKKGsX8G4D9gdK+WVp6iKM2Lw7LgrrQsOUr9ApTXGVjIEAzCw5MEKEX/lOzsr
vXRP9rZP8qFgGwLNTpnFe10aeFuTqmtmfZx5MU6yJzV7UrvFEx65Uo62WL0VUW8bny2W3nVyRWOM
ZUrHQ7julwz0K/3WknMMFaRnrIbDxNB1Gx4aBg1IEBz6P39LSk8JY9D37RiIOq2WxjPmDEl9zeKC
92glCEZDfBYLApmNtBozOTAvcfKJjXxtXcdClzS1Ki4wIpShO8IfXbxVLMLgwLjoXtYe6zzS2uVx
FojBdt1Uz4jbYv6Uk1ywBRX2TTwtdP5BKo06+2EIThdq7SySXGup9Krke2uPSfGAGtQbPoYhbKoH
U5dx9eaFWYytEslqHfS0vzPLLWiFB1MYE9QyIUamf0sIhEC3oQ2ehHo1d00T7Aq3MtaZcTSDKtNJ
d4p0j88I/WZpUyRa+tFHppTv3CrG1td0anSBC/gdgz38DnMwZokixwp28Vs/ZNRbcW4UH1YhxaPb
O24O7DUeOGNhONnfbKsfLaxcIkaapCbyxXVld/q1k6sAZoOluOZfjcYaaWF2ShwjA1b5jZIDLmPM
0pP8AjWq5SUAn0ZRabpG/T2UU6rfWmo2uQMH7Lv7DEEOyzbReta92U+OuNqulB4cvqblDApNDFO0
kf6+0axAzsRMqJ+KKZsFOwB6NoRiviaGDC1Lwj60h+Jo1zbanYltIYYKYPDWD6ANnX/NhiQEHoPE
4XtYmbhtVGrNSCy7prRO8VBOVhAaFVZRrvCJHKlw9ivIMl6tTkuJeIf0n0bZ36N5Ih28Llc/+OxE
6HQJ5QMKU5mcE3sz5iLfaj2N7aaFx58E3YKQdlvNEWuUhmxN0mFynLgBAL0x3SqPsz4AiL2Ml5oI
ZdJ5ZI0yQ4VJ2901qQ+m2BOtne5xziG3NaIa7/QEf5zgDn+aMSMas8BsanrVcIzGNofBOvROC8Mc
JvHJ73ThnOErWrsEkU2z6QqYEhvHa795ozN8q0NBgiJkzxy0Sqnj1c+Ss9zIlyis9oXMeI0iK5vm
OEmezbsIFxKD+8E2u32YT9mPPHS1dVd7DTdeWkyODnrLmNIT7Rjs0AJ7p7vj19vDu5RcC5bRvOsB
7/cPjxPACRaAVux75zrMbrMQ6MpzxrvNDmxUZuande90LAYax9mPZmphSqjIHrPduPiaTS7WQ+DK
tXWa8U94gQjjrDySYcN6i56R3retI2s+mQNS8assMlHvDUxGTG5ogfShSglzQRfCMvcwk4cVQ8jh
2AeTR0NyGKq51LetIWcmkQ5C4e8tKk3zzbHYmJ0mqLZoCN0plMh1mpZZqdtrm1GksZCP3JIIcOey
AW12bTcu8IQXDxJmhaoup4HLC/fa+3Ox3CWQQnpM0nHcnrCbLmzw1cAZZxpm02LQNnpzW7LKnc5j
lZnNQUdeNR7nZR09RbGl4wB/GCOOEeydwYqRxm4zJA7wGgaKIvzZRJopc7nM8EfjdvHFjfS4LY9W
5DQ/6BY8tnTLUOa7fspi7F88/p0DuVldgiQ7Kt3fa3kK7H/En/rLiMMTjusomwegwmDgu8ye/lrz
GToZZnLJ332c+1b9Nc1VzkJGzpw+D0noVvkT83n2p0MRhrwTb+korsSvSsto0FSHBzoRQ4WHqCXQ
+fcZxB94sT+U+n+jnf3tH/9nws9WP8I/7jRO7V9bDGv947+3GFL8JizPcSn8JBanPxlKHOc35jg2
7QXfNBLO1dn0R4sh/N88yjTLU5Lyn6RURj1/+Els9zdTsp6DfelKwcX6nzI9/c1PQllh0ldgWzF9
mGzoIv92tS2TW2Uu7FdugOShQtpDZxHZLM4ZmYZS/+yFj9W87W/dmB0/aPqGeaDNIxKR6Y7y9Ja7
6mIwb94ua0R26i2bGL1K7YIGJNr+4sgu4faErlJZxrs5tM9mbV0GA2e6m6PH9cYMvFmbJ/s/ff5/
XKd/dpT8bVLIG3N8m20vHFPTxCfjr36TPxllcrP1s6ywAN06sKt/ATw1GWE7ndMksCboj7pfChIT
e4wy8cIMqppADLPP++JYGM+jinms56Ems3rUt3Fs3QAzeqLgWJHludpCUxy2o/KsAxuQAjOov+xt
0eR7VlOraNKG2hkSQTi00IzAS5FAEgDDae+JxdELaffLRE4N1T7aCwLiiYjClx/yxPsXn8QK6fvT
zJRPghbSEpBPOUscrHV4k/78SfBMrKqeTz3gsdUg/ySLXVQSZWI8j2d8kOOeYx+CZ8oG2PHUqZQ3
Rc83s6gFlYQkTakmH2jIp2GfTGTbmjVacd0J718Md+3Vu/Tvo7X1hUqpPMdyJEpU0/67tylz68rA
H+AFrRMbe69NwiuPEHY2XCF4ZZ5pky81KmziLtc8RFXiPy7mrymE1lPp9uzuUUrvoj5xd3QKBCdU
G5Xk3RmGyTMagwEt4xz9ixft/L8vms6cG1GsjTrX2d9uoKGZPfBorNJ9/7bLqg8r/D+Enddy40qa
dZ8IETAJd0vQW1FeukHIwptEwj/9LGr++Hu6Z6L7hqGjqlPFooDEZ/ZeuxSrylE9zIt2YzCAtiHA
sjKOsB2YNd862Jk8I6PVlyhB+UzBD7HsHJedCvHSDOM+GZ19DMjrMPnUalaJfA0JQ49o4oIr/Y32
/smz+/LRJXF2LFcp2AOtbr59aAW568+HvEewYN3WckRyb5yYvE3NCKFrpBbMdw+wvOPl539/v/0f
PzybqbzuG8w9xO3u++erLGmwb3Llm0uzHc5EJruPYkyPriYPvSa7vamepUcv1zUOmVfRzOdAdDdi
3pwNF7S7boyXbTXlO2SHcD8eKf2mk28BLSjLez11f/792zVui4J/udZ0gV8PZ55gmOtzXv/Pm4KK
jOHzwCHlxGazLFvMEXoo0fzpirz1rK02QAUYrmO0ir0o3phwEkAiVV1AGlRxTn371YyhoHsRU8R/
/94YJv3vNyd067bfYPzj4Sf85zdXM2xpvcRBbkY3haQZ/1ZNr11mUlv5enrn9MOxTONiK72soa3p
0507iqe/oCqEbS0JJXhPxt73VkpD95ZyqDjUcGeFZAWiYvfizSDdmA8j9mPXXvrUxB0k+U1ZV3Ip
ZucoMmEcTDYlmLPUiU/SX821AaLC74dNVGXZAVHV5LMk1wiZiuHv7Mqxes1aDFvdWJ0NrO1/ahwr
FdjqSR+4yk7+Gr1jPoHe3HmeswUIKw6wpotF5xSBxoEeZGXU7S3/UnTw2yOu+B0qCzw1SvDPrO6q
IXvLi7a6WlkK2gcMUNzU3n1bgIjUM+NjaIHQNdJ2KNOI6c3z5LfyEn+RGBUzDZIjtjUROtuwT5ZR
qfI9QH/Gt62fvDp1Zi1Gn2MHnMjJox/aMPG+FiPqbRLeJOr9fljxhzGHyhycY3X/oHpEoumua4Bt
xlPRbpxKBB0Q5qvR3jhOUdPt0EPdUGptE/AgNtnhQeOdLXFS7EO2IdEjh7+vKOL3oKXdO/zxh9wD
VFDQvMoRazGjC+7oaTMDXV5j5t9VqFrudXflcuTd9ezsdBcNRKKF7Ys0cBnBSgvPcP8mJJoF3AfM
NlIGLeM8nlRNueGa7oh+MIFh4woxZKRIqTTI9+m0ZI+3QdvnJKewnECSH9nuxmXuFoBv6GiGDXwJ
tmHqW0uy9KuV3r7YicnWyPVem1EE+i1KxLaJvJ215t1E4wvbvsEt0YE2Z6V9AZ0tN/Mge1a3Ub1+
iGkoUdeEPFZw+bSGNWxhzC9NmepH2UGJg0ljis56iwBEe2Zn7EsE5wvbI9QQF6S+lA5vvSB1Y+HP
pffgQPAsmItUjA69eG/fosfZefJ4jbodktAdQsP8NWSQHwwlfV1PlBbTrrJ/qBFFbGqz1dCqINfu
GQ2tVJYSEuDYzsmJPSQX3XXgKjqWnodXkRCx0yyTJUMx0rkH/Tm32vKUVymgUvMBnIaAf2BcdQkr
o2U+dZbZpxkiDZfJabjd2KbddshvU2KDDGvayMFggTyYSI11hSRxiCw0iBlyntD8T0fMv54wniGw
zuNiNjCSGVRK/3zClNOMbs5wQqSyR1Su7j22jAwzoth53TjvK29VmZaLdIwNqayzk+f2aA9YR8+j
rq9d1D6zVt0JJn6PLrHlzA45amp/Io4sXvj9/KC7rTilJVLN/3A4/uvBfXvnpsN+nZrVdb1/resY
dcEv4lm8NG5ezK6JdoWdwhSPzXvKgvHSCStd+o0fEvM5kK5RMglkRhciLRrWUwKHFuqGTmfITmv2
3OiQTibS85ucNLOKTZtMz8nYy40W6zG+hlESvSd6smTlf2j0+Lz/108Bz4qBYJzSTCfo61/PeWFZ
DakKERmfMdSX0B+WJlnXL7Ets0fiUFCYz/0jxFei2TEnxDQZW1uqx9IezQdcnksjVpjtQrveDzC8
Zql+0lECHMrzXebZgP9LIOgu69IFodXx0umMfl3mBX7ngYFIJjlzdEJhrXI6pkbTEf5UbxjhoD4y
knPHkvHSkEjdjyiB2rmHZBoND63Tn1LrL7x9YkQTcwsZ4TONNAwpMLeqSqv9OJQb4MtcCaPV3VOe
KQawemDAT2fkw3iCz5anTpFIJL7MgEmnjTzCK9k7uKdu/kjDmwBukGQntRl5XTA5+xB3ODq+ROy5
NKw9CqOAIUm0F+EQH//xAs/P30WeiVeV7xvo1JfCdG9FebpXOk+BUdW38G1stOLmeFXplowUcLpo
RmctIXWlw2eUy5EErUR9DpPlrNrCdVjNapu8Qp1md1280+dxZ6jYPLi9eKp5HG5V3B57AhAuKttx
t4g9vl/isZB9B47Pw0qb8mqFQCKwY2Ngg3m1qhHZ1ZgzE3LKU1cP5UlTRXmq54NfQ0OfZDUCF6ZG
cprvko5wkwOOPUk4RPNCZUqcxkokKFF84prgm2jke538utAvyqrnjevxTAc2+ZlOc00wc//0FxuR
2f2+HEEUK2ful2AOx9NEVsLWmKb3viFeiSjnDl+y8GcNi4+eP7EiPsBfCbFMOfUG3k6/8k1s32k7
mfsWWk2QmtYccJVfQxIzmFijFU8xCaxyTZb7eNTqpRtztYbqywDw0w7DW2ZtY9i+Oz7U+F5r++rA
fO9+qOjKmI8c9UL7Zq3bbOV427yG+Q/6BGC7UqsJ6jI/HTXZK5HOZx1p/7vB74Iel28kar/txMZB
jlG8613rwB+vVql/knkNfi3mCW5I/zwakMZEnaOYRqmimUbgp4la12n/1PZoXG+RzQKifWSIB4wC
0VIYVzRl9mbool0tWFELUch9m+GbMKWikYzRSUfdSwp9bPRvuxFCoZzaSi+T37AeF+k7x1DLJ1g8
Jp3hbPzKecgY8pF+i3Ol66vuyq1RQXNAWyHPfZU6h2pSziHqp9tDsdl2aQeUrdSfMJeVK8bj7WFA
ahrYPZZjMDdZK8ct9oMXtvBEE3UT/VPkLkrDSfBUBVXIJLHscDSOTaeR+zlfUV+7jQtfn7T2Wwqz
wIQ09xvTy7YgrKNtNMpHmHnZmrUamt64PAidmotxOjglPxn3vg5lCnEZuvLKTXdwyjhZr72RYfCC
toW7vH5v2u5QTuYXwVX21skHeefmYJhYuOqBaubpxBGWLgj6MSAjio62h5cyFr9Za3/1NFYBUJh3
0wqbBd0DJAqVfGQenp3AaLg7aHv5u6Ahyak7UqC91mOHGNJNOTIHnGvM9ifrpqUADJigb2hZ7Lme
/K7ycj4jGZnPRpR3xECQIBbl4Sr0CAdaW0hvt0b/Z0TrrafQHVNWAoKJvg+8PFSVOQeTyuVerxSi
oQYN2bKTw6+LBzOwFbDhUjO9pSZJJ5zqG3gOICH7MZn2JS00UYp0k1tTm5s7Dafyeu4JR86SkDVa
5bN74SNPx/xqokhsoqh45hAyr66pdrOWv4iqKC4dtcuS8SXKPJJDj2HXFkdnYoPbKIn+LrF5JKOn
Wc+uxA2KIbcW9aNGWMljmnYXDWky+kp/n2GbOTo3Wwd74fYoW7FQrroP0V7vmpbJBPA7LGOKJFzV
mfO+Laqgw7izY/EAel0z7+MHvZcPgzPWgBINkFhl/2R7U3Ff1+pDbyPrmff72kzJE8IygNfMuRdM
V1GWhmEOsNRPlrkAZdXPothP5RTuRYLdToLMuO8x49zngOXSofwokLNuLZZM19Tfm9KMDnWtRYe/
r0wUnwE6IXStRmYhkO+s499Xbl9v+KO8HeXZh2gqbc0yCYA225n0OE3jW9HU02awq5Y2p7mRroI8
scYVdpbmEqV5t7KHHnF63uknvxCYgQhrXYR5ghPZwFOVTF4L/rDPFqhe9T2uI20by9kN7G0TqXpn
WeaD3Un8CrEZbcXQfU6ta5yig9LBOC7crCFZrgbn309w9OKRm77TemDM1XDAEeDvmt7dtSq8DsqO
lgpO9lw1gcSQu2lznDCdgun99zKiDCCnke9lradWOS6CBeQvG0wZrHilY2kLs3DN/EnemT7uYwxL
pAelz7GMiiDsdQrRPsecXszueco/AV1ckwGVU2WOxh4nw+3/L+UdrY61UoOBjzsU6SYtQvcYVSiY
cPzmCM8Quruj14FjjApMyk1/csz6tUfRFGA/DFfsYwQOYYiojMO6s1Kg5FJ7OnU2AcZqICN++qxR
1uwqC4W/jgOfo5gII/70B4ezyC3D4hSV6bjSueYCDOoz+eB9z9JYkBcdP3nJPF8Mo+nvJE8cPfLv
YpsFBCxySdxMC/U7F5uC9NSl5aqW7hJvqjfsLWcWZ2WLd4Oz9xR3hrGb0RAEmAF4jo2WvmGZVa5w
F+GiUzOYGfYsZ9PTCPvVmi9ElcNC7+z7NBuyrSi8r4ZQ7Q0he/cM34at02sa+GiLEAndSE6tkD9+
2Wgfbt8/ssaKvlnNCQYeqIDlK8wU7usQGnAhKFcT5L5B1EbZhgz4eYcqwJmm6b4akT/QEAE6rLP5
bFnylnMl6u1ow6CCpmB+W0bgZGHyxmOVsacs0DwjlSti6yWlJnoI7ZykVvjyQiUvLtrXwJ3y6VFM
4seIJ06kwfydu14cCkDyrsFlIohurjl3E51cvHH8Nh13DpISeS4bZLXBisKO2Nv6envD0iVbn1Qo
oNF5dCovdaN+NXffpNPS9Fp8XhF5UJZV3ksRpdtpHIqlqht6nYklU+vnW3WLoxrqJyvu+lWobNxi
4/RAIiLPY5HPG6evPE6pyKOk5FArze4cpmW0kBD1SRQNA4GlZYO/7R7SosZKMXTuypDdTUypJ9Mm
XPdpD6QnH191IH2LCarQl7CrNX0sUPuyYkVW9/EPpKAXn1uU+NHXHrFQwK0dXo2xXxI4IHEE9t2V
rRI9a2GUj+AyZTCLcQrasTL2LVV4MolDPjnRd2cTR47R7Jd8rqvA+/qWUmQHwh16/Azza2k62mYY
a3/Hksk/TZmWrTDO6U/05PBvPZX9NNaTJnC9aWlv7fVRPbGKb19nzuKgHvvqDnxjSq1QuLtCc31M
WsNNjkD16bT2arAGAp5qNp8D3f/OGL2cIFn6o56goGB2VXMhy7teYQDy7lGyGzdLtf2cabBA2Cqn
H8IJ75ubxacz5fQgIJ5UinnZAgefD6mFzazt7JKoH76E639pNm7cvvbFElGpS7ZaVT9FpGMu2RTb
VwG3kJanms+uA/uIkEJxcCAR5VqcrUVo1rsoksNRUrxvFIqnC0KAhhvQ7u/p6xi/ow0EjHrz/LUQ
nOqovAGg/PxVeOQo6VFrvNvCfktFV305kXUiUDP6zelb/GmN5Y+EP8N6rkKYqQwTdg5q1YQ1Zbe8
obd+gWsdKtNlHQl34oRS8tGtcvsjbnucq8k40q4wGZuSunvpfR76oJ+YwGQTSawVMyCjC8cHTJCI
uTXdvbJfZAaH2vtOj5J8XUeTcdYUtvqYETy9COFurILTrdRS7ZDqNBCsWMTeip1ynyWRjjidcs+Y
xCqPC7XCY6ovczURQ+mCqnCJ/CgFI510yPulq9yJfUurL4ukGpdZjJzBaDu5Tms42UR4gouAP0Bt
SEFsPaJYKbd9R6SdjiwmqAZswCFhDcdErzbjXBgL3WxHfTFDj9wUafrD6YLH0EcrSW7aLWaw+hly
ww480lXA8ssQVbwvUPqqmCqmuPSe0W7clFVHE+GnT9JsNU6xtWkJpyIo1G/PdoSLmTFHuyThON84
XfmF3R2CaijJM25qHb65668qcCOB0Z87xinXIjuYs1PdDQZnRJREGdZqSComu/IVQpNjieUIgKWU
OyRY7009ppCFtYd+7OzjP17oNqe1GkH3/eN7ysVhbrsgzGU7iiOd2/97cW9fYXqCW1Xo5rqWkX7U
74YotI7V7Xf+ffX3whqb/wcM+BHlr+NGkkwQyPCDJ7lhCl1ax78X6TGUQ8Wyd1L5kPBel0NtvlR2
5HbUPxawqP//4oQaOyRh72eE50fl3dKcI3ACmW5vOh1XdY/9jSmuJ3edaVnnv5c495/TYV7rtVOu
oXZ5x7+XCPj1ujcEMPwyw0RjVAcnM4k5lQnC2rCZbzGCuNv44a1IWMsPo3sJw5RDf44GOM9/r8OM
aq6u/WJttnV6LFs0b0rQg1YEbJvcgHua1xx/sMexrdEn4e7ckUfhXTElMRHT+rs5AZLBv/by919x
L4c7p6TCZ4YqSQLmd4Qu1qwu5WevTZp/5mirz1W8I/3AgsaUyfCM48c/8+PvyEjIKIpdJNAooE5S
pM5JH5pqXjgldtaUlWObNkdbx8ta0qU9+e6wn8izu2N4UjwBYfsg1sg9/f1a6vKUNAxbHf5+MfQ1
ojdprHc5FeRe5hVgWaLlL7nfAMSHWewg1Lr8veRyoNdu2CXkbH5oNfhtCKuBImT+Y6bct6bRu8uQ
ApX9+6ozizUGtpKNA8MfKkG0JFrPbCYyHHODstK76tjSrqFjPBHX4WOfgZaG4OtsoB0JHKQ0u3Go
y71bzW3QjA4FHQrBrdcz+sJUFtCB6w9qlMbSMgrznNPcIuWqMdbUBbGnlsHKiXLl1Wi1q9vbw6+O
uoeFtP6lsY1Z6A2x0SoHPdOXToOn3+8OjESxfQ/NQyVd+03zLzaqOO4/Gi+CEJvVYBpEdaSVvZYT
kGhVfYcU1i23X4R3MiidPl0xa2XJSEkTWqa+1ExXrrMJkjzjpLWbV+MlT/IfHhrQ2QcIZLDW48N/
v0h3INphdOID7kt86vZeDXm3ltzm+N/hjMyoMxv4fXo2peex/1aT3pzYgZpbc0RiWdvFyqqa6CVz
UU80/OSPSKqiFyev95NbVfexSM1HM0+ANfO7xhm6d+t0T2DR9MB1533ux6g5gSyiUYl3jLsztDkH
3xiGE7vc/JwBl5Fdo18qjZRVzaRediSDmgBFbha06exhjrGMK/JM85p58M6jsOv2f9/771+Q+SGC
YcebLl+dRoNMIYbdrANfd7IkyPpLCrV6pUTzQB4ciR8sGJSfvYCdhwOdsLu+BVCu43bcFzcn4jBb
n8XcPjsFnoGEeaAy13qp72LyBHDV+guTCMGNVlZrBoykNpFFgZxRJ0/F2RmML3YkcQzhfSGwf5aR
f1+XwxOKw5oVQuVs4pFOuzYPpTUDh8apG1elWE5u+kOsy6tKa0SsabOXBhWMV5yZ6J6hEIVLpoAk
tFfpZ20Qxpt4QJckl4Jo4GnZdfJsj0my1hpyySZgSQtE10BSYIpvMCugD4OeJ/I0O8xA6kKdOir+
VnbKIiChskZJuPRp5BYMXxco+bdmn765WMo87mIMsc2OXJfXsSP0qYwmyIVEH4GXgdSdWzi6PMKR
NMDUBnTtDSXiuvMgoqexN67qQr2VTrwdyTV0Q/+M5erNyKKTLaf+nNoXNv47fxy1b0t5Z8hoSwe5
7acTkdhgxPHSFWG7c+zyE3C0hpyUrkVnJVVjbXYnKg7/RknwU4S3FEDLuSYwSCgugMgfXwZkuY9D
n/yoQT74TAg/0rlDB+06cEAEqHybB8IsouTCMq9YsSfvYR/aEvtmi6yB58you8x6PUctVSbsJRI7
Y9NoVXrQJtvY2IUBWGKuSGapYii1JkPXNp6vheEQkiEbMm4KtWenwCQTxg32ai3wqufWhrFY0nMu
5mHeVOX0aUSNSVNs+sti3vhNlGFhk9HKGSe0nCwFi9uMy9tlo2bhQx0txs9FvODoArAVA0gZjeoi
3QNBEdEDlCYN6PQRdWx29ptuU86Mi+bwQipEcTHrO5nlW9dXtzgp94Ne910vsMEr94Xx0Mtgw9hw
rW9RIvG1sOo52puD1mMREt21GCOedJVYmqyu4sL9QhFbLtwxPiaxOrm9cSQU7K3pe+1EkBhPN4J1
yspGkp1s8qz/SjrkIqhqAhveX5VbR511mT2okHkzMRIpiRVZjiC8xw8L19wIvL4IstZ5bgvS/2yW
aX2bQv1KfmOj+dbwzvJOeNIQC/LFwK0j1ofb0FhWhX2JptRfpCbvJJt34VSsW8P5KJKUh07J8WOF
3Q4rxLZJRxCtFR8ZsuWDBWgJPKO5cIfx1Sl87DSedcpjt1mwjsV235LwwPzjwfK75yyBUj71b8Lw
qQSijTTzRy6Q50Sos9IGFLQRcckVEfUso669a6y5gioCBINE4/Gbk40YDHp0D4bwHugPTC5BHEYU
tk8xj1WtxxLvh5tKmg/wnX6h2G48TvnYhsIT83CK3JQ0F6s6aSYXzxyx1uuqD24GJn9rvHvkrfhb
CKJ7fHG4onCCTgyk006Pg3oy164ialUrp7MldPKcoJgQ+9K8I9q4ZxCWVKQReRTQeQd/Tbx1unlP
V2UGZuI81zO2nbACu8EceEHrR5Z6giaarezRHuIDCvN5o/ucfQDqyTiv3a/Ud6+2ZGOZI7ZnZUAE
dmSjiEpeOrt/76z6Lc3KS06AutJZiY6TeqxDwUNLsIn1MQ9CO8TP9t3PusIZFbbBmEXGtdXy/Ciq
+hzmDx4cu4UmdThRtW4EaFN/EUFbo4v9IbIpP6CqM1GdV2617XXIizEOWBv5t4EzOQq5dEJwpis6
rgeTfiRVRs6ONDIX4MW0gFn0cwN+Y2GJD12RIKPDvUKuTMhjnPVIxHnuAqDyEYC9JtnsbJiPbSaK
vywZ9WNRNL9MkBc9ZF0goQAYELSPS/LsNlnqRAebRCW7qTfMj6kAa8KtbDv+qaUgmpLM3EUl/QeX
vKLkEOpWG2gpYcA3ZjEkMpInG0B3azNl2uBm4pHV0S2BewbiN6OBDf2XXK5ir3T2o4wO+AJWMmy+
PI3kt66FAKTPw1rV6LXA8xTLmO8B7u5nXAozUFEy2JLYO9vlUxEbdwzrtNOcdODHkheuDcgZBTHq
njMm2zCWWzvN0LOFBs8lQlCGmggkJzxquPOXvf1D3DBOrxbQSBuP6PKNaOVSfjAyNMvk5BQzlNyw
qwKz19c1N9ByKobfpKpRmIA1LrLp1OIwk3ilvZ4HUPuqaTwgsqEKhkgiVIr0rYjNtzgiAJHnOrOl
HMSlNoIQYD7qMoAPGlW6S9NPX/z5BieM4Ed174zj65PtJIGBx+eWprfR+RSCpAWQaGnVRo8nJgL4
kSVrmEo5jyCSnjOVndEiIX3u+2fTDVFM6fDHshTchr9yTHhlVo8wJLPTJynQl0w0MY0ImV0wE80J
cBnlC4LehR8jSKb9ItoBENuiwJAShLlZ3YYXa97+3nGiXeLTF/HAbmokBD3V5yI7CEk0RdzVD5Es
iiNJPnQn5Rw4COrWJpCZyRjDg7RwDkxxv+oA2S1vofQDXECUF0BIzfuwRASi6YsUpsi6YuqLtKEE
55i+wYQKKjkxqRfV1ijNa5KRsSGx0Pbh4TSHBvNKSaHSyu4ONtCXPqe7XCR3mcHkzUYpsQAFSVhJ
Ha40MbJwuKV6sbeAXjc8Oh5/UVi+s+ls6Zr0V2tWD2WK1pGtQWU5ZzkkAE1rfZf2Dnghxl0LYprp
TEj9JvihWnNGqyC2s0971r5FETfreW7lui/ctUkhH4CSWIG5VNBDMEWQFcUy5SBbddJN7dAgNYgq
++qJUV9p9i8OGsjLN2oofobPhqmaZViUVWwvSLfT8f8eEJT9hA3FqDmbwPmcT90xT6YhzTUKoFvw
pd+hXZEvVW9Bp8ucnHiJh17YKNTi6IUV5nMGRWERR/FHPuov+H6PZFqHa5oUUkfYAQtJxhvarexQ
4NhMfCu+2DPjjpkMueDv5xrp7WXuJlp7skwDcRN4c7a8jbdJ7xR+Y1l3A9jAxIwwjJ8Zm+kpMJxa
lWDuMkb6M4EfMYZ81iDEOYUG/hBc7Un8mjXFZXCHY5KESxfiZGuMd34c0odDUGJaFUmMp5Ok95i5
of/x32SsyMNomtq6HurHwW4+BoqutY59X1J+dcahenVV5u4NPYqW5tjzrsupA2lad4dekVL095Xr
aHbAJzYGTcW1RYxGeMCsHB4Yu4zY6YiuGbHWF0V0AxKQjGLXI+lMjSbhtphy399UpyQDM4rSrZxp
lzT2nfKM/d9Xfy8lrgDqw/RXAzRRdCaeC9cPhiZuNm1r3cfFCRjDbT1mNGdZOQRNAvSYvFACwsqK
R6I697nLHq/v41ci2LRtVH6SBlyvVWPACxlOek/AO4CC9HHWsmyZlnXCuWSoNQQEY13NPWHzDmNQ
KUWIKatoT/InQ4UOirOq3mUPxqnV9GMfZvlKnxIuNbd5yv1p3FS2fNBImgHZOK+rLGfnBtwxNRhZ
pqqajpKR77ZKvsOxye8mz6nZYSHNZ8jtbEhm2tfxfGqmitOk7Z7GBt6O5ryE8TmKxCtLfDoNMb1w
7eAs+4mM/C3LtGvTeZQcioSeYa05HGau9hLrza+XQn1qAa+becWuhUdV5xHgyQQWMP7UrWs3QUjW
BuXgfCRDf+6FdcpAS/ea+yRSisU2OpIchY9BtSuRc9Oi12Ff11Rb4RVfHFBBW42/Nf4M+pnJDfo0
cArjVjRZuEPC8U4bDdzfAziN9OoUzaGN491Y/GixvS+7+xnVcAkFPC1pbnN9g296r5XeSxG7L7Bp
m/G3i5AtzHmeUhmu+kw+g6qlKrDvKoH8s4xBMdDV50gF2p/y0xvom3nM/1pxyAwYclFtPYGXewrb
9CRdbR0n/h1rqi/cIgtA0vxJNTwo70DU7ymuvBdcLN+uKyG11Fvlxr847hvUSsV9Sy6AVrJ9yGsE
k0DNvliybVUVPjndBGmv7bIF98Uis5u71Biv+ayf+SGmTIfag6YVhz57C1tx15fMJ6R6aXXrahfR
uWLUPN/JKtrzM0BRJ86jGNZ1hahr9nneF+VnRUHfj/NbaBycTj5QcpIBrzNY4hP7zYg1Bgz/LCMJ
B/z2cahOPWveGwA3ymWEChbI2cJYe6k82k75eNJC/dHRElZ2PsmV7CPbCe8hIVG6+q407a4ZqDcz
bF7mCDas8I4VHPI1s01W93TmLLII4qzbl2hsTnpy44K3fJsMrFU8yv2Yxs9qai/V+FYRhpeV6k6N
t8jSoXtq9fSCrmRdgNVYFCFXvp03jwQKbUzJlSTR3SMTkeu58Jcy30wuu58G98naQgMt9GlYjpEE
jwszXIhX5dMzcsbMnJgRepRvQ6R3yFrObWHdoRq498r5M3V8NEbOFwk+5Et6hOoRNkkTkcRGse2E
XOgeIHZBKxgBLiln7tjE9ohMMjdC55p2RoZO8pqV+p1jih+/0D6NSjyqAuS0Ga7ybt6OmvEqWpe0
xKp90aHYgDXbg4Yyc1C2obp3cQ/11ZYYhi8QwfRLt8QhMRgoofPvpMDcWqGhXCStf8tUes9r/0pO
6E/NmIXki+FIOG7c/rpJEd4oKYdo6N5LUDa0/O1HFoEpVoivjeg5rkeQF879qOcv3fSaetqZJRgC
Eego5SQePYvVhWjTJ9MI941OXpWEUZ1PpCo+UvBvHLe5Ag7ajxlNvT1+2ujdJuMZ4eqv8pnszE7+
EaL3t3Qkm072mghOEvZ/IcjL4gEcFEGvE3Za1c2vcQPzwgXnPhCQriz06LZZ4JuM3wamX4gQuGFv
33WtRsOYuW60pqJ+Z69aTfpIUEVKdhXPF4Mwb2Y73u/ExBXoDvHfLhlcs/uI1TTjeVnES2Mmt7wd
MJnFlICdV5YLLL88WyJiWIX1PDsNWUxOSSZwcg5FSPZlyxEC1w6brX5Ak/45FvbDEDomtTeLXeAG
TezshTVrJIDqEBeUFvQO/H4+QkHclv3NA+GQUoLAz+04+nAc8KZV/aZP/TFXMJLJdnaJzfJDQg0z
6BnmOkvMOxhhKCHno+TpqkwK4dbbCqLZwrbcaNyKnsMEdyBanE94Hjc6bWvmxEcDB65I+uNYD++k
7t05GUIAP2O24ezw7F5qbsMVWP8w+5nGG61LU0e7vsU49guEghe9SJ7NSr1k/JWOMezGCQ54zFtx
/F3XiZM3D/cDzarTgmmabaRqVHbrts3guJoNS/CuOKB4K1duGr+oikg6tp41A1wmcsN900JOS60k
Q7emdp3rwLawrUVh2afE4BZ1ynSCrecrsOXNRknyw2pEWw6tb+NOl6Kx72fXvgsJDJJ+vG5NxAd+
rN5RXD4q46curSOG11stzQDFlNHX7BsXTz5G3jYpmzuPM83OmtdMkffRmxrgMeOKo3fX9eOWvdSZ
HNiT2yDSRwWEMemd7PcPgphorJ2ai485d+Q5n66JgFr3BZWhJe4E6Q/9xK6snZKH1vPeKve5rO1P
T5XAcFlIIdvbaZPau7325FONhaZxRkDMkjFs11NOUmX17WXq4mjNpZ+AVfn4cI1bmmrkLUsrOZUx
j7TO9O8jx3nupugRHXeYP5MV9lzdLmET6kE/GoGF7Caw4Fct4t/pv9g6k6XWgS2LfpEi1DdT972N
DRh7oqC5qO9Sberra4n3ompSEwc2XOAaKfPkOXuvPaD/7XG0s2CRC+696Q4OUUUGL1Yd7fGXQodX
IFSLpOKtZLwhw2hesCFBlEfk4p5wVJszaXv/nKR7LcZgrmfmvywiDtYZqNppBV0m92xgr40pRDSE
ldO/O/qs8Jx3gVkXoCzlFnCsriheq85krmC/9wrNYVXhWvfWoTVCnq0uXdu95o6NWNq4dl4GlJm0
T/E72O6xb9LniAl6lrf+JrI6ZdZ6+peil/swhAk/aoAI8DSQzQgM1Onyj5bkesmFkajZg2qJXPsE
cr8V0nMomneBnHFpWWwuFrHAZFb1MHiBqELm694to9zFirZDLXlQqmGYOXFwS9ylqXikAtzl4FyM
qesZVPV7ZPdXVrMZ2MaLI7Feg/zlbzAmW7uMmc3wF9Dz4Bo36pcaqXtSKUD/g0EvzHaOXCPlCHVA
0s2IM5sBrkwXWtc0i25jBA4i+WmhMnXGJGO4CeJTrsVUxZF6N5UUXrPGkBSq6XzyaKOPUx6+8676
7qdilCdUUV9pwxqOjWsAh50LTmpovwakkNUVT9qLohR4Yzo6JAF/ojDuCnqH6YcTEg5Dg3AZEI1Q
ZcZPPrBUyQQNh6/D+0aoBPmasObWYjivkj8tepLrO0Xgn/6FefgzhNOhcFRukoDfPio+VZQQdLKm
7Ib0izBe/MdRMAPLVs5onNAgSN11H3BpRjr9Nztqfo1Ovjal5LfPO5ulILn2GTIF3aYB5rQ/wfR1
NdQ9BibOHGURp5WWFKZmLE8llM7KBw00/eRIRYyttT9uS82mjejqOsQtTcpcpubGtUfxz6mon51w
y+/HUpM4v1nL/VjCV86a7xG0GDpRMo2HpgpnBHsvwr78Zq43F7mJXtBLa6ZtgtDVlDEPc4gZHey1
ZpRf5POpM4GLGI/c3Oj5b2hCGeb0G5c1/ppZRgKylkykC0oyzbPJ4M3yDyR8/C1CtgzzXMMfn+VB
9puzjVojq4HL/3ME/UNrMYWl1By1bLxmOcpW27zSi6aoTSnyMt4Uhk2EYHj0GdrGW2MzWPX++IXe
6i30mp0RiT1j03noVUeSlKIZ3llCmtHdCjIBmkaeJlhqaLnHznd+4pG+3pABT6H6FUBJmwj5H915
huAwMDsFAZNalb+qzQ1mqF+oUxeB3Xw2Zfbp6/WbzryW0JdV2bHfNQjwOOOPy8QiZnEY0mqh13Cd
y2bqJDCtseS/xhZUNpn+7kQ123KjHljeF4PXveo9YkcjobJVqi3z8rk/1BcMVWfbKevZoMAqxWyw
hoZxt6N9IphzqGoQzzmv7isnxL3sXWXonWm5PFuCp/UXr1K+6d7/VFn0ravp2tXNvezYbcjA42ez
P1UiL2daTcfIaZSPPE12zHDPuldZ3DC0XzMddWXxtAfGj6FfPePcY76Fc7GZdBL+JRxYEZrSJIun
+2wVO+Cuqz/ZMjJXfdhQtxEGpbQP4hcPlS1XEcEAEsNNP+xTk4uyLodNGI47i328U5t3PbPeOUK9
ho5ceM14bBvrlZv5pfDeZKr/9BU7Vpo2Dxoxg9Z+emgIZqpPe1f44z+fdYu/I6dedi1uL5B7hQlF
BFbWnMTM3VDz1muTb8sM8m8q3K1jneloffeY6smimGExBE1AMaNo+mt/UQ3no0uZOvll9xhHvCRq
9+IHvGOILWiiqktDw4blx9qbVM0nFnU8d8lFUcbvRqRv1ai9tiY2I1+9VdMyATGRiUBB0eeVb97E
WU87l65B/+YymorrAfcoTda5SPNnXK0R8gRkCw7P2gj3iNqkLm95U+0MjZZ91X2FnPoNaNfkn3Rn
aTh7GemvDhHIdshInZ+gmOgym/rW4e/hXcu3cFOvGfMJNyT5iqXQK8JnODi/aYVmphM3t7ZOHRMK
o8nOF1E5r7KKP+genEZDLNzoxHD37mflGYvVpfaqNwt7qxoke79wPpE//cYc+2oZ3JDUzIk7T2e2
EXzhF3kbKDJQ+6GErCmqGzaGBaqsw6B0Tz3NWL40yFsEjWu+RrBSt0rJO6BjTwGhdg8crsdU7Xf/
iJ+7pSmiy2RJsu9nPV3JpkkFoQtGZ0i7E8/9lHopJ/vBO6lyG9u4kAoALT69+hW3ZEmaDbMyJDX6
cVqHxzpZKrQ5rCz5DHwCOFQ4/By8ZiAi+VM52ka2oLddWohBtFfSNb6tkAY1BgcbGKnu9TOvBYNf
yUtnOUzo4S7NIPjJ2WASPm/aJn0xS8yjJPtKhPqm1sF3lBBoE1qZTg5a/5Mb5Mr5wUvaxo++waEQ
eOAmYJpsM0yTas0dFBV4lmSB8c6sl3J00bzo9Sl5Rev7AfadBn/Yv/mquifdOihaJAXuwXMxVELO
j+BijMJEtdYvR8zenffRqveibqE2+7usQkJs7QiMv0hLPUR1sB+iBreDso7KZh9xyYDgHXpwTJiw
Gs3BRCzWSQBaFHj9MLZL1azmfuV+NHV66pRsVWYLL5OPFn3/zLYxcLrOOUjaX09Agw11JKD9zQHy
GqVcaQlx211abBTmrnpsM9ZPSWgo8AeChZFV/itEgpLd57ic/qgJqGCKPvBTo7pVXKqyup583F5+
aEjStZz0MinwvYFpHnk2FIMwjlljgeJEFUulwaQLkXXvnkezX8dAHmhcqD9V7pxT1mglA5H6923N
Kl4Ku3r2St3NvMx5x0uw18Iu5ojaMtlPo02TVxsPmdvMjVGs1x2z4M5ZKENUcOU0yC2LLUOxh026
16BVTwtXsxJ2d11qP0nbvSWVgdb3wajw1aGEJnsKv3C8Q1Ky1pjVZMzLlTJ/OprykynWm+sn+zo0
FxajJ78zbsZwyNyKC1l3QZA7a69XuTWdpRdGl9K03yDoQ+VL3RzBqL2MSRvCOHQlKO2f2Xr/rGsT
aJ9aPuUVlmJR9PHdCqJXA5fvNGgn+KFGRGgpj8ZixzFFcsqg2ZpW+yzQwPZqB6NPsJMLo3qNGZR7
vnaNiUvs5PhZCe0LHw1pLAMueBszntVl697Ut7LGPQGH76utVGLqyVITGphv9R/qcbIs/OSCqYZ6
n5m1ZjuPxmyRRfsrPaCZmlsPaXq/FkM25822sRf5Y4XEpa6u6o9hdcQTZ+QiuJV7SAZ76WGRJg+g
RLI+iJk0I3MudSr0pGpPZW2vba/+dVXxmkj/NtpI0yyxG4zul2bY1ECKr0qBrjuJr1oL0EAhYoaZ
hKRnWKwRJgJUMd9cAiNhtP7mWvLbMwpSxX1QcWCFQAcBrWHOKG5o+m8gmrbNf74Fh7oS6ID3jliz
behZMk+Z0Z69NEF8M5WO2sX6yNXwquLcIKoymKcxLigMv5nGItxn/9p8pFYzWtY7fA1BnxaMlq1q
lo0UEl3HqCZAXTRA05peGJTop0VdNxu78rOZfteAIcrfqzHDXEe/hH1XLDyO5iCLybEC2ARf5k64
mD1nNUJdq07lJFpIk1KdpJUpRTLZRbp82o2yQDbMXzdAqeVI+6ACq1uVdkTLR2POVBlcXrWhoCtM
kmWjE8HjFPIdB40/RyfPQOGhBV29K38xoQYvkBhDn5nioOe3tiKF1KD2tqwx3Cax617CCmB5nf2T
faVh+RVrvejofFP2IyR0xWIAq8Q6HH44am1yignUXZVBQVdC5RT0NLBiJ0N3plZnaSI+UbwBtm2q
Gluz6GnYtubKbP0M1mjSEQJIa3h0zfsgkh1wFfLAE5MBmNM/cv1Tz1Ik2SpJNgwRz1qgnIZ00mWb
5pvJMIPZBDE8RZbfM8dd0oj75jYOGCn726CytlaiENko6q82+TArfWOatFwTU8k3GHSOzkALyGn8
z8obDh4RnmUuz6mWboW0ruFQ770WqwcyCSrsrZ+QdmK4xNnpHaoDm2Z1070Ix3z+RUQOHuNGx2mX
WslgFSTGODcHYizpuAxbRfyQJUKDSLSvxHQd+1h79yoYxgoy2TenZE6VVJ21tDLlY+B6W/8RkNJC
27RWfhWJ8qrQ73TsHvu2kj4aQ9zUcPyNwgL4fpgh8A+2NQGBHSzxTJpHETpv7WA8rcDcMAhaBp3/
6BPx5eTFo/XHsxoo94kWqDp0yumOiIDNISXMiCyrnv55lyylbjJnj6Nu27XVIafzG0pJ5ZW3gKO1
cVna3j0m54c4ySFbogrAaBWche48rCQ51FVzIwHjO7PtlV1amwSSMxEvIRopJt/lwNFj6iATkRnP
uyx5T6nMDA0ti6WVNPaZxMUlDDYVr+gxiK5t6DcvYwN7OkrdD/cmZPwPxDluUx17nTEWS046yaKT
ANvYWX57reGi1zZxFNz/vsTGLkH3l/XZrdCU+IDd655LIa4Drj/rldFWXXt0iJKMRkdH2AVYjlk4
atxwlfdN+6KYVcgXkUCIaQI0xjul/Pt1N6aX3Q3f5nRmMx0tgEbCotCV2H0qZUd5WZy9PD+jBhvm
EtrQvswc1ki1apVNTfPekGpxcCPx3wdtelpoFmPzEZ+IDx8cD8kihZinWeVBtIhiiyGrVx3HnENu
IewJWjWGBGFAopoeKPoI5Bl7bz1hgs/0Yk46mLJ2Xrsz5M908ztSCDHWoNSg27hORgKHEoGSN9Eq
cl6jIp1nrLiLv9eq8BCXjXXgRPku3KqYl3bY7UAcK3uLm30/mjbAbpxzf8/+70GdvuL/vuzvEx49
upklAEG4MdiwvweLBKWliBPOvf/72h84HiNScPj/XsNiEs9FptW4bS2LAKUWsZNMkfFMTj4NlDai
m+kzf5+utN7ak8UULRRDceeRX8PeArC49BxCwRQZ1ae/B+bjgzYD9ohCwOgqgL7cVk1Kxw+cLmlY
ZCdQvxKeuzeNfi4HBMLI97cUemjkpwfVzKD1qMilpmdKrfhbEG94t6enBjtx2/HrxW0U9pz+Qrg4
WITp2YzB0aETe+yT6r8ftdNHf0/9zDXJSUVWHiK/DNZEDPKvddPIl5oI6Vn9PQ86QgnYQBFVhMoy
1gt311ryAgN90s0ojbmsHTbk/zwvxYpKjWSmAG+pNqqkxFg6PyAIJhCCMgYafaiGGtR2p9GTS8XG
sX8fTw+krdhb0HhzOmOtWOHcI1E2yRiImJEWLCJCXrdAzJZuDgEFzkp5chLgm0Qum1cdZikCOo28
m7+nQpQnzyj3k7stJUnuJGzfudjD6ND3WvQaE5s4oMFh1UayCvW+PsPEada+b0iG0OBW/h4Gn9QC
U82PRFKTA4TcY13mzhOcKias0BzF4T8feqTdmU4Q7GXpRadm7G8ULCmOJJ79vRRH438/8lxikYV7
boQu1nFcGWc8+8b576O6IgPJ07EUV7TItDR19pFGsmbYpv0qVB39XpE0CSuS6jqenspumVkiujeR
Kk4UQ6D6p5cB+iVrL0vzVdPlpM31w3cRwj23lU5dJ4mTvZpd0mzZ7pGxTU+V1C7xDiGMSKb8k9bO
36JWMW969E2bh8MeNIQ3x30ww3Zuf59GGL0hLyfDJyzyVW/U2oqaWS0V+Sl0hqGqWo07P+/Z/b2S
N6wZP1EOEnLVafrZ5ZQIhyTGN9oRD5WHeE4aYrmGaExOXemoc9cDGmkTw/xeCxD6hu8F+zHNGYjS
7+hiFkq3DJOtozTWjaaZujVwRwG6C62bnB5sVPXKkN9GPUT3SzMnMYtkg0MFiLMS2iRBZEjiXQ7v
f091XUxHVz4B5woqZZUQsFCKSQQa/GohoNm/Z0bcMjq3MH22kNrRkLcITjmyLod0vLqmW5AM5ZJy
FRKY2WUZqiGiOWAbvAa13pwMirmTVufRqhUauYAkgGASN7ZOjkbNCch0GEefxURyrsryMl3aRqp5
tH0LZ/cXbOVrg7MzOuNYZ8CxNUcAgcE+e7r8fRjJEFTL9CJ+5/Y4GGd0PsGmnBp/Gt+vWmZaQQSU
Uh3VZhAXB8vAQsIVxVMMBzZr+geq3WzTpSJBdsxTTr5Hl39/k/S+dl1orqzUcuc49orPBOQR6mP7
h44bapu61F6pRoxVlLvjjNuQxc1EZZ2MvXwmKkMQOiDXEUTn4e/1nCPlLARpsAvsoH6JAK6QjuQz
wtDESyJdhk5Gz2CmJLXPLbXwS039VU2ITw/gYhcxz7wAv8JX1QSLOKNQJXGcvmQhMZxD1Dt0VloS
+m31aKAtlehQQv9YAFbE4TV71aT0+ntoUNACoE24ZeEx2FRWR3s4BuYoD39PvLwWLJ8VM1KRxSs5
feu/728Fo773jK/cIkuBapvXezoPVJY+R9pEI4l76M9lAy1KNTE160xIpCPp4ZXub8feGRJgPAc4
e0hVN+FM2z1SH/KpSZtyjmo9mPtBBY3MZBYi8O0Cct9mQ5BtDORhgRkPXPreJw7rz8pEeYgwk6a3
+g+HBWk7AxDBuCi/vz2sETNd0lBMTZdhYKjPbVlc+wE8g4yOdVj+BmQwz5TBfDCWJIMQW3L1z+79
pz68ALPFYUh/Z4bXkE+y0YOmuLcZc68U6i6RipREsfk+UE6h8Pki9wnQnG6edYCSqc+uJlSF5apO
LvgYiSOnsTXmNnyP4iVrUMtLg9VMDfKfVM+unkEQes/wWnavbkQcLu75N823f8pqlwn/X0bNTGLC
kw3iKRGxFtZ3bnufCtK2mfSci99tDY+Gujoc8tHfWjVKc5JJ0ZLc+9Z5RKp/TG1SSjvsBNFRi73r
WEcvXUqisOTsm5MC7QFfdLULq6qdsJYKWHczVxcXW/VvlXfsmJmVDNxQsANIzt2Czk5ywwCyQDu+
aRKOp1ZIV9uJb+rU1RiSzkKGHX+kktSlJviyMzpbaU+xZcAocD2amAXOoEWjY5lX9WdphevcK/dm
AgktH+hOxP41aADdxgR5FKQQFOITqMqut4tVo/aboCnuSjU+9DahKU4UqKV66wIUH8vCWZjcmcLp
b5xlzp2VvXqZdkKmiY9rXBZGtmJoc3bHndGIjZflnI1rpLr+MWISYOXK0hH5Zay6i6mBWhjjPc2p
E872hWajVcX4L4K3wviQ6TqtjAlJuyck6yXQS2QH8XsPXV/yl+2ZbzchvLbMZU1CYlJo2nsYBmfS
nkkRIFqN3vBbYYfkYJNuOwFwi57BdYSoddaO3r+BcosIiIsq838Vzb8pRC1oMuyMdLfyKWpxhOg6
ys+c5PFZEzREm2K6KJPXII63HtghZyRY0lSXAqmBojQXKIcbwE7IyZkkeAYt88QIk7mj9scijsU2
M4NT5BVYmjr9WbD7z4rOIugUnXahVrf0TC+V2Qs+i1F/qj0XipogyeNC/GkwNSQwtCv8p7OM62eW
OCnTTCZ+QTHrVLpPMIzR8Ndkt/WkLOXls6iigZ3LvQd+fUHpey7t4W7K8ZWTSlq6Z4CKP7qnXUFG
fTkZti58D3ZM4Vha8jeYcnOG4qwE4pReiqh9l6LbRm15inr51nZEm47ynmXas7Ek+G6uEnjm0In7
FzPrOUf23YpLYcs+9y+wS7jzylN3wNpptCxjHBQLQ4UA0nRvhtUazLbRu8cWeDf4fosg5rxToo3W
aKvTJaZVpgUWstqTDWGaOi/nTDSor3HrvfYeKiFYHrh6yHeipKTXp5eofFv9LVfpBTqVvnA8Oul+
Xh/ZXk+OL7SdjntiXZJfTnZRedBUpijXIuAA3lfM1cz0WBvaNaHI7jzaigOTLxt2PVUQawLL26zP
Wd5S6po2CF6w8v46pf3jxpgMGZBGAqlYrJQ/dHf1Y4CzwxWaxL88i7q8OihufxP467BeRlaTz53c
MhYMb8CkkYvoaNVdkTm9LfYfRkxNi/yMxi1xjqbFKtw2BalXYcKtId7KMb0RQEs/hfMCZhtipAqd
glVlOIHPu7117orxbrSuXDIodIyhFeaNUZrrugi2aZN8V5njz4fBpEVr3ULcqbuBA57vK/0iqqun
kcZ321rlufsRqSlan3iXDuG/1CCA0SPJZz51QAQlSwRXwle+RwjIbJz06XuTeUumJUtCBQ8qHZ0s
cclW/ACL9ajr6p/ek9DTIhxzxhiYDgPbWTzq/LdNsRFR9tUP2qXUxcMZ2N+DMDmaQfNwRCOWvtXN
4pjYaeEMKzIRUO/3Y74OSSqvfHKrihQMWdQSC8g0FGSdcZP4pgFco3onZR0xG2NMOWXOeIccWTpm
uQ3IYyA7HoPiv96A2hNj56qHtAdwEfrQE5mWL3FCIZeUk/hy0XgYCDyPJa0YpwgVZilxRuHF2BTd
L0HGacLx1C8lxg8FMxuU/HlGouYaIg53AutCrxX1kvTK1nH5E+eKsUwatGk5iERujL0DXsnw0k9k
cCEKQ+Max6YxsdOPampPTa7mVQJNwx7Jz6qsOz6vmeFUsIc8NIag3T9dxWPWmDwyh3WPpGr+sdz+
PRFRiFCfXQVtFEI++j6Zyg6Sucmz99NdHad7M2I5oCXXEFPXpbA3kCQVqTNnVLaJqvqBVDIsGH+2
tlIB0Eo/alfOAav/s1Xuk5rgKQ9pGOSRa+UQ1ZJM339swx1DZzqW2tqfPEsDbK15iCVlprXjo1V+
o84kMz05ZAVub6vdE3jVcRJVbLpFPQlr4wEkESqzDKWkYiI69JXh6pf9ltOpveXHw9ZB3ynM4c3F
aIYS8BLGvbfr4mbYADjdJIJcwJZ+EBmfyqVnD9VFap5cO1mnILYVYhS/UnrZvo1gPNX9O2ZAlkun
B6mh4IpqGd3cXENm4PHB/03vN3OnYskll67wZ8lDOjTfVRtwA3SqudQihN2RlolDknK30PlFLWDG
H4qlMXsvXQLAmPmMmBtAdozdxnfr4exr/zSQs1xMjCUUT3lPoHHsa787J5GaH8ymV6B0SMzlic/I
GYlt6LnaPGE0xRDZt8+KtWr8U6wKiSO33cjQJnoOJ4Mx+MChbEy4JB5AmZKejSLCJiHcSX9Idn9h
1jQSHp6mi7L2P+rQwYvllP26JI5ioYuaeYvYJO2ABNoqphEmBrD4FzMT35ZwnBkZkubaHvF7hJ4N
pc/0mO20gMRlrNI9Hx1sSUCq0Rt3j6jEKE+TIn2HDDTLp9us2Fmp8V6WLSlyPWanARYrDS2wR2Ra
TYUq8bPEZ28Qa6sL2arOIiM2MjAY1pdhjliF6hGdBkniUr1qDhmd8V3RC94iuJB1rD7TcaxYGji6
G2SVi6HeoaacsZ8wo+HojyU83zvQr0gOHrdVldEgl2R0lAVRcQ1CbSQSyZYJxD3qk5bjXB1cLLlU
MQ5Jph0b+F7B2sMnl1AtYeY/axTJDL1SuahU+SEqPERG/RWprfUCvNmnoRikHHKpZVJHLecS6wOz
Ykmro7d2PibDBVhR6tu3vjZYGmApI5mBrdBxpkHDYRw6CIZX3H5o7o6JpbdPcEPnLFU2TICVhyd6
b6lalIRjisM+r4ydobM74yW6l5r3bXpEBkL9WNkC8HBE8ChbCIFewTHULERPIhzmYyZADJrEPpY9
ZXnlgpvVu5dIpylkBc9gbMn3M8wB+65/YK2/BKFi7G2OIIsUvNLCl/JfPybPVG/bve9pR920tEUj
YSMUvi1ugSCmWsKuDU2uMQ1U5Rh0P5Ea3AYAXl5v90sXMT62tXrp9FG/0iS6gqFaeTFwTmI9NkNR
gZpElFEPvO+YeujtvpFuGy6rKojXiRN/5LX60dW+uyiDntUltq6BAWyK5thrY1HndS3RmHQd23no
dv+alOxEbCm8q1aEz8bZOl7V77Iu+GrrSJ332zhFuJE5X5ZR76uu3URq+IuZfwdKwV8gwqTnnYJ/
FrFY2j7bm+U56Yup9jFsS5IRWvVRtaN6hZa69pCPdN63Idjy+zxBhG6/NCaZZaisYOXi+GvqN4s8
k9CsnxFpJsjyz3Vv8tUsPCy5+Gjq1JSTiDBdyArfTIzd6KAy/OOLSVA0LwKQq5056hY5akoyTOIt
/KS4CzkSDGwbnyUdviblPI9P5z6iFNwAT361mtjhdi33qig5SlY1GOHkFlJXnyoEVGmq/JCSczMt
Zd3G5Z3V6hpGjb7oguwSNd3JNSbTaml9FyOtd6NuTmn+k1XV0XrySwY0AGaGrhN460XGXuHN4bp0
0qWCwX0RC7bijiEYBh8nR+OA/mHOyDFcjjVFMlLeN5Rx+1R3/qFz75a5afKFwqeDEoSCPDDz7mP5
ZkL1nqnQYpKh5/vpIGOILgmWRRV2c+/ussux/+KDH5Sc0g8exajODFlFu76Jgn3YIoBKqN98XVE2
TC2VK8lt1HZsYLFl6xsxDty/FAuBQrbciDWV84hdnEOMJ2SQhM7SwPY0iyTn0Spn5NzkOsiYCFNW
gxxha5jVkwpvJFq7HIh4TzH5ZIQ3tkaO09r1r4PMODiZMWUGVKQPt6BppTFYbwF0rI2McAPF249w
ZtoYOGRSvia50mGfO1k6FqYnPqNnHcp9X5fxpRji31irvirTXbfDkNGeRNLWdwzaekWTMLxMEzzH
uWGg8AoexN2VpYYsbvwotRbClQ+PfRxqDt6f1QjuhSbEEUnkh29jpheMspPsaHBomHk9PTOCHS9N
GH02KkNOhvxAn1RYI0HBZoKGy25FDXSEaiAkjWluKPvMFuEaiNXVwL26FP7wW5ceDE4GUupYWYvE
FaeGIJ85o7ArJSYDECXcD4n6jTYBkVbQTEQXmDq4ceuCo+izS4OH3mec1yHGzbCkOa129mkyWZH7
U4KZ4czAlDCoyHeVerVqkPUupVa2G73vyduo66dNW2sjrC2nFLk2U1/76GJnLYNNHlTVg2OWM1dK
ArciR/E3Fd6BTIkhK5FQcVGknq9ZN7j1LAz0gf0blW68dGhgzDqX/kWfUccRGOutW68Gk0MWshm3
nGZS+5W1aNMVnHOC2MHqV0cAo6wtrGWGOBT9xNqPkt4RMy+DzNKT6rbrokX4zLbEuq2oq1EvWQTt
6IXTaY/SStg7vzjbnSeX+MzOmkjvETv/1mYNWAF5xmXKjAbcWKxvs4yIDyY096BooEIFnfFqDcwP
27Dh5FQYuJF867W2BrmDc/w9yKLf9nVzLOq1nwePqI1fgrJ+tXDixrDW4yHeWYb7CMfgA88wBlkr
5sf14tW1un7yOM56G12EW2GZq9EhdgF1jyBqCH4jVOVIQzmIY2+B7B/TugTSh/OWw5NU4xXGsSPo
lnVoaMpCD6Kv1FOISH7Rc+BNuh86CxjHsO2IP8QbDtWzJpzUsMtLndcH5jcY462Og4NAfDCN6P0R
NBoNvmrWTKWl1c9VnfT4tB/lqtSMU2VgH3TCV0u67+4weswQanYe1V37WXcU6rr0+hb8MxdsMMpk
OfpUKEJLAcZ4HkY3F8GQZn8Hhf+e24S1qExviwKWgdUQ/TrKcqYs7Ni5xLQdsYZjSrP8fMGYU3Bb
AXZoUK5GfnuwMKg0PieHOnXW4LXZtrOhWJohOvzRTE5Djdsq8bTNOLkBWcXBtH5Di7LAGaCLlEr2
3vB39XVgAyZurcBYFipkSJQ5C0OvM9yg8A3pvsAHVHZ6PKCdjapmLdPqHbUaU0ON7E/6ouVOc1uc
qra7jVhVOSTlmA3GNqfmv2aZhDFiZ/FiyFV3GU/bl+WE5Sb1Oc+qTUNxRD6L2k+ENol8Kd/7ZpNf
UlffqZPNIRFs/5aHJmcbIPDDYby3VJc+QSUkvUZ92kfaA7jnOSZtdeHWJYdNO3whEbqfG9qYzhHi
LYjQyA+5p6czBtU551/n0VbhQngTpzT05rXUon2X3VhEWArIH4cBA92rmew5nkvLLw1W0y7igqhS
YiC0jcHJsjTaPWlf65R+OL7U4II4amNk35iqyyAVKz1RV0I2l7zWiO1Kkm2Tu7iLc2tBnmDE8JAd
r43EPS5Xcdah/PI4XikesB8my3O3p0WdVIo+9TlpaozAOQdDF6uOGdcsdJgFGFa50TylWEkat1RT
PuqWLhn3bZ9sw8yk5eF60UEHlRD2/sIIo0nbyPC4b7WjqOJb54T84vbYPHA/eWAL10EdhYuxPbPN
kAysmBuTFIiZfXeT/E2N63uPTwBK1nsYaEsMem9patdzh0TAQ945uywpyo1Cq9U1udOoDANGubgf
MoI0M5izLv+4HAkq0nzYUFYweKtIJhrtYUMDSiRB9NiyveAwireyyEDTWhaEVTzrSWE/ck/9Lauc
uXXUcTSa9hD36lkRCAGHCCOnjL7j8YVg5jlUpmeRmhw2zf7dMkiPcitEKv7gAuEuw+/B1O9ZWnJe
JTPLn7g1+SLEEzYzjeCZFBJ/tVZaK6lHFRcv7FK1nuA4TbU1o3s0biXDTNE6N8jZ9lKN4WiJInZA
BNqUW/T0u9wL1rFbogPwaRDEGOrZfQhbo5/HRQT/JnIFrULWSyNV1Kuu9j9K7OlAXwIDUAbDWNNP
oH1GW1P2r7Jw1TXKDp3pVfbGFRJiSq5tZNh5QSXTM20JZ2qnKUcPu+CpGEoHZbG1t3NxxciHuV79
H6bOaylyJdq2X5QRMin3Wt5CVVHYFwXQIC+lvPn6O8Q+cc956d3Qu2moklLLzDkmzcdonio9/opt
Hqp5LcplB62TM6XPST5vb45Hg05MHRhyp35OFHK+OvkYLYpXTGKnXH4o/6JHxTuj1fxA2NmP42Qg
NlgFUvxyPZbdmq3zhRlBubJ5ubTJIZ1ap+MgFZnioUe/h1zEzBispShwZoE7669SPKCwlQsMBHuX
AMuFAnCxStsazqRfyHU25g+M19EJNfY/LbAeMEXop0jp53zE9x0Hpb8KzXPZTyxDEA5sNC6Mqp/n
4eZTrWFxqUH5eeNUHybv0Ciz35PI9tX3mXGocUDEgVrlfjciT9bHLT49HVWhPuBYghFk1zFZfIlV
r3gIvhZ29mLYeUBUgn7tjeFkVXg//H5+i/0R9tRIGYgejGg5XgLij1NL4e1gUZg7ydrV06sYx3Pn
ePBSXsugQ/jqlwneewfZxXzsPBlE+2LAxPRCXvAurctjI0J3z6IQTSAKPdfdcgy8ADpciwpBXtdW
3PehvtVLBn4S+NPB5fpXUeevA3u4hCL5wEaK76svv/y6oQzhbNipJH4hOrLle+eUiwjvmaCWrIOh
xrVIMmcI3Pw8BN2+ckjCfq9iLdlbhZXjpEGHraH81L0rWrx7XrZgXhO032qlUxGtkINmG2p3lD0c
uAP5xpbFPe9r0yIgmJSicAB/p4/dbgrKk4GdYmHVPNnr0LbWpVOe0eQshYNzMrVYGuEhZ9tBXvqS
WehXJlLvhNbnezKj01BanyqivSUUNCPyGYRMGw0NNqH0WfnzsAdxJDNbgC7JUcekDIFreufoaEFU
CorzUm07xm16g+SmiZPZwji9IPyaNuwi9305nIKgNbeFB7sL0tiOEuKhEjcMlfcO38WzqRoYzh5X
n+XrL2koxqXiYmLUxLIfZU7hmOeGrYanh8SJ1g7DEfgnbucEtFzWXaLqQteHfo/TEwfv7LL30ubI
zcucMgp/4DmyEmkFJEsz3lBfPmphuBlZVnOvwEnpW9QwDi+L6ZCXVhburqrc61QN7/gwnyb2NvS0
qOah+whXDQ+F1Gk8u37l9Qzvg8T6bdzk5kU/blx9TnXcPflq1yPwWkmls3Vw6htzune8SscxYdg+
uGKfywcOrG4rWH9QjbHrQAi3gcY7rP/6AGxXhVd+CngLGwgqx0g54aNgE0yGBjqkTL6owPpBbUon
abivox5vpgBsTQWXY1/3lryy6ioYnH0jDoPo7qP3reSDBg907IpfhhjjITRzMPx+Qaa1BUCxb54G
W6p1ST7DzhrEtLKJ3kadiodB5jr0bL3q1mElMw71W5MW5Ii2wlyNFk4CCRfDYUwQuOUhnKZLHFZi
35Db2cJK7t3sqXDQMVWYH0s3eOyJDue1d+ASY9TMYoS9rRWfvELzT6RrPDJYY5BqwviyvH6NL+V1
EL25H4iFOkd8gaUqhpfEt7wTZuJaMRQac79A3uSyuCkHB1FX+290KrwwKMwIvr15oXtXcG8WQ09h
4lOYZtW41B2MFNNgfheBsU0nhthFZWz7XD5WGUdiRhM5TBk56AFMoonQEC9Of+2Uh7HlPFBkF6ve
bl8UExHoBCsZ1EjGQ0hxTV2ATYYSvKhq7yxsbW1PhsO6aeIRqfk/vozKWwovD4T1my0TfQ18FK+N
gC4FWxAUVO4AUo+9xzk7t4vrNcFg2dqIkcbGBW2Y7scMRtgvLj3ZsCXJcqIihb4ytHLdpnp36qDe
cJUQsghoCS0sRjHVPDS+oMpuANq3gqIt6/KVXscvHdX+0stczJSB1eBNnp6K3qR98kuyP8r2FuTt
0SwckjjY7MOmW7kJyy1esEXYZzz/8vKVZn0eK3jvgZHuegz39DKfZjbEa1ifGbw5ZvVh9umajMFT
lq5InDuKuwhYog8HtUMbz0KOM25ZF9TEmgvgGHFJsxE+cx3a/hogC6nkyT+7Nqaj3U87Uylvm9p5
vywkNKw8YDkGePwtKr12m3xHHpB6zHr3xkEdiJP4ZHRUVxPzB83cgdXSKZsVDlVpfYQZ7PdpOoXJ
BFYe3End48qdnOHkB8UeZHu4G80JjZ0GC73XqrkcdTkXgpMQQD/6kQVThrNx2aLSidhXLA3oTYvY
wUgWDhl3NxE1cOCRiBdsvmjXESniK4xHaqU4aXFA5v3WSavvAb4e9l/yG8gJgGXQPjkJoHCtCNBY
h8+NUX6HEC9WuR0dWPvGSBohHLDfFYvJTddJ3+NYbjyPbIvXIsCebblUSqNtaqs68H6rIbjVWfha
OrW77qb8XBXem+3XwTJgMFurGh9ZzzWnG0W6VRY+MWioyaqttHU6pueRSeoSxT1PfI+lKgLSHlLt
tiolpDuvfyla9U7kRXlMjHZce/ElicQ5S8HRjLlK9mWXuUt0PVSQBb/zDZU8e0l9leiLkf7w5B1m
ZjxmsEuEMHUz0ZYzaxpRFGTBquqics9U3M/FJtNHf+54GKjCnlt2evnN7nw+NHTa91qfJ/JQPaLk
ELjxgdQPIqjHi+S7WhZV9NB3MA0S1oNEO+6mNg7Pfev8BtJweWbKX/YCYIRCHySxt8ZLRU9VCW8d
kgW0grbMUUn/UwkYP6VxmjR8KGb61Y1zzsO668QKis2jmtcdKJKfsMtdhyE+d6Gxh42xdLzsIrOK
mhf1ql4an2KIN33rzrXAvcnxgWkbyWlXk0IUDf2OBKZHUdvQu1NrJcEDL9mQ7vIpYeVGaxy0r30U
wrq1DlrDj5qITZvecZKvRSi3OTiIDKEDnNJDzXCdadUhtusdYQv73A2aNXRJO7kPXXSq3OI+Be7F
6Z1XYnVeoArS17SHNF7Ho4J+wrKQTAhqZ3lwXf8hNcorePqjNqp9N9RfCU1hgzaNGvMbKqHcFlr1
ZKfMZQ0sRvlp/v/m77DJwlPtQPLHU5No0T8HJVzopAjsNcTNXvLR2vxD9fhWKvMOGBUNB5SI1hzv
A64nwkuZgVGi5NOL5el3Lw7LxZiXP2R77MiefkJheNW84JlUgoduekvM8uTq+WMt3ivTO9l2dtPS
/Nc0dMKXOm7jdKlh9PIZL7M7jvvwIpzxaCsccVJbxair0eFdh8l/A7XS4KSN2uTvVUxn5JlVE95j
HytM7lqySUL4qEZ1NwaYhVW041U5+/jnc8wTIn9FD7HiSHmEVg2K8QYVbpdX/UHioCf/d6GTAGR4
3VfilPv5+0DZdPawQAzkgyBTA7RfvNWNxais3IVp8T2YLPPdAmFUA1YC197IencqzllW7MlqAvcd
ProFAzAbK2jeu3dgrdfBNdedHkEjx12swbrrg+80pLOWxtKR1jHwbIARPPYtvtk6sRIwC6gRhKZu
XkaIHO+Q5TWPpo0IOXHyazYZJ+RyoR0/pYE49dI2iOZLGWPHl6xkeQ2R5cGL0stgGBCU8KXrI/6B
8FBGjLV5i8KGH69rdYC7/VNq4GpVsbzPSIjeHI7ih1PhGNrupeeWwgiS0Kt58ODBCSnTxffk9qsu
7x940Hw4gzhkKj9PzLaiKUQR07xPmfmg3AuvyzEJ7Qc99y610X93NEv51B17UAsNziJ3tna3N7ti
0GsFjHy7pY0MKpdcJcGAKmlV0kEprSX5TT0b3XSRDilkVrSpMXuEjdoX99RM731Q7yapv7Ryb2bq
N5nLitHcxQxNWXl6HqulxNqHaBZq95HE2XNojiAI5IOvZ9q8cVxSmrPwVBAb5zk6C3HcvlTa0SgA
K6hhWTLHXpi5n7OCbBgGoCJNDPjU2r6MUXFOezX5OBPScFnWbAAyP10a5fuUMjubM7f3TU/acsat
tR+6UT/MRYhZRO+N+mzbDn2Yi9AZyAu1tPZNFMeHFaFPYQWaJJIwPGrP0NF27extzPzyZhU3GM0P
RTxs6PYvlUhPmUUAOwrSJl6ZZsxmNehuwGatytyqFoiwYZ1HU2ed7rxG0jh0bncZrPwK1+LDR4KG
GmVBHMeWnnQHwzxeGIxLSehbaBLTDHuwmGYEdYlN5EtAeTL/c66j3jHK5565ryZ964zFZRTlXXrm
eZa14m3w9sr1FuBwRhckoFZ/t9J6CkR/Nt21ww9UmfVzlTOXlN1yaOtLVynWOBnaIYOUUl1/TfVy
16Aobusrq7MV7qAPo+G57Of+r5rna0MGFL+YqExpL3PzyqB/0Vf5Q5Pql0jke8GNMXbNWYro5HPj
QVejR0BwkRq3LEQSlcJuJqE+qvRzoqO8hqaSc544c4A8QZchC0hG/T40Txrf8KiE9aJ6ExRutYOS
dKZnRpq1dBteDr/HdEKmhseEdn4R4s7cpYDKR5YttL5LRI88yXXIXmgheA2SHkEd35prHnsPA2kV
TRjVHWZE9ocg2QtLdxW/I4JHxoifHXkhWwJeZ7Zm8/D5OeDn0+Jh28fOI8fuk2HpexdSl27YK/B5
qBFX1mhy1mLHSMwzKXH7rANfqkXnKr8VmvvrtjWd/5As9VCjiKJutdN2S07LGBsXtxpPDekre4Zv
xKqG1ZUwIQzUVZJvk+g5ZiW4Dr3OWNYy3ZjJ7PAwqmJr2SZlF2upzqucRcsKaTl55ZsbKOw8pJit
LL14tWOW1SpG5MSUtH9RmX0rBvEIES9JaCsSsISLahxAlr4x8Dh3Xk+UEV+obn8MA95EmXH/M7Cp
HaA1or0RRCuWkCx5sutOv4TK6Tv7aXxM+kZbK1Hh8mmN12YyHjUd5ATFi9r4WVsu9J5uoWght9d1
+xTq0+eoSO3SOkwFmU/9PGQP839jwFx9gT5PyzZYjHg0iNZCrlK7S4NJtOaav7VDF8APJ8AfcJ9a
pmetu0i8hQncM0uGR4MNQ1qdCJRERJJeW9siMzyboBxPWr9HsMT7YETkxbQTLl6Zsr5OPvUSgwuy
V8ALkSOx+vjdzTDqmzaY7ZJwTwcK98asux/G1jcSscQ0mmejfeq5QlbKFEzsG6TdJmPwcIwWGPeC
w1gwpgqcrx7k6iIq4cMbJfxxp7Zwk4OZLaLh2BZ2/MoUbdvJ5rlyqiOA734pTTqQOpp0Fp+EfZCc
/hniZVpY7TRLaYsAwFp1STPszYTtAl8Fkm/kbN0h1y+0V0dZH42jv9O3goZN4vLgtpeULNmFrcoL
yeNqo+rianozH9WF3Jrp3rtrdv9m2upVs/YaUW3UgUxWSR/4MXCNnf0me4A59Iwa7ZaXE+237f+O
QOLjSYGPU/SSQ/yPVC+8g2SGou+ndu3fJr8BvEPLVsKomvu9ra+8fAuCFelg45wieRma2RvZQq9S
gbsxdbrAsoKoCkGAgAW9Wg5xVJyyqDv4EWKBnmXNosJChUurIjSMt3ZNThJLzRAEQxy8OiVkXcOG
XQ09Cu7pyvcQ5lLCF3r2a+nRT2P7wdaVORiktrvVVjIeSFX47flKy7gh5bmW8TmYOAakxhTcJr+E
50LwkRU8xRhs39i35Ms6rv8FRYp+WNjfRiwK5Gz1A6HE1qYvefJWtSLxJLlE9Cm7hmZjWTWBXAtM
SBvc1xkXlH2odSeBw57csD2capoItpvmA7u24IAXFJpx9GsJaS/cD1cY9X6u1fE7gjkunXVH3Xoo
8eAvhhipX87s+qJFkPlTpFdsKG7tn3Cu1bZ6Dc/NPPgT7WkAZnFnotA/Gal+73GVMZfBo9qUHCVu
K0hAyOTaGrWN1vn9Oqx54TLqx9rK14g0WyIAAnrHrtqTKEH/XPxjrreEHPNZN3awaqK0oIhkE4aV
Od2MbDTCzASrU2UfvPHDGvTDo5q8mPBUH9M5FsEAKQp6QYTiJoQ5fG7EiHF+UwpdytrfOnBRweQ/
k4esb6NsaaX6tdfhKTaq38AugL2D6mjNU5xnfTa5C0tw5kV2cmm081CGM6vSgBC4tGRx9+wqJx7O
qbeQwhIoOgP+Yw5kmtPcXho6h43Uk42Zdvm1bj8TmpZlG1bV2ilxZhc2ayKzFy+I+w+mOVg7aaCN
z5NvEhfCT5R1Rw6guQQPNMzfxBoELcsZprrsWZHHoSYCxW3pNipoflSYWNkjIBkQOzljet9mpWbb
0biO22GJbnGFnq08hYoDiPDxDyu1n90uPxFMrV4Mq33BRsa12rvxWcszQhHZxrejNFYM0/JF60AZ
iaT9aLIX3MoG5XVbkjM+Po4xed1xIgM46z0zP7RDuPq9sYYtjniP0f7JbGtzkwefPHrNVccY4U1L
szepFeQR9NlOhiRHjYadrrPE+CjLBt+3t8b81p3CrRk2bBlC481u6tdMsiEOxuysBGCrtisMlji4
5CMjNraarocroZJNMXI7/FnyCCDW4n/kPxrLPvG6taP8k5YT6TI2ungZHBYzequaU7JXrKKXmXIu
bSXvGQzH8RZ2PLJq4bIO7lW5x761bls72Q1CbgNdAxMk2diiarasFPbGYD3y9a4BhgY63meQLl/l
nMFFcD0jhcZFdWWPT4jRYTEEPo/dEUxW6vKMS+5h514ZgDdZcytrNjlyGt5ibUTRT23tNESA0a4/
ckjfIQtc/dRT6zzl4hnHa6KwhNdDdgFS9BplxBXBEa1x1y2CzOGxbsAx8tEo2B3qvkk+0hOfBlls
lCveA8+Ll0aSQj1pBmg/No2rrc4qU2RdwftuZj17KZN3HAU/c7eBzmrrILyMWvchR3+yGIaI/Izq
nBrul6sPv6n25mQ1u49+Y3vMELtzn+c8EjvwBS3YJOZVh7ZHvTjg2QgGxDbpLPWvOtRURDBm/oMF
QTsyR/D+4QWZCvPFDycynysaBeYg4imfo9Oj7BkF2oWJ/ym1yseqOzUJI6M+TvegtWS5c/t6Q8Lb
wzy9KNkkju1NL61zVnN2+ySHofWciuI8f8HSH1ahIwgXra6MOU9lbuP1xQzRNtpx6oI1iqmXytN/
I/uG/eotEhziCiIiVaPx1GnuK8Izdj8qghHgw27r0BcieoLTnU5Xxz5iH7vrmvfVZrAdTXkG3nCO
zQnzyYc34hwhgtBztE8tjD9L09jI3H/2QwSwBYRdSshrbKkvQpxQH6nmB9XTk6jcVY1eYiyriyII
q2SChu6GBWvRfsgpOw+j/VDN/JxEA9+DLyn6gX4/uxHmYVWcfzVtfcs894oRJFisULR9M03jSszS
H7D82SqOvl2+JaOeg3gGlPG9xy5/+Jfg6OLZWt6yKd3BglgYVX5CqrJH/QbrzVi1Hr5hr51xJVyf
jZbEK+KlQD3kak/Oxo0wNNLg+0JcWcoCtrBfA6BbXjytQK0+wYB4xm91Yr3P8m28q7FlZCGWtUCK
aWuvmo55QkumD1H9oPFbjlG7k3r6MjIO8z/0gCFjbtHzBEbMEBCknW1XPBVk9V6FsMmaiHOn3XZz
nTnYJ6dKH42Q4ZTDI0yvyYD8GDX3ksfZj5tY322B1TVGwp7Hxy7sqi2Mpe++ZZKWhtbNCgPSAKzn
IFOvTsTaT3ns+zN5K2rrJ0uSZxQXb3m5d5vktcD5w/pV+8xLtUw7/452ziUYc/opVP2QKuT8YxH8
wtLddZ6EnwKUonKnZ7OxSY+4pzwxFrQbBRpMhqcM+10u57LS2Wh01wHpp9UkN9yB7WqMwuc+d/Fo
TmgFxp8aWlaWG+CURbQLDOOx7macDyLtkG6ko2pfII3c2mn4XCSU1Crzn8NE/piwlnXX37qg/FoN
LbTssA4lUXvxDKAFvNhD4bUEZeg4QSrvzQvyd1BfUazWI8FgiJpewxClxfy1QijFHnV04XKAxNIe
lv3A6jLy/LMV/PMMtkzWH8zOHnYjnJE1AAPyhoyZnuHpi/IVtPxTayHY00H8Z0ylG+RBuABKbjjW
NT4iQaXR7+UZJ0hAWxrRIcyqLhqP4hVU92lIaeOdCPW64DmJ5ZQ49cJ8kkH4nKFSSSPutqxx22Xl
1SzX+JtBcqf90DFvIXpoY4oiKRGM6mXwxg1yG9rkbFqp5FLgFUht7yaQoUcavquwKo5OkWwEpN1O
cg+CiHuI0mad1bPS0gIYF8a87lTPWsN0ApjrrZqXKbp0Np2TfEA2Xroh/6LpwzGZpnHdWZD12phV
alB95gRyLskO/G0db6vHxvuYGG+yKJ/LJFx1/IBLs8fMlMZbKBcnJMo6kqboPWTcxvfW85oJY28E
7AVjzTvRVd6GsEUaIXJoTNbzEBysOHrPnfzH0cLvJh0Peq0eA6d/WpX1rB6josVJxmuT++j72xox
ToP0AvjUonfwB9Ym0DXPj9BehTse5njChLpmYN8JgbIWupIhywmelYBIRxsDq2PyBOgbxhX2C+fK
C6OnSxCwkPU8FPwxF1vX17ssL5+9oV5GDkhSo5wdSx51iSegzJjmQxzswsJ5FV72HnWZw2SUH7Xn
1WUtr5cIDFtdvGkJFXsDxFDmP141Yyt4wvOQe87LEYMiWmCn2tliresCBHh+7qPWIXchYlgAWifU
htcpN16dobzGjBZL0hW02GbYUip9Iaw579pc8tR4UwlhtvaI7iVF42WY+i9CG5ol+GqSXeHCjYxj
h4yzixl9jsVbRA4MyvuLHVj4x6rgBusCQwObIK93DqNCVhL1tKaLLqovRSC+wlFjxaJfHGu6eFZy
FPZaFtljrOLzUCePXa+Bzcg3ClbUaI63RgcN0rhfU4wALoyCQ9JXj5VFj12l00kGkBnavngKNOB4
xjoo7H9T0Pag3LBJhg49WA3bCpoBepMbLLBzl9m/njQekly+GEH34vbihLByjfxqLZS6WyzLDdnf
OwnBixFvqpoLzRYCtr797J297LPrqPU3TQQ7ttM8MrlqSx5HZMi2Bu/YyAUfSVZjx2Rix+uhcGZV
moiM+d10r+NyrxUVmqduZxQHDvqb11HwVzXLhLY6qVg9ljNGK4qg+NcwoAviOPBnpc+G5/42sfVR
ReLuFV9JiORXpreg6C5h5O/8wbwy599kw7RCybO2zHYV1jMnt6aqI8cg/dGr6Ac8QgBp0vpg87qV
xrRm1H1XBGrLo6uyi4FLaNFDRrI6zJBVMa5IG0Q73P2EwpudWvabcp2j7+QbF1kiIsxDahXbnr4p
RKE/1Ooaq/GxzAqIC33IY2Tps04vRcC6g6t5OicM/G0vfguJaF9ktbaecMhx/TRgLFm73Ljjy4Vl
gOK05CErxqtpO8c+YarXEINQT+5djvIh1e17bGtbN5TPRLN8xabERNS9sGiiUJMQATth7Sirt0ZT
3lp++EFxdEpXe7Dp4oxmtjx75wpKCryljJQ/kby1AFQaE5Eut1amsrPTEjvhOPTgE4sZ74LKF61b
U3JCieexk/eyCJ/9mAWro0ywEbxRQ7dnHIU62LlqBDk9o+jBNFFJML/oGeXgMf7wGxZ6afnkhM02
zJF1cbSplRW1PxNE850Y6pewMI2l6hD0WCUcvDYWWzuO7lMFPbCdXLKZ7Glb9/6j4QTVnky5XZmn
TO/9NNuwUb3FIyaqgc0V0TixeawQWRiq179kobsLqcK9rzX+ihWi5NsW5bbstqaQ8SpKy/AuwzZ8
RKV9/vvIBX3wlF2YNp9Ma7LOpvrtuyG427XTgCki++Lvw8bHaV2DIeL4SoO70+DiyB1CFoHZa5FH
lrEUTwg2NToIqznEfc2HZT1uqxC4cDO920FbHuT//8XjTFuPGWRA4b35GfKd//2zv/8V6ytqsW7O
i4Yp8T9/NRgjPvm/H//9cRuCtxlg1sc4DJgNV+pgWS6/sPgj8tt58aucp5pQIJ9RyilwLzP8ef7/
Gr+hUUiRbpTGUBz+fnEJHNsPJOvOMxOGqCHEmAO5bNUBh/3//PLf54AboyPpd3+f//vUf3/j72Oq
gXQF8pgXZHCx5//fP/r7umaElm4qgOtTjQySKq5nO/qUxuCVKlJfdN38xxB94xQ5WQqj4e40QAjw
Oj2WsY9tVyE1L/HsdbRly84bOtBJ2GDspjpBkUGKlbJgdr9rGq9jZcTqmKLtX8I0BlX+5Izc0ewt
Y5588zSY2iOGqMV0Se6ZNMerJhfXzA3GlR96iP/ID1g5LZr7uC7qTcu09UYsxrdQ48Hs+wTRCVMq
j+C0Y0SsyikLPVbNQqxRysbHnszSYxMrJHP85Yg8PuaNZLxM9ob7u8IRxrlajq/kGHarcR40jawV
txGGtG3Y1lg+J87JgGFMDQlOTTREBjs3NLDEF+lHo2O4oM1OQ43ouBT96Fb17GeVY5frwJkloK0Z
QYhCc+gE0H4SK9+MykCCN3NX0TiM+7Qd+hUjGpQXHuaNIcqeohp3TqMYQem1k65KDp0TFbXkiqmM
0ngADYshSi/fEkdXJ4cUhpM7Ekko6CkCkoUuiPX0h4E9q2ONzltdMi2zXgfwvhdqKLH10NTRERfu
Oc9tGv4ahukc+EyGmqw3ycBi2zX14GFown/wC9lCymHHdUmuX8SyJ20a7QLuy1srXMyYqTSgMgwz
VrYR53fxVud6FGJ6RN0Et4t3JCImiZdgXcvQXVozzaMayUbtLeeoNZ29FcTLHpTU/aMXOO6m7K30
wDJkB9IjOsamka3ciqxvr3cDkg/YYI0xQjAk/ZS3qe1+xog1xubEG3ZSnq5eyBuiQwmLeF8TLCH0
jEtlpr3YGasPlBS+stITzEH0SP2oY2zDGmMlU75zKSPebOMzY9/cERd2q0Rl32tfrca6CG9tLay7
46ABbIigyjTtkaqseQ58sdDUWkuYmwwRW+hChgGmG2wAFVMc6sK6QjsDmtXX7WIX6lZ2Eap4Nv/B
1BdnvTC9adEkJr+N5JtNVzky0rdMlnKE4qhuYSrbPg0ewmvDS5yt1qcg5KRy0ZsOYhkZSY4sgU2H
X9TJJqtYOltTQMGmufHNNv+STOLfzJGkOrtgD+jXiTTRB+vJLyaeR2amIxzgwwnD9jYM59wgksmf
Wpkal8np1n9/GDfRK9dWcIJj+x7lk/XpsJnnsrZjNrOMRFOdgDmfleqVyfUX4xXuLCKYz30QB8+k
HORLu1bO/u9DFtQCQ5W01yPPZFqPgtw1NxmPpds/uFNBKC1n1wKf0fgRUqhzZoy3zohfkenz1rjD
+NYrsI82wVhGQMCtayF+wc9Rperqd4V27E3tzLygOyYi7o5/v2MLzkmGPFpFsflck4vzHNuvGTVS
MhkmNRYRo5Su/9KOJXOEbuMhcayCSJzSIljPdPZVTxtX+eNSGmn+9PdVYjh6fx8JRSyYoB1aix4I
j8B39fT3u7wu0v9+J4SQK8dBRD9ahb0ZbRSipsvWDLxryqM4718c+nQv7K8iyOJ/s2hxJAfjFU82
pgtT23V6YZy7eR08FlPGcSIIYbemAvEDghlcGXcJ0xiwlK6/i4HuD4CmRUqG4THI8V7sSq+urQxf
q8Iuj8KCyRLOYJYpTv77lDIqa9VTwoNzQG28ks6oH/9+scwxP8pu6wY9dUCAxt7L2/IRbVy/EwFx
wr0w1JJILPM5N0Z+F2jRhQl0y3IJiAqTbExA+nMYOozCUyfd6DErImuItXUf4hwKmUuvO4HKwUob
COdTWM6eA3bj+an3mvjuu114bCssStX87jkOzXPT0r6ZyG6WQyrhvmEj/cY84C/p2Muj16XzA/jq
h2ly1qyeW6NxYsx0ldyZ9Yweru11myGd6EWO4M7uzplTa9d0jiKf7cedZt8LEs4WomNmlZB2aokI
oi3tQuBN9aOBU2dXWLwXEQOkLIiumjTsbUVQx97s7AcpxXCx430UDRenmoy3NqNCDJq6W7YlgNRU
egF4FhKuJZqOjeaznw+sLt1FytJeNBPfFluU6VgOUtvWZGgQrGNpGxJKNdaQmhD87EKnYMCm5AK+
vcZlla4tNyGliUoRBmXrH+ushUvuGQyyAi8sN7gPMVR7vtqG1PivXt9sEsdsn3SXyFA1YOf9+zTS
amKLTYaEskxfq36Mt1OeBZsynrjtYuKC2D9cRZ8O33nt/veb4P9+JreNh6zzu2vbzNEOPg4QPHRf
XTfYaHoRrCyyufiZyV/rKs+HHcrLaVd2g7gEDc/9KlPjF8LZZTGhzEGH/tvUonqQmXmwolyeB5fd
YEca07LEHrHqixIWHKFkW2zYw6rSAJBH7M9xmKJcluBi6op1n2baJjSY1D34qSjXkgH1Z0H50Hvq
SwA7pp2c5042k1qXGe3dbgZJihFj4HgmaBWqYtyZf2JR2WSEYx0cU06INyDMLVkqE6LYZRr+r6bZ
BS2BqvNHXRgTnloVjARmu+uQVv3GdzrkPKqsTnqE59RyTy2eW9i8Jvxwtt5TF5HrmvXmatIJ0u3E
BjuJgWXDnZbQPhD8zHlxU8cSAC3iyi2y9p8Xjf/GVmRvhcvMJheBeaNKNzkSE3GeZ86MdP3/x9iZ
LTeOZNn2V9LiuVENx4y2znoQ51kjNbzAFAoF5sExOYCvvwvM6i6rbrNr/ZC0BMmQKJKAHz9n77XX
hWdpqyLQ6JCwgXLqsP/Z2Wozzios1ePqkqY6MEHRT7nQubFLcbodjq6J80iEiCmn5NgGjDn6sn6y
GxytI13625E+odfKU42i2A5o0SEW0ZkkEG2bp/uqjZJFZTrPgSMRe2IhwO8Gw/l2CMciWjEZA87G
FKkh6QfHvFYB7K3nxEGuBlbq7gYjCDZw67M5mEaRRaY/Q1Od0QVpDQ5Ta9aVj6PCqGS0ChIgbwPo
piPe03xNHVWZww5YFFHUfAiLoBceI1tKCGrrO98O0OWR3LVUvV3sjKkqlrYjvQ/E4hBtGufZNWSL
qUbHK+Tbybbnp6J+2MZD0n0Hhgniz7OMI66r10HJ/mAUNgLNydRe0fzP2e5Ismg+hm8DUF5D53tk
hk71gMz/CVBC+GYFudyKwaMmnaPrGpZ2IIGRztsQbYmLlI8Rc7jHgjiXdWMF0fJ23+0GgwvjFt3K
9sn8lBAhwc4SHj1/mnNydi+zY4+eDEQQ6INwU1Nzy0PYMA1h+8oWmCkoKpSwfXEg7Z8SC7uVkv5B
hoDcgyLnkmjQLiimfFpmVmPed4U90rXE1sJZ4rHYidBiczq8miDtVy690XsDWMR96tLKwzJ6ZynL
+0VV1r72emmw+Y+dk9MNS90GIjAklfnKpZRGJH/EOVBad0XbOIbzblSFn1HrMWY1KErruNF2tonT
awjBZIxISlaJ1mbHkZ73Urnk5lQ+zQvFrGbdkmu8hsrp3ofYIXm1jOsoLqRd5CAIPHFw1UR0bt7V
JJgDgWYWgAq3RwFdo0NeJwYe5WCcdAgPvG9+4cbrFkXxz9iIwlM7jr9F4WYnq2Y3ixpobXuod5Iy
GZ+CBjWxNuYPZkeg9Zi7Oxx8XINrt9e54tD4jRTKvsSkYaZgrDixqa37cCjPDB6mHd2gJ8BE7T0w
BBOADLOFqbPefErB90AbL1GQgt5psTc1qmt3futCVujHccn+jODkzi22YjKrDfvnZ0I4O6DGRc4M
WUCfgVxUnm+/CiYajGw3Mte3wtPwu59Jh3+CEjc7tJJdT9vI+M2w8kNn9tWDG9BYbvDdbiVyJl2O
5r3fsJq4uXlgVkODxQGM2UbqS3fHYIvO4dMs8uGEG4DE4dxYhxkBo5WpX7VWhds0CE7pwHyTjNVz
9SuHvBQwy340KY7ISdfuI3sF6Tf97kAfdQmmkkbBwhzdurmYfrRro2XgEQZ4F+vJRms9UuQIqwlL
rE5WR6Fkt7V3DTsyRBl7Nht7gkU+KufISClfaaSAbpSwV+wOX1zLLZ+qQZUrPK7Fbsjmzgij+JHi
wTAzXOUJsBYV5vbWk0MP+0KzVlhJ2I+qwDyxsyXrCs7dIvOJ0QYzv9XiClZiJ8aTqp3NVMvxvhN7
ILrorGniGB1xoplEy1VmIy6eeWMCJYYOVT08D5FC5BRZ0bqu2/Vk9US/6VTIjp7OLudyPM9TlkI3
X4xZ2ln1jAojIPmQQu4rK6bZiLIGx7rWHOoamWuTFd5yGpXYUp7QwPfiSx3VXKL02cqb4nNxaz8G
AYwY0qVXexxqongKk8S0uGlWwhfxEkQ6rQhQL0s5pu5qKKLhZJYp2AgyZlhLbPfBT/1TXlImG1VF
aPaEQrQYhg1D8ORoBqpB9DBL9cGfvJpw0YzKyE5u22ToxphHSTdz943tYRCYzL0fW48tcI7T7cZ1
/fQAKtw6DGxNu44NhIWaceH48Od1ZDdLvcRP0+YepyLhRblbHSsnrp9qvnP9rPspaw2ZA/ymJatq
ssqwg3yysvV5uVZFz7atxSjTFolC05Gt8R2JlXr+Rdi8eQ66a5PSIlqVVhO9w4x8FwAcFqCW4pWS
UfFsTiBVjMSYNqNDol3lycMo2p99gP+tbFgw8/nG4tKh9SkfjkYCR6hHWGpTp9kwkgVR4Of6NXZb
98TI1zs5bpYv2rz3l/AJ6yObkPqombm3ihzCxsg6Kh4Hn9GJzipiz1fVssf1cfuZtxurMj6YAVeE
jnDpBXJNEEZ2yJJJQ7DO1lQNsXMgB2c9IS1YhVqjlnXXcNL1+nDAvAqVpNpoyklPhbEmtuham/mV
qid+1kvXu3NLDNkKZVznm3TXpy5+8FVkbOzYUIcxL/eYuaGbS+HiA8wmtHUmlbXwpl2SDMEJiuh7
2JsDhKW22dECcV8jYzwRoDGLQCckoqI4SjwQVE7Tw+2msjqH3nV0bpUVP5T4sZku3cdjl9+b9jIP
HXNnduFHP5r56XaDyAlLAplieMBRxxO7M6yLhF00Fst867TBlXcxPVIlgYSlRLkrkeGqSRbnNCuH
TQTpaDGJKrqPLX3aOTXfut55EHy7rwmy4AWkG2Zo+HTWaYGlQQ6Ala28Bfnu5fw63Esb9CjWGcsi
2mKyHsPROsQhelSjHBgvIjO+yJ8ljcBT3RCv7pgAkFLbDDeVK9pdN5BmwVtKJz1tV36rP3U42dZm
MKiNSeLluirqt9zNI5ygNRrJKDnbraSuTO8CKw3PobKuOilEKzFotK8GIc9og9J9NG5SYRo7q6Aj
i3ai3hRxb6xKJ/3iO5bvLfrE9JBfAo1g2G7A1av3E1dHK91bE+roJjKdBTlwSDRcmWxwuNp7QzeS
FYiPfAnAzWB46Y9vZp28QHzsd8OgzdwIhc0T50IH+OVkZ9PbYKUVNc3YLAM3JwbTA2CA9l1il+0O
9O3Ew+Ta/l7V1WPYE/FqjIOz8UPvhItGHbVBa3YE9WCaMwMNYjYXz8rrwy16knQh8WxrpaYe8ka+
GDGErgxr/do1WQJGAzE03hJslgIkRZGY+7FPKwhv+nBte/+uZ7lethQ1q4E19V6zKrmoIp/Brlt/
48hSj4EzomSI42q6NEO37iYqpiKz2BniqmiJ11oZnvvuII+9YCgj7ahbdQk0E/o/e/Ci7p1b9/U6
xgodVlGzR1gx+fFOQSa907UThPdDrqjGDFVCNLTetADTKCKvOZIpgVeMlGWBFkB/kH4+5yEGzSWu
M9q7aQkpRxF+0pfeI+kohA4x+4atYSBCc1z/SCg7kzxmEQjjzOg4ocatx3NRJOLBZOQJgSE7ClJ+
TKmJoy3LN+Ci8Sbsyg0SMIJUe3GSesNbBI70AS/fxW4uXQgYv2lh2I9NfwmdS+4ggB0SC5dGAPUE
VWS70uY4XbA02kHQTSrz4+2i5rfdQckJnO9cIchizl5gv7YFe/LU5mN+dP1fYB6Tw+1g6CoSqHRr
rQ9QXdkDHmK+z7vYbtxdlptffYBbTHpi1TnooRPGDwvladGGmlWe0Pz6d1mOan+Owo1q0SLhAoAg
aLDsihxJhsqT6S4ezPhNsyiTtIRvOP6M4rEvwiWltPZl6YtiKvx9Blb5r16d5hf+zpn6kwGiC2Ez
ZF1USHxOFROtGXszGa3zs4ZaZnTmcZjhT2ZqPshefTiSzkIZWeGKVjBqF5OmQ7IrO1IHqrlyI0N9
wdBwWnq9LJY5AmisCcsg0WApRUO01hTf4JzA+k4VC4aHChu6j2iz2bnJGK8KnLdJcszp3D2w94gA
nLjlCokCKxvTGCLvR/+oyoo0xXYW6qXtftCn/KD7KO9u6zNR2RvlmiYdi5rFNU6HTdtXkBlHpXau
x0CgCdwKlZlTvLFyHE3m2Uz/soM+L+om0+yF45KpHBu9eUBVxIgoRQWgZTaqmdqwdzTm7kVSd2ez
1XBmZVXIVo0MSuzPzcp3WnJMc6jakdFjJ9KWKe23fZmXYM9e3CncgO+S923XxrRk88eBbRWEP8KL
ZUoXPSjS9ZhX2GGjdkS/JWGkJkEZLro+fW2HlG5gDTwuBlCZlYxuMtxk9Ghxt6kcdR4do11YU9/F
7EExyjOVBBh08bX+gflzuYu96DkMUWM3QUDbT1q7PojBYo30K7QsL7EpRS2wKXlAPSygoYt7z6i8
fYfScd1nnrmUSZGsWhLc94hJsFX0rQUUkyyFzkZPMkTTmSZhcq+Yng4Ge6khBLYHTOdSFkO36+f1
ox36vVfVNNgDAMrS00kKmT9CL5mcLfFK6ykL24PIP28ljHKfJwVM2hjyDZk+284Z3bWrCnPDEB75
d5D/SipgvaPuPwHogGTnlruK4k64I9aECYc+I5SG6zH5i0ExA/G3Q+wRJ4Ubfw1WPFpZ0keLjWBn
6YjSv4RUvkcrDtd1b0RHBbkEw+Ros0HwAdLODW/XZzekRBactH7n6Gy3Ozy+S5QK42E8DlHl3+vj
N+fHiAejOnlu5BxoL+JAswk1bYFKrBj5YbqiAR0CYOl2Sc3o/9ZHDCsGNU3RvZtohZ1gKE6RQRzH
XzfCHZZDi15ossdzXvvdzvE9cQp9/TNXuDMsRuOQqFqXT6YMdqIGEWYwnLhU7MRZb2naCizvAGwI
ub6VW1Rg7S5xELR4IZHMccgYh8FIu9OY6txpMaF1cLfRm7lskOdl2nRfO1mNR8MZHgyNNFe08fXC
lZV1ZvBqnTsTLjgJr3Q+4LNsmolwHydT8r6YKUZT/ojubTjerm2Y6mzTje9+/PHvf//Pf/8a/iP8
LiE+MNcpmr//J8dfJTkTcRi1/+Pw788lraz89m/++zn/+i/+foq/aFmVv9v/77M23+X5M/9u/ueT
5lfz3z+Z3/6PV7f8bD//5WBVgFQdH7rvenz8bpD23l4Ff8f8zP/rg398337K81h9//njq+wK9uuP
30RlFD/+8dDu158/DOHc3qi/3qf55//jwfkP+PPHU5l/ZvHn//oX3yiu//xhi79ZwnQM1zEsG1eG
8H/8ob7nRyz9b77nOYZnenjfeMj48QcO8Db684cQPITDw3cN09Bt2+EFNGU3P6SJvzkO9+k656Rr
epB1f/zXn/4vH+E/P9I/CireMqZu/vOHaRr8rOqvz3r+4zwhPEPXHdun74OW1jQsHv/6fIyLkOeL
f+NCLDykpoA4HDed/faocPIGt1c4dyY8zbvoyDkudhso1kse4FWjywlKzIFmmTz4HSC/2wPsPjEf
suoeawvmi9vXL13rVGTRMnOTscbgPND2k6u8FxnYayPOtXdHSHoFACS2KCCC9zrHX4H6xg41Y1th
Y1rd7k7DEcJ/P2FrDVHARhTDjDNAKKv4pdG1jyQsgi9t1C5pbqPqHdCTYbICH9mlONmnNHgpCUPo
EQO+Q/mx2IymywLN+GrKu/RRx7d6TOvyvXbalUjH4qOIM7G0C2LrmjFgVW5drBD+qDFaA4fW6KNz
oWRW+8T0IYprZnMttOApFW3yy5YJ3jDprcgtrvaTwlo+IYrGlshWti9SYrK6KNpAucjf0R3t3S4z
lqYvEMgVw0HPE/MrETgRSzNsn8Ihrre1akNMfnnwJGaprOWlxlcVwagOSmh+dZyv2VX1+ypIsJaZ
c75MuAk6x/3p1V/1KNV3YYeMAWIzeqEVC6PCK2hxdVN0snw3X3EtDq6kiL/enhsGJAwZgfq0vVrB
pdfVfZoIh0mO2W7ZnwEqG0kxyGxS9cQY7k2ZDrt+1gxzvUOQrgobe2YwXqdCQEKOw2CPsu/qceYd
/NrplmkRGA96OsMhrNy6DPEwMD6P/VMx68RRgYK4Rmi5Cxx/3Dt1P+1vh7cHRgImN5Nu+KfWwhSI
7dS6EPbWrgq7Mh9gYnTLMtFseDLRtBhYmK6l2bjsbL36zWZQQazCilVFvdYxmP0SH8KjU9k4MbM6
OPWVBoUrn8jDot4jYcjS1sj8m/sWnCfdQzd/4bPF0okm4SNr3AdVld5vthqc4hO2vN5cp8Jxv7oR
L8vohBDo0CNNaIsfR8+dVvxukGzZWbmOucEVbhzKwU72U9skO63w2MrSMV1bUvoXl7TjlfKJb7Sg
ybLiJNkrvTFmECA2P3GcobVJnG9FDicSIkwDvcmFf54vd1a4N2zVfyEs+KUaL33vTALh2w4FONrj
Yukjr3oQPUaossnleehCbWPm2qpx+DqXQ0uSgj22bCRI+kqAWeFyQNsq7dT86dfTrrFNJgs++OvS
Rh9BlYixKfQ/5EgrpdK9+CVlUVuWg8mY23aqjVSNQTAehAsPqQZWyI7oetsq4Pfl0ZnC/cVOAEqh
ApZfZK3usxSYb1QzCzSQmJCBM3/j0hIpn5Q8g2I/B/D97tWNwIUG3ZqOlrMsPWqpVFTs4h1HnrvU
oM2k8I9GGVcBMy2tK9YrNtOZbX6WyB9RVWLzLNq3Js3wM7UqWUWtQwNNIhwE/fETj5H7qmYEm1Rm
xoIMl0OUkC5oB1WHtAko6WRp3gcWlDN6k7j92/Y3EvroG2EHQFsXbOFUeLtkNP3P3IJXWeZSfxbI
hufMlv7sTKm7NYk8QsVhwrRqcA8zUmOKaUv3q6lG2C40pKi4yTq35UhkQWcxoPatZSBIIPSFWOaT
63zR4UM9aQ7OAzkdJWKcqNz0RhW9EJzxoUtF8FIPFl/WAEqCMQofSKD0TlrKRrSkZfuBsAexpk9o
W5j07onxy/96QBS2+9e/SGY5+e1fGFX53iq72JOZ7t/3Vf0zFlryLtywW4Vh6m2xEKfvDuKs0iMm
C3UrVwC9QVnauTgkauAL5hiMJ01Y1TMI0t3t/rRsKgY9ngVOkJ82jMPJDz+LhM6W7jXWU4FJbWmA
NFwLPbSeWtpgCDLN99uDxvyMqhyPXh/759sTJD2JlYDoxlCt/T26kf/WmrPXYPDsC4tx+Ti6Lf9x
/1B3+lpYCB1uh+ZQH1uCLp+Y0nS7wfavDFaJ2GUNe7UjQ3Gi0J2vgjrE+8gSWHUQ3Cjz0peqTPCw
eYXGb8FJc/sXlYsc1AkKZ3c7VGxI2bD3T6gEjHtrqF5vd3eqCjYQOQTqZ35NnnRsRzKVnzpXWq/l
9fbb2tRvIBHxRc2KXCxkqFkfnexem7bVHn0t8g+WBENzux982n2KovrZ7fxlH9Qu9Xzj4+MgpMCZ
bUu2SeeTcbT+WLsiWBiBXr0gcA4XqLPWqR+m76F+QQGU/NJzB45HGNnwJQps5kPjr5MBZ1jrtR8d
2N93GY6Pb9E4tFdslQ0IVnuTWHV31XzbOo9+84BPASxgjF5NGxDjWpjfQEMhKNe18g7XVXgNI21Y
emEmLn7eE1nKtYEne+poCdptMjeKR7ZU3SKdbeVJEl8hhgK8jIfpGeURzMfkG+ZaSTeyT7FGlGql
a5BFVOiZ+3KscvKSdbwUmFkJdAzyzya3thNN5N8x3GpjiKNPzQZE3UmH3lNooyTUuBB2lWM/J2FZ
wUfr7WuHIAmOje2+2W5Jb6XXQ5wo9luLiuWLSKtz1IzNuiw8+xCnqPg8Z/jo+35iEWGZD80qOqFJ
EcuJ2MoPb3SWjdC1rwhoMmP7oXr0Jm3fzksA4zr/EOTtsMOrpu1yz2oPsjGLbRhn6qR8X6ylNVgk
BSu5KlVBugagJ1g3ofts0p9bFH2Lu/y2cvDxfjQZ6yDqoK84nvalXpbMFnqGArQDuAK0q1qGuHIm
FlTDoIlAezJ9nPG5Whl739JGViLb5lvW9qEmb+EXqlA8uFHza8jUpWA7C7hyeCjKrP0ac/1p8nP/
J666l85325+O1r+NfR589kn8OYIW++xt8ZWHefiZJNNvkTbDB+hA+qRIhj5oQIHwqNR0gCMKEmrQ
+mU8yJYUXHu8BLWMCK6ahp/S1xkv1jVTwgIFP2DYtdOJbVyYoE4IUFv1qWS+KfVhofuEpaQWPg5j
4mXEsQ4kCznWbLYgt8JDVM+uayHmlbVqjCc37+yPpKLqHa2uuNIdhXLrVsmjNcYW2La2PUsHQXpr
CtCKVEEpINr9mKXBNh2K4BhlibfOK9++6C3JAkniaI/jxLedtSt8DJNpT+MM2kKC23ug4xcq0j3T
DiNi1dSPXHEZN6XSYiRIfDOfRP8a0G3lm59osPrG/lX3ZjOHJZCiUW3XltzdnlWnMEQa3WwXt8OO
CJ6Vzlx2czvk+wEGhd7F+XZIAofkfXrtiw5mRUG6B+XCDv9Qj3hWiTVfoHBTgKV9GyIyHsjJuA8Z
8T6aRnK+3R05Q76tqpj5JXXJmy9gmfkZll69y86tpK6SteyXyZjp76kRQgft3F+jCN4EZflVd3pt
pUjXYLD4X0+l2JErBfZ3F1UMYqYh+tVq2LX7Jta4SDlyiz8C7bHdZU91Y5dwLHiKJz3QnybpBCrg
ShfqE+rHZMDapVrSDd3gg1iwxe2pIc0Uxj599KhqPqywM6dNn6OQUll1YCFY2W7hX5PYT0AKkZJN
XelfxQhi13fx48+yuUWAxeVDjyA8SLyM+ThuNY+a5Xa3n8Lutf3xGoYEjgZFPLexeLo/UThDa3wm
vc49dMUM/pzvd4bg0xyE+zDBOT9pDR2mSU7Y+ELAFOSVGpepzI2LBsmOBcVEJao5j6FjQP6QY70s
uGBd+WnUjoZrrWpPIXOMy2qVC4ugTyeprgMbLxhQVbPzzfBXo7v5KaZWAN9lDWtfNvVzzBhuHzOe
QxeRNc94uMIHx8eJG4hxH+REovtTLO9H3aNoI6HydhSUBuCT3jl2SPOPMBL0XV3qG5Wm3blWXXdu
AIyeEyBpCK/l8Xa/j1Pdc/vmvsriHhKRnDBT18Hj7QZHPouUVtwnFrm4MWNK3j4DUJ+k0iXdJX3y
ei15An4CXFsG97cjYVv12sGysvRDI2Ka3CdrrOTDVq/ibCVk5L92TLpgtAKvDlgHX+c4ab2Z4is5
LE+aHo/bqYJXbXea9w4iAK1mJYYzXfGBqRJ6xXrw3pORVFrTLgNKUtFvu4Eql17gEsVl8p6HWruN
WjaWUTsl767RvhF33hJrNmb3o8sI9/a0RHVcBzrOqLBst5bstEfmXIyf6OfzBb7Czau+kDGTQhql
+n3dduXO04ivABmbsR3trG2g94fb63GTjik1MvltY9UI1qEozi+z76yGaXQMLKFIvHdSFbfCE8WL
bPy5Ew0yF1Ie7JB5hyZ0+mO1gWtcC9R4NVIXrSsmgTWNpHIzwfblLxztfZ/SSjKwpNNXs+EcJlaP
AhuffAkt8KP1zUseI7b3IzdgtMw3LRW+s/DRvqLm9kIflwhJxj6ynJNHS2vVeJD+YP44F14+dnC7
O5NI5lzc1jOPZYsFwGIbUkH3PwxS+Ieszlj6i758chIuj+DM60PAfGcpHf9nVeT2m6/Z2cIsHOup
8z1agAj5CACPJpghoF4tTW3KouvebWvVhxIdbQiSYOSxZeNAO8h0kkWcVmyDxqB5GkKk8wvvd2kH
jw71y05VZrpSgXLOMUh6MCqSLzxHnu/1uxZoMltCurI5Q/atGdbjmya1Xen7xpOIP7mkRuBTYgfO
bmi/9waJKHGoMOZZclrktnI3jkM5jpJBrc2WvKfebJ+YiVfLPOWcvl1kjUF8DKJS9waVfmUQQ7mg
O/Tbj936QWopPvHJ24duo7YdX7F1M4U7NKHia2DLcVdr3ZFrc79DTpgdkla9RBrgLRxp1Wkqemyd
+opRK1nl9Nk56sD5Z2m/nypbcOkvs3VpWeMb8U4rTwrmtp7xaQ3ax+1/WhZzr8jNS8Wmk95PvLJV
MP7UDGLWpAzVmRSzYe0W7s8yYgkix1Pbu6EaDqHI6o3QUQiXBRlGUoES1vXsFHoZ8cF66ix7xyG0
KLgzhsKDsYY0Qo+rz6Qw/VOS+hltTyy0t77TiMx3UfOLTkOlr3SqsBUTWpb90ACdNCJ5izRvTexR
s3ZSNb7i1IRfi/H/eDtUQJmLMh5fGjcMLlVQQpPnWZ20p63H/niZOu3VQpKJxdMpHoOwC/e4bQG0
liBoXFv5ZEcnmbagGneWyAnuSt3q6Vb3/TGjTMc0yOE/b+Tt0Xz4OYWEpjND/IXKaNwFtaMzMHTc
I5v+k3A6/cGb7wp9W+6DRER3sWcngM0JbmsN9mkV+rPI/6jK2sIDwIGpmn6tjXPOuF84D3AhbcN8
uP1/OKaA6jOKvWo0opm6Hj2kIsnQ+UkW2dpJzg0iqbPZ2y5kPprnudY8GEJrnvq0MI8oEfsZCRB+
VIpavWpUvsHryQmuC/seJE3K9TJYsk7b98Z8V6mIV26yIN2keTkdfdBPi6QlCKkng/X4132s2UtT
6fmiq9P2pPPlP1TgSsC/o/7nzDgWpnQfiPTNOHVrRpQN+wrAB0Z4qMfgNbDs5mwMUbOVWWIviWcy
r8Ca5J0buBnqKq8/sx2XGMnQe1hJdtW8+Ckqs1NO1fRIJ3QtTA1fd40vFblGtbkd+jEaxUmCRuj9
idympFFv8cZVtDyUXuy73v/w1RifLKLb9Pq9iPdQ0Y2NANsLgjg0LgY5htjmcAhP7hw4565GmWpL
XWOw6+sSvrESRP5Z2luWkVfmziGanervXJwFthfFZ6JKy0sfB8VF0/ElJJP6rGrt5FUN4rYR7YWp
ucvbzLuBGbyCkLMN/DhAJtSJnTtp4tQP8kXTQoia3nhUo+mcwrTk5IuSHepxiA9Dnazz3kax32mn
ugry7e3onzeWHIpVSDoc1WhXHAbap4ehNosD8CN4IILl0rBr/9JOjTpDRbirTcO/xEP0zLbHOY2W
629qUDvghmss1tWk79koAAexPX1dmjEJg6Ki2ppv1BSSXcIgmhgq9Mo9jf9HRqg1pXgXkBPTtY/w
PT7ICB03zC2mQ6y5zAIdDAErhUOTCTfiTDwWyWbQhfWcBHW0pQGwsgzJtWx+mdX86mZ531+rkh75
1joTlbNMXOm8g6J+Hay4fJQw7892GRJxNt8fUrrhg2UJgFPywAysPgcNCnBOIeOnMKFbu+z1IjLW
bctiwF1Ye7hF1t5vUV0yBPO2JJKfLSC1l3KS7TPcQ5CqGbBbG+tlfqecaO0QaXXReWdyK29OYpCI
4Oc0hFJPkn0IRA1OTWiCiuailoedsUc9bXD54WYiR+qOMbODA1mBQ6YBQT6CP72WrHiAZ+EDmr1J
firn3XrqGmyQYJVXHhvNxe3wdpMEPTsFHNhbMT9ZR+G3VwwLX72g3GMtR68Mu/7Odi1e9tCOu0bP
25feBI83Im7ZDq7dvGhdFK68RNuhKkPhH1ksIjju3KNmxQ6D9Jhs29Al1riJPhyPECKZaMW2EOY7
M4fgfLuZKlfhejR+NhTQy1waxQvQC3OtuT07U9411O5asAAkcm36yfjCGnJkShv9Nl1OsVwSeWPU
xDdE3rs5WO55GADgd3lKJjYsyduRRMwxEmfF4NNxTknZXTBZACkt6QWW1veIkJBzuLU3zSzPHl0U
JcC0ro4kf3AKIrH2BAhDwDFmviTzG/ab7MFJG6L50pCCdWVESBQnJ4K1MucWb1caMasbx4Q6o9X0
z770tRMDp/bVACGrp6/oKYNzlwXgmCZ5KA3/tyRkea+nlgCGOE4CEBGARkSfHQyle7Krq1iYh2DI
0V9hjTbsBg0RSe7SIzesF2wx4FQeY7bvDNu7s1O3yabhWriu8+x37ajxZ1JMX7501FMd+F/+YAwz
kq2/GkNIfIOXRsfbYW8Z14RpB0ZpzhZcC7n9WuBjospSaNH0BjyLZ53aqbROcRxiWDL4Q3srphc5
54zdHvCDPDs0jbW63WVEMl80vm+v9ULT2O4gi1cIltb9OGkPFWmu6AIZieqd7pDO6EAj16vmWmVt
/VKEPY6JrDyg0KxffMdAp2nr2sKpCjb0tZlu/5najUC3IUaDzJDbA0Gcg3waqhY0ncwokfAmaRAA
Uf92zkIpTyzLsIuPEZ4CYn9Ta5MgiWQVaZLXKVa/7coJjh7t3BAN9FGXdnm0nf4fN7f7quJejPDp
k5J2wrzz9soU0OJ77oDOCRs1oliN4YhP2e+p6mg9+YnYt0IUOzSBFvDsKLmEmj0tUQOrK/AxBmpi
jq0be0GGcg1vU7CfOjZB2mGmymJAHYQKI51/SRqhEZ2VO0fLTiCAhoyadKX9rttaHNri28rpTASO
R9R2xf4x9io0XESuHwzX9A+13sabgtbC7a4M6Zeko7UYQXUBhXaLeDH2TL1Cr2UShrdnrcWptfRc
RyymsUOx6ofmnOAnFoP3DCnfwClfxE9SdG/K0ONPxmvVwtBH72SgFLlXEKK9RD+ALX2qhzLY1F03
HG83Fr1MDNFD+ppNNrGGisaaMhKf4LfQeyR/VR7FqL9NldMXC6b1EFw4RVZO3DyHVdh8lMFMX9GX
A96LbTZ71IzkQ0aie4RNYj3NtCG2wlvTrPxPmz5E2nnBVQs0d+P69bhhso+njHVkwc5xOt9uCB3y
jhN0PwTGTAqL/8feeS23rmxZ9otwA9680luJlJdeMmT2hgcy4YGvrwHuE/ecut1RUf3eLwySokSJ
AhIr15pzTIEHbWTu5UWtewFDQZgxhv1Fbvr9sSN45kkAmVvNcuhtz2J2HE0uMJG6w16fHbFMODs0
uXTYgmf4gO2j5rODsfTyxaxEf2G8cZ9YdK3NQbw7pMidrTyJFuQ5FuTX0Dq3LHxBDHKLF9ehH+2a
bKtts0nWuWUFRLgJhGCa3k5H5LXLDLTU2WPst6kMBU++D9Wz3rY7j2vR9faIw/6hcqH8i8byVpU5
B994fU81MbQKYS/cVDOPw13X9QSRIyw9096Rx8RP2o3VgWRV4TFFbPJSYziAAiJf3e5VOp06I6it
zrnlqLMiWelcb273b89WCeyUPk4Oxew4zOvQX3Yoqvj+IGNrTtbmbPSz0ipcxok57CzHNXaBFzTr
SRf2mwwU9gfHpk3a2CmDS0GbOC3j9cQnhL+jWHQ+OfORwDpgB6i9dFgnpFhOeEO14tQG2rgrZ1qB
YcfHXCf+ZSSIsC7s6qqjCQAhaX/Z+Mjwz/jhU1mJapn3xyqvYlRsRnwvoNfdV5a1jSzNPWINXxH7
QH/a8fT7Dmu7W/lk5EE1djeWAaaNCQvCyNqlXY296xUaB0gEPcg3YxAPB7i9CJ6zP7cTVyBVT8PC
87vuqCrYalE2tI+ZBSrDI2z9mxNvkVtB9ltTIwvz6K29mFadVTPgjPi/H8gt8p/Q4SEzKfuWNEJA
ZMiDaMu69yLNKBJ1b1vl+ZsT1QHhA0wmMnD7JxrT5ZOchVLZ9AXItNtFGGF7MTGuMYryhZiTjR/U
3YO78ObSWxvcCJU6paGqY38VZWEW7g05Fce68osj3eqvnFnkjj6hg8nEietDY/qXxlX5fffvG4LZ
2K+ebN2cThVukn/cyPlhLcaTanRzazu9fxhMxweRn61cndLGr7x4Vw2V80jLwDyUbLSIF9Lsx6Qt
gp3ekcjsW+NnbRnVL8ehvx07uI4H39/Usq++rWzmkFMnv8TCSOb+mX6QpnVOW1Ncs7THGjaY3T53
g/gugCqfZYT7FE2Ufg6SVV0Z+rhGvB3tx6x5YgWwPkxaAbjRbHXqaJw/KPJZ20aYH77DuZikRnz2
B2+6jpX+mwKPbltfP7tlgZQcE6sXE+OQR3XzHjIPgGgxyDf6giYsdyt7ZW0jelUbkxcIkPhRIr+F
lS6ynQzzT7tLxI/hRtsWA/wHQrp0ZYSg5kxLNw+MuIm6YxPy1Mf8+TiT4i9lhUsrCElgGavX0RFq
NwWmu4kIr/2gawy9htC1yPPXeo3pKmcpdwHqPcJRTHZqghoRmEb22CUTUzkZg3ivcakHDoBaiBUx
dpzXAE390SktSRhcrG913asJiKE9mAYDVLU6JSwS3QA4pzweL2yH2qMDFe9UeaV2TjWHhnjJMKMu
KDwNwELSc7qXhN7ayhwyUjqU4W5HzVwbOYFcYzHYD60tjH2pe9VGJmb7Zgbs66JaEiYyeODTbIeg
qdQ5KTNho+l447Mbo2xH9Ps2Tsmwk7Qs14yTMKdP1Zc/1M5Fp4i7WJP7cXuaat9au/yfd3aThu/8
GetExTrSltg5EQeKin3+YTFpfMuhY+ZTNZ14gWexuH07c5ecxMAKe/D8MjogDB+V7t0HSoirsH/r
er6rM0kID4XftoiHeFUQI7oN/GA3zRKZGvnMxHx2yWC5PpObrh3AXfymVcByYer5ez7o84b4czCa
Fl6dqSGm65pjX5FAmsS2v8bVDqKYQk9Y2COa8UQLmDzWBjWJ4dCGGmgt7+OZbBDaRbIjJJ3o14w+
ZUU8Oti2+BCPkX8gXDRb9o6EURMC1ojq7z4S9o5OOcHKtPbeNQvMAMDf5MLOrV8UBhFBjLXR084x
1WDG8Y4s/LlbXv6YHWyyadJMqA6EZw6NuBYROO2RTGY20+5qcO8KAOorYE4Qv+twN+D922oS9Egn
7ofJPMElF2sHeSEKZtncEyqoI62OP0qZd8tKV1sRm+YDzpA5xwx/QBfa7UaQn7marKm6F3HCcK6E
+lK7495novNwu0l6q15wKRb7yjNh63SWJNCQgz8Djn40FErxxOBwSybrh20ys0+Y6f2sxo4G6ye1
lfaqRRhxaazHD403wLbaO0UT3oG87bekm9qn/itOcGn3rF5aTOOg9vEiI/L1e2K8fHwAkLqMfIte
5FV4hgNLRtgPYoLODysyQcosnYcJnBqpKbC7KGhPUZj+vj3tz6839W8GUY9G36+mCAiHQ8doTXGF
Nr4vflkNCkQ6Z7skNJ573E4oab2FHYgfx2yvoZpIjZBBsxp62Bx08kwYSCSlI6tKzphQxmPteQIZ
Vmq8TCaGx3D+Vd2pPpe5TcRIEX0WDr/b4AfVugnjYDGlprPIucaurRiD7s2le7vH6lSvh6wGn0OH
aDnU0iSOT2/uSDjX1yVFA0JYjBIeKR0DudM5kpeFEyeffkJrPzVMwB1c6HojwvUo0cD2hGcSH95v
gTTVd1WgD/RzxV5mxbAimJwol1TdTaaZHNCULpRlG6usMo21xFzxKLpL34jkYFikjuq5eYnoHb+m
wca1QYPGFep+15c/YWu/99SQh3zsABqbXrUMfO2Ra8aJmA9vy5DQ3FGX0NIpW+vRuTTE9MkOmUkd
0iOrkVgfKPTHBTCBbmunxPqA+0MWP/tJwmM/MkFDAX4RCvtEpAh56GwPa1QesC0MomfKVKIKi7h8
qVuM4CKPJR6M4S0VqybF8Z72XoQpXjOWrgX2xG9hf4VIyJc1e8yXShrOoh1RtVeo5udMlGxvO6jj
2FJwCQR6riFRP0V5jEuUwNZMUUNplwIcAKD/dG7ogn0OifGlY1K9Mf75LFDok0fh3sVI6uAmt+VF
GXh97HMvvDu0aeNBa6CiLotMRz0Mxyrs/H0IR/MazzcZ8jSYSHI7+pShEAjw7jdldS6s4TX2YdCq
XaD5xWHwjCcdFOA110gF7ENj3HR+sPIDG72wZXYXwQxjK1wSIZhdLYyp9682PbArIFEQI2DBmJGA
rYEcf+3DKLmyA2Mf0QPswl4xLqY+O02CPa7X2oRthtREWIzuR5r9K+hRkjrYek4tsoTrTgKV13SA
Zrzv6vZQ7yLromg9NxSjTj02q1mOwOLSTAB6ozLYWObjaCt9o1whl3ihN32mR9d2x2zJWehmmO5M
28POAicSwEF2DSUhDIRoVexW2vTaJWrYVtaM75NuuhwbvSeenVQp1QOrJVN+NZiaeTfZw48SXXZg
dDRphGb07tJxqqtrGe7SUA3fFEKYoUteX4cS72bfscD3oBk2+GWiVcHe/uq1kEwBVNfbaZK7fGz7
XVjiCo4qR/KLTJitiJtfS6YZxdDLe91O1VU6Nsb5+dO6Pby9tgVQsXb2iQd7XBJvdtWswEX3NS3L
OT84MjDfelZDlEOT1kutxQI/MUIK2T7eFZIgEHuclugUs6urWmaInXvPdGk4x1N/TmSOlCUvWQ+J
tpGJu89s3bqbMRpo1Y1r5HNDSIV97MmcaKvh5N4+EqIU671uq08dShmSSHa8woBlAx96BSaJ0KaC
/54kBGYNHfOlJjfzGGG+2dFMGUG/YkK93QRuVpyaobrr40qcEH3uYL/+6gi2Xomh0ujolu684pVL
2AxVIkhazozNENnYh8uwvEZ5Ht9HcIkTXy+uIH72XSR+aWXZbN0yOco0bU6tHBYdZs8FO5Bg06al
cy0GXfGj4mUifhld2F1c8gbXneDDJxKhXozjvAiNxGUiur3GHpODWmv9/aSJCC3dV1eZDmXCWShK
XdQOxs6mskFPMbzpYj5LvWKLHE9cvY5fvexK+MWdbqJK3Ae5BW000056YgAgHMf+0DeFCZ1afLup
jSxPHVxBMz8eTPeaJj4TZxNEZJfG3vX2nDKFtub5bdXBrPOq+qvVlXm4nauT45gQr6W9uj0051M3
V1s6kgRptoG7xUabdkF86Xp2KE3ZBTuSGCLC5TkJOvaVDw4Q8U3ouJtQSSarjyQZHrQyKD8yYf8g
w3c//SF4boK2/zbzEb8z7FIn9HZNXIrflmGuxNRCHxYO7R8LwMeCKGch8Z875rWSes3TAFDo4o+I
B9OcPiFiEVDDJxOA408RJ4/B6LRfLIafXeG4HwZJ4Sy2TvnO9QwXh1PZr+nU+YtO+PIFnxp4bj/z
nxIt95a91fSPMcylVcIx9BDT0SMkbQouOAIh1o29eT/gFd2gFejvumHWu5DtcA6Twt/6SlcMWdAE
mCX6RC1CPsGWTB2Cuh6Z9Tn1XgTdcCThr99ViYJi6IHdbkzHONvkLm1cJ3XvHMTIGyTr2n1I1cDB
7xdXt0dfaRdB/9D4sMXtMPUeiVu3ll5fgsAkPnpZxLWBghiptWnr6ZuWcAVDf2i8BzNuT6qm+Ox6
lIEpmmQRFle9UsPP0DDV0/3id+emG7cJIQvEGY13mTNthsaTBC6fezSt+VS4FOViXBgmea8Lv9DX
DlbF336Z4ZUZ7J+ulJfZz/CdptprMRntp2tSpFaNjueuQzYL9AFpikZ32LNT74VeekYvW2+e+buo
03R2+zbXwJUnO/OhoqO6aiK/vuI5rtdgfLOL05bxBkePdmcmg7NpkKFgTKNvpFVzF9rW6p3GYnIs
KrPcR6ogFbfPkUu1GUFIwMOwKCP2nCDlgYEQ2rbP6/I8WejRRs2p7jAMtyh/2+E+KdhsRIWyL6m0
4jUJeODu+WPB5lXqsY46uMKmYT5ZVtYsISnEL7kiSboGkv9q2SWZ34kXvbezespD+fkh1fSlY+X5
KgHlKAuJlsRbDVR+/NUzj5WRpL3s4aQfPVh/C3hnfz53mBXUCehFEUpxPFDV28UKtmBGf7PNmST6
zS8rtM6RHaNXN72n2FXxV895ldhp9zFqjAbhwAVv9kTTqzS85tUOTY1Un0A8t9KEiiO14akf6bjX
+pg/ml0KL6xLgitBTek6F61+qXPSJsldae7bgoZIa4/lnY7nYFtXMjvrSsa7MhEx7my2SuR+xMea
i8+eUT1B1oirD7S88/0Yh85RoULakQrmngjU7beKedC50iaLisuK7wOW403v6+UFxbPCb+f2V2b6
+PBHNMFBPydfTikBPOASmErpw3MrGAnQMNBebHadCwXV4M30AV0rpws/Rg7r0CdlIwmJ72YR+Ha1
6b6scS/aytyXkaP/1knEEJg+0J4V1GfYKRLmy8s/H39A6lMuZjGcwdUeCzgqNa6MvSXi32wrjq3b
1z9VE1yDojC/Slu8e2ivP7FNx4sxMvr3ygRw0MOMptuDZqKr2v4FdFm5bHqZPDugruZ4OopTtB4r
Fp/6Ia7iYBUNU3LlsjOsQbj7955PdGSXpYduBjF1SRMdWyAXf+45TUNvt/FAuP77uds9t/Zz3Gj/
fnU9f/kfX/n75bAwOnf59yv/421qmjSbyTauf37i3993e93tocg1cHteR5ZLmkZHVYzhEaPFXzdY
HP+6lyc5AQNVg2BSclGGKnaXtbSf5BgdLWbL95lu1Ccc0pvbI/TFrsM4Mi8AFE4nEhpbMnRrYslG
djSBd5+1JWaFhGO7TUbvPkxi5MxyiLS5kwPzbn7Sj09t7LAXLvTs0ETiJ6KK1RYq0bI7Nch1RFN7
gVE857JaymvmpxaX5ZJNeiV3rhWSN5Jp3tXOwu8BhfHabBw0J2zQokI+617hnnqJUeT2EBGhe9eW
ztOtpxtkSX3iyBZ3uV+9ysj3n1PbC+/qof+pOi8h0W7ClW7Z7r5RBA6ZlapeIbGSQIwOuzHSfG+E
rf6mgJ8Ytlmtpl53dzWpowe3SMt1PaY6oneFUVr4a6yu4294vS0j9NpCISdNzAAJUb9rUxAt0mB9
ZewApDMz3gbk2HXEXN1Ptp4aqqPLJelOXXKUxHMkY7uo59eXVce0xntGRZXjd/eGncFmiI1jc+zq
5CdEtGC3yHMJ+GrxAeA80foqWfoqoAoezHQtnEgtjSKPEVxld5plB3f2vOybY1jsyorFhlozJHtT
NcvOi7U1rlQ4TB15J4ZMiSZx070Wllw2K4VVxF4PbU6oSDcma3MA0mllOukfHaFN0VAj0Ae8gJl5
0zpfhtbdpX34GGYRmM0xEJij66UekTHIlJXOlXF16B88xN5XQR2zljVP0u8zHsI50gxb3uvkFsWS
Sfsr+qtmWbgOiY9N+UbHiQ5aX6hVPbgHLg32Ku7wT3qymHapm6w5e8XCyOAsYJAn0DGuT6PhzQmM
zrYZ2XKYPr0lZidV4fUn4oa8tUIVvSiGDG9hgt8WK1mxS+nStGRCHLtJ5UfDfyWIGHIpKtijbTr0
BUYFZ9xuLPbi3YQmmvyKxEkZF9PCbx2CrLOAaXGmz6V9zc+07JXdO2jfUlWC7+s/5JCui051bwaB
58DfPWKlf2UT1Jao7j/SqYbYAphsGeHaWeJwlsuIfu+C5vR6GvpHSz7qtRHc4yGZNvCBSHklOdPV
7XBbtjkxO/UeXOsH+CY66LUFT/m3iO0Pr5mmpeVNLox6EpncjvTQYi/btny1ra5b5Xppbww1PiCh
MR7x566hCCJXa9P3pqr8tUb1UenEePhKa5e5F+acj0FP8rlTfoEx2Fg5XmwHKyYnSH3Q7Nmh8aRP
wiJaGpYculCP4cgX3CWytEDY38kIRY+lM0RGAVR9mWGwhnlVv2W9h8SjKbZ9bLY7EhiDV9EwLGkm
/yNURo9FiwTdJifZRRS6/uDa1gFa9j5InOaz1OeSByXxxWYje/ILioZWjCRFeZhmBp00QWlrz1al
awilhdr0NfJYSUoTRQ+dFfKD9La+z1FI7WM8Ns9hDPBz/lps4DcoKiXPZYlKswUFzsT+idBR7b2c
c/2U1zlXC6zYUQsatTJH1XwWebVNLf1FtwsKLgCwCNimj8wiObZNcyYswoe32+4jm2GaTGP7eXS/
Q1T87MOcTcJ/Bn8T1YdJs+Y3R/8xMgzx7aP9By/dUOApLgA545P5gttE8sUnnf57Lk7IoS1pDTbV
xQvi+8mlOgmm9Hmo9PQrLPIvEsycj3CgzHcyGmC+7Q8b3L45oBmRH273egfVO8htjxb9/JW/b/7j
Nf/xff/4ltuP+PvLRpWGWwSf58ZT0IqHEJZALMsD8Ijy0Ntgt+bmyl+Pb/eAmJSH2z1AGqPZrFMf
2n2QR2W+oJQfD6YVHt2xaChrwM93mj8cUsvTyXYJqj+k4KZVFfEkXePCvwujZfdQZZZ+1AUs5tGR
aiUzmlLjo51N1NTuDDn+QzXuZtSxTJrv1OGNh7GMCHDjInWAG15Ny9vdQjPKw+3ef36ldQgh+j9e
/49n/9yFgvAoTXKZgN8Nh4kGBrmq3l7p/EmytVln3U4ebvfaOOL3+b889/dLKHvXbP/UTs6fTV1F
42EaVb1oCalbASchwKL3R+L+nLKuDtZ88+exHujVIdST6qBlUE4XyVhSB4X9F5M+dSArhR7oHwD0
7Ykb8DmwNsMYYgiHkUY/0KoPfuJEKz2Jck7pFHJ7Uq2jvsW1wg+/vdk0BhUp1orFUTTO+XZ4kLpU
HG73oOiEB0U2COsyudzInrvU2tToZAOb88Rzkj+f0u2jIp9mODTXnkYeF6SS8Fcj3A8lmWNDfgjt
cjpMmjaivMK2HnojpI/AaA5+7VFyKLEg2iZYtPTm116dXodaYGTIqCCbmmmb2TF3c5FB7SDusQtS
2bGszX4de8zA4kQPDqW3JZOATmmkg4/QVIFTh5vbvWYo2DSG4w59RnuIwr6FfG0T9na7e3uyCaGB
qfLqwQ22UXn/YN3EVNrO2EEtXhsaWJREtURQlnm+M5WHJt+Xu8EOpk8r8d4n3XhWToUCq+zjEzEa
2VofRP3eWd7GQTn33RX08THqDw/GLBwY3F2o++7aIGXwWlk0vqpyKYVjMRCE9+s6fsEaEaAtJrQE
AWkCscbI9tOQ5ytJus+ppG++DDRJwes41qpVOaSyOWl41K3wu0Vg0Aj70zEGd0nncZFqbnhu8xi+
ZM8MPc4gaMrUw61EJCpz34LgnRo6bV69K39OGdFMUDfYBe4NcADLCb9B2KvhHQwGkGNdLEa/C+6x
Dm4rGLvEc8RrBH01CcL9S5rgSBlsscvG6twgxIcFn6jvyrnTA8Z+QU74CEJyTCmIedZ63uVkm3HE
3g5b5vz+6v+jAv43qADf/59IATAPqvC/kwLmb/gDCrDdf3kWB5nnmLZt2LoLDuDfoADGpLNP33T0
wHMdHPx/gQJs61+OTxAx/EjXMSx3Zgj8BQqwjX9BDjDQOXi+5QaGbfy/cAICx/pvmADPcgzTxNlv
m7Zr66TM8E7/xASkmE6KsG2qtWnj4tqBJcfDI9w50DP30ZGMBqOHiIOKw91Q8IFFTfMuHTdeIFHV
mQZwYKWcVcm5s2B9ch8Y5YFfwxN+StyhoyFLoRA7gqLchTDWzJIF1ZAIqY8Ipcw+0BdzZ2VrRBbm
EC5P9ioB+HulfVAtlTf4q1TYzU6vw3rtyBTrxJzP6BZVcaBVQz09jQjUfKpTQjqHrVaP2kMnbbYu
Y9QvDKvK+aWTct0btrMZzSw+NiMwD1ubgtXAHpzq1XY5Z/vgR7H7w6DvM+1SLjWMTsTAJovbmKty
5dwHY/EKt6GlgouZ/yMLXLkQwJKFzF2xygjSWkV0aFa5ZpE5QoN8r8WxsUCYXT9aienSWoSQ5PMG
RLMVXxMB8RuUDSNLFwtgGTpM7zqo9LWqg7VvCpcPKzLWpeelWydwk2UUtMHFEkB0TSZKKC0SJtiI
NTa9C63T6lBws8XQjzR5ifmQZX1vdGa/kNYQLMuChLbJFzXCy1G/lp2LVn7ig4hD+5uhO+lDgA0u
BpZK4HJFtoo1pG8e0e0L07CHlRcWH9R2d/4wVXuJjIOxE/OcqRnMBdo982sEGrbJnVoBAECsXfCf
ReNqg2dQo42Uuw9XhB0gYI3md2D8QB6h5ZvLIIK2WOvkG4Q6/Cxs5s1Wg9+KbrVAuEg/c00b0Xqv
Sum8FwoVN04N+2nOJjj7vT2iQEjZP/G/15EeuWBKjbKCDE5K+0vrwPw5wCOE+qDRJiXcyTh5reHj
8AzIUggN7wBj3n5H5MuibnZQlyVd3cHEu43Ulw70oowIvzKKZnzQUnjsdTWIt3aswCKNWgTrvXOZ
hHRszTc1J9sH4sfsCkEfF7KJBCpzFfym0ehygw5naR/oYgUbD5/nwerN8K5kU9osjDTwz/qg5bux
bc1jiGznoc9VdNazhoxm0cnLiHdr05d5+HuyZgBg3IjqLkWP+KQLvXgyc58ma9KX70r4IbF1Vn/U
Cm/aBmJkbkFqe3inl9Nwz06QXoTGRHjHLLjc15NhrzLdSpCdZbm8TwuITY6lRkw9DYRE37UOAM7E
Y0vzYdskBgWN1sePneVqRHtXpLJqTkS2C5e48hzkyr1PadCiVcuiikw8Mouw4Vv9LyvVvXNP5NAx
BEZ7kZ1fbEdpsSetkqZ9w2qZXYkzyLBDUjEsiij2cfmFw740YgQvQnX0EIQX/6aSGq5aP2kXv3H8
beI6rBNdFW29MGt/yTyyIIta0VWfsO8AFpbEN2hDbR5ar8vEoq8T7SyDNvw2tDx59jt42D67koq5
bY6Iw3A6pgAen3KxnDJJwzl1nPaDOWd4Ddyox0UOEGVRxIhfgiQfHlDsOfSHzGqKVwPdqkuflO4l
JUF0yX7AunrZDVCUeNeE8vGXDnHFY3DY8I6iG/u3JA+CLazD8S1zGWotsA0ZcwQJrUAySptvJiBs
6KLU+EhDZnILShwal24KvhtitJvPToE5KW0qpENHsMc1F+udXIR23H1KGsqCv8avaPi2Pq0bstAO
Uc4AnT6u/DBzM1v7ma0QLQ2gKqu4LBelrKkkEbM+hFnV/WB4dS4uBPENXCk8SooTJV1GJbmt+ywS
Yl1OJWsSgiVy1VvMOes4qLVlBsR5C6apPLsUkBS83XAXcObQtHXUXuF7PHfsjgm+ahBHsuGNvfs8
jLxdYHfMIXw/z5+xMzJJNSZEVtMQE3go7AG4lCz2HnIT8s4BwHJqyKagH4UkDfFLtjdGQ4F6C1GF
oyEnaQQNkvvIW1GnJkTpWivgYtHLgITnE/KrtSk7tswBNFUyX+OowjSR6Ru38/IDKBADCKfqhz3/
z/IQ2YZzxoJSr9lR6ds09cHfeKlNg0cj8Wqp6Y4gDIgScV3VRbhBQsN63tgsebHV0cwQftAUywYD
3FmVnWBmPBqnhj37w4QscwluIb4vsRk/D1y5mHUrJ3qrbbsDEF67v2U2jXgxp/HVhMJ8TCJ33Cpd
My4RFw6a1H4xfGngSR4F+VDDQtLOhAeiUsLhGxrTZL/akElY9T84h6p3vpL91BKeec1c8aJC018E
hhrmiDutPCR+Z1xUX5Aj7JWC2Ny4xlITNAEz9REe+T4zQtJ8+3jQXhM6zrtUk9GpNVqxs4cyfjRy
knJFYNnfjRZ6r61rAqsntjI4BamfnNGeeG+qsdIj+P3s3VCV/waar6nIMPASHJ6W2kS0XR8gbGa/
GGlNW84JZ1egWqabSn/HoKlYFwffbMhYxzMAFwhGbGz50za2g3I9JU1DUQ+NHao0TXgpkU0tEeDC
vckzj/yz2nnQ3dF6kU6M5gTiLZmjDuQi3Rfibi6NCAypTbtadlWX41EKQ8z8JspjmpMQ4XVsoXdZ
UCF0qA0jvNcHJ3lBPtH9RFxM8f10EOAXXW8CtcnRuTSp312ayvdOTChnbHWlG+feJ4WzsXTqp8S2
IeSVxJqxqsqCZDhhKB0qjh6SoTD45Eu7wSUNpnBYRmqU7rKujB7TTVDkJ1J7rBldDa4sMMO82ad0
fYNtazCOXnGigCxIPZntWeEVGegcntWitcbga4Lmh+oTrMt9SwrVoWwEykuZZYa9I1kPU4RqpI3C
EGa02jRjw1Wc8B4yXXFEtvG9WwzxzINrcbty5H9w/nIxrUNQvUGdpvlx4rOq1zn4TGYhI0hjzSn7
1z6JQq78sD0BHFauo9asFXgDNEIqodb3KFsMv0nLO9PD8Uzr0jfQOAAcR6MkhsZaiyxLADDrmV8s
Js0JHyf5VYjfnCMYIOf0WcaVTvg5EV2BTQyOpwegPU7VdzvYG3aYK4G91EDlqE8lNjmIh/VjJdmN
Pnfho4e3taJWBLtacFDJ4TB6v+rogYxz1jiG8HYEr4ReVndmWHwXV9daPpaBuwvc6jtiENZbFnKX
fg9ckPUC3Ee56/XHkeilrIXtqakL5xTZpdmr1Sqk4+3Ra4BGJ/JJSeeZWJPtWMCsDydyyr6Vv00L
JqV9glhcKz5KvX6DDLBy2uYJyhbpa8kY7LXcHt5RzlDaLmg8L3TYUvAcLTjFMmZGZMXi1Jj0TrHH
J5Vau5psF0ZClW8b/S8TstJKFKP3nDZK/WoywtxZt31hkpiQdiOxHR5BobBSMHunh6Ye9ROieNy4
kc+SgScPhjpFJDSmBOAvITUlBXvGCDGBoW5D5IcIwGy67ZwFQxfCYTPx4YsWTH/s/Vh5f0FXDaPD
S+B5NnJTO8Orb7WXJseYP41Z8EC6gKQz2jCt88gT2kwYDQPGgOes9MJro4cQqvvJXUZTTdJImQXr
DEcR1iDPptUiXxgvsIOWHeuZ5qSkNrfRTiDdWZaN1kHRF82lmxVGKZI2FNsI5BtU2LqEiCTBiq3L
wkJrao9fDTsj+vd1zfsFwVLodYLTKFLPInPPpC5dy4ikl8Ai095GpoM7aKBBjwoYQ+AblepHAzBi
lZZ0DJPprgvo1wiLTY3OpDeeRuwEZeysEM1IVmL7S+soGzJEg41kDagCruhxjFsERJK+sNmc0ekH
+lla7esEnIAOGJbYuK1o3AYJuQhEotKt662lZjHYQO0Eo6RPsxVpvsmqzeVbayA4K12rfPL8MGI0
P1BQe63Dzsb7mrgQIxYdqp0nsKJ0TFVXEnU1qUQwVHA7fTJ2I7eC0JJVC8SGrqtAGq9lcq/yFDKt
LhD1qwY/d4RdYxiU1y4Ba9S/UTJ5Vwf/8lHzIVa6pnAYjVhTQ4vTi+beT/AwAFv40gvdXYZTb3/W
di6PTmYECHyy0F1qbpWfklBmzyl9+bugiohZbgs4adva1Rl0uxpyAwIWhz179A4Sp27cW42WHhnR
os4TjXCfe4AHHFG5u3Mxe/OpmY5Yt53gKh8YDNGrNg5mvGDyIE3+Usa16T4vA/8Lnowgu9ttYEyk
4cbPZfaKxQJcvt6aJ7gV2C16ejcg6vOEetMgMmtWZOXUPF57HwXKf+3KenokNdPcFENeeXvyRezn
MjCDp9rI9GPO4pGzyUgQCkvO702IsKm+CzKrf6ugzo7roND+i7szWY4cybLsFyEEqopxa7CRZhyc
dE6+gZA+YJ5nfH0feKZUMMzZpFSW1KJ7kVJZ6REOMxig+vS9e8+VDCSKPJ72A0rX52r0243ZLSuU
ciLzSJ8QbHtlNnq6IUs5Mlc4Xuvo4It+fuTw2xRwVAdMsWQm55uxlZpXm7b2DXRK+SP3dQSwgJCo
MHFuHZyypaK3CYq7m0kZVWsdtuijjqrgAkFIuc9pOVxMHbwjMTUWts+uaugiuAWm2b6hMTo6M295
QJOA3rshqt3sdgZ5LIQM1hVeFqXPzsaaCGaDM018STgFJ6chl2aydQGggtSgaerUnhDWlyrXXK8u
gmqlHDe6Rxc273wxjx5Am/mnLkMg98Yss2PaEJFdmzoaFLxc5bGmZr9UBswz3I32xoxG9pBpaG3E
KE5yLbNEPcfIydYcp8NfMOuAlCO4Qynm5MA+9PgGwdB8wb/FSMRMpquB5uJ30VqkbqLkLagBJeM8
iU2uiIrxujWFtqkGY7yLksa4mO2Q6ESbpEE4qQS3Gnmu7qvZHL/NpGJeU33MZJxOJpEdcckmmmLY
iuNyO2QYQp10nJNrwuLI7GT0cx0BXnAxbQDl4xyUNvcR8oavfcJRcs3AEkffxBD2V+mSX1s6TXPv
Z6MiA55RNCo/mCXb0Gj0g1VV0Asq8GxrzqShvxqnVrzM7RQpNq8A1iuk2H05w6HZxHYAzzjoa0T5
uT05lFpdR9gj9O8Mu0zE+MFkEqR7el6NXzIT3YAupY7dmg/oRQXpkAhE78vMuR5jGXhEaFOaF8Wh
jSfJSUBwEjGXv0qiaCzpUXmjpVucl3Apw5zVeSGIirniH24eNIPcLZF2bXmETEx/RTjjNYHtYPk6
ez4txy2oZOHABSC0Pv6vNET/X6Ki6oBCwcf+X6iot8NL/uOfUNTlX/hXr1PpfzmupbsuIxUTd+DS
tvxXr1M6fzmmZcNFVaY0lav/3evUloamdAU2JsUfO2r5s383OzX5Fy1QsVicLMM1XVv8t6iocCbM
f7Q7HbF8OOpUG+Kw5Swf5Z/tTpNOEj1V+85P4BhU+ByJCwivbPe1rU3hDRHqnWamhACHt+tNdPYA
Py5d179z4HpT3dAwwU7G/vzou2Xt1XQ3NzV+7xHNIa0s2l2tU9+EnaphqmX1nkYuOyCbAWpmypoo
fm60adPX2R7YdLNK3BZ6UbVELJIOesUyzHg/Odpa/92sUMnQiP2RWHm1o4GzRPi6EnhCs2U2cDRK
x/CEiBG6lUP6TCpsKP2LUu9PJov8OlQ+FV+7y4Mc+BVhjJtcYmEOR2zMenXoEAIxIA6/jraLh6pP
5TZpinvTbe/asr0TtTqW1fC1QJG0N52GtRTyAMG0nfI3Ob7oQVA64pkpUXFwbmmDBqkZY3g0gHjj
Av9IhbrBYn8bhuE+ZAq/ITjjtbH7O8NHRdLQ8/DSqT3QC/hCIN4qM1Md4SmzcxWRBTtGQ7eOEXGs
piZKv5Qje1k4LFyeAlFV1gLUiA/lpH6ibC5JLAsEE/yRQ7kGal8s22FUxV7X0KcCL3akkej7FhKQ
TNGSwEaFEh85aEFHy9DwCeU2BFNa0gKpixHhz8zHgpwVOsCh+1zGeF4qGvEr6rxjWCTfDMOYt3Gu
axvmzsaqrXLyRVmuAOyhHhurluAFVPXu1N2YSfYy1Ga2aVRxQJRxtLN8iSWi3QbF4z5B6OOUlXXA
33DIOWyQBagRPkPTmjlawhC3rqGIqnATvELe0I+BjMkB4zGc5rBZnMJbP7OmyzSlrtMwAo4WPRid
OOahdpI7jsjhetobMkhv0mh8oFtTnxQtLBHfpQ6IWwsfJeWGWSN7izHU3OA64DBmMsMfaVNbXb0m
N09bu8hmcZuItaaZw5qMJHKDRp58e3lEoN6KGPVekT7mHM4YGx4cXSLk87/UHZEUTq5SmjYc1wkB
1jdkfi3HruRoOoa163N320RquIhctY/6oNkJx8YoV8yXS7VkJT9tRb2fdqSy9NScpeh3lF2dF6d2
v3Ka5JetAmSlIaeV35prwpZymrczTX3DFL8EVQSHtBSFXvQUOvOTQW87sAD79A0qP9uIVvnUe+js
rtHXNDaZe71KiXswtLWv3ztzhmUpCb7KSU7rude3+uDvmxwmq07uuuck5W4cpw0ApImyakAczWi8
ATIvut5YCWO6IgcC7IrdWMjAE3xNL661acP+qtP7nEY4+5uR7Kwygt6A7I/JttqmQW0upJYJ2Rn2
hJLUoAo1wJr4m4LgZ0yhY/Gt9qm+zC7BXu5ShWTaYYbwjowevVeqA/aTMEkyItZtjKDSbilm+jI7
jFV2V/U/cSH+QucoNwSLlLBZDEhwzUPfM/hprQA4Vn4n7DBat3X7S0FPX9eacZKsXSiCEB8ijuyB
hh3qxjx0aVDBMEYmPBf3oxZ/ywNg5oHuTcADVwL9IfioO799LhXJC4ijLjPZkXQ+UhLK0LrkdNKa
6YMZFBl1BOuc0ZD9yrAj8IgB2OnI9yjyYjD6VKpGY8CDLJ7iOmXaYWT3SFMgvPg7rKEdwoUlmM7+
gVVWOxWS5lRAeReN5AI6sALpMWdI8+wjWcz5jubcIza6DofjJA4cPjxAYzeDO9C2HjNk+P1jlBAd
T3RPsceuHHuicE4U0UkkxtVYPw7h3F6XxstAfO9Jl0bnoVmqtjEyNAx/uNYwtKItSWz5EMY8MUH6
EEf1Ny1wKEuTbJuwOK6MEjNa0VaX8J8PdU2geN7dKks8UoLFQAlWSoMg0wQlchYBbMBQw8n9nsYs
hmEoJHYs/T4Pr7Iy4PGVenz4JsZWrJKJGsrWLmCs7XqHggr34sYCrRgr8zsTpoupHoqdPeIJ0Pxt
RPzmugH95CHw9zczWcCrDgehOYt2UxGwB1+zgR9eHUqpJV6kG8tCeNdqGB8IevxC4LJ5iVj5uzFl
Hj3achtB9Z4Ge2FhJe5G2iD7MRxIW7/Rw+oWWSPd5OyhspofE9OCGztQRJSQjuyhFAs2lfLzo2nY
iwlRPk5+bSw5GNkhxXWzN2AMem1R4S6dFR0l1+y3NK42RslyWCoTsMYc7EkZaK4H3zyQm4LDyXXa
I+TSR59m3D5cvFMc2/SVjK5svxw8ZWbpihFpteEfTDwrbZa8trohxSgvt7EDRLnQ4Rk78ioq7OeO
3vGuxWLE8dm8DZE6jQ5L7Gz2O41u/Kq0eqiNc8GLXh9tRIKEAo2PmURqgi2dpUoka82y92J2j3Qh
AfJl9WNXMP8fEX4dZzMZoSFcmFmOgnGArqHlPzsUiatR+JjLTfvLkER3RmHaW2P8UnaCS+puivD7
mrY7bmM3f7IbooKpi4n4BkCH+QVSqd3Ve2NKDwXHQE9axdc5nW/n/kqUcbKKFeIiX5lHreZPzW1K
hOnKXjidnC1pdooO/3hYXtTCDbdZfprxzxfqLm5cr6xKEqo4TwMmy/z0LqCOIiOTdrKpP03R9BPJ
yw4r6XXk5Dd+H6U8n+DJ9KDZDhLHXpC8ktH0FSYYQni6OlInO5wG3g+qNWZddQ3vzc/rdTaQ7hrg
EkEG9xhw5vDGerwBt/Y9SrVnP0gbBn2IInRBOyXFU0IvpzoQ3pJhemMHG2fCfiLW1RhSqmny0EvO
hFdIXBkVm/OpWmSGYHt+RlRZhV88JeY9kNJtVuECZpJfHQLMHpuU1jwGzJJcXHB9GS9q4oOxctRT
5vo3PpDgVeHHl0XDGS2wq1ejAFRi2Nti7m+rvO0gY6H6C7PbZKaLWmmE9VFprIaaGDx0iiW6FFQs
dgR6rPvOiID5NHh9esxMyOspfkWx/zr0B1uVPwaqupWrz5euQ+WVpvMCqEEFWBXfqXD9ujums+w9
octfNRmJbmAQPNy+EHvInEcigDVTmDIyib+afgJpmrjaUO2TKXvhUwgvqvP7OL/whfk1rVgq44S5
sdScw4R3lTaHIvjPeXUB5xN8dsQd+Wwb+b4u87sIlgLAAPOhqvPHXlSRlxkW9hwtWjeFU2ztqQs3
+Ed+aiixKaHqAwZu+viop2h6AYwycOqx5CAtKKpNC5rqJrUVqvqovTXmr1Cd/Q0D4zW98ueEeMeL
XNMxUmLnw4aNt7SLbgcHA1qS6+D50M+FMrsXyF/XVlfI46gWmcy87dX8c1Dj5TDdESHf2Q2IsZo6
LIRIuaH5ZHl5NTz1XXBfUM1asr+VjfLppLHLZ1G9EoyJdlXWupu6BaLjJhcu1uNVnGKZ7hUa675P
XsIa3Wc9J1T2ZYu0lVSSqTVcuoflRRuFzMhtABAhtIy0cG1+bHY8vwJa0pPZN5HdHcEwZA9Yz61D
2Klhmptlqd86LUQIt+yoi7qZaki7NmvuUSi57kJLFpm5cxn5NBxR9nOJagEceez59OuvLZqxXl4A
Qu2QgntY8foLtSiAMfm1a0dzeQEqVN/jzHx1HLCO52ra0iT9FTfg9xj/HnybILtk8r+MeXlg1fEJ
4XnMq4il0489C6kS7NJBrkEc2l6mI/nuRFmuRxt+X+lD7Rwy3JQdD3ultc2JsJvnejAvinrGAZ13
P+KZTGsvn9JvdSZu/RBMWVjCbSHiEiHdMlXXmWzTMw0Avm31zrBpsI6px+I2UEhfCpmBgWQp3021
5W77iC4iV5suxyQcrnCrtGgJmD7UNtjlDEvRFvmj8GjbHaUSyb5RwAjmXokjc1F/DcUp8ty+lMdQ
67d5pJMgCfwSmdgvoRO8TjOIJGca1SRCGT8bN5cHnyf5RmfkMBdjcGCIEnohmg70inG6fLJ2DTFp
p2FYPhAOQjvSb/oLOu/C0xoze0RXpDZJk7W73kL3OQI5LboLTjQVxuqGtKgQuyAhWNmB1iKApayk
eatDXdXGZ3KKxjVra4oyJS9PEcUBXVPSRFjpWvT4WVmcXND6u+ymH9xo0xj29z6lHB6WaWrQQe/X
E/6bG3JLAg2ePS0Z61A74M5xTRfyzqrFq0zLem0yzNoH0/hIqj3QlC/wSdhxOyfxEHg8IF/YdL5r
XXBGEOQ+f7X5U1fhE+j5PXwHXbKfZdt6YPdrO4cohwzGQD+fOLVOp9KPWHP17/G4kgoTeBOzl+EY
YgCdr6eYTpOk8NqUA2GRTFyYm7k9dlYE/lZ+nSVmDImRZluS1HtnGOvbHgesZ2LLU+03dhp57JZC
wg/UeFLpUcWRornN2M9vx6Pir8IeeNM7cb6J0SPurSD7ojATUk1G1oYH9pEPi39AEvM4JIPpOXRa
ETL4k7pEaLmfRv808jiiCe2weiMaHc38EqPrdKuTGljlUIkxNV/fGXSxvHCMH8J2sFcJiVWjbIEq
osM32vSqXkxDZokue245QeUT+ooGfA6DSAKxRurH8oppFj2ukSDBobgV5aLQ9duLppLB1u2oeWA+
bDIego2fcNbFx9/bxlrP/UtfA38Tg1UgS2ZFqN390JehVwDZglnwy08G6YXWLdJKwI+w6FRM9663
sRxo2bAWtrbPgX2tjKw/jrrwec1WehWOq1jvGOXOzteZHQ9SrqS5avn0wtPgaDZ458E3bzjKcqwR
HLXxnfCrS3nT6/ZxHk1gaAi/B9n/HC0SkEnYjlZj1/xwO8hrssa0jNbpBpIGMwDOe0HRfzXllc0K
syZA7KWJxjsF9xjG07QbcjaVVlbXTRIinS6Rp7TJUc7Y2g2/7TfCyZgLs7Gk2NWYPAdQUwgi1Oxr
6KfZAb92RzC2MXvzGIA5fLGi4NoRPhuvUKiVRHLVF+k3gEFf7AbyMdOkrTDZqu2JxDEXkYo+jE9A
qdfCNb7/r3Qg/79Lb6Kq/6hPefOSvnRvs5t+//P/alMKZfxlS6H4v4vqUvIX/atLufwBzSEbgxQ5
t//Sav5bken8pbsKmaZlGzo4pN9izX83Ka2/aGsagp6iErpwdMv67ygy/xnbBAyU7qPQTcsgWwox
iRD/bFCykqRD1wroskmxV1HvNWVA+G4Gf6BZvbkj/w6NehsSJc60n39c60z7SUvCrgtTDiRAknyp
i7s8iTdEoGwzdzhIQF8zYwJzPZcSNzI7tUg4euebjz+FfPcbS5fgNd0VWIP5Od4qUA0gSGU92tNJ
x1yayHJNmhWytGifU6q6gQY5eSIdHReMEeOH6FcWkpxxNDfjIkxJd2l8ZyhjmSht+oiI1WRN2bYe
tfI6HtKj5pQoUnm7zfH48QcXywf7O2Hr3z+VWh4j3TIc47yXjCNZ0LRVRLuZ2clQ2cYwC0im7s7/
les/by2b/V9VXj8oEufjE4FQVxEWNLe3tx9/ErLG/vwgprINmtu2Y1n6P+9gTVuCAekMWUt31vHW
TvKNzIk25SO1zQMP0L7yP/vyy9/5zy+/CJN5eejYC9tR5/FiVeMjWXHqU5OhTcFBBUdkPXD6N5Wx
E4hkbZGvymCgJVN/8nXtTy599sBUTpY3AWyIk+gfjeCO1sqm76m2uXhBvf7xvZXLS/DRF10e3zc5
ah1Mpbg3GOyZCXvBEB11tCWSBDMDq4UpukvfsNZVY64j6N8j7XFLU3vNzD3oH4dkjK9ixtQpdAQC
J1H+g9fTTIjj5W7GofnxZ1XL4nD+WQ3T1SWqbp4Ha7lzbz6roxuwgv2mPoUjOeOy2SE529VLL8d9
1EyXTRL6R+Vfi8C47wQZqaHLkWLejzPEJDO56sxuXTuMf/1toYdL8dOizrwzIurxtj4YBvNse248
JiN0xyGo1o9JV9xNaf897BGdfPx13nnBELq/+TqI6t9+HTNGqjRM7dKyli8jBZ4d3Q9U3SO9M6MC
01Ble9NlBEGXLBTGXZNmezXn+6pNtw3/+fjjLFf74+baltR5zQzT0s9ubiG0YapRyp90EswyqR17
jlJxzpy6UJ47IXNkBPTxJf98sbkBby55dgN6xDoNuMD6FE35Plyyomv7SoMP1g3WXThLrxAj7ZGg
/GxNfvdBst3FEmA5S17hP+88mTPwV9ADnUKrPfSdeiHNzDNKceFH/i32upVr9/sk3FRZumsYohnR
LtzDb7KG+eASs937ybbzC5zwt3pII77Lfn18Z37HF/7xa/DhJLuBbTri7BOKHop0ZhYsAoJs2qy9
qSuXI511B4UlGt3vIMa2QV1dmsgeZUTKFPtZEIB5sfjxIC8vP1YzKUzCGQYE3oc5TnaVFC+RBj6F
jfC2dv+TRVMpNgqbH1UwgzxbS9BCEJgnVXsKlH1F8pgeXBL4sOrkdCU1TsI5ErF+bWvhJ88RY9I/
nl0u7DD/RH5hCetstXbAsTvpxIUnUzu2M4EOKVCsSrvI0Wf5kplaA5cYP0Ze6Jc2g3tfPWjCOZo1
ChGhPyIacVZOP372nL2ziyjcMexbuHgdfRklv33D8XXliIUE5pIe6MNKzVD3FvMFp5PWXUmBXtmA
3lLZd/RaLs1JMYV8avC29nxcDE5fuxL4P34KwI5R03+ynr5/2yx3ceGwr6rz1yD041wbW709mR2h
h0m9C1y1s5S1C2faISSKBEQTmgZQId/l2GdvRVJuxUjGuYVfD9BmXoFBk5/8mr/31rNnXykm2DxK
ur4sEP+8axOHtbRiHT7lxBaF9r3ZJLtlIYpygvKCZFv57hVRKxcDAsEE0mowXxjaL4cxcqoS7DSo
zeLH1PE5hduHvOu/xm10WxPe0lviPi/lsyLyA77ec9k8xfg0iEzZPLlDCF9PecRqnZy5vPzkfX5n
m+V4zhPADyroa5zVvW1mBbkYZXMaLcZjrGwJtBDGbYVmHxOyS8cxPAbxT9utd7av3SIjXjndI531
+0pbzwSjUE0jmhb3jv0tHFNavTrTt092pHe2AIo9nYOAMsBquWeFVj7LkYAIqzklQQ/qHwAToSuN
vFqokG39qmzxP7zg2V0hrwOGX8YFbfldMkyr5XXAPNN37vPoR87I4uNfQbz3Pr79gsuv9KaAGLRo
ngEDNadhSb7zr9HcxKjmGSvq/s7U9hx5cWD+RxdVyxsmbF3/o2rp6XqR5NGc0C2t4/ayb78Sackk
yvBmZFmlFq81F81AXe7+h1c+218ReNESHDR+TwpYPf2uE2MPGQ++eOA1ne5lwcMM17uCYffJlZcb
ef4KAy37r++87PxvbnQdo2gmH4hXeECiLpBAoTpoeuTyI17ZC44NpR+sTP5HwFornXj4jz/AO5UF
T/J/Xd8+e5KFM6vJWa6fwZCt5HUB2MLd6ezaFciJ65ov//EFf2/IH3xj++xRDlEbFsLiV7aiCrTk
kmHub1oDjUVZX8io3aYG1uUMZwshfk5O8AeJjZ98hvcf77+/9dnjzWCn1mTCt07MzAsYHtDWJjys
Y7Bv0IUNV3bbbiv4cEWafrLVvXvDsYDqrG66Lp1lh37zg5uRq+lyNppTy0DLyH2K1mRdcm6NbbDG
gq9uvFrqs6u+u2C9uerZA17EXT+CWaG3jq1nCiEGNpY3akSe80IViloDGc8nN/md2lGxiv/XNz17
tFNAqAit+aZUl8C6Lgruqx898JBhEEJbyJu2GMYHpPTaJ9debuIfz9jflz5fn+Mazotb83XNHHQ0
C+VoPc/M2LvyWmueP/6eyyb70bXOnmdR+hyAZ5bKqPkxm9cJ9C95y6r88VU++0ZnT6wiwckdKm6m
stGqRvtZu5ac58R8Td/6k7snP7uY+uczart9F1uQOU8lolD6JTWp3IkLzdG/JHcxq42TOTonE+TI
8ggh177wZwTx4L+afldE2UYQ5lmM7ho186KSppNvepJUcVngvEeRGVYclcd2jTJ4+/F9erdUe/PU
uWeVZNLCdMWTyPuFl2V5v5YyJ2ayytB66RDE4ejZTNMd+4VkoI3dv+qZvW3RornPSD4wMX+6xi+X
/OgJOetTNFmeYnwzmxNV5IZJAO2paoeKYD0y4AhG7umwlmG3NlwS2CDqjQDS8LhAbDQ/We2XZPsP
P8pZxYhdpsqsiLvjULio8CimxwhIJkTc1WAKbGav5UiORcYkOBqX1AOa8/2SPIQM+SjLz5Ylubje
//xAkBepynTbct2z5bAYMnOMM8o9PGrZKtI6QE0OddxLDPhr7PBqjfGmGNf4k9YJ55GF7hwA9XOM
cqWR6kxqJ5O53VTdt0BjJgVpibHPsM/NH7gvT7hst0n/QljSKs8fqByAdmJBRFKIfSerH5BA3xSj
dkzsmki1+AZDRKk/4n353sv8l0v6FOg2cSvci8qZH9thuoitbKtl+sXktjeBYrYcVVcaOMiq5U0x
Vy16IYPUEd/czlL7Hivsd5qlMWnqSArBrTCVp8ZqqdGjfVo04bqDCE2T8yTa7rJMQ3hGaz8bvFmb
65Wqx3vTwsDbouiGWa0RWLC4vLvgS64ZV6SarHApH4Y2XtsktMcIBb/aKr/IB+tY5OmxxqiPeOY0
V6RK0m3MlHwMCBIw6pXmBw92gI8/1q1V15dfludx8olLsMu7SOZPcI48v9e+R6I/FP66kvWOGC+4
ge74iIn2eY6K/VTp91X6jTkk8lIeacRq1Vxf+AW8aomjCMoOKASQ4g1sJYLLXeuuCsNTGttXBSO/
VIIzi25zTuF9QLnjmHeyaS8xNB9E5FzVRntANHQLbJtwSO1odtNFGqZ7DD3wo8n1DafnqMUwDz0v
6pU3TD5igWR8tKL2EKJcaUkvN6pun7vFF+mYa6AI+6wOfoQNLo+m5nzdXESK7e9O755rzANzc10w
z1fNw1Rd+7pCrXeNv3EN0ZtEm/2InwDymLg1ggfUAtVFGqOvKq+LbeqfhH+iGpeM3hoHEqhGkOsx
J5MmzHmhp+9S4bDBdJgV7PDTkh3xrMoN/KZdWcsvIvJvisA9VLbyQn0NeXOf5fMpjIlGgGROf1sj
TGw1FaTnuBkglB/6YZJkXKU7TSMTc+1iMiSrz+vQBMLx4qN+tafkckytNa6nhWGDy2nXNNFG0hcj
0/FlORtlCPv9Wn4Pi5eeORzyRB3JQj9CFXYZDBfPmfieB3cINqsyODZIMNCqIHEMGRrfxJaX+c3N
MKqrhJyoDA9FnY8bghr2ne7w/1sXy9Ly8fL+bvXEuGaZDwj6J2c7k6WSdNAnuLm1QL8M9WFZ0sFr
r2Y0fooSvQGkoqGG+viyywr9xwr+5rJnmwp6MZ0sBi6Lcd90nztnR57IJ4XxZ9c42yX0wEegM8Yg
gSPoZ9eYjjOa2R9/j89u39nyrzTNik0LhgdRw3uLscDSLx983LgD8EDIBDM1qfH6n1zUEYYFsISW
19kXQxAaxRqduVNWzZuJppruuIhXSX3uNgWyyiDvPYNa4uOr/h6Q/fmb/X3Zs+9amq6mpFm2J01i
t6bOL+OdAzXZxFlSEVS1PD04bDfw27CaJp/stO/f6b+vfravJbyI0xjk7cmmb2K4tyhdcb5fBUi4
bEJk1G2t9588QMu88p2n9O9rnhX5smWfIAyWpzSZN8ZsrSOb6gzaMmCNvh48gSRgpuLCZ0bVurLk
muAzCEVbtnzeZm28iLAyDIAxt0U8ebCPvMQ1PEe/ilm9Pv55Prs/y5+/OQaFU4LnLyzaU6+9+mrJ
0sg2U24idDvGgixD43VSxv4/uCazVHrFpISI32OGN9fEE5B2puSUvywedSNWUr+eY5Kn6XEU4OrY
C1f45z9ZO949er256tlzWMdZEiZ11J4SJ8N6S7NtQFUWP/LK9WyS+jB88hwsf+EfD/6bC549eoOc
G02Q7HmCwrMZHBwRiH2BWypeuY9v6Gdf7eyBa5ZA1CIM29NQ/xjZOA0nXC8xyjjRUUq3dDM+vt67
D/ibb3b20DRkHCqTXvFpkYQH2TO6MgCzn6yR79fIf19FnrVEbMdunJDMolNNxMMEVjZABmSkaC+f
0gAV+KqAezAD9OnzfXmbjgTZx7dZQ0nxWZ/i/V9ymSgvLiXmL/98SYJZ+Ly3VXvKOzx+TrgCu7Z0
O5dt/eM7++7r+Ht2/ftKxtl3Hqt5KhNsmfQXTbAXdCUS0nx5YCrlHDjAICFiAWW1+Piy7z5AFnoz
bqqUSj/7gh3mbTQ4HDQH0oI79iLdNj0oesQisyRkHTQpY/fxJa332hImoHLDNHQh3XPQVeAA5pET
owYMqNsiSy8tDqOqvwunEQApwmeZbJ0SX2e4G9tkNxgIlhEZupCVOtndZIN6GVPEfE19kKggPKMo
SarRTnGb/aptVNm9ekFQL1xvOV+6FTkgSJCJYDV9+46M0QPu0KViQuba4tSgrrXNHd3HXQP4tRU6
wrVmo8aS0/adCO1Dpmc32k27MNIhpQyauC9JFPIDB2Ynjo24ZYJkF5f01D0VPyJFw+zde2Z+XYAd
MgP1yf373Z87X15Mzmt4BWxG//pZv8MFKuXahdWeylE8toqgM/1RxfmuAqZLXuaNy1kK4R3UBnTf
N2FpbQZt3EtMs0PlbKu2vIFFuSa5oA0C1sMaCW2NZadhsBC/Ok7AcQ4sxmzBlZ2+tp062U69tYvy
IKz8OfPyBOAiZhsGWR5o2znBrRf7Fy7RI71Pt7QwPWazG6ODh+veDzOcyST3SGXzmrG6CJ0N6VS7
qrQ8+JzeuIDIoCx0I+otTTsNqjkUMt03HEEWTxVWkrWOl3Wlm9Nj0Rr3UGFuaiHIE3OOVVddgoN6
BnCwqkljxL4ff7IWGeayWP9xt3kxBEMePJXW2Rviaq1uTVHUnTITGv2CKAiRAzPTxmANtV2gIEDS
XgMXscftSHgjeeS7IDTXwWLLIt2sRcI3a8OVrBgeoCluLcDhCch240gQ7d4psDSlOil5C6fU3odT
fp+EzxHmcKu8yI5WWABc1ndGKjakmWwGIktcv3mKBlxylnMoSpzUDYcyZuCSVK1cPVWEQIf4e2il
YtA6YK5+iqPOmyZ2iHFMT3q2zUmpxIF41eUdQDcDsgcW5eyn1npJKjz4eV7rL0xgQgMHBlPtbnFN
ufmtLBdR3W2LgbGqH4oEJzAVSx5/ixBJ6gvIuiIJK3iJ5mAbDvmJkfqXpuqu8WiiWfxZ5Y9DjojR
EV4JE27AmJWExlpL1cXsOCccbms2zxPxK16VBRtsZNdG+mDbFoPlZkPiuGXB/oRxErTtGhfxysfS
zpNOtOSCT41nINhWaW6T9JDTC8D25BmdAv4TrIWR/liO45MfHRHCejV+GtWb6zGvT8Qbnnx8jBIT
DWv+Bea89eCSbgp5A03jYZyFBxzgooEyvAq9pP6FDR6dsoCHjouaHlfE0G+maYwS5GUMgN5oZEtZ
h6jC6gj2wMpR2rbRsKkjwglJG+g1DbF00N8VCfzmMD+MjNMwGnpusRamvM7TL5xK7WUO7nWlBoOG
/JCItcgJj40ZbTPQFuCvLvO5+Tq3BnM62CLWUYhx13FrqjF9WHb/cSDsgDDOrAdFE5IpivpcA+iN
oQSrgLEZ3G6TYDCDJk24POvJSgPUEzt4LQdufazurezBgbCZm2hV6nkf2jM+hW+B4yCa7jaz0B+K
Nv3VNumrLg4ixZc4RbsBt6Ke/ApqmleUXAYAYHtsNwHGC0KhOedaOTnZK0Xec1OYDTApMlqYbnuZ
mH5oUwODDIE3TtRfsHa/5oH/Ne/sna7XVzn4cF9JlpPHGvVshlBt1K6Bdb36pnVFLsGrjKqntne+
1g0NjcTHA1bu6+6qBeORzO7Jt1JmHJyhI/tW2flmMtJTgu8tjZKdw9vrznd916yqAUJ8Ed8QxPXi
ZzMD8dS9sRr5BCvgsrDqtWzu8BPcGIm+xdi4pm+wTZLleVdXKbgp0EJYY1S6sJJxM2krf9ZP8EEX
xykLYsBLUr/OqTqE/gk97sEP1Ze6eO37DATaT+A9V7LnfxHJxo4eg3jcDvoM9kViyEjWecfCWLxo
1oJKaMJX+vwk6ob4huJfSzR3DBxqIaLWM24b3Q1efb3aEjjymFgwY/BT/Ewz0LNdvlGSH1I31BfC
V3M6YmoXt8CJTFDorr9Jw/w0WbiXe0CqKwhpW4nBJgZnpL7Zrrpa/kUiwsDKafqXYGierJFCPgle
Qy16zadLGee//IKIPDN67cE+jCUuLscAy9ZvC4vAstwuUS/xLcBh/ZjaJ37dpzrrnxhE3XTK2E4K
s0sYbOWI29qQR/hnOXfyKqP0JGjzlNa4U7opfJ2cCj/vDJXZSLB3YDbRCCua8KT2lfFF7/4Pd2ey
JLmRZdlfSak92AAUikGkqxY2T27mg/m4gXgMjnlWjL/Tq170V+SP9UGwKpPhpGRILbspFBM6yXA3
hwGqT9+791x5Raf2nEgWDKN5EQVJNzQ7Hce5koVbLuvEfpXWaYrDL1USfcG4tB4695wYOd8+Dz/Y
XO68Pt9h4kWy715lyuM8H1qoKK59kH7pw/CDI8ZHa8Mfm+qnupme+Z+/+JClATDiy2kvpo4dISh2
bcXbA/NFqo5Pg5f7pJzYt2jGu2b85cebh/n1AuzyQwsq1OzCvDh6exRa+TK5gqZ58RALHZ124l5J
E7zTO7jWkvWEh7Nbun32XJovQ4tpyQuIbJ2iCSMLlN9MPU99vZ4gDkOw2k4sK0WH863gVopgKUEU
rqR8iPP44K263LqrwweK0lPB8+eVX+BxLHtk8iYS1X9dEf5lp0AyyJdCmKari08ntB5ydGjZWXtq
nXOe0nJmb9AA1/UOqz03UE+RQjbt0vYirJbBL/b4vxyISgLzUJBCPyBN+ecqn8p6AtBekfwcFvua
jVdHCl83ydrjwYNztSUwcwkZZF9Ja99b0U1bW/t/fQl+nGk+lxkOqaH6rOKU1MU/vwebjAdpI2I9
TQSSBOX3jvXRqMt1aYSnSeivqWs8jnR8hfLOXdneGBYhE0O8TWr/GPQVecDxLi/Z/YT+SC7Pqos+
/vU7/KuTgoPv0JHIpQyqz5/fYAlypjbCgDl5AhLWbw6kdSyMYFjnOO7AZgNu/lXT7y9FEI4lPMtx
TLLOP49qK5pZ2lB59cnJ6X6i8KC0XbnEXQGApbzJSY0a19g8KV1+2b2aL/ifPpA//OxPv6/pNGPY
1Fp9qlW5DtA1yihdWbV81xLrMYFhLi2y+ZJtoKcw9OsHTbz+6wtu/+UVtw1GMzBlYWV8atvFpTnJ
YiqZodb7pmuXTeo+ZNm5MdOV277NjfioqW8QxxzzkMNM7H1NdJqwFraVLtBfSe75CueW8LJ4nFOx
3/1IvNcQOmP3Erbjcyacr4XUX3OP4lHS7a+KD9iZ+9iQX3vbOsMyOiSm/jiflLDGfOh4vhkCfcUH
dKoclMywnJZqDHZWrXNUovWvU0muZkFdJJNtXoyvKe3puieBRzbsTh32lcwEYi7ajd3oawuHZ8Ag
TnK/Iiuv1ziPOWEz04B4zNzHMdMvWaYe7bQlMTivHusYOI4+vea2+6sV6K8aGy6rD9ATC9m2/PT4
1a2dWsoLG/qy+46KpIv7lS3IBTSLNdgn6MAIMlBe1laxtH1tl0QIvPT43muNx1D/xQnP/fO95yBM
oJTgWXNYEuYzyR/6ZPkInZPM2eokLW0DaWxvozbtjFMXDruaBWDKHVI1dol0L9ebQMQHE7GIWdoE
DzI/M+wVkzvQ/KmhHyqfaq+IPrKerbMHxlWbDiHGpKkSNdye9THa1eGXoQwPVp/eZF1AxKVx05j+
fV1L/F72eSAvO2jICvbXUYLitYiTYxskNwzwDoOhHytn3NpNC+gj+gg1uTNV8u6G6Y0BRdLM5Uvt
7JjLbSfl7LFvnIvQuebCvU/gpDFfZWgw2dGyHLNTaaltwB/Ci/mdFeiDoN6PlvDQZaLX9ypNz31R
CA4w1UuD53SR++G9hsFoYfZ4/mHuWvpllrsHdXjB2X6O5cO/fiB/XPaflwRHRxoH3UrMUPDPD2Qa
McfiLZSo/cgbSt39XJmmafRhTztCF28LPNM9x43CyE7GKO6yVt6ZMWEoNLsHzsHzJQjwwQ8kWurR
oULcbRH1GXdPJF3eQVq7skHl2J8hNz+1oTwjvCGuMyWUff5jvC3AtcXRu1pagolBWcs2odj/8Vv+
j98xQre//z7ND6zQ12IObQtC9enL//h/iZIkxB8+xdW7ev/b9x8g+fN79v3f/+3h7/+r+Nu1yP7+
v/8GLulvt/Xf/0/+NSq//9GQZM7f4ndDkvObhUmTz8rGXoRIfz7t/+5IsvkvpkEDgP0IVC1T038w
4o3f0MrpAjSS6XjSoY74JzZJ/41PhSWYv0wKHOwZwv3vmJKwq/68Lwl+kEQ/jDZT6Oh0P/cjIDfh
tmMLzB3oIrImTUTGR7iZt5UaHl28oqqLur2FMxUw33iLbwRHSB5ex9jRFyMBJgsOWncCT/c6Ce0t
897FEMP/KOucfY5cpLWZdF+tIrvRqP85QzDXHmJ6OgEROG3u4olvzqQlM0lKMDgb3q5AqL8osQG5
vXdnHwCS5nutRmRCPNB9Dgyzc3dJ179ldEpWmX1QXT+uQAcTuUkWO8GTbriMEfbpLcrGeEIZblYG
LhbnOc3TcgM4fIGhk7cJeCMPMIMDLeWXg0ywoU38mAaZhkkZ8HXZrfgMH0rS25dCx3cjvHPGczmE
c1+jJJ6jIrOhsnDODhwNWhiqwgblUOfkE2sjbeQxRhY1WdQZ6XcrAH9US28/tEPHwqSqhVWTWlRV
j10ZH/y+HFHekBYyFRcb2oIHVq1giYKun7zLCtKR4fpIhWp+vQlGK/PfEXxRE1z8HNVBUu3ThGTB
AaNvpAnyvNA2KERr6z/c7//5OP/kLXP+dMdYPzwoDjcg0ZK6y537x91kBDBb2gQ1ZsnTWMQ5Colu
hsq7zjpLxaZ2zH7hB+NHEathFY72Mq6p5lx/5CrNwDf2f0WYkvZUAnDcZrTh9bTnv80XtU6QhnoE
EiK0xhcvQ+02tVwgAsLYkLYR0slWj+lMBx2aaF+MprkY4LGsQROrdV9zzF534zevzJ4B4p6k7LVN
4LPmDUO7KxpDLOcjXM7of5lWsDYp+fBWQ7yn3eISJkBmQE0KpmXZN2Nae9t4wtlpui/FLOTpQeXj
E1lVbWeS7sWZvFH1clLpISMJnAM/N2gGSMuLnaOfpTujItPR70kGMdQxtk5jTgCCFNAv9RYKU+AU
q34YkoXoGfXPocT+4H/POtQHRu8tipzqgI9vXzUj6BGDW7Ad+O4dD5Mvh6/APY/5RLaSTqlWV28t
as8x4bZRDXV0WM3fWDmXMHVvXJ/EA9MNtGUogveyZwpYRuJNJONHSStg61A+TaY4hC3POFBHueus
EkkMWKQubO/5SGD9tOPGtStvDZiC3BnvmMVtvPYK+e5bFmQPN6oWLoZ/PvD5JMrWzfY/LMRovHVN
B1YU6iR2JfCgNneuacDwKwWPYNKfea8txv55Xza7r7rOY9BzjF2XUZhCpjZeDJtHO0qmCuhgQeYV
90lbgdPBtrmMbStcKhAhcxDOvUVJ6btNtQewdMRMVu8CDYmOnmfPsWFjISK5HLyP+m5aKlilwKmX
oi2XeEKNXZu13RaB57dGLyXsVTzSiSzdldG0953Sjp6RzinHdFpjrYOvHBZvngm5sdLgDIc+nqrc
HEh3CMwXu88Pv3jofp5xuDhTHQoFYUtcU+wa7qcevejcLg1g0WT5bNhUACGcZ2E7N6RrUkQXGOdT
7YGFgvFjF378eHj++9s4+x5//8956//HVv/zxv8f/9+5kfH7/eGj+lM9cH3Pp/f854iYH3/k9/3f
0n9DLuvitKKn7EqkWf+1/5vebwK8NRYUgz3c8uap1n86kjX9t9nuiVqfY7tu2KioWGKbolXhv/8b
g97fUFxQAbgu6TKOwD/1X0zHn4qx4HvxV6s5tUT5zxrUNTArMYlg87eljn3oc6vE00PX4iDFYWua
KXkOmxGUpK7sirPW+/jAGmXvdFt1LPP6u/rBOy5McDR+cvFH6qJ/ECf/6t38PB/9/d24HJrmmkgg
W/s0tYRRrlVWAVwWalpA3xCyV+B18p5BpbwH/njVwN6eao+Nm9l7FLAKkOaQ3Q8dgZJjEeWrtme1
EpVi0uC27S8OUj9GiT9dLY85I14WRreOIy3v07GutMtEizsADKXb6mvdwB3ijOQQlMJ8AbA6buHr
ZbEjYELTCEU2Vy/4INtNEThwmhtxYfSDcSiU1dJJUpI4Eu+lC1rWsdkH0bsCeUdRO6eOCJZdYLeX
agzvEhGnJEz73wvVeRg/WWqwMHSgfSZnWYtgiSMt+8VvCkrj843Br0ppyIBUJ5II6fXPu3yvB7GV
hTN4wjWKJ4Icbuj+WhcdHQK5oOyDXtAgJpXIIfVK626Nqql2buAO66GZnsaI8GtMR19ys3lvJ6O/
/fGSjW62rtwIFFPg7KPRKWf2oludg5qVOYkiZ1MCy12Wpjnn1+TUXAMhoOhGnfI2IoGLwDZFGEwp
zUUe+8Y5iBHaW81V+bq5diNgRhOTWxpY6B9bCRCpsoZbs7G/kyw0tG17tshxP01Sc3dNAQCwzYTY
EajmHlMTcrRowt9fQKN0IDd0SYvGB8nP0HNsoX4NkedvzRD6gwh0KOlhdSCLZdiNaTLO2K3NGPrF
ty7TvkT8mRej6Zl4uTtnyu2dMmvseJ13tnHy3TppeQ4BDp1yOzAOWvQ9xxC7IvjN3biD1d8WdMc2
jdsbx2IOPGxTt7k0MAG3jl3Fa8I7EZomxIVL0a/SWlFaVIF/QOJYOehtUziIW613qAJS5qZtN9Jj
i8JzNtp0nqps1SFUlBEwShAyDFSdd1gy7sFv/bnCd7b2xDw96YpN0Do6d6H9zJnb3KTYW+bcp2qB
uNG4G/V+rwZ7OGoEyRB4D4MTVDTTv53RD/5NjC9oWepJtmp8K76wysSgGCE16yRyHKLceu4SLTqV
dtecS1+4B1URbu2PJO74VgRokbc2MnMjjQOvoDKM6K6MnvB3rqGaqStzLbEn9hUtZWTlD2HWvZP4
JA56mENKDxJtJ9wQFrRkEpwmN6lNTeSnzQaQR0diYGsvn+JOlRs7rsnWDTnOlGhM3djc0tIydlbD
6CIH2risauGeM8h2DDGx2Rl2/ZJMk3NWQR2vCbAtKfv9bGNDKertvDs5EXEIiF3V0YHEU2vZnRt6
PnXtCvonuTrDa0uFR0rfzIutvO1E/G2JnprKMNrHZh1fCfmImAXn1WZgKIeKeLgSVlSdrbi2LjlB
3PB0VHPAOOziMcoV46c+OKUmt4LePtrKeGxqM3h0Ojgwpdut0YmqLQD0a9iM2aaqPXtljPV0r2z3
i284N03I9JhYHZDUYUuKeVgKfqfcZYllQCcoDFc0ykJmiPrlF0v+z6cJ7L3sdJbt0igXFDbic2XT
V6TVpLiKWSiBYQN5nw51UJJZNMdQGfeD6Kct0RDYC5gv7zQXgLtVTuVb1DjrFJkBdjJh8eYDeOi2
UkyQy16IXx16Pm9MJgukjSnTdBgneLTOf14NSxueVooCG9uLxYGLPf3AQI10TzqNGbKHZOrHt8xA
wm67i6AadgPgOCIIZtE/MVL7LjJfIwrn0zTEj7+4gp8EMFxCUxiW6eC6MeZmukvF8scDWRyBa0+w
s6H01IKLZpJsFMFleinmE7XUR/WEw53YR1aUq4nLPs4Mjt6gbqBw+nKN3aNmqGi5yUmr6x0BTPcZ
cThnN3TrxzHZ6n6YnaYueSFLyzrE5BntXZh1ekSDD1XVcIx5KJrKs49xVijmeiJ6JL/1xfe7Br/1
mB3c2oAsP/QVVtom3utBt+FRby5hB4CSBFl9F+cRcE4FHWWwNWfZZ62xzUtXPDha9dymlvGuT47N
2R6lt6zxd4GRre97M0z3sSKFsgq1+j4SXnHxHSr7WHgM93hpgdkdAyzvK7JsavCwQXNny4fSRu+c
8y90R8V3Y2nALGLlfQphyS0GjwNAJqPHCan+TWe3w00B1HNlUgF1iD3tNzkZuzLhaDWOQJ/iMUXF
YX4Mvu6QakA4SqmTYRHqUMhGHM/IIKvozPHvS1345gN82lAUx14BIvrx0mYYmZQKk300/1ImmOq1
GxrRGgwrUPW41K6TW1SHUcXZpdbbZWW0w8WfGqCMXtttLGJj2MPKBliUq+98Nd36YCZvLBvZXk7C
+pEWjg21qoRqgJ+41pt3TCPHNtNnQKnxxfMq5zuJOO9Zqhi+Jra96L3BOhsDELLB7ro96nzs0NBy
V2PGDNiv0rOcXPlkNxycpBzvQHKypKTNK5ibjNmwkd3NbF0dZSQD2AazY5NuhjCQZ00RKWKZAzbA
EvF9SHx1GYjyaTJStc/LCTFKUN02CcpW9SatjjAQw47Wde9lV8mCtgAFjVpPNPIAWlPhBai7X1iW
jc9FMbmN9NdmEgSWPrp0n8rQnERYU/hosTrOrIAFGu/qInPy9TDcu+wem7zBUQ+Vq956HpkHaW2Q
4inC+Jr0t87kvfziCf/k35qfcNuYDxK8nx8r0byI/qGBH6uq8di/MLtYzhaLS71jckKIEhFAbyWh
1arWjyYNNwavlIq6mpli6YbAa5p1WW1s02asrlifH+DHuWsPXt46TavwOnm9Wjm1GV8CPAFjndTn
ILEfA1TrtG1C9TgkGiHrrWdvSiQ40CqSjAZHOl1HHhU+hewm6MrqWE32CXEchWlmmo/sW28+ipXI
cR+GhtS9bECmJON7gIjVNZhfJDzYaUi8ux9f+TM5PMn7F8frQUuEPvjPLC2/+H5rHcA7w/VrtXVs
GuHxxwsROOHRywhgcdsu2w4ZAx1lZPoyb43u6qVYuJOB8oTm6WJwLJ6OjDZgqXn9W6SiWfNl7olP
K9c1aSdLqVLnZJCJeWemzOCjIjmWlb4R1AqXSioKSUqMwYSMTRwWmlBzQ2fLvuRiGlfuKHWsXnV8
yazunsIknLKNgHhGm6hQGDK5O4qxj2GXgzZ0I7B7E5gZ8M0VBv+UHuHEMJiyRIY7ydJ6qVEH7se8
w97U8vChET3WXW9jEUItZRgvwOEGwKy80FgkMRGcLuekITpmX4zE9c+JpNvVZcF9ELAs0r+abgKI
so9VtvFfnNHMH8ZJw6xpaL+SRX+Cuvx+kyJphZEuXYhZn/fIdkQaVRkCCYa/aAYRf5GzOF60zPfs
sqgJwLXvSE1/d2T7PTG5YysR6gCEhzdCRF3AjPpX6Ku/eHQ+NU4MmvE2ExZ2rx+b9+djDHljzJ2q
kP7u3FMdTFFuShpKe+krbWVUmXxtWgQRg06icIb8cxdEKUyCXxMxPqmQuTyMenRXSMekf2r9idRh
O4Cce+FUCxrgQdf0e+Jg6mXij8VNVBfDBt11tTS8Xj8X5MOi7ye0riAe5m4cn8oxcS6BhY3c7rwH
PyhWv7hMc4nwx4OtySRektPAOQ/ZBJS0nxcYinYf6rnZLno4vps8bq5clrU7jmtSLcsveltt7b53
nhkCB9tyvnaumc+gjnZlZ4Gxq6SD+SkHlJ1kBWZEziaPZjVtc4lC5F+/Vwt03qd3CyMD3cCs7uAQ
/md6R8NoWRZFWy36ES2aHwExKL07+LmbmjIOBSV5aoiC8W8N9UKvZbiW9r5CWbQm8btapenGaoxg
U+nNGXi9Q2aPuIDauu9KRdc4NG5qYwYZz3BhGTB9QLA6Exaz6MCCG2EYu3G98llry3g19vgVhxZq
SNvRFjB7MvEEkxS7nDDD5Hm8JRNLk89ljVy4OJAzly1ribUqixHE9f4XwrkkZ57oLNvmvtKYzbGa
Eb4TWE9tSqFfWuE+5VCC3tFvJ6xskKyl2x64i/3d1DAn6L3rYFH1hGX7wiz6oWP/tnTtENAK2bd+
iaKNFq2T+sS9+CSiF5a11J1Gx0lYLXR+/NKVdXBkFCIPXo282eCgrarpRL9qOsRe/xiCFUcnNXGO
bQhaoxOeEKAL1D98Hg0zoarwwlPdkCnmta+dsw1TcFNhzrep1AcQjdwlQFP06TIcbxWfN4L7hBWy
IeeiV7SZnRZpHFG1DYjibGZQEh1AqDdpDQUnqbYSziHRAwa2VXhv+WtRzPl5McR85gdDQfslsjn9
2117rNi0vb3izH4aAwG/s0+LC+xk80Be1NlBGACKWF8QwnVHtyFakgmVwEo9xGo0IV+bh87SyNsA
AQunRH+fdKjzXsA4y+jt/gnPR5nU/bNrMxpKYeytYxBJfYx6q7GlBryJDvoYvLatGhdKAG9pvWgT
mQSOqrJ5NH119QZ7nRLwiRS9R8hXBsuQCLt70YZEL8KqyLv6i05m8VIYfbOnsoTVdeIfwadQ7Ty4
aYsuJ2Jc3ZAf10ejCY2cwYce9lgu3QC4n0aIsGmHy6aT5aqKQ1T+jbVMJ/i6oxswDQ/gNGuWs/LT
SpCLIIknENZ95g3RjYy1B99B9x00Xwmw+6D185Xkre9xWkxHKx0ZzgSOBGsUZ4seO6m48oMPPQzq
FWTc175+Z4u5G2Lbgymcr8sQG2mzE0V8ZQSpmM1gvxwME2VZeLLalD3ZJXysh5uNZzdbdpPePTR2
ekzqEC8us/gsJZFvhEcujICkJs4phIqZh0gOl8xEuCyt/pqH/vKl7Dxz103hgxk4JJ6o4ZTEEW2h
j55Z1crN1dNQx/dGlVf3tF82pjLVspLlEWgJQe2hGg4cPHZtLh9aYqsWRISZaxlMw4bMiY/aBNdc
xQlpVOTBUg8cMge5tNUhhVVmcANlqKEL1hCSqmvfBg2XJBhpfU2gJ9MFlRDsEeo5uTFJdmr7N6Fj
PB2ntNhmXb/0OBFqsi0fy0LTVgnhWWYTRGfdAb87wrLquwpTQDqu9BpYSNiWb16heHMU2z3b+8aZ
7Kso0PPo+fTUk8gmahIyOSd/UUxfSebg7iSKsd/VKY61hAZKXB77Obabtk+/5iHIwb4v4qrzllPd
FqB9uaAt0RxNCFeaJnC4tFiXlgM+a5TZzEHqJTHEzbYcn8d4mmPVGISNejUGCwBiGJlpCybqZera
XVsmhCK3wYOepOWxIiZnb1TEjjVkZDqGWaxscnCmWrPRbLtiVVvRcOMScL2wKhK+VFIuY2GMD2gx
ilUjxXNcYKWnYfRkGP206zuXbo/1LEX0rLf3TqLadR8A4667ATQuZZfSJceVclKchvx6XRV+gnQi
0zkOEkLe4Hcl+oFonoIzc53heq4yAhTsfk5diHaMgk5BUVj7zoARDciKGpzAvVxZJ7tGsJ3RvtQ7
N9wSOxCcR1ff1JoTXKboyZeK2Ecv6Kh/1kD9XtqgxwDhO6u0zPs9trxuAadpq7zO3wZc6wKBPnEf
89VKvbM5QOWWVqNve+IrWcWm8Fj6abDkRineEF/dETVaou13nd2Qy61Q40sPanwTZAHe6vmciiuG
2SYCk03Nvr50JmcrWi1cg90vNp6lslVZXbupcr5wXTXiKMtiIwUGjNwd+5NqosfSzT+GwZpuda1G
00okT/FNqC48+xUsmz5MrV0SNB2zy15bRZN8MQrgOsiBee5TcxVBNF8TvkCMLvzh7eBP9zRmtnkX
05l06RjY9DDTvGvRPt8zwtduOAOvsyzoH7s2orU8SmPv5OjAjInOUKQzkXP6wllUXYAMe8yeQonq
KLaL9IauzTWOzH0q2BBjZYuNbiWboTBGfCT5baNDrE5gRi+biPVoJHOEWeG9GLDhh5NeL62iWFIn
LhpAMoQ+Es+JhIFVpGVbyoeV4X5PNUdbOXIksIzMsUVZVflDhVWiiRs6daaXv4Knc1r6HF1FHENX
E0RYxQO86NhduqIYDlgVcZ04aL78wLoL9XI9uZW5puP7irjC2JoTH5iRIIku7NI9lFnjUaa031lv
ro1ebyimV74vERxk07PSSvWeu6jajG7Y1pxH7uvKoWuWjE8NGX1rVWcNy/wwrIXOmd8uiLp344RI
Kz4Gh254zm0gg4bgOAhbwTyJZ7C/YOMmYbTPjwQ7JRvFEHzt9Aztp374rupoy/AmWkcuOyYT8TaW
HMcb294UUVoejOGYCVz4FeXhnkJsaYa5dhunWrmNKxdc6iijHYFCYMcaE3y9NsWrqO3so9NXxGRx
asKXxR0yZuaAJKtckjcM2MHmY4uTtr82E5K5ZRETfMTU4T32bdxCk7qv9OprALRyqw8jejLhtw1K
RqWtVZm9+3mr7fFqeLTldMJ1WzUbJrTo2vssjn5d+SRdi2PdAJM2+jlIwA+gBPHcFlXLIVEzj5Nv
Ed/ukG5TqAl5mC+MbWN391kKXZ0j2hTu9TT4GvjOOtB7+yXv1LAGsugz1Q6uRRDYB5FWe/2x9EBd
CFVcQOVIAgF8DPvdTH6sblWFf6qbXyZHHtQgvJOu+SGejIqGLyekXvU30psOyiJQT9BAeikyLdlo
0ph9Zh46CRjji7B58OiVx4uiJd41oXjqNA28eEuYpMi8VZQ6zjHL/deJR/SA0UNsjLojSJU4XepE
yyRJtOBj7skfuaHSKQmsslgiR86yVlo2l9gDqSDb8Y5bNLsdA13cKdur0UNEPTz2qjjmUSnJkaKb
XgNF2gpOUherHootWTzuwszr8C5ymaQUenI7RjQWIpFVmxYC4LoepnxZdoF5w/SdIZDSXvrSi86s
Z/6hVkxBQk3kN3h0ogvigJSalhaUyYPH/1avPWrx1UDg6VrvcEJkBUG/jY8VyBk7d+kBtEASkczY
fRBzgfLeJZ0ok+QOpHKefw+03sCmqFoySucvdW24eAVSosEN1w4x9EujeU7bRLtTc5OjN3CdScu/
S3zrYroEqoAT/jaKUD7pPfU1VbkdAMLgURN4Ui4kWRDA5DzZSenSeoubXTo2CPfdPr0WJrFXvUrV
U8nTnJIXcbAyuz/FdjycfvzTP19+/Ls01F+1wq22pp5/nRKdSCRysMlgab7VccyKyp28KUU8Hk0T
JWfGltLkxouXYdSfwOY/xkTyIYCSxiEyiuhRR/uQtGm8cxvNPNjzS9lq2zz3greolkR0Tmy3Tj1m
iwytCCCQKboasdDX1Ah4vOGn3IRVnqwQKbg73YGZ1MnCewg9SCmRGimM4vBQjoHJujGahyqMdRRP
Q3YbKie49gYKIWvss53W8CXGqKcWk8W9U+bWqg/d5k5V2Kv8QUa31JDJygxId1sgTGlBoDwIH6OY
Isb1hiZZgXg7NXa2k7Y3k+uoGyrqa5pZ4wFrJozbdrzRQoczly2ilTR8iyRZx3lV0DMGOJrfip6e
ZcJIfmHriHdtMyvOkiH5wixNXC/JQ2U+6GUWcOTkxa9hEeiwVNgPhbodGsJb6OMFKEJqdZuFGRGn
hP/Oh0P/ofL8x0C07SH3yvzqU7xu6It4TDZgzxLShtpTI3puGqZ+05jGY92b6X2YCfOsiYExK5zi
V73qjIUYmLUWqlPnsinjTS9chCyatC8gZXmWKm8XBHBrImlE71kYrUu8Y9/gRgZziw/9LhGeS7BK
1qUZY3lp3rQm49QcJeEFOxAvVjUcZCLEPjKgIZebrknFnUiS6j5PSrHP5XtD+86PtFPtlNWO1uxD
m0r/ZIsGy6V6j2YZ7WgRDtCoxD/9eHGm7Jk0ruo4pcHZSBr/Jm0m7z7Wu3LfezSqa6CODVKfVwEH
hkJSQeLPG8aKtR4cmp5pRdRW1paDTHwXFT52Ux9ruqWZYq3s764EPqGlql/JXq/SJZX3h/KqgSMk
5/Ikk9+qqVLXCA/RNbs3UmsRZiBZF6l3rYvQeLSx2irlg5etigdaRfUTVV63yfoqO5BFwRhX+oeu
xQVlGCIgFcA09tOUV+iGwng5jXZ4qEluXk6lLbc/xgxjN5S7SZKn5nRNeesOorwVSUt0HL/qVuJK
vrGFuxqNlhx1Fny0j0O18VK2Bpnkj4bd6neu9tB5/GB2WgceN9ulGo8hfZyjoe5GQttWQeFMZLF4
xpXJuLOz6FgvO9d87ykEH7oxvkdeEL2jEpuhFfI7D994EGGqzsqzu9Vojdcupm71yGg9pZrsVlkb
tsw+y+YuSUg+N5pjXMfRg+0zz6J8HOLYuk07V66bkfFzEfnZxSw69rqyb5faqG0aLyxPSlkFOOW2
OJXsCpsqjWLaLtjPpZbk954/UVcU8UbzxnBdExx6q+YXKx78nVNo9MhqbNf5GFJnF/ZZuaN9rucX
jgvdou+9fJv2oj9Gwn/Ukt7FSsoYfCAzj72RRMvOZIrYe8GdrlEhCeA9WhRjwGx1XO+2FROBVWXO
aZ7zLjD6uaeYyD2khMY5nVL3Epm28/tL6GJ7zhnw+XXUH9ALphfP02yEio2OKHO2cTbmN3dqkSYU
8o1qUN0T/wV0RWUFmepy3QZ04mVYpCCI6M1SYVvHyCOtPSHvBa3XY0ywCNOG+o6D4MW24IqnQw5c
HB5B1Mf96cdXddkQuJYF4aHL2lsRVMa1KsW279hhsqZ37hEaZetE88eLWzWM4W0y140cIthYHcGF
VMcgo9nVDDrGXsQL844k55dmaAlTg+MSdsZ00FHzn7o4gAWXp0ScDd2OGL1orYDSvtkYvAQRSl+x
BjLwQgt5YThrH6f+I3S1u8ojzMZ12hOTJHM7OZiou8YUj7Hv0PJKySwMocMdZMq0SzaBcWRR0Y+q
xvriUIfn7XQHVmY8jpMlb/Fw8MKRFK3JG9jk+tCJrn4Jg2OA6ud1bI10P0o6+FY5IE0Kh55kqzo6
NgntUxXIt8TtiMHymIVFwvBvvP/L1Hk1ta6safgXqUo53NpyBmyTDNyoWElSK7Wyun/9PGZPTc3F
cZl12GBsqbu/N9Z+iZxUuV99Zv9Ttc/AmXUtGpq2eZqWEjT9ft8tBn3MY93saTIrnmt3Hk6oJtgz
y2Y6Z3ZIAos2P0xTnYrc6F/SzhleZHdQoWLgSLyzYUpKnu/Phmj4MErvbfBxdtj1kr8ly5ThkbaN
jeX22cE2hjaeg7SM7Twg2cvOMawI8s/TOUn3HZ1UeDRL2oPshUI6+np2LrgAFTZhwoBqyXXuDwwx
UXSx0uzk5ZgsUBrvtaIGC2nF46RaSqk6f9jJCpO10/Z5HOVBd637RzqoJmehKGpQ51ESxGZJYhWX
RbRnGxJiO1qCQB+wTrDLoShQgqErJRtkJax6erSxL67VIrJt4XfzQ35/MEJIKBTLDxacLlNWMe9m
3/ii2o82QCMkU2CmcteauHs7FCnHUodrO3rnnGl8EwSMatsvFZ2qWLwz2+3jGfXpzmvtbJ9E70Sx
rUOqV8g+ydK9vJdIR0KwtNcHzalua/gq+cITW4ze9FU5iK5GknM4swT60I4LY6OibJU4iH+19Kbv
RIBxetgsL3kY1o9tZCM9DaA/LTE+iKXRL5lLFZqTt4eZhOtNha7lu22+h84a2ZySYdeQNwGGkZSf
kkOpNU+oKabgLRncU5Df499mX3NpRebG583Z+GHT0xjpXSjKeKDJyP9aQhJHZCn1mS5t9ymzy3Dl
h7p7xKW4rE3V/8lmbUAmSwYtl2rVko68b3faRF2Z/cqKV+WlfszYFx3cqfHfpNsfFrd3vpQYgpjV
Qe15V2MbfOM9MofYrZ3lMxzMLeDfHzXBp0W1elCOtK6RZ4HL1efc1fK3NOR14Ez5XmN9RlaDG711
lIFVmtXMGP3vgMgFq5mWJyjClmUkoTSp/WaoKh69cSnO6IDpWBzy5leSAeNpz37P+yJYU6D8ToOd
jaXbjtZZ27/4c6hjs9IP6Z2kzIbBfE6CyaDX07LOoXCHB5TAYyydfPxVjk8OzOC3m5fdZmAJ2tLF
+ovCslQWr2BN47Ep7skZoV19L0YwEB6m+4vBX+bfr4E8scoNHv16k9qMA4cqwO/WWu39qO1Xu6Tn
sknEBu3h61hY+SXLevvlvjqkZBhef74aZVnHpW0CennCeaAT+gN8lVJfMy/oftiP8DYbpzYeaNAe
aJokhKGnW/1eBX9z4UrprS8ohrTml6xMiDxw8xckyO05Mh6KnOY0oOFiS2qkxp1IpWX7V+iHHlh1
JeyCKsO++1KaIkwEYMnekSZXtPPXHJq3brHFxnV+14lOH2E2QtDwofWPRT2svDvt6hYhrH+IjdhM
PxR1TAcOBFksjPpgiW9coL9KIelHdc38Yaj9ivA82itEjnIpBWYaIq2YgObioocQGnXs/mZIATGA
lzE183qrYIbHMH0cvG5+bEMrPS3stlW0SYkYeEjrfNNST711jfoXLYVKrYpyNB8tQdNcLq3zz1cy
a63jMmQ3gu6mWIrlQ3lB9TqF6X8LBCGShHkm1iWFqT08B4nyTwWzRyQGiu7IFv8spQ924VfdOQ0D
41Lr9m/lGPYn3VwEiAQyTnqiEcHs3rOgCrAndCbqtv4PSHr2pCtE8CKrhk3p6GPl197z1BME2Svv
cRbSuVmp4WPPzntcCeKFZZxTY6Q+ppCLx57FPwd7I9KUJLu1FfkxxeJVp6RYstsi88so7fwKKVjG
8+j3u2JwaTHgxBgU8uJZ8insk7WoeBlN7z1H7jjeCI1m2b+3GZt+8VUSEHPWLoxbm3T9PqnbcIdW
gJCOPH3tovCuWKPdUGT4a/zlVifUcOkSbIyPkrafs2DdSTN/2A/sfKvR8N6ibKjw9vqE0zQgVbNu
blaBIjXq+/I0+W59693pQRl2crV7iVe8ZklhJ2HKDn/3Bbd0pJLl2DkaD+n9y/ZuHE7ENMF/ZSgP
qmH+LIb2pc+c6eBTfYz/hcGzKM1LYk/jZkJbosRTj/h0K6jajZHRNJdAlW+hUy30lrBaF6kz7/EP
y43nJNXHoO40j7Ksg8PRzjbS5T3Nkm0x6+4w2w2Y1eSK6+zJD2m/9SqRr2MY/a1HcDNcRO26tiP1
PHrmWRkl4sfeobNvCdv3uuGFtYseTrW1jrx0eQNjV2LaD6F70x5ktsCffgjMaT5grSxjrbW4RcnE
65rJ1c7bStwqv51XYcZdnhdtuml0Ez4FS/qt008UNtFqmNvhZEDKX/iV3wQeBrfWj3z0EeD4P1+m
FeImTJm3XEfkLSSt8wR/+AbnsVlSL7/5mSsfHZOb+ucya2qCOZ2+/kLH4mz9jg4Dr57743M04SxP
WUaRUsr0RuPFsyyUvlSDzE9GAxEx+cfJ4NWXs49bKSEs1W+c2MrtqzZVtfHywGXy4RMvtSP3wf1L
NIBcOLJHN4uaFuv/aDxSIZ7ZTb5RKYqcTjKdYvN3rpkTPFA8md+QK+gTRkEYNtoTTrk7pevRS8hp
cJcp7q3ieSBPo6kUPkUN72AUYgXQsFDz9teRpJy4vZEeC1JeQ/6yc5Gmr2HjGo9NhDCIaYaQT5Ty
bL1GvsmWJNsqEp14QcN2qcrxXTOncrn4Z4dT6YEevfkmC7xWtRlcWpBGikL4/pJtjz0DAzF1IjkK
3W62nAc7wGaTlOF4m3zyW5q79aWZOF0DUaVcl/7bLPAKJeaxJonVSAGakWeZu/AiK6+/qTZ1qJ2l
QiD1u/6mW5msk8zjXOLWW7TsLzXo8yNM87qOBLEALi/AY12Uc3KVcnkoi8TCu6IRZpnuW6+X7Cxn
2nl+rpNeziUoMx+yI6JsQ8DQXyBlRG/UgtNHV1tHFgrx4fGWtiUOZ0F4zVNWA9uYXArzqBAfB5tw
VlhtzbKNTdtpX2cdbPkr5rXdZcFxLKvmNvgsTHWhOQzY+rXPMTwxhhy8avagDdjGgxxe2e74TkMP
t3BoCOCRtnkMi47Zu8+t08gaYo8+5ZlNt7w03Kw/i5vUs32qe0jjos/GG8Ut6bZI53rXNP3vRjvT
5f5Z98GUnB2bk1vPqxTKKPayX0cEDH54+chM5GrCJjrdx3bZZVu7K/aJTP2dotNgG4gh/MDZdZuk
89xNkcbLFDzy5+zNJbL29fTGGTo6Zy5GJTchHl7kWAacPSLLHokP3vP6SwWdQanvZrg3EClo2rj1
7d9Vjtp+NNr6uCiN8VwrdKsC35FRLQcfjdWRd7A9DlHe7yMydskehAUwlLmWoejXhrkE8VTZfLY2
iRQ+HdBxJ1RHBFzrfKeEaKxHHVxwVpHP6kecyyz/QQ4hRT3u/BEWZrL1hrdUNOqgjbE/Gp6db1Wn
vibXJpppUN9F1AFzLS0iwIxYnCK5ukUD7KiAXgN9NQvudfePVVk5xb9VfTSaqabWloefZ5kXLTEN
1tD/tkRYPHdH+MjeXE+t1x2VkfXH1O8BTUynj3PLIW33/qDbdPjv2c+XYtLGAeKh7oYBbrj43wcb
yeZGetGfOrXsfart7Zim87FFOkJKnJjiuQDjT1S7NX0PaQ4/s08lXb73Z3LIEG+Y2T9geXW050wd
myzitBiQFYwD9/c8CkA3y1w2qh/QWdwf5v97Voci2IUi30kwnkPfXNHJDtKZjlwi09FU43REkwF3
yfIey47Q98q1dx0x3+swJYCsma3qmAESHMP72/bzZcpkGGvv2tU5tSu5fc/1eViWdIl9a0Z3GwR5
/N814UrEm8FARfjP1z8PCjDZcUe51TA5SModvep7ZWjyljnIUce1FwadPsBFUZ5WsWHyyfplzlvl
Xed+JqooSs0VsyKHvtRuaDyu5THUSEz0U1LJ/uSK+ddc6gcUSVasHHVlhIcYD3P4g/znEU74ORvh
cYwQHVp2N8mmssajer+Gu/uL/nmluBtL8ohGh/biJjvVQc/70TYC3MEfSO3goc7F+N8zx5XGrupd
fhGx1d2UNsefZ27fk8cJt1DsbdVsBa6D4zDK2JnE3zqNCJyqiHBuI4BvQ2M66ho8j8uhs/AXi0Wa
G4N/O0b3h4Ky1f/38PNvLVvCuk2txzxgy/i5tJUo9mkxq31XafNkYNc4OW7Wr2nSO7idfQtTb9eH
Tr/u9UCIsisY25Qw49SV/vHnIXF4JluSC4JhfgDZeDQa0PwZQdLKc9XvjsLfu3DklSdUpkKo59P8
alZwl71rX7AstdskDNFXezrWSSGPm0SGB3Q+uHiqhegZQyLf6QgPSwXyxkQvBG3ZNjqqJz9t87vH
UGOKjL48uE0op+ERAQGXZRp9Fov88mTZ7MvChKTpcecgokV7AvUTPKDZac8T1t/FchSBC3+H6D4U
IRvmigHtMxhd11SNw1lstOxImRbuqW5tE7cAdfFqelK0xxMF+lqHWCIceuV9+uU5jQEkJBDzS9fU
XNyc9EkE+lhkjfY4Ozf3ovqGZQOA+grEFGwnuuwXhyv2Xm4PSoM3mr77jN57l8VvYwZHhVIZjUEN
EtRQE2xX3a1y+2Jr6ugEML9n/WGV7vJtaXP/1OZIljsipmyUJ6hpaCR/ootxnFfMmtNuDstLmoSf
Q+U9997sI4wNrF3WBJ91aD/VRKJz7c/HXNQS3okuYVQU+R5pCoXGPsIq+h65SRNJtG7+1PoohVKC
4pBY2cuecIlbFYXDqcxY9ScCFIipBjvT6b5xPFYhSb7gwJBmRt60bbUDucNi9eBYAZ9iTxkfFu/q
sCSdu83ziLnQDfYS/SZpGJjn2wRJrE9kyeNiBsuFgebPVL0TJMIp16ifx1Bd6pRO52E42HMSbpaZ
H0s334vddBhQ7v2MmfrtGYn7GKXztTfu2XNN8ZKZ7qmxjTv/3SJenntg9HA9WNOwsWe1hu1HwWT7
yaYrcvweyHrj3o22Bv3RDKbNrmvvmerebyjXX/2UbEZiJFdRSylGkxwLmrK8EBXEk2ki7C9l2iDY
eGRofCv7e7uwEHShfM/Z9BAZJNb2yLtWRPrZa0Mg38H7rUeSrQqUb1j5yAE7zGX/6Eh06dRTEOIr
661uDLZnNXwZxXsqiCovi4CZI8jJ08Z/QZF9sezccGi32kZ/OOX9SKr3N4mFw3nubuCoROmRsN6E
3MORoISBKNusYLbOk+lWmYDSDaYdGKVzQi6BsqV1AKodV2r2bwsuYvw53glLM2xiMK99QSYCKspg
M7NP5li9cOv9MRB7xUU7jvd6s11duTtnLt7yrmxWIHIfqPYuPebkeqGPWyPMIxaZzuywTTnG5xLM
Me1XbkoZbO+V7xVJ+5n/2E0whokH+17duWdHoI0fPvFNvJg5pFFKv/mCcgRMbo8q48vuqjfJIFrl
pnwxaFrV2kQ6SHQwRubiY4xoL2scMnBNhZS//Scjwn0xqr/IOvlm5iqRQfWIB9yPsLpL323D3kjh
/Oumv6qtXoKJi9cJhj6GvX11EpewwrI7ysD7uwSIiKa+WM5YLthdE7wXUBMOPoeYc8iXR4a9lSHX
62wnjQOpgNQzualxaa+qlFGmKCmfbo3q6BPCsiYli5RWrOJ0XLIGTk+JvwmLqfzg7oOZL4izTvL6
oQNcAha0X3IPLrDyw2Q/+UNIPnd5Q+DNPkaZaNzQBbJEgXcdDcz9flhcGjv2kDSRojbTg5AsW6Ol
2bn1DGtvJtH4EiwO/rKZX92FqB591cZNIr7m7gzDnvOqRnNVIdRfK8zmpl9zODKZADh9SrQsrrZP
uQjm/eIabNbNhcNg8taUx47wcFrD8bZwha5hDd5SJHiasTb16iO273VC8B/f4b1GnrwxDNLORY/v
IQkcseZn5GaLd1KhfzJEdA5U9WwO4W4i9AdBKbL84X7Oa8CnuKEB5AgBoO+C0+beH2D1q1bFpRtO
cWgsX2J6CEM0X2blkE7AErtWTvKvTQLke+zLOeGaQSvf82j5ENURSfB3UnLj9WN2Hiq6hohWM55q
neYrBQ9ks+motAYsta628zVnqFIqz+hWlmfcWEeg7QsNqREc5xnYwgN9bu8pfj1yIU7k/9JebgY+
ur3RNa/kjkEjtvikyt2oHdoRsmZtn5yB288ZfdKqBFn9VZqsK/c7nfXnbFrDthPhdW6cHKmQFe46
2mwwZw2ya1+ycfhnldM2woL76tjNuTsYQYieP0JtFhoHW9UfWedmj37tb/RMCpLDKQBfgfycwyZ7
RlSvV9Xi0ZPasT/pZPRXkY/9pesv8BkPg1t8VUl5i2rUBp5o/oZdCXiX7kDULryiU8ocDn4XV8Ik
qt6X865VFCzUxVF6S30OGfHzexGYG/7TC3z2gp7Qwa44gqbT+WdhJsIxqYAc4sRSJ3MyEJW6RxPK
Cfy9Tlc0rLiuRmVwL3pRFntsU3DP3xui1i0n+y4hJ7TI6rfWg2JwR5GvfMvAEIXIGtzU89dyqXKS
KohvLPlIfb/013mkLtOETtB/DFAivjl9cwroPGzyIN0QczNuI+75Hq0m3ucPYcPOBhZzzUiWLwg8
IehPmHSTl8DuToC5uAndBJAfXZXwuvPs2zun5NaBRBiorH/pOyrsMaO9VyWpUoaHpEr8y2lHWShy
e3QjdaD7JS7BitboEnDLDuObQ5zYYn5OZX8CgMp3SDp30TTZ5y7XKJ3LcVhhYkIE9XvIomswVl/d
yO7eZk9WHwb3byD6Wxc3wZC6dahIoonQ9TfwRJ2WqAIStHCTE94ghbqNAnxby9kSK2cqioNvoZMs
q2FV+zOG5wW2oYH/XMGiwrN2/Vdd9cWqCBGkUFf/KltOsFNZ/ssrrugwmp6NXj9WbMZ/cFmvDAbP
p1D7v2c4F5Bija8lFdewDx/LwjUxgnsILWLIUeLLEzXs6iK7LPw6O0l/hRVBkqJz4NjAbyIk57Ht
zu9JYau1Er9JcNlENmwDMp1HJyjxhfifaRg9uT37WBokzWGSgAKIjQeYIWJG1VZF4uT26cskrGWr
gvwi5mKb5a1/QDfX4oYidXX6wJB4TDUUepIjHgHqvE+17Rr7e7qiSj1d9eDZSmWf9By+hb8bBusI
3Xsy1jsuPNaFs213bzKhftTFOUTMsdgtOBCIOiW72UWg7dIPjLxYpfd+mFn2x24svwqd1nGChGNV
zfbG7StJ7q0g2ir5Fn755gpi8hNNntG+1dHRnJO/RcSlJbBeW2QCeeOHSU7OCqLkny1KsZGheZkS
909gyNfSKHeOx7TuIyjB90bMd+rP6wyJn0iTA3T2sinH+YkiKhkYuLV7/mFoh30B2XVIUXSnzWQi
FXWOuTnKQ1IZeyLH1daoOTSXC+G9bRRs8eBaq8p2s9haTH8/2f5zaQjwIFRxFqzy+MfyOrGWwZzt
QL841ouUvh87ObHxvQVdStCuDACJ/E/D6OWuDVyajZyDZ0gH3Qbp1n5lAdnAczxXDGqY5fhIlvpZ
OO1mJNDnXMAvbh3C6LgkDDPWIZKr1DBvuK7X5qAgaMqZ6Xt6MBtMza5PnxuuS5SRCM+tFvA5MBpe
fefGDHy8F0u+QlOwNz3z3R/aP0OdYMPNB/aWeY9YzaR2oj2NpvUi0+U6hv7JkxpeDcG0US8Xo8wj
jo2mQAR4r/TwXsfO3gaOeteiYhS1hp3tzc56CcZya85sNyU+eGQhW+mN3HRiOEVO6rI+jruwsZrY
3WpZFidTcFZYUnU25/l1yjWCdLG468xDzrqga9sihDkZKeuArQQZPKgadTueG3S9q3KozkZov6Ou
VivhwfmZE/JMyCYuc8OhUUvu+qq4ojQmXKetVuNYQiyVv8o5xxzDEE9SbZwn0FTB/RhTptgkcEB0
QfWwBE5PSpvnIX+Ni8B9zlzORsQIvNWJfO6oxtVhtCcU6sVw048aVfCu7ORVJPZj71fk2SzpLz18
oy0hYStYbt1Ehncr/Xc8bYQ/9RSFaH9p1pVhMGGT0uDfey5NmRVrT7PejJxeYoHAjM6rfDn+PAto
SqYvCD/CkjYdPhewnzyA6Cek1qhWbYtvIclqcRq4BgmIvE1Wrh4RRQLhpzkDTlXZcWYHXJp6PjBx
RS9FkRm7hSt+bXFgfQnyMjvqIKrIp9Xsl+O0n5OoOZYpE5oMSvJJtbscE9u7OW0DZURi+ENLXBDU
s7A3duWlx1GHhAZW9ZPyVIJmaJjrJ5srMQjRl0xugFfA9x10hRPf55LuWqg622A99+NFT84FkqDZ
d+STrfBAhxs8tB85QlcYgL64tHN7EU01P8igEDu7c2mg8nGcDMT8nMqcyqfUJazK7zuWTC8lcADr
Vlcg4en7LSMPkO5ItFUPfvKYZ9bT0pMThFfSPfVOdkst0T0s8IjH9J7VzbuUbiBw32ffxKsRWfMV
jGu5uqX52g0mnWHT3b+X2Ca0BIkfnkaGYBJM5priUXsvpl5q7k4qrsCuTHOAxgqc7Kn0PGCP2v4r
kDSfIQFszDVVQaFFcK6mQp8sui5OP8/yxE2RvJUfM3r72NATmSROWp/CbuwY8EHSFks3D1bvc2tk
qQbwM2BOFDXpqgyf7PvDsChEP1Hho9IzOR35loppxquPMkXivaqqOWIbNEeSvef8T2Xn+Mf5+Vth
uB8zWMdDSKbhuGpCmgMDxzktNvwVsDqaqSQ/IJTKrmY+3mM+6Iwb8mLPuPVau/kvv/GJkSrKZGtK
u3mxBtcg9DmrOCfwd1e8N5GoySpHa9LoKN9Faf47NaP2Sh7XrmDKfa/JKD+YbWduMH7YX7OGedTu
BPeFbQi0yl8BY8l92aoQjrtbaYlqoLEssQ7MhVRK0/7y0mE35mL6i3nuqQoCa+NJfqjHToY+wrKu
ZSKMnVaiOywBLZmT24LSNwS0N1H+idobtq/43TcWqcRS2UBTRoRmeAmoq/DduO+6cwfh/ltH+CL7
IPw3iNk4zmVtHLPFSmnmaqxv32Zw8/2P0bGMg8q4qkKzgGKc7X++UV4dF9akq5NwDSJ+HcxM/7v7
UaTsc6bp5KKNCumpPWooHb+5FIRfrnw2Rw4RKNwW7pp11jg7IqnIXDfMntEoiM6kth09c9oR853c
OK4IHSKTK0AkyMG23vt+NLY0nSC4ZRInA7HhdFaLuG/C6YE3QTER9Ob7SHTY3kY/EjtDH16QXpys
CAu/yFPokMrFc3Cvl+yLA3yfc8V5be8GEvEQ94XOdSqfVOuQVcD9TPudsE5DYiW7BPQvRvYSxBTC
GrtOgKKUs3bWkTqOhSAHLjW6V95qAjGmwkD0Ve/tSXhvmKPmfVRnbfzzJbYOuR+L8pfRmV/jXcwa
RrwjNh4njtskJD3n/iyefX+oXgR+CtCU0Nq4SGVOyQgIOZltdDVd/ospCR/9xo6uebpE58hN1z//
388DPYbOGqN1u4YW/6r7Ul57zVEF18KTWjCmFqZ+Q9M6jF35Pdf+tYyyc5bW41rS/LU3HPzxPlbp
TSZZOGrR4ZPIkOkXDl5kIwmfZqvmVGLNKBHVIyGx+bEZKneDHIiE5XGmnr4NPjBs38j1TDa98RkW
dBbKHqlaGSI3CxxSA0i3DLeIz7bES4rnn4cEfU1dfUe5aq9pTXE6whgevLB5n+ipm/Ou+5WjO15l
Mos2UjfM42l+LtuQtQBqcad9MzyZc4ftHLpaRN14YZiPqAM5pYyvFyegB0M2amvdowXaMdfHlIYE
8t1Hxv50xK9DrjRFBknx20QjsdRtF6uwgXHvNWYG0iC1s9wXaSyMLeNbokhyyYqXIEQIgqGu2o02
nS4k5VsxJg//lHM6NRo0jhU06rqT6iEZVXPFEwIUGEI1oPySoxfT3EL6EDJqBq1jDXYRlwUBKUvp
P6GbQl8n8k3h0wTKHbc1exv9WrWsprEh4cmISfZEzZRPZLRmWCBrqgOqfMBdKp+XMMzfGosJiKUD
BnWdjoD1Q6TWTcMVpbqwQZR87yzs1w4yANTNDp+3tzUxo+DOew4Mfdale3KE3BeCOzZFNMeARqLN
ku+RwJHfQPlMFPTvOightIvofoDr1+4sovXY2PWmnF6XlobDvLRekploO5uheOVPybSvgmKP9yml
+wYZF99NqYZJRZI7DRAC9t+kF+bTjFYSTu47MskjYWtleNbuRZKkuJ+d8ira/o9PMfI6WYxyXakJ
Qh1sVZQl8he39rY9pQDksV6Fg22sxryk9W8vUCQbmYCS8FNrhP/dljPARvHj42W2nrWY8o3rQULP
qul2d1/RwM9TdoqnwGu4YCXK9LxjzAM73/QcNjY2GQlghUHBtEejpCuQICe1U9JFWl5qoLhVEI2c
FSveC1WgVBqWbN9P7lOPw4FuS97UB5XJJxYSKkeWDdI2AkP9bjO1Sbt100SjZAJEqrqJmA40Tkwp
hrnRxWCsgC8IXjLVS8dms2rKb+azbj2YHG6IxAQhcnWGOg7MXyIc5G9to7jMKprcOtkcRlTqz7nd
Xiq6MJJR+nd99f18L5NjhSy/5+j6eJ/Yup5RDoMVodiBhhpFT839GCVLv54bnz0ER/5obxL3QFIi
9Lvth9ukhXtXtJdY4uyV3itgnrNOSw5tEY2yQobf0AXhIRmcJztc7IPbRGcDa5ksQ8I5nYL8ssr8
pZ3uk/dXrexuzHeuF6ybdKD90r04dohe774kjM5EfcABxQgmahmpvY0ud1em2K2Mefk9OaI/9GZG
susM/QSjzB0ePUSM5nija+rULQvCmuP/UOM9DgLj2NrCWY1aRrERUCShgmVnRkWzn7L6kk0NST2R
527CAFR6apkESWxhKhMkrelpUbtmqfdjQgtMnHTTeNWN+o4mv14ZQcUfvBHyDcPSeI2kVcZZO7Zo
Yppwr2hqCAmsSn3XP0/1Uh5S2OKd1ahmr60Gs2Jvv5KYExCgQ+t8wIHfaHeFkD/ZqID28mupTRg1
W/4xe+BbwkHF1iUjAnzUbJ9QL3pmcHHg9imuD6P1MkVMNoO04j6wEY1IfbLHeSELWxzA6f8QW8VE
7aNdHzK1993vJTfq4zhOD9qllqS+uzfuKLwSR/8uCPHMAiUV03VcJ4yfI4WRDq/jQo7kKk+V2CPx
hzyQzApOuLdHo1ylxvJsdG23dSuSbzpQ8S0C2bX9azYBIccmpC1uppQmjNQrM9sH+oOtHprqFDac
fHEEv9twbruS7pRVbRGr5ZTiJtnjCfB2IGEL3HCIdr6Qa/xSoonJFDtzEkZZZXucsc38OQQB4uZw
L5yiLy6QnGHm3mHBp7HqC0RhRqpOMoXtEZmFoLj/GMzxI/MI34Uh25hm8Mz/HkKI27Fr//YZyQGs
ocNKjBhiTHdH/NzeMFAjRkX+xx4XQkxNjIX34mLuxagGxywB77nFq4Ndwdt59whYWKenTDPLuelU
7kd/fHZJWgPTmKgAi5atG+QnCps/lxLcAzMIyEm2K8flr6/wVJnwsmp4A035Y4EjWgWFtBVBAIHq
OaZDf8B94hQZVvkzCs6VXZt/suJrZr9eaxIOouWuEtXkYmVPgjNfsRgf/vKHJLEnKTF9DCMHRcqV
zqopwF2lh2rDB3Xhzhc+2lpfg2qMYgb5LXgjyvLLMvu3BWvwOvCxWGWm+DZEuGxaZ4gTARgR6TmL
pxSw0KZTyojG00I06jYb8ofU4RCWqoJyZa02AasArA8GG8dMHppx3M5NuPGS7NDauOZpJonWqG25
4O1fLB9/xlLfTCfFn9Y/OwgaLPulBBXAfG1f7s3sm3QM9aYwcc+pcO8Gy0G79wxmF2NmPkcvvsUB
0u/Tky/QKwlvGrb+2D5MY3IcykYwDPVUoTgfqgYxnqyFMOqGraLKX2FMzmNa692wcHJyiYEaaaHI
DHCthdjKzRLUh7HyfCBbL0FR2R/mAVW8BqZa16o4oOpLdtyX6yGbeyABOCrPhQ4lQouJBmDM7aL+
UDeCxch2iZNL4NhJI05bZC6k/t27hv2/LD/xv3xGF9JhBEBi78ZNZn9IKuf0/5B3JsuRI1eXfhWZ
1oIMDjjcgYV6ETODc3BIkhsYmSQxzzOe/v9AqVWVWerK1qJXvUkrFpnJCATg7vfec77jBJdKNC90
Wq44BWDEbzdDYL6hUtoh1eF5qjXHRz4DTuLytqztu2oqlrS0l9gjJwZ2nFwN9fg08CINk5s6ys8U
b5vh+9yfRHDMXN99C33MUQmxNJdDQAEeR4Rc0+3s+n66M0Ll3jm59HDTIVQMI770e384oBGmc7R8
OTquRNeFuXb5ygy1PgVYJWEcrYm37h4s7rV7N7ssGU0Q3j7tu8Sy7yN+1UMY0VjNnfju6yssIHsC
ykI2nJKixkrym68/AitHv5n458g38huJZ/OmuRvrYCLZg9YuORdXnpEUV8thVlDM8o15dldf/88H
bM55MuUcFY36nJBw9/zrv4J4pvKtWqXPi+UP3cz0bPKa8sROOUd9/dDXd75+5utLjdFJ+RMm0YWG
ZoaleR76eEqyLL38+l9f/+UIl6H419fuIBirFRM7le/862f++e3f/o7pAporpXB2Xz9TwRH9198W
y29pizC+TLe//fzXTynw0kfbZy1f3ngcYAEIsRMtX3QLzZW2jrMzZvoJrRFpKlVmlMaAKNjkbtBj
Ot6EaCTvYIwcqjgKn2wOlmeB6Gu2Y35KqsJcG7Mb4WrmuxpSaSI1n1cQXnFHEGUdK/sYlqN9zLt6
XI0RIWqMivcSZcuYcpRqgPOtK+/cRO9AQni8FlbAY5VIzvlt5H7kJi2mrKyGsw4kiD8RxwLTId6F
QVlvei9zkRiExrGPpc8aHfZHlCaYCfGfe5oRKbaXzZIQTFOcDJdQjhdZuMbLR1I5hzjGySOFRzfT
kQH6c2zS3jnWBhQyj9zaVU9H4AxlTeGO5M6Y9dFi+8L3+RykdIJhZ+8rBnzHrz/skTRvxGf5fIic
AZop33Bab6Av6O1H0CAM2KOX3qjQJOACIWjPP8vaD8dHi5tC+GChfWrjR5cpF4iZ9IB4CAkAqaBb
29dvcgbnBbs2vSroAe8rNT8byomXmVNI+XCR9gaOAxvOAr4iiJWJ9MFmdJzruWgtqWggTRYx3fDp
eMNbktAXq+ut4VXHJknvh5h1Gdo6o0Whz7sJ1bRTcZej0bsvk+A42i1G87469oPzOc7gKkeFxTLz
N3qBfjaY+YIB4aFfdm/JnN3PWP8IjfCOacXZLOsu+TAvrKx/Nwxn4ZlvGXYeZlcd87CDG1San0BZ
MDiE1u3Ufc5pSmQvwoftaAZvfQXRzLTHk9XcGbUg+TGa0fbKZutPrw6+gY0x6ttO6U8mjCsJn4Hh
LNcTA+slHfdpO8QmkYWJdT3QWNg0cRyvU6we67kYHmB/6yi8CGqSV80HUfhI7iHW4ssMzjirKayD
6ZJvedl3XBc9RWdqvK4q+db10Ya1ZzgTIY3lzPGATlBK0Tp/FLK4trlqq3i2vW0y+k+MXkFyFf7Z
ZJhA8BOzPQLXvak4SIy+0Z4XTLuaKnKOkd+ggddbm3kjH6/YVDkIXBhdmduhAUTuiYjPhUZBo7ib
k7vAY89m/A2VrLQw3meI8OwmG3d1No6bOEz6Hf3jGz6a9jAoDp1kx20EkshtFLc+J3DriFjFoM89
ym9K0+o1WvvACE8ebH5rlRg7kNObvB9Q+3ii4Dm9SQvkQi1UBGwkgrVzZPuwK/Cx43L3NZV3dM14
sWMhNER8vBrdIdv43XhOSMhTPRSLH8fi5hRk7AjzjBBUuDtsBAWXLWDwErQj/itzLK7ZwJ2mKOiu
uyneSXGGH2YPXxFBX3vteot8RnveZqpXakx5qnJn3o1u8xkx2F2XVYjyNwgfPHp+XptvPNagDaMy
+npvFUU/fQrEot0gPmsYuudpVp+zcsEqcFYxlR0gzKVSAyXQohLRJczEtAZtNQvnzOn9+2nuvfNA
Xpfc9qKA/2JPcFEHi4n2ZC4ylVSv7Xzqzj11ZtCdOnhDigVsr2eiEVN1Yc5MP3nmMTfOxSbGdrIZ
63SDaQ86ykyJjgNqxiEzABc4cC4q1l+4rP8qf+X+/0Nwu7ChNv4bPv4HcPv5xKY/N0Ayfh/d8vWX
/olud82/W65FE8q0QS4qR8H6Hj6a9h9/Vd7fLeWZNvwxz4bpvkSm/AvdLm2+BehdC3rUQhG/+te/
/Avcbnt/F8S5KA9fte1KrdR/x21Xzg8QNNKyJJEyvLSf4JQdjyWNFniBOYi0rTkl4jydxgZfMYBj
ag/SL+5HH9NtLILyvm+jeu217EEtz8W1O7sMjmh9U5Ny6Nxm9qDXSaW9TSz67AIAhaYmqkaJO9/2
oIN6Rn0odCE+CR+JTql2spqApFJAiiMCfe/NqXr3dUcIZ5NV8WWWx9itLQyKGLdT9OZrfwjgkWFn
my+KAjknFKSu0Ns247jtgvhC+UKcUcvMH2OKme7nJg52RWbGL5MocRkoq333lWRMHWbZrYSTbqxw
EiFpCKT7QHKSTa6kwYpp4kujR10l01bQg8OYrafHYCZkFA5mew1ZhKcMqwhc3BYNCRoUB2eVV8Py
pm0XpXtGIOpShVTkKu4XO1YtPHNHv77PzkuvbDzmGfhINhxjw6fCNZy3uutztUqrDm2rlQ/EXJiA
oVdtkxOqJU3DPod3Lp6N1pP9usMgQeNKBCmDEuazL3hHyvdiNt0bFVWI/zphet/NmYiaLAMvWuZZ
xVmi6LLXTKIRouKcRuNuCKYx57OdOISoSMxQkOOeMUA8Vox5jDxENJuDsWyw399NUk6nuEQkxT2Z
baZwhHEkUWnZ256bAs0AwRV0cuocjyvz9mqVR5nTHUq0hHzMOdkixAEdLV9U3yPovDcaTUO+d+fY
v25V0VyWXW2aFPq2fmPzqZHa99D3VhJlPPrWYkEO1MmM/dFokv5RBxndZNeQzavMF7M5M/DqkOYa
BS74p6aiuWcm3wejdrgcFBHfgzhkJgKiQgabLEFDtR4ylaRswCKqF/VdMqwy6TX30RgjdM8cfOe4
Qsp5T+NKvo9FUhyjvmZTAnJ1yH2apTLn7IDKIqIJIhCVTihhaxJZk7FzQCuAgY5WsnLmQ9r08b1u
fP/eQHFzcBstx10/I90FCuxPy+06IpSiw0adKJqROo/4upgzLLlmBHKA+VurHB0kNUXFSt/FnMN3
k9RmvSkg45pIcwZ/2Lja7+dVkMW8VCU9j3FYbgK6Karw3PCAIp9KOhXldoCliDPeavGnjRxx2I3L
ehd7nYPcxLNvZr+Pr9kJuwnuk3Kts5EedrQ2wIE7nKHoi+EJah78Ac0SEn4MLIkw+lMgpdpQvNro
iaq2Mw4cWZgWz2F0LtLCfcG/Vjy7ElvGqsJXX6+R5/unMTObE49gjnwobMQFs6bgjakLqDuos0rt
O/xhgE1F2/Xblorsueb2qrZxXwRXloDb6A8DUQKWjbCAjVikB5gQS8aTEXyfG3O8kTTBnmK3YOQf
ps1ZYbSwn4coGu7Altkkyo+49QJ01Iyk0+abNobh0qZCwXgzDA0bKu3A5zCK6uNguW6x4zTb39dm
Du8ukUnNFKaRKcfoFINI7Zn5A9OHwqAm6olagnY++DvLjUW5RqfjRmeRH6fwnBme0TfCB7kK5WLZ
LrijFwm+8CBD0eKdl/Cb5NTJ0byTzKIfe683dsJzhmemFPW7IqW1WAPBsjvgd5CvU/roZ3Xdm+cM
tUwkjIEPExbNyPKr+N2dIEWv917HwtQPcaxMa0dQYNBht5Z1vuNgXD8KROCvQAHjJ2Zoy3Q8I8fA
mplDWGniXREsEN1LkguSlZA1S6dVo+hEbyJBPQy+Pz8UX+0nGBg8PZWQAZQ7pxyuu0qX72nu1hdp
lnevsdZMotF2GkfNartRiOqyVW1qF3H64NyIpgo3ruUpvAwMo9cV2KXHIOcVswQhF6Vrw4NHLLS/
FUhBkeC3Ju6aNsOA6nm6PAMcGHxOtYGJkP7KshwMibhoAlMS8p5PNwMUZEJvY495fN24V9FQiVuO
2mYHkXnK92oqA0g/hlCvs0qWiMt8xtJaJq6UZ/TX2QUZqIZ6J9CWHTAttXRN8s6eGAIgqlh1lhvm
mzYX5iqp/Ci5NeOhuERd0UFLs1oc4phRFn1PO+3slBYuRkxAPE5ZYe3OkNhT4prgiD3Eim7i1J9l
18PZcU2RmWco34AxwgexP2BGWyiqAhckJw8Wsx0ZNP3J7no7gJTYNfSBmOUwcxqwgK55ybRuQZ8V
O9AwWEKchjwBepOzfTtWNeDvKh/Z+7Av+ldGrkpFqwQ8wHqevXLaIUqgtRnAkcGQMiQdSVcAZGCz
uJnhHeg5xsbOUxgFotrEsOfUurvyOzPo0ORa3KZjFdCnlFYxyb2HlnYL05wFW6YRbxPaUMhwXCf1
pYnsNTo6AvwPwrI6KRBjJCn9+3yB3bW0zG8tJh6w6Ppo0WE7Tqs2aqxxlsY5pmWyKFw1rFrLKHej
pGJkeS47CMlBWb3OVbnYyBl5nbuIbhkryWEIUElYhg/qaspuTJsNk9Q0RLHaHsa98AVK9cYUTv3M
HRV8KyfXyx5L0iHeSlHaAa86GN99auVD2XIXrZ3OGukOyw4NP3vZecpushNlEdSXTdNQgJSVyzYJ
oXmvHdcG/4SgZxiNrUMfQDF3QzCKsCfGGjebzW1VV3JbpgBjO3jo101rIKcPm6y/bik4DiZDiwed
9MHFQCvnvC5hU24JYlleAWEi/tK6tpciFqkH4KyagZN22+7SqtrhUhZ9DWW5hRg56iHfuIX9LSVv
5YCDkccmwozi5iSGDHNzCmun22n0CM85NLqVOVXJiXmf/YAfpLqeprLcmRA7wa2pgsPDHB6xzHB5
YpRW54NgBdrEZWbvPGCcyaqORODu0Z0R/V01YwbWsndszlBzXzz5ru6fRaTKaY9Nr06WUc10jihX
6JKZ/xijQWe1fuqkYxzn0g7ROgEk/KiGPnnIW7iZDhSqMxGBRkro6FxBoKtR4XmQxleU/oa5HgcD
xLZZZ9YHST3FK+V4RGFq5FW84Whu5LvJyaKzPgm8ReLuY6Ajtq/qtL/NciAPJayt6TCZ3fyB+NW6
8GUXYskeSntT2QHlrZ5UNd0SpaXo2RLScduk44w6r0vtwxBhAt6OBbGCrIOxnNYtjx87NiIe/AvN
1IwH11+ShZM55N9SE61zPiFGds+WA3GKabJiIybiyLgpyjDMaNg2DOTKUjCgMrMufa7KrsnXtd1X
+qHP25opoRdzpCo62mXAUYAbmejwiKEJ9EyzbWzc1ZSZ1caY2Ng31ZyjJYyqqXuvMh9NbtsPyVWi
QFiW6di228Brsu8JzfKTZ9UCtp7fxoD4nIEoDTmo+mKwY65VrPIdbeAYEVTS6xp6XuXT0K2i6k7j
KwfPNk8oXuwO2T8Jt+pBOmWtMcSpcVrNnoHjZPImkIRMjBjG5+Rco5LqUR/BbZmvWjTV+7riALGZ
O7dA3I3VdItGmlTzSBXGnVMV6rWFgEwRgnMYlhZsr8uqzL27YpgRvvHuvwttVi+VQTHuDwWOqFwD
frOjjKYMo2+EkIYcucfYWd3zTNEQYDsUGFfHqXzGdB/tuWvrHDOt42Yr3I/mg3ZmWK7CmvVp6FNk
6nNghfcitTXB63VSPZmaz5fpeoVhwnVdspSpSLQ6RuFsz7vYJblmK4lAIqpPhRBeS1SIZNK2A0tE
LwjNNRCWMLZPg7jaVkjeTxRA0lwRJUmxkUqIr6B6jNdQwToBCe68RtAkemqaInnR7OEs7k6U6IPr
ZPOnVaTttUSm8t2E7QCUN4sAJxLJEGOgq1USkkmIeBT5mK9ht7mLlDIwxEeATPIi82V5jpc+vdDM
3EnuqOv4zA8nYNaTrPRjTMrkPSokdL8iKd8DDlQLpgQS8rl0Iw5aLuOxDaAPvSnQ2bBz1OTwhWq8
CJsAqk+UqfcRhesGvpi58RVAsalfiE2FDTQbs3S2D8rl3i6CyXPWTgPkfJoX8YXsaRWGmGy6lW9Y
zk3GAkSaSo73e2D8v0oat95ZfStvqzaZL+vCYDzqyIYDI138l8nO7MsIKTAYRtimtdtbEc00loTV
lGaM5jUtnj0KcOelTB0aWLbfjPfdGNdXXeXGe7IoogvR8bI3Vijnd1wytByjEi22L6lphVVbewc8
0ZNFHi6TiPakuceOFlBhF+dJQRt2Eu1w5wwoF5y81c9zgt1wjtLdbFIWVHoXAXl6EMJdsDG9eLZ8
x9iXLAUHNRt0tCgi6OcmEpmuwgjlTGl35iZdDhhiMrZWP4hHFcbhNR6iYTXIJr6j1an2RT7QzooC
pCwWM4xnq6uFvvLTMN5GYUeQN1I7psBG2cebOCjsGw8hZUL4W6MIsNDRB5ezQVM2Vv56ytPheUA7
xRyxKB8H4SG6melfMv+zS0w+TsUDZHBKL6xJ4wcBGsSK0j2XjpW9jzgUSGLpFCVg7+G+JmhzKIj5
GSt1NU1Bcgh5vA6hVNWNnNz2otKOOPRFCYejV2yagU/l51fa3JOEkKxD3YxPuQZsSbCb2nJIUWsw
kWawhzYzbqTrq/e5wUyEsre7NUI3LpCAZvF3DqDZW9kE9rekd197ZEXXAmwWC3jpkAhF3cXIO/eG
eu9Tj1krFbLQlyLix6Akfcf8HuPsqUwq/Fgc06Zpt0hyqc9BH1/GalikQdFA5Wsqcz97CcKTuMoh
byZMZiUb5RnVq8fCKMKH1Mn6JxotFN5Onxw6yWa0Kg0k/xsjFum4dd0uPg4O0tMgQtQbVS6Rl1WR
I5gI89BAKOeWr5R4DRLNUZbw+tzgXYb+sCod1WAImcONR9WPDbQBpdqkiw8BOLEJmcdJmKwFCItD
+FwlIjWy3eNkarBN+zgy+2oEYOraHMeSMoSHTCBHsEqDtH+Br67jXQbR5hPyhTj57uztiyAZv8ER
hX0o41xcmDHps5NDe18m+MUcI7A2ySDjs4Cd9NmK5uxqxuu2dZHLMvSdRrXqEiI6bd3bu37ysRZT
nuNemdP8CNG52U8YjtaFHaTvGBaSnZW2xb7vXOI9vHasd1WVpDdIVv27OreC56GQQPhtYzrDQDCC
ecaQtk8n20ECnVWLJTeK9kR3MrZXfR69tJ4L+I1kKnMp1nMaaFEytxDOcyTSDQXi0yx5jHqEcU+y
FDMMBS+XJ0dN47a0tHEvMdBcJS5wqDhymY6GQYTOSxeJvvKmfnhjfZqvFcO2HKiqbi8siz5NO+ty
75dYjCq76g8FcgVGVk49ErWFiQfceYikK5bUJYzgk76eLzqnMh/jkTxcC1HNLUijgTYR2P6ht5wL
V0bF7ZS2wcGWXAXE4tZVFSUyJkuuUN8jhhNbr+mrS+WLulsHiMDCNQml+VWJiuLoaL9cOz0ag7mI
jKOZlPNO0Hy8qBLRnILMDBkTiI7utadu/TTnKEGH/rudBT0V5OD0FxAs+2wPfMKPeJhmGC9+0X8o
4lsv0VbLg/YYrKWoGFDO5o3J6MyM2quZapriOy5zTvXZPJ8YAzVra56sKwKsou/WaOBNoy3hvyYj
s4dLGxID7p2qENvIm8n90Z6FaKGGYjySzDpTxd0bDRYMAhPiMyw/9hNB2sVV1opKr2pFx4qGHuIV
p0JCkcUOCTlEBca2XIJcy57sq8xjZ6AZxYg0M/Vt7mrORRwHifAKsSa3QbOLyVnaemVJG9MPcIFA
bNtaom+eS+E02NCSGB4/zQGlhvCe3jJyaLNDuWKVnGhpBo0XnecB/jOmZEtergbQ34ZPYWs0r0aa
F3tCeVy9wtabv3IUc54nkRPeSxZjtHUst/lmta16031v0JyBqzYdk1KF1maYs8KlljLG8XouF15m
EMXJroCxAeXWwt6V0t24QI6MbxEvht7ISc3gjZMEQJHSzBmxOeegfk7oLuvnwHPiR6tNqodotJJ3
M+mtFpauHx/L0kEb2aLGpHOszoT0YP2lQbEdxhoPapxJaPiV/5TUClT3WFZy8Tj3vIDCp8gxYjgg
Eanz0F7wrg4qVhcUIP6dIYjzWflWwQdDZ3HGhAMLZxf507ibAyO8qFrcRXgaA/M4EqFzoAUcfgSJ
dq+EXYeLjK7naBTnXrjvnLD9AuJaKO8q+4BQy7zkWNFfNOxRL6Wdie9WJ9N2RSnTk0CjcsQA2ieC
xwGhsCprSz0ux82bsgvdI64G8yyZzP6Y9YK+jOfWTzaxg5dRYXinbLKqs7Zg8Gdop7sBQ5pfAbwT
h0I43t6GU4/AMw4wi5NMaNbJY1Wp4QBUPto1GPUK0q+JhfObksaZzottaLoNyQNuSMIme+Gprcmo
7k0nupptWGNxhvc3SCd93sT+9JSqtP6eI7JCn1OmGFznRZ4EdikFgAhJbIy9S92x+2e9OV5wcQER
ZQr5CTIy62128T4oYDl7q4mcy4onrMeIMzdXqPzi08iCceo9MHGr2XHrK8ynxtls980bATHdOk2K
9lUxRLyQtTHs8cz6lzUpkh9p6pYHrCv+2iywrNkNyQKCBXXlFGb/PkedPCtIAHm24qo66iCK7mNr
7G/xAnDcm6JxE4F3A9zlouIK7XR4NO1Q4bUb9BQyngxxaSHmZHYQ5GJ4xmRA3qNmJrKGXsRiB7Jz
29d99jRqw/0okdzcwxXrTuM05HedX2colxz2t67vqq1UqbXOiyJLNz6IONYlp1y3jOpAN9TyDrf3
6K8seMBYMHTVH+3IgcSoe87X2vCKsymromsrahkMNnqcP0n6nLbEeqIsZgEz8I/SoeTz04yCMfCe
t5kBX1RrNF0u/FyqaD4mT0sywy2j3UkH8eG6GKf+POUsVMARjvNdMLfOvQjwRDN4Np6QcsCQydwo
2ilNlpGVKucMnXt17gW2/pRkNF3UQRyMYLUzIOu6LuxDLYfmiY5EftvQg1y7WoY3RZd6b1WAib4O
FJEeKH9bsvhKk9QqggrzA1F0yHitbqxfekeZZ0Xm2LQwmvDRwTu876HzM/L12oMcK7oVrWkQA06n
ApN/57fHEizKMbYtTq2547znee3eJHkWTIAcbPPEr0PoqUWxJzoh2RdemT7CckSPWjOA+ltchRRm
zuhRsnA5yVAuLf71me5j2JM62MLrVnyS3wpOb6/aRj5AZP1472F328++Ix4i3yQnN3Itd5eaVXiB
12rCGUtMSELMTwUq07ekeooLw7IugGwMV05mYboEtXfzN6c2pigfquCAa798mWqPgMkU/1pGN4lq
l3Re4QXy2IvUeAFeXZ/nXJTzvitnqrnRLV5yVNfVKpDVtGWK0rKM5/kWXYJ9sjIOW2vVgRBbGehT
v9kGGZmwTiuy0mWWEeiNj8Fa2d4AtbaaxnB6gnnMYzx53cHyZ+97P2TtAxMr3hDpx+F71PqPuemB
bazmutpyQos+IRuaM7qyzD2nsnC+pdIr9r4Vq7VmA0J7O2aboTQ52vyNYhfXhu0SejFhXDPTqLtl
vognqKX3s2bMkxBVZDWnpp+hM3RYHvgdRX2TkCZ3SgdTI3hWcH7XpBeg5/t/MsTefxRXr9lH83NE
+Q+J5c3/+vo2+djLUPiHL7Yoy9vptvuop9NH06Xt/07WXn7y//abf/n4+lfup/LjH3/9XnS0aPjX
oI//OGn2mCf/n8fTN6/5a/b6w2h6+Qv/HE0bWjNLtkgAJzZV0cD8bTYN1+HvaP9s9hUBVHCZW/97
OO39XUnyshDKc1Mz2ha/Daf59zxtuZ4nbeU5pnL/q1Bx+WOmq8OQW2ieN/5g3G0rh1f++7jC3NEe
DJFRLqsr3vXARaXtkEloyfKIAXY4MBP+lEZDvTSDIWycCStEhAzSbvBodO61pxmnUFp99J0dn9e4
+dLYCXae5w8srhLyVflMx9peC92nW7DH1q5RYbePp5IaxF92taD4Vs3tZUcMMwsYCUhxi8QUfVg7
dujW39yxGrcReQKrPKOB2EsMyvhgz2jBYFrpByoPiXWG9BtAITZEZ3r9xiqf1L1Bkf2r/DXzx0iz
r0vmCuyR0tIEn3PRfrxkrCFEUvrMZQObhz/zytPEMWmVt87zMg5wa2fn2e0VGOutSxjAzpp4aVWx
Dma/2QONZRzQgugfLdBTYUrhRsgIG2J+RmtdrEe7Qts9w7WpfLmty2PWiWw1NYwOQte9gea0QQH7
EZjivnCz8TDZ4lEU1ofl5hvuqX2ibgqjL847+jixW96ifmuYhtsF7CikMwljTxwd8aJXa79XSt+J
2GGuCR40JfucU/eguhd6vuQ8gfRirhZtKtd4aqoR+maY72N8M3HWIw/tXXOT1urDE/NbExnxPnK9
jeleNEn1windOBRjd24zJ1i3kW2CarS+gdrknB4wirK9+FtLi2yLSAhr6crUGY55Aze28eY85kjH
y3yj26Zc1Z68pIm060zj3iSQLw8Mkgb66mTC+TzQL3G2VXWPAq/dNegA1wiwP5R5Eys4nZp0rBTM
gaM2MghfE1EDdhB3v3vcb/4ZvfcXzHA3hNK3zT/+av0o71huCMtm4K9MXKue5f58Qzg1ctouJa4i
KCI0mBG09iEISZLGYFPmlVwTOQ4Xcr4zdHnuebcjkfNr6JbYsoEpwiqgfUDVs5Z0DDbMwct14Vor
fwT+OrRYlCtcgk4e0GyJb2Qiuguf//GL97A857+lCi7vQbE+wbdi4IsYxvwptjRP2euZZoktYgls
NE0MUUHJQw0F0yts2gjjAS8MjqqUKE3GDbflMO3GtPqMRub943TrlBR0yRQb61QR+2I7x37MG3L1
Pvyh/zbkze7PX7H44ytm4XK1cm0G7Zawl2TY3wWtFmHZJv1IVNk0JTtfmS9GPH82moOYAyQwM/M3
ZYzABTBp2SQpVwUQBXQP0S+u3B8/fO060jPp/3CscpaV+vcvoy+JQG0r3YJqNBW58u4TiQSnxkXm
8os3vPxLP35E/CZFrLVyHGF7P2dH58StIKdT7TYuynRl5C4kdqwaZJ6/hE50idl0onU1FyT/VFdR
IXk1AnF5Y4Vnkw0IE4LOJnExonPymNZGjR7gF6/wjyujdj12DJQAXA7b/Cndmm4fGMCya7e06ehW
PWNHHdfohMttQg1JswlaSxMggzFrHtj5M2zzUyPmx9yePiiTf/FqFnXVz9fL45IhkeG6/eGTgUqq
Epyt7VZNzPWq8sz0i1damk9zS5U9kcnIhtTi0ynjgv393yeA/7Ak/HFXZSXAogkMUGrt/Pw0AXMd
TFqh7TaxZ4YkLUZYbmHALwHVAHKeasuh9wxa+a/ikH/MUF0eY3exyHvCch1PsJ//eDd2UFQa2i31
1rWaQzFUNOEq5voIN0W588PiOtyCyTiSEnJtq+b+z9+1WHa+H684v10xSDcRv7isiT/+dk3uaIJb
td7iirnuhu6+HNyLqgm2FOI3DPbfw2g++V7+SNvqcrAuMuXfxGH5WMXiUiOQmYvqFy/J+jEt9euC
WBZxGdioNMWD89O61kiCZRbhCg558+S2E35xe2tLMgAplLTZvthBd4CyfGERTaqM7tKY4svOuvWI
0Fzu4oF8PYATAHbu7eiyIMTRg54Rtt3b1AynXKbXzL3eOF3vWq54PjvrFtvcn1/XPy4xiAd/9x5+
eqzaJgt7P+A9aMc7Wrl3g4f5jU/68Oe/5mup+unjwy1lWqZls56yGfz48Skjc8cY2dDWC+pHt5hO
bgrAed1KlMoif3TQEXPaeJc9cqxeb0wbRDiANbwChejfUhguSWD+6o7+46rHm2c/wneh8PPrn+Ju
EUW3MTpKcEjeQP3U7WfDvpyKdJ3weLXWeCJw7JCG+RO5uzeyV2tYtfcTyDyYUvuqxyGZ30BRfvrz
a/Uf7nReFWdmUwjL5H7/8VKZRZxmg9nX2zk2T+1cLJ7+y6aHWTU22z//VeI/PNMcMj1XcjdbDmyF
H38XnFzPBHJXg9MAQinq5r50cGyUKVLGGbgxMw0N/KAnaBWg8UqqMNxQSE+/2n/+uJ66lq2xfQrH
VlKYP90eXi2QrcZNvbU9/4buGm7MgBJeXdLcPKmwfmulPvah/f7n7/9LJfvzbWlrpQVTJUQV+qdV
pTKIsfInrBHB5LzrMn/JjAorUmheZl31ZBTZ9TSW1wteNd7MetowUnlhVcZ/bjEvU5DuyVylKzyO
8Se9MzJz60dC7ftfXZ//tNTYCIQcW7rSdO2fHtNu8HGBtlW99QPvRsj+LRAwzoszMEg+hAqSOELT
eu+EugnMoIbiZT7UphFslBFs8c99n0aLKNZkj0nmRiTdG2JI41evcfmMfr6W6EfZDk22RdP76V5K
vAD7N7Ka7eQXD/lilzJP5AJfMgK9R2nzCEpigjxfvNQZxp5IbzwV/mKZsf/Tcialy7rLkdnl6fnx
fmb1yGAoBjzRZvG9HpDgDOWUcPPOfFjN7dCju3ftivZE3py3Tr7z5+w6sIIj3uZoLef+Nk8xaZcm
Yk64V7tKIOyVDZhUQ3y6uSzWfXzLQQjsH1dhJUv/2ihqExr6fjbLvbXudIm2xmvBygV6Xcf8TQs+
ae/49ubP790/Ll4YPZCfczbkfQr7p0cGd5gOZ8cU23KQD0o44xnz81XsoXsiunM198bwqzPY8gn+
+Amz8xKDxl0ieWbkT1e3GZhTtnEq/oey8+ptHMm/9iciwFBMt5JISpZsOYe+IdzjbuZcxfTp34f+
3+z2LGbwYoHZgN62LFFVv3DOcwLZwEdLWzPI7PUzsTaylTVRi8AcBBTwUJn2jF0EQphnpheQKSSu
9V30z7+//ffPmnOLF6Q7rm3ahvnHOYnAyijwjeF3TceL28BXLzLckDR82Vu9EMRaD3RqJnMxVgp8
tIzB57virsJsb5qodTI9e18S/6Gavas9/koxUYHLw6w/l/abk1DNs12+QCMN55z18tD/LDvb3k01
cclsW/agqIoq/asa15OXyfdUzfdsuM8w5w+GO6D+GB9lwtmgE5G2d3wfk9y1HXiLSFSEPDh5uOS7
4pU1bLFr5XLQEM+tSKuUKw9j0Z/yKn8tu+T+n982488P0dW5gyniqFq3vvLPS2/NTRMr5Rb1VDLU
LYmBAj/2migUhrZIQgbT7NfazdBYJF9kGthHHYBMq1irjJP//3sB/d+rwQHo6gyqvO+ByH90WsRt
5KPeArtKunXYM+n6bNuNO9GgT0DRBThcmqglAesalt0c0D3C0PDkr39+U7ZK7T8f7O1VCFQWHlBe
c2uD/vvYKEVGoDspNAEzVcId2vQnRrcombvIt5rXRqBpYTf/zz/T+B8/FOyO6bgUsxaN8fYF/49f
fWZz5dnG5lMo6xe3h7Ds9BJmMlOOynuN5RThYD4ujvuXVi2PfGZ8if4ypPdszdC6YZAte7/Vnt0E
yoFBAMg/vzzzfzwnW6vFdpRX6XPv/PfLs3NP5tLD6V1VpIkRp5n5yWM5P7l9jCuLkcIEBYZRA4g6
FguHwvcAecgw1kTU6+x81HjNwTrji/jprNWnpss32ZD6ahrsBXIxXPrWOv3za/7zluRjpIPl2HeF
biOr/qOem5ljDHXSs3kpNDhxqE7jGW+yty7vhu+9edm1GGZE7qn/L1X03+oIfrJn69+Num+w8f/j
MC4WTSFSy8AA2slGjqxxKJjVe/uVW9XDUnEez2QiIOph9e93kdfNYSWzn1U9vQts3pqDImywY0jC
s6C/9u5SckXzfDn+8xv0tzL8+3WaEHG4qKnDv5/J/3jmVCdSm3DwOfAt+pBhvJqrTvhK9pAoGujG
wgKt36zJsAWFkUycM3GdrduhVQcykk70/QICFgvYmnv2X+oHU/ztS2hsQ2z+xcW2dbb//cAxkQYn
PucT6P7i97zoxp1yRu8ghf4Kn0zcwPZnjRIXoWPEn9yHE1IitHvNUGURx1R+bDGzT7Vqzj07qSHh
i0Uy915LoSkJpp+5kSdn22mvcRu/VSTf/tuba/39G00RaXiCo0jnYvrzKVBlZxGrBEVhCNQwGiGL
F42WvK5D4bagSa3iN5GtMeQcPL3espA/jnjI6Inxi2GYjZDMgtWyuF9IBj/qiUSiVUz4RQEKmzkM
lHGcjrZPdG5dBEPfwp/qK3XQjSuoaes0Wu1XnRIG1snyzYF8Eq1VBRANDmyQJhOFQpcGGTlys0CB
IMoGsGoBV7rvs5PeEEqRVczN9Q6z5PfbiE/ZO+idfr/oUOcan2hNP6tXnB2+HmXoyLeorWEfQ3+J
iIvcUNnZhZwnclGKFAlckoGjiI8MVwl6IxIbJcOjDnoQbS2AwlYUH7o0bkvd3INb+g2++XX1Wefa
Zf1l2/eN6wHKJMDWNfOfhhHk+lyGrVif07h5cN3xvWoxfeeWcZEovPcoSZiFq22bNu0Gi2dCZv59
C1qWL1ajsSIA0LQYZGthfD7MwOcBp/l3fgyACCvMerBHNP/FSNDb3Gl7a8IcC7DhxrcQg0MZ/Gnp
8+O2Q4PwxJVki/kMm1fDGZXesC28a0eeVacwEYjFTX+1gca3FBJ4UpmyxroxAwVLeXlIcINGgCk3
Sf9LOlSHZIPCG6jsCt6L3uyRX2eBYS6figAhDPCiOX8/PVJhci9HVoVjhuNDgSPFVUuANoT70IUF
9v4vZ8WfvaGr8yDTdDDZEL77twtAWzpiYZU/BUltPduJeJl79ycpWj9s4FOzI76Gfn10yUqglUgW
7a9/+fF/thP8eMdlm+vxo01yK/9oeVZSOUVR9iOebIUDZrYo4Ba7O7pYwFykoOi1+tRuWJCvZBXI
1ghbbC1Yg9zrP7+S7znOf1cHvBLsBCzT9G2Z9sfhXoEM9QgmHAPbXzKYYoGeAHUdR3P/XWljTPEO
NkiBdKzzB6ecfuhLUFug142FP18AeSq0Exv94nHkT2Hp1vao4ocrKMOwa4cGx0WBo4toOxbGmYmK
3+DhIV/04IJ9DzKL6PNY134NzrYK+v6LvVnemeoDvoEZfX9XWQNzNFvpvDd69MZQ3lEDq8uUEsvc
r05oTel9PVrqzlFRkmTdXiVjlE36jIbC4+T3Sszvjjqts249+FqyNybv3DUd0Da/7aLE5fsrBjBO
//ze/o8LSXCwm0Jnl4fEzvnj0KeIWfx+msYAb2EciF4e8LPekUbF429XQW56v0kAKI4W0eM5MEOd
KUYgFJK9Yu28A+kKpSfmE6yoTRmipn8Z9FoM/P92LVH9oOA2eJW+RZH639cSqkiZxDEDoU7rLFIC
JyPS4tLcqrD6uFrIoDTnoQVKfWf1R99NTIJ/nCkal2V6QaEdAqnWr6TFz1eXYkr0c3k7rxboUQO9
jeqGPRLZCvJDuaOBpkSgBjTACz1PUqv2vtUPEUGs6DyZOR0bG4aNT1yMTjWxMz1hHZeq+MzWdYwY
PoLXUcTUbP9uVMvJHKweCSNqGTlCOJakONep5EzxsV/S0/xciMfdoOKpAtPNxGeKZRnWGis0RK3H
StXsyrYreFR5RTiJ8oMciS4oNw4ddU94QtRiT7zFLjPuEOYvgHjrOIwLAn78Qju4ejvdOQ6Wj9RK
751VkC2ltZCjPIFCGlFFiMTCY1FFqLWJGRi7AHLFhvpo8svInrL4risEui08NrHvXUzggii3J77y
SCCIW6Fdm7tbYNvIxOYzssgWLn/l7lXrvaYO1VixNAQIDJWJs2KUxKOaiIMPOoFel7ryvsivQ3O6
VuQtokCtzJyhyV9d71fPtlnWT/7Ixg82HiBM4w5q2C10awGiqUWVXDUvoFOsU0X/6fYb7yr1ZvAc
vX0abMKvEMyWAVJ5QLDop1kig4haYpLPimkEgsSPy3v6zdoH34TEJEqRsURLkn2s6Ycs7OUBvftf
9TAsB3cmYUDJhZBhPuZ93WVAk0DDHlmO0XMngx+IrUlquny9S0T+ZmTdTwZ19QtOoBBZ2X2qw40q
2uJ+PM4UA6eKCGaeBH24zcmvghSiABEg00vw617S5atd2uELgh9PURzAWJzO3mr+hdhJhCnRu6sn
pvvKRKcptOlqOiu9rkO6n+dmzQmHbv0gtzhCPB9MispX42xbVXlhodAfht7fnJHr57KVm8Nk2Z+l
6Y67ibCuwCpaFJpral6MzkxY1MfnYUj8i0sUSebkJFotuFZMb58jqcWUCs6tSNPzavuvE0vZ1Rba
KdWBP5VaB90tIzKWrA7iOy6g7B/zhiinIm4CGJP1ib/Q2nWsKwKSVOaocg+GJdTOLuzsuZo8dUZu
95h37kNjL/KDIEl+nn/nORk/p/GmR4bZ1BftPleO9axhgH0gYAt4dsmjbFXxRTNrCykXDmPkZPNz
3+YH2RXzYUhd5zZW1Xzut7OV9KGWx8cZkZqW0wGLJcgcA/lQ0WGKdaJiKbSP1YvvySHmg3KGljWA
sUmGlg9jxYbRK209pqg9rk6n3Qi1OsRYsZTMLaSSjfk4+Zn44DtuTj7DrLioTqlFkgXtW3qqnfGj
0trlaJt1fZ4HtL+UJLHlVAe/W8OqJi4hKewHdEehsXVufErpg+aRN+Km2p09sefXiqfMRA2w+OOw
K5r1ncW9+aigZ+RCPHdzM56wtV1HJN+BNpknUOn9kXb2kpY5qn/duIiNpg8odj04zeJv/VMPwZz0
4u2/GUP1NuAKvrEGJi/YBohXArGFbo5FI/s/2NBawBdkX6xLeT+BI2g4jR+RBJxIL9m5hjedczoJ
SEy2c9JNTqhKndLUbfduy6GabRVuS1Q5UCEA5I17j3mwwUBa4gsFuoKDbQHwAeES1S96g+b4XYot
NL5TTinoQbENeiYHGMZHg4DnaEFfHjEl74+Jlf7Aw8qIRd64cxzfJgPauiLG6yrXuQcemHZX16pe
RC1BD/KL4ExtjiDDujDTce4p9ekvi3mRBJNxFWcHl57sYm//EFl8GX1IhWln2GdSC8J1aeYkGL3q
aNSJc0sD6tyauWnfflFo2Lq53iYuNLPY4R8JK4EbsDS3BKORO1IbxqnjwHhyCnIPl2p97eMqvRc+
AopRJyqg9Rq0phO8tu2/Kl0CIQVaEIJBU4e6SNqPvkG4jsVhGnwFR8AmXX0e9FBwv4UJ5haoT2fs
ioDCiH6grIxWOH97OWF40vGSBjmMcNTxWwQUciHVIs43ySg9EIHph3w6VslwtYARj0QcwhKBKAzU
2ofOTV49O4Eh2OfipGkajNsVtQ6VD+4nGJphuqIdETpxNaPZ63dmq31yj0WYAn6vTmMHkwe0VJXx
7ZyfXYdeCIt9t8P83YT05R8xMJu9yNWlMxlrtDP5Kl1O4JpnR7rZjyE65vVcEycB1J/vcfdhyxZR
NeTrxnipFrffI1oqseFR5i+2/8QNBcSNRWVu4YFkdo8V26rn07xBZxPVfXlgb74bFHMcH0p9a2nQ
1V8ro8ScTf437Qkwoxe11MaBeYw4tZKpZDVG0uEdlPDGd1gLH8BVR+jKsygbMDTMbUIbrCFtIdqH
Wt3YqF1O1x/XRsCmL5oLnvvzLLXpIJipYlCioFHDhYFbcUHXdzH97lG6gxFOdgyi2MBSmJyNvuYk
sLWj4y3GE1ZNQK+rklE5mZgF5czKKPccNDjZJC0iSYsjpFY/6NtYbCf03o5dI/IzNYLmA9zLckcF
XjFd9HT6bQ6DeUhAP4vOPrexA2iod9MoZ+FtmQM66/WIGeWrtSQXM4FbOwAeWohIE4R2Rue2Dmsc
du6CaVqiJi/b27aqX2WyfAKYX3fL3Lh74VqMWWsYaHXr72bocVFu+/gBaqYdbTxCJPZETEhpIzmT
10tJzMGkEWmsr4QkzyOxmX0mdiMA5wtQg7cyTs4pCdPMhB88A62K0JnnGGRvMwJY8T8OFy1v6AdK
rw7bxgz9vk0DpzGioqcm6gs3yMUbDsTh+t1LemFWSIqiihAEVs1r6IkvqNpkTTs+aUDdL3NVC5Po
CuiTpNZY1Gc6kgFvupSSOj7fG0u29L7DcnZt0g5TKQLG0dWBvAISB1A7ITRTUNDNbgdMNseZvl5G
MEa27+aPqWe+9brrAHvAuILfwjtWWuHvJiBwyTAY961dmJirnTnojfk8DYUDtrN376b4oymQ+5t0
5ZGyXpzaqs9PNfPlZ5gsQNEKytF2qXhy1/4qrOLgV1ILhPlzENspQ7L70nJ9D1oGaq8eH2LWtGFe
6reKtImnxTOeU1hZhwZTXJAUFRHni/g1mBkIzgLRtLZuNNNJWaSiLRy+W7fl+pAgDQes9Nz7M/8p
G3feVmxXXbHu9VlcCHVkZ1Q/kMSQ+frrZOPvWJypCVrKQUJdYiBzjTBYSB8LLesu399Ek2DGHQq9
glScZcyiFO/R3rZyzJ1TnvMLbtKQdHhqxFuOy4oBR3rzPYtwJX+GiAFg2JN6nEm+aVLyY2ujvMIb
qDn5TTCOhFr77Xpxk27eKa8nTDN1Frj8mxGliLH8lpEcl5ZJK0vZ1gP+ZUn/3YnjijnIkF+U5liI
woW303snvbB+Y8OppisuPvqlytk16OnvzUVxc9fpAmVgWSJmfz5ck8y/QBS42l5mnQ1X+9Xi9YjS
Cr1Zn6ETaIUivoT8BOKjhqPFxrhPCrIqETTExTXRY+vI/esdfGJNj7X9AWqZpToohBDeSbLPJv9D
mwrQk72o7j3nRycwJTZ6aeGcI96hUGez83M4X+nCode8zrpILqu2kLiYrOgQPUX2+bjc4ESogtSd
4h01IaOATouP+DI+6kwBg88buo62DWBsimujlccOXDTv3eY1AcbuD9nH3AHpT02Y5QRkP6ZsuE7a
ZiChleQa0BgU9wzJd5yIS7iumcEI3uHiKtTj9xOAjh4/qnx1NPnTSMYfdZb2hAgx6yuF80R4ONw4
lkqScMPGzTG6JN6Clw6/ueXc0/v1jFTLFEv9zwTT+cMiPGtn0bcYLe5U3GuvVpY356o9phiin1KR
m7tmUlcHzUa4DubJmOOXjqyDg0U08e77JflkLhxYxH4VK+9gnRnEVtvW8bXNBvs2tWS8z4jZPk+S
L4eWk2j7fXeCmiRTe4Xwp7po7bXktDh1t5+6Pjlnq/rAq7uGYDizSK+rt0RjfQYMHHjjsCahm5IX
A36oD5seBnTGxI1yDt2GjUSI9BKD9zJNrPnY6PWNiyfurMVudkxIhYPr2qoKalrKOE6HVsy6g3NS
S7HXSz2Ml6l9B2y7xP0FT7NOYt3U7JGwvZaVe05zz39YpurUAUkgs7rO9kuXRlza7m3OqOah7uvb
Fd95MMHwI0Yto0x3TOthqJF5EPt8mCxCJP0mPfKt0h8SPbFvPC1+X4i/PKjUekXMShW55v0JGzp/
Q+i6wr7R2uSvWKM/Mre8JdSpCatXiLgj6TZotkiALYpI2tOn0CFFzD05lq7n8tvbDCSB50ZMfq2D
Z9+NtswvA2SuwjHqZ/zr52ePYIyw9YFWriC7+yq5FWidZOlDrqnbH3izQQrCBYpMbyuZ/eyJwc/P
HOn/3ueZruDMOxbguaY8GZXRQa4tc6ZNxV8O6uCbGU/upc7ml7JZ5M5JJvdhmNITz+AcDrHFEHSe
3cf5hamqCayRetV1DNxWzm92ifKGVeUQjhJ7UoGrROOgdU2x3kIDI8FHylBZn0POp5Rby/2oINvG
mX4X+5Iwm56KkxSfvdf+6lj67Um0UYWRn8hIfvT6LmXQkLhhV8r71Wmjqc3HG6NZiWxk0rFzZP+e
tCAg5bAhFofX2mzTKInZEQrijEVyw9UArCUxAXnrTRrkm4EpxSo5r08WtpCd5aLQXMAtHbplbIGE
QXWQqJ6ASyyRZaqjESNlliz/93NKrrWm03M72RfWq0+RLmlksjbZG4Z8onMddpZhywOWcS5bHT51
4TJ4se98j2ygkjziQzeOP0qDKspxjBtDLxBawxlsMagfPSUeRgBxN4B4yOBpQbLq83RK5p+EUz0N
Y2GE+Ue2NPYOURI1v+N2+7iUD8QFkouxyH7XwMV2c+3Ih/SzlNjEgKgdNxsMhXP+4aQdwyIXswZo
dK7Q2Ny1Hb8N16i3K5d7xq4TjH0Gkb7wSGCU/uvS6WC+iDrf951NyCahALt+aMAVeXCgWw3L+bih
yeHdd27pQPneYN75TCFuwTLUyxfTU3CvkdEo50Oq+d3DD3EPZx9oClMtpSJX9Z9DZyxBQUO9R8zp
n0CevFTzFLZaVeypMtcDdjloIHp2ToEKVLXVBGzNh8Oquz8SBp6QVcl+VXYPiET2H25MTPLmNYK8
W5TnrJ9PRT58yIYGJyHO1WrnDjodeTTjbLo7ADHlbstwM0d8olCSdlbvtQEJeKWB+7BvEvKtIWIZ
veXsmynIMwY4ozhy59Zhz0AyxHd04EJ8tEbwCdiRAUjb7g2ghOdy/YVWPHuQJkkEiNr5fjYhYlTO
ItDONZ5rNOkbDp0q/TCVAw7HGLxaTFQN/BCAm1LeFhlpGATg2hgIl8dV9VGWikfa4R+1s15s2r+e
dJ9u1o/6phUA69PoxDwaxdXuvVv6/GtpepfSyl7MMZmpCxmwtYj7CX4Km5khnglbYerG6bUW+WNi
srZFQsu3qJMMnLPknsUpiDpyzt0M9F1pmUfDjwwgGwSIkxgx2pwKGMx1Ib80Ic/pyknYURPu6HNe
+4I6IXfIwEKMwQByYnzLfCNe8MH3WXc/pZL4tQmxwaDlM5sq5xcIhfbcn23cBw9NJd7xER7yISb6
yVvd+5jC3PEL9IJYYeGtk387E49SZ5JClY3ZTiY6DLLEBi2a9ZcmJV3MlA4SjAa/MMQGC9XJm5yd
LnKm56VbjWPfUTVoXSyDjCv+VM1ogRqxzPcFqx2urvVCvDaxH4zZj52BARmoa9Cu/t5cNAptRXrE
4CTkzM03rhGfdaJ+9jnLZiMayIc6VaaK9w2hFLW23tgxnGRIemY0Ej81ubqKYAAcBFkgh97QvnBF
/hJGPR7USh6kLN0vMh6sXe4WT1DdD3PyonvJe1nSqZUQewFlNb9FavwY4vt5PfhAci+JC7HfmuWw
JxTxB6MZUAaqeJGxOApfMiuuumAe8L021VIePDJ0InMpjqLnVkjlWD2Ti/GXO/hnLMvmg4Tctqu2
QtYp9J+nfOZ/b9S1AKeTpkN+dNgm46GYInJAssgt2tfS4gzl97xVCkqvDYnv2JDbQ55cHsLJDGK4
Dq9rDMSLjfcbMy7/SjrNL0jCIyRKLiNpgGVv8FcG3IxelBTKRQ+aJ/tEr4qrmKuQNrElcc5PX8Zi
mYK+m37ZtMBn19WXMBWkXq4O82PMyUQQeW950Y4HAYvw6Gu43pwsUu1y69Y4Pwq3+a2NyCjWCIMw
3ElRDjutNMsD009gU7F9ZlgHMt8mvIf8szfa1IcSO+Ku1khT9WHBN50z3tn4cWpwF4v+U1lFRpIx
FZRbNuI8Tl9M5psz0cem8CiMuIFHs9L2o5x5kgHqZcoH0cX2zyZJIZYuOoHe9QJWlLg4Qc55gph7
COEf3xttzWcG5afAAJKOwK2tIm+ZukfMrTamcHzn06hiRc4Jl3GmH5bIyAVO32KT6T1pN9m+dId2
D3y/2EF+evAXaGxkbfc1H4gxNSCdKxXZ5fhz1lqSPzj5xm6g8WUQ4aT0yHhL+53lsYNIHwkrdFhG
t01W8v7C980KcpM5qjri4nYrOmi2uWQcZMRKT0yi4Odut8MPr036w4r50+3ZRLRV26DVSl4Mcqxq
QZfaLFxTPQ8MU6Biv5Zz2KunvJfaAUn/xlww7oFHfiXMrImmvrfs1KKOFii03L1rOew/O36bpACQ
STBAxKf4iUehojGfPkz/yHeQ9FmwQ3u9hp3VTGWUF8m1wkNTpsi0NV30OykJyEmd9kWgGLqxdLSb
lSqeuS3u+5xwGF4sSwdLCzix5wAlHp2kTFjnzU409vploL2VMIq9RP6uh453sK8YpWfNubBHxDMT
qx5kWKEqiiYwmPexYHeOlBwuswG8np6A8WiC72YnjALLYJeZLNtgl1FymUFOVmQ+9FI/pLrNB9Io
0MPsYQ1rANORPBdxXYU2rnbCPuyzaIaOOEMKHl1hVLF6Kw3KlrlKJi9gSbqgrxBW5wABIOXZONrK
EnMvvryUBJihNLc1ToVYkRdgJoJyehyjMZ3fnWyY8ZyXj5VLytYKAzEcOEYM5GynwU1fHMRzkWaK
8qwaUEFdc4uMypWfcEC0S5MVZzGN440p7ks7HEGB9HJ46WdKBpWlN11sH4gA7B9gMKHDHGk0So8t
t8unQ3/b4jXv+Y5Jpn81xarHuaZMLdz2w4fRMs4zxlsj0+0jUs9PMncrNgWs1q2UrMFcP1m22ksr
gQeiSHmbGv7fcPVlawFwRHqTTN5XNRFSYydxSpZSY3+atkVM0Zqkgdu8d8BLuOIY7GgZyCG/iU12
owZ8xGFE6JO8xhX8lTp2wpmCF9buWdcmD+FDDgxf+haxCveai7aN+NLy4JtNcrTT9WW22GygzDf2
apSnbFLmMWn8/ECAokXyWPJVTj2VKUfcRGfK7Jw8nlrepU3VBNvQYAH+flmNd8VAPSxKWIuVodyL
SSDX4MnmPP7WJ64NNJBPVcN3CRy22BGvYN7aAzKaTsCL4XXnfXN2dO1ocoNFxdiZMPhhvBECJkGN
rcnGun5ufcXqhBBbCoA06pRIwYzHZZgNPwpSaBKyg6ts4pLGXqmS8smQE6CVeTZAGaiTxVPhocno
F1RrmmSa1Tr5iwlXTFR4iagv92v1pbLZoxhFF3VJdL89EhRzV0KFXTT3S1TN71nHAibpeKt2Pai5
GfY2U2owKyePc/iwdFMdWmnz2JQ5nXqyTc/jn7Ln60Q+xHRICFvdO2yQTv5DlW9bmqwZb00zM6kh
dFZRBCYHOvxuLoWasfAQV4TZUnozgRiogWvESOz7mBxmkGYzAEyzQx+AR4CL1uCDrbHWHVqwwnuB
pW/fuu5ECKHE/0GGOKyNTwFJ9CGF96ha3T9JDdo526tro8N+MAEHMEtmNOWTjROOFZikwTbEjdSM
dlc35CD7zR2MJWqypIWhpRtqnxZmco8vC+YBWDNHi4N2zLQzUpVbOzaCUVveyo4X0M/Yau0cbxeh
IF2QeqiZO6Vl0TiT/ELsXx038/2MzhG2uXYDvTTbpW6sYL+RmzpqzlEnLuIZbM0rHf6QKPtB8bTH
0OAva8M4Pu4II/dT6G5tGcujL5UI9CoXUN0hHec2JSLnl7Hnr4LPIUx/N2QQL2VKLpq1EWriJOMq
yjJBuhJSFjwZ55Zq2ZtmkixHynZhiJBok+ZlmRjG9XDx8Lxy1mTlE/v4/OIt2URJf0iFnj51dvLx
fVqUpkP/FHvFXlPZUXfxuybVxzC4/VNS2RfN8E9l3873WYoODqM+nL6ChJdx6Ym5sexwclOT3WXC
cpxVEKOsLIAjEiUDAE5Qnp8bWYzuBa8iv/Kn33rlTTaoo51P4qr6NNDqBmOtj12TlDueyG+dBrCx
ZL/y6NRdCd7TcmWoL/nDqH+OImyXjasAFfLsufPRtGs/Spv0DQ7Fa+o3G5Wx+xTGlFLyG6d2idFg
4xjeM4++rUeQz26fGzvD6OU2eySdOXPvl6V64RN1bhNb0XGb3NF68dHm2fa5dxhxTSM/mHiogegQ
zjcQWbCvCUQ+x/83QluroB5TcUWQJrnxgfVwMZUnzfnRcgVerSShybY7+05LMpITOLfpcZavcql+
w0rZkW6hX+Xcerc2sYhMiaGCKz8mJ5R+IO0noKYyPeu1+PQIRNRyNeyNmsIHvJaH0RVaYQ3Dt0yo
oxxG/PsryZTdUTjr+zBz57vmTpsH4w53GGQ36T7IhYfDSMnS4RaN4oVfDuJDs8t7cSnahvM7hxbO
VC4Ck7vu4oHxnwXGjHKHSkY50uWImvb4CChDQbPtjHxRQVkkYWYpVIYwMjLFtZQ060FGEEhlaPRw
b3u3vmptztNbt3eKHBwab+dgacWvukOn5U3ZW5z1jxArnhapk1uhTR/lkIHBGLedoIZKjyxmctzy
Nwinb1LYZ/IFzMNsZmE2zli4nWXvLEUapklnBE7GfnYCsJgVz/iSugPO299z62g7uDM3Vp+/JAIi
oj1QVGVvOlNALlB861XCwtXh1x2S+cloBJVNsnlbEvE5tuJddO7t3Fk/ZVme1xZ9eq7IdsoH1h25
QW/XpifSWWzYN6W1q0vrqXVXO0yr4S/uaWQhRcrT0UFqs3t2pyWloQ7QxHcfq8r+3buZB1wRvJad
XhA/36mRxSwRzhTjvRFobX9twMXumGXD3Tty7/qH1B5OBQlGe4uJ2U4zT1NlPLZJ8VRDNKWqc78k
a2/I22RagKOERYOMQCKyWImZtxy6pxZxORBIFpXCTI9drwLL7aB8x/VzYohAzu7vzknf9J4/O1pz
yh9r1U3pzXxDeb51PqvJGSIrTubDOlTXlLzknbDLn147XHxQ0bt0OOumVDfDxKXEAIqtV3mLK+yR
xFq+6sAEIgdSkCqdW5DCR7p4MuwKhNGOXypya339gCwqmiltLHZxO3TBECE9dplMsa4akpydP/Ri
72QJ4rIlSoBrWDA7aOLy62D6j2QlOUhqyBK3+CyrXNWosjfqz3q0MtlBJ0aZ0rb5VeB/Ony753Vt
Ja+7I8KLRQc7C9b9jL6us/2SSnuFcYAiwbb0cwZklVhLtessvqQ29Y1AB74uGQmpy4WIGq/LT6qs
UYEYRLpRek851l+rR82TAiMwyJBpR6z+WsPgisz5B4N1PonUFCP6VM0H12A7ejttFIIKZonoOcWt
gf1Py0iqTFwmTm3RBbEq31RPnQqrNNh+Hg3wwY9VHCjFN1WPUUMly/A+UXkN8GF3NsjoXTKmKcdJ
rB8Sj98SrHCodBa/Bl91qhjjoGJeNZsGIkAsHBmgSq1nZkkuoyz2P7mYdE5j/5LRsGtpSw/NbEfM
qwLxzRg6XXvJNLRkyjRqjG0meTLM+rEnsQEAFVgwp9T0g5sRIonhyL0bJ7kEJYg8p3y1LYOTDqZp
4fzOeu2xw6qBpHNhftxJIgfKX75lOTvrcZa1y0qjfNcw5e7oL5AaJPIucai1EpmQB38paLtCCKIf
tUEspm09aQ6EvzwqEhUM2WqGuo8ptz0bbNWJh/2VmRgs0GDnO7QO+Lyr8TFbnV/urJg71MfRAPPq
eMNfjklyUn9q6cSZUnGkzgB+8RU5oSg7pkdODg3C2YuWfRfZCLE5vWDMeoKoc1djPgMVi8xMLtlt
7ziUYUt9s9aNGdhFf58pEn2TamJKvE1q1vXepS3feUzFDfFjkfkeCW2by7tetXc5BqyDU9EixbRh
/4+5M1mSG0m767tojzbA4Y5BZtrEPOYUmckkN7AcSMyjY356HbAkVXeV1G3/TosKq0yyyMoIwOH+
3XvPtWZwwnZ0iPLqWoCVyns+Km8qYc6W0dVTc3ccGUYmNcXeaJQOKDcWM+8NeuxRlyqliIljl2Dk
0VX4ipAxaBqOHE0/TFSz0g+nZMqu4PLG1VTZ76mmGqgD/ZjaGPIrAvIOIpiVQOOaTZFSZDYhBmo6
Xuh24ETe7igC+NLVi5ejb0EyiQ9ubEocA5Ncyn1hwM3RdIxS0uFY5HyDLtjUn+9g8AebmJ3e1HNm
5vGDDb6iZtkx7/BHpgcDSAY3seJo3MU3wS5vq3OgAFlNEkvGQPsFm3Tygy4j1oluR/aqDT8DgCy5
RkFdsxf7QZUBjWJA7nkgNW953b//3j9UyLUlul1t4tr2M0I+JewYbt7M3dutIw6qWmCrljsfRYsG
Bwxv+PJ4dk99+ogfja2EXf90DMt+czWUDNVG/TPhvnkD729+qIgE2npppBjhfWu3JlRV1t8LqPKL
E7zaNWl7pyL1oOL5WmiOLQEuqTXeFFwLim2/GAxMwPLTc9ofuO8/ONY360z1azlFMEUmTsNux02G
yNkGyUdWhvPOgVOQmPXWpZFzVXX4qtGFD6wlT+YwHjxHP7dpwmbV4m3tnY03Q0TWfLwuKvQwVPcw
VwE3JYd2nM9+Vx+oOT2FgauocFQPrizB2XES5gQPzbgDGh5XjMbi91h4nxG99SzZPCu1hXHBXbD2
A8Cl0Gypo6EiSWhMjVW+L2TNaCWgOoG3Yet17TcB/aZyrU2Q6lPInYsZB6E4+dGn/uNQF681VF/H
fNOW89ws6n8o9ZPtY40CJwNZVQCejPCLk+EP1rqcLg7ScrcUCOoS30buPA66uTZLwQX0rbNXBR8y
TLeuG2/6nJWzY0NWTawiPNc2cmheqNKiWr42gTGmzmFEAMWqjx8H6fdkaIrHTNG95LJ4qI3pTffd
zol2Ce/jyjPoNJEmxzznHdT/6zD5O9V78YKnQVitxDXIg26FMAWDjgdWVI1HhPqoDd7HvD3Q6LGZ
qptVUzZntz8iDcQr9F+rybgWM6rtZF/mRKcHzw8PuSYawMGFEz0Nza3sLrxb68Szk02WmZfKtPaF
TRHCPIpfdTborT3Y3ryWuRUQwvNJVTAFbEHaHPpWIDa5cZCfYDT+739lq1/8r68Z+5WwOKhgE1Oe
7EacJStRWtB0LMxn+Wmi9W3OrPzZDKFApE75056JOzSe325sX3wTUW9vZBG4m8hedqbDF5bs+nsP
2P/AR8/hDMwm1o0nTsYrdu+c0y048QUDQfQxw6NqK8NTjHdFYRjvvSY/GT1IlZ6N/bqJnPwM/Wzj
Vi3M/7CmVMqiPboxyw8bVoffsq75U2esNeNuWtQf/YCnb9PU7JuWLhSXk4xnKejRve73akkBxVES
o4UrgZqWPdI/gwBv44OxIkwjFJ+xW1m+x39oKxry8qrtL8m8pWRFrEhuTEw/Rz6utmr3uHxbugqK
+yBz6pWLiYK9p1HyQTE1p4AZA2bLs7/P+XLEiikIgpelf9ca5YxCr86JwDRhtfkeybjp7IeRjohR
M+xshbWFEFpds30p7dXc9gF4oPTTzXGOgnNbwTe8BCW1Idqb443oom/4mdN1F8EYhI9HmMM1txyL
U+DUOelRDOVU2edbE0SVXZTsIfCPwBgan2tr5KKL4z1QiL1Z6mE9aB+sW2Y92NVPgcuUEAltC5qw
Ek3iFHvtMn/a4f+qT3KHb+Y5wtt2afMOY03UmzuBEXpufSYlzYwVufmIGmevKjc6Fzo8kZL7TuEK
CxhmNOKQ5qYyCMMUBH8Iyx/tUrLlUaSqhRh/2soK7hsfYr9dkdAN0voZzfqlo4JtiyeFIN4YPDGw
4JjVlZ9R2vxKxgmIKOSrtkv3Jncn3XLNvNFeRyAVT3WvCZfrNmofCQIi5An5s08cRrHqnEKsPUhV
7QD7ezCf3xwdzFvPj9+ilNzASKNiqtDn4lnBwBc1WZn4F2fxfmG30PuR2oI70D9Ri4p4S9h0wApL
aCt7q+m2XKPM9QejML1rWfFUw8BwGgbxUPe+f9DRMG2IjSRrH81mQ8HEsOul9cUV6G3+CFcwOt9L
lAkmWydYslg8/QijIyVHVAIDcxc98AZXGVQQghTZwExaoRMS1yZuhAEiPE2oPfuIpFnLmKanj4Rz
VUZxZG+tJ5FZJ9M6Km/stxG6xN6mmYF1bcz3OHeZT4TXvHSgnTfqLlaWOESx93MSdFWwCsWbnAG4
5H8+saCPztHAG78xhavulQ9JVAd3fSWYURdnkbGdVlHJlcfW6qxtFAsbHBS7oOyR+QzNs0wlxXFK
5HOFQFfRWHNLCDw+ji2/ibKaDbtyZ5fo5JeoivSo6KFdAYme6A/mfW1fcQRSVp7g7c9V9itjOqom
c96ZoK8UoFYuXFlW26qZPgO3+hDac9aFFWEHsDz8Wbh+C4Vr3NO4IjO/Y1cM7pDTAlzkXr1rDCNx
rKYNnmaK8gICeLM5XZ0YeniPS3cBV77bYfEjq4InYZFa8w2qCdOgSW6Nz+o4tuLdctnQT7XELCen
bJ24sF6dQWzzOXq0TCBXHdveTutDP/stamPbIuQjZMVhE+2k0ewUoR78KeCJWVxcSErFGB4Qv691
axfr3GLxnqW/dtv6Y1L8WEaqdhY+su1itbedp2povspgoM7bZjMbM3FrkD/G/hyyD10nKan+EnF5
UN5r2oMsbxrTw6fdXTob13URM3Bs2XjGI0/YpKo3ttkWe3N8RwpnKl2ysZwshkGJ8znwLls2H/ag
rD0SCFUtMTH0tOtwuc1wZcJo8a8/45xNt3CkOwpuxqdI7UhDctKZNxVIsE0yRc3eFXwiiopjRu/E
Zgbt8JyRYh233bzHSU+iCH9sJfmt9JYPp2m2pn3Uo/8zDiHxN2Q0J7omQym8sPNyHoqVoGux/oYT
AveevdMEKMy5uFNh9emaNTYMeW6dIdl21oxrO2uu6UwlGnhpilFcg2VuuGaMtjcL1ZsBNT+BH76g
81GTEgEp5wMZw/pYFsvALHd/eprrbPFatjzQmaimLa7T+q6nL2cV1/RUpGHzHnTRiRBdRgUNfw/D
X/abIBq2pqaAlU0TtZfNzpwNSsVa437qMA+EZbitc6CysdIP/JwkFtU5T9kD0puwYjveMSuiEyNd
IYDS5Rl+mT5NXNrrN44Z/3Ks6qh4W122zgRr5nY16AFRRvrvLfM1ZuSEE5hX1QMphLBDiTOd9Gfn
OdWGaq5iDUQfC2H9MKUKtToPs+0wjPc6mD6rUhnH2i8tnuUYURJlSjDSvV73kUeZnWTQjdwWUjdG
Q2l99YY63jHuzc7N4PLsDQdo8eNDAmd3J8Pm0s1fUVj2K7OkKNqfNPsblV6GdMJFkM+cOALLJFrP
EdCi7WNR4IPQBVtQDFz5TEuPfs66N3EsZ9Q77xVI3F0exZrNT/NL9e65HXsg+FRX0K9o3gy7I6ZC
B5tnegEzHn98apw4pQnd9B87TVI3nO3wVEyl3mmQgL+NanEQDDeY9v0JA0TOqhFXRXgdWEHpbe7u
p4b8eACYTsa632Ev/p6Qwd/Z1MTi9f/qsZWvUya0WDwiMpRd+ygg2/sN7p62YeAhTKz9Vi/u+tB7
nA1FsEJiAQ6Kr7i/IdUALgSt0zK4W0UzLq9u9K2Vx2ZST9mHrcdjhgwCmVeO34V7w4f2jalev4ly
65shl6m5o3GCScUnswQV8Ej+9m3LqcdvOZ4tD1gck8UGXB0iHmYXGI1kFyYh06NRLumhWq8aHrma
gJST2I9DsdiFM01BOUMXzi9rHRp0pWqFVYb7Pkl/aaM+qAbZOQpwUkRj+Nkhbrp1/j2nsntmxxoM
X75r3g8ny8mvqdMQJ637x9EvL3XMRic24o84GZ+IfJ1JS75SlPMtJY4DWik0HVIA/TnN6YcOrefG
aH5uqppg0VDPXyVPy7U+g1hsdkZeM/0b9cfIUUmmv0Jv1isUpPADrPiwUgMWF5xy2nju/O9xVH+4
Vvs5hc2nOZonaUVraY9cG9TL5hXMgB6ee9xTpCGIaf1mZeRY4+aZ2U8f80HSAvOSwg8tPGuFp2zf
Z+a5j6YED036KUWA2bX7CediSxnLvSsQvcLsFA7zs5DtGxBUJB30o1JWO09IIOpL/Jd9BEe6KZo2
Sj146itmGOTm1YspKtq7BvlohS5vjPkBToS1oWrexlg9SUYP7ezNm4hn4SayyABpxoF3PkN1jjux
k+9BFQ8ULdTJ3uWyZ040zms19k9zBqNuefcNmgO5j4sVqRTahEBx74uA+C9oH0gY7UY0jItJvMW7
wuFxxJ7lwF4ibNifh7gS93ExvcKMuKN+m84EB3Ofg+ufsy/O8iFL7mezk2fVDE8p0Ni7URenXuB/
iF3j2DfiK2/6aKeGCi3NLtmoD6NY1QoRS+FVysN5Y49crZ7nPPHgIZ9UeLd6KnJKOhhWRa2+pwms
RmqpcCvPev87vGEkCzSzVDddeHTYzRGzv6YYV2k/uxsjB8nXju1Nhvb6kFAYw4CprZhgP1kBQ8zf
BpzR8H9atdHvEaYDYllYL8jKbcehCHleMWRZpA4qA+O9hwBZWtqi+dEneV4Qb49NM9q/WHHkHdrF
yV+MMb95crONwOa3871Qbg0//hDM69bQ0hMWkyxZjTMjFFni/x4DhA9PxE9TFfWHopwZQ5r+1ugT
Y+szu9pQ3gWhn5D876VmqLz54PBZrjrFQT/m2HRmvyjY2cVid1ICUSJptLtzO4PkijForgVvVxvu
mv6Sfpzqz7TPdl6SvwcGyJE2ZCdhjrOxpdbOXnsWj+xOxsPRyvC3DVRCyMafuMtT5jJpyAMy8pNt
XUixbQf7OUO0W3ldTCkcN8S2MkY0K2Juwu1s2OTF1idjyOqsXwKbGV6MGrq1RnmeQ6wz/z7MK/9O
cFgQYthbHNcxFwjUv0ZlB8MmyGOKegvQv2c8L072UN6o1C5Wgxv+CHrALsq9BJZ3o0M12uRO/HOk
txNlkhQjE8KXJEvvGJvsln8Cg9Ukm79VRuNcmwHDZthzaouDJ0ZOxyZibo7hfdtrc5lTxh9dUxHz
AaZP+oRjXOuEzpb5Bx0M8V7KuOf+f8BDoVagk16sgZ5NjcK9SuOCrgAWb/4ktYbBkP4HOMhvONe/
5seVK8m9MbG1iVpZf3lbJC7tYLAXL1vvGTQ9wqn3fBrC83KvsT3klBzNagg3CjeATz8KQ2/2v3mb
73o3+1Y5JVdGyai/BNPrpAsjJKKOcjhGWfzYuOLHYJSwijHdMcOE8YX1AqAfeC0yUTZVOYzjnV9p
JT+lMnH0JBnnsy9v4R7Ql0LqShfnoAKQ2zf/Idy9AGz++nNDUMWJ4Et+bOsvCX7bLOqQcj0MF9K5
s+YSzdcL37uMFk6Jg2lVa/4f/v0lSCL/738pNCEQ1kte3/GchdHxT4QTirsM4S0SStg95U31szcJ
TU71C6v6sM7JHkBaWBm6f2oCUTAYFmd6CpgEFbnYjTkhA4YCBhDilRQeS2Meb+gkRvnMT71J9Tk1
t2Ujfhq1ozdukVwhOJFskLTwNWZ/Ybc4M2O37+n12maB2+9alyr7Mpr3NL4YR7PGQximH2Fa7ZWP
RszuWO/c6Y3M1HeRoyZO7OxWJkVcXAmcqM22zRnoNtS6xWTdg8YiQDRa40bBeQ+y6jJSZngJ6xeg
Zu6q9uwbPEHCVP4OmtW8Un3UIeFXT2hN/ipNL2lhP9aee+7glK2bb/hj9Dbw8TRNI0MPtiARF8RX
goZLGoXYNWkrdqRtuIlG4wfTgERUCJQlsxEnuK9z++wnIEMYp/Rbwl/37mDcLVYrUK3psRQjJR6x
417ugtn1X53miqTQkavRIaUXySGPLU4wZUF1JqnsojO9syG/jZnmfM3w0vdGup0y3ng5wXSZ2ncM
pPqlaS7//pr5G2PZVUDrmF74FjIp6cS/XDL+VAKBHOqSxwQ2+rGQ17BMv3mDLlH4onblCcJgsbv0
FE+PzHLSI7tlAQOnfpnoz3JsTB3BSKAbt06uyRdluv3upvZnH+fbeRjl0UFBXkfGnNHcN27NKir/
A0frb+QZoDlC+AKQlEBf8v7yI/T8ShUz5d6q5Zhi4mSsZX0eKrZHBLRpYaqhd0Tl8fc7918qlb/G
nw2zs1/tb5z+Z1lNdJ1FfyDz//zq/4Xk/xz/+5+/6fn/2k///yG1H1vWP11ifyuVf0mb97gAQfZH
BcDxC6738l/8ge2XNMqb0lk+KssGeLlcjn80ygvxD4teHQegvxRQ9pbnK07ZNvof/02Jf9hMuVw4
ZcohQ+IAu9Nlt/ySlP8AuijYVpg8YCA7Wf+VRvkFmvfnmg2EjT8FGIfwYe0iMf7mdfzT8lnTJ+rn
lOhuwgDJwhCfNeUO5Dm2jS3+E+GFDcG/MmZcoUyPegACO7B90bL+in+TloUNRsUcr4tYP2YxnXYM
4R9JFPkL4xzqrZ9wA5oTTcc6m929p4xXf5bBuSDRsRu9vl01eEkfG/tLZWi+hguVw4t09BAsL5mN
DcOxu+NAonNVzW1ztTODppbBvC8qL99BvhaHrrDyVzM5BX2b7MzBb2jZFfIy/Z8XH+oFIDfGwZUp
XqsCN59nJkeqaOZNUlreKchxCUcpXn4oXu9U6X5nHJ88YMWhCoaVdaYFde84VniA8WCxrTNfpJuX
1C5HM42rZnXtUhfsEknYU9Il447KhLOqe8KOje3goaj8dTRB9q/dedz0htUexkll654wyBObZvPJ
bfc9IcBVI3t95GyhH9MsI/RdzhcqWU3ypQTuaza85GUkDNBYnEc+Hh5HLhafmemqdgTAETXhP0z9
keNkNp2s5YWaleHUblL6Ah9tA5dCpu+lWWRHMThgFOdx2KsG1wTW1SxILy7CKDMo4+aIQl4KNIhD
o4qXEdcNCQ2y4Zks6XaZsr01iOdiTM1b3lDaZtygFhovGBqtW7e1DFyMVv7Su2x7vHHoLiQbp2Oi
tAvzZNMNk7PrrVHd6HbmEE43zt4wzWerCeqjua07P7xYDLEumo0qXgb61NxFEKcEi3bBCFVSNMEa
/t1wIHain5Py0lZOfzOC4FyRMaH2lpCBU5vdq9bF98S3ORp3gCEs06hWte8chn4YnvSQVrTo9g5F
R6dI48ju6mBaY7RQR9M13xCcJQkvEzBAp9y7uiIzYc5sSMbFC5fM/XNVE8K0JCyY4jz4NQXBoe/e
txxg7qsU54VDI+tuaDj0hlDRz/hPjUPayKPOoHD8ful0feo4F17+/FaML3YD0EquhpSzDraE6aVK
QnwRbhW/8Tds3NouCaCkn2MZX2wx6TsvbA5e2x5zrPzsgHAbWJF303H5KVOPOsEs7beOVfqgrazk
kPX4VldIqJvOtt07qkY7SCreD+UaV1VV01tQGz+TOs4OcLnUxi0zg+xFXiLOFdh9fSYfGJ4UgeMU
sT3wD54enXPbPXMaii8kxqmT6mxzxyH7JfIoBsvC4TUm/xhgkNjIyWxJepcRh7xpsnfcH/hdSmUd
B2Exd/F8HtR6mh5zal9Ld7HrMk6+so2qi5Cem64dzFNR9unWCA3cz14/nvo+eHCGmvxJEc/r2m12
3ozzYUlGqzG7FRFltypzvk+xpJc8lHvlobxYM9bDiOHIOKX9wWQc0uC5lBlQC2zk7QOoNCq+c/Mp
1zU+lJGNFJ5U3SqPgQYaH4c9zqTBJu/EuYn0R23QeVmmw42z64TkEhr73pupcJteSog23y16Wtd9
X2NXqdX8YNf6OXdtaGKAyPHRGuNtrokaODp5S5eGb8Jocx22pxjD+D+9/P5e0qh6w7M83KeGNI8F
waKtSd/EE017j+iuILjjLrsUbsAkuYt/8vM+Zr2ZnvtexZukHnbsfudNDfpkx0Ql2dHb0IBCCqGn
2PFxTK1bYkTRcxvle1YeXFS4KZgs2/ZDI80LFuC9rkYEBRbHpXyrvbi0DV4GEeiLnEv3XJl7XFUu
hAXD+ePFJkSrZ8zoc1AkRLkc8ZKz6I2d/Nb3UXIYffUWll7CGMtwtmha7nvhTWQzQe5hekCMhV9S
HyHhPaHyJXcuyOR12QbhLmqy6UmpAI8MGY0oIGYSukN9syQuqy6gd81w2dM3MLUmF31Zj1h6c6Y3
nBiJ5PlggOpiQeDJ5pLl7SttxoTIwsRHMa37c+vGakMlCtwjrRg5JiJ6KXF+25H20figf4hZ7jxy
KpRBFt/AUXWHQdr5CVWnuXA+W7etO1zKfpyvhpk+BiQYj35bwPWI1fMUdcPJUK548F0VQUMReo81
VzxEDt+bpyHdJzhac+zO/aw+M1IOr6obqKkal4iDOw+veTuWjMRMiWrO9tRPCQRHpgGfR2TP6Cnt
QXLTkHszuxehyuesn+JPDyFmlQ9leSuZOW3nwj91QTCCy+BgHsgkf24m4ioylvIToyfMh3H8FYNV
rRPCTqk5fjbD+IPnmiJDx6BZZuS0cquIbyDWcvKFBCSCzHv1EtyhNFMYt2maMSz0vnGXzJKnaeHK
UwWPAL2UMYDMxffcjdNvfYk7Y+Seu+tHC0/lWK4yEG1rWajuHHhRcTTaLNm12UR1eLdJASv86Ft7
2lhBfYkEv1QyhCafWBi7eOA0+ftLs3S8/ZDAPoWDte2MLH38/ULJCqwUE9OKC+3DSUXF9KvraiDi
vMySIZMzWM0mtkNrX7UQQcUVRDJuQTu8IjeUnCn96uqwvOHiT39YaH8sCyGUE2v6dFXiXi3ngNAr
r76fq+vvf8MWml0F5EYWmNTugzNJfnlXU8kLiEdUx8Ghvo3iV+tEN51ClXa6DaEF48FX1sZ0C3Wz
KaDVo2VTkItvGrSudU2S4kGX7h0AsvjJyUxUQ7/55uZR+kUk/QQdxHlFwVyl2ngbRkNsA52VV4pf
obMRCjqEIyIBz0loJ9o+jhIwRZD2eJHHQu08iEOnisHoKmTljMe8P5VLpMi37GzvqqpBvtXVfclZ
e/Zt+g0haa0n3m0xjruIIV1spIAjc30E5FXjYUMDd3D9HJZ27z1/0owRTVs3kx7TXaUt82w3dXsR
g3S3jTE3JMMzscGqUlJCk6qf5RHr2dpswvy+i8zx4feLm6Svvb3wySxG1eYcgkPohHelalZf0/EM
L8XaNFbVnBynr7/RI02WKbe/w+z/UbrFW8wIhutQpTsuyJKke5w8+MsLoQEQE3IoeGSlmP0SBqmW
W2ePNjrgKXKcz99f5TJ9nJMxuIwzaQxTWu4PEY8PGuFtwonx2hVoCgSnsDf5KQJ6bZWbXjenjJTG
TVLSsSJkKD4ys9iSTLF+dXKg3N7N9vRKKEJsrof3J6+fDThBqHBRcR95qb9nKOCdfA9MRddimy+H
MHussRVgJpjtD41dN0kSj20bVsaZlrq7OSze7aaf0a9p6q5ByVwDbdpXjHzkv2zrzhwowNODHb22
fjydHCUhWE3p8GR56dGxkL1LpokQQAqDnVvenubUMS+2yXTI0NV050Q56RbnOrGjfUIgGp4SzN2k
TAywGVSn/4bkOTjoyQwTJ6CTqbzp5iMuQnozalHux4yrzOYdvl/e2HtqBomJ2VXK5rAbL0Ykx8vc
TD+4i6v97HrlUc7uJQsZRcTFOGyH5Tk1JObVlZN3HAGrXn+/TDZd9JPtANCu0wMQjxOYiOHeokrg
EQrGtp2Y4BQ4dF4lNIJVnw+nkPDCzp+xZ6PTsKRNqrlWPK+2QVH0V0Kn0dnPxBIPC39YitYYETUJ
2Ut1x3Rn2kylL++VrRjHd9WJDzM+kt0rrWVD7zXOdgrt5ggD7qP37OkeD+cDtgv/JtqnApbNqdHS
3Y9Neu5UNf3it0BUYlxqYbVZUYnuPmV9ZO6iPqZmU/U2PdC5hpFXNNweGnUutqZTEOblMevwuuSh
T7pYkWKIAA99q4RGJ8sDgh5ZHl/tqP0lewuXTw66yOLx5KVhcV85dXFfLC+5Gu/F6E2nP78VYddg
zcWLoxp5oj9YnuamyY+FwUFJNA7bU14qYYZbww6WbKAcznQwkYDOsvANIc6EPvFFHXb+hDyHp96I
3+xlPwRLqz114R6chH1taMLkiJaSoy6ZP4EQ2E0lrXBlz/6gbSKFSz3cTSIkzCOldatq0kAVwaKf
b7GeP5qozTA7BtBe7YQSAVqHKGAokeG6ObzkmaH3TpWTE5ZQCGHrpU8hH9kurupgRYYFw9lY69fG
ICJV2tn3ciI5M9qtOIACLGh5v/ewn9/zrIGxk/vJgaAa0sQUzvthuQGicRlZVs9saL2VAcVmF+ml
dxqAwNqWmA87TTAqFM8YLLz9aA7OtRqiaBWYDSiRtK6TrdN3NvtftgLmmD5PCyCNVBQ5cVFZx0I6
HdGXwD9X1EP07vTcL0dnuGlE4vXJoankZ55Fe0tmwwd0CZPZYjVvU66OXaHwtXhBazxFYEQQDcX8
OGSQ7YxYdvdhGkjz0HlmvOsDESPRYRopp35eeR4WdStpujsQbyQm2IZsG5T/fYbIy7btkXtK3ucl
vvCkci92kCyOdvlWgY6hOZw7WfVWfNaJZVA8HZ38rkjOnbDOjTvdMj30e3OGVeYMlX1yxfK8MCWq
vy6fGAvIvZHaEQRjckpE/fbGXAM76HFo67a4i7supd5O8YjA7ElRtHIfulidOojoZ0oFkE/N4LtK
gvx9hpfH4vbFw4o/0+vAZwMkFV2xE+Fssa8qGBCXMX4iLyL3atU2/Nj4aMU2Wx2GdmDmm+yuCf2e
ElynxhzkHDjdJo9D19gbOqanLcZwA4dRNL0QtVKg34v5aLk5zgcYhCtH1jQJU/DhzEtb9LwGIvCq
XXkrGmfccEY3qALszsls+Suzb7x1UOIzCEpQT11ovPWqPWKUNLHzEjgxEhuHh2FNKzJ3dvPNq50A
CCYnydLu1knHqLgowy+j6x45wkh8GCwG5Z2hLrnW3kle27TNV7GOyvXgu+OaHj3SPgMNECLpduSW
rjHg55Uc8ahVQn6zoAjYjID2EngizhmxOAnq4sAo5aUKRvecScIFQBwwzYvWYf9eWQLD5WzjbhSI
n+6LE+NzxjnS7M3WeoT+crHmYFrlKVy2IB32pWNhOqzZTlrPs7WAE4aLsnyoPgm9Nmk0fe/uIBs8
l3V2zcla5p5/76fTT1HEtFRnJP4jy9iEZusdpy4cNk29NHtI8l/wxWpTMjJuJZ3TmXmy7SjYBiK9
G50Kz1BJLIEkNkDtnPQzYWQqHN2yx0XQ5ORl+KiSYcS0MxDftNuEB326sclcHKbmQ2MRGfyZFnAL
YOPk5Gh+mflWzdktnlHKNf3ttU1MxXPhUmh9R2jHP2MCv3fGkqzK3F0IvYpNE+GpsUh4rWThh6ts
QHvO2N1hfuIDrJh5oG/zWfh4/jQ9WW0qEqwwqE5wbniRflydyqHxj0tJ1IyPQhCkWiy8+Va7CBDa
f5nMjCW4d9+HynnyfPHdIAa6rpCaEfcA9Ybjmlq2U17BZG9V8EBg/1X0/tFKjZTseb+FitidCOwT
jBJ1T6gOBGIBdRAQj7Eu0Y/aLwBU7+Ykgada+JLj4d4b3Wc/7W6Dhawl/fo2Gma26jcce94dfGdO
4RKCn0oW/Fkdx9Gg3yVJ9Br3whGGX3IAHke6djxMnI9WjWJw76bem8s4ZRVmv9raK9hbYwcbbxlI
RkZkx2ocnkAJ/Zhj775IkscIjzJ1nfGlaeVlCBOWB+OcthV5E5rH6yUeEBg31fX7Ubvvqhq+xCxe
JWnxvol+jm34s+CKQT4Z7oQ1NfS4RYcuCKESRlj0FVy7xCZeEsTByrVmGjub8tkpWbEojkjXIjCT
MybUcWdW9kvUO/PJH1wK0kw+QCfDzonLZZlwAD4HiIgrJTmHtrjPqhjXHquCOTUwoHITu/YCZRja
8pbiCC2sZtVkUMF4FnEDT1ENMJ63Nrfn26CGrYPks27GoICsiwEzK3SBqekj8SDbE4T7Bcz96tcZ
tk7/mRkFJnEDGldkJt16wEyI1yGRG7izyWS/+1aWb6ws+pynrj91RfhrGB1JJoUkAlv9mTbIja5r
6o1SJjRN9p3gPitLFH3DCv3oJggzRHokhZattQn9xz7y3+n8hE6mgS/aQBtpcPxlYmKDnkszTxJ7
b5TN3mgfv0YGfafFJH9Atqz7CBYH4jkjLeu9KuLybijkM4QAcRGjK4ggwtKBKLiJtMLATnN9P7l6
BQSj5vlL/zGjey7N2N7KVN5cEUD9iAGTixhCKDMWvW58eHAik9+x4r3JIscoDGNm5bjxjnANaqhj
qBUS9iGrRHdlRShnP9uh3eIk79H2yLBS1nIoO1Ov4SkwoW+6p8DS1xosFyIftWXqf5J0XkuSGlsU
/SIicEnCaxXlbfvpfiF6TAOJ9wlff1fpPmhCGkkjTRXm5D57r+29iWmBEOSJfxmG5Na55xk3oNbB
3qH7YLb/EkwukBIMXGWz2A9zcXaK3iKU2QxP5qOcRswevghJ6tlqcetqyVN/XCZ2nIhxKVkPw7fw
feS8ynKj3xUOfBlDy0NZkLboJDw+r4ifcj3yrEmGMlQg9VCRq1vjRyEt6tHBNhv7VECb2BC9Ctb0
joObHl+HMbGPJI3RRUtl7DK1Y9LlBGQfq2C8VJ1cXtJyIKBOBlgDBvkKgPZjfhQgOoaEVzoflDTB
lFd0Q6HsTv7BmxhIZbkzDCiYdU87gOsxuFbU8w3OBUWKQ5xw+KQbkjSR2+9gC9jQVYR8IEBB9SC0
hZXGJldEZhymZs6xCc56Nj4qv2Y7Ja7/PsYwSqPWfzISghjjMLtbbL3dFnOuuTew04t4/GPmi01M
uRH3Nv1w2OMcuIn2aTA5K5BWREzSJMy7Kgq1iAjzMbQdK3f6jBz8vh2/63Usahg1hfLXPccCZxD0
myTkltk60xYk6GTKUcx2RrBsrViUm1yWBdYS3BSzv6192a3ZDt4IcJN+J6Y8MTWM22HEAmk57U9v
j69Zb1xjyZuFKf8f3cH//IwcAS8Xuq7i9GVICnz3HWE7SRI47hABGIa3Vt6DnH00EHjc1a0uCFh1
BslU+7uN+ujcTJjNzH9B7/5QN/1U6/nHTmvMnR5ZGgKI51bW1lkYJXoRmLdQaQMfuW69MJjtk9eC
O8i74Qka5KER+bCaDBldC4SvtU9QgreJ+61p6NsSowmnR/5FL7BakoEjWImgrEklbdn25KsEt7ff
1jWwHjyujk9ywCwnm9KoYjdY9RmdHf8fiw9iedSIUqgcesHsrACv7DB+sQbPHLa5NuaNoXjgG21V
b+u83LjK/Y6USfq8Sr4j5mGwHd3e7Ybg2AcF2BPE4UQNTFUNYm6vHm7IcXoaSRphW7Excixi7/VI
2QPHPZDSmc3TXCt/WyZexSFKvnIpehZffRVjRMLRyiMng95RtsWeizraW0l/K6Os56YeKnV3ppoj
iAsZ5v8/GRexfbWJV7YoJEvA+GGX+XYq7S7sFlDUy+DAk4uM4Na4JBbLLDlxlGefA0xmE8PjA6O0
gtNTHC0VSKzlDi8Be/oY48m6U3nyCaNtR42g+1EXikogG9kytob2AwcvjrQlAqIFWmbWk3V0l37G
kWoS0ourCzNsfLIJ869U195y38bXYne/2dREoY0bwhRetsHz9Vvl0ZOnFewSM33v5/I0Y3n1tdl+
ToXzp8KgdYBin3JFkVAkFLsts5ckmJPDTG8zilGdPHkRxmfTehdgvc8uU9FGTD+W+ZHZ6aZFmA29
mBP2OIO60t53gbF/oXrm0PdRvqkScwjxrPdDY9PWYCyrISU1KeogpNikCnUnsO88IHyoUCa5cP5b
3RwEoZGcMyfqj2x5+6Obb3yReiEHNyQwcF3EDXn5erI4xEwtp6ItTglFNszmkdxUg12tyh6DQYxJ
b7BtCOupfXNAAiaAK/41ZBsZqOZ9b+X0I6DxriKRmqdcYhsm+ketyTJ1r/QVgOMt77Lop0uqguIk
Sr0njTjtCFiAEOXoBU9c4goLmN6J3hGHSUryVYgqhguQ3HX1u0o4tOVRTRdJ0eH+N31oo3QmPk5G
HFiJUx99yimaIrksROpYswXYfqrHO9EpN56UW/45YNFilDfs3/LmFhwusZNu0q6NDtp6G+plRAOf
eI5G1HqDA2atY0mIeP7yLS1kapL4DnRzDtFAxuBPBN/26Bq7SZJRS3qgeK0DK6RbCOW6fJWiFObN
suXOFkX3InFBvzgzq8KZBpzDf39Z4bfHgD59SqamupfiMdozv2kMw7GLLcf4TllmPnWm+ytDDNIR
ki1x0gupw6z2bHjwrIYia+eMzsXPBw/U32TSIijbkOOfMIf5GBs85/wORz3ho2lt2GZ+EEUPKsTa
LJldvlT2vFwmyXoM6ZgFRXstImymVTMdvDZoQSw9uGOVY5//4Kwcrg0FIb2P8moKB3N0rJN3zP07
G2vZOU+LC1Fn4mt8jytJny+0F+NXki9wWzOlMX3W5ZPzSGh7LGiqVpkr8mMFp75+IZg277KgkS+J
o2uYEJY6+q7Jw69nM0noGUcLp6oSK2aaplfXhQ1kjo3LA7CkY32c/ZPZEJdXqkalY7mOw2n6NQhv
eF5aQnjmxMIQSuzOACFwqu10uY3ZVF99pnCWek9lTVAX4ACnxyCFhkUP6hobacl+gSw8r/PkrrVO
7lbc/QpGAuZ2Hac4ZDH8Onr8lMl8TzkY8xhu5dEygMtyI2xNeU/KKeTXfe+phQCDbd/SIv8aHxQA
fO3yKppHJYJpbmYC6Ssyx73BQtrkPvD+qAoP4QCJ5zXpQBoMHtFZw1PLbZIZ22/zvas8h8NkAhO2
Hrt9nyBr6qPQMFZmHKJTdwv47i8SLxch2drYmi2ms6kJVsZgcNhLeFnVtXgJ4kRjhyQYt1TR3sxy
FjX+l81SPJDWsWOHApvNW5smWheAV+LUVku+RkevzQOjN1j2dOBO5qk6I8a6ILfGijRYKsZNa+Fn
0JiWegEGvSSZuaWfM3MIOcBh0WfNvveZXrxDCTiSDGF1SU2zQZ4vZxis4y2G/rOhaXLeNl6mrh3x
o61bkk9poOAES3VdCApllvw9xgb2VexO4Wxs9cLa2p+Gn7gpC6wcj0weduVVr4Pi6vgz3y3Isl3O
xBYCXBFhjs4AOwywYL6Es9myXOQEv9aA+c+LDDgHd91XBQ5qjfIm16aq5ms1w+9i9CE8PELzIuPv
PVZwqcqeGqONr6Pq0YMWbyX8PU1UHCrH33Mkj948fhmloMjd8K+uxFw5UOPheLNcI2Ctejh328Sv
gAyuaJT2b3Xt06rpcFymbCUAgAYFnvuXZMO1RAMi3M1hqH18x7Y/Z6FSwakoB/AHUaGZict+k6wm
1p3XuK2CzZK7XFveiCu7z/FdSjLEWep98Oaj+7jjpeSDfqKaBPE4M/4KlQCIBRkaEqk4ydl7k3Ud
OnK0byUPcY8M7C6Z3X7d2HrfTPgU5ENJHINE33qkbjZRxPBirIg2NUId0UoTd9uS3yqE73Ciq2Cd
KePYmaAJiyQ4QI+0f+jZADDCbnF0SapB2wOfHwbade4ufKUiA4LOr7kSdYGVBLeEWXDQrTxs/7h2
SQwwYrXCksRHpmxrlRDRmCPrEP/yfSq4diJd569zbnVPzsJeh6bho8MqCaAJcUJPROZa1W0B8wwZ
2cAq8rdCaALrRSyYxd0ZU0MFQHf2L2pw8nNNx8SG8iVKwhLW+Utt7wrkyAMPxT9RHf9KbJMzAy+t
MLO9KqytGQp/y5KO2rhvy+831gS7K82gkUoxd5sKS3BYWFgkyXMeyQrwpXM+zO2U2LuLcydKDpgj
3lCVlkPGynjWwr270mPus8vH+dSDlf/4oSpsOPJlO55AFBmrOVd4eIcRvDdrM6d0Cac1yT+PWwfh
Jyn3khibNgEU+Jn+zIf5ZPv1vK7QRzEnWjMJn2krOA5Ekx4usF429sRLWA1cen73UMnSpdmKaPgt
xwzqhqfT9dARKe0VZqM4qcZ101FJoU21S+ugfxJTjseaYXcPnwP3agpNFXvV3SiMryZ2+iOxt4Pw
Sn3s/iRgVE8xw90GCAqc6ij191VQnkvozOwBCaCnBamg/34oiThsq3n4amTAuooD7orF+HBUD9kB
LYOsEyOGm/ecjvAfzUEv77xC/ht3s0MKGcXgeDHaoTuw82kfpKokhz7JJsW4AY92Nv4gxZq9KJYV
7DZk7ISu3XvllD+jrF9diDO/VMkzXbRPYFc5E1eRiSZoAcW0iXKaKrboBvayMwcrZjB6oFeSz8Cp
ppFdiv6sCSk4XQVVzBjuNDBB7qVgI/VgUC/kXaapA8EFf/4shPa2f3aoOT/EmE9N584n2n63A4Lt
a9AT1J4J+p9arsoX6ysVBsT6ynybo2F+d0oY+QAdn+2l/zJbmZ/BnerVIL1tViVBqBYbvs6DNdss
9ZeaoEJ7nnO3Hj+wtGnXwhqzcKYbkMmCuFw7Lx4VuGhhRV7tjGH0iEruyroBjj+YXy0CElkr8Bqj
ynnAPo4DJcgZrFlyDUTunUYjvkVjTI6A5syn3IQQ48TLW8w3gEXag11CdHOTPRiMDGCU9DQGEBjX
9M/Vg7BWWaZk0BkLjG3WixhZo47c6eGk5XRiMUpRwOPPBvan2yIwfruy9o7DsE8rSoSWiJCzP/Jg
jXIymV2vt8vApFwwGIFg/U3yfDsnffJQ2cK+kPmWs0/67s9RvRkDBx4vPBQGFCGeg744ZzREHQ1/
+Uf/tw3MK6KJzY7PZsPW2DXStwHq9NaEa0S8b+N7qKSRLZw/LrEbuhqeHT5pjITBLeGe2qn+I9Bk
PFIFcL+IOU8qC4V1wDvA0Y084pDR5WZO6mbwAkiL2bj25jyuRriglfNrFukhB2y1nlXt7Fgse69l
HM8YeYKTx5FjW8a4F5QEuV5qw926bYndAkSvpHGFNRHLO5mdrWrcxnnfEzzBDjFZ5q6q/GXVUD7y
GkfaXA1NAOeMq8TszTzEjnWW9qBPdGEzPijSlo0P9psdOFvLYZsPmjhUZ1Rbf6gOHjlMUcBr7ody
Plhj8jlXXrFvs9q8BLH1PjJGb2upXmhZEQDiHtckTqm1WRXZ1bU/Csu2X0BNZAUVITDgvysn40+a
gqKqSf7Li9phbKND2PC3GT5xgjbT++z1+XGEMsDOq2oObUEAppfdQd1ytUxPYjRbvscU9TAtD6Qd
JQSTbe/SE0WHJzncltGt5a5bTV71x8PjwzXNLMaHKUJh9rR1a6qA5Ohexj8BB2uWUUcsS+XGqRFm
ep/f7jDPA7lPaPiNponFdiRU2SzAn+8Ruu1UffTY+QlyYWMFyjnO9osXhbUdFBwZPCxcR5ENekc4
O+ub8oowu+J5eAOwNlO8Mqs97WhhOpdPJSXua9OVECRUAo860UgNcP2Qf2H3L1U5XNMmu8dzHm+l
Cc21Cfjq7JomtJoUvYyj+CFgbNlNf/O6OhYlS3Bg48B6Bv79eVQ7XVCjCaTLEgz8SWe2V8eV/+S0
ZDfzzeMxT28PL1lK4Mo1Fn+kKWqP96ra08gTj6nDIR+1SHvddF58xI5Uk6cu9lGa+me3bS4lfT2S
wL7vPBo/oMtmbXvqoPPoBX/iYmrjzBOa00iZ9Z+za5mvfES7cuGRFicx7SIELNwS25cHPq/yev+E
/D1tWPSebJNndGtOMUu16Ud30XjoKUe9KvCIy9jqi0l1FMKbiygQDRbeASb8nL36poypzjC0Q7Jm
ol+PaMi2h/8zgu8e8EwT6VaYdMVIwAAijRUnz/VSiW2zePcS3PC5Ye9nVzxwWsul9GMa+VYskqSW
n2yaCHgTpJIR/i309HF0zkPyNrBMJX9q7JRmP+MlOiciJp99ej/DwZ/e8w6dieVM91xXPIEF9WcE
fvyL3+ef6WK6G9uHTTSX2cfQ88l2g9pUeXw37Y8scfxDarRM/JjnimB6hu5PzWolCYY7Zsj5Rx70
kjk7UkQ9X9tDhyaVR2is3eQPEhIOxPGDgMh3WlUVkhqBXgizocH9BAuI/yDeOSoIqXYIqD1rXARa
+KiJpt8lVuY9kqY+OjSPh+7otDQ0dS+DUu+eSXabbfW4q11AECIG1R2xgxmD8T2Oxl+CQTbk8Esl
nEf3AX8Y63IItuN8tXChMhU2uFSM5cbeDolO/kxdD8zLgilaetDtosYrrv7ovVcq+zAmagkeS7Sa
10MY1cFGuA5ISDYSVMf5pJeqD+W80Z0a7NUju91rjFvK2+XASK5ZIR+aXIycQw6tdtmJCUh5BZm+
QxngT8wNZ8thPd1Mjdse5p7hOjbmLTNWxeIznles8RVCKj6r/37gRhWXpPL/OXAVtrmY2mMrDyB3
uja79p21otlDXBmJLHw+7rvsKigDuaCeM4uB/jQ3DGPgK6TTHzIAuybr/2Ol+reINs9r3bfHQdXX
mvSib472xiuTS66wxXAmrEvBQ637DEpvU3cAWhcbn08AK8jL6n4XqKBaP/KxwO0IgZKENqpjaogf
Ik7+oaOf8kpk7O/gt3fR2KRXSra4scp43CmsYZ1tprh6BwquSs3p/EnMFKlR+goCx2VEyJvspju1
9SJ2zBllDJD8c5J2NlpyohYm2Li4EPz5GCPWSDpNENOS9IS/0F9Dyly66skLjEMm244Hk/21BO64
gRwFegH+GGs0niV+Ol4kyy1QeZRHBexEG4Y2gyfDdozjFxHTH9aqhS6lYtq1WmeIbHZ0TIkCi/IX
9Av3Btj8uVLVNWJzTLXXX+2A1OXeaEUOIKOl6Ckzo98LqcoNrtQvyEXoaHP0T3SQW/3CuXHa2NJ1
Rtdo0JSPE8dOlunddDpxMfOS/bN82EAUPDMMJhtwsA9WY7nmiN/tZbeEZm8EexhHrEiIn+JNpOSK
AjqBfXpaWYXtnJIXo9MfOlXbqDSM8JBTr7bnbkgpY2bsoEhuvnezPA7d9ECvkkFno1SuvBkaFACm
bp31kCsH2Vf8etWLFjFMN8WavTaf0IXTXdeTIecMgV9mcZ1Nk+wpXeL5DZU3JAZBMzZdTXPNeYxN
nGbAM6jck+AzRoBsSPWSmVzEx9FxqDzokQtinist4eJzqXhp5RmMHm7WGoavh4aJm5pSB4r94Jqh
3FRHNnDPi28+2YPLS2HRrOL6hMc5hgJofdgn0Cnf8KzchMLnX8JaWqVO8WkzUK5Hiyh+K+CXWWt8
ABvGiDo0C9RMkXikLoy5QCUgem6O5oYXyAlAbXCwIVORgjeeXZziR47n3WYSi14PTnpLqOCjS8Lo
Nm0S5TuolQmrTtaLcUU5pgUR0ZUsA/rH/11fHPyAv5W7sJ819Tc9JaM8qeLvYIGC09LdsVIE/3H5
VH8LNvHrTnYMY/4EV5QDSJoZEzHkwDz7+LnWizVYfPxxwMOFc2ArA3Et3Jk1f8dz21eHggocRjyL
NCdrrMCDb89t/1gOUheeUyEJT4dCI+Orw5jF3qznOZokv2SU3T3fehkNXKR29GVC1EMdBY9KpTeA
Zkq5mYym7fI44xdpasADDP4YZmLt+on9r93WK9s589HVd7L2VOW6yqJygvMzbhNS3O0xzivnRS6l
uXe4Dh+MY5qy4x67doeAPkP4cSamJRQq1fEYLJmfOnSXNZZWwt8O+D3yo9JfPsoW/D37rnm91Hdb
n0YM8+iUUPCVbX96TV5DP20L8LhTTfy+Quud8u/e68FpB+UfgynZjJJhB/3dg1htI4kwFkvuppAI
C7RevG9B1v3SM0NO3Mftm/coau1bnfCesfDgSwV8Euq5aZXViwrYvxAeDG0C1MT3ZXyXKZQLSxS7
rnNBZGMxKAj/bzQyo4bbsI5s9ZRG5SMUWn5lLPPgnflI3a6r9rFdvrVy6i4UVXH7xMsR0zyGyP6w
GHW0sU317Pm/6862QjdlI5p/tfOMsdqD4cdigrcFwgGndl47PWwhNcl3LgkfyT+Jdk2D92DATrU3
AhDsQQWfUKf2zwI1fE3dEiUezLdbmggs+MHYEKFBbyHKLNtZ+7/g5rJuzmmvJKepkNZVDrlUTgQ9
dXblHH2H3ia8FzIHEFygX20L8PnEW8siVO6vxdN8RRjMAWW86j6N4c2KMz2mJQENNvxLebAbhcFb
m8O+IdmxMlhQU/FTp3s4c3clO7yCJoNPi1u9yxmoMYvvhrF4h6bwxjga7wNcPutsdn/iEo0c3vwj
DRMuzgxbEXzjylT298IifLsEC1sdoPJjkl+AJ4mLs9SwbgKrpMmmfUOhNlbDWAPo9jNnL331ooNM
0GZodltGo2RV5Yu6Jkl7ckznSYiuvA3GdF+W6quqweOkOXJMoY9TD+ad3k0gYJHE+4iAuutPVide
wBwNR8I+9g4+doKFjhVPAB4VfZ8VXiVUtrF6JupZxeekrLdgeIsbOlF1RP97shiTrYAWw2ZgVZ7z
QOcdjZdzUbiHmb2OHeLkGbPSYXAGf28nk3EiFqgot3K6EAOTOCGReKfcnn65LlWYgcg2alnEUVTi
99LTtiBL/23Bu/Ja+7ycoIswkw+w/4CZlYv7EWm6xilpuS5yYca0gtsg/pUDh59ZbFIRo1HKeRXr
0bn5q8n0XlQqgecs7bRrWuvVQkbdjj1Hq/KRV2+dJ234mko6Ci6ClFqIySlBplvlk9tr6wwhfS3G
SYVdS//D4KXVXZAhNiXCfgL0Dn/LulYEOqzqyNjHgLPQBAw5Z0tslTxNkdvXlqyztNGamlw45+aX
sDAKpLmUJ+JXf0AF2ltvSLsVTuoH3cn43Vr8Im2FRpDZhKV7D+pegO4B7xhYcO3uTDFh95rf6YHl
aYxEAl6h3ZMsG57oGcIGjgQA9x9ZOuLlAUuP97cHPGEWhIRa3zt3nOTXYDGJuZXpq/OIU+du/Ab1
BiXNj/8W/aFTf2yTDYivym86+VbzMHG6m5l63Mj/lSXi06ItakWGytwkw7s2MtS9mSNK5ubrIEj8
FbSCAOwj2wxYbYei73Z9wu1XYPs49228UX5DALvhcTk0UuPNZjPiJffARvNILPXbdvkHo4LeGOTP
azRMv/WsoQZ7kvx4/MeDubCzMLyuIM0lYeUpsVquUkt/xynqUsTMh/isqxpk7RhE4kgJFmWymILM
lO/jkYtWwZ3d0rRiBh/XttNTqisYwdrmmJdBv/el/R0ovZEO6R1mo8JwXqeZOvsREWxVFAuDkn51
TNAnfRkFXN7+aXDLZ1yEHw0Yr5XjwYePEt2H37Nu0avN4BWzPz7vtluXnHA2976h4ptFL5l8LFFG
7TS7asCC3dCIW0SbMempE2/vI5vPhxnwjnvyZmrShvbQ/5g6p54VvE/lrzvKTrbYDqafaHy3bZtO
iOVUNcOXkWDVhbxxnDQ5IUHAlAWR/LFUtB/r6sNDsxDcl6sFXzH5QKDl65lICvty718GCnFYeHlR
heOo+cjCCyrttBynzKH1IGbNyxZxB/N0w6BzBkiKGzbP3uU8b3U+HUvAADMfLu4WZ99CnFvbE16b
rgqOsWNt9BJEq1zXGzqfwV2mfKoxv2fvMTaXv0km3Guh3jzV/qWQpoEajo9vSjdgDIc62rk63bFv
s/dgQA+zyzqhfsrk+NcePCj/7KLs+Atr7K2ZoQl1TYnUUfQNDlzsN0Ur3hOeAk6g2OdY3YccUThy
li6en+IKUJi+JmKKZG3A2dgOLDIsIdxYfoHvrrc3i5YvoquqNUO3DOm56XfTwmFxsI5G8bt32p67
zfjN6RahvC+w2uCGx3iAyPXYoDhQyGXwnLG5Dbuov0vfeHl8I0uyyNPijC/9z1DAYeagjnwx48mF
wcmxGqyDYnwUXUq/qshOmsXamm5Y+DAT31NUPknqlvmUCRFlC4u3SOPhz3zuA/HMSlJvPr1lxNre
VKc+Bp5Qj38Q2NEcaE/cF2C4kzYCd4pPzK8BvvTpKZpRVURmb1qyP7zKCHUE44jHdwxja87pVeP8
wjbqx/GosB2WdIVkfUbQxokiWZ2wO7wEC+2fjbiMU/xe0YGxChAx9PRRiMXf5pBspJt022jEz2Cx
M2g023DHvfpscmLR7/rOOJQdL2RHJXrTdCMKXJb8cPBDEXk0qvpOL9m3qW9qHF+G3nLf2KfALD84
hiFeyU3eMzYTQCvhEaklvSZOX3/O6rRi8OcL1faCYy4Lqz6VN58SqixhaexQxbEKAvHXkS2zmabP
B/XO5acgE0nM3KFFDh52YPpSVfJGClzzQuAa5Yj5u3ZQpIbAoI7dfiEwui0ozZIDj2q39l3Kpyjg
Usq1uFCTed96WICdYVJU3YzDTo3JBQ8g0GrRbwtP9+dUEnyKX8po8fcei9ltAv3Cp2fZmcH8ojOA
7TFH0FOz/svxb9oHCg02K6fD4jFyNQ4Hj7yoeIY507tjUGWctta8bwxueZ87Enyhc6uK9LMcqPK0
zSSn4AUXYpyU7ZpyFlTc4kLLps9Sa/BhYPec62YrbNzAv5mOfukF/7u4br/IwR5kxQAAeG/DUiy6
2GYdgy7kMWwXiH2K9rtQDxT4SRT+Fc6hhmBnumN7+obK+uk4RnCsONObBWa4GNOE3UnatuyOflqu
twbBmVBi4obSsd+7iLrO0XDxcZbDzyi89Nj2PrhUoip7ZiE/PdFFInZdOf1Nm8jGvhAcaGrE3GP2
G5m5XKrt68xDeXTFgBkYZ32WBVTiFYLZRvoH9F5A/QFtjNH8pFnJ0TQZf/oLDQfLVKd3IpWcr6qD
IqJznwIDxGMH3N6khpI+STDKmX/Ah/mFGAeF2kV9oFTOyW1z1XQZH5GBG6qJaXYvPX7fsJV8pImX
lvplHC3VCjf2MyIPzrasX7axZ7wxh66SBHHU0MDFbdP49AQead+PTkqnlyRq1NmuvFcbpPeGmr8n
7o6OOpyYcF5BFS3owQX3ySVflr8OLE44ZryRSu+S5x92q7+NOXe+ktiXyBaSVTBF6qE3wLQ1BswC
hAKJznbA7ZG1PAksi9P/I1fTbZtZbqeMHHmECrFp2RmvtMreZt8YcNXIa8CK7Dqa8XF2sL9D6H+p
OvM9CXp7Z0xFc6TcCa75I6fFyYiAqv7086+GT+IXXUocfiQViQYIwqap3Tczv2WxV2zTnFM/wyX1
X6TEbm67SafGpoAjCnZTATQGrm2zynsqOAj6p5tSAjmFPh86FtNLXyW7QljncsHhYFC0i9JuThtD
U07mD0iFbhpXu1QxVDEtHe2Ib0zH/aHnznzGzkB2ByCpHgZ/owQqgycA2vZYk5yYcN+IItB4E01G
et7HI2cCKyBgaHe/ndq9mhktE1nNiQOEV8xrCg7p5OVb5at3HByPD2/u98K0411jUHCbJdl0xoX6
XBAMO/XKgviJR9NJgqf+EeVjuJErzn7moXCt325N2Ttyvlqbjzixm1qXipWfgdl8FfAKEmmBp1Tt
+joTlzSzX6cB8S3NpntHwSotFhFocblLmTX+ROwKVm0g6w0foUv4AUMxxF2xzynqRPKPIVs0f3kN
EUfNJWvZJIWmBidkPYkAXmaBfd2vy7Cm1kdrd97TOEA9EPEIEGCMyhZ4d2nx80FkcFnjttf5Mp1a
8Wv2PYSmjNs+MqmRsjPbp3wSve6xTyOw8GFRuej6Xsy4UeMyI2U+SOVsOjywKJaMGss1roXNeZjN
jl12e2uZg7Cmw2LbL82PE7dfwLzICFnLd2qqOYweV09AX9bWHuNPRBbj6Bke3cMunlWfZHvo+sjL
rc+zy5D1NWrR/0RVboZaupfhqwjc7ojeTAY6rqFJs4PcESlL1p3LeThto+qgCU9tPFbiZSw5hPMv
7BA4KOmu/I3Q7lFWwQcVebs0BWE7Jc1pLuTIkmtiUzTfAhYrqP9Gdgn6OEBJ4yBc+J9ABaOz6+9K
M5u3DyGnNRxOps+4xKIwZvn5cB2Wm1h42TUlAKHgWs70gaxdGtzCmbh3WCv6B6jkDcvYC7aFprew
MsdV3JjjUUtBCjewhhV4g01vLyIcVNetsUBzZBL9xqgbSnSa6hpYBGrBaOAVE+aGIoEjkzXXxFAw
XGjj1DoczoM22mS47kMHMQE7CXtw7ZSrcWLvY8K2vy+xvY+ar0zn7pM05uccC3SIB30ktRMmmXjJ
o+TL7BF9AU0e3Jiu7Li2IIm7fxpr+RvAHFt04K/Eb5wBPiqis+z8PlvHmCYPUTm/UEr9eL4faBJi
+9E4p7zAm6ZR0CY1Yg5HBNgvDgadKhiczUKBLLgEdSYJFdo6Y99Gm+dQNx56deUfy/znP+enq+3y
gqL+lytArp0mh1OrKCH3WzyJwTB8S686AcdB98C9DNw8ZUvgVgTouOpczrjE9Dktq+iyABYoA3yK
zB364mTmDvvrm1v13sZOOSF5pv5rBBMrKMMCrZibkJC4l0aLO6jKVEiDUXzOjmhxGlcyDBa/binz
XOgfzY1fuXDdI5MuAeqGN5HpiHRd25Ng6Q6vnvalv5FPrWJkO9QESYmnLFhSbB/jCAYKT11mIXh6
JYvWYZ+N5r6l52LvuMNfuDfeRqfyfcHiAqdLrxvDecaYi6bKxi7McSI3UFbebEvsu7hvVtWDm9uN
qPYtUf+QbArdNDmzvZvgBkVs4uj3Sr6PVq1EeRurMqYPTya34D/rb8I6XXDUImxEMW+WvXeZesWY
hz2nUsnaZ5++LsCir3ROQ3ueWOBbYv8UVf4fpmkMtUvNAa/ouJFa0gqtn9+VkaqTn/4ukfjCEldm
2MSlfcHBz4ZWHSK7+aPwzdwQPwYETw7tEsvAYGV6Je2iohAFKR2hEf/KiPyWNi3VTbBCCup/DDdq
P9pq2Yp0EuvZsiJ8Jnjk7AYcOoUgVHBh25BD/M3+z1wvLghgzvCIPwPCXRLjctO++c0WC3Tjw09U
DOa8r2P30lYEPP7H0XntOIulUfSJkMjh1oABZ5cr36AKf5Fz5ul70RcjzUjdGpcN53xh77VJeqhz
FICxmY8eGVReT15HoJcvzB/UU1TPojMJ+WBnhPthRY/3LE5fMKwrni40kautzTPHC4lRNKBOaXyY
MivVmGbBl9QreqnwgrRnrWZocGQEFBDWXFIyCf+wZpAbPEq2Mm/ElCQYyOChZqLxQ56rlIjz2zyo
zWomKoaE75BFOyPgycsgdyPeUY4StsIdlqZmP1XqcYDwyEI09DtAIcNGoi3JFWOsujjIaRBrK+Er
qMjan4zSJvc2PiaisfIugDkcsvpEEuhjwIifYoP28L0z9mBTzwAJKkCWk8AsCJiFQgouC6slypdD
1OI4iJLi3zylmHQXy1/IHzmvWv6ZqIjprbieDjILpEWs51MuhT9DvyJ8vNXhYpxFw0CMKZu+CkPN
6TUsX8kq3EYpXoO5qj9YGS2Md//mGDUyWHIkIPjGZ7oTe+wqb0mSNpCQgkHROIrDXWqg4ACDJ8Mo
SlrbSMPSqWJM0snYIXRGMbhmxX7VmQETvKgMTRMAqmfoLiW9HSck1VHGAztXZ9BAg5YeaRIYidd0
6K86tOYjStdClGMGaKy12TElu7pE/d9kkXloK2W8NpPs8WgPwSLw++aUQrehnYIlnInwAheyU8rX
zJT0IwWFE+el7hf9IgNW6hY3GTbSdBzNpxIwChu7iit+vEONINSqU4QDXBsWzFVYOcqA+K9dIS6z
5uCSbxdbRr8brBXnhCxo1n4eYeLEjESPTEJvCy4Wn+S/wV7ltfO72mRkEVuz3y1M0Lb2zB1ZHdn9
IELlxgmLKHT4owRfj9hRxSMuk2/y2UlvXpESbTFdqA8YRDli2wqwvms22BaoCYg4n3pfb0Ro6ycJ
F43GTKvtBU6up+iV5NC5lmh5SEIQUzyGBEhp1y4xDl+Y2bNgxFTd53TdilQ33rix0EWmwW5NQgIa
YXW+YsLEPxuH0U9jTGxU2LeZ+fNMTOZTorZ+KifR21JGMpkyeKb+/59QEk3Pskib/f9/arSaVFRZ
HvQcO8isheoc16MGdRnecaLohxhl3GGIzbMgxCgeKvqCogqjQwXeHR53el5L4UuIlT/4F8m+1wJF
Ctd9HVbvM8IxUtW7r0RQE4fBIJfvqC/LdZGiS88A5SC3tC3yOhAUV3tN34svBptOu1iVQ9hxkCKU
w9dvWwq5LXmkgeqWUGQty0J2GQUUxjeJUHkjsdxCRYAG6JV0wkF3xjES7+WIuV4cYrC9knCcm/w5
q1iB9CoOqMHgrJ4H2rVMOGPyMuiQjuuY96+mwTKfVZvOCqSaEB4VVlicG2uUt3YpRRLTysSZpcdl
Li2aT/Lr6s1vppXRRRZbhAKffdN2V7ESQpSF+kvWvCXmxxJH+8J8jphLrMxGjJIKocKAR6Oo6veo
LU6jYZ67NvFVCXp59TFXhS+OBByLxZF6xIuQ5Dbm8xSGSB4S/HZgbxucVHCFdwa/ZpKBk7mxOfOK
GZYncZwT4oipI3OhSF9qRAArAQQ6iEnIsz1nryhZzxIrvm6AGjA3wdzi2CLLcZxb3N/sCOY3qVt2
Q9eDPCbJtT9qI5KpKBBWA6V2cpDyC2GmTs/C1WiwRRZsLOZeOXYjjgKkAgygTiUeNjiyhJ9UH3Kq
22bzZjEBawBwIDQ/NIi459lhuqSk6J3qy5R8m73qNrLgNyUtIOtPAaSVtHwIpCfWkclaqfNnbcHO
V+2ZH/uTuDIobD9imP67Ja5dOIqFLrMgZi8x0EIhnhPhqAzwLiDpkhNtHWk9sGV8wSl94rcHF2q4
o/oGZvggNsD0pwH/1HJjYQ/Ern+RBFTPasTffBVeo1R+DNGLppUeXCxXL3ah8F1D3fOxHpTJm7y8
R+B9jAjWd0MbIdAvNOz66amU5jQ3rAmJjQj7vwKrJipnMAg2uUeoqmYny2rUwRVizW/DfOQNsAaM
OaHTjfC7LOHFIDIvys6ADshxdfP002S3oWaErvdoG1bTpr2P0FShPbaIHRCqer8yDslN2ovhwG9s
92NNyz0f07Z1QNLYbCDeAAfuRuTbgth6vYKSoLyxzcGxfUFeu8/wxlMBzeIHPjdb3eRgVHqW9aix
T9TFUWKUBl+CfRKj9xjdx7Qr9cltlBOmr0FD9K1WTEFYyJIsX10LtTjP6+cwEQtaEGCFyJ0kXJGv
cdVhp9dBamiHmVmYEVIqY0xlAHZGYOmtABlWJOhrA7+6+wkZtVhcw6R65Co/D7LAArWfGpK+3n6i
4HBxle1J2Xup5dEbQXkRlSWQeyir+h5o2Sp9qayea+ah2fqPjMCjTMZBpJ3Z6AuLhkiicOQRc2kL
RD/msyzTY2ADZBJboJIFIMPXN6MdIUeuUoanGBZaqkD9YIac6WSVxoc6OeIy83WF+mt+R3XuR1T/
wDOodZSgQrIx6t9R88ikL1IFvb54EhnyZtaz3P/rtORX4Zkt058tpE2sD8DeNFo0vf+qxaMw5eiJ
Wn/gq9IfNL8OKAw7P88oSioAMxC7CDol6iYS2S0ELQ+cGF7KBizCKeFZynSD5X3qAd+Wo9QV8JjK
FlEEwwfxbPbMkIB1tr9MS6Akr33+g+KbvI2dyEI4qa9ica77kZMPQwQheMxBsw2IMPKia59d+Vyg
WSGZDFLXNW9fwYf5qD4uonYgZA2Nx82sao/ccVYtZ+IpeUFs0LtYIOxRnu3imYh6Z11ad0wqO8wl
u9MDM7+WkV9ug1HY+Nnwvq3Bo+wksKFEvSlq5y702CQjeT1kc3YwUMIXsIbTjjEYny3GLN1gsUxG
JKZfyFCTpD9PSBAKwnFYaY+raEvCCfWfV5IvIQ+IZ5n1NW8y+bG5V2xB9/gqiVtNfRPZZ8qxKGA0
HmRs6x1oW8ttlp9tHdiPH00/vPY4kCyCeCTmosbg4Hv0t4AnxJsOhk5Cvnunj1fCcN/wIjdqv1OY
mc9D403y6M4DnRThqmr7L2EbYTGUjazLYKLMqYAQTiT8aUcBe3UNU2/OiKJWz1Nr7BQ6546dBZMH
RsaYQXV3o/krCJ+zC/CSgzFcSYW2hTw+G00gZOTB6ezirnB58CoMO4kKckzdFhqS1h76nGGinNgV
IQeVleyHgo0wydFM6AYgmrgqOeD33agytgB7kbnlPyogW2cbIMbijuudFQ+/d7fPReNIjQN5a1PY
QN0KIUoAHEGy2Ez9UxlX9wTsHze1PSUoCRTkV9l1mDlJwu5AmWtbOGIipWVUSVPCYnUhwvw+L+kd
N7Mn0twgQUCo30I8u9YIWxGTOBp6pchiUocROtQ/llmxMb+StUG6AJ78Kr4XLf3sGLoqMtMUabZM
fYVhgn1Db7fJP2l+3tATKbpslmtsQPYlML2upfozyNwkC5pQaSSlufQjhvz/lG+AyfdlTSJzh2uk
x/DbsAPFt07uEO3EHagPkb8QTTm3yvgOw4CmxFmjcJ93JNwjJxHLTQPD/GJhZl/t4KLsOlWCmyKA
xfrdvAkYw8+V0gUmauc+kwIT+cgkvYm4ZFb5OEYPwUhtoa1x4utny3wUSY9bu/OeNnO4vtw2CrOl
CC+QJNhKcYmYOyRhE1ftuumyDnGhEe0Zn9ttq7XJrIbJn9H6INmbgO5VYNSpLn0gJDtG9F4LsCvL
1GLHwiTKhwM9sp3K5wLbAS0xP/FVuWnVWdxW9ymYhj2bDFpw7T5yjM+81Et3YGk7FB2eqNwR5AqV
ykjdSoMmozcjn4wt9JsovCPWMrBCD6XXLAE5oQcBcCz7fyZgz1F/GZqfsPtRprekZX73YsziA7Ea
ecDsXmjb+zh0hgozfLx8qwsxzLHfWn8aqdIqr2k1tlippudW/55IVtUrZh/iU87fqPKmxh3z9KO8
Vg9Ju5VkyXRMnLXi2ClXNHMbjcotwltbp3ezTHZVeEzMxIX45ZRxfcpCw6O0P5TEK2rie6L/Jrpq
93Zo3s3uoiNIKg0L9doM63OyTbk5pBJvDSuWbGn4uBT7Q+MrPQPqzAZkd6irF7k/oqr0IzNHVM/I
DMam+aOWZ6kcAgP6ip7ne4nYQMBv1AHpDpRBq146sqx2SQoRljBHXrfMCG8yx31cGBeIYR+xDJ2D
FIW4+B5y5tAb1XRBdHMuGDhjRRfMeJ9ly71TZXL1RuZYh3YOQibDtYK2Krx0aoZQ+09YFZvd0jFv
3+XunwraJ2K+OcYC4o33XC73szLdbwV+KqCwhpwxCN/8vjiEq4uWIi/HJLpwjXdPhqWTUWMEJPi4
hslABAkAp7o5xd6ieeSL0v68Ny11E/IDBmz9tVOZaxDrqc1vUcY5hR5s205CDznTbLqSySFcdIW7
RVfG7b7qW4l7rAqqlBQMdf6xWnAMkRLQ/xA8/kcrfiyH6i43pHdbFtGz02YqsXhD1GPGy6mFf6b4
kjB5alLl0K7vk/6cq79TiEhRALYD9w7cWwVD1VjvZWneJ6vczabgRqHwq0bNsVjZrQovaNSfJ0Yh
LFZ+BQFhl0ZoWIEIeGKgBjjhRcfYSK5ForKNwIJFn8MduZwLwSB3HDeunkinJhbOEKFIZz7Ghvq5
0o1RMcEn4lzXxVNVyTgNpx1UGOphSnzqLkx/WdxezTQ6zktGjAub5S1FSqXmV41n9WlBsrgs1Dug
/ZCPCOkrb4Ujm82pQg+l6O19jSOGnzmybiYJoeRYBv130z3CNWMsRL7FiA5hUVAXINaTBYKA45Op
rodGbz0cmZp2arU4qOYlwPbTk+o7rgLv/olGxVsqyRcgFqbXNs73ud9AV11q7QTH1I0KCsLQjL6h
9F8NJgWsqALgo16rvvfWxYq7HSSznUG3X1FiWLXAHcgKZzS1fd5X3sA/qWW+1SPisxrCUTATd2Rq
R9t2ugNwJ/ysm1AqZWY8sJg7SnXo5ErsaYu/ap1bE4CgbYWF0LFvrwgLIq2xYgZENAc6DB4WpfDz
UYHE+S3ggq5V+ZmojweoU1ek+SsIRyLIdidCNdJH0GXyARS+WFnoPfksKXmsxuKbGkwkYXAtEFeK
8ZyO43MIFGjrN0Xor51diTrjcignKqI1pskbCHQISPO+MsinCJyciTxoQ9lrBB70CKv7/D3dPmp/
A2fGWjmG3tcAeyNCRxteFBF7RWvQ5erXdXjaFCHS+KUbylHbdovR56LQfQ6zUxt3bcWrveBVQ+f8
XhYpZ/lim0zwEh0RCO1Sd66x2oapflASCtI1WPtLDuYx02/jAqmW1b4lvJHMhksg3XP8rNXREipP
Ntu3jkUUoWxhB6wJq0FZFwEjdzcUNV+GHpxyDhN3ugrjY5rLpyQL6TNAoa/lXgWXGzedXxnTfojw
TDHFTsLPFhuJUZCcKaOeJ4SsA77x20IBhpDjTGC9uyY5zB3oqC2qtt1L2H/M5ANg5SlivtetwTCx
VlRvXffUtvcN/wJhWFBvhnIhIctGtZBDYZ8pk2PdTQlnSCKcQCz6G1G46hWMddMtibM1ATJlG7BV
ZhGFCltM11dLRX8zIMnKwRqLqHRFsgV3IgK61DAJczbcmWqCMq6kkq7D3l42Uhy7vIS/TZaCYpF2
Me9AzdnAMGgvyxFZ46+VpHmRghg/fgkJRBQkCCN3OnW79VL9bZQ8MyrPRg+UFde+ecooVaz6joV1
Gr64R9PNW4DjEW8n2VxQlVmVDbsetU40/GtromKoNfhrMXj+isKMsQsEKL06ARzyMBPMR1T3T4He
eRzinZTVblffkd8GprLtUFG1TSARdkCLdznUBIRZU3qgY3QtBrJDdU36GlgbCnhyqOYCUV5pR217
k0SfdSVU+gO2lmPDTdYlxZ4SByidzRbmnYIfvbKkoDUj4C4K9PCUbL5XcbogMQAaYR6ovBIthE6B
JbsunE790BkOi8KF8CTc4BUloXVjs8tKWKqQZh0VgVgtQ6bIo05dnyLpoECcEtnkJAxWGBPu+/jG
4k3dtWSkgTWWY8Ex+MtQr7FoLvdt6E/QgCPAlUv/RJsgNzpgr2CR9V0iLjaZUc/kJwKJyFq2LZcK
TESof+LdQCYI6SKv34YZBcjTUEVHnQ0Uqx67bI6difUQV32e7ZsEL8RbqPQ061sIbrcvtkJGBeQb
7Vvkr2TmfIGI/ZzVo05Hl5ehL+P8MQi4niLI3ow+68r4Wmn1xrL0iWWGxwZFjDlLdahwTtXM0mDv
9PrNgqrG8xZbMcYaXpSFtEN40eJfLUS+UAAKDdDAlIW07yzKJM5cU3+KukdW4MSuGS4be3aQafFP
F4Ch/GTxZ2UFU1tdgak4IQP/dmVANTHlGa6jxKHv1uZXJImEvYFUBuqZd3gtHOI/M2GwJWKgptS0
GU6BXAqy9kTUpZGcJMrJEaxgVRGlhQfNZJ8JZSXW/ZglAaupvTa2ztpJIOZHrxlMMK7WV54sz6vc
7wc8d3UWDuesHE+qQA2ma+2pAuJpT+oIRGkQH0r7q41juocMcAhluFHKNDeuJUrjfqwhb1iT1l1A
LezY2vf7bBuzaIcEqASBCdZLppHHDAh6wX3CqptU2ijQ6skfe35gfVFUGpkYrGKHX2JQUgJuN0sW
wb3ZCZ4V0/3LaHXoFGNyjeZIfWR1kwQNlugEAYa7pAVpSJmp+l0sP+a2m4gNxC+MnitiBgnbKlUj
TlQ0nAh5JnQcO6usRJLTi1+4CiNnefGVNBWTIYURi8IGLWV7GyJXuJKffDGV9BKNs+pJAxO6YjSZ
RypodCanhgHqDwhWg5V1k1oopmNZy1vOH3hmbPfabXqCgkTkTEgOGYsYlvhbL4ijurGan4EoMyXB
da1GS3yGgPVaTpgXe7MZjkLK0Bi2a6DqRAOttH1GnpgvKVNKb1BTUEBV5+g6PYPVKy628uuc6LMP
TgbP+jiWfsKTo3UW5gbrjX3D01gC9REl8YVx/iuBE0ihSIOArDWQvMeM6lnSacf5uauVUHcCZIFv
Gv133UxM38IaTr7xQpcwuECq9zUjUDdJCMKtu3D2DGQ0qjh6cp8M183NUOciLgzI6nARiE8N+6ds
HoE9V8CDB5EzsZjUP2Jd6wvQeEUPYeNz9ofAInpjXS4s8qV0BR07zf/Qfw8H9IuxXYbK4M0zBi0p
l5Q7I+7vMG7vvW7UPzkIZwhbgTZIRTDm1DZjGrNP0mKXcFuj+q0A6vqTRWNbLOnNBOY1SYq868KP
VgNY5C0Nn6qdmHJX27pGDyNfBxm/65wlif9JhsBiasVOS35c7UKksCbhnxTieij5S0HlIgeQi4PF
+LWCkKheUw1q8iqUdK8pBJ922MIlyXPSkyh1vmKF4mVSac+NEcArCSerXt2KDM3tCtbihwQ8y5dG
0iRXdJYK25qdEYbv9ZRyJ8GdAbiuv4vawgWJkYuj4a5rEYeOkjCOQUw2ySIZ7ivbjS7r/sWxtRU+
JA628+LWoiw4rHjY/yzJPjPJmu+UkUdIACW5Pky0bNtz0YyW6q8qgLpCshqv1cOXSYDFpZGraMb6
MYkEUNWMJSQteUUTbhxUPL1DwnJ5bZIfQ36XZkp+u+QSEtqztOizp6y5vFuQUY3oOcFSA8Vss0Ct
GEGHW0U8A+ZSNP1ZtabiskjGOSdDW7YyTj/8uFUtMTeEQk4iJKocUIgIdfts2Ke1tOLH596cY50U
8Dgbd3q5JY4p7tTHX+DAObDmqTrJ/fsIQTxUpu9cacjw5uZr5IibXTiiPd0RzxasDBUtgvuGVTkL
TeMpwEQULT8sw4pGGMIaqVimclXihqHpvcg6B+vdoUpe+tQ8SPLgZoheI7L9WkOBX/Hd6gqkSQlR
U+pKyLZgBxiywP/tPw3gbCvXB7PEVkrrll5K+DJ2XIEo3NINsR251Ot7lYFvGj0Y3eCSXvY191qT
L+jvubarF4wjewTkoHAJmGEtLojlk5Y8VYn1TX9cgCnRxQo/1ves/pD+wBT1s9ymFzxYFjGVY+dl
6LTXGvvCl2FepRbpqnUg4YGlRLGLyuFNjzMPkhS+HmLlx7doXXy5A5kc/jBNe87Cym8S49hKBIe4
S9vYGIn2SRfy1bLZggmaZfivdOWYxKJnddl+JCRAt25633uy/NKsf5n8NaP3nMBS1TSRIfPjkIG1
1BB4GIUX6aOoqR4ugmW6ivSqYpqZwb1vX1PJnKU2XzuRomw4t56GCVLxxOErY+4CjZExOPvWjFiG
bLRhg9xWhgxKTGcBcjBt3ZjDb8X8Lyp/oCGQo3M7zUi56C8SGr+kRXecdQdJfc5iQDjIqSa+bmx3
OPysp5GxTZaxHUQkPpB1CW3zQD6bbH4ahVemga65uWUn4V1pX2fzpPNQxRt2+7c016CGJEaWDc1K
esqZVgk0biSFRVQNJfRGM5lv5CsTpwaShdTP0q6nxl4UIPXDXVa126S8mGSOms//T30NH1YGsxhW
zC3F5qanMAfdtsKnEZ+KlikoOhCTLvM5K1YniQiM1R9mdZGLBlHEelB7qDdZeSbaG50F/BeeqFl5
DH7JiDGLSZ4DJxorCKdLOWgQd9Ca5eGEDY0dHK+BmJ5ptGl5AMPzXjJEQUNG3lCcMOQw7DoWgtVC
fYMMTFUMnnbk50IAzOO6VKuPPYbNU+FkKq0JJX7xk6pvRIvQC4I56+Gf7PXJQiLh8jINGoHI2WeK
TilX3nDLewotRodIedcKIqsfBco6kFHmi2PvVWwv1gVfp8aYlTKgoLmRTvNQ7Siy3Ug9DQsTDVN6
WjNzb03Dv5omvkTMlOMMOAwwe0fmSVA47Zldc4ZAcj52xQeMhXVCkWQekFxgqtsUesjgbWZTmETs
qkJQB/3TGhh+71WCa+P6C1jNNjoanqThWqH2nHrgJMS7TCi80prwUQzK+RnVk6nhL4h5RyJHrfw1
vMUJaQ8pD3K7C7uJXZFH5goUX4Y8l8q8JzoZEbiwiBTY8W0lkUcNbcxnSWDqsj4u7AeequbNqJ9k
ZJZAKG1B+WjBe7UK9icEZmaIiDoQ0u4E+J7N72vKpg5QlcuqGmLwb8oBOncQpBPeKMSu4pdAhZcP
PRflp4Deqc+5OJFvziPOfJYZFkr2Srro0leTfxa8ImLoITOyZbki+kSyGyAfJLAIE5/9POQfjaTt
LeqXuQIpwlAolVF1NUBnciou80eM8LowkxCz2GV9uwvzFhoxr5OGEQZaRJtuIRbSIzNFfpyKLqQ9
NnF3XReVdsA696lx6emXVjE6qcUD7t+ee4a5MwijBL9cLaJvfRnl8Vdqmhuw4LjLSMudn9tc8lLY
TnQXu7YP38e0tLVsvuh1/DvK8ZuRbmkzzHf4EieLkipW0BMtxvA3gyNOChKLwJKER2MGxBsaDbeY
Iu30uXPIDrqHGGzF9TZ2ijuU6idk83u/UTGp6OKLEZl7Q3JZnD+ZAw660LLLTkakgtsu3enM58dm
Pi1WSq0zlf+visZWwI/ENWjW1Kb4CPL+ZUDcCOjlLUOYI8lfo1R9j3CR8z6/lAUdIndqEQ0bY579
UnKIlU9ZetPr6KZ/Sf29xXwWdr+5cAyV+FvtxEMnJ1iOzY9JmPfyuh2V2Uc6E/bDN8MB/tENDJuo
aQ2e5s3myzpkBCofFi3it+xG+CzG0Imhf0tDQ645NqHqECWJM0QIdiyG6XVt8QjrQWSp3gDs0xLr
oGnZyKjbouSDjHYUxsvblGfPQ1c9CZPhi7x1pfLVQaPQ5IGOxTyu85c0gOpRoEZVU5DA3S7BE+jm
SsWyI1H7dzp1OpxeO3fl0R7CAuFtvZMMk91yEqwxKOv6qcWeJ7co+If4Wlgx/0Yf1DGoqOYobN45
vLdyOj+jyTtY9WA3p+dJpXekyRFH4aZLK345xa5Fl69AMIgNuxYsDNlpYbg4VrX2HC7siJZvCkPC
JUWnBzlkMlSHL8cKXF0pzdmwmu2lFUaikhIK1n7HMwR3Lt7IjDXKIf6jcp7r6OElbnsRd0uk/kNF
UGKlR4EnrdfYspXQjZqzkh7E7iO3zLuYeNbyhAScejaRjmurw9OV/BQYf3WK0RLEHLNr9XPjfdsv
8Qu5Qw5K4uOgG55Q/PWl5G8vxZi8xfVDw7FTArWKCoXj/opQFb6FtriAjTQoiueiuLbNngUIMjZD
8o0M8rODeVxv8DrBiRy4O0nS60WsNg5sXqxEBheJsudoBInKOgs3K7kFCgCae/rK4Y1jXQCyjhVG
Y3aJApJbzDZEj8q1RC1MVsGDxbB+4hEg61d4lX+tZg/cwCUIQhxsmTove1iIQHfJCcEJG2k5QA7R
/qWK/JLLGqAthv4y3BELI7wJlmSQ2CvXt1QvfZ3bzmgB5bUFS8rOuPeFav/kbAJjUwxkiV8G062L
b11sAjOubdIDgrzCTDVMDEG564c8KDLklJBeNSlyJEYlFosfbhQGBVPtE++X94mT4Ef3+T6kM60C
mtD5JUM976AmzVs7DHfFTfkrvxb0+NcKNSaAEeGQBEvQPc8vGE5JKjcphWun+WAqYCFnHu2P6L16
5nXbFMc3K2huoHd3WFoWTIpPyInxZKv5c4RuYeIm53e85nAGxgIJ0biQ+pYzO8GzxDaRWnJhcTZL
30lYMTo3xj9hdJTPieVt46y2dUAoMDyrJ4lbSMbyTNCZbf2j4bAgtCMxZfLBcgQIyW9xQ1KHeY7G
rxTeYJ+z2pUWV23O+qPCCGN6/Gx9dphrbtZd69ZYRHGWow5YzzNy4AVo+678W96hEqBTxndBGbpi
hyf4WvkoNueKz9wX7XC0w41bmibiN55diqAdtQLPPR9tXAnm4QPyUfCcD+u+YUWYH8io63M+E6pD
jHf7sHaE6oGnBnkAHs4pOuWia0k+Lak7jQc1OgrmsYiP3H71ElAURz1zY1+oj6iE0MGQWV0cKmh1
/ICQ4bk236t9f8YkQUprZ/xi8jX+kQeHYraCMjb5bE4Yo7Dfg4TXrCQo80CcG+O7NZmczkd9gEfk
NPBwAtSuknZZlBe2ylH+LHYPpd5rzUvL3UUzGj3qz0r1NfM0aNesCqLs2jV8hBnNOsyc4Rp23B7n
Fy3iTXgT032h+T2qAMAYVG0hf6j+GPhvlfwkzOcCWr2ODFj6CfO98Ff3e1kExud2JMQ/cRIhkGbM
hoGPYjCxUayjYmPbkv1IKBWBAJnuC8qCTn2hGeiZTBtnCj8UJ53GgeVpUJU9tgdmcVbR4+NBhtZE
EHoBCs7m/OZaDjMCEelQ91m+x73dyCeNLWfyIoVumvloOtXea/K93AVQbabmmYOCxzvEEMFzRlIQ
iwsmZtE3mOwwRsHDY0+ayr5Uns3B7tPAkLzlMRVk9R6nN5mRfIwy5aIJ7qSS2DQixHasz4yzFq8B
HjTlmUekrI/8ul3Pv3wOR6+t4Fiy7OKk9fX6vPK6ROFZQ0HtFW3AQ4wKjXH4PX+LUSekQdtuf5JC
AuLbStSdaWteo3Gqxl+aeNbno1Edu84XhYNJJGp+4FSXTJuMcD7kpm3c5hIlaSzLgz9IjGnjLiu5
WQWQfdVrop/VsKWKy6K+r4Zj1rizHH3B9OLJxANlQVn95cpBIa694s73+/Xa9K4KsuSPr4LfkHuy
cc3MnjVH0S9wW/h5+mC+oP2tUSTFnmpRmYGDjT1miKV8neTbfLFFsAatQ/vFGlcoPWl16/aXSbYB
Qa4P2ggwpJuCwuAUIli7d0eM3ijlzpScLGRDbP2lrfB7sTno3gj8SClDQaAg1qvYRtr1+OgoZ6xf
ykG1Y+3GStsBlms1O5FqKMMZtWuuGA+jaw4fezxj32LhzRMQ/oyfK/kfGRQsm8SsodzVqPRkSGks
LhDo4oqzN8aRCsuTucphRKhOmJq0B/XW0g4hZtBKIrywYV+zB74quTvy74WILSnod63OPMVBfaO/
CX8JN8oagIqggHf7ESCLl3MjVg/eGv50cmlGj7l+CTc05xd8rZV9+rlh/N4VSHLWAbmeSJXS2+jt
Cv4L9Mt0RxwsPzPgQb5dcm5avLBsrFAqPPeTHvSM8DjsSPnSGtRNj3mmLxRpu5kKAdCX75ugZBSe
DAIh0A/hY4Et4BmjL7fnBtER5iMRBfNLKXus3JLhYHIG84LkcAqI3SS50mml88IoLREvPYeMujxU
lpmaOzOSVzHd+GnltR3HhwP4ILtNzodCV7jLomPEl/VezHsOYjkMisjJkRjONzBnbFMaERzAfWUr
w9aqPTBPtBqb+QDxpZbs6Tp8bSgHMW/3iaBZ3sMFGe7sGKvbFDjEGEzsptPm2VpdCeAucU6VCJ2V
E3uPdy6P7zEtBEAcJDaOjGJq9JKP2bIX6zwlVHg+Us6QlE7VQanSi7ZS4/50IsMHyVODHyHAItvL
wy56Zr7W/EhE173wjlHA8c2CUGxMTlJHaU9KfO14cBhsF0/WV7nYQ41EBrfclUypbDsPbL1lxE+6
nY9aTUj9GFm8delBLmMIrG2QYk30RZSjTtCZfKhFnz+tit1MdStYBOzy/02Sw+dbYMCxqvmMkEk+
hPai3jTsY+BQWFQSM6lxtzvtV5awmghooRCz4uJR34meoV7izgQX1KvvZfUjNs7YPhE1M/KPtO70
25F5Q33i8jrxWvCzdQEPD1Ek+Vd8WZGfsYkg66/bTlu4JuJ0zPip1xu0iEVlCEUK4W44CdlD588c
bBYrrOOqNsjCA4sMnR6CRz80r6p1ACrP3LZ3C8PnoNYILhDeGNjPBcrbfcoGv971+GV37OrmC6fB
zNBlwNb9BFyQJSjWrpOMZKA/aJClhPBtMXyEeOqy75R/K2kFCZbu6/iHLw96wE/VOmbvLdaXaQQd
aHYVwkPrdw3BSNNDKY9xf2KMlYpMLkEoIS3zMwQFrfFg8qa8cFxMV27mAt9H4ldX5bXSfgrje2n9
6T+OzmM5cmMLol+ECHizbe8tm92cDYIW3hYK7ut1oMXo6SlGIocNcytv5kkSwaJE4uY/KkF/Yf8A
4gIR1d0WOLocvPerGjZOvbH9XeWuWxbczOo4NcYjcUyWnh2vhSydm9jHiW/MdOSMJfcQr1jiZQIa
A3EmfOHjjLNAwb2CA8aapkR93JPH4pGGP7UCvsIjkugr87E+T16M1PJcnpzrhIHc2i9j11CrFHfz
dMQYCaPhpjhc8EtIYJygmEscAF6XwGX+wP+3SNUzA6ps0X+IhM/QivPyl6Ekcr6JVvDW4c5XsgVd
Z4m3TcrzKEDfcmBYOTadU2BVlh07RP+T6O1c0slxpuqC7TmvrwShnY7xFe9tJnrMjY13T+IHDKhw
rr8gwdkdquAevEfN+047ElcIEEzaRZ0urHxXY17Iu4NJlwZGDurUuuZYhmetvykxvt+S5zo1IqRG
HWYk/RDjSXkbscGPMHsDZ8VlxlxVcIQEwlz0e6I91NhyX/C446YrT1x+TsfJcgM6DEANPjG4V+ug
PoYqHZUTT4KLznlwZe2KPmcVAE1qGl+5rMJ8zUDLBBBdbNT/l+nN2l1yoDmSBwd/RW5hlOEm1w1W
aY+u29GlwUJmaxMWJLntLI1pfYi+PDfI8ARQmOjb5elzgCkK1EdLlgULgejbkwvwArQiBT/9ibdD
dRmz+9DBnFUvSkldArYaOLQcblkxq8osopOp9vtt6KnboIx2cpSbADptX1KqzOEUbyAWW3wj1dJm
rWo36m1q8xisX17aXdxhVaAURr5oCWcqc6gLf4tcPFjdWemw4aVbE9kFlcTQNvNJ0QbTyVEyOkJb
mUBpCFsKkigdeMhh2Al7ene55gq1mo2mgq36TZTUY1gkgr18oTqUdit4tDkhyPYC43NRXYbqPPSS
c8YxL74opOHxjs8uvNY82Yv8n1GPy3z4TIlv4/XM/wmevAP9UzEtD4rm4n7BIKP9s0QDzrpcuQU/
51ZbqtgLuq2FKFaCSkhkzEefMmfAXiN+lDg8VrhZqtPI099sX43TQCYyt4L6KKtil9Vpxz4diLNg
3LCuAbWA8YjSZJB6rK2Lm0IN4kJwejTn1Jl1kgLD8ZCi+LDirVuUbAUgerCSJg64hVmdI8ku64cf
cpPwLB8fkf6d17ROBJRbV58mBBdRJvOs7dC+oPExx/HZCbTP4CLUp6ETxfp65OnFtIAVsGD8FuYR
xd5v/7WlNWs8pL1LD2wqrV6q8Y9uLPzutzF8x/SxohDxluI6hjhpb/r2mZoVcmdgAQOZasJNjjsh
E6psKB8b6FKwitHayooGKculQsHsblLr7TULt1oj8eOaHvM+Wfo2lKvA5GCgxzydNTffBB4bF6UX
GbuvLqffrGcOdHkmNhIrS0+aXfUWStLzmCHWh+mKpnp2LcuqYnNXI9Cye/wTObuhptU3TsZTyR7B
XDF74HJLFLZTcD6MClJAxYqymgdazRjnu8hiuN8p5B6VmNeVr3AYH1iOUqA9T6x1aKfJToGIyuq/
PPQ2l15wiFz5HkF1CTzLxwViXf2BvILl32m4CDACK2znbThrFe5u23PxV+nOU/zP4LkNWJKUX980
joWdbHyXzyBQO0KOHCEi8SywUhQyYyXrarC0tIuZNwQNjaXfI281drvMovJh8VSiPokc81YW5gep
t5bTULuyDG+bDvWplOZ3rQRXmmCXnu2vtQbBIBo5/UwBq3EwwiUgFKIe70VDGt0vmr3qBm+ZlsRz
88agbVZQcEeFHl7hIIwNqneRXvZnC+erpdM0zo1VO6R7wthbrWp+G98iTM4xomT1lefOvBtC4gk6
R019J9L4o1QDg9XLVCpYHPzWwGVTuhT59gddgyRQ//Q8M62yGHEKJVAnde+nypSvuES4L2jxwr9B
vsdrCnBdAW4X16bsr2h2Pt217BemmrZb7wwHi8TuIj3mfXJT/S5mAR7vwWyQ+RQMDQ0NA3qJ4Acy
3Vy1jrKSCvAwzTJt9FYEG4qg8cZPs1DP0zk1ZA1Einx4FU4e73Wd1PsEclrO7ErWnjUked0FFkcV
//lAnZlJy1Xb9kCC+Dlq+ptqhte0cJ5JD0VQkiMA+bCXWXYzVLmf3MEMyZWr0aAeB0Tc672nso6o
tE0fhD940mGVAwhEIoSwVlN5Q7LmwAbwRDcJYWseLmBFaUd2jXYbdkcLka2ihsry+ekXjs3Vn+2V
3D7pnvy1a+5/R3n1/q0apjm3uegxWPEAqR/O+WjFO1rqd6mLdbuX/PnSpYUMmsf2X19b+wbOr+J0
VwHFeeb2PFXydq/RuJFgJ0748CSr2xxpdxzPJcuhWDPWona+AAoSYaGwBlIXDqciIU6DrJ/46Zd0
/GfCU3cWYuDiW1xBcX0DnH/URoX7xs63EAHYHxY7QwQrS4u2pUdLSwiSFmEwuFkSG6v8Q/I8+mZ/
lIN7J0dqNM0VcDpdFwqIN5+zpc4Zn8toszQ40DF6bFy2myrwWwOZ2UgXHD9G7wzN9u5qyNe1ua4b
XrGTOhbRb1CiMzY3We6qgq2mkx3r0Fon7b4e2k2SibNhkKS0vEek+ccqfhkTCnJa+xu4jQl/ZU20
iYy32iCG3aBQZBzXWoSy+JBgm3ShxQ0MYzaF5FPJbYz/TNL4SFdUwThzbbMMzTHFIfTq46+k+zfG
LbzxQ258w92EEzXOBCtfKE+brqEoaUTXYkNITgtHas46PeutZckAEglMo0ziLXEpvewpJ3LJl/jz
mEBaNdkSeKWY1WeJd0zwc9EiZVH2IZkltjspa0ZAaNRk4tOK0cdHYc+lGs99JZ+rw06jzS36cYKP
WhB74qTMw2ylYDWDOshWRgAywV6tFXPJYzZIimXfvWr3n+H+A31G1fjSDe9l8kHpAVJPxzkLR2ab
HYSIMBqaCyGDQx3xgGnSbQpeO2jO+lRraQIn8sU6zqxVDoKskGiVKk1mtQ0xFjIAzQ5a67EKpqWN
4lZK0VY6FGsTaA83QFPCQRm+YXLNrIeQzakwglVk/ctz3MjCQ/r9A4NJ5064hmu4pOoED6ex1P2S
Ww0jO2isHkCQGA5l/1Jd76ilLJfTOcnhQzz6u8QYd3rfUosiaXvLOdWxk9N3Zud/asClWUEcimZk
d5pTFzbg21BBzCk9e0pA5qFPnbJ2YJ2yjqmRDcgSdpJFfNchI4E1lIb1MpnFCBLQyGL29V3lCcxu
eNEFAwkKsAO5s+QQidACAmUeeGKuM+8W5APncYq6aqmLin+byq8yG06tb4LJcS46i/amIZrdIYN0
grOGxIbuyy1PzQsmpE2QhOsyz9lIcJIFNXUxETcjl/862vKQ95eoOlkA5mZepK4DSfzDV081Zdo8
oy/6SA+lpewr1h9W5v5WWIKU0b0xgPgE91XdAfIFdu1IIpqivmKD4Tgt/T/F7p6UEe21Ub/b4bgj
gnpwcFpSdwLVnZYWBQC8o11yGKR6AVnY7TeB+iXCo18Fq85XTvnaa3kLFxuIpVe9z05eZqyTsT6P
NpI2OxtP825DVMM/hffd2oeQsH/fA+mB5PnICa4EWHMibMoGTTeA1bYONO2cQ2/vEfYvDsaYgH7J
TxQE4UG+eyNUiab7IuqHiqHxsyXaQKIwacKt0bnoyj8SVdfuVuyHT3rYbJXcXFh+8ac22Iaj4G1o
0hVT6ZkzXsNJpFHw6aPT2Y76MGwNvIu54WsiSKl/qnBPQzTMm8oAoqZuLAAlFqi1WOjPuitfUoqT
1VV7+jApCX71CR5mXT9Au6RQveMVKd9sy6HOCmRWiLMa+1c9ti8WRYzma9u5idDYRL1C+0RyHNlA
Q/YBQ+fcM5aTVevfanRZK8O15JA+9spX2X407XAck+qet+NL1aOjpI2J/D2szeRb9peGhtOgf1c4
xsUVKhJZfnDM2VEfuYLie8wPtw+Y0rNo4YTlDZ4Za5ygZX8kDnCvgOjSJ98kyxQImdCu3K8r3FBH
Sdoh5Ta0QuPb7X0kxxJeTPSlNmJWRWIVBNG10T16aWl6tOzunGJeZ43MYagj9kaf8EOnigGn4KlX
0nszeu+5GtwtZHANoQ7azzbTnD9VkiF1EqaqHIgwEhJ07pKIsgoxyLtn0njTQSvBEoai0ZxEwaI/
pguRvXyR2kDyo2OLrTjz5bcTccnDcV2w4nE4T/BVJ1EI0IDV3/rJyDzeoS3futp59+roWbvVqgyM
n1rgzImL4hViGaCcfNXX9RHCJf3EtneyvPoyWPo8YgevlnirnHFfTUsEh3e4X39gglBVZ2NZ2kfY
uGcOYTzR3UNdFAfHnHwWdUAIrzm75qohkpyltjezJPkazCTbkPUFZV4J6YKmEO/QZd95ea1TAhtm
/4AB9SyppStk+lAOfVef3Cp5iFLbZEXHVYqbrNa+y3Qehv0mKUzMII24l/7N9+UPAxKOxnZpTh83
LeqEp3u8bcUdZ9PXYB4xJV66otpZWvLS+SGBacVIuK6mExt0qo0/+vtk4GIb1B/wsRsliPD3nzpa
RyrATknLDi2O9vrUEmHhlC1bjWNBeK9S7VRIbZ50ct3V/SkUze8g87OZKqvcrv63UmIdQx8NGrTn
tDdoU1rYPsf/2vmE4HIxJm3Bo4za6j80R5xzLT+aA+ZNOH7DgHO9+KBq7qyDdFiNCdkpNzswVwS6
8bTHktorF81SadduMU0d/r4I5AE+EhyIdN54B9oVVwXKZqfwAILIEKTapsb5UrNPLaNkihFx503x
puRfFsMF0v8K4n5QeOBh/ch2JZR9xxQhyie4eaCR70mKUkMqLsCKITAMcMtq6RflC5R1Q4BYN7wF
J9ZyBoacA+CsK8WqJl6jIqdmuBhExIbKfa9QphTidIPRErWBYQKzxE4XwYRvaaA0ij+KYRkVPt0e
DZYhbPBb8GAwDxqcEBZoyxKCJnFHdAkFiEsy9PSLYSNTw00HYimkvK8nYE62ZlPCjNQ1/AgFFt1n
lGBZ4Jtzgw+ogvTLDussLmkyCjay/SnrYdGhlpeAyBr8Wa1H7XzFNpBtk+G583FIIejTDGlekrMf
MzV29R6sx7YTAWcyH7ZbRcSEdbOT428zlyPmmAoHnYbhwaEPLimcrVJcJVGspH30xVmBylPHAG2V
fw6qXo0/1hIWziiypFNJSE9ke2jWMa+XgeRvY2IGZ62Mxcw3wBDDECA22fYq9lRK4afeUghXbkTW
jAOimr+bwpkrLMcqvVnQVcE2sMfJ6S7tIDjHcbtRKiS0rtkx9i79k8TrmfBYme4AHxaygJOqEqTk
NbIY7ezHCB7oVFjzlkzn/cD+G103Lq9Oey/Lfkc/yKqpNzzjOFfxQ2hRGSeLIsUCNRH/mF7bUiAP
683SrjCVwY2I2Gs4sDy134F07kjJFY9E07pilzA8m32JtS7Z4RAgqxlz+Z9OvhvVNtLtQ2C2O3zd
+gfJtpVZ/ExfppvkUmIlNQb+7NzDBNLBIPoIuBRwz0J0qBxbDrzD+ptX4qwTB/yNs4xYc/01YHhS
A8Rj61vmDHptygbk6mdcIM/Eu+PWGMsj6AMIj/12Qrvqya61v4VyaeSa32nED8j/Xvs0843e/hIX
qbQv8rFJ9CGJwSXxmb5cXQD6ugFn4pm4Kkp66njDZSI6UlZ2DAlVEOest17AKrKSp8TtHwCcsLGU
R8Rj1MXA0fb0JePawaJwUxWxAWvODPspih+BOSnbOehilny68jy64/9jd5p+co+bMnsNWGg181ZF
LcB1D8uXQyph6ci5PZ5tbkkPn6eN/QAFkmG6w0CRR8NCxbJfD0/B/olZgWXRo5ho3ukf6HSWQo8S
SBTGWlpl0cY5q2JZhqAAyZThRkMLtaoNwBTkVw1TtnGCf5fASdMnR5T0FhIrGelOTJWbNsUpW757
BOwi66Xg2if2zPodYg2vkhpPUjIeQhImI0l+CcFNELkWoQYag4uGTABcF36rtQhCdzU9UKhZXRr4
PCq1W7uYS9BXJaQBQz2Hvoc6ytaPB1pYkynvnA3HcLqIas6jBx+TYtv5uxY0u0TBLoj4jdAUJHAf
C0eoEg6MWzjN9QMnH1O1t6JCQEDuFoDw3L6fqyhNEg/eWLD1CaBaVqSvsHkO+iaFCWPjzjH5ejkF
WgX7jq5Kdi4sNFcCvCAOG6CMgsqaFyFhHELJvvJeYQvtWVJfbZiv0cABkhQtz0dkMEBtyWpUWYpi
ytUwUHi8q0NkQuy22DlXYQhMIUIWJBRBtVcBz2AAk9WSSrFjfLkJYLmS9UDwMBPyvz4UdBGhtHmb
SKAaJBshqIzqqDiJcBB02sfgpkfeGEsOjeucYIlv5it9j4DGmozDyKpkGTMG4wLQOzXCJXxc86TQ
WwuzwiB3MwzQ+gDVdGGyTRNjXfJHSCx2Y5iXeGldaQE90tJVsYXwQ+hkabeYPKVRGe+hNa0sb/pn
E8ETjlZprDtiU15n7qfELu3Xu0YjjBhQZVFk9IZ0UFBUurOwx2IpholJTS27NniShFqWI8hpbZPj
cZVau6DnfGHibcAfsaE8hax1NeM3WYO6bMIKxqiy4Di5Bh96gwyyChv8Rbzpwy7awsqeVr2x8y7k
b5qwM2ivzmQF5hlq2v8EGjN3fpG+CSJddTbhn+fof5j6h4WZkX+P/iSYzK6SK0X9rRJOX87bgGwE
GHCVf9cwcrjJGtoMrPyjra6gDP9PHuGOsQFdqibncGZRasix5xOTge9M/kXJ2cW+YsQ6fNKN+Kdw
xgrHt0C5qiNmX97AGJb2A4GhILnm7nvSXCzlJ/CBmGKBsRz6yd5lxu8DPqKwK2/Y7Y2kTfVrJt6j
6NqFL73+pTI8rT+c5lUa7yOCrcHatVaoUoqeoCBd9aPgTN7iqepZqWTYvzt5seRRi9Y985QXfQ14
tIE3mg4ZjrXanwP/AnacAPkswg9t4zbUZ4DeuzvGKiO9qPI+6q80/rVNqOEZ7DwYpVfJya9/C0Pa
ZVc0FQ/aQ6NMtoNN4mA9LSE/aGxsW/eXQ5uZbYKsIArXzL2YKwhjbNT+NsGOp9zGpBGPOjbewq9Y
y34spv2MBHDD0siF9+G0b1ELRWaoVsagYwAAgJdma59ejoF9w4CxIBt55RENC0HBOAnhEaM8epee
XhdLAejjQZTmUgoKGxNxwgjWzR+qX8+JEK5Uj5VtwiYRpYOTtORj8JAY9eRqjl+TQxhgOBgH7ivd
mtXRezu8WgHQDiZLxmnOIcKZtyjd6VvmcpA9j2hh2oPAnKvsvWJlV8uq+4vsfwjKrWBRO813DuqN
i7EX0wzIbKyYuMsxHY6yxHcq51nB9NFaWF+txRS2jpPTCLqo05cAIt1xlajo7QwnGSVEvDJ8KlW7
I1BNvplDHrz15RevXMV+0uDGpf4vDYBA3LToZzTuKo54s/21DMjw5p2P0xjfMnFti79ygCh+dt1t
6i4E8ov/6NtglViEiXn1ig1/kHS4yvoQTPWpoQdmBlA/WoXyKlihCfUtDt+LZRDf3eYzwxwDoKgj
vNl0CUgopoud45h8UMfS3pTau8XivimuOTNJygjqyWfBPBAa80IZ8K58uSyxbazYFBjNbOvK7diJ
C1Wf+ChA4sT3BBjJqL4XBaM2DibSP0GHm9u7FN2/TmOPne29+mwV1xFHmxvA/0ALFxkjp84Wl4QC
2JCgmKyM3CWXxGZVXWG0sT8szOGF19JLi03S+qKSfg4souHeTVP0yPDNFZ98QwTDbf+VK2sv+6xw
odXGs/d+IlAUBSuRMPpGkVo08cVsTvV0eiwOUl6kcw3MrWecwvjCX5NwFRS7xDzjze8VDDgKoHBs
hSandALXXDx44p0pFmWWLPaYGmOsnnG/JQiExjcuhTpsTemfXclRtOk2MV5TpyM1WSinKeQ3im3v
ZI/p/yoy2Y9hxY4b9yQnUc7qmy6seeoORyAMQNLpnghvXclNOhJ5hbSkxcNBj9ydHuPNMO1dnxyC
ntq54Z+ta+sKJATFWCvZcdTSDGpGNZoTtQOIZ+B/KuUEGhgwMC0A1S0NhGJirl1fsinmtFO42DPj
C9T8E6Dw7wAPqB+idDvNLYq0K7ueTzOt1/0UySIPKxt7xRu2TOU2QttUEZxcCezNK/bRSdQm5KXo
7HS0cIQCx2j/odfaDas+KYj+qQY6nSXDCv7vpk0ekaGzpoQoVMQInPna6OIbVZ27oVN2xlQuGvT7
hLEqd9tlMgHa6+IwpNNhjcfN1BfTux8FLzU7InQnh4MjK3qViGt08UuYwRvtpteW/uqOmJmw8Ynp
/pqOz02GfJXq3wpGto42XrgIk76mjdbG8TvSVvYuB5jlx9l6TKytz4hjw5wEkIEf3dkBvldCdxvX
zdZAtXT0cBP4tLiAHQwZ+XSqRgpEbRA5RkPCUjFZPXXjJnb9u2WTxDOyh673yky3Wofo8zZoWJDm
XfcYKzaTAVt/WsSurcGX1HP9YU882LBEuPO5AjAese9khzuZuXg49stuPnQSq0iNzZbKJuYy7aek
idPSpzNK9RIdlCz9WhhNu596XTMfVSUNqruhmAdbNmstqtjCKZBRjBPf5DbGKVOwMpy3Kgz2sTia
Wfkp1HYzgk2fEpfZtDCa+FqdxXF48L4kRL2BKqlZIKgqNuxLwqzr0PHAS2A81waDhQ+vkSM4UP0F
yPQD8cZrp3Wwqf7apD0lBmvGPlT/Wih1jLwl2ExVyf6NORep6X4qjG7Kjw3OY6Q/qgL00es0EU9R
IgKOXf/lVvvkPXOVNwtzno97ra7LM1mmz4zYSJHR3k3/FatA1gIkJSyhffcepC675ZuuIhYLaBF+
f6o17WTyvcP1OXVOdxG2egnZE7YxdJHyrsvxq5LhhcDHZ/lyooFZlHV/PrkkQHrafvMGdf/Q8xwz
MuiinKzZ9+xNd7gJKPuO9ejcaOM3vwm0sNJVnkJ1L2aV3izOgTgFlrad7i2PiKW9tkZ0+qK9jrZx
hit5sI34MLD8E3BghaQrVN1VqPx5NB78elwXbXaDymNThptRcK4qAWKN1t+jOHz5LmtTKQnZ62jG
Obj2jKOck+tL0ijLsq+XBrUXnrM2YEynmGjS2D02eHkjJVj3tOlSOQxk3Kd6AiJ1V7AWJWXAgx3E
xkVtqAKll17y4qFTC1h4MyvVPy1ZeeibJLRH4zv3AT/lKFOShUGhNZs4YBB23iS4kTr5itphO+LS
iU2wnJG9NIpmNZ0NQ6Av7viwUVkttrl8IWvQDmpYXoxce7rJOB/jh90qu5jtugvZaggw4xuzRaJe
DeczBhIGBpzegIiUE/tQMJ0gKDZ25p0xMTn30jNJNiOAU/hN8GhhRVBFTNQFAEN2duyMaR83kzAf
XMEF3v3z7WEHbBcfpLYMG7kZBS5CU0M9/DTHc49/lFIi7NkhjFPhdVfLj65wQk9gVTZUXKqYkdrR
x8OKAbqJqIMMiWRkcuUqjFEMEn37ilMPawidf3FKgAaop8GkFYNmx/CcZ4hM8FBsSIv1hre2vskh
g4bc9KWrX2J+GbZ98S33kja490Fv6YmCgZ0F8st2gmvAiAt7cge07l9Mz11TRtuMDYOU5kZXysMA
TUCf0K9Kvk0NjmfOMG79yDkU1U+DlVeUFnGNdCc8jywCUXLVPrq9cbBe4cUOypPOL5BsV9oSoLcb
VzckKVHqnxWu5gLcX59a7+OgPSNV+Rf06SUQ4xKEnPMqhuRkiWSdShyQtHJZNgIdwfJMC3a5VT85
SJohzKJthN2LQ38LEcx504slpyH+KX8DSAVAGV0zpIQwLOWX0dmO7qfPAykP1mZzowG40I9kT74K
Ggarg+g2Wr2LIoBpXI4Hs3sbcx7aGxCmUTJNRT6PFNAE/i2onnH8HQJSs/jVZJMaH2Efw+EyHMJd
wRHBMy96tq2xunJ8zZaFuIGKGqn1M78l8cfyTTP+hjKaRfUljj/r/o702r+0/DxmH6xAeoZ789Y4
G7Q3znxl+3K8daZtpbZV3J3SbAtQPZU3d/yjOvzryG+yXnXyD4Hc4Dbvhv6UNZhDBjxyIo3yA6aJ
x9kPgStsrz8JlQfd9O0OVO6Yv2n13ZSYzz50QE+F/uOaN43LFgf6FC1bYVuvsGtk1zEGZvVWyw+m
bDN6o62bdBnDFelCR/3FgsC6tBXpcpwkC5yDCVnELmWsLN/5w7fRARIdbzM8STtT2Tv5zXbIXx4b
GvPyS1IRrSV0U3NaKjyfmNMfWYnlWG9hyJ8olJsbUMITwZ3LL9zYjL1Q8JqXBS1Syc+6coCxIcYv
KfZ1++F0u4DBT/CIQPhTWGF3+9Tf9cMJdEaFkYtNZHJsiMKSSdX/esmParzr6RPU9IiVMDo4zbFo
TpoXEI2NZob7G7nuLiXNxPzrg+DxTYvN6sRyndNhyHqe9h5s6RVM1D68QXqZPl4u70LfhgF+UtCR
CV6sMoN+f2C+Uwmumt+Wy777qdVbvrPOo8l7XwKedkCTvAf5T+N+jpCJ2+6pouU1OZVjL1M51JLd
wAVLdPzL2QKWZtMfnW6TeSuFHno6s+U2NG6Be2KgT4lwWw6wh2+n+Kdx7ANnYYqvBMKwdvGrkzku
iW2WIc0mPMHfihLJu/m13D9DvpXZjU6nsHgg2Gv+T6rfG6Zo1ovcAy7Kq+PfUoWlkv6ZWceAY3Pt
g/Mbvgrz2DdntOHUgtkyh0FaW4QyH9w0Y0x6402TR6FDuSfUO7Hvbt2AxX3nj/9C65C5e4xXeYOq
Sm/O2Ua2dZ+cXgLtMybSXHPH9QjseYpB5+yBvkLnQuY5m/JzYDef9cnSJVTQgCRibTLT+mRuZr/T
eXt6TvDNA9lEpBguXnEceNZDdY9a8PhfmfiKIMVML7eTwuPPf/dwEdMchFsmWrbZMe1Xof3T909P
/431P9u5Sy6vHsldd+mvIZ5d0rkZcUT+ajvAXeXCrjF5lU/dPyjQZuxFhA+bxLsyOaKJMoYX1wTd
smn8c9tsZX1Kx70jro12cu2TXT+y9OKIZ4why7OMmUP0RPPeRHIB+K5YZz9Z8zcpD0aNZEb+5wdg
B9yXC3Ukgj6sIaXDcAL8cwzt3yrd0dGuYiFVL4lyGfQ3IM8cEdhW9yTjHnz0KoET+AcaH4levlf6
mxkca2LWWroitDUIfEFHu8N49B4Gf55xR0CxCQ5KeozyLx21ySRQaaK5qewoUZXg5v4KcekD4gfF
e4ZQykvA9e6Ddyrjf2I8GnBrtGda/ZtuMDKm6pR904Cnan8oih0Bi8F+SxC7g3wm03tg7Ez9WFWr
sT2xaesJmev3iNCA69+8YpclF2/A2LOo5ZMqEPDgGOP2GotOU987DO3aVvPPLD589FpJyqA/tRO4
gBBlIzF/92MJDgVaT+oX9iJRApsaZ+udRvtX4OJSxshwGUZidYP/CjkQBHqE55Jqo6l3mWMqpdPC
uWWK/cjz8EtJqu8hTZaSYUcbxK/DpLnw2ldC+m9W6mgYLstFQe/vSIEcS3r10tuMx70U723W4bsP
VIgjAZhx13EXlIjQo51ReuXZdGmXsbPMKOmsmuyo6SUoKg1QuxZgggWozSdSKQkLhDJeQL43cetO
6DWl+02qEhMRvG7HCK1lYQoM6T4xCrYsf1A+2IaF6YQ6oDeeBJKNN783NpqD5CPNAhnXJIMRmzFH
udhSFtx82dpuii2Dvr9PUZDxq68VWV1sQy7izlj8v/CkbgMXYF2x+gxXY4YB12nCEIXD5kIb4eOR
ZoUsPspV3aq7lBoVpF37orol66gS6Mw4cLYq+3VjucMJjqupQuy3YgTjZsCdnyr41/GO88OwFr4M
9RUVzYu+iJpVI3kg6hEHqHL0fjOt0VcJVLNCZ4kbK1t30CJwLGIhowwKhGoTmTTDgXv41rfGPlND
ChpTgV6tKAeTIYplacY0yCmdvkxeDGwyHM5h9KtVZz/01m7u0lMiaLJ0EXXbqprIPsGHJOLdDMNn
oZBnqSc2rpXnPdNGsXcTvJJFwCNk+ryh9G9dyrkxLvG+6Cqaxr0fB7FczQHIWaDlKgC4/NyjbRcD
XVIE323H/nrucGTrG8jLTj/wfoBeQaOJMhs0QjBs7fdRZQ6bpjb/atfNqXz6MbN0onSUyly2argd
qT5fpV2J67tGYqexDXBtVOsrlM5cfTc1sJ0jPgRp6ftQK25VV5c3jQuctTK4WNJdnVV+W7BtqPIR
e7YkYtcWvOJNDp1tkcA2UED34mSdhw2piMpO33JcQaJ+jQSCQsPS1nQj8tTUjEWIv3Q+iKJaU2u0
HHKHUq8uXrGMdDGcTKrf9F6nIxod3snVlbC1v1JHYZBORR4RWYCv7ApywQNBZb1V7pbincGw5AQW
6V3LvfzkZlVFQ2a79stnM2KqdFyQo1Fm5ltJH9fQusoxgingq3q3iyNGn5AEMGT/gzDIiqVOjJE8
5FWbyr1WD8dk8j6orY/ftKzXpsIJ3itpec+QvMm+sJuBSE8VVBXqS1/E8HB6Qtl9xB1rou4UFZ4J
owZyx3+Y+SC0D0Pmxmcpxw9XpPlqdKO1qpjGogFQSC7eSLde7tnrUFJMlbkB7S54OWdDwW+xRc9M
NBqgloHBmQMzu55ll01EdeSy9FVy0U7w6jNyUMCMHFw1sXptxYiVfrz1qHbrtGSZbEnlw0z8M4OX
v++LDghLQ3okixTWGI2GwgfmrHPOgwOAYCxAa+me4zBXOTuHTixmkOAChw1jvij2XNXqXIkS6PzJ
lK22zSv9MmQDkvTYZja7jJgYQdjetDxepCYrJsuO9VVUE0JPsJLrJqGV0jcJzKrUuhQcnxp/VvZd
s+g0eBj4cRe1h9zVmaOcG72N2VgvPmujS2d58R9X59HcthJm0V/UVY1GamzFTCqLCvYGJetJyLkR
f/0caBZTNRs+y36WbRJAf+HecwmVcESLewaVP+T8aENiC2KjgSyOklGYJiIXuSkDXsnOucjFMW1o
k9whgOLC1ihLUdR7fQtWrQn3inEdUmk+BicvWSewUe5rjx1ZPEybjjAOYhCTXTu4uCiCh6lHIt/p
GUw+0ipA2sNpmEt0tOnykcRkdAkw6XsmKy9p4b1ypR0o2X6YPANcXRzGo8P4BnzfxoJQPQC8+nDT
jvWx7qkErP9CCDNuhS+DDJ4T2qqnLOQzTtO54waKT7kSI1Oi6KdRGLi6ma3khAQB9FS/ceh8ZW+e
8gILcVqM0OOCp6CA6SZCLFjMLXi4I1DMyZTe9Y3/lpr4NrTFhbmb8HlKB1X9MYzOFaTQc4+JrsvC
7agsBTi/IVeUN9frwed1MvjKYfsenD49VzaLL8FsArVQ9NAVnCKWekzUcJ5ZfQK2eE15Zm88TECR
Z+8qw0ZAz9GtGmOGSTPaFkLkecta7I2s0nKTXaH4k0biLV/alp+kVHwW1tfIGCmdPaLrITuQMtzu
VDv9rPfpOMwNXzRQmPVd5yX2KbEhCvSEuNRk0W207z76Eae6nw+ER+fw4T3gti0kSBwfrCN4nNzY
DuLgLrXloV3KtxU6D2EZrbeU0y4TRHNEg9oGybqeQm+2xEzG3YVNKRKNFxfadDC5lLuu+i+B+4zA
B0r6ys5LC+cjX9r80SDFnJz7ccnPQTZ/xVWviGthvjeE6zY1D8hdKCJ3DzWVRy9moWz2SSI6U71T
yXEp8qwKOaRfbaLOamfNpOKO37dBg7+OXrFuvouBOW0U195+7C5scFFxd5qNPNJHrwmfZuUXR4Ts
Pick2ZbFbu58w8OQtfeQN/D7ykevkWwhSS4NEphSqdc9JKh6YXPdGccFPC/NNTSwkWJoX8ht+9uA
FYyxsYKsHE7Qz+HI9rH7GLCesGhn1nmHgOnB0HH5/kKfy/1lc8iMlIVBewwHOneS6OxtWYA3XZC7
zukPDRln5yVc2H6GNu+mUPZL4sv41hp3Bl+78nEl+YZMsdrBm8ZSEpJkh1+ueXQm3kdljH3jTuGb
WKzNYPMw7WOCAHsPkXVV4flzZ86pGQ+1z30c2s4fLZenSjiK3tjczqr6aMj/SKcBzUiMG1c86aCP
9sDmecvY6s7swXXvf0VWsK/Az57qVOboQa9DmJ9dg5VpjAvNzcOZgGqXTyds4YahdxGFR1mKeStK
8adCvGHtrzEOEE2Hfoq7qxQvRQm8wOna/5puhewM7WMxe+PWomxMhYfMCKpZRdZXVriHXLcjwxvo
sxOG/dz/SHwF6gg7DHLZa7CkuHUZM4TMWbddkF6TQpOzldQfHbrxbfeLFmlxE1tbWRVfMzauaExB
p8dsYUZtffciuMogO6iKmlP5FAeOd0h57gJ0iT+7Pn12JJdlEKDv7t2tUX2KeeolFKPeNP5rkAIH
Jefle/ab6DQbMHKsx1c+c4gvKmM06rIF4U0S6YOXBWsKHqD5ySccgD1I6rp4MIacYNZABeSw2Lfl
0H0Opr/P01dmu99xNBwTMZxIfzu6qGq0fLEaDDOTGVkeuw2+4/7bTX+CzGbw1bNSqvBoZ+vUICAV
tPfzj8LzXpFQcGXwWaQ2Tse8qrhVU/ziGfBZVZCfNQDbGvDwgGWQ516wrM2kDdt73mNKANDMqmiI
53NE+dv1NOSN4tOwdXs3uahV0si8usTBE0HA6AZj3dFQ5EGUGS18J6wD2EGehjWFOIemMtdQCn1h
M00Ovvz1t5UjTcCS0dqPzraaPRcXDZZYjcJsW+TZgxsyuUwLafOLRmwKV90tzoBmRxLy52SojGoO
8jSlyWfdS+oNubrO/A12CotEZCeE29BxIiMJnaYlxSWyDlT74JVsm+T5gN2oDWGr6XBySHIUlYOl
Xs9vjtM85/WBY38n2/Hbz+FqR/dmAcQyeOgwzdAfVele3IWk8CYz29//o1q/zVKlj2E6v/ljRddk
Gg5vG+98geRgCsHtgxhnayM/xiX4jBTnbMNU/IY57RKUHBUNxtx57E7IX7hg3eEuB1xskV6ja3QO
aYiNWgj10pXYaOy5pP567AXau6jru40l69e4prRLakViaV5fmw5MkIU7p+4JH/RESjqPwgElMugZ
PrGfRYGprDLp1aNtRYfzr5hpt+OfwPXHfWsDPIzpJjuynVYDFqya0jt7fjNBiSr1nhzwUyf66ezU
Mdb1AVV36zHLDJBhJOMthG4sBvV4lQuXwmI8cLDLiDTdAULi4d6r5gHorlz2NJ8LTcX4FTKej2JU
Sw2Pglgg94M5XOL86qPn0Bs0E9R03+kiRcuesZlOBkSwADV879Vk8i2YcNyUZDR1fvEwrsE2Yd6/
dzyj+GejeekVH6QzvyOapsJhLwoA4HGU8suJVgV7591mMn5NY2aDU9QgnK4w80P6Ycc7ir1N93kz
D4hxwujFycS7CHGIJ5GDIM5iS9w4/pcbUU0hwkCKZABrTiHsE4YUmy6P0oPGgCmMe4mgPzKAQF3Z
6iC4mbPVkaPKo+wW2Gn1lZTljbSXz6qjGSWzhpmOd9Zlf9DTCLQw661tDyUahTpKU43yBn1jCQkg
E9jioH9frYoYTnYRhrPow1oRacSLIVBWJCeE/pMUKR9lFmCPj+J9CgkYtZcf7IZqvtRdX56LuuEh
zLNi6m5BVMJXUAl+7DkuLvhQCIBtTw4X8ZwygWgz8KykU/WYKNz4OCz5f5NNRRx52A/m8pzk43dJ
bOUmaBRp0tlDVucvlmrtbWa/obX6Y5L6al6LB6qSlVYDe3+OkTX5JE4xrNyPPtJqOyBAkA7vGTHW
TzbFEf7+9tU0DG5zZ6s6H9h0mq0MaE4BZsrw7f6VbnmjWn8/p+5rjX5rScV/fot82u2rQ6lQWiyS
E78mcqBIeELX4x+rYtpK+DvYiFaMx854xJT0CLLkTGXhkLyuBZkXBdX0AJ+WUbdgvWYHzS5S914J
DXa0nFunm8zmnLbxlXYd/GmUxJfIdvZ+nSq4wdgIIputSLLHKAgxi/QwJhlV8zg4Fk6a0dU7+Gsz
bw/pMHbxFvRMyzVkCdEQZNnrCLHLsIXA+iG9qt+Ha1Bii8Nwyak57P61t+NbDnkZIVUYfJaNTusY
hLSgifJ5Faq5jGb6UhPrAFd4kt0xGZC5BZDr2yJURyuP4VgZEp9CMMOrOA4vKcYec+o8BK4Ciomh
axmrBKeOa54X0T3UyPqETegBlRvDreK/VA/MfJvboY++RyP/FWQtWcbDEgD/JM2Xq6WtK/BYWoYy
xlJkofly2/tmAHXmJRjjcxxV3QRbULgL0bFqeepzqmoiSllGxcHR5jqhVBYnQVC2nGAJZ9RzZZP8
66P4nW6Of0Ni6DA4R42sTo2DOkZYBCTHGWffuNJcqn1kkXIyR/xZI4o2FhBc9Iz8hJ5ectPcp2J5
XIV4XTTxd6AZSPssPiXioanJzCtL95xG/bUNuN8b3Re3JGVvKm2zxfZ9BDPTJG/KGtltniVUGgGQ
SLdE1NBYE/9MMqaazD9yMr4HZN0Z4Twta7yrVvELDkOsAxzrjd16PBJKPGyKVARfmY7KnhuLspZk
shzBx4sq4gRNf/yYrFoDrEbZbI0bf/2TArxt6UCaX6jF6Zu0MphIhRl2Y/DcGJ4RpnEIcZDvfsQR
5NqfpBLhem4uTpReiqn/xyMGx1qGKYPZwRE35BFB3VcYDrdV5Ecbvxse+SziXrwHBIG7GIdZkkJi
xD4J6KZYB4eU8FE60SVFOcqM7iGq1X5eYzWK+nUeyifTYTBJpI111foIY0nrpfnLmKzeN8109Qkz
Yq7N02XmYqmr7i+Gz2ZLBuYXystra2D3ziUWh0QRbbYoqpxUM9nOR38nhjramu+6qh5toU+uLxDv
VMS+QOt70mhtVndAt5Ghg3qOTIwx9+k2x/bdSdRyNgqbcDmCZADrChVCJoyhxyfj50e3bjAWNlTk
fbF6Yics2YQ6uCiut8IO/wUOA6Jgip6FfZwTdUVJ8UPwhd7NI7x6vyMn0EGHHZNtcuMyOBERLW4Y
TNCZ6tcez/51mb58HbGzk4yGszU4ZGIzO5j4I3USjE11sTBgZtRtrIn8ZuLEgJ5kTGWG6JGzCuxF
4UPnkMi3mlrNm7IP/sSzoRJLYN7mUu+jnU1SMOJBSomaGBV7BoY6gsJiIkzqRgpdwEm/BttzbpSx
/o1D2iInW42CjN4bz32zouiJqdYdocGXInE4r3nGMGTeGjBKk82x5PbNTzuoDdPnv51bEBDBE95i
4523sLrWHhK1NkqPT5oQht3OeSwJ68OAk9x4ejjNNTKhrmM9Ynk8g6lQ1xniBsADpEkNdjJE8bOR
IoQ8SBIUwW14C+hm8jx9iIUzntt8Zd8Mm8Wd/4m0/HCZE2nHPWmNXHDB+zqgRmdoar2ppP+XSf/N
S+IN/MAJzRM3oG6A+iRoqsl3GNa3WAHOgB/9KYnNxVs83SI32jJT/cyROXQIngwWR+VkxM42AaU0
lcvSR+U21DyGZe29jGJ5cAkRoIEGSe2tZ519oJAbYJokzr5Ek9O5xCG0xA6Awj+HJv2raPyRsloE
TI1spwJP6Z0mLGwokLgWYVaQcpZ8Typ79TvvR4fcg3TtXYmhv6xe+15jNaf6VgPgmd7AhWjygCyN
9YU0E/gV5boTxfvHdh/SqOVh4HDVwarzYhfU9hU/LJ4EdGHlAvMA71aqCHJKRvuc8knvJw+cZIxF
Uacrq5BkxTnB/GZceJqrRoY0t59pwWmG+CFYYLPLEFlbHchqT67pOnjWaqfkz1T0b15YPJcky6tB
PYEiTu/tkdgT4cN3rWaQqFm7PNtxyLwnWqfv8Gfj8zJzRAGWDbZNEb47U/EepghJ55AR4AraK6IM
SmbcfjQEOuU+8A/czjx+RdDhq6DCTFMkH8uUfgJ8t8P+77LkLTp/9jEkw64UMlA1NmHPDwM3JRkj
7+n6uQU6JNMFMqJ9LrrSvNrsZ9wKKvhgKkSsNck/DXOkndNm8zao2Z+UDjVP7cJ0b/uqXf+C/+bZ
e+8I9cD1FbH5wWlBzHV7yHyQ2vaysCHO/rgNQ0Ff+49DVaOxEJHaxtZx6CF3FkEV3Ted7m6owtWx
stFrZSlu+hJZMvpJhNfkkiXHgYAxPkquz9Bu7FNXMqKcUVjD3mQ/6c0a0KWDhR75KxwkEolnSlVR
3sgMRlU+zTbS1vOA4JehJdrlFKsig1Pe2nY7aFDh1aCCm7A2LRuzjBM92TcV2+VgCCDYKXbCdsFv
tx0oFaSRTBKmR0NELtp4ae0xSE5x3kOPmv+rEXyW1fxPrdlcowDtt3gv3Cv/DbMnUfLmapuzJi0I
Dzym9XytFO7LfkKhFuQw50rHZwJSM4E8Nprv4FRlvEMjtLTfo5ZnF+CqFbE8sXyg3inQGlHq+exD
UvJVZvZhYT5Cr8h3ucMCoRQEyC9coG1c/YFR8FFVA5iqnjkB70otYgrYPlq9dI+aiAImbFijihaU
S6twPy/sGzYFob6Rq4/BYAOk1AALe/fZ7nJv7/gsRwXQ95wzdGPl+Ovk/dja1r7WRPB4VJhe274h
4ieIxlxFhpOhWY6MkP/kvgcuDL+ZP9Xw4CxWolb5XxiOZ9stBUUlG/Fh6e87WoQxo3U0YiLXzwcB
lcNUgZSBGSTZEjLXbFLRY6A0at0sDyRzPzm9995EzMAsAdgunD0ygK3m3A7TqfdAAcN3LbfTTxEl
/gZRf0hBZ2HaYsUoXkW9mLuOTGysotOhs8WRwdyjmE23aZkhYrsnH5DIso0jgHbbmM65E62d8sdn
P7ChdIXogf3Z2tvJYs52gXSyYrW116too+xxiywOcws3bdnpaZLMQQ77CL9WAKadd/CaMEF1A0mj
bVCRb+k1kgn3JLYt6+OLZRjtVKgSmubczSRm5tOwtrfcnQW6jyQdqR/cgrDqERJGQNRU0VRMIaBm
2RZLlMm/z6WNSd4hAzyK5bUouU1risjc1wMW2eyprULnyTPTjRuRP+plKKWZhRKW46P4JbiLRFK6
GfZ7Jbwkz/d2dZGVW7sNs92Y41kYAbkIWw2PLo7zOXkcZ1cdXUXKosuQkVmSJ48WMcXUugGqTeOK
p9SqjxoK2ohV/RzP5ZtliuGUe9WtFwKesYVLUo9lE1UxyR0BGoSNzKy1okZ8Msn76Qqohdqr/4k4
ACPVhK8a6AwTAd7srCUL13ApJNMMs1T5kNqT/3oHvEssva/Bl4Rfo+usR4w0SAxmPwRY3yfzzk2X
40gjTFiTGjclBoQkkCio4Y3aq9EnB3OL6BvLB4/qLZJmQUBe7qgPOvK/dbpMYDrRpy8NW55iJFr2
s5s4J9SHgwiOuC1mbDSIelo+MhdoXex+TuntNHNM2vH4AMeX9UD00HcODNdA4iAbIsBWA3vN5cOd
G59YqOaNAGZvgyrvuXLyp1GQJSNj62/n1U/kVjGl4A3jyGYey442ZOIAeQhYcJCtS+5wfXuW+l/i
zs9xh3TdOOXzPDkv7rwMjL9g0Yye9dq7+YkCnr31gKOyQVnMH5uGd3TmEPbRjRCQgqtreWr64KUd
3gWZlp633JJMom4Y3cG0AHDWa6a7xl+GY8GyNXaJ8Gw97Cc1xEhlzWcmTRFbenKDmS7SjZLF03sk
iURMxVZD3aSAUCwTkuH6MCzw9NSNYdtmhwMnJpHbZOX203yoAKSlyLfJfeYDAQjTYpDIx1PHTbmA
ZLSKPzHLozD/joL2VPbpfcOjuPvJAs5vv2fWMbCbasVZDb1h8JbDlWqrbcay/EDV1lEmodioxE5m
7lOSFH/DInpnCwj3Y2C3G6B1CvcRDf2gF/ZlTMmQh0X8Ed5dSIReFTwGQvH8xFJnq52HTrOlTp3K
26V6nWq8kBLmdFu9dqPnoFKGoxoQTWITHR1qYktYkxu7+pvj3amogVwzolec7lKY+wVyJQvlUcQc
JgPQWir+q8ERp82NW3y2yWPeDwzoMLNigOmp2clp3SZYfsjUY277ZRn7SGR9zA2ODGjpIUInsbVR
64Op0cwuUQDx/Zdq3jJsuZGg+NdZoA35vKOpG2lNWzrrKHE2mFjtXcKouAgCUAMshOvkWBJrC5OX
UbnX01YytmIHxe4bJipKQmeEFEld6PwjIWYzsAqUNNCYnbZNZW0ctC5FtnEbtkT1En8ZlzFwGRym
Zelv5pxRHjkNw4aa5nFMsX1lJJZTAcKajAmRRayQi8Ylv8kFQCZWz/2hDQIObe/YiI8ak2w3+Fg8
kn1NKFkO2C7radDr7H5NZA8Qyk6S5knn5x6fHM+2WxoWw2cc3UXID4byU/pXl+lovmam6oJgooRz
Dp20xDFifUelhHesm3dtepvypQr2nl1hF4XnGQ4W/XWISiaIst2aq7qG+3m4fiXgllkg0oUHnDLA
BBpQ0Nnnw4xrprxl9oyzurnV7l8EaIWrPVJh0UZGPNpSgkjsDj98kBFNjZt3fWTjcwD6gExy7j6s
2vxRIY/FzPUflLE/qjSAmm/RGQE3qZWSm9hmtJrXCbtukb/2jr33RLk1pXkxkh7GnsECOuGqnD+4
CtQkNsKGfNxgW6eV+6oIQ1NtF/9xKkyiXg8SgWWueO4KZDtTPiy3i4tSePC8HtWSY84FGaLgXuDx
kPZNCxlwDA+2+IzSfrjaA6CZbqTHmd45bGQ/v3pLGj39vqAMny8DlVzoi9c8n+J76Y/YaJD2P0Qa
nOVQTLdsSZrLYkFj8suwvK1Gdl2zHrJHtsfBTedH8qBF6xI7AIVj8XEv6/TNqdvxWRhtbwd79k/R
MJDkObn3iVtr1Eh1TcADnwLDmPxc12h/uFHOuH/mv4GvNB+tPZ79qK9e158nrGK0EeN64eoXjrP/
wnmRt2z7h5NPzKed6urD6eJn0dnOU2UKLG78378/vWSeR9JJo3fJ0LP9MnVD45nGx8JFUN4xPnhd
USldWZAPaff+OZLcIba3ZB+eU5G31Pj3TivmPfvu6j1eymfb8vUj267mdYTn+fvTTGyY89e4fsrO
bza2ivWf37l+OoXlcaww6E4+BXo3IZDHFB7AV13rsbl0d/TV8KwGofY16qaXqoIv3tm+4crfxVPs
/KemmmGtNvo5CRCZlBMTNtMl0YNvAKqPvd3eyGBsb82C3KclLO41GTN3o3FivPgGxYHXWX/Hzknv
GbcRUuDM3rdiRmceZeDKJ521wUPatY+uApHGn/zeJsCuZajNrcGv1eYjjVrUzh9JvXzVbtw8Mv0b
nptifgg4cR2f9fQSHTq4IJC7Zvt2ERrWmNU/5+RfbbVwP+oGwW9RYo1b6jY7aBu9jo16gUZIdBfo
MjcJCIrjjKj8RZCV6MMji626OnXKTFw7cI+qzNSH1Ite1gXH0Xfi4G6O+z++bbpLg7UVHtN0BtIW
uxG/YpS473mSZwwX7+YsN8RbTue5yxWqqASHUCH+5svIVx5nBmww1DNR/tAG8OXaniiWHnjCQ1YA
Ku+of0lWAPj9+1L4SISWrNAHet87T3LJy1CNFy8dln20aND4XEGPk6O+ImBtnxOSPyCBzr2dElzI
FJUlnR/a9wkeq4m7lXlUN+y8sM65TpRzW9U1MhBP7rUkqDBvmz9TSGaAmqCiLzBAZ86quALM2yYT
YQBSwS8Zlz0gDHjG1vjPsw5OSXV4syT+fmHFvZOOZw7jwMc5+QH4tPQQzyNmqMR8OknP7a+z+RJ7
MJDho6SbBaqbvPHqtjvZcN78ddkeM8Jaouo+sNCpU2oDwxFQAlp25XvLWRO7FaUqM6NjHcSIhPoh
8VGyoXMdpYVAZlHtjrr82YxldDd5YLF1TglctPOZU8M7+xkAttg38x9Ufvjl6gTyd6cCEGPLpzSq
vZY1JqTOAPz1dM7IUarNyKz6dp45x6vRNBcbbqQuwoWyUNKqKIFArAJbwXl2aiZFwzVbFx/OGt6o
h4AfD1ohsPMyeEskN5nK12cgEuU7wzGqgMz86cHQI9BlHg3UU7Tx89zDfup6v9rF7C1ZCUuzSaUF
uRyZbz0V1ouyEQ5GXA9fUpUPuZtuxYxc2nHFeJdCW2ENi1i7m8XEOKtBREOTs+fbpufG2du1593S
3mPCFcrfNXwcp9xJTkaP3YeyYW9ITBYuTwgYQm5+p1dAjbda22EXlD79dDQY6hM3aY4MVZCZ2DI9
eHOqj83ksK0dZFvfzzH4JAvIGbiPls3u7wtuCohQS4ny7i/7GoT97KYfsEBxpOYzhDGTI9laXzrD
Rl0sKMtRvuizPQO0JsTvrsqRdCb9cGFnRh9Zpy3BjoO8c2Ty1Nejc0z9PruD9Wlu4qat9r9fOiLL
7m4WByKUzU1yswCcXHWaDCwM08HSV8QWiu6KhbB51C62P0vn+Me4Wh99x3okqhv/km/ai1lfZJND
gpLqmDSFe9baCk9IUNL/IAVg5Wrz+VmhOTiMnf2fke5X1hbNJQg8g5EkkKTslBk1SXeKqWS3wIjM
lZD38aBqY1jyQel2Ki+681Aq3HSesB4CZcObyglD6YN0vi8mBeZC77vJ1d9liGg0U7PYtQEU1MiE
JFct9rJXb6iZEobgX4o2chSdd/FUUd2PPf1sMNnU2iMuLoAb7q2BjZm0NDu9hU4um0rmU0FHCLEn
X4NxlQZ6UKQrGu1z6yX9LokrzDsCOWIpEAMK4Hx9G1wqN3LeavKchpIrsAxn6DApPo0lZLoVK+BV
/YgztmqRNUWdfOrDVTNC2K0U+8ormDC5qYU2jnSo2MouBifUJWuCfV+G4/pYuyml77GxdrJLJIbs
Ioec71vQ9ijkPm+TS8zOUljVkcvpn4EFcz8ppqteV4DYzzj4tFMRPh/0p6zS/UtQW/Vj6GkawZg6
PovONAHxxctZNFWHqO7kfU1b9lLUJb+V8CpUi/ONHn11MSqcLlqQJGcgev2+sEIgVYVprWYcfxsx
i62BZJyhcQK4JuXL+lCTCZ9Mb11cJx1eVuhRH9s9Ci87PJr00vOQvauZlbAfHMoX3ZBmUibjIw/c
y4J58s5yGoXbjkkOuVx54HmXJRTgpNYX/j3oVOJy3hIvbXMIpbRyPGTUNrFZvlWNtG+L9cUk6euM
L+nQyzjs4Uvzc7+/mo4FwK40fKLLK1eH65WBG9B+aAD3vy+/P//7I6OWv3NP9f3/fv73S1uuIUSq
J2A7aEMWv02TkvRIaV9ks77vINDibk2PlbJ20zAOsIZ5AlQlDQ3JuwoLikJBEXL7aF0/Ll6EpX8J
4/upFMjRl8zKdzpfExQ6Gd9bcAfvf3/EGxBcrK4D/8PDI6UEu7R2IM/shV3m6QmqvpZ91H5wBBS7
eLgXkpGZ2613zy/caX1hrbzsdYRHIhnK/i5nHttElD1t30JQLdPgYcn64KF0UUyngc8zUjVXBxfb
MRreW88az6LNxjNzcwnyKXf/DFJTBfZBCNMj9e/8PPzwLN7nsZYG3ET8hGqMUnj9BH9/ZNYvf3/U
KkY5bGtAFfLvrFc7ZNVHJ6nqBVQ1L3mW4Rte8Osl6C8iN2v4PkY+/L6ADMVj2zmXWcqTHYX1EeOo
C+Q/MmdIg3Xu2rft+pI2bXuQitWW65Y/QepMp86tU5A56sdJa3P5v5cal+tRpxYpzq0e5Mo4RWoH
fYDgEx5rtDGskfsu+ApkR44FBwo20Z8pidSbz4CMQ2DdLwak1QaYXeMa/0bc6R5JToBHyGrEa7Jg
u0xiQMfF2L6sCpueRnYSYX8ZZune/b6wXkl2ztJAVVmi4h+8Yo+whJ4ttoJwWBKky7m0RVUyYyab
mXYgk6gWz/zk9FxthyHI02G591FNnFHB6FuWt2dd0P+qtnqo2+E+xUzAPc3TNJvwPc3jzJDGfUBl
DI9NoK5w8jh8mVFxbpRhOmDn1ONSuPl6++hrFpSsgkhBhNzx2TBffY48UESF04Ek6jnSgG2IipCQ
BVfrPfMSQr2kC/FU2B/LMOtLm+cBCng6NRyW4M9Cj9Q1P6rfU2nX3DfUOS0EwwIJwp61/dlo+PYT
lnBBk7W1Smi/PgivLRFBtIq2tk7yXgYVeb1OJq9jhsJjYNAUzn8b1DAbfB3JvQci45K08pnf+J4O
ej6pGZJ+yCIHRcou9wvITx1jqRZS6y6Embkru1t2o4R2xww9apiVReIBUvQljovYemZSsrVq/780
aOhphsB+nDJym8KsywndiFzC+GymLbEdPKUVUQ/F1NJWSfuO2ScZQOtFAdmnZAMaYSId+MhCS305
KQOlkR1uOkzh0Z4adVfm+iVNXpLvcHHELijNtAfTlLxJ/hq7cpGkc5OXtqtNGvDkcNExhefK/U8G
ek3NW01vZXyNMvUxuCXb7VxdKw19KiYa9TytscGeqs6mx1xUKPngJ3RtTkmOCFVdfEgzWoZiwYA7
s1JTSFh2Q9cA9NBkRKaB097pAEF2l2gJOaunGS6Gq1S46GVLXiIAyRILGOOQ2PGs+7DI1X2jEOUt
YbhP10eSYmgXoAhH1IoxCA8R7CVV/s1jO8YpFujt4PXTHVqUipoUPekSH3EHyN0Yi/o0gQASib0G
Jpj5IxdyL0RjvUThsNKhKhoVHMn3CAufQGIWx8rqIcP0UXIdBx8lRpMcx1Az7h5ysx8tP3m1rT/S
G9RL2VbpKxjgSwN1+KY2pFwj6Jyv8ewgRY/Gn8WG2o9qTZ3ZxCGxCcD388lT5fVhfwj6eN7aOWyz
IKiYXSSxfV3opgE2sRaqR6muRYxKtGwYVbsV+3XxM9Z3Tqy6B5MLvHP5+jChOjskiUyf9VgxuIxl
jk0ESgwK9+kcJ/10QIaVMg0IojcVwn4A8hztu9F/mFhvPEO7+BNaYvhScm1q6dfddVywhOo96HrG
odSBOyNydz+gwQEbT0xqUIsK1/5AusswfRMgOvzv2fp7hNYCO9044r3NtVc9dGXWkZAQit3vl8Wc
1w/FuwUScBcRjUflZzG1FI9kS5SgHNzooyRtSC8hXtDeO3RO0Z1qjY0b7xUBBVQgNBgwDFWk03u5
vqAJmfdWS6uHhRHorgOdo2X7+JwWwn2u/CeNzI3Z94Qjw2nYlKhGHYOChEIIkYhQUEMiKOuqJ9ku
b/koxivPrW85gQEZ3Dg6ltKOXnxxsxA2zZ3vlN9B/erb+LpGx9jnbBIUfmvROa0cyuBmEfC7IEqL
x7CKUElOuCf92HovqpCNbmke/QZ2VFVKcRQVypTWluiBCzSclqmtwxDOT+nc+7daf8QR0mU1k/3j
dxkZp95EhAoNMXNBcnzs+V+Tjp/oEP2XZSj2AazXveU74T7v4uydR/qFLEP339QSJuK7gClmtiXo
WBqEX0gD3yvPL3BRE1AcjeX8HInuhHS83Ca0kIeWnMFr3KLkisax2+No5um8dFitxon+LLn51BL4
owOD+Z4RL7vWxCeEM05wJFmDPBrPxViXEP0KFRQdAvY8DflUdCP2YpANG7+X8weYomS229syjTsQ
cwgumzRFw5LAtAWKqwCYqOBLdsY5/Q91Z9YbOZJl6b+SiOdhNo1GGslGVz34Ktcudy2heCG0Bfd9
56+fj5FVXSFXQZoeYB4GSCQyUgqJzsV47d5zvuNUQ722E6dcaz44khlYf+Gm+H/S8AdZY1vXBIaA
DYg9Omzx0IwuEM6SSz0Yw8rK73Mke3BDiHAo6xqCkCP7ta117omv2HVMI36tQcUVzzm0JZP/oBln
fn+t+zJ9QQBa0CYKafW7+bXOPbBzndlWWKm9XiBXQJ9ZnwRaYFwMKdR95QfmFZoRY2VZJkKVJrpj
66sBizPLCy3naTcqi8CjOg/Oezd6yVIG+kMBDpfOLxihmg2p7SQHTnB+aZt1uf72x3/8/b/+42X4
T/8tv2aTiAuh/vt/8ecXzn0V+kFz9Me/3+Yp//z6O//9Pe//xt8vwpcqr/OfzafftX3LL5/St/r4
m+aj+e+fzG//x9Gtnpqnd39YZzQ/xpv2rRr3b3WbNL+Ogs8xf+f/6Rf/ePv1U27H4u1v315IKGjm
n+aHefbtH1/avf7tm7DcXyfqr/M0//x/fHH+AH/7dpFX+ctL/uFvvD3Vzd++afqfrusgO3RtE1uE
ZTjS+PZH//bra8L+U/AlhvWO7QqUR/yiLCcW5W/fpPWnaxjSZCtsmEp3pfPtjzpv5y8Z+p+2LfiJ
SkrbwURofPvnh393Ef91Uf/I2vQaF2BT84OV+e2P4q+LPX86SzkGx6ArCRtCoVFwOIji5WlPN41v
F/+LrpDZ14b/FGm0NUwaPuIspaPon1siHdunKZ/q8olKimc87TnaPN6wwrlTzg4wrSsHpznK1OfW
oWsX05Uj9fIEGH9mvNZOk1d4diYDlRmHNzAsinkM1c4gkdjE6qwPDmSTckTyEC54pUcmfMGq0Iey
h74XOja2vKCL2mp41GVK2w4DZ5+63b3XGvbkrroE3Um1HdPcgsyV0sKuzJVEBY/MygZYLS6nspDu
k6439rhTo+sZKOg7rTnlZT3Ud60vIR4nfUtxm45Fbcz5tryybnoZJfkruKh5v+JoBs6KIMjaZWjZ
WYdKl31UfhnrbR9v55zX7kSZUQLWoM6HTV0VSH+GpKeeciiWSH6PVOhsdT308GkbuVNvNJX0MWg1
q3ef6bzm+smUxyOhsw30epvow36QhGC7eey4pGuERkg+YlKkxJQmY1kj65yvaD9vm5kHlm4t7wuU
xT3OsxgYtuM68fd+8C1Fsct2HIZIwwRyMKb8ENsRGmAbzO1NX0xUjCpVs4Ars7AN9LLqp7XHDuU6
stqULJk4a847EtxvDTuNnmK4vc8lZwJSSipEtTUiaw6MLnSajX5beHCENCYCokHGOeDsvQj1nGTK
ccBXvm3tMeQPqd0ZA9LKwiszKlGB9T63KsDZ8Qhl+8Tp8Xgw7jMYPW8YkULQyEuLv7+MO8sQh0Sj
zWWAnow1vEKdEQ4cPcCdCfWTGLh/pj4Jd9wgNBBsQlTsU9OjWDprnBGJaO66iIwdiKXOC+IoVYJj
VO7QuQitTSC6Qo9CCqF0qIt1JTVCCwY2J+rSLmxPkJ+a2xq9fTqM37sxDaeVlFVbnpeqpU3tqgEK
rBUYZAoMpVvB0QystjoN0D/gufD8rDL3dq93vDGqsKWAMaVv31ZQpGgmSjMKL6bad6GSmMznw4VO
XeLteQdF6kGjdtIWfdfTuRlbxgLXdoaF1SBDvGtkGZ2aXcMc0aFtS6XS4OC61ppwMk7KLOYmljKJ
zXPuyZHRkESyyMi29zGF2p5OH0r004OVtlh+HD3jOa16v3zQogAzvxWEmLVwVHNvuA+TK+keh0Ht
E+BdGL55hVCHCfBUVYXcoezhEbKySsfgYkS+Gh5kgumA13k91SsHwQ4YAQoURrpeaZmCn47e7iWO
iHQhWECl0rrNfb01XjovFuKmnJLxjPWRVoQ9okwcaTAT8SL6AveJC79ho+KoTRDwM888M/tOZ/OV
OXF80meVAMSsZZp+No2wzNeGGBLMloWBqcRTdCaWXRsa9qpxQ6jEtjalDuLxzKjgGg5eToMTw6Qz
J3wUkzZg82Z1QXy58J009bm00LtIkKIhiL0fJVxDZlvORorobWSKZUfgDx14OioAS6ttY6TxnaXR
PUWnH1OZGskkvDOaNDZ4WWFpDopBfZh6eiSzMswznGS8VoUxe2b6mHg3PBZ1fKLXHdX3UqJoUPw+
lAE58g17jGkrD0ULWBz7CokO9RCUcmNVfYAURFNBdFIVYThd2TFM3m0QteZE2LwnHHiUWUbQHr7r
xMalwiYYNSK9zYYPMGjmT1rDDf64UgbNrTSrefovGwr0hTR9lZ05zqiHV5nZymgvVUFkUlgWFTiV
DClzcIGNF435MvL9adYRZZlpIKPr6kG/CPQyYPUX2sg0hD0DJn12nG1UD7dJUThqo6OIytdREJjm
Os6rcLz1iVOWC1dLCjAMDQUoOtdQkS4yzOIoFPoLdMaF2CGKcyBKWXqrA+wWojc66k28fSd0EYFl
5EMgo5tyFA5SMMdq+w26TFJxTCOWdAIt12vTH07exE9VHOTPKBJKDa24wRhjkeNfr841KTRMJyS1
DDW0NkTZAU6xvkLypysUgKDr8i44HXXf5NRHOG9PwEpChmP8qMqz2ggLMpQq30VVX7ENrp5Br+Uj
/yufIhvx/4TT7hVVUAeYBxuQ5Z92jGm7vcJw+piUHn5+ZJtW+ZYHhdvtndTJsptQazUoNdbASaAJ
0zdF/hZ7Ra39LL1iJLaESVSv0dkcm0sdn3z1UCOISiL64GZ0VysdLIjo25TZZKBZ86XMSmRzbg8V
d9mZYWwc+tEDBZEEuOWx/Xu2fkE2ge7f2kUuiqcktsk1DXUbltOUeQXVdt8IsW5g5iIJRlZh0Ejp
22HYRfnoB9cEdsn8vAgiVpgCNaZ239ujN+HCUlO47Wg55xBeyybJ3FXojCapKH0TVf7z6BhsdtzG
zV+1nsiZ/zfV7v9Pdaz7eR37hF7hKUn+2NUQq1/rdwXt/Ff/KmiFbfzJdpDy0xKCEsq2/lnOCmX8
aVCS8gXFpsuiLv1nNSvEn0rhoXJdU7J3Mf9VzFp/2o5FzUnP3aI0tv5HtaxS70pZymwhJGWPYNOm
pDIMfs/vpaxQwVilg5/uu0i/M2yL22PneiAW2/RECdr8aT7sehJrguK0kF6yHfUxWbEIvaT0gha+
JtBQle0Z3aeXEtVgUHntJhxdopNrgGkm4TaRhiwxQo5zYzzS8HWyi8CDN+83tMOGFlqJS5Smnt3w
EFHItGQ+tydxddvMUjrNoukQpoIU+vqRWaO71WFPLXOGcqyWMRNy80evY4uufBRsqQ7oodYwvXYD
8RcK2b9S5WkzmTe9jxfP9nhYgxjHS92gc+osmzcv2ncX0XTc4MbQAxd5WeHfVgqFbK2vWhPV5G97
nX9sJ95tH8THU26yiZFClxb/EvL9KW+kPZHXOsZ7Kc27FPYakjYnO5t8L8PPUzJ3wEvcmfYVLsb5
4N2NL5v4ZKJLsZT9NRJjhjnRcNbW1Q18hvPUq/OLLEZg2rKb6ER16FVEKuUwsQxY+JcTUTy4MkPr
47FnaHgnFDszTK8//1ziw61kOBRBSEi5Ny1LyqPPxQvetbTQNveDAy3Tn56JKXuOTX+XG9Y5TZ05
Xe5kbJ0X17wyRHY5NfK8s9uzRkMwEGG1mvWHnx+TwaP1206N23s+Jq4fPHaawaa0359r2wnhD9NA
htt6Td1K2uJakW2zlIGFhki/9/3ovMTW56bw1EpJL7JYSt0lKTnbWjhQaSnsXHh3wDRwm5jjc51m
zAqt71JiSwK3fTkOWM7SYPf5gc8b5g8HLnh/sr/EM+a4rAy/P5fMsHLsDfQ9kCMv0ij97sc2/KmA
oWCcI8ESCNlztORLe9DOUz2CDzmlz3X5M2rmhzB46lX2WrZ5sAR86o9EU6BrgudR3ReehilxmKX6
pELbxjMWkjElfMtusfKU5Q9GhzzYDHzaMGekVZxooIRavTnVhzmO0SPZuG2eYiofb6TxFmYoXWwx
gmhuu2uNTvfKGAdEO7w2F5bAa1r04trs00c/xLfTB/DHWzxGfgPwYxRb9ovfiTFCGH6jFfoh9/R7
jVS5z8/nvPl/fz6lYRvK4TYwGCv/taX/bcuOX6fznEgFhyR0EScY3XffZWrpqSY8myXZeKgkHQRM
90R3pEn+qBT7PJz3w1pE2QsGPcJlOkzYbv+iOgcxdogU35Y2IqbklNkwUaxIMAzQtEWHmwBXdb/1
EoTyqVVf28lq1Mz7KseZmYb2uKGMb6E6e0715OUTeOX2cWgBnNDt/PyDG/ON8q9eBU+ANByh8wwo
h9e7aejvb6RGoxmRDkN0CES0aTJCRKbOvaQE3iMDYPZR0wusieABOEbHr14WDLQoOTZtQnCbA4ao
rVdDUT9yDzJYnthvB7260DwQZ2n3OAXi7vMDlh+WRw7Y1HntYZFyiCw8OuB86jJk4jI8uAb3eF8Y
Vyhrp4JMTv8AaGcr5j4vIZom87KFPfhnVUqePDo+y50ui74vZ/XalT/TKW1WwK6aLkIPM4zIzMvM
gUpWlftah8sr5QkhgZ6uX9dOcgmY4RQ5EZyYGG3m55/pw9Ns8VFc06CHqtuuCzX0/UUYAi+COcIH
qNrkFcvJiENbPdd6Q65vwHy9SUjwCh4j6lwSZ32S92BL+OxIVz4G1qU90t7AK7zG7z2ihzHOogT5
PJvYeFnYb2zGS5SxSPodxENh3hFx4bvMGskYjtBor2QEJSay4Iy7Bu/HckM05Bm0RAQGNvTx6GSo
lKL3MAIv0ox+W+n5tY/NbZNl7E3R2ozrXqFdRjpFcGRHLEyZWztg2ohZGTdDQ/UTKWAWZwcfpemC
zUy2zGR/g7oelD9cQ2MlacB4XnHz+Zk1ju8Wy7Jclkc237ayDHX8MsVuVCG5EPo+tawfnd1cQ2SK
lv3IsAFbn7lCFtOv+Qbq+EnaG88kxB655VD4pwagWwzRTw4N6DX9uAe/ce5DF2I+LiSQmcRP0xcp
Tj8/YnG8slvW/IZU9Eilzsqu5k/0+0oUDJ5rF5PYJ8mII3YGYwPu8a0QgxTBGUH23Rxwm6iOPKIB
13rotbBOkC3a2g5oxMpkvLbwIfLW8MfQaxMp2eJ5/b84Slco27aEJQxdHd2xCBxwhZaG2Odjj3ST
doUQGA8YDj2X8oClgnTAKm+WTUjCk+gvOEIy08aLEW36op2TvBQUxFRhbmY9PGXM+hRN//PVbT6Z
ri2YqtiUwvAb3p/MOomzfqQ/sZ/i8DQugVKKKE22OKzPDQB5y8RsMZT1P9gvk//h432Lm2UIqxPT
RovaR/BKWBLFYZBI3cGU14kz1lOE6m1FZIdt/gh9v/9iNZDv28eO/tdBO1Tbima1co8KJby9Ueil
tthXFjAjV6oXo6ZP6hfcfczfRM9r2MG+NjHHScStH0WgbZNpORJjjH8aQaDAmS1bfQVUmuwdmqF7
jCzAaB0c8TrKtr7Wlz4khJUeFyelO1yozt6rHFLMhKfLMP2ECSY4BtoO5CAEcKMI2Pj8DvpVWv3+
4uFTuoaDqFU6tlDUMu8vDeCPLoViZe6dkAD5uGSqGZGyIIsePkTI1jX1DhptpM2IIJjEnRsrDYiT
CUjqDH2OTVXdVnjlSQvohIIDHKs81XP/wjOy06AtzuqgOvPH4tVvDSgbnB7L44OgcdQYIQG59UlC
c3mnr6ao2dYWgLeYQJW0QYVg+BbghFKdU+71Xzw5xnz13n/ueW5h2lJXrErUwe8/dz2SyaNXgdy3
fXkC0xv9W3uP4TPGoy6ipRR3UUVnLGUisG0RtlspmR0A20GWeaS/alybnACyrbjukFOsLEM+5U3R
LhRulKzDmslP/xl0J59fLvHxpuSw2YfqhmWyrVRHG0GzKQNB0SL3gZoQ6UyXwarVCHzI6KD6NiKT
Ftxu/dzZxWseW3dqNC9rb7wyPfHVPuK4Zrcs26TslTZzFsH6Pu8zflsgQ2cQ8IZiuY+8YRVY1RbS
aKoc0Nk+WUWiBK/sQ3vpddpHvQgR7ANLAouBWYLWqmmQGSGNL57Zf3dVaZSjHTdspVhpjg6KCUxG
Szw29h0bKo+cIj0iPDLtHqYsFKsaiAZBWY86oGaUD/jxNY43A4iEQtO5q/rmYZy41RjsNsu+KomU
wqLL64G0srJl1TfSfF10N1A/vrisH9+PtmUL1+RkYs/Xj982bMM65vsTl1U6ez0mb6Q3cC779atj
z5zhEVoTL/8tOFAw0jXhKjZ4sP/5QbCVweHAOm2azvG91XvFYA9GZuyDXF8HqwzcODQU/LK9FtG3
a9Vai/oby7dQ8NFPHZyfnx/Ary7G0TNpUwNz+YTkgfm1TfztlkrRbQ2jJY09mMKIWBP/xlUjYREz
K6Yl11zaPzvahmfC27raHVR1JFRR8uDGtuANC8lJliQkdOPyl1PYiPSTKAPcDUsuJyuDqLGIMFKX
gFo1ucZmsuv7iTQqHJ8jnqL+q5rn3zwgNo8pkSLcjrqrH1UQKeHabPd56ZU9FlfXvfOZAi2eo4E5
U9I0S1kNl8LqdtLwNzhQmVOtc+q7rIKfMvWwW/KY3qmevroh3XgICLRbouu6NO+HKt4YjKgC37jw
Wtjln1+HD6UPmyYugcPw1IQANs91f3+yddGmQVxRrOFfXIq0uo+QngOoPTfL8K6OMAYj+goy8UXJ
dbz3s379WkpwSzekkPrRjiLM4zpLPaXvA9c7pHZ810hzX1RynbY6EpKw3Tdu9sU25t/8TlOn28e9
xrrhGkeFiYfGq5Ruh8bNtr8H12WFOzAVZ8ZcZRDzumv67ouTK+az9+4mV+rdrzxawTXb8oWLKnOv
pSY5ewwTB7pssQYWuL5MmeyV/iXzXtIzSX1LFUrn4YtD+FjZ0JPUGY7LeZ9t8Xp6f4ExGns5E8Fp
b/TxOhu9HY46wUjolLgW7KT1NGxJ0ejxqG6h4V6HZrdtpQvJPiB5zmwvoyjZjfquhI+5kJmxjZXx
1vYPlgPKJiHNfBAeN6xe4EKk170AirerSFpY8IwMpLk3F5Njn4phyLbol946Wpe6DKYvlrMPW2ru
J64pt5OYX/Ouc3SiSyJ2qjgppz3q39M22SqdwtaaXaeqcs8bWAGqin72Ka8AZU8YD28TLGMLq6gv
ZQ5ADB8501d4rlpBKM2EGc61F4NLCwJ0vDYZ68+fug+NuV/Hy8TPsnijUKYf3f9ofvw6SutpT2m6
JhPzNsF6liewBTw5v6Y0/96uzfPJbq4aZiBOXa3bVO5zRgj0SAFy+lO5T6pk+/lxGf9mObCYm7Ip
NnXdsfWj8+hJg2Gc0LlbENpg6vdW1lmtgYd+wXt9jsXgvgZLF+j+k6PqrWeZP/xxzmzEd7zwdygc
IbaUBZJAgTUkiTc8atfO0NH1hJkFHSYetTs4bDHp78Orq5lry/RuAynGL0o+cbwgK+JuhHIdVNgY
NHjTvL/tzQLBMLl/0yFM41VQ7xglrfTavKmc/pBn56CQYewGZzoY9z7TH1SUr5IlwjTQ5M3J5yf1
w8Wej4UWF6mSSppEEsx13m+vOuaPvISZWR9aAh99PTzDOXSuxvpkQGPsFFhAO1+cwxQ9gy/JGtCe
oLTd6roBWDlZV039xQH9urt+X5bmA7LNeZ+j6Hbbx09LmBFiovuJfujs9Gn0Sf9NCWMEd3puDHKX
mOI8I/qAwRqZIB0OMrnG/YZg2bZO9ME6jTVYj1YywLJKiN3KNURdUr6GuKTrxrpAkw++wr7Jarkz
HGrDlB2qMbmP89pg6dM5ee6poV15hXhobV6QqXjQGVEMdfs0oKIYU7KmUwAb/nT++ZVQ81V//8Et
KmqbjcD86H187LqA4OIeI0pqB5e5mMsdVHozNRDmto8xun8EU3SVI1xYGgbTf2dg22ZiW7YtLO+I
zTBXR1NNww0rVI7oWUuFu3SZ6Q8m185IbYYU7MHpelR1TSRlSUs1zRwgVM39LzvEkF5oM8XYy+tN
axFmzDVGypp7FKhZs1S2OJ1SFsvKuvQKNpNuXByCIUbrWZzbRK0L9ex54yvutGg1BSgdOvBxXvVD
D+MKbH22Hi14gAXZlkiREHlyUxL7KPDaT8OUr3tz3JlFdTtE6eHzkztP045P7twdt+YxCquHfnSb
04+FftNO5C5+T2X7lEvrbaQv4uT9oS6KbgHKjNxBN9tkg+tv9Dg8i6OOUE8USxvG/OA3wTXm4aEy
odkPbEXT2HqDJxmvAPRt9QrXZ9wM2TItqJd8lxs1xAkfW8xenHkwBdqkK8SjDgl6STfk1qDcS7w4
XySZ4zFj0bF2ExvZXw0ljlCS8R6M1vQWQz/dJZJ0uTb5UcbRWUNkd5EmgHdMsRnK9VS3Wxt9aA89
Y1Fm/KtNnWfsRejAOnmNE+7cqk3oe85NQs28qEA8ErNoQurgoQpyrEQyuMt8GrdcwwcgRqS/APaN
SfSbADSSxHKhhZyfml/MTPKBoJgHr8puSKUOl9RJHbGj9nPhZ2gJQpSUyhtPSsO+kAY2bbCTECL0
aVrjICQHD2xI2rySDGWu8dxfQN1gK5McMLYdBvTEk97uytE8Dwzj8vPLbx7PmpSgsWDPezEKBwRh
RytubGSpibUypd+Y3LoRjwzMrmWEVgIH1r5hqEfz4UFAjse8FopNT5hjJLGST/FVKmkMTSFKbrxq
aixOkRXR25REKfn4nYTa5X13H9o7y2t6IrvDfpm76tlkLS8cWO5YT5e9exekLaQ5m95FUnN3ZSa9
JxlUSwRSCE+6Z3Nm5/dn/C82z+TGivYu6KDD+lO8Spx+5C3FI/35efn1ud+vOba0GA8zhWPgzOvo
/ervxnkyVKHKDlYCVdSKdmVCmntQfuedEW5Vwzs/ba8Sx0hWTa2ds7u/NxqwLiTUYpqJxpPJlwDl
0VM5ZaHWY0tCUcx4ru35eH2vbyKhP0NBw3AmOCugISHqmJvIKjZupZ7wm/bL0vBOE5tmocrjW2sG
57sTEewB/YuhjV9Sc3iAnLVo5pBCtE3Yere1zSbKsOC1Obi0S5KV4OEwSCK7kT3Vpd0aD5GrOSfj
6P+0jEPqtHcOWHsOa2amDvaJlXaX4HE31vzI1DWce4y6uGVwg+W4GCZzeGV+AR68X3c2rrfUZo2K
a6JCA89cRuFpglmB7LoRNzOavYFqYpLyCQcSaXn+tXCjG63VvyiAzI+L2Hy1XDakpsC4edwik3aA
ix6S4mEonDe2mlqS8TnNezsznty0f60ILy/G6bQK0ot4iPdJO51aIUAfLdwhj9vGrvE91Fz+rD+Z
zvDape1dkjaXRp4SOFLnqy5NHFSHDfZhwPd1XN1lEiREUuJWh94JVQ+j+wkYpKUQ7rly67PR0RlO
WewCnYfSHO5KV7skTFktbtoacX6YcMKBpW+dvngF+I0tuI+Q1rc/Pr+Rf+3Ij25kWs8giEwmQPCP
jh5wL4EJ6UE6BCQe0xatt6HunbbGXGgHMXFiRcAHQwPHIkQkmTl053VIw7xp4WZmxSUkjtM+8B+L
CctI6VeU5mq8C0t1FRAyvdKD+kc7udd6zYY3laUgm/irzdCHRj9rFI5tk0mWbjhzMfb+WZzoS2v+
aJFQOEang+fdFHn/EPu4TzSfkJDwIqOrbs8AGfSxGDFBvjO0BT/NO6BPs0srDE71NH0ereAUu6dJ
ONoXJ/njKjoPBA2qk7lVSbv//RHqOMjZfUf5wdViqqf6WQqEGQIRVp/UdPwbdRPFfbIuzHqCEHXC
bBaoAQSh3JmfIa9nFI7WSYdVH5YryKMVu2mAO8lAdwvAPnjMJmFOFQ97QNDuMkAXYhGz+MWq96F3
qWgpzO1WxN+Cte+4YxiZ4B+1WGQH2uZncDBy9gVjuzQn+w4+xmvvCYs1OMEy1V0NETfN4Kz8crKW
WQQLkS7PFxsC49+dWGQCpk29S9lrHFUniUbeYwqr7dBZ/llZyVs3nTa0Ia7ycfqRncWecYCS+oiS
8UWPWZZGedCL6D6O9Wt2XVdtASUn9Waj2zbNaI4n2raoXAhJYElFVd9XpeNulF7swDB+8eT9ekW8
f/IczqbSbUsyUzOOlQd+X6BWy4fyUCTFQSc8sNDCm6Imrn4gncMKxG1CwridoGD+Qf/8QWXGz1YR
TuY9IrXdhFZKFiyTPmqD/jEU1Q8/BMXC7phXn3RyAD9z+WLcNVHGPaSb35mbnyVWDBYNa7fd1C5v
19mvWfVvYU9LUJBavmjNoNp6ldgbeCmX3BBXHTibM1oK935ic1x1unLCGuJKYfbruGW/o0C59o0x
s36wTRvmptWLg1PHO6sIz6eqOHRBdlE56aVZezeZoW+BZfxQPb3jAG6nRmapq9j8IllEhDqCMAa1
6+CymnRSIByIWcuMnikkn1m/jHqz71NBMFYf0B8OsITVN5UC6ztlhHIWqVzjsSI4gbfUKn3VTEB7
zOx3pGwMy5DYSdez1KpM7Rt2DTc4+tBkYGsvCvTtNSHHE28isGTPgoRsJd76JCm+uGl/PSXvLzzR
MFKXzqwFo76a+0u/7RyhhJBxQGrJoZQK2J28sRIC1k1VECGogrXlI/bo4xFHb9NRPTTOnLOhFipo
rqJWdlvp1dd4UhUwcYUcPGsfc6+rKSSAZVBuPUI0bygmwCuWTnnXOC2UxATUX0l6CUNj+rDWqstL
2lbaWiu6jd3Y37WKdCRdqnwZuwdvoHDPzYkEEiANYuyY/zP6mqbiB9kK9Cpa3J95+ABh+IzWLHMg
17uwa1YlV0fdnvjkUkr3TXXNuI6V5m36kauW2heeQhH8+dr662wdn038KPO4ny3Kh9W/CDAbOY5d
H+o4uVMEfygLAIvHmWll1cCPogKKSH1xff8tcuqDpfP1SMJF2Os1q6o7aMRspdG1livQdQTfhaN+
7c8SU0+xOCPoIlso0dHrk3wgAF8E5UQ6eDSymbaDFW5zCP1R6BBHIA9WG/38/AN+mIgoZFUCF4wt
5+ECjc73t4vv5jjUoCkdmrr2Fp43IyK1YhO3nrFqTPskJ3dtbcaQuWOEQFppFMuJGyeDWpCNzgps
2BbJ8k3qj9clTVGHgeTKzSnHywImju/vxNTYK98qsy9eF79qh6NLw8xYSdumfcdad1Qkk+0zDUA6
qgP+jX2qqNdj8kEmctmGJP/p195b43Bbc9QxpxXKCCFHBeGv4D6q8aztuWpjKJd1w87WKAl7N4Of
mMu/KuY/NHRxalP54Ev4NUDl5fb+DHu0kIG4Bax5c39sysO7yGgvRreiRtUfspjVx9PKy+G+Kkqw
WLcDxrzPL/LHGoZDsBjbKIkKQLHfen8I9OUtZ4D2sh+oOxdIK2/QWRbLHgX0wtFDa5XtyAEdIGNX
Gwyfmy60sqVlBxc4q8Q6dJ5pNZKsEYjr2LHgsTXh0m+jL0bN1odOC0eJDgAtK3pWhRjk/VGqFIl6
MKsAokDfusEA+JcOh6iGTWoCjkOxsgwm/K+VEsmpnwxztwJjr1uHP8c4fubpP3WhOC9S0VKsDS+l
KLhZnQyZDqVubmHJztUmQ3g6ifrUzwEr1QxNsvK+Do2zyjLRLw7BCe/NC4I2MD0mJY2ePC3AQBdr
Tye5TKcEreGfn1x2rU4ATb4lSpf6yNU2Qo5bnoAX6UR3MNZgVgceJYBigzJ4uy8uqORUvLv351OF
0NgxaFei/D2693scsrh5mGMKiGaAHO5Cx/ueT8N1FRnb0kVPaGP4SLoN1plVUFWbtmN+Afv38+P4
uIGnd+PgysSPZyH3Oh4JKkzn+CwCfT+O+BUa3NN9ZK1au+a5cinq164mN7Y5bkdeDXDqr/vWdxY5
ELDlaDxoQH3hsfWvdUcv3ZHXuIGaRQk5dVlX8jT3xnEZ9KG28lN6Ho1LXB2vKyfC7KNd1d6z4wzn
fYPYK5oDmjC32Gnh4EWKALJL7lELPP+ClBZyau1wrRrt+wTOZaF76Y94GH4Sdwvc0Mq+1LN8fGtg
sWLTINFOUDvqv5aE397BNk72trDMAjwwVRSlH0HPYtkg71+6o3PN3PtShnA8wx4zeNJ4xkxsrpde
QQ1rhiQK1YW+rV27AyKBfKsJr+iSbAdQuaFKd2NdmbCWNXxnw6sjuh3UFTAflfbaRxqJAm74KKrk
MSohx0Y21J78K1XIx/b0/AElEj8EO/Mk9qgylq6b/PUBgZ3pRMBNP2ubXBSAmZbT3QpSN52Olr6f
64860fNsL5eG5kBSAQ9pk5isyea898fpi4Xu434TbTv6d5t3AvKsDxPiAp96lIK9PZiG9+Q2sLwH
DEPLbrp3k+QxL1tnGTnqKRiHFYbvYCv9bGcPzWUWmctkkLNby1zE8GMyRTM0dtNtn2vlAn9qySgi
L5aFguVRIqKz/4JKuU9fPFHzk/v+yXY4eyhO53ebLY6nKaIxRzxzRXgYQKBm9O5SnewpT2PRrb11
1t93qL8R4ycOqJGTZCAJw0/ugsG/qkbtO4XFquysaDHpxTMW1X2SG3vHKrZOQf8S6ddBAzMZjul2
GKtzz7fPG5z0oLRDXprR7YiwMsmKq1a/zWT9PBXlOaRFlrllFdU3ikGkVO3PccZKhRipueCYyePx
NBxp2QNWv8+acjuW3tXnJ8X4OH1ATEq1jIp6VrJ9eKDCycemYyThoZHY/lSycioi05qsoDnU0h0i
Q4x6suvpuzQXQxFdNjjaF2EIc8pKcPdqiCsINHZg5Ibj97QE8eTGjCccfgB7/qeSBPfIwPymXpoS
/q/eFDCoiRBT1YAi2qFcI1wOVinb/GD0rvU0uI1J0yYSY9dF5imkhKuCrcTQlvcmtHYz9m/zPr7o
G32TV95l7FaXjUm+T+afBnp/MhIYieB/C+vlcnLdmyRgx56N/ukQNCeFB2VkSrXXMsPZEEcEp9CI
HBJ0hTiksqWmrGeRuAR1obJQszrSgwTHHn5N+fw8se1AKG7bPsSvpl3h0nqaJIEEU45uaRqn9RTW
37E2/2/qzqu5ce3Mor8IHoSD9EoSDGIQRWW9oCS1Gjke5F8/C5TL9u123a55nAerWnZbTZEAzhf2
3usQZ/NH2FuvgfblD/Ymj5ozTKy1HLWXol5zET5D3j5FYn7wjtaroz2K2MyWSkjkvRvLH0DCtpVh
jEuBQBBJ1KGcyW4EhJSeoq19/IGLmOToTs/IVhbtz0jlHwyK7Ijx+lFAda7TiWD07UTqAqG+Welf
9My9VQf1RVC2lV21xwCK0a1XLhOuVX841DZJiBVoGKxtbJqEsgjUUF/kDjVzBu1ZRu8yqz+Ir3j3
J7nuo/FAo0D+S0F0yjSPMlp8An6IBM9SnFOg1c9ObVCM+82RRAGoQvynI9x5VdvY26KQHPLeKrR1
nPezqRCcemGbS1/xQVpEmpdD2V20ev4YJ3m9NkYMLUFDuEYbjCjiCAakm7nJR8Lzper6+HEx3dp6
u+6sBsUueVh+zPpnDPyEQf1ZFXVzZ6QWiIOivGk6bceV90nojbURBqw9PxtcWAndz6hvP9qC9N7U
WDOhIjGl8Oz3Umm9zoHbaliXVMRfRm6eUVSekIy8BnGzV5rgIiwwoGDIxjJXF0EKaFphdrTEYxYk
95GoyWqFoztKBzJeOIADiFdYLPExk8UBCYg9hR9bS3gND86cv1vkHxEScMC01gPxKRVoD/UzKjhy
U0liRDnxHgLQwJ3I4Mx3T0wzmSyNTvqc6+4ljJpiBZWbEbBZ7lS/8NGmB85Sc3LC5WYBlhY8aWZ0
o6XyRzZ+/P1jRZsr778+a6nKBe0D4ybKmF/H7GbLTdJ0Q3dRdWVjG+1TFnKjM6JOl1roP7cwsPqA
Mlnaq9QEeV5ZOE9ilbjx+GfHHpvmeFHX4sW0uP/qloL171+g89tGWp9b+NlhNMsxOHD5Bf6jjphY
7LdKLQdyWXhhnRu9iEI/JpozcBN31Dv7SidhxmmMH9oMaJiDUZdxhqXBSbujEhIhWNLmlJ2OwKkT
dxXMDXIImmVe9gaZVDZNaE9aZYFX1MaoX5MkiYKD2GFAiuvIRdMWcdXmZPoiHh5/cGh0wB/2LTbo
pdXzg+RofJhkJi6m0H5xTAoAFz8xuojgfUAUsa4Gn+0K8e9I1D8UJT/54VisXEgVy7Kg6+XgQpxg
/BBmG22acpY2hc0PEQyEikAtBT2xsYmjxvISip0MifxAOrgocxavuVmOOyK+VDsHo6srcBaiI8Ft
DraqCsVeo1ueSmRiQIW+In6sW6Rjdu/4wU/fNZ40v39Sejwv4WRZ/C4FrTsIhTrZcAEWmwjsA7ar
9OnvP9HfNQZ8ovpsMp93BahOfunE4NU6KtABPtFxvLi5Siad9ZI14mXUkStHob4sTPcrHctVHuiv
RaoeBym3RktFRYDResr5W394Sb/3Eq6NEGbewxmO8ZtQM57yRHHtvruQW6M0OEsiU99lEP1gKL9y
ePEhB+lN2HMF6jorHQULL+rql3L8wyLlNxcAY0pkjq7NONtlo/KrC6CxrFrNhq67aAL4NRM2F5NR
UzknHke3iv2Avwmqdlk2q1YYH0pG4tO4CZRyw5QrltoZozO8JWTHXHLnlvyHpRYlDGiUP9yX2u9F
Gi+UBpXJENXIbxP3AliElXa8UBkHB5s47h5lbx6ttYDehGycm97iotI6Rm1undxEIU58jZzPIXDS
pWrabKDVucoH+TNq5ufff6CO/vtjzaZo4RWi2KAB+aWPZvWkExEn+ktY60CdmH8mu5SBzsIksWOF
tg8LpW5ulay/DIghhQhJfG2IC/Ij5Yun+TmchmhjTAG7P3Ywh0hO2UqpKIEpzvoF+cr8RFQCInnX
DWksmp4kKN70OszJ1LCHra5I18tpC1eZeDbhli1Fm2xdkbHZHzB/FgQNkewVe3px0CivQ+21jGAk
S3qk2gDMgU+XQ3sB5H2PwdlZjQYZhMT/LEO6nCX5GJ/BkMTrqC1fea7vMqIDdI5umfxUgqpCkZvc
ZIEkf8uN9k0Z30ckwlGfxlt/gHDMUfhTM4kVUkAZLN2pJPYon7yGoNAibPdSB7dITtFP3U3Jcc/H
Q16l5A6QLizxeGmeZuR/0IJe++RfTqLZC2zQzlsIIX7t56Ehd2nbjryzUR4tyU6j3TDGtesbb0ma
/CSF5D2Pws/SYZBNqbhUp/RnrxA6Gfs7fZg+UwxAGCTUs5Zn7CKaG31yiE8NKR+JfmUgSS3cGCs/
qAhHhDLQ4az10JaQaJRd+pgkd1+cVI0fUjT5c8FKHo+IOyzNyj5EjXLupgXJ+IyOrOhn6tYoXcSB
GTN2P81ivtmEX0OKd4vRMKl8k7lrCmilJhlrLJhNL0n721DKo+6watI4SE2fT2kc9cOUAO2thgkQ
KT4dEyKZ7LMj6ToMfkrtXvrlrtbozzP20+vE7q1Vguzx7++X325mg7sYe7aF1pENn/ill82U0bCJ
78jum8i/CTLrS7Wb976qHx0g7bA+gz90M+K3U51/EPms6tDnIKX6dc9FWz1Ypa2l92jZYrQ9nNev
IsTDYUjlmE0wWBvlQSh96yk6yshhtNeUCMkyMNQ3vTPkIYT6KPTXWnNBkttKs+0BOpCUg8PHHe4L
o/s0H0lfsZb0kCzRuP3jwdmnWXm2ZLguCDttDONYgqAcQN5AzUAaQPINUWkKZrJ+gnMmnfK1s8SX
qxfpahrVdk5+owqcwhvLoP3rCucPT//fq7H5bWFsgrqd0dZvsyQovjGxCmN6rxfTZ48Uf4loA4ac
o6FjJCHaMuSKsUS/KGf5g5+uE4UxJLRk0Tenth88myqGaSriFdIBFwmMoD9cKb/PUXmJFtJAxgsm
xLZf5Ur2MGmdtJv03reLs4zFCeH7R3I3tsUzw/5TV9bvGEtDmd+q46m2shswjOwoCAUuJEts+kF1
lTj9Vifq7k+v7TfHJY98DDomQVTzQwSz6F+LRQT7PKtCRDsyb9+dcGfqPsqi0HcWeh9/kmOxbroe
KEkKfTVmWsMCFp8Rax0cNeNDSuK/3XiGOlUr9Z0ZaOMNcf2RBP2brBEH8Lw9icE6ShrUFKUcNzYJ
liEyNWBk4eroxvVjLNPR05qXxCBC0B7JySUlm9dQDNssaO7aqnzGBgRjsNFOuhlvlCLnRsO4yk3J
gB6PYlE+kwiXL41vXoCPk5E84PoHEMYmdJZpRswg2v960cOdXtSmdmoqsaerZvlqeY7sX5PGzpaZ
YcDki/glayaMhoHdLi6BqWXle5VwBcX6uFd7/JuKW73HVvVshfwfWuhPraZ9kCIzn5DICeo4fRpF
lnhtoK+tzsywOgz6oiuhUJOXnMPeBIhjtweR3uZguUYx3WfKjNZQj+qNbg0k+flBy4ZtupfsedOw
eJ5QxNAx1ipJJ7ZXh+AQQ9u5m9L0HAXGXVsYS1N9NVnFQV9kDEHE4GlomHb4mtUs3bz4EfTjm9CL
fB36+iO1GfaapDy5vvuJbBa6ZLG3BhNjb5Wf9V61VlbeP1L67nIN6ALL12VotfHCZnROtNifJtO/
L83ny1DH0IAjzrDw//z1MqyHppCO6if3ie9+CIOo9b5+DVVE5InCcdQNn0AuAafye/vxcCRsdhM1
Ad1Nj3o8DqYLsWX2wo6Vg0GC6hbD9zKqemPdBXQZWUQukwAQr+TBT13JXhNwq15SWacoYCiBphxF
lDau+yCbyKaxAJkXCqMp3XnLNdi1uh3eE4cRbTNpbPgQphkTCG3NQl6CDmDlgK04tMSh5/05KU20
YHrEztjdaS4xVqrRkeabqez/dUQq4abxo2fEUsgSJgv/LgYB+F5NKt/V0AA3FaIaD9ryTAw2GbzC
050M+1oIA6Zzu9l9+RnWPwu3fI0TjstBpBd/Cnh8LBTqxxWZOiTkRP19yJlU6uoXq6ORwYGyxYST
rurmdkrtYjMAmVkqY7HTUv4wxsawHLj99BQfCMVvN80XWNrCoZlgFlNn3ak8gpCL5wga3fodbdE6
8cU7ZMtsJghjUTPLdxnt9Jb4qhhUyEJNOwqgpoS+yT8BRQ44SWN+hTNuKs6GpdirTQ72NSjGtWNB
OqJxxhEdL/MWcQaJz1G4CkT7KSWOOdoNOMycrDWZYau/P8r/2zOQNRcxLTymae2NX9oreIIDcfxT
cG8qvr4mDQ35p/E8aSpueFG9j2TzzmQIoDV9vi0rkHP0gV+mCL6CoDyXvn6b5i+WLjmBBRFGyS5D
YbsyhwTxW8DoWqtmD9uP3lH3SYpKsQMEQvmD3dtV7ww4V1vbyphhOB9//4tp5m9dmkHyzCxBuk6F
rV8dYDE5DLjXBOZ5jeBU2qhFVHSnLEYWZ4rG3hWtStJg3pFmjFUi0+UllEQKdnJ8ANVDyoTh0BYB
J1y4Y3Fnh8CRbIBRncLYwKy1e1cGAgQSQx4ztjdanR+qSE9uqmzS9h50NAWaMPAJgVuvKqZw31Zd
hw2p2wvR2QsRMYBDb7hDB+csRmQcXmP01bLqeq8wTbwjFrDceWyuznwFq2+3kUE6fmBpi+xxYCZB
/pXxVNfuFz4fdPXMVP1c1jfZW9MRn8Tzz/fAZcAPmVhq6eJlAAG1GGjT0XCU5BDr43Ns61xy1Mcr
N3zL2uBGswgA9M1oS7NJElckm/WUFGueh3dZ+LPr3jXesLWrAhalI8nAmK0ytR5IMZPwmGptzoty
PJOo2mUdgMPxO/0DNMxKDw4kiKIe7myvH3GiMlolcc9XN2bbItcb45TfHNqh4Tdgk8zPqA9vWdgo
q6zzn9Ri+PDJKCB3A21IOznHeiS4gVhj4NP89wA5mZoFLiNqPQHvSiTKQk8eXDuBxDUAQp/QYKVp
8+WnuIVtTUf/mS9bNJkkjIVr1KkrKoDbKPdhT6Pn36QdeB9AaqpB+omPRR4RSO9y6pNUqLjTGycr
9LMRcwbhuvpN1Z3Vj3ZKQzDgGHiTrv0qBmVPqmt7I2or3EeMEEUx2vBDHNPLtOmhdRC7EeTLuWwQ
kYXM/w839n8pDufgJRVvxizB/817iPa/69lAhvekbdYLLAK3PgZNLC3KUwUdkMNRliu7lztkCiuH
mMFecR70qY4J9sx3hiieyWhC410nP+nIf8ah9oft9dWR8ZcW7rpbB7dCDftfhhec9TKpHJsbNCUz
J2LzOJooIWBdqG6HP20UFQsYHsh+vwl48CLf5HjwK0KT3DslfvclQZd+aB0bab/YebtJuce13IBD
Zh9VJ/9wjPLMYTYtJGdBeWt3yoGKBK+g9WLFFCvK9Jxo0bZty11jMNpurYPPjFXR7AcChz9cPc4W
84+zxuIQ58mXlZksqgd3NVr9x2BOH0NAUqad7HPhUC4aBlOU6QNaKw6tiDSj5GvWci6EMrfxDeJG
NB1ckPPyNUMZ5cFQPaemQsXO4tFrleFH4Q5EXLg3QcN1pCIdWflDAw4RiMSQ+J9+NZvILU4lu6Hb
byACrf0qfETYfjv1cbWEUg0NkhG1PsIJIzinFskfdHK/iw742IA6mDbeHjw/vz5XmTj5jg4W4N7J
u30sco+gWH4FYlE7kjbs2HjPhmoD1vMtVp1XqljJ6COuAK6QKYAWl8YkBiqyzFT0O1VlMENVSVws
KkqPSBx6qO7ED1Vi1TXOpwwRWQOJzIo1Xecq7cUpNciymqP9TVhXK70p7lqDnVFWIbPwx4+RIXhk
qo80DnxehLTay6LREfuyA9dEh005bj2ilD29IrYQdC+d/Bhvs/C7vfif/0sG8v+jyDc6+v84YH+L
Lr7vv358/SXr+Pp/+A5608U/8M/Th2qEe1jWVX3/nVtMmtss4pltboZBCsxsgvpnbLHl/oOZLp3+
P7OKTfMfhmHOM15+zHda3P8hq/iXopoRnmXrDGdxChOUomKX+GtRHZcqNu8cCrY5QLSKzdQ42Eba
rkeHe8+M/WrHouIxgj76Ju1hl7AFeqzw0G7dJLoQuIsIZdKbQx42zUF2cXMg90hvoCXw/fVLpFok
95NX/1y52lceohWKIqnfkAEPWRwU7B+mzr/Yqq6/EUIfMvEQr1DU/LrayGvCQYUpOJXAJRt2454g
rOlkI5aEzRg6s6qWAjLLU4i8DA63Q2Hfdl0BC0P4+39/KTvnLS4VZV85hdiUomqReaaYHyNGFkFo
7jWUdMdwkB0+kWiF8jw4A00LSIvrcNpgwjkWhMUezRr0iD3VWwiZFxGOEwwNUAoKDfzG6soXnqyo
oWwRHN38ptEcSKoI5wxoP2Swo2OEDKj4SFcbc8s2BfRU4B8z1LAraF45RJy6eJKpu8ibvFu1RaUd
x8iMDuTkSS8ZKuW5jPTjpBjyh+EOGF6GP2rE/2pSmN/vq30Puw3KIC7IX1RoSjnvj0MtW1UKVUAB
ncNTh56aHqlrtwQ20e/UvBguEZOiyu6M57QolF2V6SC8WsN9aAUUnYbZ0SbRm/RQ+LgFlsOggsDL
WmIROvWgiSC6L10pds0ExysSanhPgvSDMPvH0knsvcWMCuxrbd73gemJOqDecY2z7YaM9Wur3zKu
D0gbCwmB0SQE07oct3qdG49ENuSrsNTqZeY4pEGRdnyvhTEAWHUIluzO1ZzJzaYitBb+MLm9bmTX
d8gtPSu2XCw0qb1TEYpts9GpYIm2S0sFvMdi07zPezl4sviBRy+BT0kYqqPExm4w088OqQPeRjc4
kvqYLR2j2+pGrCBcLtzb65dumtxbLuK6XI8ib98KrM2ronW1ZdcHH4qZufdV786H/BisqFRnAi+D
to5kCcKOU/FiyOxYRbHx2PuFjiK2dDeKWrWejKxp3UxdtWk0O/HICjAeM0OvNgSnJl4zO3zha8Jz
LIf6pyIlXWKvdigYqvI1IkNlE9fmYxvbza53B46Z2PnBukHZCaXOTm7VzaE+LwSk+p4+E4UVOFA3
RpPxI8qc3WGUdfWh9CUpNfeyLctnpk7FSQ+yOeihG5lvZaz6gTy8Jr5TLMEGAEUpzBIOei83Bn0/
QWqldbah4ToJN16bwhrB1iFvAMjcpa3vko/iTKsxcusL9pmXAnXGW4x8cxWUndwHiSUe6rLfV/N/
n1t26XXW2K+HwIYGAvYpIWxVs6kfxvYGOkH5JETAKl01axOriI84kAX1i2U+M2ztsV1YLQl4lbwk
ISlW+LaiMSxOGQIM0ITX21lrUYyVcu/DSniDUAjI1jCCS13Q3U6Ea3fV9EwW+h3sdNxMpUXu91BG
rK9Lkh/JiNZvkpi0v3WfdGe96sTj1IXTovaz+IF1qe0Jl1zexCh3kevALXNNEvZMv39HW4eyOW68
DD71TcrmltxOAcmis/TH67f6dCaJYFjRlRmP+b/+Qks1d2uq48Nk2+TWybTZlPOd2+Y6vqLJc8Yx
f8NiTBM8ZWRMd4JbNq3DBJtbmN40MRCcGga7pSP75rC4hWLXn3oBuGdhk/L3gjqAAX5kxLeNUDZF
0vteEfk8tlQ6KZmFzLsoF0t7tPHEGgiCeyh4Ve70THVGQtJK8OsEVsobd9Szc6TopDN3QkFrpMaf
hdUER2UygiOWS5uIAdveXm81nJ7oeCkX19cnyBCWy0KMw9kJUZgx+7xt53tu0sh/rHliUivVCCHm
vxGWqT4gVG7rL2VsfXJJAQddOUQZMaSnbyIRYcMrC4jxSq+1Pwy/folh5SFLoquJg0VDw0X9YM2T
///Y1+OhoGJtoLDJnPNiwRN0zm0CbtYH7Qj8w1GeSORGiIQyrxF6zruuyEtpS7LcRlSONUuOWFp3
hLmiJeoqcxMMgol9QYMWlNPwFieYtfAX616oOZgiqwzKHzmhSz40rg9R1Jt48puN6SP4aUZ2VwJt
/SKXmnEwzMZ4nEIyzq/fouSBt2c/q/C4RYM3lAW0jbZABXzbYvXQNAVpAZf0pXCr6gFhu77nEK4W
Piy3h7ry67uQu/v6nd916oOS2Z5OoMKd60fqQzcL9rOmhms5f4toylixV5RLdyBIm2rEeO51EGkh
4MHj9Vv5nIrqT0b6WR3Gm/7vxoz6iyGkabj6vOBBPvargav1m9aGNaIt7esNEKIrOOh9TQZtxbO6
iqfuIZ2s6mjTA3ePU12NZ0dV8USC0lsQ0+rXPG5fVAbJfIq0j0YGNLvy9KnrjlOS5+fZYRNEA3gI
tWfJdmXDDajg9g14iz02pikyWRVEiThppt/xWGUu47v1ndar2dEomTQlJhNCEU0LvN/mvhT5Ixb+
BtKMni4bcx719c/fLyWpwBFlrbKcBse+TyuMFSjZgWBrbrWeBo5E8JvNWs876wUcgNdPevcRRt25
cpsfjO/EYTST8qI3yptT8ji14+SkxX3+IHzkbkHSJnSVYq1MDYhENzAedaMgc0TTT5IFhBfU/fgi
J/guvmttOjfjffKheec9f98y2vA+i6fDMAQVtDtCiAs1T7ffR1NDA8WTQCl2iPNgwEJ/ohiBJP5N
4K3IMqnjKl6JlK4wyqJL4oz6LnKy1lPT9tbCA8a+kPfbV217kU/DQnYy/TFSPhy/Ty4bEHaZRRng
02R6M7ssXrg1qQRTWYi1StqhV7RdeBd0EdhurbSWsuiGBQjK5lagjrgx4vhJD4bs1lH8T8PGeQ06
hXFr7tyVY+kA1XGKu0pWw/ZaIcVZ/pyMRbZCkiBuYs5SmjxM0rUhSDu36npn2eQX41rBey3i+9EZ
PkOixs7Smn7gVnR2WUsKQM8DHTOn4kJ9vF5FWmC8XB99HTrghSvNU2eE96M/YIeeL5vm+kVH2Pv9
a+cJJ5eq96O5YGT5DISBxLK5VA0kQQNKXKiEEVtJR2welczQ27OX0nHZ1HT8w3U9vqV1LHZ5z2ak
Yoa7DGdsYRmZsJetstvnMD8ZlHXh0kqn2EvgaKCvDt8L8hzMhYhrJn5RH20TfvhcmNVTgCq17qyF
PcOFzflLXWkl0ZTz0TKWVbROdWq8f0EULR5E6+//tai6YpfHls41oCN0hX0AEgDbVB4xlw/UDjiD
Myxy9tQveQaiQAGYSD5mXW0rIuLYAUXU6FmjbvRkvNVGx/ACqBSvFpuIMJ6yz4yivO6dQ0cBePn+
oo+gBopy3Uatf8oao1pOJbhxNm3qUi2nJbBt8TOAW9fE1BlTpS4MG2gj66qNbbcn2+qd/fUiHuhC
Ds1OYV5aIBomKYsgssckNDWPhnIVNmGzU1kgnmUzkEosvlSw7O9V9UNOtnUsNbtbB81HajryLQgj
piGQKT17qFCQ88SS7Gz0iEDsDotn2GNlE9EWLW/mXanNuG4o5pBXEkUZuARk69qaJ+7C8EdxLPlc
T46fuquikVwoA84XKDbVq+PW84F8/WT6QO50YBheTZDwFl91vckLtikU309u3Hdb1uQPKYmgx8yG
Wkeg8A4EXOKW9FquVkMYJ+p8pWRRtBqqxt5WfWk81iOGl5Eo7CzS/IXwJ0jyKYYzObQSnRmo6T5i
tgpNYmUrA3l7KtG9o8SAkjtusTUrXUFAkFSvTFvvJju/AGfZhnYxPnWJe9OZUYSurP2kwuCQbBMv
tByUZl1XrwpbftTzPrPM3wgy0HdJ5WaEg0c1ehFT2WVNIwgsggQBNlIqOn/uy/Gu0OrOG8vmDrtq
+fp9i5EPMULnpvDMU8QpM5Isli/Xs2OStrutpRiW30dJz9se2yRSL3hBc74dZpT5OZoltH6ZbYTr
fnbDz49KrXuaVIAATMScOxnRyhd9aJyqlitwSGBP43s0vGkeGM21favawUEp9HCjWCwVgast1SGq
XnEWH5VSUe9nRMk2LsVDDH3O44kmnkgjp3myN2nJE7yfHxxt91CMxbsgd+THODDR10S6zkZ32ktU
qPBlp+FWGlV/IVTobIvCfcEiZq5D+vRNBfr2ZSRVbIZx15nF3K9woh1MRSQKpl3ddoXBq+C39UmB
24+hLY5MZ+Ut5KmMjkTgbrJZruZRqh8qs1XIiFa3eYcpdLLMbsWKj5GuVb8yDO/XiTtarKYMr0Yv
tonIEKFgpoZhNuZuxinSV3VtXnhb20NDwJSktR+FsbH84TNpgt5TGmE8F3g6lymPiyV8Hhv5b25d
vt/O3k6idTPo/SVryltNTA/UwfdyyEuQM5KQEeQ/ezuclCMrF4rdJlMw3E/0BUVmFLtSmr6X8QBw
/E8HKdcyyXSDCzqdtrkSeYHDaVmzqnxTi4PlBPodbRT1sB1bT/4U5md3rKGrAk50pYPIQbCLIQfT
WCY1bLVCUClFhhKvBiPK94QyZE8GifhTy26YTBbWAlVn+ftMC87X7tEIjNuxaF/MPi/CFYot6bkh
/rdY7+WtYDe8RfX0Vdf2m9SwcjlYCs/BxH337z/1uWl5rmV/zWEGR9JFtXWtpd2eSMGfPeSjB4Wh
8CUwtYUqYuVBb4z2qEFYWVwvEt1pIvCcnXWja5H2kjzagTTvC5mcJ9kDrjElOtI08k8mVqGF3aFN
NduGcYQR8N4qcaWTQWGJ29Ao5s4Fo3KpsImiTctyD2rrJye/s9fQ5zBqpePMWzA217K++Fdtr2UM
jWXYhsQmzKdh8FQArUE/s8Dpnjxf/zRNpAbVhbnFoELtEk04cOA475OBf+f7RJsfmlU5JvilU8XY
9ZU2cVWK3F2PsXQRUDhIDZIQgZAZ/hgKRurXJwXZK3dNE5fhqgZe7ZW9Yq2EKVmxmBgjSwFmviLZ
P3E6cYonbt44YxNs+X25cqMnI7KbB7WYQNQ0rrsd56YdyO+XI9D3NIpDircxvggLVUBlPRfwh+Zl
QXqjRngZJ1MBuqqtSA1y9jCab8B3TacmNOW9yo2qTPWqVM1DamgG4eQxsdHXL0V0V5uduU+CUDtg
95szm+YJgMzz3gsrNzkQfJYcSNvRIeIMFwdAp2Xzy2Q2St4KxMyJVsG6yXzlQiSdcgTnm62i0iXJ
h+F438BwykYkg3VFbBK8KuXJAVe4svxOnK1YSzYEsPWoNWL71FUsbgZMJXgp6vqiWf7ZDTw5qukj
gM/w5NMaiIQMjMZ0gl1YGdkDxIFgW3bZh686hOBCSLnpp8p+wQaqy1g7jJBkEBSKmqxVRy5T08qf
Snl7bVATqFL7yjLXQ2FmiC+QvV6Lxk5X0TyrzJ0a0b0ScBsfG+arK5liwCpTekdOCntbmjVcW2yJ
N0mX3EpKy2PlTsOu68f90AbF8fqlxOaFca1s+mYVdJnFzVNNS42etTbNanut8Wxfb06WUPa8yxlP
vzbjk2DJgzYG7ZsbJavm2jKPZlB6VjmOJ6K5P+qh5xWy0j0Vk5udJlUyGGKGeUTJPa1SwPLYqDtn
rY7j59SLGqM8QacpTDHiIOaqj/xE2uC+6rymh/TY9KZLhcx4oYJkhuTuSNH7aPnUgVVZmE9V+dhz
GT86eZleWtfcQWNd13USnAIrkHd+T17UFBwqhaOGWD0TwmYY7NuObZBSKAI7Vlgdv2/1MtHai59a
+UPdEnveag9C2tpDH5VntVFunKJWzkQNFGsKFX0vFEtdFAE2exyr/ZbGLDoUmkKKbW3at5FKYCuV
Fd1VSgS3rEKGgA5xQ4vQbcRxxCd3PfMcy3wkMbjbX78TgzsckqC4IdEYu28Ox2lT1xXKf376sbS0
l+uMMih54QjQDxXQpNsgAk5n9Gq6+J4HFm7UEzdW3HzPCN3qSdhpfJ/IubdwLXmRPYbvRmLmsMJK
WV+vrlBuW6c8jLr0T3Ok4X0ZUBDnwK92ittM932TUhZPGdkFPt+mBcwnwuXCtcZ4Jl/HabYNlIOF
Ywey0Rpeb7iPqexIY5j/mF7/OFhg+npWTNvWAj1aucYz+aD5bhYaDUM1Lq8fM9nmxcZNa08rdGse
qiFvASSvlOhbcmvDUgSxrRlT848J9gy3tN8b2852fpjt+mJ0tbWdOGK+GSibahBWHu0jYexWYFJw
SjqBeRDZSfGEYb4jL7kxn3ttUPdun67dnmRnrB82S0E6lKSYhlkHLLcyHgDvDXyGoe9eHPjEWKOT
4uRrMbbegRFHWKfjJZxloxNX6FZ05nBRwQfcJVGyGOhesiVyAPbTYbMhSLw6FTKG4ubm7WNjGyWc
GCP60ZLvlM+563gz20NViexcVd2b4ybpvonQnPeARe4pkJayLxC5Xd+HMuVnp422y3PKIYtu/rkY
/EdV9umu7N17VTHAVyfNqoqkeUx5cG4GG2UB0U3FqTGTLwFq+/xdBBhk8pyTjLBZab3LtBvf9KLg
ySCZUmig71ZG2Tr3rloeoz7XXhs/c7020YctRySygywzjk4wZ8AhIz8WSUV/FSofgRveSuTwD6wc
sr0fDLejxZzeS7MWj5Jm8WG6Ee0dG4J7Cs1yFSV29mB1bDQqNqQzxCtYO04Sewwn4wtWE/4Fp6r4
X/m2cu2VZrGHbRSVGsCEUcmDn/SCPmUkYA88GuvJKG4m0FlLqfvJSoA48IjrtdYNJY1t9OLnyLiL
n6jeJrFhI2XOqK18xjGBmLxy8McVKOP+ZDBesSvRhqhbu2DVjoOgZSu87NqEXv/K/G2SNrD28sj3
/HkpRLydvzeoUHchrs5GKt0usv1g3UM+JwJqgbRielfG7OF/6Tqv5Ui1LYt+ERG4jXnNhPROriTV
C1EW792Gr+8BOt3ndkf0CwGplKqkxOy11pxj4tz9EdJ0daoM2sGyxyK9+GanBXqfiV8f8m+LlU8Y
V3Bp5rVvBuMaFzbRCAUCQm0UZxEIcV73+snN/HBWa/JRpuZp/QOTN00UNwNfX4wahqnCVS/rprSd
QxDX88mto5MG/aPc4jxB+GzukcsXtCS5AzeOkh8mk+hdQZjym6VrKGbWgqIwZel1QEabdCKu1+pQ
ZdsK+kYj9odWp1czcZLhK5DcMbqHysTwIYNWbnWwpEczoZ9XBb28ufFcPudt+0bYcvK5Ll4maKYf
NXP+WBjRt5TG+yVvpxIXt6p8UIP5FrSYSMeQnxZOcyiKjGU1+U+XGbrBVSqlvXOKJrraEKi/Nqkm
ziSnhPc4Hb4riQj+8MgF6hXMj69hTSBDYjfH0R+JN/0lMxDWtmM035jVNV4jlovMJcoiD+fyTIeL
U2jd1cfuWR4SA/g0Dvvkp213h57FJn1RCdDETVNvVoPsLNuk38Goxk85W0if1iZ/GIYpPdWn0pkI
5GEn0Wk5saR7SsYSThNpD1s+GyjuNh28s7tspq9lIDxY3UargFYge+h6kp1b/IB+l/TOaeaD2/Dw
S05BK4yv24do9gwKUn+kzpk3hmLYV/yx78Es5KOfFb/CTXCN4Cg9UKL+/ipJQs34BmGJs4VwgItA
gbexRkYmHWKBehipUPDAnkpNgy02zrv1zmEDGStD5cNKZ9Rny8tp0EBvIbA9wJAo3LORBzd0cf0f
U8vPkWaPn9lo5WAUAOuambS3tSJwpczhDZOmeW4nKn2HZuQxDzVtn45xDTaWp59Q6/C3pjzHDsHZ
fVT/RwNHRg425VpL8evb9jWee86WVk289VBbFCeEECM5VlhzQ7+fPUuZkHPjBWDQ0JxHwYm1dKfK
ynr56iqOMwMDkNzZkoGKv4s6ZuKEkSPjhUIP8BkMTrOzadReG21jLwtVxtaJl+bNgGKUxasTYhmq
SDZTEgW8Je70Z6Zw2TXpuxeBmm6r2VHJjG3+Z5aXD0m6/RpsGlGEtyGr0eOnAkf40n9oASBsG4rd
sX0KG/JQHBEOX3sdWIytwTT1kpO/SRnzlmegd5042uuykN+6plBvHeZimJPmjR6gdlhnyesG2Lhg
oijw2MSusS/0ctG60x4w6mKga699uPqkPId+pjb5ddApLkljqd6rvH5Llo814fOIR6s7rM/cqtPo
yi9Pzam+VF2TvhB09MkKiiWqbPrnqNa2YaVrr6VZ/q89KR1Mqk3qBa1qXDW1CGn/50Z4hoC6W19T
3FMsl6Ky6MeHgQz7SJPzTiZ2didmUmmcHvGK0h+/2phiss9zx8Mv1hdCfVIXfoGmz88mcpRmI6gO
djijCF6KDyipAGQV9ZftYgKiw5i/1gWGqbkZ9XOkJvbOtHvFN02zOzYhY8amMJunXIUo9DVZdEZl
J6bc3Bos1o51aILvdQuFwDhz2oaRVeFnGuFDRV1y/bqZVnp6iZeiT2Np7bV1097XjUoK4yGbLFau
zdLbc4uHtkzizHy8WZEW3PNxbt+SWH9KnUC9r72d5Wjq0/nydeo65otl9aBKI3oNUXUgG77w15s5
06HcYyL3tL5kGxr5rmnaQ/akr+1m5nMwNdnJ7q4JYp+GO5pVcGeHEEpKUnzMhXJWhbHvZBQ91lZr
6gYz0tqUcLnAFS/uxHCi6ZDomUF5q5vgv4eb69pjaqKGfkJDqEq7WPl7zOnhIjNP2xMrXuuPmb7K
NuJOyidxdzJDoDXU6DYtk4tWt6JdIot0m/fJH00B8mtZo3Is8LR5FTDiz7IqPyunMM50XD7asAgu
ZFjC2NQQGXfwgYe0kG8kDNXHjAn/rhxthOj5fo6bCr6lm76z6PNwGCKjykHz23mVqXtMSLsGvdPa
qFWJJL3OwXDXqSd9zAzkPVszukwjaS8ib63d198frMvkzQ69440zu9k/T8+vO2LhKtBIYLxeEDum
F8KC5Jbak9bK8hHYEQqwftJar57hPm1M5fL1sErw6uDK5KW5ce65pbQvzkh/lGs+PwwBTYXJmZNt
koroglhWbAJ7FN9AekcHAdXG13MjfdFmh15H7N6ypcPvxMo572X3XKoDy+lOolo0StGyNioxSy8D
TUuGP4i5cfZiuR/Qpo7uNHRwrsutMaEBD+m5DEKh+5qwDJ90UyKLnEza08wusPAAFy7nlzkUTHvX
KvLr1NedqTisJy4r9wy1eXdC5pdsVZbZT/mEp5xUE0hVkXpkJD19qCEeVAeQjk/qUXZWbDKI7R6J
OL03ppOuKx+KGXe7ouyzK/WeuocoJi5z3mN0RJmYLOIZAfD7aMfTvM0cRMuW0rHEVia516uEdczU
/VGAlP9WULhmpnxtI7pvFjKLMUpNRtQ5w3oTGHCaAmTF2ykf9Zj8AWxnHxusTjvEg+5xREO1HegN
X4QqQde5PA255Xwy2La3qdXp+NX4katoI5dYEyrHvSSV/iMgTuOuF5ySjUYCe6o4UBz1ZmfO+UUp
kIcvO7LttPcwLF+CNiuv68auhn/25KdWn+IEBmlTtu0TYdNEsLRFShB6y3lRBvrR6odjDkDsmGvD
YT378jr5M9rNvFuP3Mr9px2GIkPucDRrLO5P66kfBeVILTRqR7ppYifaHsc2eOFzMFS/zLL4EFOI
dqgbXwi3FugJSqZ+heKj0rh8fejYcfQvLUtgLMG9kCN2iKRgUijS3uV1UPvr59QPcb+jGRF4aaEF
V3Mskv2/ewSb06LE4APf69tava+bOEdHhgbinhN34adOVPmEY+obYVjZizFyZXbB8CbK2fKzujGf
k7n7W7AUfM0FJgMUEKisVfl1T3M7kuVdXIU9ovN6accSWQ5JI9XuimJeQcJZW1NqM65SxXkXFSMX
AprCozLy0tfIAevdWwyqcI++PPREo34riwhL8aJImjI9uY+xeSjowtJHhPz81fWah5w7oIb4stan
79zMbMTOn6FemZtMmH8T3el56OXMkWFCQkcOdyV2jSvudXeLTTj2rFI5jXrZnBIjB3EH2S7fE9yC
XCmU5a2ZhbFLAkKIe61FMVQziYRu3ezirGuvZHzbrBz6/BThasBgH/Ze0+v7dXWynq8R6dZeB3oG
LlwQg+2O1WvlPlklUr1aHa1t2dovhaP0B2c5KZXlHHWy2dyb2giUWteyk5XW8AvHIHwBrfGGA0e8
0N+u76XUTqPq+tY8jddg0WoQTYV5KIAZmAR6cJhEg9GEG97GLHJ5rRStIduqFRte0s7YI2gr1m77
B+DjMlR1B3pjg3wu2kjfBSiLznESUg+uzYJy7P6UsZ6dQxlXx3Vv1uplr4sPpFN/mKSLMNWL7XY7
NWhjs5axbaAdw1FtvARb3qlrxksI0vvclUOd73qUfij/PgmR/tMNXBu69dvKaNQoinMadINH/Nrz
+mqLtXjgCkAal7nGHi2T2njKdBa3bl3d9b1b2Mw0h2qKzkE+4dZTQ/tAAVrQRHd6r3LqZO9Kl9az
ljTXHAbgfuxBjs9dc23rsqVzTJjifq2psgDY1CqKK5wKNfNYGPt1gEufSdIQ5gY/RotSbJlEmnOl
7JRxUrZpLz7Wlmef8VgzFxPZsmJYe9Fqqk9XJVEZso7uzRIzq9RVibR2FDproTJS9AO1ao0dMYL2
CR5kfZwIgL8pdogpLkunD8y/EWvIARhL75wb1YxvZkqzcLn9a5HABcsQdbPOccoRs0ufv2rLUIcD
d4jzV32ZwnCA6yM/jB1F2toFlNwmduWMXIdT4FSMTCnWh8xozPK8HlbF6h+fx81a6ab82mqyD4tR
/Ha64JJS316Ek5fnOsz9eezmt3lGuRJLDBHZZISfoKjQchlzv+HxaeyaSOpnu1WKXTyzGu0ys/Ca
aAivak0j8uuyrofWOZlEgAKi0PXxWA6lD2OYTiijlfb0JQpZ10dZM38kwd9q6XZYc5Y+NwCnj10R
DWSiLpy1GAe0CmH/2uUDGNww35nEj76JkVOKWC6bxHZIKeoQikOnLXx/6OcPM07Mh9mMxT3s2vAC
3y6jQG6z67qnLodfe26jelEWDbu0DSWDnMhzzET90ffq7AW2tP1WhBlYjAZKPM3k7UBniPi58LQW
i7kV+4U91aev+nGa1YuNeIxPUVafowWoRA9MY2M6Seh3DV2tVQ1VDtV1rEt8Xkr4N0op0kv5lDcT
nO25llgKJpxBbid3qUSlYkze1zmC2APt0dz40WQn97VbqouJXIKl/Vbb8hQhCNiEpjF9L1p5CKyo
f8+s2cR3HhyiGGKUVrvT1oU9FaaYZahO9Jeyv4eTSC7rqSHU4u8/6/TBiZ5ohv+kcK4o4xkPbgy1
earc3NjzfX6az/lTW8zmC8qMzXqiDsnKA2KknBrfpgBPF6J6bU+AFQbyuM4v1YRAdTKV5BmWeepj
Me/99RCHPQwD1W2uVOa9B7amP5qmlPtUq3rmQwDOGXS3dDxmx1+vcve8FptWV7OkzIriWVSgQ6K5
sE4sROS1UCjY+hRXd6xYlaf07nMtkuQcp0r3iJmtokcu2p2eyAnYynJI17pS7eStFzGDjK55y3Rl
3BbLMkvGk7LXljNqXM4tcoSJMSPf3p86uk02XiHPEIZ4kZE8Vvo0npQ8vXaZzuPIVjRAL5w2o+18
QIVhqVPI6RGDzeeekTZ7K5uKRxG34V6p+Ov80+bmk16fcKyO8Yv2Gf8Uc5xNOuFy6IJmPuOqsP2Q
P9kG4AbzzQj/ooajnJsOtxMn6mqvdGpnW6oLNR930vdwhCsN/6T62ltf+/rqyDqTuM+WGAQ9eOo7
xgdhqkFBimPlqRWgtS3HAWDgFzp+4bJ/H0XPnBdU9K0g7XPH+Ee7M6QLd0WvaXcE87Zn2Ur1+TXB
1Sus9cuzOK+KhmLUlh5+R+VJ6gbYo3B4jRmHvSpzdsHA+HX3yPTfvXAzz1ifIGOC9RhxinUTonuJ
1Kl+5eYNbRARarfBs6x5JYTLQ2q+rYLEr25vUwVccyUOYz7M7GA12kwkR/I3lfEjlr17R5xQnNqB
mizM3QgseuxU1zB9WdcNVqtPPk4hR5ItmgnG0QVcGiDz1iHWMm3nov7xS1Q4r2Y8GOBQEtgbCL2e
q55R3qQMNlJ6miD1+JMMeenFvbtQLY1jxS+6qfWh22mW+94RwLltLVA7sc4HaiL0VTlxuFEPKEEC
zetQgjBOlsxX0LaooDUzq3qqGF15SkfYYFYepgTaNbcZ5tk5CL7ZpR8eFzU95frFnTVot7gMt1ZR
hBtDI0DOaDFu4R/bYD74GaWG1414X+0O2BAq66tY8H1IeX0lTg6tG9HWqLVnpXX1E79PVNTzpmwo
JXj4R7uw4bPWwlah0QyCNnJzZyvjDkp0XTAOrpBrS+vgGPhq3G5TtTAyAcApGzwKv/QM2tEQ4Wnv
APfqFcwrV21mRFMz7XVAZItXICQ+BJZbPfD3vxpJz+/W9n+1DDQSla/45ohVfjPtIoXqM1vOJDnR
iA2pXLohHDE5xNvF3OkHfXwRitme8bEi5psXlBJIc6uPP3lmek1VLHkTdcfffor9MRY/oNr+MCMa
UaGt7KM0g7w234gsVH2JjpUb1xknC7bFJNybgr9Io9rHyYBRllhdf1XDP60gTnyQVKnKOG7DAraV
lu/svBx9jJwSLvewaOPpg8TYGBD9EyOhQ4hyKwl8FbUh4PY/xtxAH0SqNjnWSQr9D1Om/EH3X+Bk
YqN0jI9ILsoO+uweZ2lEF6mmd0Oqsx8QJM+8ML45k7g3064dKNzmfJg9W8+HTdGDmZkBuPamwuIx
BEVkGhHpOc0PrZO3umSNIab2zxDQ++mM7u9YYAeLCbLZwvXtqVxd6Q8pQJvZ9FNSOPdixAzaJazU
ZsH9IB7Ed1lCsElTy1cTxklK+y7DEP1Yqf8wGh4qoeoeEDXmvmhLLJTKey+1wwAu1o9Iv9kRy/iI
OnU6qGDtuIG3r5OF7FIt8SUEzg6XqHaWqbqdyjinVTAOtyr6JCeK0zDQsudSZh5GFZuJHG6xTHW+
NfWobOsOvA1YeQJPFOc3rnX7JjUfPUm7H3HknndppbxGko80C11PU4df7rjDOIojwC72rk23LMg0
DcwPDlEUDfujTUv92HTtCwIG+ymhEhsTr68KfSdB8Xjcr8C7VUz++iQWmMlIbh1TFce82fm6wvq1
SR9dN3/jDJkOMeKmrW6g+iWMBpytq/DOXie+QeWSTwetO2KwN3yeaL1fqzZBLijuwzA2Dp1UfgT0
UblRJ9JXixmkXt6ODGnBxjSdI/aVHaGJSCbGlbpeHkdijP2x9+JhqDgX7XFfGBb1LkmMUa97CTh7
fwjS/ZSrP2gE/hrNck+PMaNv2LyGKkNcWRvfVS19GmUHqzyIgI7WauiVc+3u2yJ6ngpV9UhNNLyK
uI1Y1O2xDOV33a6cXd1kf/MRzHA3ytOQl+l2zMHXSBwUW66Hv1oc8sCz+710dTzHHb+TVrHeYBCR
+0WVMlqc4EzYdJ+55OPfTs+5gIVT8zINLWzo5Au82Pag9y1oYJZukCT8NqwRYKumV0a1byhDtOmD
SF+QnunJjexrFvCkG02mioKrx2swJm/j3Kiu9gACydTPjMb5VYWmAUuhxaBj20aLSvcjuOn2hK6o
SW9hHeyzAa0ittpTkRcnpUFpnBCRszUafZNbxMSWcPp9stj67YCwZxXG+tFYXVuzRX7mMvxorMDY
a6gGNGSDB7JZbugDYUmYXGIWJNYteHeMVwn/YQWSAOPKs2IY1sOGRbdIzHWAmQXZcEIMvkYuLCgC
FfI5FRNPMm2wEQ4FwXcNBvSBpaq+G3RkF6PZ/5mIF97AqYk9R+c2kEzvWQLzs4oThDx9skc+uHMU
5pBaXZyD8bNkuE7rRXp9pNW3CYBR/lMNWuVo9G3uDVDXd/Gkq1swAQ8mRaaPkV4HUqJfJP9T/pHy
V1pqD6dFgNHVGMqc3o0PVYrLHwWY3PWBrE5BeOiT4LnXB8fDRgjxI/ooexI7WzPZz7ZWPrKqeFcy
DOlmFZGSYPwp6+B3SDnjSce5ObXrnriSvLJq8nsZqeQ+T253cBT5qZL641msBwjXObllVPgI1Lpj
Pqa7zET/31aTOKhtDwNo7ve6qFJiduDBVu10FEkYX+1lY8bt26zG3zsxDZ8ZrVCA1ftGtOpzqmYX
dGI5LP3MPUPjiMhdIFTaQYm80VvgkYueBppBdhVtSuEf6x+RTXxfFOdAMkexJfLoPUtd5woFNvOE
+2oDarIqBJiFpo5P9VvVEdEjavdzKttfRRM8gdFQYbiILbcM7BBLkns44x7HQPZIRmhQVdtoflfY
46Wz3Gum9c251Eb+WG1eeFoSPULk+gdt1rmOKEoGAAaPFrvsfnaYN6dNoTwaWk6+wZoYYGt4dMYs
OKT2rOw63Ith2003yD3gapqoImuuQFsCIKjslwi3zMWTXYv5Misjf3WUjCT9DTfJpPiWprXwbMsK
/RgwyTVmCo9vKz9nMot8Ba64Sdzb0LLIb7Ox3GJ1/llYhfqwC/s6dw8sXMZe6tQ+KndUr2vqt1Kk
6F0jFrN6UcAgjxGlAmRA1h+UV/WY9Vl9ajqMRIMKQyDoaYWN2cUyHPIR7QEvWU8lspA4UjvmtDFt
bkWMfpYnwg2k4Ym180ITRcxphc7RmHr0ZiRzbACfqLum0nlYGcgIVDTIj8FMTR/vjQ5hsRQ3J2Gl
rmlO5A82dACmNrGnqK19txaaz6zEGFQ6pFTBrFFT6w9MsiyGHIr4zg88rcD4rUEM8XIeXqg5x4o+
eDodmJS/NRm+Zjsh8a4Yh4++z5qLFc/DoTeC85yFORGB+yFWYUSMqM9CIac9kQdXQ1bzJpK25Y02
Qe/G0q9OcK11cwj5NMHW1KsKvCC9pz3qCC8Ne4xYxrM9djWoq0XRaiz8SD395ZoKUJgpNSHNIoQO
8TvSmqt/UnAcQ70Xb1Hp2FuJNGs/5s9lUyKiHtGRzBiq0JULZ49+5uRoDnCGNGVwo6u3AWbBws9Q
PHMcsjPZh4vSQRv83OqcM8uWbWoU5qnASrftWYB5Pc0bGNQufyhWmKja3g1mLF6mwN9r4+avTakX
tICHEz8bNfGNsI6hQPg0mDlOvRx1baKeqsqJPYolOrits3fVPNsOSbuTfcZ4Br/g0daZihpGeY6q
FzgJzamxk2M1IRt3pkNJELjgJDzTdNcvGZi7XWpFxGvUuUftNLwyD/k9LnHuhhFoz86izkaT5M26
EdLVJMaFkuSHPbjZIaZpFo2WehiHd6duq4uaFgvhFkRdQ53gVbQUfJIaTE/Edx7g6SGsuz9jkN3R
Hpnb0mDBCiUHSMf4Ca8zPrkBkhmG2CGmeZ3McBpeG8rX8KyYI9yqHCJp1lApV8BjYAxogolRQwPP
lacmIXQUKtWhVosnqvcBvUDmnJhnHaw2S6+u5M4z1JRMsjX3QZE6fJbRfe6mameLhFPVQvhSWOcq
0jFjqRCJ8U/kO0bb3yPZ/eyX51thV+p+Uv6MyaONawL1skTCJ067SxjYFLqIG7hnjMX0rcqKZIue
sdgjg+EKn3sWblVBcxE51rZpLYkNLqc4xnzjN010tDk9N/GgZ4eQj9yvUsfyGHFPhPRgk9T0jtqu
w7Xrikvep6SuJQM21jgFYViXydUU4q0r8+5ON78vxTasbRViKgSFlgcfEpCmOq0bzQCDMlf1Mc1y
hocdqqWgp1SzNWQ3pmK4GxTU5S4f+hcBmMXT8uGdYU+2DXSen+QAELWnVFxT666RqdUpWW5Z/x6u
ezkKO9Illrf/x3G5vkrlXfkO5J2vQ9ob6amLHfWVJrvymiL8rFMeGtFylNcFNOoyua1fSzLKG0Ut
zZNTV+Fb2tMssNrQ3a9frTjVGAMP0s8MYIoZdA3NhLZskYVrVDXxYbILuASdbQvOZ9d3wNATJ7pp
SF2unVbvS1D2R6dMu9OMg5TUjFthvGIQUN9lRIJkXpbmt95iXRm2rxYW1VupIVweIpJ4SdZ4MvFV
X4fERvmNwyGK4+xuQJraqkPc+KVTilOeUxwDMB2dJj46dNj9IJ8TuBgh3iiaqx+NdUatnu+MQo57
AGAWV6kGNLQv7+40aI8kU8ODFkXfq7771WTtVdgJgoi46heRxrea5cKldtT+WaGaEygn2rqvL4ZT
3GYliJ7WTT+pgI6CP0h0Jp9BJZ07kcf7QS0SdCMav7mhyfhEG+JW98NwG6skYEwhsCCYMWHrnau8
64r10w0eoRnqb8zNtFfaKopVfgN8TcWZqMNLMVcU+727oSFW7imB1Sfgv+kJ3wBgOFVCE6Rxepxh
EXtyZGxkyjw5FDrt6xmFMpdlfnvvKn08Vblyi+ix7McqNK9an7m71oR9KEGY4lgqdGSv03WiC3HU
jFlMG9t1tOv6hTbo1bMxutv16N+NHUv9ur5Nkcy7UF+SNrK89u9b1r31tWDAa5VNveb/+9X1C+qk
kOKpI/ro6HOe/s8PWA81opFPlantv37c8h/7j2/tCPT2JUni//GP//ufX99YKAYeHm1udutPYOkE
FG2qn/pQJeqmcULrFFUxu6FZWaf1GFxDZ3ID5kuBwYsmEavUQ8Bz19fWN65fkGoc+VXnwoVPtmVk
0r5lKkAvxyapIlQxbTCccP5q6ZifV6klHoiIVtt8LiQ+RdcFmjmFMGCImuJ241yIK6QmqsRQX792
c9MEzS9hDlkuXJh9okz+IMbvAcs6Rqj/vRmqsbjmoxschNlenX4Gau+CuteiakIUUIeNLzthogcs
54AWp3COZYC9oOm1m96dqgJhPQqy+ifBsAimkTDw+IjeFNH/qRwtu5VJ8yszYkEQR5k8NZOrI/to
6/uoW8ZOlYN2TaPC2Td9kVzEkKbHurTV0+hYSOl1gDppF7tgBhvIcDiLrwnUul0/Jua2oHVw7JbO
ZNVxC5RIP92lWWkVmoF7rt/Cg85PU6P87XJnuDfLZh4GXF0lZfn6msXk/x5zKt8ZcMMrSst37uyN
FyEJ4JJiE1Bt3tbDSCrPliM1L6EFv9FRONykWbQ383/2xujX2I3FEWrhdcjq6BZnLdyutlWjm9X0
H1nGCiAyIAegjZMIv8s9FvyAMHFnl+j0cyS+dqUK7V00Iq2AUGE/uGxv2Vwh7Kk0rF0SG1LrBC9x
Wp6oCVyavGwEUG9v0rVx9+9rAN/+jtGgnxK9c1HIJN8dcEzn2r0rInWfUzHCJ4ogvws78GNsdvgu
4gnJOZtZsRlaoLjZW2XDyi8PwOxJrbyvG1zV1V30Ju3d7iWGY/Bp6kgfSTdDgdDV+Svr39P6Otrm
eUfvb9rnTtZ9mnPmW2oavGXxYJ0xGxobmKNgvEr3l2JD8BC0yYck35VJt+unOH/jCt6HNtK5muCV
fY4zJXJQ7JFmCWZ9coO3VM/o2tE922h5jSUusPOdEqSMUqvXyi7Dy2iTOSDo4UEiSl4cdPRzpFYH
I2GxmI2D60eBXW0Kc0qKXWbpHZ5hxSTQWok/M0wruylQuvO6UQh5aKmM39wqy6ATzSUkM6M7WGNv
HAq3sx5qPNfbeCEN1JT/UxH+6ozooCAS/+ibqdgpSHdOfZA5T3ED9XCUevjLRoksGep+Q/MT7qWl
RMcIiskL4rro62c4+fymJnH2Jun2MwsZ00M92PprZ1cf6z9iuM5v1aydcxKpSFxGez5XrUOQ2Lqb
Gnq0y938mFWw1Fo7NyBzk+dLSnbx1CpZ+QSbDfpgU95NM5t3tiXa5zrq22eyf3cqXsj7+hKtwuqs
9uPv9UjpSX7Vk0GlqMdVrzDZPln0FF9TrJ++ltgZhuJ54PlNWKojCIDgaVZS/Njie6V/QriIUS4V
4u6U6nMQhdpL0Mgfs8LEvkhD8bBcA8RWWFK6xWb5I+/7Wygp5hss8x7WYRSneqHSHdRSsK/QS+ss
/6yALCxT/3mv6K77EWtyM7fJJ5O8AZhDgzhUd+NnvbXqQ0qRfIiVrjw0ms1aEbwIORQi/lW26jme
7N/9lBLu2wUgQBTVyyJNHGLRnXth9y+U9fANKPl29eA805KpX2K17E+lI0F8LYdVrdcvgZXthE60
YZkZtzzNghczCCzPNRD50LsnjY9w5TNzV6ZeoE/NWdTbBinUIXGmH4xOjZsCnb/Dd+KR/w6Vhz/t
ralm4jY6DB5E2bwtn7LRm5suteuPXg6/s5jokSAc3rDEMEbOxQj41PCnssFdgIjxAaZlm9FU9/h0
XkYwaI96qU9kAou2Xw7X1+yyLB+RVb7VXIEn1CLlY33Jyu3wwMfOY355x7/fIOEaWQRuntdvX19H
i88JHfJ06zumY7Cm+elhFe3shhHL+v0MSS0WdkPqD92ontaNmgv1NC2bfw/XPYIHkCz+v192STCJ
cl3u1jc365vXH7N+x/riujFz+8c8dMU5R2GqZnF0iSHcBHwEMvGGJBA+qQ/aY924U9YeW1bpG8tK
lda3al8ZuuxBElqxoT9lnkJVTifT5sFbIFN7srnERl0adxARTGrSQPtsGsveClXRuTyh65pp4uwm
gJPbULH6N8OtWaTJDmghvG+K3ByNWair6YkB/zJwzq7rRobaP3vrodbK4Vwi78IcG5/Rzf+zaQY+
ls16LDNwgXal1UeM7d+7EmKuKvPyNTewiTMwXg/sYOIVEzdGH4v+Mn7AA5eHuS2NZ3xYxj2wG8QK
jv68bpy+4Q/A6tifLQDlNeFiC6cwhE89opZ22uZhG1N2zZZsv6msuh9zlWFMC/u3vlbqo+xs7IHL
69pJzG3xI50h6TZItY/p2JtvdinOKIncb7DgDpabM5xpUvUehGWALnPBQTaa/h6204VGiPXLTfmn
ndxQIB0Z9l51YozTyO2fXRPB+vqW5Qf18eh+NA4T84abNMNPOsFTOjRXBS7S4ptoP6asuLEaCf/Y
4XRXmjH+CG3EQpEwkmtsQbiyVVPzB2MevjWO8b6+ldj7Qze64Xdy76Be2oG89TaPWx4f044cNZ1a
p3OoT1kHFF2AZIGL1c8dzD0JNE7c3Xb9sJBXPaSjR+eSvsnk0rbD1ssXcp12RIcEYn3H+t6wHw8Q
wexTaH6v08i44L63rghyGxxryy7Eocr/L8rOa7mRLMuyv9KW7159/bo2m5oHaEIRFAAj+OJGBknX
WvvXz3IwuzOCVZ0xXVnGIAEKwMUV5+y99tDTAqJ2ADjHAXeRamJOKEPIVjcGL3t90M/MNl1cP+X4
1/t2ff2cmI9ikdqRMqcQujDZHy3CoS2PlRO/lWwyX31aKWzm5ZuR5Dc2gBo8PDj0cz8APx8C2y4E
9fW0e2n8agQq3OIebs340tbJjlqjss9IC/n8ME5fXh9j27buVEo6Xhg6LaIY6+fv+/wxaZw9nFib
bkha9vnwRJuo9ZDm1Ihyrx88M/D2DN/efhw0Y5NpBt0FWn1ZNH7zxiBc97UW7BVB5fLu+kTX2epC
T1oFgxvfR57JOWWkX+PXoZhVmmRa96U1HFNc9wOhJAz+bu6v82UmW+3WtM4dY/kpqlTllAeFckqK
fh0Scnv46/EkmxgYHCQxjPW6HMItbozqTgo/ubMf0KiMK90QtMxkqR3GAv2jZmXqK7oaNiRl/Qy8
nv663RlbhFfFnd3VLWo9vsOKc+6zwD4TyaGvQ78/pYNukCmeGefWVBFJV/Vr2BKmNHRZd/L8jEB6
k2v9+sSwQgvhPMk4Q2SaYT9vVXsNntSZpyDfNyrpv7MOqeaFGYqOUaJOZqiiWTi4yu/0EttsoZgr
Jw/UR9wSyUSNFMts8hL2eh5tFc4sljWe1QJco7J6Zm//kNZ59i1tB2PdxQgO0euk33Cv4fbyneZY
m6W8VfNGzrKiD+589jErSnp0D3LRwcbgcmP7zZq6ispVTWtwzdbEp8OoErGF9vShQeMz98O+vCQm
4iIMiAabznrYJ4NxBKyrfNi1QXc7LN48P8lnoqirfVTaiOizIFoGTdidLBYpK/Y4KISVRKEgnNSH
oNeZ7hQaVnSoNdYxzJ1ceVsgzu2m4rwdR5C5lDfs+lHpW4qbsKJe/HE4BL7meDO04ch9Am82IBHo
8mD8HrPvwnlJqYQ4jQqLBjSlME8elSCLd67bdJN0kaiBSD1UVasS5xeYHFPaZtfHm7DfYXxM57Ur
OghO8dquTO0EEaN+RB4I97KI060wu/rRGut8hbejXursHCgStv2CicpZKiyU102rj082FbtZkAft
0ZBuDAcPJnssnmSVG4fMaysUDO64xlTSrFPHWLvSs56xGo9UU0V1ciSdxrgAIqBqkXKoEuopKHrm
qQizV6Hku6Rzx0vU1vp6rGtWrnrSXFg/7K/f0IcobBqEzbdkJAcHGls+L0+krxGNLTRyyZ5CZ8fE
aZUrdYzrmzgIsw26A1Y/svnuZhSrVS/KdhZvQfPGuzpRhzsC28xjIUjU+u+HcP9wHZjZ7fUbro+H
ntFBmA7YF/Iz1w9WRaSpjWJmXvf0a3xOKzIrJYr2SPpuuyH275rpA+wN4zZVn/96JMxM744I64WF
1OZ4fdy0An9XySRcxIHWrLwxb59UFK2zwTLbPQL09qmspupQrT/SiLZOccUtMj1c48K+0ewyX1x/
KHSSDllAnt5cf4im6SVpxurUlWZ+1ohLDMzMXqDBGXAeZFgs+2m3AigGX6jm6qSt5Fghpl0NcsV3
w2IxWmJkXTGt9s9Dcyp603hBds8lHFGuxTgz3CeG93F9vPONEg2/8O+CKAn2BTKnRTX9QEEODGpo
7RvWr2Dthmq5UZy2uHARbQ27NF4Uy8RXV2naFuA60l83N84gkhKcWIF3qH1HP7cOxCPZZsXBAO15
prLwoZaJ+vlkTtpsS6hpOWCMsxpdrmi6E1E1fYmO69FUg+rAsi5YwRKBWUde7dKp6o2XQT8xRYN/
fNgoyuBgxC6fOwsAW67WCFszn427Gv+IYXxM/nMrBJ0LZcdPwtek0579rKHFVVMyllhIp2F3UavD
q+7Cdy21UYDHC5ehITR0wNVhTPx0R8XXY3O2azw2/thJqOmViLUi35o3en0YqlpuyF6hj+Tq40Lg
IiZ1ztyMltHetC3Vfb1wMFEpOyjA/vb6VasVHsDosFu46NfJyeODYCKYa84QkhyThFs41Pb9hOGR
5P0lMmgWsa4q85bElxm+mu/MtOyn0ZQfXecxT+H0Y0vP9nbSf0sGKJg5Cv3a1ekoRf2DB4bfaoZX
lsKGHOgwSfeI7TOfFW4oF7HWLR1Dg4yjJCsjK55tk2yxlmLPPFCsfckQ+aRG3p3nK+HKH6iST2yL
Z8NsMY9gGlNtN92mUbJtTc9cgAlXzpArdkEXyxfZYIk1O127MVzvYDReTDMoubcCdImV7q+1OEjX
cSUfrbS/B6I5J+3mbJJcoCvJDtnBPhiqRyIRQXK7r6MpPnB14uMX484dxSvGDLLLo/zgIP+KTQ69
rUbVZupmGwh5dqUUsFmC7EYRsGgGV990TY40r0WgkQhOeZ0h17LDkHZ2R2WCtwt+I9mQvElSS0hr
SRi5NatsjYzOvlwMiE+xk7rxHOj7B3WEIxARZzng7qDxl+L7T7xFPQHNmwhZSIXtWzoD1AxstPMk
9He2QWCIUCjFQAO1F7bi+HOtj6h9sxKEPaStRYnXBEnIyGTtEdCBVGqbgZrHEmjSfiXHpkmMha9m
wbxq6nBugxlYREP3XjrdcGCz/IPkyxtZG+26g6OTM/0RfKaLZWB0jyEAyHM0ho/pvUsfYOsqTBkW
iTysnrIUPYrdrinvPdHFkwfPomgQ8mbAQ8ZrNA/jupRUO+PF4GG8Ad4MEi3SHjM0j7OQG5Lgx9GA
Hi5o82ljeFOA4Jj5L01mult1YNEjhasujeJHlzYkS2pBN8+GFHVLcq5dspdik7sCTN6y1LHXmWmO
hlLac63t9mya7LnIfMKmtf7GiYFRUD8FynDvpxoiKs8IadCyN1e7MdvKLrzX4JFrwh1u+tQDE0+w
RQCWa8Fc07SkThpC7IXftXsUrzAyEP+hhtn2Tv1oy5gIJV+OawrgDxGwrrWnNcxYUSvnlmN+sNhK
Z6nZvifTW0apvtD8qFywcvB7WoWm73yrivBDN5SN8MMLrtOI9SadtjxQVnQ7TWR3hb2M4wdLdWmj
ifTRFoW/8QtsZ1KPl7mVo7fIk5VdhE9aEb1S10Fq3IaUx5ZR4B3p/7Fb/eHlxa5CBpaqkVzqAlh/
PHb7tlvEA/xXDQIx7pgUoyXIgsBJLsx1ZExZJhmnSncjcvdGMGP5vrKu6+BdjB2KkbY7i25UZlQZ
hyW0XLFyLFluW7ffJez+52Nkzek5Bys7r9x5GtVHOjeLXvEfHNXDfFpoB0fx6DLX4jsTOyOYPA1D
Z0P5Qo6RmygFk3yKyGm8GSzFo07ZXG/naSa36BfwObhkP4RiUQf6a81WhVCa+hwE4ZxIsh7lAZkS
FUU2Bvrd2OT5THqqnMvB+6FE+d30Joc4eDHdA/zRvZ8NM3XsShbbREdkzfCsSsKy8SHu8ybMGbTD
COMgMZOjhGWrG4GEAbYPqwS1G3FNnUmZP0D5V6XJjL4ImQKKyQUeuu7MbxittsLunspufHObkTVt
niwaLHlm53zYqiAYWoWa4Ul47JXOTWpxdUej+sLAihJQ6v6N4vXpui3UnYzjchHXMAcCDP4HSz92
Bhz4jZbxOgbfeayzbk8AEXxfkT7Ux1gHJJjRZZd2TIwc10JBoNwsMqHCtYzBbPqm5cINIKiNhtoW
g9QyhrnlVcmLbSEm7msd3lQaYxvxk5ccAdVjoNVHw5ZPbjbcVVZ+GOOGHlChkM2bWhxitKUo+rmp
9GiTqxnt/9a/6B0jC7V9glsC694UxVuvOPvOFwig4ifTkZu2rsQsLXB0oKX2XbwJeRoBfFFczMDu
LNe+a0AFAQ4CD0uGChmEjtBFM9v5WJjvylj4cyWgfYRTeB517q6oSeTBcPZdQSQh6+jGjwaQW81+
Au/3Lb8q7+wFxpUbiob7eExuR9rFNf1dvW5OA1VBUr/LOdWVRWBG/iz3FExsYFp9jNuxt++t7OBH
/Z2p1+0991xLP06QXJe8QboM11xAHuqSeRIMDyFCDcS1ImBzbvKQn3oL3dS21kg6AVAoPOtuT6gk
nLc8iFdVARdXBUpQOS6WxUqgYCvfUGFQD3XQXQ5VviZ59tglxsVq2GejCOYmJU9Jm2QPtfvCcntn
m2vEkJyYewhac78ctq4cyVJCtDz2LeBr9J5N0MeU5Ia5TMPHptGRG2XsVXSleO1khe/U9B/9st25
IfQXJ7rpBdstYDtedCqmtlDevVuJciiV4kUd771CvzUwQhhBt0kCuVYMDxX9yyirA8ixdyNPbkXr
v5CDQWSH46+qCA61944I3sGtUXB/6+5FoUSGmPmGl9Yh7S2BHWe7UmXsBQ7hrZHmB4SoDgB0FA05
cjWw1+Y8oBFpMboMim8BvUPJ4XgInTU3Tmajhn497spgNSYuhw9OPOUfJEhGn2IUp9IRCKLvsqpZ
jmXEfNMISdSCQZsO25YQ+QxP/zvYCtAspiBs1wl1UAUwjpXyexuxtHeU/CPX44XVjv1c2KKcO2Kd
FQXCC+pKy5wYgJaa2g3E3EXOmmxTWXSTYkZ53VZeq7FFzeak+yjx0EpT9olDMsepBe8gvrGQbxPS
ISEt3ZoiLRdO2jhPrp5c/KqsPqKumBlN1pDPosPPa6zhRKvGx1Mcz4e+JCGOGZhjoax4bcnNaCO2
URKoZtrkINOTJF+YWHxxvLLNbKEZeTYxrWCv8u9pN+UI6yjSFN22zt70WSoVsb16WRJFew5UuTZN
XfsgD3UjEUC9sMaa+VVGs1GQSj0flJ0S9ub3TqIXogI7cDbjdzn5lrQCK2eacO0pnf2aBloJz4+S
uU07wlC6w5BLcVNVcCtklJ6uHzqvnUv1/k+ERG40tzUpC9t8GMmj7a1qo6JYuXg2wCaQ1i9Z20Kk
PDtEcy38wbBe+4/QC5MfruLQRgbL95zr7rdBtbUFyVNYySaaVusl95+AJBnkKA0jUN9RQnwfsxdV
3Mks9mkfht2Q7h0lvYQjOWChYRw+mcplS6K7oabtWu8pFuvm2B/AS2arqsxsLhslOSnQmw/JxPpM
RL9E4TJ8sxmjZ0TdjGBIu9BZpCD+1mZpQRKvqB6ramO+5TqbPKe92IXFYgYk1F8fyvZu1EDHmCRR
7VITblw7fPfpNk29fYx0eS84lUPU0dcasEjYSDlJAd41iqR3eKVB5DVYn4GSde0aJHpWw/eUxacd
q+OLVwNvbelMLvJm9O5q2tiYaBrlAOjtxZk2s32Ya0/Ynpg8AJRhCw1uk7yM9myk5KrKnR9XY62e
vPV4F5WK/R7g0WFPS9h87JvRZAgnJCHrKuMRQVK1stLWYFZEWB9agc7Ltco7Q6K8MkSyGGwyOOfg
5cyTZoCkgfderVjXwdWpMutQ1v0jBOjkXBrjt85Lh1NfjLhEquYm0IbqghMCSqZNYbYLxq1wy3yn
GZ1CDox6W3smUMsJgkC23sFIqQ3UNvjVOqbzgSrtpgnT+4g3s79+U4medIYvapFNzBk9seU2F+1K
WPmxnGhCLCcEwngSfYYhRILKdVoYlnWq/FDcNTrc8HmrITu8cpf7Ah1Rqzt0IwANjChjVj30h40o
owG3CJ5BLSuZugWCPbIFnqsUY++nbQ700Mxufdw80+tog95YU3aAqteV3QFs8aUSmdimRgUr2sZ4
feXMup18xmLbnFQnL6HDgp0wD6A4xR78Jt2nsOHPGuwyg0G/h9NsYGAoxZy0af91rNS1RWPTcO+v
XLHKD7QHjH0s5rnxKSzRCaAep8lq4YVtgOOXV8hmJmVQ8adL7yMbqe+UvGRSscY3T9wPoX5Jm7p7
pZ1/IXH2G9688h7cggmim8yDz7srjfIe0pEtNnWRd3eS8lVYtST7ZQlSq+s1EHk68koFyU0a9/Wt
S/P/akZz3PdUy+PHTz9l+079Ah0Ae/diAqU1BaObl/o3cW0qB8+c1IlJY0NuBcEt7PD++oE2sH/T
qNZ7DKZfdEr3MFSmBKyc15TFguyYIZljdVJv28HKv4++Y6K1jAuMqArQ1avxNokc5aB7xgtiOXcG
NERdmPWHzAYbCYWRI6IQBB12yt4qLGPfWG6KOyopOCubjuSGx88D4XWJjtMpNR6SmNUEPc9grRC2
N9T4Rq/IepT436247k+6TkH+E55VIq+GV5jQHBksgIthx5yBDdXb5vCMaGwMD6NKc1Rjd7wLbfge
Vqs9ESWRbOrRWYquHx6MEvKFW9D6kOZLkuv04SZ6elGOlNuyEYJoC0vNDfO7oe4I99Wbb6lp9vfI
IYhZrvLhovlYnPIJzmmmwwpDQfIIJEjbYt07Qp+yH/s86CDw2tGNiQqKPGTPobAq4B1NVIwr+bbN
sMQ0DSzXOsDU05itsiHSXN1/zg4DhkQ3IxmuirR6WdQ9vO2K6iZ5kqm+F9dPe9PqqKIXxeJ6s7qI
743yWS2Udk1A9jz1em+Tek24U5QNgBfnlJNMMsdrk6zS+McYFTabzNDs10Q8yc0IJBNOtPmSV407
d4xSHisbvU4HcXNZdJ15URrjvs1gtfpcYU0d1Pc2wyZu2aPTOpO5Dh3A9VBCzmvw3jMFCzWIaRJn
5UM3SdtsdOaKr9vbJqvUzcCqdN5gMj8Whfv0iQ72kiS6x2NLKHMFw3KII33BGxdza0LU12NgbqSa
QtrqxhyIagcpSWT1KtE2AidSNm/tIVpmMHU/bXc2PDCtL/w7pRpMMBE2JffGwmCaQI4QEB0ph9FL
g2smhW59G1WUe5X/2lGPnNt2i8UqHm5oqnuXVvRIvuN5PrrKE8g1HTcqJmuqSlBjobA85iqLQT9p
UVj7EZM+04tH4QUWsE59/bq4Mel9rSf//hF1BRL/bzgpzqGtrm34mFujN/tVTl9jA8iQDv7QNI9w
F9WlEob5yqPzGeH7By/tBQiQSjXjuoiDilgbLSNYtMffbVfg+hXXuLSSyQT6A3aA6yRre/qjdmNz
HW2uRO+/PoCzMdYiNF/8EGV7qmn+nG1LsAIfAK3TpkL3m4BZXX7h6AtpGrqNNNywpyQi50u2otoX
mW7SJlzWKKf3VwSH08cN6dj2Ab174/vpjyQ35Bw7ZX3kEdUJnEVTaP6DF3vp/TjsxskpQVdarkeG
0r0dluDAVd4yBavqtq0G90bJ4vt04ir4lTGuqPRTTfUUdePVnDr6BCRLZmm3QL6Pk027kVabr3WT
ZfjA5BWGNbELHhIVbaDnz+nILxkZA1EIcd9LjI3vF+3DT8lRp88ggf9Im+SUBWld/fMPqU5v/JeA
AYtWuSU13Z7+U79GGTnckdEgLWVuuE6+HRRKUQMelKutX2CH3SEEeGPqxKvQDwpelWLEoqFSwPRJ
moSSVW4cQYUqccg4QtijQtNHdwSDCN5C55YvdlSuhf54PZTXD5pB3a6UpnITlmHwMMAr3lfD8P2v
7xCZ289atfS2HYkyLEvafdQ6cm9ZDB6Vq+fPvSu8mSnz+6EP1aOju8sxicRRIWBxVscjKQTG+5V7
5UZS35RuPi4BGBbfVSu5lOqAPVfT0ltZOQWrMB63XStdjGCct4VSbbVwkmbfJ0EcUwwSxZFhdGW3
arsyRS9pb2Fps1yqcrmESz99iPRewSPZrIKobqde4cIzgl2etUQTMOStUCrl2y6aJLV0BedFlXgv
jtIuiUpT3ux+fIN8XJ4NJ4d6YzTBzgxFelQxQC0EBJnvkfRuQBG6b0nXPBm93128ABpGNFodVrV4
5caGPOW0BBtsGltMTcHREx7Wp744NnYADn9YJrqXvWPqf26ANda66WyA9qIBn9huPrlCjccCta1S
thyDmbzjiyGlOMOqI8aNZaHN1yasTssVXk3LnUy3up3on9Ch1aJNXlwmsKXtAWF3TDiAML54E27y
QuRhAA3lIQ2SGBiXiHY6jqzPD9fHTIcsTAuz6pFe+/2nhF8rQ9RZKn+ZJBhpxsEl6RAhe7oZHFrH
TXYWzQmGJIJaWj9mRdV49VuvPdYGlV+0w29dz67KMexL05MhnFcypo5f+WyyQ3VNUENzN8I6mVMV
oZ+RYs5tAHK37UCdoe3Bwzij8dRbCepzYuwiJySaIW6SO0X3YAmNtrlx1CDbBVm/ixpFoYsSG5te
F+3jKK0LsabNa8/tS4UiMe+GoBDbnkhBHEJcCizsywXAAy7nyAAe5lJbH/36GI0QofpMUzdG3wZY
v5jDIWkY91qm1XNzzHT41oVC5ccj4qKxqCtWcQOclgodKI8FZYv2Fj+V3OTVewdPeIdF2d/l0wcF
oghHZvpU6BqfXp+Hse/vNKf7+PsxRf86pAiDHBmwN0I3kaNZ2jQW/xQk4/ch7onYaBZmuZL5+NZK
lZm2NdEfQq1aJVmoPBk1zfjEwYDjl2b41IQ3iiz8S4zsVR2Gna5RfaW8kQ+7aioMs/etF+7+6mlq
mkJ+upvayeKkZTUbBI9Y0cJTbBz4FbpE5OqIgFz34Od1/eSNRxXu0yUSprx1NXyWgzQvnr/wAYMc
xKjdDlpGOqeMv/t99TomDNC5afUzh87OObIM79AUv0mMvx6FnwdeQQyuaWmI/VThWKb4ErdD4Cb9
blWpFqKcxOGBCInFSYEdV5V2qEuHBRY8l5XmK2AzQ9+6gfpnzYnCMi6elReIEBBXBqadnEbbdSmh
xdy/VIW8jZFbGL8CFEK1PMuyjO+8SLlxEYDSFKyBmEvUqMDZqgdcqOlKjRgFU6xhW5a8yrYpq3HR
Jr3zm9C860zy6xtGqyd1VWqGzlvWv4S49Z4MrcjhSi1tshTUCUtXy6G9qU1Wtleur+ngw/+sI/g6
1V5QezwZVEtWBFj4EQJ3uXZuHEun3WCVKc7BTr8lfkbF80SGl2wbPGUw7Ru6jjZTge+UTDVWvMt7
lEdGE3sbV+gd89EbCyT1IAij2YxDrOPmrvsD+iflM/v1fxU9+Zgl/P//TD/zI8M0Aw+wvuYp/vXV
/5RO+cuPHIIf4Leyj/rrr/rlN1f/9/q0955NyZG/fLFMWR8Pd817Ody/V1TU/yvVcfrO/98n/+P9
+lseh/z9n3/8IEOmnn6bRwjCH38+dfP2zz+uC4n//Pn3//nk8SXh53ZBGby+1MG//MhniiXWJ/EP
1TG4NWxTlwRTkYj5Z4wlYZUGRCqT+wejGef2v2Ms9X9Ygv85tpS2zuREimCVNbX/zz8UVf2HzmhE
TK4pNEkKpv3Hf722P1dJHLZf4kR/XjUZ+i+LJppXpgA3MfEONJuqhz7lFf40wuUavD47qdtTiirH
ChRUczUhHvkijlaVU64yIBtVigcS+VkqFkOxsjCr1hbaOHRSdr0iuuy75hUnuzzXXgbAiapm0FGS
bc9lukLssYlB2Hn6/Sj7E9hio9MrCtW4ZmGNsm6nlhtsfVV7wBG9iPpVrakzPbnrJ1u9mW9ykqvJ
DJmNBb+rWJc2JtNopUEhB0G3qqoefMcqUPM3vmF0gmb59zPAl8Dj6fhg6HSkYzhS5xxa0/H76fgQ
H+HXXmpFJ1lm35P4xhrPFG/mVvC9V0mVJaSnPbtU92Om36GlF+sB/IGlFtkFawpWdmyqxmb/m1el
/xqmdX1ZJH1ZlqGjkrZsfYop/+ll+XZfejAXI6A1LPzTGcSAmxgaF5Y8AWV3eiXC+dC8i9qj+mX7
3DmcPOQihv4i1A/OjMrMLOJLCcOQs9hQ4DLL7IknWs4t/8SlvaQRNOrWfVhm5GcqG6i3R6201olZ
PhsVjnqoejUizrPmv6ZpCn7eCyjLO/PepkFh129VVO00K6SX2E82o9o6ci1UtOWT3J85pIhCkN8G
UxsWkJR/p/eAUu+4T0lpHneJdcSUvZrsB5l9GmiqjdoPrEFMZa9DMMwLlm7AZmaTAHxEWpeZ50Y9
9ybHfAQCw4XKJkXS1uS4ZArEmaC9pB42fsO9BFa45KXzjJnhUeEcBTVtYyQbnVe+Wb5DQXIF32pB
HA66v3MDXKYmPw7X9Myl+NeeebD0xQPig+k61BJnzqW0LBNyuwt7UxjZNwUwnZGzIORq4A4Ki/iu
brzliHOHL8ukeCmz+rVqa8LemPFF+yYHspTsU2Y0F4oalMI9HPr76YYYW31but0tr4pi57lynpuh
JtWCtn7v/GbRI1XGnZ82Up8XlypN3SJaRhpSfLm4JqWnWsR+dKIgQga8vq+t3luKgnjzPApIngpY
2lFSfK26YKmF5ZvMxXsk6bX24bEeOjFLyhViF6KNIDXM3BAnWwVWupPBPRVFqMDWulXPnDCRwcyM
fCy2LIjOXMt+1M7G0APM0U+qYS7mYDtgeQ9pGUUrDr1jnXUJysZsLkHGHpjjVER3eoiBNmKwOius
57kQnHqWDefp/PrKjMuckxGS8FN0BaCXfVIqdKKNVcPpbMyPARo/RRboKXu9DrbTD3N6TU4tcElS
5aWx5sBXPh1yAsUoH6kfvJJkoPTVGeo2I08xT6k48CsUSdBIGb+MvDHOnUiU66hAcMrd9Gt7+8Ni
4Su5t1A6JTBtuvhsli9KCrFJSReD8TKNcIm+JyBn7sP9qUKFxv8wN2LcgXgca4q+qm2tuISyoKF7
+MHlF6RniYU1jvo5f5RD0GCfIoKBz/i6pAcG6XpmGSd6luRmrTj4/JQQw4eNQlNOr7VO7z5H7Omm
VstdJPN1M4Z3uMVYaOxlf871fF15+dovKN83+ct0z/G7hEdpnFTYHPlBC2AJOPieMKLtdMs0XLK+
mV9MCtIN3C7miOn8M7r8+c9056mwz7gXS5PvLxVy2T3md+U1jUiyFMWKbw6zkWNSyVsGX760jfBO
1c+Kx5WkR0dOLT8+zSY2LDOOixaQZNntJe5v6Wtbn3ajkUMP8tqdnkzeB/2UppeOrbMpoS2gQuQ9
YyHBB5HEAnd3cRGkhvr5goOksGblnwbn+++mll83F3/eZprJisCyMOk7X8KkiUVqAmb58DT49WYa
h1L9xKXKS+9Coh+4+zMdT9KYLqa7AX4RuqRyzVnSqRubbb37+0lFata/ue9Zd0ibRQV7cOPLbifz
AAXQDApP09AsW+fOdOt13Lmz0T0rdrAe0jskONfJu+RmCHVvji9gjC+Zpc+xPXPsqSesbfzLfmBM
Z0VTSFR4JUZ1OiGcMy7Uhjry9N54Niuqs2FHG5nvp3MaA9Cdrp7p/s/N83TLAeMcwpXDPeABTTL6
R7fbwyJSrEcmkpw2TMCAaFVw3sw6Wjhh6y25QBREe7TucWp8zmiNNkxzXIJ+wcgIFHARndBprMtd
Tgo8r7qhCzq9T2afVueKxNPnMNF06MQhIk1DeDgsa7O9GS2xNwb4xuoZ6Pjsz8mTkJtkVphYomj2
ttiX6/ys2hv4uvMhPDBicRMGXIUBlZ7WI0ib5Y3zoYpibSEpKdxmlsY3KnMgN5pdocZjpvGNk5Fo
IFxILmSxNL0Fq0RRyFvOmankqeGFjhJ65oqrd0AgQfd0qTMrtznDkEd54zC9JV4AV0yB9oybB4UB
vGdjTXGLsj/7zGmdME2wcrDn4G+mUFH03Jz9lom1dqw1AN7ZaJ5oNcMv1VdcASk0YVqsc8aWSDnH
Yb5ItA+th7aMpYAJVHTZE+AdFgIdgGArx2+2sfxw22cw5boTgpNpYITGsslY1k13mOPuppTWXqM1
q73Q/ZxOFkd4xIkz/cbpGNS9WNhatQmcE1forKlfBAgcixt+WmC5TKA2zzBLTANaS5sMPvAy42y7
XAtMLRwmI1S3QeyQXK1PoydjEUfEMPZ4QZdWjnOwf+ba4RmjfGnGU8alwUnInA1UnxnGhzszSKdl
QSDHh9oK7yTUhOvAEicvceejDwqPflki31+phr10HS6gkMQtJ5inxqUq9ylS3mmtFrQvfM/vbt4v
966GasGmRMGqUJ0CVr9sSWvFjT1Z1M1tLrOFltmbaSHUWHuOFDqnaYjPM4e4ZHsafUduAbtkXUXG
YMe4PE0901XmcqRZrGY9wKHsTqDEGDPxuY38H3cc6tcdx/WV6sBLTMJtKFxNo9BPS9ehxDNKQbO5
tVFn9aa/7fqXhhIqJ902jHUR+HvYP3PKZ3RDzJXgZtStBA6i+5tK+r+s7b++ki/HDNZqn4dV2twW
SAnTiAmWvwXlMoAAOn2aIlw3MDdNowQXOVeMTjNJTYJlQAGuQ4WDm23jjdH2Nyfz6wLs+sIMVXd0
jhNK9y8zg6ONkd3UVQNlPF9zixgYtuhSQCORAbfDahpJjYl+MK1rxjxfjJFA6tTCY0wXLF0yIoBb
9ibTMfQzrjroZ3//EtWvG5DrSzRVW2AgohvmfNkXRQNUwD5Imttp7V7adBVDuXUZSgQvJwvOZm6s
E9Yj7mhvfvOn/83Rofivq9CkNWGq1pfTJqkaDlZq17ft1BHkrXFFMwZOf7h2jLuWCFKhkR5m5Kvf
3mfTdvivyg+1QNWS3GkCQ6VlS0f9UupqCWxo6erXIFI5EwzGsNIYYgfYsCp7AGjq06Dx92/467T8
9W9+eb9JRmdMr/T6djBSbtkUHExwxJa/cdxnpHW/ufim3/av79ByVJWoZoeS3q+3J0gwC10rf409
OaRqSKmMoEXQ3Up5YiqzOap///bUaTvxd3/xy6WERAoksmLUt7Qtj4xxy7ZgamVwJRUKbjPY1WGR
1hkEn/AbJ1SMCOOq8jdX1b89sbYtVcfWLZ199a9vu2xcY0CSV98WI4FMjD9I3GfwwxfT2hqMKEwz
5t/fjEDGv7mL+IsElKOXVDVEpb/+VTv10tF1xvpWs9Q9uaWEUPq4Bh55m6yAUNp1g3ZD1SEJuL+T
O6/budxTPMt9P2192Ik0/4+081puI0u69RNVRHlzCxAEDeggkS3xpoLdapb3vp7+/xJSnwFLDGBO
z0RMU6Qo7KptcmeuXLmSris9wmn8kdDEpSVURy29Ba+K6F9exobGmw/urdc56G0RVtL4THuncwst
/DKpbll7Ch3Dbf/KoH8sThK5MkRhim3ReLe8uvjPDDfQ+4pghfuxIBw5swXkPZdbQFc1zzYcUxfQ
6+M8oEMDVbhhC6gEFbSQI5M+rfNMPYQ9Hkk12hjyDFa5kyhK4iKJjzTfOgNlf7YLjp9jgYblpo50
usYuSCeCAIK3wy1uvsrliInJEBvm0J95ebEZJ17eWFj7RqOAL7KxKWb7AuOjpNjXGndZACUJ5KKx
Lh2DjF4IGMAtztpjXWMSCKlyZjceZvn3ByGrbNmeanq2BCxHN3PsUb/nplP7gAzSRq6aDJ6O+a6E
D+Ls8v79EKwjP77R2vekebGia8V+DRQ0YC3KDgnIJLZ2kUWixF/8fTe/AJERr1dOMmE5AM/puTM/
s406HUD+eeTFgvW+7RUVTdIfWv195OlqK0LhP9zE4yM7daSxveUhSYIvVGvNZiZih9V8ISdE1G/F
0W7bO34TFIA+W+soaq6GHsUhnll+yhFDDFEl/KTR6EaQHea/M4Y1NMqLoCrWXVhc5D1tPeZHbyAe
nhDDo11O8dajXsZ3kxrvJvNVTlcxELkX2hlzrUlQdmLRnMXu0RDGp9JG5XbgbHsadTuquwEevA36
liKkS3lCdEw20YjaEhK809nD++kaIDBnaZZhWNryCdyQkoVUZdukJilIsB52Cs4ce0F8A/Hi2Rk8
ScCOHaJ4ZeWTbOOJ5Ay55rWhn7Um6ieTgi+sA105rq2b6sKe0IyqYr3L+kE3i1vNS/80DC4QHmoi
pSoOeGuF36PWuDdx74oRQKOm6AW9imRd1t3t0I0Phls0q6ijvZqCfPjKoRGY4UFpLeJHrWouO+IE
aycwhgKBn7zqE16IR1zLFwRbttxbbYSQGF+pubrhpx1RLF9cS3o28y3YCA8k/iXfxTFgqPlMuvsb
P7RnpV4XDko0yvyolF/wPLHLVVcLUOLG8KH597l1mRMxcxZh0VIKUaWrHndUT9q/D7+FyvIB4eR3
0eDb0g11+wt1kcEOvq1fUSdHj3IqDdGaAlLhqrfE1zbKW/6x+Bp8kV/nQ2T5+A5Dza0x568sqp/G
NxKdSbSoF8/yRYymPF2AbmLqbieDNoBJ9Rj7aJ64yYiNw9U2AdEHd9Nyi9t0aSFOmTSqIdor8J5o
fkOqp1znonnQVa8THaoDm+IHVAVKZduN1O2haVF01s2Q4p+3OQ3Y3PiG225MyvWcP9kd1RHp8C1s
lSdAQBzVV/0OCgY9GiQaBGURsKWnh9/svUeIxaYMJ3Ejrr/uP9JRBB55pT8gtPG1QKZ/8JLmugUn
VyumnL9sg/qKd/Si8dULmmKjRvmfiormt5p8GzsaYNqBd0XF3Q3Txen8XpnWlpz7YV5c/1bX8xeU
cv5iVW16D3UpoW17GXo0DNKxD3wyteE/+NuBKFMwrRZoQUyRl9kbpbsv1eyrJcUYXfUn/aieZCfo
BNBzYj916QHD95DndHNmmuQMn0cJ9pcBP4FhBEiw+eKByqO94cp+hY7cATYWP8oq/hOS3DXXDyrv
KHzRaIHKwKfI0p2V0rr9F/lupIobTbbhb61FrT67ry39qmupvXG2LQBeaVS3ZdWuosa76pvmj8FB
ennimFXPYm8FqOvVS4mvxBaxBDwVFgOLEGuEEfZrSisoAeyaGKSCKNoy49uKdq7oKK6xxlF17QXh
pkO2mDGaR1PV2ISXvZ++ZOijOS4MOzSDTLo36yaui3T0HpwLxYe/kFPTIXHlrF/Y5vRHjIJ+H/Q7
TjIdBS7davrq1a8mP82T+9qVzNNI5rVcJwpyOTYYi6qu0oCWZOh1AS6tynm+rTFyiRvd5wp9Sef4
vRW9OAoOXPq5WuMmgcxRg2qPxh+VATaVKTRPuMqa+XsTt3cpKkEB/hbltmsUvF6SjuK3soZla91o
xStkqY1qTuSPDZrf6Bca1aoJMlIzrcJ8nYofDxFf2/1a00u86VVqfu3rOvKu2s4iZ3AFsWHV2sa6
BbmgYFkZy9VUUk6JNyWeoMAnuDOU2N52/hf5SQRwH2eUsRIBC2KFaOYqTrDl7En+OBLyslQcNf4Z
R6slxmzzg1sk1oHC6Qc/dzcV8TIA1+wB6n9D9XsD4MWp4wpAgpyas+rOZdfU9r1D3Tok0xk2mgPQ
4KrkYai4DsqJ/PijW363in6TwD4p6UXSAQzxEXLFxuZlq/n07C5/mA4WItzQMOiCx9ItKjmVtVPO
yJir0vl041XXJXUFXcMZHH+UnbUhnxC6wQ0OM4IcjxPNL3yB4brvevuig5zEiPxAWHoQ2y+7KKMC
bXTLK3Ae8YPYa4KdmBbhZjI8xxWTGf9NT5KbQyTOe7ScaDN+a0l0CdomjoT9rhXPktyaZFJxJqOc
4ptqzdso1HOKfxShxKWTu+N3BRbXdRrWZcBKrnIBjHLZMzm6TbAb+yv2q9LswAIFz+lNHHeSF3jN
PBrBaJ6hoeKVW76jr/crTjuHjNKXVdvh4E/eTyASL1Ir1fcmn+gkx15Q7ok48NFACx0AL4UHlPSm
3E9yjZu6uuudRzmiLEKG8IGga46DFXFwouZHwgQgMF5ceWVNRg2UUJDCPL7BFYQmu2o6yOCDh6Er
7+FsQxI8XCukKU1aopsGTi+WgX9XRZKdwGuaKf5MSaiINya7U6vRfYhuFL/hxTE04IdFQRiDN4d6
E6Jj3pVmoQ8cTBR6/x0Zz56trePOXfvDuE4JoWT7eO+FtkfW/DqOe9pu0pUQgD1s3qtBvYKwfsiq
iE3U0djEo9N0Bkg36WiuSapIlgXQNeYisKJsHZfxDR6u5SDZLpLmJg05WnvbFulTODdXaeJfyQiS
sOLAoMtKizzzEm8ZBNQhiAGfYxEl04ANRDONqgoarfqkFNEqp+yFc7+TdW1rc1t6BGokciVCNI1X
cWnVhLpbEbntE59ubiMFBuRfip04wiwjOq8X8oGYVHgpKwFoNTuAo+2tfX7ZjqutzsaxeUsUTYHe
SeANprg1jo8CiClPSa3fin3BU6oqzsCMsGyAC+RtOFqHqDAAgkYS19XI/M8+ep6PbVVvFcpyJB3G
Z984MD9zfGuaKq3HgJsWIvVELqivXxTToC2wf8vDqp2FhLNGVri5lBtDUF6JXisr2EtujkPUeq8x
hr+HzSxOPIZIYPwIFJHEYdJSAQbURaC+qkfcfN7KSN95BbmLcjJtKg0XGwdImRsnftbIZfMnXrar
XSaONlWa/iD5c6vPuKDwFnkCx3Xp+XFIRdQ7GQ1d6nUQgBBwuUmuT4Zr2xzaXr6eUNGUf8hkWRSm
DpazoQvLYUv7NmVonEB5qpwC3yBHsw5xVwMM3qXJEEvPDpiVK9uyLmH1bwfOAVuGH9Y8Ml96q3+Q
iD9K0CtoX92eO6m9nSEpcnHKK3J0JZsqfpJkonF+8MVo2fRIygTeOK1AvKspeZOD49XtKundK7H/
vo1JJ+PEOwTuuzhG4tAxYOfmFCC9YUSAFeSsymWaIP2RxdhktH7gyl7/vAyAhZzY3er2owCViXkA
AOVhut6Dg/s4BjmEv20U01dACTYdw3cFOEX7LNe8UcU3SCCu85BCM9qByGmnGToVaeWtrNfgAG7Q
RQTxul2UzqQ3SdRoBQoIBwaCTt45SOliMLGFMQDRTCtSdrv9LG+dg4Q2Fe1g6vAmpJWx5BxkUARE
EPg6ZEiBOCRSDXh0iezUgJlvfMI/NmBAWp/TKWkS2caUlZJWttZQPzARGpWUvwJjvjPIR7CbyFtk
hbWN2nlnknrWMOhyDoOQbDOZZm7f+LCfOFQy2bNPy2kID2NNnnl45QMkTgVGRLjrTWwwl07PvsPK
YLzonncjyWC6wq2QcXtunUfFf8Vt9WcA4lEeig471wL+YCIqIlE7uibpoulQ0bnF8WEtED2ZYUm3
8om6+Y0EW+4ETyPSxYjERlhmnOAww6KAuAvMKabXRGZAI7vFZpuld7357JrVbfvzLpIrfsYkam5P
15+7MYpuiGWG8HIwa1oPvjIOzy87koMuEGkaXsuV1O1oaYuwxY4bWYz5VEU3spUZRMwvWfCIe1F2
swSR0Nm3shilTZ8z8VU8ZGEoVXO+9NxftvYo0FAr11n2JueiJN72KeIVcLrTuJjMHIXgAiNG+yqQ
L7lqQs4nyH5Mfko2+vQs4QsPKbwScVR58gZn30ULtzZGgaAwKPwDsc9cdDXFEggpf1USLldJ2nGV
sAY6EyUuAjZLbIbYBDWIb0o8U44aXXRQB5sPzBPeQRgmB4jONt7lcMbSNiTmuQAeJ+4ab0ruI7P+
k9Mi9ZE8ghxdojlUuOmE0eHBhzFJcI4yRbHYjCCghrp64084RGxHrwvWMjWCIslWIsbSGypTM4JA
8CyfDJ8YDT6YR2dQyNEPdIq7EDPH2xYJC0s6XN9JCMSviANy+E3Awp8rxNaS0yfhn5wceXXeM1We
Jc+EMOimHIx7mvBeSh5b5qkbn6y63QSjeWmi6mGH844+qhJTWeih8CVuH0ezvibByGORE5ejgVnG
URB/RNbJnfcliQ7Q/3R65bBzBeDRNJN71XtU/FeX3vycc1Q4ZzNhRh0bN7PjyR2u9fUVtYTFP4CW
3CO2IRwAjaaxnYYpmOy93Jji8k69vRXvTAgUAgl7HIw8JqXSxfeodV2687P8OgdXIkhmXEwVfRRJ
Vu8Gu7q1sJoyBcLdmJHCkVwSvfv+ZOUPx5RzZXb2nil0uBMw17LAuNhsLvbtTBqds8aO5Gc8oWQ4
hVgBsXUdc4r5Z/iV/Ndm8EZBr62wVToF7KCUbk2n2vbNk7wJvyFsFUl/8kcshWeRnRx5vTjbG7i2
yaXAVxTHC9heke0e6N4dmPR2AEzra2flXst9XlsoHCbDw2jiNcsBcvhwvyUvIYYhh+hMK4U/5Bad
qHESdwSSmhwbh8tUlpKlSEr/tq70G9jSUCsi3RQ8W2Ys0WkRHsIWaZQLDauOsgHSN/Ylri7MwrVv
0euPnquIu762vnIRCStNKb9hP3h8tqIE9h7dzfmOTxRbXSn6DVqBMsCcUP7ZO1fOUN1WLsaYaEKy
tuKR6F3xQ7M6Gu8Ob2kw7dryDbMb4U2IYy22BqEa3EnOgCDAFoD62FyLbcq0CHgAeb/WPoSsHNIW
LoH8k5aoarYU8TlR6HmBJaG2727mbLHMSUs5do97jG6kIds5V+tbORg8OjJO67itXsMgcS/iNP9u
Tt4aoVdaHmZE4U6P2DntEai4JxN/LaNJCB3ODwFCjQxWpOW2h83HH7UIvR4+EihBHsx5hG6wsTHW
4s79ZO944Q5Z68hXLNp0vkt+h20gkV/vUeXJtM02YjUNKuLVczfioM8mwAEjRukOPlFDl40Dw7G6
rBIu3hmDz8ByYByypZxVPqOrQvQ7G4lCmuS6wO4cBnAezaCSoDCC0eLjaxFL8B1y5dRYSZtBltiw
KUQzfmRj/1XAbzuv/qQ8U2BNmRXiEd+C4kRUxKQiBnzTg5jIJ3K7E7IfrokMrhU/kruvTZTbvLPv
jQ6tfR5MmAdQGW4bU+LIbCXOgU5Xs0JHw9Pt+Y/gGfh/8gWzqaLT5DjI+w8yu2oa3siH+K+JkZBT
h6DqOdHK0aJzEK+xSEs4NiQhg5oumqDp1KXrgsAeAfNUTRA82WHxJcKlgbC0TqvsKUN/qZjqA3rN
803cXDYOndaGN2mUPdGcDlU087mJ5x1kGQux0m1ORocfCW3FYScKDaeTbuW2IJH55Fzxl71hXSJz
fhc33rVlKKJLxMVH0FHj9We8to6AlEOsR5Do44plY3Tf4rAjRbWRmEYgNjWst9ByqeFb8aWn7FLC
oNGl5814OXApMH2KmRDg7dTu0aKTh1y4wneUv+BciGc6+2CqvJhQUmaodO17V9zRHOZmgJJqaXxm
gwuL+bXctRIG6wbi3EwPYCOnI4XzaFTQdPhU38rpUw2Xy1Eoi0ElS1UeA5g1eGPcz3JFZKl/W4yk
ks0d11aIWxELABQK2w8gbWUbAjUICw5iKegBqqoaHiZttWEndzc2t/JPA10X9jam+soRLBFLLV38
sBmytYb4SSImL2cX0uFXbtM42mBl5C8NjbJuLLA1fSkM/24y/Xun5AgmXoa2tDtc6KV1+A2dTY8o
tKfld6fzKIe89VEWwSGXbsH5ssjlw3I2Dznaox1WOYE96Mbg7+l0blfto3i+MmsREb3XQCzGO25R
5sSaCLGALxBVYQofnMTTz/LbZocPR1LUsFTdpBrPWmx2tDQ1nd4c1Z7NSI9CsAXcUHwasbcSAdFD
4cIsz2WSqN/4mEhhCki0qZordHhXtKc+HjL6udRDONvlPi6lJKW79tyQFg71LdWuT0OcPDVZ9Q2J
ymdhKFJLRvJi+jHHTbeeo2ldaB6C+FH8LU+1H0IVM0r/SXrU4M04k5h0KuB1PT7EVkCXT3g18qUN
tANLVI9QzpC2XjjQgtxyFUdopqGCyQL4SEFxQn/RzX7B8iDRzqrzQvrvxe3fDPMrwSCjCaEnCssr
Yd3mFHFszbp+DmxvTd8OggWIbNWlYLKHtQQYGRpnK1FB20Ay1N4bukrKzSJUl6rTvnAvdDod8eL5
QaJimjgJUi+QX6xCOgGpj1v9ECNIfbbQZ8Q3zel5mKvwdxOaJl564GQoIEpw8Yudzhv13MKch3Xa
zg9y9xEicCgj19g1g71Hjf1RQmOBbnhgiYu5xLRp/CKp+JDcSwWcVsHfauCCy8+EFCbXMxLZX5Cp
uObMyq+JdQllNilOEN9Q7gf+SshYTWfsxe7nuXc1Y0Kjod8IBXfgn6TcD4V1hVsllDXxFAqHdACS
h/RpJUE0fk399lrLxusJm4YU57Xj76vWoYlgnD3B0WOS4rnaIuWC/k5+gNL5EVMI/0/fJRZ071S5
5UeNaHJLrDizr3KX3DdcMR2pPvkeoySUVlz5GOK0U5V3rYruE/ZDWJPibcMjRX2zehGDrkfxTejo
44UfvEuygujyVeILNkihBvdMuloUf0DmFXd/bmkAh1C+JK9s27/tRvvAIaLf0hOQmtCeSxBT2Vzk
DVS0d9ayYfOyvuJxlDjc6RUm6cDAFRY1ny4hu+M69zYJs04xfKoOzHvZbsTt62ooXtShNWQ5e3qD
CqCbpwM9TnGP+XObqcJnRtb3DV3s5iJPM5T6eCtWK6u0eD1YwY4eyPKBp62OZkp2+6MJNE064Bjw
YqnGoSLm4/kP8lRPtSA19wZwdWdBuCh3eVw/Wn7/DGaF1vbW5v8gtp3RvsTVtZr8TUsg7NNOShoK
FWCFzSOAikR8jclpy64JDPBfbbv4JnDw5M4XEi33kM/VGtgb349Syis3r++YZA90SRJzv6bSgYQB
0TptOjSzmxdvLiWZc8jeccELb9PsmsechKVQJSTGpYiilEfm0OgGNMnku+CEvIg/v0Wqu9XCPynM
uxQWr6wpkkRi6CV2H4GadRIRbEahmodcqvJWAtTSaHNtEAyXNFEUA0x4EZtgL151KSQBDd0koWuY
gbIGSxF2IxxP/HGhss5qejmbXywaiiAPnCcoDD5x6wmoyRIKS/6QNGzeCrSWBf0hNyWuaUmbcB2U
A9wAVH4AUTiUtlBrINcwr4dMoGwCMrLGZRwO72FZSW5eZpCo0bOnG6EMISHyIoE7gCO4artRwAMK
0maNad4HSvo0pyTqfm4vIXrLURbHkla1vtElK4eHoUyGz0WlO17Bif/zzK5bcJ+4dNh0tmsLnU6F
cLVgW9VzlFhpZRp7WSe4mhkPzfyGun1pAik2MU1CwcJ6rQSpA0NEA3U4416aC/7Jz2dwdOicPI1j
6wsGAUVoVLBmo7EPp4o0GWAxgZb3KLZNso9SBcBmoe5QFkdJ3HsNWXJobt0P4BPytmiZOiOyT8RL
7B7BFnBvRgojZ/rWiBlAbuq2olykAhMjs0EoAfVyQ7yRWfMX5lqmXky02F/m2qFl6OqAL/uvhDni
UKLRT5kH3tS5Y68vyIS/Xt6C2WdT6wur7+OpLwZurARm7Z6k7o86Q6lPdVDABIXNh68kx1eaw2yQ
E2lJXtHPONbp6JSt5JLVAtKy/Cu584SBxT3n94SH7vvpTfKJZ8ImwSgZ8KN0k4qBj89Y27OahUjo
7ovpjbNsBtqFVRXfwma4joEjJKdUZibZv9H4+3C/pPeWPDk5YUyzpEZkdo2eRmoDhRQo+7GOzS6k
xU8GxCgby1ZT6mwgpM/Ph3xUL/pc68JEfJ6cc9Ruop8QGacPw4/VyjTsBoxLoYOffl39dwfQsg1c
UIoQLNIm2oLTUxWKpYR9VuwNL7wREFdzqh/6WF5IDZug/3UWUBMBIJJVw9rR2jveMiEVw4+KGQXA
ODBobA/KTk/sbrDuKw/nXkcw6VJu4sQyD76CMqndPYovt6bZX/8X7OLf/Um8V1xpSM4eV4q2ONpt
Eg+UQhnt3ptB2+jf7jDHMdE9crHfxcJLKY+UJ9lW92wb+StA/emZ1GRjfLzS2NSMD7HONNFBWDxC
bDhNXdl9uR8hO5AM21Wze6mk9ZX40pxpXD2xpSw6EIHw4BuTC78Zr0Earw/lB2F95p5dFIuD30HW
cmALwfxWLRZ5sZkHrzeRt5tHgczSzL5PO59ChqJ+GW1gegpe4IY/+UaNJrZP9Mlug9ryLWtqIb3Q
XmnDZG9SL3ly0DRXfB3N3HraQTb6GYOJ+zEmwU7yAKHmbdysegmK/q+iCgYIHvZeLpnT02wvbAgc
aOEDq6y1Q0ku/MGP59P0Zj/LLL1+gJlMu5leu9DCBINI/SEa4CvCxQAuS0S3XtLoiFH2Edm+UVAr
cuE/+KE4Zdy7uArBpdx8ZpNUCC49Im/0ptJaAPWBit5ba0eKMCkboZnp3w1EvXVclf4FLReebKUm
X+0g0q1Q/kE1519tXdAzkMxtopqXYrIYsY5zlUOtPAkOXDk0jgS6COh+rKD0TEssGC6XYo8b4yrU
IgkSVEJ4uf5wmCNOFZn0TT9S4+CdY3Vbi5uQzQDxE1I1MAenX18WIkcxPR+MTLMf8JW6takCLqZ0
6oS6mqHdnSIUmnJ9rSpKQuMMVrxm7XOgHdSo3lVHRUcTV4z7yfGyZJXpAWhOj3msVST4suYvGKZ0
IMV5KfA8BFzszPRHG6lflLh6V8hrmg3SzE7Txqj+AkfWuOVu+iS+QY/ftQr8due4dIPMdAR2q8vM
xnngi+rPmzBTbmNqcyTPJMjfqHH9Kaj4AjVxl/NrulW9oRx75uLWF6xZV8VPhX1PvQeyC5wpmdKj
oL3JhkBHemWSpAubqa1RRi7vVH8XGtGqmV/xkdYRKkRkkVlYgxofKVMc8yeks8Yiht2CZCWaIwDp
dYmwqJVElNkpj4AVp0/IwqL/elBPNQzVtFi6hUXPsQNJ3qnUjKMr0yjelZRQ5+V1VFVbi55coR3/
6GgrfHpUbeHR/xzWspEN8TRTbveP82OQtvHiwZ8ecKymKLzhtZvpez13V1qIlqMPnk2xDEg8fTcF
YpKTWGaIVSoXSu39f5b7/XoaLLHL/8yf1XdHq1VElN0ZLsXVnPbII9L0ZFWA5ozG34awaFX7seiN
i2Ys1zZ5wGDc+VyuHnBRQbLuzNwsnL7fnmYxN4i6To06eRNagMMKBhKbQKOBqXI1Kg09lel+8dzi
dIp/AFJm+DsXiK1VX9jNp5/k94Mvu9j6f/NyKHU/mpfMrzVb6S1WSTURD9wx1owzPEEQM4DM5uIO
w8gPyScxvokYLtPmDPztaFxUqOOF1RP/zJpmmiSGa/5Icq5BeDHWw/WUvtgl4oEhHWLDS9E1kM+U
H6EldhUSs+HRsO41fQ88k4qZ0UeqXqVNqwxZQJSy6XGB4zpCHQMEqDlKaQ8G2106/VtRXmteeGaj
GJ8e66MJWVwnKPWj+BvYP5cmVF3BWpoZJpf3xtk18jdIuBfsZXRzViDSHUXYij1dm/RQyt6Inhvt
mROdmrTDHvAOKb/L7mrgTIOpczEJvjYjofiM3D33T3+VVNfiHNHl9+zaHqjrRw7Iz11mU0mqgl+r
nr3YZXORZE0Xk5yoUfeNGpI+1VOZ5X8rtLOhRfGqKIFFX4ym37T6uBFbNbPsHltNvrKUAqUemPAU
7Hpyl/FTkpHFHVgwy2aKukH+Uk7uNrMUJAaU9vH09lwWif18BbwW3UVowVadxWrYo28q0P6mB0xH
4gf0oAtXMW8hHJi6v0JNci0Ty24RFoGphis9e5q0eoviND1zBdUY/PLizFPJqL9N7NFTifN5dGiI
wGavQv6LGij6AsiWtnYybTpaRHpON9a+pyL1jRAFKO6MNbc+tatHg8sGPhp8jCh1nJOJwYvuzkWd
C3mreYMezyUi1F9RRYYOs+3o/LTWQ8QPosB6QOPrr5ElzZrnyRz/CPs3BG43TeyJ49NGNCuIxm5r
UhgKLX+cqdyCDZvCGcx+WC7lveDAYapejyQfdGq7HCC5VIO9TOMkv/TkhqNqc0pgLiKWSg+Ai3T0
72ixiQOmADu+WSLCoIArTM9yzDkU8pdOCTedNeLu2Ogc68j2zx1mCZ6PF0pXPdwPlKPAlm3A7IW7
a491XljIiT7qGQhXONPEYWcVRAReQ9eayEi3SRk8VV66G1zlyp3APqjRl6KKaAoe4rB7KRMQ3rbb
MlF62F15QbJR/eHOjLkqbPvBo5lwccdn1Fqwpk/aU2hG17FdndtxH62Siw6Kp6k2IShCMdziByf4
aNEzK25pV5rO+9w0biQTPoXTV2Fs6HZ9S+od4+FUtZDbfmZWKKVB4qk/M58HMOI/8/n7Yyw2fuj4
LnFtPO8TGFiRGWzkIEoCRbBjASlBf/S2eYn1/quUk4p2CYaiFY5Es6OB5E2iFfqm4nt6Eq9aoN7T
R/PjxfrzATVVw1iA59iWJ39/NE8KyldtoRfzfuDGIG8sJZnwFv63QeSEHg0SkgwckrGc9yHFpwQN
kqDU0Io/PcpnS04rVAvPXAWlOlSvHY2S9AC+qR/Me314EzaM4OWnR/h0so5GWBhXw6/QTYyU6RAM
DkKGxGE+PcTHGPjXehwNsdgwvtF7VayF815Yyz+Bal0GIod55mWkqGS5NY+na+GO1yHNhu2UkXDw
arjrko8hhwWtTni8Z1/s3NwtrLCLRHcDrWLaIzO0Ed4NFjCxX0/P3qLO9/fpW2znXkXGZaoYxYDc
JQEUWr5XUpzJmzGdTCRxd0OG9/S4n66aiWAWpZhkJZ2F4wDzLY31zJvIAXUbo67uJHU010g0l9Ef
sttPD/epWSEl8M947gID7dKSnkCaO+37ZuPQbFIb/7LyGlI46v3kfHhZKaEXrFpqfAS+FhoOvKOO
ZGAQIQVl6zdSFNYB/Qvadvr5Pl8GBAjJUAAy2Mty69zyVa1VsSoolUbUH8CyesvpgPxmSRjKT06P
9+lWPhpusepo7oYKXYDnfUs/Caiq7eUATwUOJjm6c2N9uo+PxlrYMgL9cEAjFFumVreSzRLAIma5
T7/SuWEWF3GWo3dvZLySXBbULghn76zDe26QRd1ZW/v0IUEEm1YY8Sqo/66Hbo36+794E/LTpA4I
/lR7sVdTvZ8orWLCfLW84PQJD6t1zpjNjz7er3N/NIj+8YaZesSEbJNBUOb8kwwkmv1PeFkZrJr/
7W2WZsyesq40mTJpJiRZEOEpEmmdHuXTDY1utkU3Ctei+dLH18mTMcaMcWFSesSG5hSJlNNhQ1PA
cnqsTzfB0ViLTTCENJppA8YiDSIUTNrSgc6cHuPz5fnnfdylQkRe5HOWRYzRICmG9yUUeZk4G9rJ
6ZE+tcQIPDBxNoqEh1LLIyegDlQUt5P6cKvxGho668ImLVAJxiM9Pdanq3Q01uIGzQIKGioaxsoN
CpvvkIQltlEKA7ni/6L0+ty7Lfbe3IPnKhqzWBjGToy7kFSp7JQ04b9bsqOXk21zNJEDHd1yI6yw
c51yJXUDtg7NILykLfa/cUGPRpLNczRSMGbJnBQsmRypnrp9PN+GwpnTi/XZNgfrBnAxDMMjvvk4
ijPQV0Ude0YBVdFbqu0oc/GMc+qynzmhx8Ms1qjsm7H2mnbep7q1E80xr0zOBLTiTCwdt+MhFitj
ILDRqSVDJAjwS+UecSI5R1SEGvq+0BXs37i9xwMuFsjv3DFIhm7eQ6wxc2UvvgRpk/3pBTo3c4sb
z0YZuW47FqinEFcbnqXe4fQIn1mh4/dYWLrQcRw7ToZ5b5nvRmI+jMMP2v7aQ35mgT47p0fj/Oad
tU6tKjRJ3tNwmS7f07UQ7alrkNRwHp6T3/l0NA03y9UtC33NRVASz+jHh5o17SmeQEdg0qiEI3+G
e302Q/fpGToaanHLekGVKrWtT3uJXkl1zaRbYJSfXiVdPmW5vw2DJKDDQXVIr3w8qSgc6UlGELS3
df2C7mfbKgwoZtcuqNkWtc2CylJ8eTGAWD0p/XCBS6RWoqDobDCsr5mXrIpUfcDbGFv9BhkwYaaf
fszPtisC/ugdgRbi2CwORU6D0DL1pnnvBN4ej8NV4vvTIxxSrr9NxNEQi/3aQiWcNNra7yGh1bwa
V7+CKgrm8Rc/XdxOpkAELE4P/dlCH7/cIp5Bumycudg4i1YZrahp7yrr/V9dMf8ZRVt6BVGcj5bt
MkphpveVUt1yl1HXczb0PL1UoB0fN9TUZO6k+Sr2i9oSdo6U9vwv86UtvQ5LJUMyOViWOnwbquEO
VRF6vz6cHuQzd+N4uhZXS6EYWQ1sN+9pVAeN69uhptLYleF323yHynR6tM+MJYQGGGbQSx2orR8n
LbC1qSSbd3BuZM5q8O21Y53ZaJ9GisfDLEyK6Q9TM8ra4OOazT+XWZTthuiC+rj5S7E5/V6fbu2j
91pYlzhWOtpx8F7hgCzof3VffrrfjoZYLBSfr/sJ3Qv3VUDHDuRxpuaM+OWnI9g6Etiwn3WihI+L
g9pBFcWTiTMDM88lJ16gRfUv5uloCJnHI6+smW2/7jrqlqRGDZfdHXVReTw9yKdb+miQhRFVXIeW
JZiAA5+Mcy/w59jtMPTCCAoQ3Tg93qeLj0S2Dsbtqp6x2NSl74TVNNK+ixwdiw8cdBYf+PyV/jPE
YkNX7gRR3GIINjQf3tPaWlnjnxEj/ivHzITHoesOkY63dDQyJ7bTwokPrwNqzOucjXE+22nHQyxe
p0lLs2nVSN2jStnQxZR2Khen12QhCfQzdj8eYrGZ6ZDcopXBEF4h/iwESiJdQYvIstSol0A3lmN6
dqUWzK1/BnYsRB3R5/uN20PvJzeajVrdF2n7OGvvUjMbdMV2iGGMvAtZ9FDkTnkR2yWgdAyxFwHP
kiC89vXgO6V8TLlIgwjb81cBZkIbMNf4C6xGE4U9/6pGbVUqYE/P2mdBgKn+59kXvsEYRK3ftJW6
n73+GnavUAM4QAdAqph2wopyIMWeHvTTzQB7w0Nr2/GcA4HryCb4NH8drXpU920W37V0yyCqPj3C
Z7eO9Kj4Z4TFa9FUnUaTKSPEhbfJIcGo7rVd1VdnfYLPLMHxQAsPJ6mzJHG1Qd0r5fxAGWlpWvuz
Ds6Z+VpSVdPOg/4U8zYEThJytuq5i2CRff+1hxHjkzZbdPZYCqka9dBSczGzJHDhhQA6jdoNtkAE
gZXBf+KPHfjzQe52eiyG8kpUmPRw2tE1nt92X7nc2ay0i6R79nuq2VtKZdCtlZphKeaHAW3DEpLi
UuZHeNesRVqmr0K+T+Bint4AC5bQrxcyURmklQ39MfXFldBRAGY0dsucUfPp0cBHON2MjA6gCkup
h+nOE0t25KA3QLoCeic/kfm1fbKzyTVYDGVHM80uvdDeTjZlu8a551ywdf55ThfDa1rkz+yFYcy1
WtcL6mr2dJKTzgOEAEyVwgN35W1GN2391oXJILorYhlqmlN0XkqVKKEZcgunZ+2TjabDD4K1aag8
yrLiDvaBWpjVNO2lsBrUWyoaT4/wyXn5MMLiYLZlUEVKP097Saqwqcgl/JszqRselYNUdlmQ6xau
2dBHmm8Ow4RXQ2kJ2Am7M6Vg6PSbHC75RVj1YZgF0DCXvuGaIcNItqv+lkALFm9jyp9numGKOYe6
KdINWH35rou1dWq/ilCEFPBIYb4ISkTZteFQKXModmYDJuAwIgQhBGZSN2jQhzd6P74LBq1E3fXp
t/hsPSBwOtSdUX5mGYv1cLqkHayel5ATCXIreipyN50e5RNsAQa3hKCUmBhk0j86gXVLdSPX5LSX
e4WAX86inDUhzaNtcHoweizyccuVIWEE/djgOtaX0pJWY5dGXKbTvjaUO7u2hCIdDS4NU6ztYNav
QldkUYiuYIX+Ehyh8zmKZvp7SG3ZyrJHKGgYDsn4Sw18rFDuqCTWlo7hOwmY+MS0QZSHezuFcTRX
dy1FZ+QjkvDJ6ax7lt5Mu0pKg1oSoibVHKn3FKJkA7yCncxqKRLXL1Tpv8rjiPxNS/VjidhilnnR
ClMv6Zr4xYxnxBtAytrwfuzQeEyUYtXRkUAq7/kkSv1HhzI0hzqJ6VF8D2F1y7e2ogmk3Glo8sEb
q9traOsbqZSWIt44125a7y5NYXZm1t7qKHnm46Tsiy+tSU/UDjXV2LqfTftq8lUJ3Pk40RqSq0BU
DuSAyX4VyyRSkYmqXavVVydqaSqQU7sOT8XUESWobszWRNNKXVfUaI1et6Hg53Gm9yAU7KGxIwRt
qBWlz47Uf5Th+C71Qof0LjXSoizRIL0vIiDxmF/FiFU7zd9WDu2o8doN5MOrytN2VlT+6Xn9oZbK
yMgKqFAdf+qbYNxjpbilZl8Ky/wiupFCQAcWDzTw3qgvW45bHmorVUHSRnuHT3FQLZnqW2mb4YAM
eWjZYa4OSgfD88/yENG3Q/MqtJQXKerDZHIB3hoaH00tojUOuy50mPKaRg/Ba0Fzewqst3QqvhSd
Q9kyoteBaIOlfKVK5RLZkIhfSJqXRkF3Pnkr4/EZuccr6sA30Jc3E5IgYpUPLR4orhvz8F7K7lib
/yPsvJbb1rZm/USoIjJwqxxsWZIt20s3KHvtbeQciac/X0Pe57coF3UlUSIJYIYxR+jRLQIvKrr4
OrAHDM7onqbABWmBP769/raXBVUmB44lJ7f2ei9Pkrs0U7K4AH8/sYnDITzt6fpiWNXKd/xi1nZO
H+7lPy93YGWznZPOTsPlJqiA2LSqimwZC7qt6t29euq1ZBABFptUlfZPLquV7A/QALpJ14lGPds8
3/E+GZ8FRpqSHmlmihve08Lqh/bNb/rObiHfkoOK7P4RUxl6tIKj24i48VdFLfxYOHjDoP2HvWaW
1Q+rKL+30UZfODv02XfWZ/Qy47Nl75+t2U/RNIlCSqQ0bedB+Fahu66SL/7cyVSDPbfAdNUfprK7
t5eEANwLTvZR8JkIbEKr0CJ1d5r3xffVqL7vkquo392vQAI9FsFGLWQu8PjTG6Cty9DAP4DbkvCk
sP59ilv4EQPoO/YrREb+uSAEbQBG29tICVUMjq2ndv3sgP6mriaWKEIR+urOZgtGN/NzWUKFN/ib
KItiGnXh5FF6p5YEI4KrpG0uxaghksgI1RjsnjpRYSucFvd8EjKJ5nnyuxacEg6sIITlL74Www9/
u+RaL9V0w0rayJswPS3WGbuLGyQ2Oyw5XGciproX/9qOOIWMBXlwutU3j01lq8zJTto2u9CEWmg1
KbGJmoESmzE9unrLxj8G01byIMYUWn3Vtj+IDKTI75VeEQ1oM/unONvmqYFwBvbdafYfbA7qJR0f
ncoaT/XMahlOwQ6LB0gmCTcGPzJKq3uRaqkht8CflX0xQb/pa4WG2u92N3QWTeF4LS864jARt0hd
lZBE8ge/GL/wQCyon0YawL8K8XOJ/MKAzauaW16miGvRXPYscnmsluAnkymSMoaSeYf3SkPHn5gE
GF9eUqCyXGp8dDMAtNCAJdGDvJTj23TrF3u1S2Hrpxrm2TvCX1q1DrzttI9oZ/X25uM8G7dF1FPL
Bli4m0TexmZi23BmJi1HK86S0H7FKPdaO1KuER0MMmo6rKgJwd6C6sOpQo/O/iBeJbFL9CEMC5w9
OgtFcLRdAJ+LHRoEg+gGsQ6MAWNIxZ7YOxPckMZIEQQlHIsBHO6QiuvMGvLuSg5oBnmnZnNli2oy
1CBEcK62bs5fhlENb9ZuYD1fiIKHTUZuefLvuXetLfEm4TQRUzDqLHQmaV6tk4K+E00QrHfclgCy
/CiK5uumhEWQFKNV5HrnkIRZHHkQtunivEcsUT58XVOW3ag3uGnWz9m8fOpm6EriYHrH+TvolCL4
YNroTIKBnVYKaiXyDv8IxKe1c3skGHETGACrQYQXuE+59h93yQvzwFYcoSjB/ExPCThObnLjm0tR
tCk+m807CckDVvy3d3SwkIoob8JqGs3HIYPEBSPc9pCR1YuOae4C9ko19yccoAoxR/cJCpTja3kL
cg7XMlAjKQ0Skr0BmjhlE8NMUpmPBsw8ScFtYKnC4FFnAIy7QUhY6144ZSRF4h9Ql+sYb4P7lzvU
EmrwKkX6JL4ijI2fdOnpNKwh7DCcVlWzrV3W0vEbP+ho1dj5OPAij7DJSXJovp5NrzL8vpqC7lFu
4qZKFyBjhU26rdzxKnXvaeBm+SIrt22H8F40WnXOWpdoizYepbAp8Wi8kI4YRwhHh1ohXqY/XvB3
sdJQfTAiJphSqO+o6Rht/MHw+nOWxgAnJWZXZsge6cCh3yoEHUZYy/LZV92VFveyexetLp/j9ZTp
yekThZfSxjwfOAmju3Z5OyX9I4yGN8JS46fVxq/fgRe3T61LwcbAeSSqt3dDzrfJx23s/+8ODuKo
OUrDxs+4A0UUauWGmUvceBrSAF9UlBMMnrihREflwNZyfPYPEPsvs0+MRfqWxhLS0gdjYAHAieMo
6x/VJ4H3oDhTfQSyvGJ+dGAPK2CrXG8UDcgoiYmvaH9szbAQ267JA5btnbvSfj2cmT/v6mBclhyB
lNhlXDyKFwy7Smcihcqu5ZewpQQ7ECctVlit/RahsFfEdxzT/PP4zbyFOzJJkLWHjoXkp/2mFtUn
w+g6cdw9rjRhiDtsOx7ISEGLIFKNczeMTsT1mtlPIpFYIYoWBUxsi4usSuCdAkFf/tBSen8GNRSH
Q/Xn3R1kguq2mEtK8N0j5w5Oz+Wuxp8Hc+TCR47ygQ8B+vHx+IuxfT0eBwajK5a2N8e0Ax72Ahv3
F/dRwE92zGRCLGn/EsUHlkrcIOpG9+FoOX4TbxLQmhO0XumLBUzjeQcGf2jyxu9T5iSAmFZOHddW
mzCtOhIeGPz795NQf31wzyfNCacvMiSHSsY97aJ207SdKuKOr+DMvxphTINaSUyRkw/fJ4oghILy
mEnia7scf24drYezDb8VKN9d4Cozwv//OHrNsa4Mzxy7xxoStN9m1UT28fhV/rb9fJODjASj76Nx
9/oqaVJ7k+E13WOOE0QrbFl8Sh0CyffKCJuncPg4f17oIA/eN71d1UnXPQ64aYrVJTqB/eX4W4lQ
yIzLu+c5IxIdUwLd4k8NrQv7yvEntt955MPkj1X12TIbNacghi8LkmcWFCQY1x6M0hQertudJTqY
JadbFBIr6OE5lEXoF85dfLogDoAzj0qxnHX5eJobzvSO/IL4a709qtUryRrPOIMxpXWjs7D4Wnnp
D8V58lv58sqDLg4ql/I0hJrv8vgTypAfGerD4mNFPGLPIXOK51vDxJeG5rZTsadqoDl+MS3DYxc7
NEpNkBbtxLwWhn81wHFcwVZ8/BJ/s3t/LJ3DhELdtfEY9zwP7ILQOhK7xxXR3yCitQ8mYf7xy72F
w2Bx/rjeoYhwidji6Jk8EkfiGpOBGT7bUCJqGSwxvIvJJ4VjTLs4+45f++9rk/qK4/skWw+bPtsw
RPm96zG4UI/C5w2JDkjDs4hw8fiFrL+ZF2GeXM9H0Yo2ptcbv46afZTbXElZTHafKAbE4sziFJGX
gh+eUN6JAhr8NCIn7LwK9Dhs5KRVblTaQCSwxEIGYhHW3tJCE1XM8bv9+5RQO0Vf3jYRfzu426az
2rWYhu6xrLrLAP8I70kOKeyTEqKJaYLAnIgdSnSJ71z8r0P1x8UPbGS/3/n7rsMSs+/Ligv3Gx2X
SFWFtJP82JzA4+fU5yWuJaMk/448BlmU47fyt7MwAE/AiQiBBniG15PWN3U0Zqg/s7M/BFkP8VVz
qVJA05o3NHMTYFIMeDh+zQMqmM1vlIYiHXueJajzwUWncCmNNJ/axxGvXVmnANJRsmly3EkH1TCE
KaaRs6g0jDgVKoRSRAkqVs4RrUsoBIEl4K+tu+exs96boLc2iBqeSaUY0C08NP5B9aAId5NNL9H0
iJMPu6dzYzvf/b2kk5fqXjzZa/mPFzwrn8OUyEizoN8JlQEsvbGENKFAqklTowk34+G5kqVD2Fmm
M24V0rTK/gkkTwBCUp7t3FOW46KMAYIy0sULSM5azaLef/Igu/zMRKjypPfulO/AsInpJ7XRC8Hx
3ZMHfykLSA2eoWTDQe1BDkcnj1zicO0+MjdrD20iTGcvtC6CTeLAVJyoRvvdYt5i1MxWypXrk1oU
OcAgNBJLeL2PvmkHeTBAZszrOs4b/Z6IcfA2U6OCgJdaGfG8RzI1mBA6JX8aRpvWvXi9RMhH1Icq
Nl4E3vvQrFKemKBNwJkIqkAsqnLpy2m4qqGA0PcohpTBwbOSVy1qX+EvxwbHdvkhBXOrGP8jVnvH
cD5LpmTHA4rnIqDN0eFJArrNOXB6r/tIpElSZxyepjR8FFZpZ2Q3zgjBOqgFOrO0VxXZqNhMQmY2
7qPUeKaHXdmw4Qc8SmdVg3uZPIhG3di9qGfwKGVnns3N9CkIsuGMppwSjvr/BB7ttWTiSH9SJoKT
68zti9vReJB5jGzzMzOtqeOH8iHMDQaB+CZBSmQYd8TSi39ut9BJQq5esl9IE2E54JmKaO0acOuV
F9VSIJUFT9haM4n9h31jnnnDFkBP9j2E4RhpElrKcmsj0lgpuQg4AfLqQ8G6UOWQacFZJgGlCAbX
am+TjEdJIvsI/kkhODPGglMhtImLdEO5irlMkZcSUqbv3E2xeyfTymxxF+ny6E+n6fJtgBJgZ6QX
8ZTFlzZRDxWbBu5TyzzR/E7QPzVQ6nlR+dEs6WJEiIP0OAMmKCn5AJHZT5D9N7sI3N8OaYAUPAaS
YA9td9OTlVTvbNs030PWgNQYlhK2DJA6wPb1crPBgKvgYbEkUeKP3oljAGEFz/Yrd4gRcewYVgRB
UFOg53q4D4b8G39JDES3p/I2LLc39Ls6eufQopb81iJQWdqFxA+kHch+vjbXodvVe4/zHOcaXmgL
zRQWgEU+n/lsiuhULVdVuPy3y8p/WCASaHMLHsxpvqFhGc/+nZVP1yKxt+35yzp4UGVG9w2AY9e3
Lvdt9vk3WpdWhC/MaEfSOin95QTWzfisMduzMrlm9sWupCIFTaUPJjKRMjuc6jEOdwe7LVUQtQTr
yBeRvJ2kD3q91u1XSSWLy18c5/J/JMQioYGtXI17rtctGjDyEzxxopKSHSBqJMkMHTKC1UpxqEeR
uYZNHw4q+2kGOMLN1sm1yM5xKNzSqs5lXnQHUwm4FYGwOE6hrBzO+uS7HTcnddI8DvMoPhc7Zl2I
C3QHjQ1a6vAh7/qv62SFF+M8nxko7WAHdMGFMle3KDkpBkhanCQuJs8KYn3Ra+pAs4f0uYm7b9gb
xdLdrvqewH2sAqYeXkxvFh3EVCGB3Bq77AS5j+68ipyTOQw3ZtKWfafUVpwivdhw+kWwb+fVpkYm
4aq56KV0zVvmAiL1CcAZSQ7y7Rt7J9mCoIJdksYXCjBX2vEqlklyWFybkPmiWQGd/zxCNr5PMWwJ
pGP0vLchsu3kweO7hgmoYT7eDdVD1lT/tEyWV3ZXpB1vzTj74cYWWkOOc5X440esym9mPynoCLFu
RJQGG2hWkx2UATtYXXctNieHRYhk/p1EP7vS96TfIbZOew4e5tK+wUe5DAs+FtetKKv/FZM6ek3f
hrpazhS7qQcUvsOp8c91mO3qoDnPTNxGUYSaXWOikwMVEPTn5a6AG5Smyrhd65NlHuBAeMmL89/I
MNIzc2wuWMlKjylxuid0Y+XQUq9XIi7in4rBZRvYRnxafG1LYz1iHVc33liJlvJpKtLvdpr/y5pQ
Vzymvw3SmwoldtlHq720E+icqMaEk/WoNENb9FdQFVxI/BmzobFNuk1lO6OUepbW6Jodd7jwrN7a
DUJxOyBXGzp0cFmv7QbOehNMbtg8jlVDoQY87PiwWS6xQjScisPO22YxkHQHKmoix8QVk6oCTy67
vWWZvac2R4mHZa2hIf0sMWeOSZ5axXmVCRk2jkcPann5bcpn8c+sCq7mMHlMmW7hDyQLAX+vyki6
hEvFndhEEpzCaaT5WVFxBEPiRRmngRzTnq666MtuzqHe40gIhvOoysSuJ7PRZi5yZVBpTuTrIZzn
7kjGcnN8mr+JtwAnze/bezEpLL1/kczFjc4Wk4yxijOiA2Yzi2dXtqnqoIkMIUFtgdaFfoxONwpV
9mCdrpl3U0C2GI/pyVzeYMBg607Oh9J+1Mkk8UncQeL10UbnL/7KI6h3VApDAi20iKRIHXbd9dc0
GSNeYpzoYJbZwAHnZqXWx4dCR1GSSxqAykPe3pL2JqJCX5zskt4ZZRja+Rfe8DlHbWLeA6j9OtbT
taR7qJ2qGuiWqOrhDrFhOCTkh+1ydgrCSigZilFWsgj05pxDhySXwclgSXXLK3M4nd3xzMnLTwUl
V8rBp7vmxdnpjf5rOQM4obYZIgPwocxDgMJQh+IhWnvjDEK4TfFlzT753lMZfzXhRhPQRDmuMOpU
rpLSq50Zk7abSUc9tdk+fBYnIv/8veM2zNl0r+L7hpWTnFmCqs2+m77wZtm0zILNdonjFWkXCId3
VvltnPJtP0Op/yjD0g7tV9kK1UA6ijpyN4AIqizbg3zbP7UcX2BVmDPFGlXqXUWVeTa5UpTaZH9V
nKpwxhiHAZcSbkruR1TCEPOqQp/F5JEXmhqSliJkfqHSJ5HAeTx2V4rlBZscpurn6Dh37LSquHZJ
NGSGBVvyvbAW7Ka4i+keQLkFPjnE62XYmjy6sHYFrC7tQzcUlzP/Esd/0dYt1d3vgeUIMs2HtlIi
BP4vaSP8aRx06VBUgQlcBo4/aMRZin6Soj+CXUM0FN0qVuampFJ37H/rBHlz1b0II4aJydb+7L0L
HbLMyAgbT7kFn+APhCoWO7Scre1QYNigX1Z1fM/ZnO3dO2dCVYu6JLG0GWzMsesTORa5TNgEhppq
lnK6Kq7i2yPFJLUO1S+PG72/1Edw4/+wefKl/kh3lmbr7SrTh5MRlS4VoreC8Ohd4J3oVhDn2Aqq
3BibgLE8fv23zWAURP68/oGvhsm34n3N9YmzCswkYwmwXks3hS4Ry8dRqQDSwb0W5wEjJEusjrAV
xVZGyqIGzOj+z3Vnpo7f4l+S0q9u8ZDXrnLK/WjuORacofzOCCgy4HTDpPxOQ6o1c2nsC6igVOOS
1MfxW7De1tFe34Ii8T9mCTa8BNplnUyCx1L+JIhQsTODc9VytuNEgimYRi11yjYgV1TsZDRFV0Xd
ncVW9faFjmxsJNtCNvL4XW6p8dc5Se4Sh4aqgQ1KdYvU/7hLs5nnYNBaAmvHRQSN5QY0SJq5FHsY
tOnl2tDiRj1+P53Xln/VOO/R+72kpd7cCLrdwIudkOP8IHXihH4XV33UPEYLcGfjF0UnmQE2NObF
iAhjWT4MFsPAfar0FVXzJ0EcpAgT4VR2/5BQw7BStb1C8eGSj4ZhI5jdntQLXFHym5vm2qPJXc63
zn0VYBUF8sVKVLJ2AX/Ea34tOJHAN/KzpRuiLTbAyML3a6007hUgPwjPr+Q7YegpBMsFIKhUOKiz
PuvBBXZ4RntHYG4SCGN8jZHlG/RFq998DKv+VIg4nmmsPq12fEbmEFI/1Xy9pfy6rYPhSYaTp2A0
WML24FzM0DUomyEVNr7a5PTz7Fq/CjLewVrPr7xdKudDfC3VtAXZGweKfrEVIZ1wlTIABQF0+kPi
hbIaMrAE1lqMIDKGcAVW15wbSIU2cqqJIGUjjy+/A1kSJcxYfgEdhQCkKVgFB80/blRXltUaLL9A
Wqv+uVGaX0grpFDu410xsGwC3LUtn2b+UkOinoYBEwIRQ0e0ztwBCdU+QtqPEdLA6ylYsLxvQEmz
M4dzORy7/kfmZ3fyHfiPMo+GQaEyW28EupyS4J184CY08XpRQ3rgkuMS6wFsG7IRf+yutIdUsrDX
+nE3P2Xm5RLVm6CKoiZsNTeITVAtZdknNxLLCgi0X548aHD+8cJOjAxgWTR7X6RJZpvXSbs7cep/
V2KjPcfj2jVfcQgzMtPtAjvzpiJjza7kdImkXjBotBVcMo4CWNbh/jMIITwUHKuU4r2zsearjp5b
+5sgBkpHQG0akX3LGIlPO7Sr5kR5JwD8UXY14eG/swreWiG4W6Fq9gn/0Q4JDvlIMt9ra/oa60dt
VsDDqinj2eoGsIvKrTTjuRGwT+mfSZL5LAPFiqPGXprR6tLRw/M5RavlwgfhCyT2/iD9JURAfeTa
qDvmyIvqu9SRIcWhfsQjAibMKSZtr7YEU0yqTLkvmwSJXEOymCfgR4PhXtGf9YGjS2VVBQWA+xKi
nG2ZpjDHT3GkFZu5y2f5Gp51xavAr29lkfhfYiE3y8o2pF2Ley+JafbZ3sIPa119lBsWiGTLaXJc
aYPL+si3A48gY7gbu9PBH0+BVRn4wf7SXEHZfOqahuKtdWCBmQSZiMozDEa+V5bMbsW9a20sSLwU
Prrd/yiN+NkWHZNkBkDWMGYT0qwT4iObyq5j72+2mlvkhB/dSgGJ1SIyUIS3JQDDKPlExnhfc4tc
yfIbKPnWG3GprVb20MYJHqtaszYoZdO6V7MCXmDapZvctR58TC84UHUUkSOTAKnkAYXlFV5MXlyv
XATPTGGJfaKBEEBMKj07lr1es+N5C/+U2oAgvrh5eOy4XphxJSNY/Ay+NtREo9zGkYxBYdr0SbYW
EMjLfBfdMLEhqQJUQB5Up2zwpzlrJLIp/cWsYBXiyCFA0lvNN9xbYQdFbc3d7SMyiGCZgA/yD9Zr
aNp3K74/9Bk/BLzkTyNd8Eqmhsg6DLisL7YZQDq5O0SyPPnPweiTwADNFGXPILIdPhm49zp0JLwh
O+7a+zP10/8G59apeZNYzh0ot+sVVvkFIXOpXdN2rDNR87+p8TEUmqEx+1Y56b+sshDxjy0qLCyk
5cFqMIb6gtSOvmVZIzUtXI8BxQObNcDtiZ/yOemMAVRHr2Dyxcas9XomWXoJsK5mfBNO7rk37W7k
rciwga0mi92AfmJdNzm1QIqAHF/Frwa+gP3cPeVtl57riDOj9N8q7MxzLwDfRELBaFrrwmur/+6g
CBjbH2P2one/erdGO8j1Lw0CPQGsAH22T5z7PNlvV5Mn7kWdXbUnubcnR/2yckgpDzmGLfxq7quv
bGQHhDC5f2bvuDWj9ohVf2X1Zc3oAqETmJ5TeAheW/2FSV68gUMNEbLTxk8+QBKwKzqyhu03cX8p
/rAJJpr5vnbn02qYzibPup0w2nW4QTXd5kWt14tQ3TaemulXOHyNcMAMIGcA4GUjeGLRw2nxizQc
xyYj14VhlynZurHYDExuig3bFtFUe+juyKjRYesrOk278XoJ9jfyJ5gsLTcmq6Y9g44t1yeMqYXH
3FUkxiWq/jKSYjRjkFlpXICBZDdx6noF2nTJQ+8kd27iXrbdV9deb7j+OBMhJKIs5q50ffldCrSV
OH3ZrBKQ5IsE4+wE7OZ3ucYiYi/gWie4lHCoPC3ezx1CMK6DibPfX+4bZaLANQsyIGZ2FWAxYgqN
p2T4LxtQbRhEgtqOJHCg0Hm0I+T0RgrimFi3eh7S4jtZmpSOi2T3Xb6DjO/v7moRWKTF9LTkzanL
DvUG7+MafQQCSFVBjUc6exOKCpgROW548kq9CXCjlD2HaQZvhmo2rFvlE7V80Z8xST+kifMOSOVN
ZQ3CLRaeSyt1YHrh7sCNxlkwozlxyseiJhdere6XIk4+OFQ43AYG6+Xn1HjvFOLfxoNc00P2inMb
8npI7F+v9z3sI2PJgfTYhtaXJdzDvrp8yPsr3yUwTKB+/Hcevtm4PjlIjtZBwYX8YGydz3F5thdh
b7C72Jt3UWBc+NkvVzKww/DjnV35JlHIgFDxhMQ7hInX3x0GzU7Z7ivPKh5hcT7fymKcEFmBBbJ/
qbjA8cfKko7N8Qv/ZUJeXfcgWC4Wy9+HsVnA50aljJVINVTVPmThThESutun71zwbXpge1IgyDvW
QYhow+vp6GfHX+uGJ92jCLwD1b3zVT58qmv1XoFeuLeM7ooTHwXlD3C5vFPL0dcfWD8e+P8uf7AC
S9+P4l2+Kx4j3E21QGuPsCmSIH5nrdPsdvxamyX+w7/2iR3qJF6LR3N/r5QjhV5pA2IBKRvZdEnY
DaqDasO2hnNwEDw02qGd7MOmP0Sei7N8DGpanfBX7OSR48Ab++1sVy2al3ZLu2NYWz/5XSqvGPO5
H+6F6tZ/sQgqXsNY5J9ykNfIg8wF8GR9Ia8nQx0x9wo7eOXiT/Ch1ekbyiX3AHFV3sFJ4S1UKU53
fmqSIg2cs2xpT8MeJSmLWu/voiuGD9YdPrBbEf57aZ/hSwvHL06MJr6LFjQ/PfJx4S/Vc3QKj5vu
Nl/gt9OXF4TKctqThkBaIEF9BdzBfvqixkreE7aLztEt9MCXKlIXMQjM6Fbc4SetXHoXJoz1Oxf1
bYWoptwrhS8eumiqIPEmzjUB/HU5lWHp3CfSsthZu7i+d/G8eWBJlxdIvKtgXJm1Wg7aCHMQ/iJ5
qDaTqv1hRsEpGZsXf0lB8Gynp7vcpWb3RFR5ac0KYPLLZIwRijU+7InIw7o9a/jc0jS/fGf97vk9
grb3DOdtaCSn3pheddl0Snr2sgPUa6FmMGaFOileTjKkOuWS9A1ByJ6mOgS3hmBLkWa0H2EhFDg3
c/Ztc0KiFGmIB7fYuhmUxwRiKUhPSVZM5aaMbGwXKraGRiP70QUOBrCctMpU6VYmAX2N85TnZaTI
4PJYD6ZTfGyQX1b/BQeJ2Y5fiORWpyalMN8N1DkIm78qGa5OhyRPntUcMeQzpnP+VQx2JxeTHaeT
kEWgthqthTJ74Ifad/ghj5Yxt40sO+mpB96maZCfVVNJMR2oxGK3p2CbpISq3MAY+peqHq1oyQmw
p+Y0+SCz/wuqG2yLXA0YsfliIduJPTE0oqxVjGRc9ckP8mz9QmkEtWWCdcK9U3kbjmHcmjS2xOT5
6w8O2UryxMEQnEpocPN4CSNUf5FS70IMMVe1kikWkItpOq0cFogr1V7QCLcTdVSO+TZ9yplBcFzn
8rpfnKDaiK5VClTDg5oOkxncllNd4h0QPdeM0LB7MhZ8DqnDb6UbRkeWKy37k7X4ZI3hWScZMIRz
Kx/1Q7D6YL5oUFlsSi2MdJanzzu7/ujHmzyyyi04u/II+sm52C2GmlKk6amAThNUbhhI1AGtGUSC
/YvMk5ObZ3I7hmr4otmLku6qmz77kPAfP5Xe8my8PiTcgzPb3zdhUBp28Sg1aZ1/JLBQM2PwfPMe
06QAS7bHipDIwYVKrvfz81bCqgR/V/5NpoFOVJWyVJna5Eq76nYGO5MvoRo/2VLaBcdvfcvdvj5g
TJB4Itp1ISQLNvjsH0Y/K6FBoIiaP6q6HtDVxq2zoRTss2Uz2oKnZP3FAdAZxT/5lP1s3H1zrt25
Ff2d/KdENXmILYTpN79MSZiCpnBZNd+hpi7j1SAkz85jnlHjSDZTKAQZc+c6m/iRdPRkMEn6c3b8
JMQggYNfPdRDdNZ9orCM5IzL7GIvpRS9VhpglZQ2sACJQMNW6jw3q/gUOyl1zq1quJuuq/2zCFNL
mGzXxb9D6pZwnxiHPqzOcU7nMbnBXvT99EWrPMD15r76kmoDa7oZ+6ddND4lAQdR2993te5kqcZT
n+YynVsqOquOI0d337T3/gQmiR1u0fDH7rw03OodqK39BuLBVKEkRZY5QNXK35bkH/OWr26bJ8lS
yPptkS1GQLmHGVCLGizEecz2V/M8rSmnjv+ssmmD+x067S0r5Fr7WiaGIEKbb1c+ay875ta6aDfr
F42I+wLdtfam0rkc+oplCYs2WAzVq+Or0VWG8mA1eiaKNBaiLMBSDjdSBIqtdtOkeMSLeHL8GXnf
7mcFbRYLo05tNISS/xjI35rGcO8s+T2gpivZGySrG5RHVLKuoTho6vA2oSlNA1E4FAGJ0JTW8t2a
YJeIhgIrG20l9yG9LZ6MpSaMhurUNf+0KdHuTOOay1YOG3e335WnRlrcZ+70GXKqj0JTKUtT2vlP
Qavr/FPu5ptAp3CHgkUdH5o3CEwCEHGGWDsXYCxoyNd+KGl4Wu2csniUbqvX/ViD/L4OAqVliBd7
i5quZbzXI/MXl9Aklww7mkMAjhd6kFFGia1M8zUuHhdqpyTKXDK7SlxTP+6XZ9XEwY2p7zEvcQkp
G5AQz6Ek8VWEBTVX0M6e2OQxDJCzriuvLS2bn6xZ9UPh/PVmp6RBTwGUH25mieCpIzHNj8Dd/DtJ
QvNK0SKO3e8/6jABZR4iwMXnLLP4PhrjeNPug02Hk7zM5dIj/PkbUeyCZvld8CfZUe3IsuBFbRIV
P5TES6KnEitU4NRPznRWr3syVkAWxg82MtUZ4rlkPiVWJ04YImVy5bgYAqMiiX7VRrFue/ZI4CAY
5mz7St7GrgHpskEDGRtVIwjUiRjwWM/zJbrd+yHubnNBOlQxdpX+Y+76qyhrb520/m4W7Te+Tg4H
x7lX5CKyUVW8rSdc1PhiSRCG5Fsh/TrHQVGijL8qeyZbS91auQGl7n43iJJaQKz2p5qD3bL5mk4V
vd5sBhgl8uJB3LQbfydYZp2hhHDHV/DfTJaHo67djQSe7x6EUksxV+1kudUjJyKjwr3qXKAHVGnJ
jHEYO1MbnSXd2Wi5D/ENGAbl2QWaqJkIyyKP3xgJiNrmAtVt8Jz+Q2bszqgcRyQz/ao6w4Ucc5TH
FT00H9N9eYkwuHOqJg9FM35JKuv4g5ne2yiNfh2XcBg77FJ4OehwwzLZcNY6NfyLrgg2cNk07UpP
kgwUtMODNGJLa4S/GNxzZTnwtZRcJJWTJ/VFBtrJJmNnIXe5si4yAwdNSSJUwAtFmhK15iOGWX1n
5ISe3KaXIxI4iryHl5dMnPkkf0Npye3P8fIJ6/Zbq7o1egruhCM4y4KaWfieCiAYOGF5gmL48r8g
5X8nODeoA10/cM3/7xW5uAc+qnBHi2z7Rh2enN88vC6/5ZXHCYQgOzj8pY9GeIlVIP1SF64Dfujj
xpqdZHWXnElJW2W4GC6Etl1Rloq52zG4xViD3rDJes9CYYpjiB/KYYUIgycsE+kLLmu7Oc1N/4W1
ri55tbenNXFhSajH+YV7Qcuj2oWZohyFZkF12wA6FCMAfEhefmwRlm/OXP9ZUwbzv3dq2g2+sOfq
dpuQfJYglH6RfnPMCHTpEpw44YM0q4lX/MgDl0vpTGQGQOympjoDpwarSD58kU+BiyE3mfHmYXd4
XP5VMGM3SqDGbuahcLx84uC15sk8J1WHQLHMZMXZDV31aThDXhImAhQjB650Hk0q9xGIueNL+i1J
FV6bbbub+h8du86BR0uqvorLKqwe9w1lCPeHZlfC7+XylAU+7jkdz/UT08JiNj1UwYqvwjMpfk3k
iRBDqQBOOjWmPECFhTBgav/LM7/je//FDwroLfWxKlJ7fAPBnwzLGeKogrGteSb7VEbtR3UHHx8P
823bigaEVDTnoIUNO5RDnKaSukGACGqQFXck8m+zEj9/n0bb+ZO3P+jQfCggK52Sr+X+WXlOkRus
BRoK6rIltpEOOy4Z018BnZO/zVZFYfGymYPbhvWTmN9L61c7r584pLT3WeOq5lD13exCQ4kjaQId
/0LGsRwZVoFpOQJZu4Jsciot3JPO3rwRLQ8Hx7ZpubAQbnjMqtJLiRU3Ovak4L6/tb4Alw+9GpBp
/4zM54lsVJkM/0ZrId2E5T/iGPtdl6lBXBtfU/fJp9y3TlClfbWX85wxTzHTRnfn5h6QHftSoT9N
Mq7JDWTmDat/SIp7CsRnpQWHWQ5kljRxqJSEDqwQNyL0wx+Mj4J10JMURRKH6HfIr4wIpaWpZi81
G8GGapIegb7CP8qugBK6j1NwaU+qVYgpYP5kxt7V5hmTIzFnOFkINuEb/rDWG/D6+AL5S5mC9UGG
WHIGJI23w+8Pf9xp3WWf2xNHAKbd9OortIGt2b+aI/vDDLy8RrGv4fBKVYBjspr9sIVFTB1yuKiM
XmMhhb6bgedblH0Gl0K6lcMvMJqf9Rw18Xk2waITdO6VWUWgtOorFRtM88u+AdgP3fCZVo1ShUpq
4YSeM5LCbNIhcp2xikCnnJCCS69THS+d0xUKXwK8JTrbHlpOXfrDBPdbvtrB/M4mOjQqSM6xRYHu
ooxJO1W4pb7/GCN3mFevsepZhjb3x/NkpSvf6y1v065aM/NDZw2kB6c8Qz09/rkM2T8Aw58X3/68
q3nyLMkfxLoxLjSj5MN/JRcu949eAwHm1MEJt+I7DTYHXY3cNQbGBtNDW65LHeAgBWuk3ToY3tQ9
qjj0O50hX3KoLLyr5uL4QjoEW/2+nA9qR9l1jvvXjn5oYJfnfqXtOGSv/OiqjctL8Ti5FbaKBRwB
91MJAiVVSIwcv4EDg/rm+gePW87LmlNQotmbTC/nu5I75JuOX+SQFfnwKoe8CF5olG4eLDS84+uI
9ITgApKzrUavKH1QLEVVSgm945f++3T+//F9M51ZswZhzPPlFA5JiDLMcXktr0NJxOPX2qAWf8Sz
bx7zMGqbByq4pUkHqVCb1YXa9HCOBFnKU+8iabZYbuRhbWRRZyO+U96NEvGA6rBcYhU1SPxgM25y
yNNs5IUVWJAWIXgBSUEJr3ZfYnq1mWDl5XT9JmCTw08wNjTLf8CArdb9DGrCp4IZrwkYFP9UHUmC
0ppWfWHto6s0886JvJF//jH0EBuxxkRAA9qdxgW1aamax4ZTLllp1uOj9deZceiyhCbC8uk0fL3y
gwEvrTWZGYUFxFN7I7mrbIrhAymN94S0DqORl6mhPwYMAWpq0AO9vhrkWq1XFG73mEUD1HUbQVS4
bo1Gcsv1pL896YLYto5Ia0ec7sS+IF1SYAw6zqPZ2bScSxCJOueciKxn5D0rxgKSmYW7S59qvdx9
0lXCyQSUYl2rEoJIDQ5j/J6VNQ9yKC8P5rpUy21yQ3TgvH6wbDViZ408HmwBsELyonKrj+ATzpRw
nNfsm5oAm3H8xOJXWvT4JP7dfkncN7R3zKR5EOWZjRMyKhFLfqEDkb42jqAt1Wk/wfOnEEcCDoQg
mzK42dwrO/3OPWilvNl2f9zDgQ2tbG8J8tFgCMhf+hRHUnyLGLlT1q7SYCKzIy/uVVCM/BAfXjUY
t2PynqnZdJQP74NkDVVD+B53gNZeT8Vcl2Zh7/r+Ucc0e3irqnUfyqW/XYhFsQSKeDgNcWCppojU
YUNPavEZ9cZQJqiYF+T/HB+hjdfyyJ0d9ozGYVRPVdfCCgNC3U6QbDSeMfbqmkKU/VLAbivCSaWO
QvBG6MSEyRsFQEp0juNJE6aivt9bRDuGjytGx30rAW02w4NKhnJZy5y+GRSx+ZKpfMZ0bdgHcKgu
+IzdfL3hTsCLJvVNlNxm1XQtvji6+8+mrLpfhwfnbKhuyMku/U1I14ug4yqMYE9j0vstvmNfDlca
NOyfqjvgyDlWwhQEEEWdsa/xcu+1DpLVuwNspuSobqcfz3/nChLapoyVQ0CdrxMnu7zI42N+mGrf
Niat9Vu61oNzVEX1P9wf265ANSZ2/9j5hPV01/tEmDCdbOB6hi0iYb2nUcEFf0HCHZY5AcoUhptu
ccbRr/ZUZb6VeRcwn3mws/ZJXbD8WtWwPTgfBhf40VB9tQidwRJ85otx+vdWcr6ZNepucRudM5dR
AVxMalV9eMm+2LYq+EDiEXbsZv6qe9+6AnpFe8HopOfB3qK1hYSGMsd8p+IB5oAL8HE1uSXjJ9IT
Hy0WEeDES+G9TO+e1BTBdgOTpHPJy6mkpYNgR0ZeeaaXj5Ot4pGroP/FwXApaLboisiDnhGN3Ti7
6gQ6rc37IWNCV2FflPccS7Xznv8FG9Wh8SDO82w5e14oJaWDnOeuQcE8CbzxkRqN2UwnZoss2d75
rGyx5eXf1CfAA69t9488d/BdMu9zXn6xd5awPOQHdU4wJW0entISGACZNPwvvnGXUvLTbgsoEBA/
g/pJ1NbBbOwHA0bE8BeBwOo8bydg+WGHwCIJVr4p63/ldvcxXbeO23S4gF4YOqIFktP+Kx8nB3se
r6t97idgQHpv+C87s/XI2u67hbJFAf6Omxbyl3dnXnMOQIo/aA9CSfIPvw6lb58GfZmdK5gCKlrR
SC8YmA68dU9Rj5hzSOfrkHNLmHu+SJ2WIw1I3CGLBkPmOcY1sPRHPFQ6QubhA7Mvq8ew2EkCVxpd
TGt4LhiVDdBRyxaeHVlC3sjn3dDWl1VAeqx+7wPUW36xxv8faWfW1MaWbeu/cmK/Z93smxOnKuIi
CYEEAgTYbF4ysDHZ933++vvNtKv2RnaYG3EeDJaEslm5mrnGHGPMTzMWXcL3JAM+No/DDA7ILliw
JvJVIgCVsGcQawimIQKGPRtvFLewrhX5JXrx0ao+D8ODSHg4DG/Kt9VxWDsDdM/8DrkTaXdxpGqM
g5qSY2KKg/HFRCB7dVGiymPhrhsKRgDYSsBFu/EQ8WpbuHduGX8Wb54qwOVKrR7KrP3GQq+WxhFM
RzYLuqmdW1G95LPDOPpTaZRlDyscSTFFzSGfZVr5ahZ5yuRaXwuOJOkKCT7S/CtRnzy1ELGbwk23
LyFU9IwUqqiSJLXBUBOFUFS3TCb42wieCJQrok+5Ze821MoLBpLTOnvh60ajRiFwaRIFy0iMxBm0
QXTJ6cTyD636ktMS4TbhJyYEK96iCZic0gqkhX2pGuNLCyCXsFCYpSEQeC2qpCKDddFho3QmxX27
1D06ra+twq4cz7R+oDJJgNQIG5ovDHHEjdat5N7YF3/j5E5dQDFw1gU3jYHvwuyo8rRA8xQeIiYA
aQXQA7LQaufHK+n1vCWfiAloZpsrX6/lWvDLLfRMMouMIWpULZJtGsXQUI4ArhCm8VdiGtEpzQNt
JGAnIbcYHtBORVFcuMZjj5JVIaMnaDRWW2H9KHPzXPsb4V2oSbM4D0s4KKgHvV3AXoYgR2BgCIOB
k3BUPpHiCkybc+asKw88yWgu0N4RkogQks9JOkiS/kcPFGcJWSsk6Qnp3Aw3o/cm1yXIZiqMbsEG
BN0hPxJF1UqglATr4aQ4s7VbchbbTpIy2ngoPUYLSwHka1gCWkIECInPSbwL2kDGKbQA9hMci5PZ
eFIO1Xyut/6ebmYVzrlbbCTjwckl/Uu/FsZArwmR76oFxoEU/hH9E+Pen2ZjzFc8ieWA3aGanczG
vuFlWWFSO0MI64ND//PIUXcvOluQnDjDr8l82TIoZIqikXmC0o+X3BRfEdW1kMXmEKnkfFuX8F/Z
ZrKcqXp+qdTlNuxb2AvRhqcl47sKrpfZd3isAklkuVs/jXfS17wrMc0dYpuvPJpdB7efgEH46W5c
7PS6elZDZ2UHeGt7t3Q72YX9SMOCeqyFv7j476FXtZ/p4/UoK5qQqmRaJi6SSmoAz/xPTCDoCspY
3zUtDBHQHoGy5VFLVAU8+H1T2Pjjg2R3qoKrEUW6hFZcnVXdYBhH9lv8raQead4lG996RUCyyvN0
LTmvFAY1Mn3+gCaj/Za7nm5l/pLMgEzrjd28hgD4DB4OytPlxPhW0MrAc2ioL5h8NTU+MOfqJJkt
HOnEaUN6t/R7DsKIFml/XmafbSx/QcLP+q6SEccx5colvBHUb3SjA9KYgw6QJXHOD3yDtZSjkf74
fs7vObx457Fx5ap5066dO+Gy4NNzJu4WEWHPMD9JGhzWzwD5TAMdWnaTUHDdEbwynW8kO1Egn5cm
k988ew7HogW3nf/T/9F7whWuB29f0caJqEh9A1WlFmCwSWNz6iDCjwb3shJ/whBn+hIljMz2vr6V
Y8r9N6X4GMuKLtOQeVtk3aXIr/qaRRrbZlpVGh+nBMAIDin1LhmiREPCJpPlnxyCBBOyb+L7Y0uE
CsZediBe5lb6jQjuBO3TeuuAiSytJf2WY4kEi4OjrkTMNTPF9yKJAM0nl4pyj80gJtoIpM9Tq5Je
IHjIIkyiKAA6ZsFnubDAMs+lUAyL+pZvcg0Wnt4sjWE6bIYi/8oJRdssmVa6AeeVbQG/WNJlgRXQ
TIIIGY9YmOzd8drvG7iiN0KjxqGcP0Wds/IS7UnUncsTZtMgperjgSk6oiQPJ67N6kI8lLE5RkA/
kEYFXGZ8c06uUlTRoDfQrqWqRwfNJuuw7ngUYyZyg/WIFzSFpKgETI6QLgjGOvj1F7ida5nuO5Ip
WJKoJTkVpm6aRuZJpMayQCgZ2w3EAYxYRomXps/CO3ZSVmubf1UePbO7sKEERvSL2GuOXdjfcMnC
S5ZIVhalFlthlQBoiKJn+ohMoPxFbwSHli24WbbpmRjjix817+O38DTQCJKPzUjLlbaod4QnBqAv
sBji5m5m2TNc1ER24dqb0Wpe8+qZDf2mDJI7gURFHpFBXUSSQ/RhNwQhiAWqtHqcrJciw+qAXR4H
lKsglpa5ySE4qk2SrcTVXMePeV6WTM4v/ClM+Z+T0t4lwRXocj6ep268boCqxTuiV5LnktzVlD/p
Ksktm45HD/eJnrzMWKlDdp1j0xDYTOTRZoDnyLgkySVKaaXMEoaLAUXL30wTqTuByvhN/xAZMb9M
9qfaYnP1+43Zz4iJC0zhoB6DW6HpiAzeb8woajDrVliqx3LI9z5eZI4RH2psome4oNLXv0+2dfOp
SEiO/P7sp6o9dhuUuVDJKS0e1XiMvT97F9qlmtiNemzhBeK24PtgEeKejdwqOBZes/YC/QazXFly
hdiHqhTCnNgP53N3oZAlMYtuVa3QWbrdxmZLTACXZM45VivCmNOMC2McLkVX0lnVPnGytToTq4VC
kIl3AkMJyWDRqjMCgQp/f4f6T4jUyR3q7+9Qq+Czh3WvHiWQESovKLqupwepX7HYLjBxCqXPZ9WL
2X8zzIAbJPdLoSfRTbJVEnoPU42EqUzTv7/AheT2Dg05ucATyKyr+xGvMS5woRQrbyWWiklcXlf1
QxAfDG+x92DJY3KwS1CR7ywLYIb/5XWcIKBqb+ltYo/UIsMnWeBPpjCZ44l3lnIc8/dthpyfLQjZ
Ttk2eH6H78wHpRh/wmKlRTSdiEt3HKmO+P6RYc0yDa1J1aUo1d84H4SeC4YyIfmGOO+D25bn/1Pz
/+1kJzBZM6b94NuTeszieusl3kKPEKoaJ9aAyaVPyN5AwGDRJ3/orP0zaLncrgfmrENOMX+qdVrH
VVB3KsXGeqgjOUY0JOjqT74Vn+l1eiEDybS3PH7poqIOSz8aJAss+3Mj/PsSEG6/b/E0wQqt6XQa
ocanLCBGZXSoY3MN6UlCBhIkPTVCRFsnBlQ/AgbRGcPukMvi6ohdIzZCsLN4scS4BpgiSL7dgFk7
9saBLcG8LtMokwmzDGGJaHs+eKAnSoLvUxp+z7auUQgINcv7eymGoWrdwKXuHH7yk45vrUYxJRgn
QQ0F5EJIz43FFkV51JPmRvhzCCBN0HG5FuY2+cXF/S+v6qSFo1gLJ8v11aNT159E2y17CNGZS5Sq
BeYq8i1xBrqIEJWAX2YFW2IE5URjI3Rdmk7kqmNJvuX3V/bLTQ7Uof+018n80+INHfSeJc/ewwJL
aDm3YncuWb9U7JAy0R0y/sRCsO68Oyv2n4QUxVZBNpVcKPv+qPdwOcF2wyY6XEr3GO5HBM1fjVSI
Tg75MyrYeacTVKZPCVkq7Sj2pHk4EKmi5u+7hw8a5ERf9L0D/e081vsORI9qqPLCeeD4SfQ52EiJ
cQE3iImIuFkg2D7IcAyvZbfkheLmJMiOIDGiOZWSBKwyNhms31/aqSDox6UBCxp4qhuac5IfncIg
pbhfph1HKpMsRY1IreDAEWR03e9MBrGr4eLYVQNq/P70vxxZ1l9nPwlVUiOgtmCOBK5GEefYxZPM
BQRvVVq/fh/Rvz/fr7vmXyc8LZBF7rLSqVbNCd3xXoBrwYlH2CxSgKKNJwJ3KOLdm2ngYjhB9ak3
M9sWgmWejcSvGss4TyIa+o0oNGIPtjhcrU79iAl0qns/fTLuyazj+ZHT63OkHQcqmWhEOuJBKPAd
sav0kgjSLCF2lb8QDgN0CC/6Y19ieQKn8zg8EIsUJqAFzNn3Xbce9WzytUE7QvzG7oO6m4h3oe9L
YZdISWHKlithB/3+Of2czmQF+9tprZPkQk7pysDVa7plF2/C9G5Ow73WbFXrq0PBn4iUAsIq+C9P
Nhvluey2jaJce1VEjJmuVfgqve9u2GSd94kP0kvGk5JQsgvCrnOuDPZogEOpkO/oZlL6RZYcj9RZ
VFdfplB/hsj3aCfWR8PtVzMB0l+kCY5F/Vf3pMM3TVoUFB/VlnS9jH/pb0WnrgUPEX6ZpBFLYuGi
7z9gCsgk8/5J4p8I08sxyaNa+mnVilHTy0xteudo25AEkZ1ISoqp5/dPTiKpk7MIYQjff0t3hfFx
0l80zLH02neO7VRRIWsB96jxow/1p9+f6GfOBRrgv5/pZJUxEsP13Sxwj32H1hZzeVZaaT3hkBDh
ROp82Qek2tPr35/4F+347rwnI6LoYsuteb5HERULhFVx0rz4yCPo1w3JGqoSPJn6qflO2xcznvoh
MLOKX2Wdv6l9fdH09a3MQr+/I3zqf/HUmGkt09RtG3jypC11dSRLp7TuUfOqr1WhXiUIhFPCtCp+
zNwE7h+AkYBxkjQRZM1OLZIM7G7bywWnq6IezzSN0n3if4N+G0boknFtbXJp/YO48yam+gbwmAGF
uEHZrqskWqWR18liRxUsUYwb2YyjJiWywa05g8HWW1AXXkpmOTF0JIsYU8CzkpPLmSUTS0gBbuI2
6hsKE6jR7h4keiXEQMBhYl8Rm3EOEblFqhGvZpciKn39smzml2wfaA6gBHSNKwGiBYwRFY8YFDBA
5L4VLfsqllWdE53n/fQijhS21z6IvM8sSCjZjfBhU3LDilXhwjLZ54IjVFUn+iM3BRmIy3XU2Psh
y1zcZtq93d5KACTGSfxJifVu7ydo+DDjoQs3WSVow8Lh1+wDKL3cLgVM10br34m9ojJ3t4SVU53c
ifBPvPeZzDAgF5xMdGUV85+EyjRByDqVx1S0BTw3sQtdBkmcsx/wbwPTOXABXvCFqCusu6/8+g5R
SswtkVcRmDs7uwy6xTlFDqkob51OBUYrvssBAbl1qVzhQWhbHDiBhkx0So4XHPCtvUDiOGRgQr/v
tstccjLXuKaqkfPRqTurnfIRKghy05hoypGkotq+zsN9XqZrKxMYZ2B1iPHQpfDAbgJicqNvajDt
B8AhYi3xrKSRXE0/iJWBYJAetGXBdgUsFpCk7zG4G6LS2BZjgBYau6KlcIpLMC/yRomyZ9P9pD0o
9HEp0msZzaU7uj2D9TzNqHpQDCmOK2OAH2fYvi0FTvT+IQ98LEtMgMv8C+0m9qH86kv3LlFnakR6
yiXt1caIk7iUNuLBkwEzlJY6du5WvEVaAGX52hDPNyHVJXsl2knzzwGC8S5irw2CTFew3OFGHrTk
p13MniOIkYOdvoR6cCxn9W1stRtqMG2dtrgTTz7J6BFc5A6CNi7JBkmZyidNe8qrBF4qDI7fP8Bf
BJ/SbJ6OI4GFMfxPtTlMxcggKBNcTKjKZNMnKVyCit5ESEFdAts+myNDtBVw9ubkI7PxX0Bl7y/g
JDBv9Mg101FjA6AvTLNpGld5VcLP/dLPMxYvptCkdHIUM2DqB3f/80Ly/uSyAvyNQJGyinTmpGpH
QtLVoP/Jlhhv3ApQM2Dc4wHuoCA0vm8CxD61z4dt2EJqztSPLkXm9/cjiUshYrIth70QmOH7S3Hd
IlXU1P0e5U1hv6g+BT0CSCfwxev0B4FMMG1JCX4c8p1W1SLefX8NJ2tQn8wtvDVbO2bI3JiyhCYu
BEPZIQGVSbJKOEVSh1RykEB8tNEP/ZRITmk0MQpryYe1liQoGC0N5GuMfrgRoKeBnTshoOT6tQoj
oYqilj8ymuw6DQpMWuQ39MzbO0a1xfFTkp5i0IOZlHj5fLiFPzXH+OmWT0KJscAeDBtGdiM5pjjG
llUeSzbJcQ8kN+XGZzIqyVI0IqduKvRz7qNSPCm8KXvV2X1mlVmjDtbh0coz+qCP/gyc8VA8D8ca
fprYRrzvGMnsa1buR/oxcLtvOekuuoJMQQoSLi6N/YD4qUqKpp2CHei71L6QpDvVDa7lGeGM9PtL
+gX8+v6STvZFpTaqdZRySREQRpLoN6XL7O3XF6LiEHNw6T/CWIzwVWDmMNto98P+h1c9iGscWDgf
m/geZM+8FcLe+P01/gKAe3+NJ+Npdp08xkNIPyZKeBzM+nxw0oMHeUtWjyBRLp2Aub20oc1ArSDZ
q70xwX1wEXKSnwb1357dyYBS6mhg+gj0oxhr2rF/OTjxEsQxfDBSABgXZpiEHlKRC8re789/ar+8
9G4qohJQSqUROtD7vjNqQ0u+udCP4noowxcVzl4AP6haq2FKXNZGBDXum0BqErmz9vA4hAmSNPWt
mBf8gAWlFo5IBX9/gcbPQL6NF8l/LvBUbNP0BaQPJdOPUOpQW2GmQV47o9KPsG1EwcKw5IJEl0Wi
UOtuZ2YB5AkpEyA7DKk6KFEAOEFhf6lK7gdtqCwh87yN3B0wAdzZBBfdomTh5fg87N/fwgJcnz5j
EG0V3i8lFNUlsP/bGhK3AWk5YOCjJKuFmSS8AlGTSgVs4aOJ1QCTuDSkuA4FnXA1MfamuWEAmIN7
wSwatHhE5TdDdYOyvMBCndiIfiFkDWMeHoRXAT1JLbpLyVXKUxNgSpIxEpZLeEIzETHwHeJUk6hd
BavA+oEbxj0Y/kBbfrR2L/VSfnfrJ2u37mV6jchCP8qYYoGQB2jjV+nC5MahRB5c9FK42puDxoj9
QZ/fWiPWWZ21kVwMDDYpHSJ6I+EsjLj0z8NzHg/VkvTXBnJmCsvB6J6LjoXDycIh+MvUTVdi3CkZ
aV+hngXnF2JyYZcvY3QOJRxzzWEjnlAFizmO+C1OadNsb5sxPi9JAA1WtiYlxMDnsD94h8LsIJEt
C74oLa35WYzeRujrAp3yQEQYKbxHuYQlaQarhoOwR+iz/ptkSDlYRyPM8aX8OYwJ6bnfXYjpiwSH
kuwQl4uqQgc1ZtBk2/i5j6NNB01fuB1QSqLxdp5uPYSAZ4M6vpmRG2JHr111Sbn9oPP+aoJypbID
lGIRZJ9gjwCc8ZgVJHLZysMuOvs3H0T6rNANkka/ER8CKESLYITastziBIqcd/PN1OzabJtHETVB
K4pcvMH0kT0ffY6uOEaXfqediU5WKlxBKsUSBnDXIV3nP4uamBgrRmGm1GdhfTa9EgKIbcqEu6Tp
f5QVxafyF5Px3+711Iu+iCasV5MKezHILwLcMVZcinKktRUtJSSlgyUeu+QhfRUu/ki+vukXYpIU
oacs9WqaEXoPg3zVHKfHcDJWVbnqSuVIsCLVaUg7QGGB+0SFEqESMPAtBdmp9U06DYNC+pBwmKkw
vRJbdqGr+F7yHJNe5ahCkWz1xdllnmohMBJGMdNJlPWj2qc8AKgQxQ30CzHkWYTPQoSWcAR6izAz
2HxJpb3UxK6tpfKNUr0wBYg5jpiqSa9Xr/qp+WT75SvnECaqyJ2tKN+KtkwS/aICSVRjKxUg5wFt
11yLTvgHodyF5YeTGaRP9OUBuV7CRDZ697Oi86ihGcq+GrDag+okOT6pmipWNVKp2TWF+GEF3sUH
vflXq4lLiUEsBlzb1pbSzX+bipukVRx1pjcHs3uWBNqNPyHqL19sSKLLjnChamFwI6Q7wUeou3Eu
ajbuS3wtaH8m2XDyDmI4y9Nbghb9agrKF4xBzzMNBh8bO49as8vUi/YumW54xhKnSkKRI7RAI5VF
2fC4/JyH833ZJuvQHb/+/l6XlfFk7rUBpVRiQg8J2em9qmFR+H1WeccyhOuCJQWx8Tw8cgFNkj1D
qYm04lymMtldWxEc2ifEpMKDh/U65S+kBkU7COMP4il9w9EWWGtBjFABR7Rc0EkFJMJdyZ4p7WNR
U2r3qpEM//ySV0simdiBmMEMp4WrCwHHotwrpHG+KAH72PrQkr71JuwiGCogsmLoxkAX2gEMwCjQ
Ee4BBLPdF8YkJ6NrgFZWyJVAOMSjlAcYataW3RO8oI9qcv4iU2/TjuTDkOMJhnGyhtm9meTGTDtG
yYQcKru2wgejji/tqNhwncKSoHY1Y4T1bbaxkEKoJyKXD/O1SH5/nqDeXcpJtBZPXVRAifGOYqQv
awWDVGzHAIjwSam0Gpof09Vio89zllQRVeNi/4s628BSCIrmNEcJj5DBCCLpi5jhixmGNqU7FyGD
YcsUI74XHZUKBKEltyuLpPR/W1s7vinhel+q8o7wEj3kGqYpv6D+YVoCXIZGKbxuUZ0nzviQDdax
MpRLYVd4bwvhb2FtSy5nUdsyF9E/CHcZfxkZ0nK47VsU6tDIqPtaRUJF18WIhXdkwSGLIrY9oW6f
o06UFbknay3Lkmvh2R8eNCSwVE0XQCVFj8+Myn5oDFlGgnPPxiCEtCZ0KwHzJeIKNVjPUKT9/DG3
axAnHL+S8UnWN74Q8RcyIY+avwkKKzyTQuohLjQ0uaXVL2L3woyugfvyjhBNOLxM/EHXPeAzmwrf
TmoQFYorhsIpsVuhIcqFwGeY5V2oaBdQIhYVuw8S5/bjA/bOagyWC5t5N8KLl738YPhLvWgVZQBb
XaqhCYOaJvEkuKHoD77K0Jpk+WSTQh1uJn2ACiGs9y8QPLnGjiEmZXZgG2382bw0Rn0Vwbrrs0++
5lyZ5rwfFJcsWXktTtJidcgy0ONYqvIgdODCRhWPj+DYG/VeSCmJOUhNLhTCtz/+65IpEVYcfX9w
Z6GL6EHWU/DMFYcBmsZLFWOtGtF1ajs4ELw4JVYOeIpMPSxEnhhdoQmyz2jfxzOhsjPWhaAmM8h3
/tq/OdKxf9cp1UM9MgsQN1GcBHgoCoydJfeUYMDAdKeHzZfOM97Saljokz+80wbTC+XhiqyxZzFj
SUybtwoF2aqpwr3kNzmvVsR/SihdW8+yZi4lywptMRr4IMgyft7Bu7rt2URXMsH8lEeIhrati1KL
73vVE5jXybQrD5uGujXehAwbzrlsgp2YSZsgQfpmPphbGU2tXe4ZW3lWjcLKiGIWVqPdlAU+sBQP
ERIGhHVBGbmltraOPNOqoZtMvhevpgIiMkcR53UPEZY7+hfCzVNc9aMEhvmLm4RwoJJUw95H7BPe
bzX9SY9VXc+qe1HGRTp7nGjiqSRE0BCAtzCqFSezeJqUrGMOEc6soLbm3B/U0MZTo5QdTKkxImUx
GMLqSTRjakiJZux71nXaJdi1gO3KsC4UfedofbAqI0BhITrGJdLzieiN7Y/m+iEAE7kBJhZ9Mq/E
eFY0DTS+lAuhusqlkaAowHohPrOxWOyowndWlgxF8UZblur/83X87+Bbcft9UW7+9T+8/lpA4qE1
25OX/9p+Kw4v2bfmf+Rb//mrf71/yZd+HHT90r68e7HJ26id7rpv9XT81nRpu5yO08tf/v9++F/f
lqOg3f/2zz++svFp5WiQivM/fnx0+frPPwgp/haKyPF/fCg38M8/7ouuDf/r/77V0deXn7727aVp
//mH4f4DUb5hOMCJmkqyk13H8E0+0ex/sNSSmnRg9yJcI0TPi7oN//mHouv/gLBlU5STbgLDR5gg
jZyLz0z7H+BfnuVITUyU/hzw3/f/rvn/ehz/lXfZbRHlbfPPPxwMFN6vtJqDWwBhIu4eGu7/xumi
b0YN+oCeDWOkjd3Oj4dtnvr+fZtFxNZefV8ESXtTsCe/sjyIxuON6Yb5wzigIZnjtMPUWp+eO963
h2q80HxdpZN32u2sjvUugIy/vBrC2L8wKfYKZyBVLqoy+QY3098OTabvGmrbTKhWqhXaafRf5tBe
5nWm3reuHeymNMG4Yfm4CoaVb1qrJtCcP/tCiVZZ5s+H0fconZTzZ2qdG49Kqp9TLcHFG6R8iEw1
vE8bI1yPfVFs4b1E9znuYzeVN2yC2n9qlSHtDxDE6rPAC/1L0OfgIQlaf6sNobIqJ1e573Qz2ejm
wEzTUGViYOv04o7OyqoT2O/AEXNoH9Ugtm46z4rW8Txl6Mcm9JVJnt+6aRZDjM8u4nyednX/GV+z
cW/X07CHKz3sI0WvdpJHbTsruSqCgQpKFiG2N0jmQzEoSKZPuP1ZPlqURrEe6rD9XCFpO8zWZD3E
EaO9D3TnslZqG5HN+NYTDl97qp095nOyyphogCXy/HFQKFtVYRVW109NVTc3Rqg3N+pEhN/SRue9
16VrDXPr86gZhiPWi6QyCwckODVXDhSoC7cgIZJOpeuepVqT32azDekhznddhT1kH+kv3jhVe0d+
DHZQYh6rOtU+DANrY2v9faia1zD8/fvlh6trN3pZjge4L8bONBvKT/bprTLUJp68bXQzNPFrOb+G
Vlqf0eWi3TSzx0y55U0dmBHFU/pw24e++2eX3mden21SJ1A3fZCAQ7vMT2d6GA1bQzGcaxzLbyi5
ldw4Ueut/VKJLvQxHz+xgKAmKY5Nv+nIfh5rNor3SadZazO8LuAoHOYyK3Fob+KnRo3O0xIqQUZZ
108RdXvOnVE1N4m8zHBK5yZRR3Hia63OW6r/0Xw7U340TuZcKLkZKxelNkR3eT03tALERyeYPlMK
O9tjwtSudKN7GQCUtyHQ1375MZVzvp+yMN+rte6vg1nHmpO5YeNZSIN7TekR/xE3rbqhL5Ha/Od1
I6+NIal3WDvez+1Yo/jlx0gZh8gZkoNbZfVt2m+CJrXxdLTdi1YbjpOvD3uUFj9+hHiL7MskGPfL
/5YP/nqvK+Nup7jfOtzsKEsZXkT+7O8T+VFW2IFNjjtjr9QY+jq1m22Kh8gqzoEZzDAzb2tFG84G
X0mu+zx6AWryr+NUJ2dsFndFVCm3mfwgr53d1v5ueac3fVyKG025nYzxssHoacM8nqPsTaqrpjEe
tdActxVuKFfLW8uPSm2r7y/phenWmVFtuPHUUH3RC8+dxE3hT45j830MWqVRTOcqXmjRFCTMW0OM
bZveIyo2s4Mfd9kBm+Qf/7OwLd+Mo6auqia31LPlYxQ2Gbx/jp3jl/j9vbT1DUrVzekqNg12G7Hl
q3jox/kmVpTUXht9b1yb1X0xxiT88+HOMrqQp0Y4k3aluVYnDRZnG8Rnzn8+Hf/z6UTcvQOferXL
aTokueJd69HlEHl3qeI+kWzLN+EUFoes9AMNly2d/zpKv+oUNd+oSAIP2Tg/zJHr7Nu4YIuVSv0L
p9pQOI953Rm2sRW6X0zS1v0can8WpVedGdMQPNBaGi4Mnr3r1Am1Q4S/dKU9D3i/QC2Y3fQ8RL+/
UlBjb+2iby7aNpkQTBnxWtMqzz3rYje7rTBICqvYPrhRGKxnx4/XoW/49srx63if+nNbAOXM2pbI
ZOt58WZ02HhFtdUj0tIvA6VMbpe3Sj1HZWmY1KlxkujCy2j/efai667LQVz6usUvrdHXy8u/PnCT
SrsAR8Cb2kYoP8bRXsucAivjv/6bwYJZWQF1Lc20bG7isNAvO9f57JJDQDBIQQ2taw920ea3iZp1
j4aVrOop8cq1OWnO3lYBQNPQ2ihz0fyZ9956yGa2rKqS4YPWtDc9FayuKtOy121Tti8ukO200dyo
jMlYaBOA4nSboS+OV0OraxcoQU30nzhOTIqJOC7t/V3LlpL6d7Hp78wq1azV8l9NMY7OYDcXZZDr
1zYoynU4BtSK1vRdWLTZtF7es0HFrgvf7DfMmhGUEv5u+ZHkU3/meCxK8aDIhiU08ebQBNdSdHZR
VlhQChWLaZbtGyPGCLQb22Ovpu0Rvq963tp1vsagSnagSvg2DHm6Xz5tqPKN/64/sJOunx0ttR/U
uJ+PIy5FrKfWw/KWlqh00SjZUnzPOVtWLktWLrNyUOkb5CKX99yua1nTO+fcchoSEN2s3g+eNW1t
L8moFh1ld6ZCNtBvZiqmDuq15lTpnZmVFYKrtrhcXi4/sjFOVp1eTdvlZTRnu7DNwAmz+lM5ptYT
8FcPZADVb3kJY/c6m7TkPrDVs0AJ0kNmmq+65qZPgckikeelhrC4T5/iJAvPGj1sb6KuGR7UPvr+
vpZVwa7KKdG4fMvr62FV5Wa7r5qZcgR5pByamtKbcVl9mnwkNHahNGeB00dPnqeGVKHtxi3a7Oip
1fo/Z93pbo08He+1RLlQrXraBWXmoscyqnWpZvqhTbR0Z6N13hYuTCt3UKhlbDv9a6fvqHnc7QJ3
HrEtbLxDp6uXyVQuTl9IW6DPK9slrJqggxwGPh2NIry3KmCTILCsdUTmGrFrYeyzoMhuVbdx8J7u
3TM3tdN94LGIcsnd5RSM/oMtqhwzVl8o2VCunGIqDvVougcwqHDlygdJ2T14waBiG6HOB6oIBvCl
onBb2433UBczRgrGs4Xv6GNKo2w0a2zOtd7WH7OkVzZDXjfnS1z410tdwsTlj5dPq7m1jswT53ml
QDJh23prusSrlePFF75fB5DruIW0a/pXk56aoVroJ83dsvUr14E1+Pu4NYJjZxDI4otP+Yq0w6wZ
l7EbJHXGpZ7HV0kPFzRyZ+tJ8W2YUm3yNhr1JrSj9EtjTNEqcoPkWIdDtU0LrdnlzUWd2f5usK32
0vaNYacnfrMzOm28DOZMCFuFejHWwXClDxRhsStvvp7d3D9PyhSpp+Gk0NTmz76jSACkRze+H4aE
3xgO4gp/xNGU4qtV7F42aKPXcTc01DLr0vNRjfVrfBjUiymZul0UWOPeanJ0l0S8seoWOyO0evTt
1sRuO4uORPAJfIF1UDWSBGmNT6qOa2hXUc/QtFdGY+AtaZrTk2pr0L/SUb00gnp6ymZnFVgufvZd
uoqytgRQaa0/3fITDPzsRW39fNM22ARXxh3INDWA6sn4qs/ZxsmG4LkqAgh32VhfOVmcHKJJC9bM
WibCvmKmBuw87Ds/N1fjWLXXBIvJujRIdlVJ8DnHJOYy6+YvZRnSNf0OCdREJR5HCZRvirFKeh21
31A8a8brHKv9PQfq70s3aFdeG05w33g5abW+DzMAllH+ROqSpS5i+MGxZxhul3bHCRK9i9eGlTrX
Cc5yV26aviWqRWm1vOnv6BHwto3CuUlMOqnhOeXBy8pm2zmpgzdM2l/kQ9bvc5Do88jHIbesnRst
rrvD8gNKWXeggEWESZtpnvX29GyoffmtV6vVYGhIgoMBp7o5ql+ZBr9NSqx8Dlok1VEXN0fs2PwN
O6np2umb5NLtmXvy2BJda6BcMvydvdWFMza/nXPQp3gmKzlneNqQMlIjw3v0goyqpk4fPOsGM6Lq
da+Gm2xNqy+is3ENibOJyB5OqFJU7TVSjM+p3ZWXjfhssVqH68Sb1ENiBfHeGIoYz5S4/ORp6qcG
mdZrA7RKMrB4Suoh21ACrqdcopZch71vrV3msD9zFKyQqsfXSo+/WCNG4r3qj9jQNP1OT42eWaLq
1+kMYh+bffE8IIok9DS866Luh7smsl6LMSye9bSz2HQWxZXf28O9Vht3CdXmn3tdGBG1pe+YudXH
JhgulverxJ0p6Ta8DiGTXdz6/uPgZLsiNpIXy4OZ1bsRxccCrTqmWvD6/f0Gonpk2tbBjM3wJqXy
yVk8pemLrirfpsGBl+HkF2FjsPejsJZZ5/qntsii/VT22SrPbO0TTnnqtsWSdLN8mvvsYkyFqWj5
tEHdgnmLou+Xl6FqPfhao9wsr+w2obo0lrKpViMtzdsLAitjX5dtRjfNnB0q5WAX2hZkvzh0d/SK
9LKydHPvhGZzoVKg9qrzI21b6ZZ2XVidf96T8D40n5qZbE+q5tF+6EaCpb6qq5VF5ehN3cfFESBD
vQwrULyq8Vvqi5GcmXSH/Yjfqecwz/PHegq+Do0zvBo+lZz0sfqz8AwT4XieXfuj15I7cbJN0qtY
82rx9eS11rp23PRq9DC7CYKGPULQ6vsgaM012tKUQX0zeI3/bJLghLYU5Dv6rYdLnPFt+dxEZoys
g7LrdqgRtE76yvQiZRPGarcP81jfK4XmnKvO/yPqzLbbVLot/ESMQd/cAhJq3NtxbN8w4iQbqugp
KJqnP5/yX5x9obGlOLKCiqq15pqNtp5hpuMU5Xv5h0c3nYcdWPR415QdO/24i59+te8fmHDbJF97
43Npd2Wm8mG+Cq3sa8cXmth98XM0vPFhXUKZ+UW93DeVcrLJnKw71yhIH9JDcO2kWZ6N1RHXaFTO
OQ/c4SLIf7yUqD/Ohtu217DDTqLSfXHnbk13UsSDxI2zExtSTfWrM5ZutnaG+7+n/15Tm52WOGI/
ycarX8OgXI5UXBzTv1osVV9F0O4Pc7Q8jc7UvuHA2bxZmzy29ENP8wDM48D/jDfEXL6VP7ZjPmRL
4VvX1dD2ZYJPejJ2lPGzYu8eTfyQAH3qxEcj/Wl5+rPiSvxtljmJmM+Uca+JvR5z/0/bNN9FO1gf
QkWUuKppXt3I1odhZ2cEXw+yttNGhj6vuXp9511EuA0nc9PiYdcyP0Sq8Z/zZSxSr48exGDRAWLN
o9KQ9nqJu3WuD0HUlElQNQ6JsOxp7RRGbPvld706xqPcy+XNgrr37+W5KrxLvjoYXnFq+1Otv3Ai
/vSUO74Y0gnvNqgHyeSW1Zd66UXXXFxcnSw7VzIrha1P9HnP0RpGKt78+c233D2z972sU8Vlvfv3
ULj10+KP1YUvtzxZ4zTEpq704+R486N9+z/fzssMUZQX/3vt//+A/bRGtF4QqHj74f//g2GMhsMw
BWzHDhzI3C2enMVsXtoNr5GND3b89/Tfw9Zvj37Nlorgo32xI1Cz0rMz5XXs6LeXKouKaumvfOOc
D2pYX+rWXl8kLWzcRrlx+fdaa0zzA2Ec53/PZiG2F8fmENPG3h/+/YV/D51srsbiVg//nhn2GOdW
5F3NIMzvVOwYI4YmYsdL7PbQDnIb0752jMO0jM1VKe9U1QhkxG4GqWdr4gid6Vy38q81+9YhqnLY
TEu/M1F1R6Qq63TxVjNKFdleOHNH66UqDWT8TuUmbWRiPWEY3Mj5W2VGDXHu0k114fSM8GaN5JUH
GwSx/t9ze5rCdOrqm7Bgby9aifZiFegXd65MPJXBcNENLtfaDk8MwZyzHut4sktm5F1VH719AUX3
qyYblWvhrrgyrSneSzOyrh2f8pmRwIgWEv17sNwCbfw/ebe0p0UVSZn7QYpRcBlvbkUxYXoz3j8Y
xgrxxumkCNHrL37hATJtCoY4eifDXHADWEJiQA+mg12BN+RswouuLsBzgjS7Lh3W1qb3yp2ELeYW
Ar8+mGgIuj1/H0E87hsizjGf6QIsLwecmFw7oWJ/ZPBgRpL9RW1H1w/uXT0/T1PbnSU2euO64W/f
KbAC79nrWu80VDrLo4bAzT530zAMnTvV4ITjmg+rDQhszWyYAwe5EVhnV4LcNLO+6Sj8604LnYrb
NGS9d7DZuraBbVxW8aqGgWDikhhgGoprrfrvqJjkMTBUyq0anFa1lplT+4/DGsmrKzXFF95jjPm9
OqOferAqQL3d35Y4X+dnb+2f/60W7iW7hvQgf3ayLY/1XgL/hMKl/dDdkuiw9C6B4p8ZAsPGptc+
GYPC7+jfgxmNl1ZP6W0Wgs3Y6kPdrWlvtuq8VlUy2a5gbHXDTRTufxJ8tMQEcKi2WNR+lO7GrC7r
IHYModYhrWa/OA6R8+GZ83Zxw+AbnF4lS5hnYd0/1pVPzIP1S9lOfbRWWBW28Z+ZFwWjuzwDrajP
fggGuO2Lfnb67uSIGY7GfG8BjkO8X34sErSnHIOzYSN7HqZdH9w6fAaGLE5ls0JOsEooZ8ghLDVq
7C72OK/Go8EyDjcwqH8PwtrxdWyi30A7B6OEozptB9d1h0MPngUEjrMK/tELoNNp1yHmFNjWCEzU
2tXgrg7mI5OPR4hRNFFaOq+j8pxbsGrIAqi4eDh9BHVoniZzVqnnio/RA/+zKBHnPNBIJ9zqWE3M
+Fc82q+RPcWB3ErYErJ/tjo9piLf9CM5YdSDpJLVYEpRL7w42raFU0Vg6wBs3LmrDY+BM9SYL9Xe
DElAx+rrAooH2PHN2+rb9CvrhCBd0jKK4mRb681hyy9Bd0DZ961KvcHuyGlcYiwfBozzt+nRXMVd
3an/Ik+9VhXeMuFgf7phJdLckhVrFVaHOdQfXiXAGn0QYMy3aBrkYV858dpuWLHCymXcc6glk+9k
eMsx85i0lSJsvg+M/X4JlwqsaX51mlleglaN9y1frHSC2ArHKGWWeRqm0jm33RZdW+epVUN+CcVH
Hjo1lZ6XchjrEztsz8nNQwOaX91IypOoaDN0dYU0wTeOgFFvxnFxw+aw6nxJYL3f9eayXJywhJyp
rEMohrdGBRMDBw4LkloIG+gNEPn1J25kVbrSY6ZKceUU6IOHE2zqEdLNAMV+tHCCa8P2bPW1Tmdd
lScHU8p4nSlufUl52KJHstj7fgZY681h/2ItHpKVdXWuvVF8OhPo+4z17CtKMCzMgi3buyb8Weqk
MP20lOtVqrV6CgUsrEbubwQlmwnYclQVA+7dQ8CoODxOyrOyzrec5DjURfguqKNiOxj+iwKny9qG
KG5P+iOUxJFF77yHjrGilxJrkmP4JC3hoOPB/8gLw79kvY0nPWoBrw9wB71SO3TDfS1fhnIeUtcv
9mNfGQxvTamSNT+DIDbgeERLzsGTRYBsE9Rj1i7zqTJZHHXtfLjaDE6d459HnCLiQOXiz2ghudGt
+0uObZUGQbEelmmXEJ5yWjiDTqcTKDd6yqV1CM70W+PjuNeHvm062jBqKWn7eUpnkBaTus7+5CWd
CavfKJznusPZsm7sELV1+HMZNhdWp4tZlSkvHkhCZKwYHDjTfR/tP0jL+TOi3ogXd3+NlHOp9LQ/
dPaY2c2qP2XFWaXlU1Xi7zW36pYuod8Gd8kMeG6ci3nidDRCjlulG+mznP2AjbXVvUwa4/WozSK6
+kMvbUwB1hHRS7RJhnx+SL5rcz973m8F3h/SKuNa0rx4odUfBnjJx13V8GwXidXr4n+6uTi41are
RdT4F9GHP0xNflERjcOHEvVfIjZPmsV+v7XoBCdhrvBs5hQgqGV/uXp+P79yosXl7V1vqTXgxz7I
aHeI+qX+5IyGSQdZfFW5dWhBd/T6OigGUkw8v5cq7MgTkNZzz4Fg1lBBa7vYyX9V9VnsCobrbCcy
8OFASIY9UT68+uH0a+8LMzZmuDdThF2MqNonEJyDNTH86hBnxoYX9OdAkMm9uovP3gl1rOtNm756
GGNrd4fHOpySJajejUh+zfx3tMw1o2PPYe0GuGz4KeU4boDWMF+WIjz4UScPWq3rcQWYr2q3frYK
79506iA18X1MO6t9tWdrzBbTu5hz6F6kWO9Dd5xP4F72VZQ/F2cGArbBnitCXOLeIXBwKXIUZ+UC
PZKkxmQY3CbpnZIY+3pNq2kBshjqTweoM+sjI6HmoT+EpTh8VlEUHSo3Quo4+VAnxPiJIuQxgHKQ
DkMBGardL91kUFvk//l5RAtUmx9OVd7hB8UoSDdFYu0V3QMXh+3hZJf+DU8mMIlMzGDZz46xnVn9
F2vw0rKL3kPwJwjSHbrnVslkKAORuUv/bte5HwdrM6fLQzSX49lv14PbVfZ5HPuTtKDsFC70CddR
d30ffNC2qpN3WlcPvIpNBrrwihho3I9IyE8M6f42dPCiManJanmQhCkkq47GVI5mpuYgzDqSmDeF
qSLEstiJ9kOAdyXfWlumRV8QPdH0L8EabAfUMOecSmcw4fyomUmvNFzuQd95FXr7BuhQxyC3jl5l
+OetkxkgILVUPchEVnV+zcseDpxuTqse42bT9sGR8FRazz27lCTJrpjli0UdJlKpjoEyH0F+JZFg
8m7YZ/saDB0DdzS3pC5XMT18hMVV92aS2BQDwsjDsnwjkmVsgwFHOjkRPovBkqLd8Smq6gcrYCAk
RRbpwju7y6NEEna2uENzYOOsUt2Pgdn3Qy5CMgxMyIdDMF6NRleJX5Ze2kPRu8N2ES7q5D51jnnU
gF7JbCF5wBf8kk/9f/lS9bA/o7sJj7xWzN1DPY4yk6V7v9sVREE98q6d+dELyDkB/BntB/mjcFg+
s0UcNtf3vlqLt3nm8tSdeyjMi9RbyyzRig6tibYhVHZ47RSTDlflx7KAk2ZiMrJ7QUovKTNBzEy8
+0V+WHO7SrTOn/JpywCuozMet0j62J3CTwMnxutsKhisGKaEVvu5QhQ58wT0sDj4nRdCL98xjgys
z6XDvpWc5OjBlOicS59pgjOfi8hrXuumaq+z2siy6PzgUUrsM2zPf5kADWACVU7ah+saVyKM0tVw
izSnXQ0q+4ICv7n+e1Dt7xlq8sWWJcEqHgRiIZr7Rfg/Brlr2oO7rbU9skKH9mBI+2OaViJC6whD
V6P/6CxydcI8UKelMsQDM3NCB8fiwx7Z1cvJCmOjUWWyz77C5E3aF8sNzsPcbde6rdEWyPKh1/Pd
QI4z1VJ7YMH3pKlbn+RvzkcpGSrPHTMqd+rmw5RzutkzxfPwoL3+0A/kd6nAHw4eiXrgUg3gfher
jTN/FOYJW9/UMHzzKrY3m6EWtNDm1EjFoOwVSShsrGIZsQDz2ycWSL85MFmG1k93XkoCBNOEpVT4
IlT4QrXOeR6iAjtFd6dHCn+vxrcdEarQ9vpFiCK8n7zlZO7tH+EV1sXFQex53ULsIWbza4f5BsdF
XHVkf82RhkZtogbr9LzH0yYN2Gzc53PtPC+rJHLa3Th/1+ia41TsDE157NuwTxux/e5Xn/Z8HdzL
IrffFIHr8xip9VkwLDp3eTXF2+Suz13THPpIIV6tSgIH6QTiPMBkrn8cixKm3B4+A/yGz1KpEaFh
hSe11TB5VkdX9CKr+3FMmijKU9/DCU2IDg8QZ383vik5JPcgYyoVJhHiYL7UlPOY6yDrKo2U0Kmx
LNyUfXCKVodqkAJBEG4MN+ffZyKRxAQzFn003Vthg5Yfsx1GhnWKoRF0KBItq6Y5dQN+VWJ5ayZU
yT5KqjjA3RMbqUF3RmIb+4sAKH3699ANzMkbQAXex7/hksHXTEOWTgXikrrzf0G4CM+WjxBh6264
6p4F3vRYLH6SN23GQCaKy2mukCvD+91fNkvOL83NYncFeajrQFx8VTzZxfK87hMDJ9jdzbzBqq+W
JGzkix/uLhxxo0i07RlJMLSXdWHH9MR+ZPT6NSwOxp8lXZ3sMZtZniBaRed94xgDJHFpvSk7MPV0
xLNpz88t9fYdI5fvUg76LPz62FTdXTAHvHNZpdp2T43ZIirAcizZalz3m2bDbpCv2s5bhQ2CyWIN
IXN/zNvCWLoOHgqPwq4uIsx8apRvEDa86TnyxjE2yfVKmV5CIuqWdFl6ammNfnHv/WQPloOWxp/V
QJzU5S8YGFpYMI6PUzOMnGUOip5855br68wkbCzx7RZOc6/GZA4hGMOjeJ8GeTbrURzGEYM1Fge+
3uFyZTZxUtJYLpUFk3/NqcbUMkBbHeHwArbZOfVnTqbJ4oIym359qFr4S94siAJ2WOHVjvLCcFOm
MmlhK5aqVtyxg3do8zlZrLo5NtgsJcVEuu+izaR26gSuLCU/GGZiqs9gsyecZahF/NGmNmbQko7h
9o4m3DqzRi0mcDuBrT6MuWCHgGlB35iMPnFyVn2vobNABMyiTek00uudgx0MbRXDTkY0R9vAKtyh
N48tcUShAZO5HQ57pV4je38wzZHROvA4BznDhtAqsly1ab+rDxDH/BJE13nuxLX1l+Nu2kXWD/kz
YnYrno2OXVSYD93WK/g0Iqv0Z1dtUyrMeojdcPnlyNk62LO+K/qSLPH+wYiG6VrXbAVm78VVTsBR
7i3XbsOiMsjLN1tuAK8ld1FkVOd8XPfE5ffcTd0G224O49Yay6S7YSFMZ2BjO9FlI0goWaNeHsye
Zt9b7ZqGY68xJpTvBQb9SFEA9CR2NmZQt0ndLFNSuFzofw84yKI0EIyVbLe5obtPrQX+TmNJ65Z3
F0hpcBCJGDaW6o+ppyXxBrLM1+naaVhY+eZfGCJnlfWOiQ2ifb8HUKvMJRZ5JjzfSUqGh+7eE4IX
dAtyNkXLGxrdqfJIccnFqUI1kGwlzktOEPxocr9Jcs1wechTtr/1vq0uTH/F2WAiQGULlbYlJwSS
nJlSq9D3w6cZ+9c8NO97WIKxCXIQ+cHnaBRZITedgHW6af0z3FErhsY0noYfN6eQ3HAzW9hbvOPU
cDuoHrpJO/GYd09OoJ66uchakHh3DDNdwFQcFvPdCCYn4Vtd4sAM9hOmLdlMywZo1W8oQTnadqSV
YHDl0THvhSy6n5OOHmuIpgnAyWcv9ywS0zvxGaDbXt5wncPj9sqcQwydfxg37wOzCRkL6LOnfWMS
btAPtQGwwWEDI0jhx3B9vVtMFCmZjAO+SpT7YK6WPvre3xqCcpmjfuBjm9lKx0wfeCw8bcY2yWxQ
5/Ur4C/VaDjqg2/mVyyOAkzIC4wrPJW2jIHv+tI6LUH+bEJtQnvI1rxsPwvliENuID9RZlknrLfi
6cYdJDdh9UIOLs8crr7ffY09q9GtYtovzLvhNSWzs05x3uKVRy2VSZAD3TnBxavsF8KE7uvZMU/Q
rr6qMmvmaxMtQ7q5P5bQwxrFbzi5gLF7E6aLUyILGfbuaQ42L/bYwMPBArCt5HoujRqqCqYrox5V
SgoSdWlVgwW7ZvNXB933YjpLtpqgxw68z5VU02M/Ll9lUX5Fexu+7n2XtGH0J5ehmw6QjhhWbmkk
JTstICMQto2zPmDRbOeCrb4/ewMg0mg1jzKovTPox0O3uxbHcctFKnqVFAFFbd9E9Wkx/TZ26GoP
svi0C/mrNteIQM/Av8gRQc9iXhx7w6soxG2bujqimNOpVfd/VY+zAZBIEoSMAEFY2erL1I/M+cXk
GA48a3tyu0cF5yiB5UGN5xtL2ngGHvLT+Dot1Ya4bCSgdUd4Yyi7PdVhl6e7FiKBPnIX6h3j78ZH
4KeAROx8UamaPkrE9Qdv3H7o2bg23aDvYJzgSmX2bPxF0cVjhXacDhGpPUjVCzSacxT2cSdrKy0d
WWXQV8qYIfaLGlcnzaewg04P79O0qod9wvO1uriz/St0IUVgqAo6W88fKDYt2W4ns29+N8vDZDnf
k6FK8uVnjHbt5jyIeTysVEO6o1n3wNYv5b697Y0fnLdxFslYeRdd6Oi53bY3KLbXxrLuKArsZB3n
dxjQp22g7RLOm2jsbyJMoosjSPDJjTFbm+IcjICCUv+SnIwJhz0Ikw3I73nlsQjcs54ZeyzB9NFa
Pvsg5/oh13kUOwHhl1YjEt3nKhvwoziONsQn3x9+c+ldcqmnMlXhiAOr7z5s87MbUVrbpnfyBBHI
3mXnoW3GA/KIj268D/jOXbUYaWAO4QH24e+8WE+g3F7abOapv51o9f5brvpeVPMXkxgzbt3uZew2
mCCTuLOBV1LPEXejCczI7v4j7ALCtR3zw8Ij975QZJfaWibQgKi+OfjD7QpZlyN5vjcV3IoBp6hU
VNOHeWMr2xRhyzbbh8HA+m3J1xNU3j5u6wooxswHFMvbTzmGr8tqfq675cfSXGjIMO+1q6+qcAPQ
85WzxymY9IyCMnA2BSbAgPC9S+Ek1o/Nm5+h59O7jH/UKt4VTkpz9+EbfQiVxDnVA8eH6ruLu+N/
AeMO3sbNQ96NzhBWRWKb6mdXWMy+Zf+1KF8eZo/xaBWYnxSSZ3f0uhtF4Xmyzswy9/vWCX+uC7vz
MHmcHAtwlIL60HswzKO2OU/zLUELED1RhvmzdGCNb2IeLlVORI2L+fgM8YpfD6GyH6LD6L05azec
PUb6sbGIU7jrz8KrssEVv0KfWc8aEh8flT2hgMbPcoq8U+d2vz3jca/XoxpbBlGG8TuU0UaTusKd
aHinnJ9tIQgcV7LNejnAI6l+FchfjU5jsSyj+9qy0eOq12EsnvV8sVA3pZWc/sx6p5HfsMVz0Dq5
MPTGICozJk9PZQdIdpvGp/64f0U2dzO6YG7yP1opfbJwjoVWtyfDWd7ypd3C+buwl9GtW+JSu+Fr
tNk/Krf47dxMJExvelVQsFiSTEz6Mg9SSxW/XDm5TPrLX2aJ/gnPuN+Ek5HzftcW+mvxhzdmM5i1
9fpPNDWvcwC9ACOlXy3/2ngYzffZm7cb/DbFjT9/WG6T4d/7BnP71z7uCZANRtrG9GlE3u9KE58O
8g4OYv6ZOu+jLebvYNpehE03vrhzOuiA7i0vZwCLRBT746iMKzSN/RcWKmtsL3aZ4Kj66E4WrfV0
kx0bifKwv1JLG8ZdfWR2+9FrE+K1bO+Kp3X2iWi1P6AWPK5ipE6ve8blA4TVYH5syaWMy6B4Chs7
C0r0zLo0yefYERD5GHJsvvWrLlGbS23DnCwhvJtd++T0zo2pq3TWG/160iZ1nuO6hBAPRVqJ/s1S
+UkK3eFNBVYkCb90ZPPzdmhVkpwiQf2rzJgh0VtYOKdp32ZqsPKtcRYBlYAxzOa/yqFuMBP9ITYo
goPRABW1+TN71b1ETcJ8wrn3xIrJT1lfaDa+xsb74wnrKZr9EiKsuDjb9kkLA0tEtC994L+7A3iE
NSviq7lltvHc2riKobM46fCDX3nFmUpv/huCO8YzQqU9/edR9gD644a7R7WXMMEjZ0w9s/wyhObk
A3kMQ/PCIOl7qSfBOEx04DQtEERb/PRs5qujJ78Nf7kTQ1RivCY+JcDBbEXsK1P10fVUWBFRPU0w
J0BiGK/ao4K3wml8A9DsuswT1SvvloWAUcJ/UDohX5RN/VQ4LQV4gK+XO2TrYr6WIUwFqNWIw9z+
oQqB64n7PM9dXTIsGAGQrB7mcjFaiSzla7eY+K1DJKalZfSLjW2Puwjqrt0SVgzmlMcAfl/Sc1Xc
qPwNvQOFRlTdm1XwS23jwJtq/im1mZmgo+dxdh4abHSHZrVIR3eut70VWxQZd57qsKVAFwQJH9uy
iteMPrIP0BxXficfQwdsnz7pNIBOcR/pyyDRrlSufrb7r6Dw2XyrHqZ4uP0HJyopbys3KgOHIedr
pRnM5NH6ajIcbTXggmeYBycvSb1BM5wYDYPwdUb7ryFS2cwWo6l9lTS7qdt/ouchwhqZ0Wav163A
RKxwT77bIX5rmsSYuVdMBcEY5MVI5lpvsRzZ21x0HMoSP2YIE8xgyyODB2SUrk3g9LMqCp0FQUTz
Mf4dRgOA3trj1ql+7D6cF9ZdZiv2WqZcZMoLtgiFD0GxR86pGN4CD3aSoZevDSfAE0vmCqtrSHN7
BTLHbNisvPHF3Kb+1DToFEf8UiY7azzb/E29CDCDG5MHNZnV0K84jfRTh3I/yqpdzhkIvPZNPkM1
/ghC53MlwCYfFS5So8jyfFgSzun+Cm8rVdIp74ZmgHhz4xDt/iWYPDBFbi4xBLh4DCTqMBKtrr21
/WTil4VTSelx+/154wwBQNTknGCT/IcCmCz6UyCIkYW6TBcPb3H1a4t8rsB8cNV6j6SBGvyfWeFE
Edr7y2GSwUMbdH8rs7qjwbaypSSXaIywVigFvCGQppiCmjZ+cFLDIT8L+zFbqxqrOKY4dsPky/IW
hm0yB+hvs95qGIpigDKb/py2UZOUfl/G5s0Xp7wLoOKl4UkaWDIwCeBrL7Bn7I0oa3q9nraVmXir
7oZpAgWa7bdRdjqL3BsGN9YKnUK3XquaBLx8gzqOjQS8JOMkODfw3+xfKV6fdwVddtrg8wwNMroy
76InW3qJZULXTTy1/TBapte1a51q1HmcaROOCr00nxedeWaQgGDtz/sahpci6mAPzOrvMsmB8Sbk
nLWv5UNNXecMcCzLof4xhh+9F8ijY/c/Owu6ebVr634qaW6r9m/R+O29I6qOrZQHNEugf/1tirmv
F8M2EY6O85yYWO9UvlSPN0uHYnHg1nX6ydO5PGHIRi1e9h9lUbXZtpAw72siHMqiQQTlrIlXjnOK
42b4I0cWm63bHv3vKSQGAdPIutGtGB3A98xcepR5m9U/HmxSgvlcJ3/K33uKdqNEBbXOWDwjS824
8Sa4BAjJSGAuP6bta5qphZmyRJmx5x4UmNlPg6C7tpCspcOTzcENyChufSdJ3U2gHu3aWB6qXvUx
Jlv+/T6SziNK8lqbgSE2tyX8EBgOG+1wUtf+dNiW8UVAHM8UTobXvBv92F38CmPNNzmuiAG8qx/m
SAQr8VJrlEVR/0Q7V5zEZLLQSn1RYiOU3VZxm/soWYbg7+RD2HGUSUD9Or83y3gTyD3tTuGm2PNT
7g+JgCR/irir4rV792rukmYub/kI+/1oBbAhIvupRg64rczdO9j9Zb4KVipH1t62j26ZX9ba/FXM
25T4+/DZF80ExNR8NFDmDrtzWwoMFc3o2dcFNjNFCPR443+uATEM3VgfbgVGqcxfeRs8jWp1Y9F4
fmKMNznG5AR4w0Rf7OJ/12Jf4rZCNFA1o76sKnzzx5rscT3hz/kCZ5u/tUbfMycKdBwkyLvej9Jo
CUWxPcWgSDyQm8H1hUVDcBE2NxLT2mixGw64jVlrVeKhL8qTzVWLAhjqSz+9ynXix2e+uHAcT/3+
3Xjts1FyolstsjrBIFssyIR0dCzKJs9GBuunMpqcFIhp2EMLq7MydTBd6fT+bJtEzrvKri4E/nVx
/gdfDgTlOz8ykaKjqz+LjeKJ7xlUKaCjAv8AMExXi0a6jBK1T9j1iJsvpu+8d4y9HGt6WcIg89kX
6ED45MN0p9Xw4vslisnm3ICPuxLMosfKGqGsZCLKLCclJ9dIo9x6MlzD/9qtbzWJ77L9aE3oDkMe
fYc60iBGI82feedAeopHy4OXhFW9Zaf5gCJykdEDREksGoPt7+Y9oV3LqggT9zVM6xLCMZXiH9tq
QNgIWrSbF2OdX2p2qWHBIcLbzbsSxDXxnAYYv5QnxzM3ioPqtJTiBd4maZaFVCRhhefcvbk2TPMZ
MZYC5peoBkqXzp1SwRoMnm3nasopmTYFUYwFbd+MdmYOo+5xmOvybpyin0rvIfA11irYMcQ9AQuc
TneDsfzATifAwsH5cr2Gbhh4Ah5ulUCGR0TS3PpyTTOQI55VFUzBQGGtrKe7sR4eqakhIr0YRXvY
kKUQ2QYkuzf971AzVPX1h/QQrjXF+FDMZOzhvVd5kmCxcIKWdbu8/odRo2elWMSyjma7axgTbCJu
yHvM1+1rdL2noiDMc/Vw6Q//FG3PRbOs19CuH/HWwsSDIULoSDtRY/ATjSleUoOBL3lxXf3ou2OQ
tKIXRxm7dAcLbETS/0uFXl+3xk0v0cwPi4M78YwAZoSzY0UOQDOzw2iLAkw4MUkT8BV0Bc/qzyLq
9tRYwSvFwJJY7SVYqFtKhrhW7UHRKLa46Kyj5RJ05dOAK6fOigI3pYLyzLZhHq3GoWWf+D+2zmu3
cWxrty90CDCsxXArUVlykkPZN4Qjc06LfPp/0N379EZjAwWh5GyZYc4vJkucT5LizIybu6S27hBF
Umj1BwnkT0WcURr369YoiSRFT5sgQRvRpKPlX0UkT4uyU7x25qnGscDGz3VPojezEu0jhLqCMHFD
qqpCP7G1j6lpBrzTMHhucb9UHuwnWyl/yoLWr1t5MxeqOAZk+LY4ADwbYWf0mRAtv8oj1GABt9sm
z+/cfvqq3ZD9XIYPJuKPxrwnvibkxR23YwAnII3sToXrIAuvTlndZW7dbhDtrqthPnaN/VUuA2IA
JeoXOq8uw/U7ylFGThs/I1WrLTrxonI+iup2wjzVKuM0dd4fvMGE9Fa0BGnDQ1TqlOHmxg7t/baf
JV2sBQBYEZCRi1cxLg7k2/5MqLGZddFaIFhA0xOxUbfOrmquqRQolp1Nij0Lmw9CmA6Hl+sg4Iq0
byuKybtyELzJAEJXtelx6Po7Usosf6gqVi7Vl0imKwOq6TFzljtZkc2MlowFAMXfSMsuXa/Os2O+
kTRADgyhJAiu18bQIscx8YAGRy8yaDjEvlsVzOjgE6swx0MfVsawR+kO2MkEFgrQoo5REFlaj6uR
yC50fzv0/8+Ti+h/ITuEwUFlaa7tg2HKSMlL72GYUniiV6VBjO7svKpx3jQx4jL2g9fGix61EeOg
xCM0YYzaecuzCPC9M/v3XHjPtQpIpNbKk9nWXCyX06R2QZYnkjdpxwjxjVTuuRyy/DiCd+OQIUxO
Q24ja/gpxxVfQaW/kjAo1sws9T6EbtM068zGx3Ikrc4vCBTRFH7ZigaztpqJ3BP3oeAnAqeK130+
AW0a8zVqUPkH6Xc68AJMWcjpV+UbiNJDYMfjtlpgw7APvs3mCSf/NVf6Yz7GLzE4gs0lU4+KZ7zL
8PniLSGH8XbSUu4N+QgdGXwSTPBQohfw27QhFE7xW3TPfP1ph7LvHkFeO6HYZpqv0PXutMTFkd1h
R5prRJQxPK1WT5sErQsq4ThH4WAeXeHW/rL67WuM5WjH9KsdLgHU7mdbaS+WLRxUUQrc3JLg+wnA
k7es54SWJNFwDavxQWCYAIpNQLPz5DbnWAMhbVdJrI8+UZW4+6sBGLaA47SfSZCp9GbceLQKrLw4
+ODm5WHfnUKkl+43jPCuosJil9Z65VdVsxsohj7YA7Z2m62rqLtXxWpvyhDpjaOCrW2R/ZtVA1av
JIWG0F7EbW4336yuqMMbc6cH/V1kh/dVFPbbeAL96qOEkGZwpDGx2jV0N+m6A9W7GnEnsnnyqvDN
IgxRJ1HKibIntJI3JlEA65AXYxfV4CwSJ1Y3QlOWahfNyVdvgOmhe0k3bW8B23h+PjBEhamy1h3G
F980+/wgCvnUs9askwZpMFfMQXrYqqP2scaMnuD21gOUbGJA6zGpIF2HS+YlhcA/TrQvBBcY8WTo
iK5b2sXq8VPULYlHKJJtgcJzyrqKE189RJ3OLsYq7QeCZbQTV01CbgDWm3X4VTjZAwOWYSKwEb0N
PUGkZDwbhLXliT9yu1yZSInyBRVLbfGYieRVCbRBCqLZLOLpZGNMRnM0rNJ+TI8FfXdiFjvLNJDY
RsjModcJmEdxoUvT2dZWvrc5cNiHLM5vcvYiFPijlbnbVKV/XFegZJpORWpzBATabaUjNGLO/aOT
BMIcQcaVJUaqKq2YaEvnUwVE/uB9I7TfgPNAvDiu7GAYfFfn5lXq4cms0z96azwmU3L2EANUqd1v
bR2knTgPhkGGpanlXBu6az/3gl/X++P6ouH8sGy8JQEFKoIAsSp6nJJCHI3cfaxGZiQhjbWF3bDC
RWXW/XiZBn2HXpezVQ0vbSGI7LIIEskRLgzpg6mHD0YiGMQQIhaTCC5SM32s9a+9NgMod59jydyc
4zYEt2RKIZmO1Ceg6qbhGt3r2iXtVbthP18ZMj/m2Wgeg7BkOWVoCtLR2IikiBH5Dwl/D/ndJwXy
lrzfqFjeAxIRXFhlhxK8bZ7Dl0nlN8g9UVsm6JUT/oYl2bET4fv+UOZLcmznbEU14nV0iDobzIhK
4IbdGBUNKhEEAAkuslj6UFz2Wi/GDW3AXEnKAfm5jWmJtHVMCVCWM9c4PqY/Wl28X8Ke7dy4ICNp
EZEZge/1zkbBRPrjFDto/aZd0hl7JRrLd/q029RWdIxazsFEVdu+imoyuRZpWfpO7fk1Et49vo5u
gwQ3r/j1keRn5wQzIxNfZks4CSaAE9swtI8pH4tYkY7GMVPGLfkk5YJOW2dPaLNPu0i3K5qGgAcz
vNg2jHVHhkYGiBK1QXVZvlU2u35uMzhLvUNclrfcBlz2KdXM8zoMans3TR6zozUHft9osU+MgV9n
4+cM0Hd2grKiAbKJ/XaQwzrKv4vFYzE5KqRrYhz8pOIHHgxrR9hTenDqRvlklghoKkf4Zo3QKzPY
OrTCS8ihC9+nfMlHLRAl9IwCoRe3HJUKaUcUnpPyOiE6XZlWAGqecMr241IrgeRGq+65sqBxDZ1N
1eruyoxRl7d2IzdtwTUqAkpgrT+nefKnaHXiZi3j3OmAAfLdqXX6fomOEqV8jKLqmfOb3arhRptD
MCboqRqiq67KrsQq0e4GaI0N97ba194K+gHQt0/3mZMCenkenoMMFWpg+WxNb+QQwJakalrZcnZP
IbD/CsHtLeVNWQs6WJqScc7sjvoM1qaJzHflg42bFF42/zZi/cOaUPQak0Z2RX51guoEAvIxz4Qs
0hy5LjmQN3JDR6dxxAaSrl1lejtkCfinhk+n1/sjEswXr/PUKpcDWgQ6vzmyLVIrFVI/5Dpu/AyP
fxfVxk8UNbiuS8T3gCA9zMefKa72Qd/WqxR5QK8U8XlzfHGnP06mOXcthc5eX9+4NgYNEbjm2ho1
sWqJAl91hUmVrYivWhAWt5GNetcyZnLIFwV11lz5y/Q+uabPrriTnMr3Y+A1902S9keRpA+tHNH3
JvXK7h1e+OG9ktnJmm6Bg3bF1H8qE2G7hZfuVMPsAG4n7/jOEd64mlpNAwGrpglQmRrBs56DR1nQ
VZuocN4IAN/jTHpLGLy2eYIDxghqfW/I6aXOR4ZXlO0cCN3P4F1VqKU7ww3fWlKHbz1gUh0dHXYi
hreBt626htA19KmBaXe+6RpfXvUV53O+BglOTm3JDaXQlwyFPEe72HjPWYHcPNbqT63BYGHL9RiW
HJOmurNYTyPin+CyRcsihuovQpTkD2MruJ8He+Vo4mA6zrGymt2DFiews2bxa+XZFxOFp41ZfRop
OpeIdgpSm3ZeFoybTO8QXseJ6+NYsWVPFA3rAT7YyMdI6dfxmKyQ32Zb3fwjTAvzng53NIXhu6OM
i5nkx24KxktiNTnWdlyMXWc8YrmjYFXyF25y+MvZ8LYVO5QBh+U4rE5WgWdtskH9QHZR+Nqfdd0/
dHRkrJX+xU2z3cRMNejdBrHWZg8Y0TYAqWkREA7+aNPY6T39yezszgpn17bFegf/ApQby59IzD+j
MO2jKrwN0/J8ys0EFiyLXD9xGMwKywandFIyDt0rztjGjBExZP2HS+o5KqHBXENcwcANXn0PXY52
QhsDbvLzhW9kLCToQ6Bjv9WqjtBt9pp11VhrNssZ5NfchSlIpUFuzQr6G0Zao+gWkTsvW96dYxnf
EqNh+6p2L3qtfwcQUI3NRBAKuW7A02A1ifX1qquqZHNKxPOEQ0wrhuHWGV2yOdGSrsR8REfwPnnk
I6TNYx/M9joquP9PKGi7+kJvDEdjid8BjVlfzpE/e7lfutm0hSQgGAnXUDLlP4Ze4hkwOI+Gmos4
oUKIlljcWqN71AbvJohy35ydZwj9eVfSoUrcdLe08iDUUdlBZ3rQ0/jL6gYkC9kBSuClM13AZ9ve
oCa/9AloRuegX8JL7W6sNB59t40uJor8Hb31byFpUuuKpLFM55ZR29iHIgvB1LhsmLkBOE0k9uB1
B9PlfEVXs7ZzZ2lhnw+6Kr9Vl9/rUo8PUpu32pJfFqMdqwewtLyaXkoXp2sYV77j0lYaD9VP3tet
P5YoreU4XrKBuspidlZRHj/aCUCr+ZThJH2Im3sRSLw3+GeYjeUnci3EW/ImGXdSLhFsILCjsa8r
ODdN9jdof7Fjp+nGxdq25spQEab41HS5n89owgwu7dyABwbhXLdgFGOJVKC9yyN8ssMYPRUy23ta
DTfUhmKFtxjLSjjPG4tDbUKrTQwecB75rUiDNwCU7mnGFRCkm3JYIoHG4L7oVMF82Z/L2bzzshz5
+Ki+Jkv7kVrEaTIPC7Ai9oTGspFY7hWSZtj2jj9wg1vPjUeKvPPam6m9Mg3LvDaYmWO2W/pkhvgM
FUfycR8pv4IjMuLXztFfMISfXMg6vFuUWmdHhFXJ2gUs89O8VJumixcEhabQdGEJuMSPtbEL0umB
uX3vJvElbssbCz5hTtMQJVP9OOgTiBSJbtwJKYGz+etnbvA90BHVy4FmahFiU2Svm8lYmWW/L8JI
bYq2fRF9Pa28Odu3LJ4+HuAv7aapcexNvHLlZBwrlGCHUV2CNLoJpsSgA3RJssqpC5wKriqjS6Dj
VOMkD/b9jIVBQ7KSN8i1RTUN/iTHduXpBWjl5O7bUt5lTfRqW8PN6BKYGsN3cPWlfgafo2ebb3ap
HtL4m2kHeaqpFlkngRt1Ie/jRgBlWvI7NEKLlL6ji5EN+VMMjqgRKzZbfteoP3HAhmGcTcIRMbGr
59ZiSXZDP2w9WrXmW6IbLwxOT3qew7EjfAxJxiyS+iY1TbxcvCRJDxCYRRvLjhigHdiOptcQESId
n3Xrp40aTnmw+YiopsxY+n6V+T2O9iNoG0l82XYcWo3GFrTi6Vh8Zk16Ru2KxR1EZCJsw2hdjkXp
o5y1Uf4VZ3Ow23XL1d03afxOkczxohQYqITItpZnkcnDdT9pnxIE9H5UzA3EJbMaEL+9Ux17mJnX
2CA1vV4hAYyObjn5nQrfM9PqfcQbIyFFIZFLsj9lwzDtRuhsrsbexkbHtgL9vO1rBKR5GmwDUR4X
Bs0pP5d/luLa6NJK64A51YjTDaUWwTuVmVWqv2Si/0B5WJHu0xF1wUQ/BQTKOBi7CmPeZIMerWWK
6z9Z4rrCiGwp2QjEJuQuj7EE4Z2CrRvzF2tHwuxDQz5kY1sfFAuiqo4xQtq7qdGNDUQbmrlxnw2Y
FGwCyFYOR6Erk5+559jqeeE2eWs8mDn8tB6j3Ylwx8+VJTdBU8YQMpwFqYZOulhM16NkL1JtfRZ5
pm07kZbHXAXPER17m9/3RURrYjtZPuz3wfuO3T464ijjwpaZ6GFoeicA0MiXrxhmW86Fa7SYuhlD
imOy/O+fp05dP5jW/IBGuF//81P8fmg9nDLCIA5BaZfHOfFu2yScts3yI4mmK49p5hbH36cET48w
37Stj+Ula0GLVr9foSTVYDUh1PFBYHCQt9nfDyEZEJaxCH2rcTGSazbv0E1MxSZXnt/P/X01fh/+
+bH+9ba/fuf/9TG/v+U/H/2/PuT3bQ3Kf5yoywv/r4/5/Rn+9Z3/66P/+tb/ev/vl/jnW//Xh/+v
7/C/3gavwM9jG529qzWx/feH4DHO979vRFGBrO6f95uJi0fq9/nvDyVgEWcuo//5xX7/l+ej9/dv
i3c2aYng/M9h91+f/9en/utX+32q/36Tv77+qOZ8//v5f/2ak7UhaWSVhTZBGsNINxIG4dFoiKBg
fc+T+Ckk+2qXmwjSZYf63YzTgai7O1eb+h2uhWeY84w906VpzdUIYXrrMVGtGxRDUNSoKIyfFASU
BR7V0dwE2TFht5qF264jAMzIiLGVzzCZKJylNSzmXhfPOCZbGJaTo0tJUCEpwWy9q4ldcW/pJVNL
6Xtd75J03Yl9WUA9IFVGJqAUEjq+Urv4o+r0fVTxj0UWDNC+8x11Kr2BQ3hhoL4xmpgRa4waWhZC
vxnTl7Rlasi78Ss1NePsjPahDOcO1XpibMOvduqsLWhN61tZ625MfM078v03XmE5LyRPsf7rzZG7
jHWZnOBHtWN3fA+XqJnMK8kaMD5ZU/th/ED9BzA3lbeNJ9pDNBTJzsNwiMWh/Bzgg61+ivYESkLB
DEN9I41xiwBG0iVYHkkau8NRXZEHCheVuiO9FzNS1rJrP+yGk7bDtLu2rH4kkaW7NBWBc25z6G20
kEOxyC6GsEf/LvdGu6giohFPsHTEpnNwMBoSZxjffdXYdrWtE/S0Q2urxbiPj9Fh7kob9Nvj7L2A
qk0EbZgfYZoRaVrCMJB5tvJM4HdbJfTcZG9eBUHVmzAb0DQgo8zVawNvoj8k5PQSgtYQx0q7o/Wt
ZuHHnVNe5z67yaLxBz4gfsqQp/gTsWkMf8ZnYKHq78YBt4P+3Ey3oWd36yjCCkrD7tqzqrtaRRjy
UuBY6NFkHcR3Pali66R0hnOsdCKjY2LiG6jj2IFN7jF/DgabanEeUjzDuu694WH8qoX2k9uV6RMy
d6odFKHSUVAE1ih9KzB2AocWL8SgIcM3tzXycL0PId1qxuGO/CG/t0sLDIgjyzB1BC4q/tThHI9V
Qvhtmvqag9pSSgD5MYVJRtBuIMNQZH0D4nFc3SitGjA3ig9i4w6zHnyQeDtsKoGCO4o/DIrP9k2i
eWsjrvj0qmevB3WdeyBcz71qkev6IwpLwuQXNR2rYJwRiFvPRHfiX3HXlMsu+tfa9OuOlbtMGm1P
li77ZeaZJy3lq3ZJ067pZod56VkTtXSvj/kzC/BLRxTWwQleoDOJK0KZQW59eNNWTuYXAQEnumbd
xxGDi5gLvHdKw52Mk+wk810eQfSXityLqku8s1blD97YRcTYm7h3yJgImzc8YwrTWL8r+964lXb8
JVrZUcMeEpZrk2niBAF2kglCJ+LFJS3oM7S59jqj8xgaooS7nEkEtcqVyAtvrWSGwe8822w/NSjT
Ji+bZ0cBdSndfMYTxCvffOKCJYqDBpVJ2xMbgIaQclwK6Kd9FUXacfDEcWZWWWdTQB0Vunpqz6cX
85DmkA8TCcWbGB1Y1yMEgFfq9zAGqzjllFWh+DHcbo8qgR6O1CxO/Dl5PTRnS4tHsM46YBT4isQx
/vRibn2Hrd1n37hM9IUiuMTakeFFS2Ykbyap/q0HiKI1+SM89Au372plKK5uCGH53BjmN/7yAOfy
tMZea83nptU7v8EYuZ7AemTqxtghwwpobwT2FeUhR8pEQzcHsa5OYflqlvoTjV64mhe7LMJmM2AE
T2NtRyjybdpHXwMhuKTX6s0mXbqcBo9XAFBdt+UTSvIN8HSNqCuit8Xtb2uzeWlbD9J9IohAh/ne
kRlerhNESrmp7yw1HFgA1UWqiYv5hmtEsI4y4oY9gmtGajBsuZv7/F3raM9gIX2ybfnQjxUrAiD0
KtwggsnIW+CElyESJ7dNueWk8n6wKxQ1am9FKfSKjv8Ddsg7IZ/cNODGOylFs6re9TA4ygp4fgks
tcqZDFotfmyqcUsWiNxUqqRMHg9vT+z9Guj+OnjZsxl00com4m5Htyd7cIc6VHeeBiAOJF2o4cZ+
eI9rM9wro3kqsuxsC5SvEk50VuO7cO4S25wRg8LHzMQx2nmerQZN4rPqwY6yBR/LGmNj9FZGPH5C
d4PeIA0Y940Gjd/qIN4FmoWlrbVuaKOoEdhwqKPSltomNQS+m2L8dgz7FoV4SLa+78aQ2PwhniuD
uCWRuHQMbAIb+TaMbnvAxphjLq3aE/vHfeCJO44HktGEdm30fi/z7RS26iZeisxJA4ip41CYDHU6
jvJFE8yqXLt45ds65bYpNKqhXGedFs9aGL8Q1kD5ptOtCt+ZxHNhjhKchtWAwBNwfy25V7aU+6CR
2yISEzFxOMEAsvzaYNF+aEy9oBKpO+W07sFhSURc/BilY729Rj2eHjvv4ffciubkQczUgURb00gP
6LPrGwjdO8jGlWyq177J3KPTLznWTCyduWi41ZPncAPD0k7WR/EHrOKL/zu+q7iR5ohD2BkDQHp8
IpC3zqGawtsCaLsuTUiPjISDrNAQ4MBGmHZPCmLnh1Cp0Jfe2sVkPISHgJT6VVAjCCHqCzX5GNn3
EGSWtJ5G04MuSGZ5iLva3bkVSIcdwuJWmFLA/sBhM92Rt0WGcFXX9ki0JsDgbO2Y0j5U8QhRRTMU
RuQHMhI/bYvrvB19KQj9vRjzJ6SRapXMNaWAcfs4GTSgdftmct2TM4xk5WrEQYgAkYzIv52oPjeT
/YA10dhG09QwD54bTK4XMWE01ts43YYWugNyk1btXFUQJataSVRws9wkSG1kiJ6FHogba2ipn+0Z
rSzzKAscEKMOfPGZw2qHxXSFbYFYiO2POQYSamZQYGEZkV/r031Kr1EmHiMb6YyrbTXb0tcjlHkT
BzAVJKxiHHHftbK/5YC8ko2w3GTY8u0YO6PV7WKFZVxT3Vk5WXboZZlBxRovmBdlE8MPCZo3cgnF
qmnpsZfjLVIFa+UFkMCqIS3fsolOAU8p+KiAq3vq/ZAa1K6EEZBQalghRxq3zyEDq6sG9k/iPFyY
BUSZjCOpTqLUEG4SWdTbifsvBzT0UlvF+9IW6EPgW0PZm3vPjP6Y4nmwk2ezuyLDBkoby7tIpAT4
SUj90pCvQROdzRBde0hVFcGmjOpzvwm9D9IJm1XmxeMp8RikQ7Q+8VS/Rt581noawKppjshfQ8BH
A5wMECfVMYCjKmgIGLX1PDpvnWm+1uXwqs/YkGyZoYOOtT3sN+qrmgmTA3yb1gBTosKGqy8xWaZv
WhMzpERoQmy3RNuCH7PQXhazrK24C+tU3N7VXrYlQLDbOaa6B2ySbNUZIeZZ+pzN2CS5HgKbQnxb
fULeS2pRZVAVFztDU2y2ErMUIfZxTIm6dz+UJI9k7noOzICmB9xWw0cRIoppQvuQZxPV2vYAbKXc
+jYlywjetxePM4GfmG5aeewjL9qgB/mOjNZGvuA2m8GLEcoLVZzMIMcuGEIUj4x4Ww78Y1qD964D
MAWO3U4eGyOstkWPQA/ZUMSFJ6TepvHc01DqyMW8tH3PtHbnuZH2nMtxV3XSQuUyDtcWmuSWGeRQ
0Xxyxbga37lWfDG43ZZBzJBdDiP6DL39rshkhJ2tX8MlAy0ndWbXmpnwDQt47fcBCETfE1Zy1G0B
Bp6gfKaIwnwSMZ4gR3Qal4LEeiqr8u+nfWQMJ6L7ANuxv2I6S/SLZovhpXY5UGz3pVIqvBS2YvNL
4ehDXZ8PyICrezfyoJQHR8NizFPAtuqegKQKA0pM6M/ytmp5QKpgrjkyLJZdnv4+dKj/fFRLgOb/
/21EWU7Y1YwJtu8/H9fkdYsBQL8zOOG2A/m81zZNdDQuw4cBooF5S04H1dTTrdA6ebXs2PHNOHpv
jMFYoZobkc3p4+3v/zxVvPKn0g//entf2UcaFhDMSmc7E6P3TOqC2EzwHtuAGOPnpjeET9NQtDeW
97bxSMeV1MEbQ6f2cXuwGTtWdFMigjn1i8NteaZKB+4q0J5MMEDu5mySeN2d+yqr3yoRB68jMnTC
ZC33yGQZPhdjh39eC4jHMNpt2Kh0//thKt2McVO/zlDEey+sbQyDsbflewXs2XV6DipBMBNj3ISH
4+AZtXMJgS83GrEe117ojF30ErwttQgNKMEzYdCP0sEsri1/FBl49BAsD3GXi401M8D3ODuG0Wmv
sojCa9D+9cTWi+5aIfbC/5Lm2CUXVVHpiNMYBNlpDBG+9Gml31lalPhF1N5LIxb72jHqp7AWzy3B
cjft8ixO8abVgWucf99JEDGBBw3gGfcgse/yMCYHSEGoK909ZY0adoXuprf1oNUbZxD2Q5OhRo5b
mEDigtgcY9jENDbvHM9WDwX2NbZbx8bDX9ms/C6qlHr+anDa1Gr+UbZzqjqcfhabJ+m79RtIf4eg
1arx9+CknQid4w7IwDHXlXffJYDKGBgHgMrUQTxWoDW37G7PlTA/WXaNysFw6kOgqfQ8p+yKWs36
GIyjc4/VxLknHMEXkrvgUHDK140zPJcxmTFx77wSh+5s6ZSadr9PCwMlN9fKY46BBw2U2T70KTQE
rQZULC5P0b16u34avsqoeQmzlPBpy4IaKTV2BzrWH7MoW1qWEHi2AexCyvFiFDpXkPzWBLd/1JGa
8gO3P/hmg9Mcimk3OdYDsbnBKW763g87bNZcrpobZ3nI7ai5md2RrHcHl8vvO+yReyOaGd5DEsVJ
RHC146B2g6wmSoVbOgRDS52HwaIfRm06YlTOuTEztgzFvZm52DCrvBZE9vDfeIxumwpXLjUKN0lZ
V/dRNHyXklRSYspdRktLOxEhuSxgbkmYr/nUU9733tc1GnCmrwsYlzyUTXKXkaq3YbevTiUlTjce
pTu+hy+TmdYroKPiYFOXotiEfYxxgfskYjuSUFZZzP07N/ToocyHnD+dV32wKb+bsdHdmZbHlTCb
uCvWJEi4eWrRpXifN2X68PugrEQeAhdStk2Qf3pxdfx9gEGojpQFVUcXMgDYY8vibS/dQ9FNO1kF
wHA8XALNYrmBHTsnNPg4aRgcJiIDzy2/EMG4Lk1ann4x3SpATJNvY/K6JlxyBcsd8ICvYbB8CuDf
ocHYJyjrxHJ8qzIKKmoLptLuPm1Evs9GRqkQ0xS0A2ONTrjzzvBC60kOhcHRKQ2Ur4L1QHXzTisz
Mq4SZZ6Fqv6kv50eXus+uwpZfYkj8S7n2M5sQuZIBkEiEE+M94QqXWbNi/ZAU+ZpFLoOxNIEB5s8
uVMgrIVnwZXUt/POCLkOFg7yZP6Q5YeRCnTpVfDNL38tYuKxG9hxK5ij298HUuleOePZMntbu0fO
IldDkNtf40s1KYWTEnFmTWDM/VTiRmDQX4M0Owfhye6Cp4/tqFH2VSdtcGWp1CCQrqtP1fLAp586
Zb64dRU+VZ7rbaU2IYiLRu0R2+eNw2y6GpaLshfF28rSs+fGq8QxaoxTMxWf7aAlNzipY9PHIq4Y
FhhbwlndaHo13nOBNPdp3VlYXcPxNc/qe0V6OdXJIaFgsdaeXADRGYv9BSO6TkdiNB7nwQxvOi+5
6oURPrZttoN1729JHSpWTAvyeYrLAytmcDIjMinMGRMX/DJLvO2gHcghacmm1o55aVPUm1XllvAT
7YEpaClSQ37RDulrMlX9NY9hb7IkyU6iiEdqaGxyYLVGeyw0Q+7x55EspgvtsUKhkrXh1VC8zuGI
zdjhSNXoNAT9IplftsfGo3cxn3V5IsOUFT7npOpQ3t4QkSjoNzBGv702pVA3UdKh91we9NGabrDY
X6lxVAevestZv3M0W1leERtK6u++HW2PTDJOL7QsaFQ5dB94PQEMhh4vEdVKFpaQFYpD96YRen6P
pu1rLGNtjWMzxBecs4KFzjEtUix2y0OJaIii5OR+GnOiEABRW83gMJvC+BY8vTyVFhaX5U2/Dxis
ydnPUwOp9miffx+ymWtfbNjz5vdpFDbeNkcvjnIy1Y9hUD39FkgBhhd3vw9WhERjLD1Fe2QTnKQu
58014CS/nRvwPRCAZFeiO9/ZOKXWU5IdwiZiIMdSQ7WL3V0s4mXIO0kUXhIMSIKWnI1LmRNKEZoE
fv8HqsPEG+KFHt3wompOYNuzPFpWe1ZKG2fRxspSd0M96PzgQEdOGsuiOef6Q15TGt4rwux+3zml
qCRsNWDKhdE5meYMJP/733m5GpV90pFSL4jaFrp9MzoiPbSqtvZ2Y2P6QuTXEn/qkTkcDX7qJtXG
ICfgLpszFIwhIWPSqkZg7IKyy+TM9MipmwbGiZD94MUYEN6Q/PDkDGkA5G5SExY2zTUhBWBFvMR4
iIMqPU2o6ldZ7eQ0bkGTc/NQf1QnKx8ZL0GI1h8u5GRD9i8qMTVSeLNunYr6JpyKfTIG1qUcUtzq
NZ0qxEGISzuXfz+krZ4zWJkTy8FcXLQuJ0wA69KhCFgHNBaJGIXMvkF65E94tE4MQ+zFPQP+PLRP
nucm39o8bXrAf2TqMLmCBRDVbHlWaezcK1En9JHG2MYH+5Y0jopYVQKSLYLF78aa/BezEoI4lGk0
ds6AWW9YQAtmViDJptxyOyLfjevRhBSN9AJ9Yim3BPx4kR4Elkperso7IpPVdiOKspswNfeMSR9j
mNOyilljXP2/uOmmUNJDRJYhOPsYMdyimJFsgOGJ4/grtwz0RXOyhz1+56xqVmS7m37TBWAnGDe5
m+6cyW4OyYRRfmzpEyP+j0UfW1lv9ZdZbw+Wmzfb0ZvsVTGgT2WWNFBM3gDvwmgUNmRGv3MNzsxy
bs+NYju1kMdDjvltwyVXhJLaOS/xsQ8Q7WmpHISLI/T/mDuz3sqNLFv/FcPPl24yGGSQja56OPOs
oymVqRdCUio5zzN//f2YtsuZWdV2Fy4u0IAhpKzpDGTEjr3X+pZpj4+1mKIT59e3jCH8RibyMIx5
vnf0UZ1GgUckg/68nTm/tU2AFWXq/WBow7LHYrlscqq6OucfDJNMP7MPhlW8cWE+p/n4FGsTWPm0
jk55u7Lj17iovHvpSPeY04Tl2FttnH7uFZtCPww0J9uoeIjwPiahS9ddolqbyL8J3X1mNc4iCJyT
n6bRmvkNaubMfQtaCrxktN7arAXqQHxAF5XymIvuEpjOYx0WLGHHuj9PptKO3LDJugPoaWIobLwI
X4veEHsXlPdaHBwSHUkLyCQm4GQwtXG3ixUwfjSfG6P0zC3ZLp/jfkd++V2ZBCiJEQEvG98GH1LT
0ZqmWFtHSgXnRglnMwzooSLDfJpUigCxbUAX24A+AkH1Wzm3IpPbxocw1KQOU4gm+pw1/UvonvCJ
AkaOmW1lZbUuLXtbCTSl2GCvWLZUoD5WtqFQtrmsMBJRGK3sk2P5NKwUB6BccuCPfQhCqREvZVFc
JLrvLQ7Wz0yH7mIbqY8Gyi6v3L1qeOdADr0Cntn1ffFg+/WecggIREzf3T9qdvvokKM7JHW6aNPm
JbScNa+3DVkuxNGArZI2FdqiSZf7ksQvrIs3/Tn24cAhKauWtDC7a7ms4dLeOGWerzn0NeaIhdmm
ZTzYDpePDMZ9lA3DPuPxn/qc2OZaZxOmaA002ia5xOaCXmQwkTsohowLN2qPALM31N7Z1ckpjCJ0
gI0CFl3QnrGMdHyQKinOQmavgVaemr5vjwggaLNp8UPYJ/0ys9F11aHKF6UPSKV3J21rttrJjfRi
4w5pvw7jZDpHEmk3ba5iHYHLkLk4a644gJTIoen4N2YCm8PXIcCobJ0HYJ1SzX0vieVcAN/GJBNZ
ZCMJg8wtoKrKMbaIzOR1CJLXDtH61NkQd9H/obLYZGPu70Xnf3T1O1zpfUpx4TfVPavMRWVoARtB
1yC+CY16BHevfcrz5g3fJGrrUBLKBse/NOefAVxk1+oRdUa+FK1+lkNkQxRoDzm2e6A6kx5vu2H8
0g3Rua/SZwfx696pmk/ohwKmFOHb8JETN8MP0U1b32Qq5dm8RjEaOzrZjNkM5k6p/qpCiImlFWM4
r7SnAe3Mwq9BDKbBs5DjA+YJWrsGHGj4cJHzWmgShIikZZU3tHfVIO5b7X70YrVw3Yr9ukB5HwWo
hae6XiTFsEWzlBli11My9aRpra1mvMpQhBsyMHDBRv6jkVaKaQOvUt+Vi7Jk/GTo01XpoM1lM0N3
MnY0yE6BXjYbWoKfKN987nnW9nkwoxpsAy7D/A1peiQ/A3Vzuw6OUo3BvfNiZFy4iDX92nnGJbWC
52jmTtcEAayYda2YeVKKjJ+LepxYbqfbjNS2rGPb1jwZrgf3LlG5v069HD11oQM815OLCHFO2VRl
X4/BtD7US0pKm5ucZFx/mhAHk542PFNkHFrcMeRurAVUyLB4z9o6xs0O1I4N/djN0LfU7589IzV2
dgdAI0RdZpOfdkFXI5Zp/qp342fkyW/RaLDOOslLQJpvAbDE4T7KR+c4VJ1z7IP2cxRi16NtHa6s
xiJAI5SLQGZfXJ2MKVaNNwR3HxqRGBilqY6ZeiqonEYWL9jS0NHEbb1sqmqdVFhwSmZKugszPNU5
wZbaE9GSX4SOIytvrlHPubGZEzeMrHj28/yWIv5J9DiCzQhERO2dfL04ibn7aBACWZbWe4B3GXJ8
e/a8yyAjNMjFbuo5xxGNuxoDvV4zCUN8z0DXKhm/j/Fbn1ovwqETodX6kvAwHHwR6vRSIyQ51K60
jc7KqTinOYdARaQj3Eati9i7EnfUI9auGsoNLLcDwrmAUrB5qN3o5NDkoY43Av8clNbD6PmHJoDg
G7lYR0hDOKRViiS0AWwMh53nw7ylDm9D5XCdgKtWm5SdjOs/wus11v0iGFOkYN2FMxGUjYToTPVF
C1g+SjdzV86WFWofKhTLIQ5Y5PuWjQkYLVk28xLOpArcGWgdiWJuV8piKwoGbVyHwn/xq77bFf1D
DBsFQr+Ee9ThXKRXkpnyGJF9U5IZn8aIklFxPsqOYW2u8ln8jGUVMOWOaeXF4TZjBIonUb9zUegS
MdMfVOo+o18ql7YHsthhfM3EDv9Un59MQGcggqGNi/xz0oiYFGCSO6RPW31ouRMDM9nJqLyVtfsp
acv7MsJBnTbMXDJMkl2G3hZQ9GLSi109JS9taLLuhSmaOt++8Ukj9+attgoZ9ynYZ8ptkRMTnOc7
DP84cVqc4LZWZXA5g9jQwZ9VrfyCbdtYa2xKRNiuOyNZ+w62erMBmU6k4DJD5bNHhl34dofe3KDS
Ig+smgIEIir5TITxMlBiLTxYdFWzt0wkrcx4t1WQfsK1i4ijKvdJ+NwW3ktS9OZ69LuXXBujZSY0
JHaJlREaQHBHW+5xcYC8Kt3PdU7+M7Vk24wPo508F1bcrqoCnWIUeUfD+KDF6FYsh5pP10E2Ndyl
I7Bq9hg5xMQZ9igXJr16l6PurWpBZGIoOzzY0YkmwFH3oeZqTH1T8hBZTLUcKxhhRLmZ7oUJrBI9
n87Wtfcn8pB7eiFsqzq434oJH6E7+bownHeElAUABgGEOqdMaQSZMI74QMAjSEp/stBUdmuVpeYJ
lV9sE1akgmotSgZP8Wtnyn4TM23GFofmYij0vWZGTzVacQ96loZ2YNZr1xoWj1rLr1NhSjIDHvIe
v5gw+ntMFrC6QQwGIYaBsNTuxSgYIYz5R929d3OtQATkLM2hxYcDu3Jj8XdTeyJPvQQE2TigPP1k
DbqihTNiMQscaHkaBidFXZKwQ9M8SN66Ar51QDTzgswH/+KVJUC5Osa78Oik2rmwa4OBHJxTLgff
T742H6u52ILsHxSXhMtX+1gKtcjzzIX0fZwyAxyka0HXqd2XqmR5DGz8tG4hPlX4RVZ5QKCfFr2F
CGgOmqP5tMhGpu9V9jpSIvQwBXhNX4mfX0FyeqVC6G5Q9LI992tgAYis6V9rDb3BfI+oOCXEtmm3
3Rif09rON0go6oUQ5p2uBTWhIfBGp978nJztkpQNixifZSaRqfZ1eGGzWNgxb3JD0QiQp1s7QRLu
TDq7SzBr6cecCKWy6G6M1rlVXfeus54x05zruwbzM3Il2bQf7AFVkheprW5xGitA3oQO4NM0YCLX
1PjNoSxcVRFVVImOxjRn3FW0r1YmDoyV33armjDva226VyZWcLvpLbJt6J+Rg2wosckXaKZV4znD
yg8CLNwhnV8nam9FbgwnR4J+UL7zit9iVv3G+xy7Hz6vdGdOYb6qYuOpd4ZbLEcIeQaaS1MCHUKp
0zAX7k0hmy3uOGRTIl3WEbkH5LIABIgHfQvlFG+9BJBFXvHKctx3mzMbS1x5mCZ5JMLuSNlyqn3t
zYuaI7bItUUmmJd3n9E0FHtph88IePQDgRdcJHGwxMAb7EnPpa3dlbtJxx7u9MnWYkKGVJhCE3HZ
meCnJwQ8SIrJ8CqmYhFxliGkgC50Ayuqcn1u2Yl3mahgFBBQMzJrM1j3fpx+sPE+JPp9geBhW0bp
Jy3ktFRKZwfY/9AACd8NpNjU2ZOfIhw3vIpgBRP8YhuYOMwrkHJyLLbQmGviMLAsV+QTpM1bRp4Y
BwEERaoTj3TTqiVZmyRpgC9tM4wAMfTZpBqJKbDg0dfq0hslASPjAw6ve8PsUWhSsdEiTnyyBj/g
DVRBc1CJCA6aZjwnsdon9cw0FApJj9ORQclEYBk204eRdmfaT3eloHMYT8iPLSBZ2Uzs7Js5xdTJ
Fq09oXQXs8IhMaI1OeaPRslo2NCbzxO4WAb7ez1sbsZqsle68ndgK8cjTvRPLIebGnRtrI0T6xUj
Aydyzq5ssYiNeKfzON/Y7sggogZVKfJuY07mQx5bn+yGC6kLB86dnuuuSsc9+AZq98EDLjrQaFia
o76EAGpsxchkJSDTJ4NIkBAqQtidBkWt4sbV6kvmQ2i0FTi+aao5txn+m1vSDwg8j/cVFpctqGAq
AABR0XNQrhjCAGPh8K1/UWRQIyDz9kVnfzFjDY0xAgEnwTGQ090jc+UCB/Gp9yqiSwjN0kMZ87KO
uEBshqB9h3Kj5+6P5zyXUDRrpPzHjPSfpW06TIzDGlsI4ILJM68lcX381oBD4qQ3oN5bHgL5VE2K
SV0HWhkQVABRxDn1XnOcaeW1l+vwB10PiJVBz/lNGXlwRsLMjf5hIC2SPNPXpnBdmFOIJQdPvsiC
DZ+ONOKZ2fLEm2xEl7SyvEOLjqGL2+ooRsCoosE+FgLNxl3XrgCY2SurttaxmyCj1yOdCTpdfWxt
Q8560OtMuVXrIXqFEDn295SWAmoOAwZvLexXiwzaDZGo/rIayNZCt5LvEFku8MP1q6h0EGBY+aPN
aHNf6zOWl/t6DxBjnTSLIA6KbcXhFLsXZzqXd3zti1WYZ0+B0bS7yoFvEwQJEGnJiHB88iwNliVy
FcaiKxPmaJe6t64Xp6cY3Ghq2NehojVUc8yz+ja+jTHXMubbM9m/64jOKWpy8EzvOmr5DB+qXgN/
8g82ic+iUO2p7hKyf7BMd8R0bUyeIqlSubkwLDJrM/2ZOQ2YNkGYZtshJDSKuUYQZr0KioKTmQoZ
O0/7sfAYM3TVXUraRAJnknYLilwjQNJJbVuSsCe49vUAZkfrktDL8AILlr2pMy/Z4bi8D0yXxLjE
XOoaf11k7kELQ7INoIMu1SfmCAR3ZOgTRbP3HVpPXM50luoJh2IDeAi9Qc2OoEFRCPuF1JTJPaJn
myJTijPAWC5LS54LH9I4tk4Hp1f7ZLiQ3qp430UDeOhibkLkjIlaO7qptI7oeVOcvv7hPqWgrWzJ
+RQBCIOeYs+5hTsRF66D6KEAJgckgcUXlvjdWETaJtMpWkxTvoiSWMqWqogFwSPacB9Y0SfawldQ
GGAYRUMEvB5Wi1AJCAET1FMkXnx7RBvt55/+4+//9Tb8p/+eX+dwsDz7KWvTax5mTf23n4X180/F
r/97//lvPzuGY+q6IzhG6xLvklA2X397gTrl893G/0Ex0ccKPcUyDsry6ALkuEQASV2L1j8j3uEc
AFT0gHGtg846eRqNNzEZNHVNYtXMimamC/A37NFA9hXsaKS75p40vDs17oY2qm662FHXxpY8ySrD
Y2/OMonOu/mL56G+fx6Sh2+YypCWaegWTH7nh+fhjH1UpBmod+AtG73o6h227m4hgrS7wq6NgNHK
fCWYwt+WUfwEQQKZcVqfXaG0S+l47m4wi9cyHrRL4GysKvdPiR3eR44zHogzyMBE6OUa4xvWEwyg
jtFr98rOvIsxZjAQg0at/vwpWe4/PyXhuqYwBWcvZdry+6fUsx9gBXHDNWCziBeWSXvKCYMZTnj0
vUR/0n257SlfiQMKzBXsz4kTV30LQzJ5D/tya3SKpSGNL5wKzMGQN398IPWXtkAYPZYqubeTxj19
/TCBoTjRrq9x6SWD7G5AHtIERmn/MB+dlmVeWJD5gTV1HQlEfYrHbKiHepcX9bKq0+Za6aO/kFTw
892UPCJT5Zil1HRglJd8KBTXDw0IptHhsG9EW9BqjsJLa1A7JQFZU18/VRmL/mQlCEGS9MZKTWef
+vLh62eJ1fr7r6/0f3x3F9Rf74q3nGcf+kHzw6d/f8hT/vuv+Wf+8T3f/8Tfz+Fbldf5l+ZPv2v7
nl9e0vf6x2/67jfz1397dKuX5uW7T6DTsXnetu/VePdeMw35/W6ev/N/+sWf3r/+loexeP/bz2+A
05v5t/lsGD//9qX57ieu+ZtLcv79v31xfgJ/+/n+5fXln779/aVu/vYz6r1fhCHpjwgy0FxDN1g3
OHD+/iWysGwluAulpXTz558ygvcC1hP1i23ppuMoQ9kWAyzu4hoQ/G9f4hdaOisSdzCL0c+/P/Hf
lrFf37F/vazJ75cDy3Jsi96NMHQBG8N1pfH9vdP4NOBgp0EXgCRb9a+TI66V2d15sj5ojHnd7iOY
C04yRnxwLAJmEU5ntwq2pQy0La2HG8ounJX9tiF+FvW+zJ4q39o5lY4msqKbASfKmkfYU3TQDNaK
sTkYTrwjw+Tg6zZRpMQbxmCdI/FRn4GPI264SL8JTBQ9Q/XqevaFnW8LXgPF+U6a7R34gzlKA1nb
v395/8+u3f/2u/43Xrw67/k/trp/vnibn45h09Q/vWSff7q8d2H93aU8//Dvl7L4xTLZ+rgodddU
bJC/X8jiF8eWQijhSldg8+NLf1zIkktYuEIaLoimee3+40LWXak4yzFWEDb/+LcuZDFvwH9s0POV
bCtp8IsM1zFw8sy7xDcb9Nj5Je1iX191nrj6Au9BL6iXn3N1mXsgfluvcyNkVpQt7fJx0DdV9Kj4
xJV3GES2BhUMNO6VPtviIWjSxjCI1GsYG6tPdVVsZ7JBBsXXdk6FB6FI47SIsFrSN0L27gp+jNmx
X3ESDynWnAfZX/yUxLbwgWD2ZZh+yV+8GrbtjD1tZuEt6nuKM51sOm3pwWDSu3Ttezpdd+pm5KO0
ZhdmaVDiPFmXXtwzVOQeRctDi6jGLtIynEaIYbCzPhGn61Z3evpaQeEl63oRG3SNcFW46iFgOuIH
/lrIcu/E/pZ1Zi1iZOg8vwgdsMa8EU4ho0PMtRZqW9KXEmxMiqEzPSboP6g2W3kQTHGYSWwBwe2p
IVakNi/mlh1igPy1sp69kWMkbTH+un82kDVTOzfFxzZ85jhLa+G5C24au7yLJ38r/e7okwyY4QuN
OetUSXyCwbyF87AyrJegv9R4vxoJEh6QbVID73Gg2GK20Rx/27sc8kxMeB2qdn3aNghmmT2Bce2P
qJaIQ6bN1BnZM8FFnFZN/84batr+QM3y/ArwA0fxERHwzTSEd1NT3UQxQ5GMU4pT+3cdR/H5Nci7
dl+K5FR53hmDnjtWN/VAcMiorfM23qlSW4vWIqS2pt3o3s8v6chcgoEuHfDT3fxgJ0B+49AewTps
DCl3vu3e1Sp+nh8G2DuQb8E6CwT81k9RL7c2aypzuxXZNUySeMdK91TQyi2j56yvbtrJPBgaFxcj
TwLrWp71GJH0aLrM7uWBNIZT7IYH24qxe5hnExmKOdMkzBsVpriaI5DSIItqbx1HLZyU4AAi9xjr
GA6AXg8Oc7+AM5rXbioCHpizrAgL5XSFqJ7Ti2Q+rcr01E/DVie0TgMAkWXEqGlfQlR0vg3JHLoH
v2LnmBnkrWVx7omS7RvcEtXnsEHIngbrHizRBCtJD8/ZpO+AlDzEpUs/MV9CbMSf+UmLj304Lmdq
TWlt0tlXPjzqOHm15hlBdgPAnwvPl+cIyETbWfe26Pbkm3u9t3dq99hM7h00DvyKE5AEkFj1Xkrz
PIBASh3iA5tu+tjWaPs4mES5yaN2eTikGHA/eYxCsbQkWrPUk2AFNerFkk/Ug8SjoMfI/aONl6rO
Jh4X8pr4gYwQ2u0fW/3daMCuky9F2Q2bpNsOMa9x+06w3b6kYzaWAexX+mXWV0bxouLgmjnYxjHf
VOZTRYzMWAwLwJ1LghYWdIUjtFgRCssv3fSoOKuZ4ZtlHpH+L0s2QDLSiM0BKEZTpmqfPf0pK84J
s0aHOUZL4yQ4A+NIsTl4DfwmmDip/mj2dwFbNk4wV76TFufS3yGP49xUUDqxwfZphjgWEB/vQ7fV
g4D4Sc54AANQsZLTkeF2iHdg09Yl2kCFCD9NbjvpQvV4RpPNxK5BYv+qE1lWt6xU+quNR1JEMTHV
Ldp2gxN1sSR+8aM/TEc1jCyWYLUwugbjtkBELYZh3cPmKDpoCOMAsg3ygvDXFQv2IAiZYEkDKEUk
bbolZHVH2jDQu/TcEQBBsvdKsHbXhJnMx9pKVpu51Ci8ktydBj0ytLD0o972y8pmuYMsN/9YLism
YdMRBSIZfq8WXYtvNtR/cXYkH+9f7E2W5ITCZkcuhhLf703C17gJw4H7KUp3Vk+wQ6U9UndtMcNf
Q0hFGoENIGBXUMOXWRcgeKLxkXUoKbHNh/YixBZiUBk1lbWz+f/kc64aUzsxeV94lY8WF8EX/otQ
B7quPRcCmYhzNwb+B3wGq5Cg06RjM4PdkkigjDELecvmZQTr1m9Z8OkP0NwdjGjTQAr2mO9MOo8i
YnViBemlvxWiXzNFI/0G0xs+Ex/k2uj3ZBnxKBz7HE0tXZCU9iZzOxoQuX8PluE47xs4Mk5l666t
in7Y/AAr0EVqE9Gdc1joxomWVtdtItbClr5iw8KXi4hv9THwAtpLP5a2f3ZIwGaY2TbOnVMA/U20
k55ot2Oq3bKBbFL3zD58mhdbL9UJ8kC2USX4ydp1XbNg1SzaisWuDg8Zv3xe7Jq8XQ5d/EGg6yYW
01P2wda1W5QSd5HeX4xJofketjXtJnxk5HOmiETjW3bVE3jaZYfq24fXivpNFclOZ6ZNwtcygmHu
54xabPNsdPk1ohnreMFW4q1k+MoOuUkltFw2UeK8Dqm5M8kOH02IaXawnilzKsmvTZFfa1Y+Q9fW
xBxf6Hee/39Vu/8vR77/hQWxYVM6/vcF8fkdv3L+bRH89Qd+K4Id+xclOJAB36DfIIVBmflbGcxA
6xfKYungBDUc7JWsAr+Vwab4BS8iJS6SJDS8RHL8UQZLqmqTY5zQSWagsaT+nTLY0r9faXTFImPa
um7bHBKF7vzQC+HoZoRZFpTnfBY++L1kAJk0d2k7NHdEkVA/qmug5HCWKhx//WD/419Q/cnxm2W+
uM62Y3yJuil8CzSbzdh2W3JoTP1AG4u4mAZNcS+9RwZ165gJoMvSH4ozQ5ngiPGQnTCtmntiuvpr
ikFsKBRbPHCTtTn/NY+J/25KmLFObXxJ4lq+R8mw77KxeFZhfbCz8qgz4kwZQuJebFUfkBM91Td2
h2woH8jNDedPg3a4++a9/ldrtT6feL85R+i8g7xBStFpQ49lmz80+kIAzkHcFFjq7RB78Jjk5U2m
sT+CJHJ2mK7Sc+nNqX4m+6ypN+nVi+Ppkqahg+Y6alcwCIMY25Zv1Rvns/CC12AW1XqjSK+uTLtD
LOE6+DPkl1YuSv8Bjc38aShRghYqAowoO3WMyQpctgQsPOkl2uBGAUur8uSjFt70oyo+IUAO90DU
8XwjhsWRB/VYNJYDcksYt12n0YBDYrLIg6A8kvBYIM7HloW7ddcKSztNaM+vY2AOV312A+KznNZC
Q4405oTVmXF86zfjsHXivDsEqJPOJj+/Dnv36LcC+wL14Cprq/7u67/CgtoiA4+bes6STUR8aJCR
Mh/13beelV25xOZSwqTrSiBu8Gb7LKEJ1o1CvDoRDAM0ZMw3fjcdo1ilD18/AJrcVyaEl1wy/mo6
VW9DXvxjPSHnbYtwfO58fx+Vj5pXOO+SU0aONhlgMWGmreiNL1NCY3vUmpek6etF2Y3GB7Z5i71y
6P9il//nW88xcaU6lHc6IuV/unCEblqN0ScAZKYCLlKVoudoIWzed3YT3TSQ7byvsmZPALPSck9/
NQetXiZ+2h5wAFko/7rugZ3fuHaR2H79TOKLWsmomweyGUoDvXPsx6QTHBtVBMUpISAaeCtiV7jQ
5bFbM/uz30FRA7KsDPHQTDc6LLBl1Rfmo2lX3d6E1LHsJLNFZi3dvi8hrfbURmyAXRAeDKN0Yb9D
fjySXvXWK9NQy4mGPqWzApcjoZt546SfmH4bJ0N9+PPbT9Lz+vbuI1mDdpRlWLbxtWXw4ynehKjC
5VqkR0efVX6NWutDV941sxvQm6DsoWq5S6zmYEu3uSSu8xBP/fjs+Pi7kpajU2UbnJ2iYbotdaD4
BvijF0m85MKA+nTrzl515ZD1NOE8M6BTuMSlIBWjNS9iarF/fODChoNmFGodQIS9GvHKrHTt8uuy
o+pHNAfe3h0D8ghhAWyZDZiXABjlxkrTCXVUIS9+0z7++cujflycXNeC2k6PxeQVEsaPre7YTKQo
TKv4bXEyPGABmQHfpfQ8NNZEh55p5BNWn0txxq8QDpwnvWnTo4W7a0mAWIahQeXspcbd1/+nXoc6
bO6ahCU+ApXOxI0LWKizqozq1hJYdo3YZCUbneDF7WJULZ1NtpcVoAfE9rQi5qNjsW+sB6wMH0Nz
TFgj6cUHUnOvPVN9WCS33vyhIi57aTQTvyxzRhf7EpKjOH2bFb2kxUR3nRnqiIpJ9YYEFl312KkJ
CraH6zCAaBBjXK1M5RdPuGoJice9sosze9mbpv6BZJFFa4XhqyYzRqWWn55o6u5i3e/OwMpHiLrN
+1dbAz6g9FeDQ+4gfRU+ufN98Wtt9V2f/NtpkfXDZWxJ17QE7Vtp0drCPP/DNmxlNAvsrhpwPTTE
5GnJcBsLbFYZE4hnJhhMU6T8wuK40luBr32WVaFkKR6sng6CU5QgiMqeJFfMdxwAVPaAuQhnvJXW
b6QArVq8EkgC/OJsW/xaGPzijNdU3eTMi5GINfVLXQaIfvKSjEVZWEc6FT0pqjUaM5hCLznuZwi+
3ntJrNgQosl0Db+erhZet43jkx5WMg57jFxNHP/4FDGMeRwaj/Cf+auWQguZE+Oho4Hsk93Xuyee
byHALlgT6Yn9+fX/tR39zeZMm5rlwaFgAleBlsf9YXM2UAlKbRDG0TMqfFDV+En2DdBu8OyOVsef
I8Rb9MdS614D6bcQfqPA8bsFkiVG84kBYTPCnHxMIof41Urbi5IuldXd9Ajf7qepN7B05WpjgUMI
R0PXkZ8Hx5RWzqVx5D2t+nxvQfN2TO9TOfOhvbAcL6ZdDIfAl/DwEYg6lnexjX66+fohcHLgG7qx
U53if8WtvfuL12Se2H33mpiOQfuTq40YovkffP2bxifOM2/A1dZjd/qctViwbV9n+gX/CKVEjiS5
sdDjzCZkhnLoJToDj8PM0TBygpbZtMxHKw+eAsZSVxZ+EC9JSydhEuaTTRBClH1uXGfYaXWSn8Mc
BfxMmc/PTtvL/STs6RGECVruDkOVkaflNedeXqY0E99G95Pyy+TVsrVohaoDNkqFHy7UXYCYOYuR
meXjawq2aSj99LkobEECdd+BjsjdW8L7igU+jeFVpNOjqf3V3FDOp+4fXjiIKLatK91C6iTmWvrb
F24CM5pFY3M0yBy7GTwxo0cGsrr9pDFexwQveW1q2gr/bXBfkYiGE21M8Rtp9d0I+nmpZO5vy6Fq
7mBIP6FuzFamWZWXkSi+Va969zENJZgHFKggJPHLUUDnO1nGyEYGREaxY04PKWrwTaDF/qmiUsPC
QHp7MujxuvSbfOkC2zy5KSlrQxWd4vlN6Vo8Go3fPdpjQ5iIrE0g6sT2QPTzXv/82hI/rGPzdsxa
5nCrUdBI68f9JgW03tVZT3qvk8WbonH6OyzKpzyPNKTESb5vGjw2op9trkOarhAL1st4ar238GAC
bMO+3IIbqPTwiquloLzgxFzYyaMt6q1T4WWeVeP5YaQInpbk2eibP38G5tz2//ZNtjhbsVM6LnOL
eVo2XwTfvMml59sOYdbDIesRTw3aUN+ao0lorAC20NmkBnFXrIwJBLJlaf2ZVIFiFfg0kR1dQyDV
VOpDFTMcaPMIUm3mEcykWWgg+jq9IapmlyeR+VkIchOTcnwhPYOiNw30j1mYEF3nJnDPLTIODI8L
qYrkx0m1I35NRC1Dkae3xBFuW6FOX22tWcpuN38mAp16B5z1XyygP8gYKKzYizBmS95LwUsjZ5nD
Ny8HjITEJAy9PNiaEQ1b9mT/QgR22mvWXUE/v3ZG2nh2QDxQjikP4WmVX6YJWbkywEjoaEyScKho
w1A1JFnL0RIdlcB3pxyneMpz0/6cTghUupaQmLGAYdlqBAUnEPv//J01fmiqzU+FYQ9vL9Mlwxb2
D7evxgC9rsysOHh4rG6L8KXXzQmhcHVj1i3CyaFCqBcOGj5R1JcYMKGa+YSCFkOftUsGncXe5n5c
1Kk621BG1arNOEH8xaM0hD5vSt9egvQK0I24hiUoShFnzU/km9ccSeHgIaLF+knWbgIcj8ijxx6j
fzVcxWjsgubc5vdOCJIuNHaVMiDGZODdqoWMk0sHXzoY8TjPEfU6KOqmOAOXhuMFOmlq7vG+rcmP
7Gtx5EdPjTAuwdBewgqnXN0+I4J9vAEO8oKX8EZg0w5Ec45655waLBnNSaBWs6Eyf4KztkbQeUkE
XfDSR3TqfGyIrKZBu8WRum06bxuQC9EgNC+Ns1HeWKyXlQZTpCFtRaFpI+1QdD06/0cT0sIoqbKN
7mGiGZmj17cTbo0RUAwnXJgJ06oy1U3SZdvYNNdx5a/6+N2NPkXOp3R8NEPGT7Sxj4m3twr6bOty
WILDwTD8xrgtRVuYXjwg2l15k1xznmwA6kR/qKwvvYPenwNQ4G19llGEHpV2M8gPDJcNd1u5r7p2
7xHk3DpHXLMR4OQ62LFPogNL5I5JU4TTyqI1SUsQ2ZXy3Y3pNKt6GebjjsSzcxtwWB3EZpi0p66M
97qMVmAt94XkL9RHdGxMNfRbWy+3RUiGWz5zCvKHzqIhOKbbQsLtlXs/VrtwbNc9voQFa/ouxFCr
q/q2TqaDmGrO/3Kfh+pBUkt1tL0nfNMFbqakrjdFd6wD0Fbq2de0K+jbjUo/IiMj7JcUeRS7fipJ
A5brWnEIwuJxj+a8IErRMmHrxebS0mVKySQuSP83IXZPzEBUL8Sk5R/dHM/YPpHDwjeeWb+RvwcL
TVyHyV0Y9EoL/1pXH2KRAXjH4UcOxf9l6zy2G0eWLfpFWAsm4aYkQNCT8lJNsMrCeyTc178NVt/b
d/AmbBGtoiQSSERGnLOPHfNiyfgZ4UJ3lluexnshw3N8x531Hi3GOYrxuYzZ+CeXdJBc60cSDUjR
aHxHrp/TTNWJCQ2xkBI8sxBkYLUwqQh8n2dOl+gUvnfRhwNDzDBBRL6Z9W0CWZDu9DeBDVV8LyBU
JcirlPmXnHFGWPbOjQhiSlEpJoQTAJ+jr7oANyPK1YUywAgPbXghXvv2K5soc/ck0XTWfehfB8Nz
3tGz70h8MYunBFr9nBwhwvNiMcI6FzdiDGXzFDVvYmFLEsLWc/tAt08NdCpmSUtIUt7R5s2EPVyG
X9ZXFR2Fcc+1L+4XLUDCb8x8ugoF+q4vG4jILpPLlsIAPaQwgfJF30JCmhH5g5xNDgY6y4rrA3ev
V2cuLw5i0mS+oda+SqSG1Xd3JdGDenxXs/Bqwxx2fuugoqZMheGIalVXto89XOj6KRGakZHss948
8l/+RAk5s/RjmXq8DbNeBaUgh5mqolv4rsTXmeSqivDMXB6oBpALx0E2YKukUhrV6WBw+oPSpVJ8
qprmWDZDIDQTY3/JqHFg2E7HzpUHJVfBoLhMm8EKA4mwMWjMGmD05dClWGBK7W6FFgNXoh3a4dz1
+nGI0Jb24gX6XUAcR7A2Q0amJnmuMn/I/AjptpJGWwue8TKeNYFy0qSW9J3skCu3In5qoUnVeBuP
VbxvDEB7wUJmdRewSULyXcPNj486V8WCNffb2GLunN/17GeiaUeLGX3ZYn2IUY0b4EWFWHujl2kG
KB026B3pCczFQMwHF90JyTZvdpu+F7aDzl4Lw68SJGSiVTpEtJnwkLn/nU+T8kqdpu1YZvIRI6Xe
FJSWANMKJiMbnVgyblEZFqaBNIP6ljrhtGtz6pVRyfF+DpokGbD9kVVzfsfNP76403jAYkTWZmyy
PpBodUCamXiqUxwNtRXPNQHLQFXUw5Qs9kEpnQr0ZqzuGd7RG3bBkNqCkY7tHgzXRgqnNp+F0xA4
HqZZgKYzO9Rt53iGMnzR4tPohd5cVZVM55jkJQ7cxMbELOe2nwBTckA+QGLavO0+VYuREw6W4qIW
pf6O4nfz+LbaGewjUDyHsoF/FU0F28eko3vVK7RQSZo6l4TN63H/MZatfi4qujN2Or4bk1U8VRN7
Y4o39zDpYvgUlI0jwIW3ySE0oRqJ3gT4NH6OLjEWky6rA71S3MXa9Nx10W6Oe0zvcph2RsJZ0Q3R
Pw9GOmAmLlJyWNazZXGRjKhRFHNidbodOLNJPbTOkWbMBoOoj2kEujIBabglDfWfF2lNPHk68966
yxjIzqrvKKHmkUdSMaJNVd+Ksu8wjv759sc/fDw8jv379PFr/XsMnlUAXUgP4FlCe4sTlS49BFc0
KKECuH/FXSNdoYom3SPHKIk9HRebsd4mSwccG/8r+e9DXBb8Jo/nZb8W4FVHHM8kJcGHzO3pzOZK
oCfG1VLKYNXf5hAHqhwwqDCY4j5ZvHgB8WOwFNqoFlpnche0aUeNTb+OhMIQTkA7+UOdkjTCtR/1
iFcMbqydl5bNVoJwKisCduEiqKV+UPQvqVITaZfRtgOp4P8E0x3iCnBkgCcqCHGD6uy0e6yJeQ75
UN2ZjdjhZ36tGkD70ARNMh2XtmbhRF5RLceqi4OmjAODoLwRcZs6t0FFWF8l1t53G/Bm7ruGWqAL
1uWqIkG9QVBRaNgFa5sAyOyit5XfiVPuxNjziSc3Ur9ahe95B51CMHtOUefmXsRco0yXi0q3fQ3a
o3OFQdkKBNdvDpmsJZEZ00igiSwoUi3ArxoAo/LJFABBEdXWN4yyp2JMduTXeDXzQS1NL8uiHKrV
uxsrXpxY91qkNyBTN/AFG/ixGGXnG9BLMsiaY6GUF6EaL8PSfm9oVLbtRy65T4XLe2QvP8z8Tdp9
QHV+trsuGBx+D127xUp/qZL6nljyEJHM0eRBb+ePD08ORLSw8A2FvldS5Tx23DUY6LdEdiCj3+lY
TaYch2WHkAMfDhTTotf9edB98gbRqmMNIcItBHXdOsuRa/+GzpQI0+zTTeeXquz3Wtnh8w/iyAxc
AJEuk5yRTLDfmYpThWs2m0QQd0OQoIbKpHG2W31HCE2Aaj12+iNdyUOS10ebBc3Man8mWK81nJ3S
wamnf1ZRV5hukJe1X6BS791kUxZnzGh+ZzS+rn/RFduk5rImgyKLaYkr0RDVYP8bhkBWClGNiB+N
1f3tzbPjOerBreRRj2KSZIkXL9Sd2xtHs2Jt/hw1595gCR34hCO1ChSuhdyYduqYvjBCPowql1Df
7VJMNpMMdDKw4d6cbLwbmpLv7JgRUM3SoFUB3RTisPgVJhDpzrtKhaHBf3aJVrJRSKoQUxkzeVav
kOROtYoVT3O6k2VMp8pSvDJrcA3Da5H3xYHql2LWd1kfqL9NjKt6nvlJrCOkF7uaPd9IZovGdtaN
lF04cFqj2AnboCUhyF6QNQPnIGKZjzRQqV/cRg0UfT67+HV5A/AIJSc8jOiTc88iAklP3KCiuKdC
PYhvWROiu6kvSzSj1iGZxtTe2BkdrII5uqrtJMYd1mkfc/Fxmaadpa9q7ONYg93SB6+R31ybdLQa
eqpFwHtoX2c1fmFH8alW/a2u4rcCQOpY36ywRIPXcrVXb7DFPLope1VUl2jgVx5QJI0vVZPsV/e/
hWSkUJSgZQoZJfNeFxUlvLabAcIneEsS0lnbcJsOgJiWhVnek7LmgHfmoVjvsTEutZzkEVInGzn6
2ACPaPSfq74+m/2HsohzimhNL1aZCporLMgR55phUvg4R02mIJJmih5r66piz80+mNP5TG/ltQFU
Xi7oHCr8fSWGiuU5WqafOagSVyanwm3ufEKDTQBcaHr4ig+1GR4MRnN8mqe4tZ/a2A+DMdPuMeo+
PZv4WNtAGNkl0WETLRFe3NRXXToX5Y+1zsf+tkrpPF2QSp8pe/LVNDXZNay/kQuS1GGFgdCNo80v
tDwoKJAA8Q41eG1UCwSG7VL7iRmCDz72e+OGewRdMCnCgy66nZVz/ZPJ0rM2z3m3VXe9XAicJdJw
hZ5ABGm+M476alpxBMZ+kaF+mMOSe8kR/vWW24s/4Q+05pODWw5/QmCjJV7WdJ780+AEWSVKne2N
Y7pr7fmIjfVWzrd4MX+P4wu5MHd2qxvRlchfwM46hwm/LJ3tRmTnegajiFsWYyOqyh9qa+3nbjq4
TLYw7Po0EHxc+UFTZT4uc09xBtamZ8sGDF3KY1GPB+b3iOLks2nXuODOqWBTQN+bkYVg5LALmbXg
r6Im3rW4hOsQuWDBCcxkxRH1tzbcpYlOENy4za2a7ba2I57Ia/H/DEq8tdQiKEubvD1UhWF/aVwS
O9SarWoD2mGKyYlTj7owzpMbbwVTE/q7H/gL3gi/JK2PYiU0ari4jHKITQGQRr/BSpU9YaGv1INP
ohHPmaALnYMgcJ/REtxMElkK5CXh0Rm5H+70/psaGb5Vny2SQ5Utv/GU3RyiOn+E49OK6dbMoE1f
Q/1U5YGjdheV3EeMF2c1qd6I1nvutHpL8iWzyeXEgnxIVOco+uIz1+xfgx19iYkbK2kncRvvcpjX
6/1vauRx7TXkFRFNbr+3LX6ZWFw0034uidabuhcCBE8EIxMjXZMcoC35dhiwYufmvnsRSneoLNNb
lHml1x/MMX+2W/AczXgAteQrTvxqdV9aunjKMB/0vjqo6kwHpN8lHSnydu8TwQQmuz8Uha+G7C3j
jlyW5NbH5fsM5obm8U4ZaKjrTtCGy3EqnqJu2BfTF+LLs7ZUewUrlgkQW1Nzgq8sdHPINik2beM9
f20X7u2Iix39VOZr6ZKSWBpVb4uwbtOYnmozuUwk6RaOGWQjppEwuaSaQ8DOcG3hsgFeQUCc+AMQ
aUcngpDbZ06HpNT3tGmumJSeGW0f2nh4rpXpXvcE2qjx3n5e4FGV2UUJbfDwhorfJwSvGx1LlYJt
Tjjz3KBuiouVrbB+6HFKeIkVbU/qI2CCcm8iLoST+apozrvuGneGGM/9ZN2SJrsKI2XkapGEVvqp
0j8VSLAI5dwvRn8EIu+h9id6iaxaRbvX6365VXehudxzNILEDiBpKt/IIMJzt5yNYoO+8m6n4hVt
xTk3qeFy4yBGdkENFxiNKqfbwSE8jHb0TJLXJXGqs6Obh6U9OwMJbIoTaJW2V8PmzS36dyf8mYOA
x95Atnh3I4F2wKdbwIDPSwht9nRqOAtGUhPEYG61IeO+P38QLbnP8BmGRflVp+YHM7enQg3fyNl+
Xo3D07pSJuqlYM84V+oXK+W7S1VnNqGHM9Oz6JS7YfdlLSGZ5PKAJHTPVl+vYHs01ZPaaycn/pOX
EIhQ1yy1vHdlFSQ4hKy4vmh66tfNXh1LjxSLfeTGL5K5KezHI4BbFgICUhv7Gf0Rr9K+kydx1aXw
0TjAwzv0wtqPDXa5NHpyiMfO5vzaKu6xSzTSDDF6TkCsq/nMPGqTq+VzVMbfytg+WpT66ymuptG3
3BoOmZS+NtrPEsLTZByUgVn7Mp0sdzzleX53bOvUsSmckORya5RgoEtegS7hz6WMjnVDLwLxPeQq
YEyexuXlNtrOsEMsr+1ZpvqBgU4u32tQh4QXP49mt4d/eVrJbWOClYxPXpAQRzeV2A8FO7/91TrG
rp9rsNn0BIR+knNOdx65LVh+wvY+hi75RNz9Ykf2g6DFOORW269gOk+2TC6Vox+IWT8zw7gMpn1W
RXiEHItQNZhxLtsTiZfwTVSoQYbll5rluw1S558TM9IZzERvW9shhYeVLTcZqfeUyxgnLyc6uhPj
EsXME8mWqqs6yK3uwEDmRar2KcIrbjrhJVN0PynnXWR9VBapifEUuD1b/A9NLKdwagKVCl53cshY
y1HR62vrTk+SjSx7vG2a0q+z0pM7T1cDjp2bBglucLHQ/UiWE+Omd4XrbVwB8U3EdUUJqOjUObho
+pypgnbMzuWIXdy09vRwSN00uIUmZGoRNDj3mN+q+MDeV7G1u92P24ZY+caRF60rb0XGKdxFJ0Bj
h8owfg0lAsoYIRltig6ckBHq2ypR752r3mzDeAMCzTo9/h4mmwUW6bqV72Xmm9N7rgoAicuNkdBF
JgN9uLDeNHGzx0jpj0X1pCzOm23bz8y87jgGd7OWPefIAgYDPux1wsA69NlRSRGcrtnegHiGuV87
mWdBPG5Wi41dUGujgrdAkQ3F8qy56Y29+DWP4rOQ00Ftv5NDdx5C8TUDroJR/hMb094S834cwnNW
ir0xAG+iLTuQ0jjO5jHVPhRJIAshhOsfUBvMPSA4zrhlbSgEh9qtT7YoTraOplkifVeaQEib21p5
TnPuCeoKQvhEUfwEIOlrKZXPREZ3gkh9eqtzgCgBB8Fmmqi3Jr/+I01C7+abTdPNIBm2oZhAJrpL
ZmogkQa9brF3k1dC3zz0f17YKPtuiLGX/laKP51AoK2qNwK6KTDMndVkO/ywJq0OxQ6mqAmmsNtp
OowOJ/RDdYXezHuN+X721IjqO3KBg6NUnIUumi9yaKGvmvqJBequS0yilfacjGx+MudKdB6bxyvy
OfqRyk4LTeAk2h4S156YLHhD3IqslXI0nFOX+Dvt+9SENzsrLmHfnbORYmVe2JOxqW9poJSG3BXK
ZOEowH4QmsKT0U0ZDLqi/22tPLohLpZGQj4eHZr/p4vyaN08/u/jQXbIhLW8R6deIjz7T5Pm0Vxp
/tv4eTzNXAKHwmFvq3SNRz2mFfAIC7NngiHHkUkANMSStgIPdUieM25qEoXXlKrHscdXQEzd7O83
JhksiCmJAG5rA6qXbCbcrHlkaEmtZMfiTEeK8ObYJ3FzbCT9JCTz3Jo1mxMVFc9RWwG8j4c6teHJ
/31Oz2AtrP7z/0Nm0Ig9p/3jkFgRvhIp8v9+y+Pg/77Ovy+xdKTotl3eeY/34NH8ebxNxQgHtShT
VuT1bUI2/WGUbrJTFUM7Ph5wTSDD5w65tdc4tygNC+arWvH3qxzl5MaeAUDT6f+Q65vWr2/V4yu5
vhXKENWHPKTUXDts/37Kczk0PpO5X7kIU0bD+UQHZSA7myYD7+3jBUp9fUf/vtb60iTa/Qxt+vOE
ZtA4atD+58I9tOtPXEzS6B7f+vjqcazBwEZ/aWEUlubsJHiJf7/j8dXjWIo6YP77Yx7/Nu0A27tq
Bsmdt78f+XhC4rABLLR1u1NmZJCD4m6WdL4OdRfUc7OTc72z6RuFeh+MvUHHATrVn559ElwTH/7Z
VpEm+wMilzocCmbhp9oUyFH6aj9tyWp+bWb3h1JfQg0cKTSOW5vOuxF0WDH8QSJ2N3QcDPXoV/TE
1bWvkM3X+U8PQi1eloMqu1ORyl0EKsa06QBlRy3KPXtI/RlBECOww1LYT8Sl3JjOBsYhYRAKnpwP
przDAD7Vanwyq/KSt+qaDRgoxhZ28tBRVM+wMCVsbcKYIxkdIyxF6XoLyrJrdRrraJ8rnJWEsdeV
6klbP4XpdM3s5pV2yh9T2Y1hdRom5HeyrV6QDR0lWey9rMGMggQL8jTxgFVBG5638UCyEO9HnlQB
g/gTMWvniuJBhZ2ld+5RKF/hYD0Rg7MZh1/r27CElm8VmccZif6PHt3S+GGve5nq7BA9BqMjKYx/
d2obxOmJ/to+FcvOaLAfyLM5UDWqCXafcAMM0jM0HD0UJ3NXsO2K9jWYhJrSI0PcWkM26glZthr/
l6Y0u4xQUBOwojQgHi2EVAG7GmYnaABJSo04tT7zEQBtUI9tnAHEMa3M3p6DaCQDuX0N2V1laber
oBfE/IhBMQ+zY91Sg9l8/WzY0yuxz3vgrK+9GGjV5+Bc2dvG2hORc+d159jnBm8SbzlxxlkHm1SH
MBDFUMMqaNvTWkAyOlkYaYnes7Doi4ogCDfnjqEF5EuAb1nFJSYgjinIGLSqDWkadrnFQr8FJOZl
ZbnDmkuOfQPbkdlTaO0t5aNTFcKO6ZhhFc7iV8151tijwBnzRsxp8TR4xSU90EXeqHCqcsxI85yz
iu4T5VmMYsOewUuKX4n5aeV/jN7A/EXhPrUeMZ4dFC6rr3fQsfc1rBcll16CkItEeIgaoHeLxlfH
giDn6tRYI9wR3MzNE656NOPgLBifWkA7dCw0E+C1FajXzBDo+MvIdvaqqAYXbBxs8sCbgh0ifLDS
JOcpvDIljG06mVl/h8L6lZQQGfhhKWFliWvDCTK/LxXDj1Vp7xAkCgLOhmWoLpmXcEuJaOnJ5XtD
u8lm9kWkcaYpG2MF09EXj9JXeghKDObJZXJpMYCOXIxAgiZCTp+59SKy0qVgLq4Q1zwWdBjxPRFo
VEwTQuAZro/9g80bWisFzE39bie2L53oCC0p39Q6wlCyNHplq7BYawjdFDmtEmS6xzjIbN1LI9PL
gvTXTHqW3V50kjzzcPFrLFdtcXHizMdliCWqpSeHXpacqqI6J1HmjSHmQyJSS4hwixXemccBrOXy
cShsRv6I9IyUcw9xK4hxU4GSABbjQOnOODF/GrzojE02pgNq1O0RX/oxTlXS/ogk6zuQSBTfAxZY
rKFDuHjIjLPUt9Nm57b6fprxnDXQyYiON5FJZJDwFCYU3WjuVroXfTlvKBo6BL9V+aMglAtPFvP1
noSrQyGO0ZR42pwyAFG9nE4ocNh9spIWM7knpfHQ1tQhNp6o8M/cig14fTpn8FdLPlMoIggeltsy
A3YlGCsUmW8zUZ60+Oxms9/RKxYmZRTrcUq/KM//QFB8BnOzd5p+H7OfkGFH3CgFt3HScwQotDHj
Ij/WEPki+9OYsBwKhauKtPvw3SxqBvj2rmaoFyPlJYl2a8K9IZBua0G4cdCsVHYZCFvxFJbKzhX4
B/SNqwyYMopDyOalyd2AHTYhWRXxSz/BOxH84m4kbF6NlEBElLLx55HGSXHqTfU1XrlcOiCtxtkJ
Rqlyio5a11Pr3sLUfMLsfa+b+qWzMgLMm+40NphqHYbFp4LuFcyfIMJuly1o5ZL3SjV3itv7dUrv
m8UzdLO9JsFqwnePmrsgrHhlEA1Jwege6p6bb3UwnDRpWHPxg/K7WwtFSqH4lumcZqgeBIRh0FQ3
tuyCgoU3jw3OASdYg6ASRj7jqJKHTcazfZPsQ5vIAvSfPsEFOyVWTNsAg7juXJvU8N3FpQUq2AbU
+9Wh7HaES5O7ZwHckx3dGD2ig6k9KYkZxFI/IHz9E5NoOb8YeHe3nb0OoNYIHuPdNHoshtFB8E4n
ZEc4GEQK/RIZ0UFjBVHa+bOWydvUk3Ukqk8SvL4ZfXuEP3coM+eT8eyWwEkKN3Yf644YCBHdOgM3
hbbJ+MOEfq3A51Xc0q3exKr4fay1+zIpB62Ul6R40d3hkibzS+wOX3pi/lpadkGV+dYCLDZr5LzL
Yp5jXX3uFAv/CkZtMW1bdnfGE+CgK95gChsKpmFih6dszRkwT6VdIjd5CTXz1obRV6Uor0h9UUnJ
1w4KukzsPXn2u5ATgYzmwp49GwZTCKXIZA2dESAgLXxZADHp93FKTk0FcxaKfFVWxIhku7CZfLac
XkjDvGq5XeKnB2NZO9y6heK1Fc1dzT3NqUryxybT50Os0q8Y+d98+ImeMnZGaN4+OYtxGOxDJKkQ
IB9n6OPjmZvFkIIXExeWw/Wy3xUxVKv5Th9sazBSiaZ5r0j7ZjKIjJIMdZZyACl0bCqaJquhMXxr
df1cuvaprLXjOCYbmTrXNA5Prco4rE496O9AAb9NoXucq/SQ6PLgODQXI+52huO3tMNHGt9Z6lJJ
nlPl22ioGwC+wKRjL8RbzUh7K7NuU4qfuKw2g9ERFfVTOi9zdbe194IKvSS5qvNVgRKp/bS0V225
AwFEnIDuZl68nAZLegrtp2r4s4h7s1fiu5S/oXpt2GuClQIaJl+NMej0vatz3pNg8W4oSJoO87sW
brhhtq8Qa3LzoP6Gp3irPgmaX2qvQ9Orbt0f4rv7wZpCUCbitWt9Ja72IDbTK5oAioyGj41B+4tk
qRTg5HaS2ccmBgP2Byo+VFEX8jfEpq2Vttzvxv6e2YDQ5JCJE4j+6FopZHGh+tZeZTa+JCMUBkUt
WWOq/plWcXM0pwLzhqV1JFnpFpOcNRe7d3TArgjck9mWmFhw2WhNXO5h8kIaWJ/mSQr8sOSXErl6
jqS0QYGqL2YREXNhD83PJpZUXqEB1GqeiJQQWqVAR3cGLobeH82acNQxuhTuKNHM63rvCcWkSC0T
rKsZpW3WZiVDCScOd9kAjGBa/VTlxEAd4/LdtIXiD6T6BGmUlax6SvruLvo5V+m5jUvs+M5A9gqs
+eEtI7vHZ4HWzm6MBawiaJ1cExxhmMv/eVBma68XGnuWcEaGbQHGTsyFBEKUbpfHsawsun0oF1AW
1tKclRjjTtXo8zc9qw/dUnAiTdprVbXZ00NXA63m9XEo02pv7suQy4hBtbomILZSra4JuljuhMpJ
p3d5fTyIOEvoSyEV0s5WHVVn/I/ztU2j5Qo6a76C56eL0ohvj0NMhdnCFsmVjC7jtig0cNdP5vFp
sZ9k75px8UfLvGtWe5JKbephryNUslemF1DKSDOZpwFxRJq5/svHQ51+TzTdeAozk1y/Gb+31jjt
ObTz7vz4ylTaszXl18bKtOPjlRGh0GXQZOtbav1bga/xIvuGaWAVY7GgbryIhDJ7tUUqZgbKa8Dv
pPPhDrICoeouNkACPmalrtKnWlXCbT0yZreNOoJrTAU3uAXf3ToEW8L2wK8dL8XyPYu/C2tWvhp1
WXYqGMV9Wo/hG2qHE3gNPy6K+lkFDXZpBRFxOdjxj6JgQD4mv1GzrMEc5GEsfFWN7YWOvCXoVLlP
6kTOCduH7oVNFoG/6VL8HJ3wGWgQRZyjKV4nhqPSQotNB3r2DY6ae2ZwZSkdE55uferO5LaBpLuH
drqNzb675vR+NlSFmVcIMX8CqaRvPTbj2ZZx+qGQdtxm+qVsc/ATUW4diJgENzpGI3GUdnrCqqlp
0volG1Nn4hsi/VzGgvekFeUh00jH6a2neYFMEanKXSU3B1rtUJ80O02vVTh23tRNid+PKuqZZLqj
PDf+GKCMsU0nv6Z4psetcG0lqXLU1Ar6iN1ZgGJN5Q+DlEtkNsavaswulYoUtpU0tYq93cfxxSlb
QAiNuqmLnIE/lqXCS2V2U1rXDJKehEHTamwvBwf+A1rzwl6PIb+e+Y/TpLGA1Kf5i5ADV/kEdiSb
S7CKwo0umaqbu+SZnn/luwi3zy3deLiCbeZDbvxmiVYeDLvNSI0eCXQDSrnPqpwf75AQ0btaeidS
kHHoYLyNYz6/rBPvzihkMImagS7tKEtU4k+s6QGtJPu71TfhppwLw1voHXiPMzvap6mDvLrTjTd6
5GMxPkdG5RdLrhMaY3lTEprvLca/a+QCMw3t0XyHfop4ahiYRItGC4DUOdysyaIqRItxQ2rDa1SG
xKxUdDfdeHztmQBtoLfVZJAvwysV5h2NkXl1Z2V4ha+Fr6iyIxoCBKdbyRSeoueMBSTe1Gl5saN4
/D5pxHqqhWzejJIpWltO3IByEkSlENxjIs7gTt2Txpv+qtYzspPqeLc6BGZmXWXbUCdDvKqz6FWo
aIezabB+CXYLdL7jH23LbaoAhUhpSFSMGo5wdYFPH5WoBDEyrazPTu1eloK/Qkeg0dsmXtbK7G74
FMwLLmRcH7K7VVHW32RB2jBRvAtI2XLyXRRv9FrbMQZvaKOWWS3BxCAjwEBhLEXJ7CRXijtYHIfJ
3QxVerU/PR7UiNSMzurn7ewgDDPIp318TqmbVi/RevUstrNJ59xmYAisNVtQNztNEV+wr2HohKP+
FKF0iWqZn9PHT7b1QXiVqlffSB3c2jqJ3aNNVJq7xudkxhwBXJkQ6S4zDl63q65dHw8bRy+N1x4E
SUgm1/nxINQSkg6i9F2REHARrtbPOe3Tp3HRP6ppjPZLSiLSsM5CVcnwLpkwFOodFcXDAYlBOfPa
nm01q/lnM5riQ9hR5dWJrd3MqBv3Tr77uwLofYj/dDGxRw5xdaLZg3ZBimu6LJOnt7QwH86iXIsW
Nh3FzlnNRY9Dj4fB0fZ5oapn2wyzYynkT4xtVNsMaKk0gTmUrIN0Tk4GOn4QKnMTnmbSsLzQkHI7
OPkAYoUYQ48JC1WJPmWIWZOGQDbS/9oF0iunVP+RJxEqpSL9lUrxNUjr+1//dgFSe9sKK35xFGu6
GKZ5twjAeXk8sJBHW9yRyr5HbriPLQDKc57dVVWgOQWI6NmW2T3TrIJqlomrkccoCVMgG5U+V+SZ
IO2gClyEbyUD25xwtty9K8Dfm3B3PdcaGZo9PJwabG2vccoZACMP2mjQBjIxVtXzP4cmqeEYGqnD
qfjIVZvbbyZEY1BQVnEhb88683MtWFamyxA21PboSJV0+Ka1tQyY4zTBGFXzN1RCDeJR4hcVn1NM
h/cSzjhgCTtNUdSY7ZRfVKb7l2gs88vj6eMrpicKSkt9/+8hidXEwxYrVgeBdp6EJACzF/88KMaa
Rxvb5U4R9iw3drfqXyetmY9EZXqt7ZTnen3QlM4JTMV5ehyycEb8Pf746p9jekBQaXGER8x9sswj
RDGOVxhmc0GhRMIUqcMNo2me90qFuyUPEYa1jdc3bXeDRvXPg+uytA9VSwfpP4ce32Gvxyu+/3Hc
II3yMFZgf4awHF5qoApZYo5Pj2ek7iHRqSBrjjJPnh3rR1Hozc1hBzkbFQqm9YG7n9i6pIz/PUbo
fHML+Y4Bu76Hk7na5zUlR60X1Hdjbn8lOg0d1Avl3RpK69a4xKKTrmJ/gfQmKGIoflutIgIZq815
mFs0eSSf3CK7PSPMsfetTrtLo5R87jJNfR7Xgtqp++FINqj2bMRVuRIEoozRZET7DGEc26SF/qdl
NvnZyMZLXGrGnfBEIqWaARQDsRjXaNJ9HKPhU29QO0onHQ52zDTrcSx28vpcuzNUVCrYTGt4aA0u
YpX4aceSZNBOkQ7p1aqnS6qn7zgJxK4RoU99T08E2bs3ToLoXyHeh2nqXselj5hL9RrmyyzzXXoj
JztpCQFVBwLRQyF/JOny1EZq/+YuotiLnzrRUuR15PqtnW2iuYdWfKip8wkOfzmCCQMxT9rbbpbs
RVEkGW9umPz3aeKJaiqudkEkXEGm3sPb6mpQbLTI+OsIVZPyd6rRzV4WktLbuHjVc2Z1GycjjB2/
oSTTQbLEs5FGTe1kyOGBtbOdpnVCsfMeiZH9kqqvIJ6wpIItCFHkvFj1Ot0FYne1o2XW0cmkYMiN
cnkr4LTie9+MGIx/krYHUIoKAUr7LRPj9IV+etm61UKROkqmzDIdjnkty0soXH6kTJ8zMFsflUEb
0slLkjPXp1lH8jBIzCNiDFJ9ll5/05f7/9F1HstxA9uy/SJEwKNqirZsS+8mCFKk4D0K7uvvQuu8
d+IO7qSD3aIokUQXqnJnrqQDfH6+Zb15Etnmq+VlwUNGxcqO4Ve5r/HvvMZTcs4WJYgAsneIKXt7
xPrY+qPFiZzRNd4H8cQI2lv45LcvJmEpV4bYcbKrl75mZ2MWRXXRalg9Q+wGxDvo85p0Pd3DIAD7
jzt900oJpq1AOI0UVPKolNpZVNWT1gvz3tKc4aVq6LS5fTOlOHfUF9wpxX62GYvqDWCltpuHtN5o
bsu3m35itaX7eUJ29XSdjbtbpObVmM94sEC3SuY5npmXl7oTxeX2URjOjHAkFsek6+E2mAr3p9lQ
zMb9bk+vz0iDYGHiGVT1sa4Kc12HWJJ1mULeWF6jfrGCF9gTOGqSp7IN6+N/HwSRgn9PjVqRtMlz
LKzLp1SqiX0OGfZ2yKn92FUUXW30nIxMMQTgH8rY3IpIDMfbXSEsteFA4dqpXO4R9PBUpq9NxnUY
Q6BTgeMca2Ng7lOifLY2IVJvec2oGnIqup0+e8HTLY/fFY0BH8kYLkE+GsdUO0zsxPam4xY75aTi
TXkzM+c2+hb2RqtpxUCTLXdGU1gvlQkarBz4zNtvO2MMvIo0rNUuZbkYT5FOyv4/D67IqBVs8o3N
1AC4mtfi8WsraPGWFVY1kReFXO90skCXR1h7lWWnJc+Vqed3zmwXpJ/i5NJbzrYgPfMwG0n7UOt2
fOn+10uzbO68iiuid8uLPQ/BQ6KlwYPlzeHeHsNsdXvt9sAP/plywYbBhJ1t4uXwlC4PNMcDtU9x
m2jFZFE7POvHmnrTrLCGczzhA2zEZWAQe+ZwMP57eUrxjCuF1zBB35ncMmioAanGHTlb7vXlDCpC
0fPlD0Mx0E/Q9RsCJfUTk7tHIRgsGQJpp1zWx4aGPn+o7Og8tt5vFtXZG1OonFqKOL/XrCV+4QUx
4mD8O+NT2dueGT/AHCFVZcTlV0V7bkoAaZTptR1k/hxoihMst1kMahbNtovT0RgoE6wgLDYL9qHy
WizfmgXAJs/kEeteyaQrpS1ydBgERYtXVl96WDkcNrSk8u5T7GW81nR/WiaVRN2L77mTR4MQKWr2
XB+Y3sTvlANuRFHPz6zHAyYy/W9bpMk7fw8YhxY69t7NaGEeI+uRr+DudZfO8XXqYjWkhOkXsDtX
xMD6enRd66GHrc8wj2dsfvLdnLlfN8gONcHIrKRqdnFrx6tooe/cXqs9cnNFEz/SRqA3Yf4YRap/
SlQ0rPVxFtvb05muE2xC0QOnATCo5ltF49qOAXaPod8KP9LMfrA7Tz26kaiviWPRRuqJ7kjeomVK
Ap/ITpDxbz/I28M09cVa2mLy0xYB+nYEDOCsEELTBFMQyg1QZ5fDsrSQmiDgeW/OGNyFY1TtKXXm
D1CQoO5EJdmCNJjvbx8ldaXTcBbzWh2+R27p7j1OV4eyJl5URpl9Fk38i538uc366bNO3Wg9dwZv
OfhoPsZVbS3KgrJYQdX2DaLCTSBmfl5rzaasHt3OwNmz1K4Penu6PRsdA6+bCr2V1Q/w3BXQldqi
HI5WnJ70DMQU8HDNXkx9s8JLxY3cCcKTmXbNyRFUrQ6md+/YkYC67wFEq9rz7aXbAwATvOIVdKIg
KJxTU89UkCsiSBFYt2guo0PYD2I/JvWwNErlFNbrAyJ5yp06zZNXVchFmqDnhC3ttSnb9sHOGRQU
uQGeMJqCdRO2S9t5HmwcvXIeMmmF67am6tyyUVQNOZifBdJQMrne72D2q2SEUWRMVfToJHjDqzz9
G/aLd6UcPofeBHvvFurFzdgZBpDa7znmDcQUTOoMSDkmqip2Y9fb7JWHYlcSDvz30by8Fi1/Go4O
EMv/6/PKctVqs7EnbmK9Gc38iOJWPMAsZ54IIGQVpnbMAb+aSZ7P8TqsjPmpzNV/Por+/2u3P/3v
55Vu6xzApVOUsHzKvHyBfx9NffJo9xNxwOhvSwkNJyVT7zdTg8peLb3R9GWyVMQ0vKnC/opr2zne
SDJMDZwT48OnwagYh+NZWquMjTZUkok2XJacysJQqgJh4ehyqycyYXPZNGeqjrnilmvs9tRbnnYL
6ge7A1vWNB6h+ZKbiJbGcE3x300aTHK0zEzvofPUKOHc1UtQT2MTka7HvhzgY4a6Wgd0SW6mG+Hq
9jCiZjdIe7TsZodijv/etEQiwrWXtngdURdTOr+IATnZBpDA9p+kl5nMAK2iOzeQnz5B10jsron1
lI/tvIngEZ61XCkIMgMl97lQlwwOysZRg/5c1YpmrFIEXw3W3CCInhjZlC+dQa62ip3giZWWfWfJ
sFSJ1Dm2eok9i3XxKaIKgxxo17+ak/uaXbXcCekhKsoDbXFqfXs61HzXfdMZl5Ec5pPpOGf062g7
lnG676DCbnuDHscqpcLIMAG1Nsb0MkxucWokqnyYy+ojbyLpJ66aGQhJY13rESHXzHFPozfO29kw
KJ3revc0I5b2vq2TUdDDamt14IGc5aEGxOZ3ZUpEoGq9M+1Xaqsys4q2dla11zAdmQo6lCcpl4WN
lRo7eqWX7PpJbPwTNBvP9UMTUdnqM7wciyhtB2Reikbjvr4o1s4UclqVKTPwKJt2g8FE4T/Kng0H
llLTYBU7khV3kfuGGV5lT02g7a7MrjXX5UBhNjCT+si3IcXq9mFT2tHOpBGL/irXjMkxoCBzImpP
eHZeikHpu9tLt4f/KsumFakt/uDQh6Ez1H5spfoxGTzi4EGnH+kiklRmIh71tX975fYJtwecxROF
ECljwjm3TxYDNgaMVkxJF1VD6yDLqXZz8yUqnS8fSiGs0+35EHKuyHFzz0I5e6nLS8eun3fpkJln
VjnhI9I7mzC14iX0YUOg8ZqntH0NokBFqxDg9T3P/olYTlTfnqVj3j5MIu+29E7ba23qEV4g3/1T
4sED5OCxRbptl2ORilDhb3/a3JhAy5/+e2oyY5BZ2O/kAngib0WFQVdd8+Wr315qtWplZ0l1vT27
0TeWz0qow5uGZn4o7TS5RAZTsSFU0UcagDVi9GpzYpDqPR/XUMDa+zE1v7PQdHAH6z1ja01nNN5R
HxKJYj2Zk/5q1z2JNDkYvIOWP0X49j0CBQRCh0NSaPF7MLucyTTxDA6xvNKSgXJ+e93lL+HoQ7gO
N/9+SFpbZpvb89t/WEyGh7UfHaHWifMnofb/PvH2vNXjDQhFja2r7p5uD3CV/vPRf19rrAgU+GRs
Z0xv2Aps/D2NzcbRIN7UftYq3xrhtBrj0USPAdM0TEgMJfMr3TNBAruIn7LY6QZ6cqHH0K3VKx1N
OxEb1UZTkk7d+Y6WSRDiduSrblj40ByWDXfhAUJBQv+lfukP+0umnx20tKA5lnQ85jTbY0qir7Qx
7pWmYt9uiEHJsaWYSNQXVVkPWQV91YmKk6VCh7xj/aZZ7G+rYL8I6lhsOOLhcZKadeXWT+KU3TuL
sJFVX0Sr2pNumgyVavNFJUDxtApqdl0ilGDflUHA8Dp6EDbLDeAiJlREaHRMuKXMcW6mXyRlHhkk
b81gLhlCVqQBk0X/wPmO53aUwyk3yUXCB390JFaXMHbODp5Cfl3MZ+Ky47yV9PvARYeJUOlz8aLD
/eLdJp6ifDxFCapFMEial/EHxyw1flPLj6CEI94ZL8tastMDuc678s0dgRX1afHgcPk5MFvz9Lst
wvsxVN/LrzSxLHaR5dLIi6uICWDov3cu7+fBRcuYZu+SDBrZD2WeJiEZshKATYnsySR4nXvjmbbl
KzM2YiPpyAbRjb7Nun9nPaOoVxsfyEaDcraMtWJ+XdvmrxW5P1r5XobUCee1IqNYPzZBQt6qXSHv
/Qyl+qm17FQ1HCzlTCJC0FTFv7R1aW4XtHG1fcLFlIVberokPT0oTaZjWmuLEbeNvTFdaBjU+Zlt
4x6GDOw3jt2AeXjWzDs9HTA8w1HO3eyxnK2noHAvaGbJykW7qmuCX90YP9eN+RbLMdwY9nToPWzU
dHlHOLbde7PQaAbO8q0F6jEZ1DYe9KtIxiuFL9esbHFV0YAp0Gon0gWYdchaiFcmcFSOfrW9/K1s
x8GIQ9Kc1Jfh6d4qshifEl5QofUtNLKQdNLU1qSRTk7pATYq4ZtBM7EJ7Pb1WF6RjL6cCFcl7kpu
c0ZItW/2E5oAAusuvEcfAyyPLzVK+vfKEW+m1FDYnOzIKJnKQZHcGVV30FhZN0lOD1nKkW1c/GhV
IP1KqXBdoQVQ/LKPRbULa9DTXsiNctaNY6lfaypSN/aU7eSYwxGhy1YNcb6j6qrze6d8YL9xigN0
vqajw9NLqaNrG+dMJpKeONhZ62TNVrRbvCs91Ud1dd8Z2bN0YmMztdAlkNhWTmmLYzgPkIxc0p20
1vqDwW+tMPFVueACHa71ssbON4a/lbMNsE2vuXtUKGQ5KxszEaBVB97LFYsHh5a2ftRFTHMrRPQT
tRD4vKj0zAlt44wh9p4loA+8GGU0O/FfY/lZJoAphsyqC7HoN4CP8/Ahabw/WUzTYTzLszHylQsk
tWL+kXjYcFiQSKZRadciqG8VXmHfbTZWypFyIsloEmEejf3kEDYba90AtI+JM78GVWitSq9906Lm
VzBwXTAPA35G2iWL1Wxov5qrvReYUMoQT5TbHCbEMtUc1OgeS6e4A5dC+WMXMr3MNddvCvvDSVkN
M3P6DkVgEUzUHZ+MQb0xIo7mnm3hRtQ1vjmA6KEMdzHaFbtfhMk57XdWQvWk7XYsqlP7VGfdG5un
X4KHj7Dyf9j57ijX5o5PMN4eTfD2VUNJ3Tf5qMe0S1400lxN/xf5kjOW5hhYTQiWJNHaKrHamBqO
pTAk+psmzJStchl3tJ+qUel2qPil6LXpN7HBNxjNpBTTbztvvyYJIYRQtaM0jEpGRS2gzrXQZ7hF
bOMOWOqubH4cj+KKIo8fAjvadqy+9DjJdRqJaWu6EMbtrjsxuvpSHvhfER2Lesq2U4rVsAdYOKc/
YdUxvXbbNyu1FBKB9QsYwqHvcK/GibSkbPbhPBvnPh+for4lSAwVZrD2Mm1zfwpca5N4CYwg0AK6
13DHJnoK0E1bZcEI+T6IjjLFBgi/wnIBPRbOrzZObzjZ0UsNPkNAb4O4KGgAD655oe5mxWY1ZJze
4+fQhnkTLFR/e51dZCk+lAVVhWHflS3nwfIcXIYQG3yEv2cj4GuW0gDimgUrHTSBSMwfw8CUFRF2
Nxe5vE7Gl6DEtTSEzMeLhBRHiMMTnFcnTWslLAPvRE8XsjV7fxyXGm8YyS+ajGhR7ISf2d1xEupZ
uas2ZZI4WtVLXUwh0ahkZ3jdtHGFXAqq4j8LZH6jRT5kGGpqqeTylPkjWvy6ggWIiPK4muA1+dy/
XzXRXRtD/A3zwKZBMofs5Fg9xBbLICTa31OQ/ndAKBc2y2aU5e9sNV65etTWtJqHCb+fMes6GXX1
a6JirirKVEctrVZCz7BiZjj5mDYdMNRTUxhcCryXWYPT1CgPmttDRm2mNaHwXzPTqD4rc27/Gj2w
7SYrCF8FFiAo9gPXgbbKEUhRXRccytpPm6m8nyrjFbRevip5Y/hjp2gWoCiuDaZTMyTXUBEY9kTV
YN0DJ7pVEmIgXq3mYhT0fuQFon/mPnpapC6FCooNpQaWD9aNLDKRWQhQI354gQnYAd3Fvge3DrYP
ECIhrOI5Ky6mS1A9SccZ2U499xgi7jBrDbPN/0EW56qlwL5vkAmiGHOZM8s3Lk/gpNbepC9n1YFU
Wyex/paqOKHVYxnDVgPnBp1S2SmasVeDiejMyC8KEfmdF4w451vxjFqzpmY1unhZ/SdaUNeFJvG+
tfMluYGvlweGOZQjLwPOJG3aCzQlwZ73oo/Fn6Edm+fQuYCm0hMgN/uuQ7RIcu0PoKs8LBXi2wxR
qORmHtcWZ1xdcozqooSTQ7o15uqHBuXq3uwMGtyTEmsNRIG2LNYM5GNmyPzw+hhLLPgtN1JfcrSZ
1DQuQ8pN3A3DheYSZ2O5EwtuJY+YjsBgLI26GftAGr4PlMTe5x7rMSz/fYrRO7bybVs52c51Itj/
uI9xFXaPDe4WAlhluiX6G/hjmX1nrNymAz6pcIe9Y3v6Tm/m7zaqfwUl9zBmSP5W0lgYSaQ/08hc
ino6OjGSjMsZqFYbeRPFcBKj+/DFcY7gdwAhrmudF1t07qYyMwyy6OtDqD3XichQw2v2AOonw+JA
xT2o1QjomtN+jK3202AaDysaT2wBUcxL4mt/F0uNu/coONd06MlDP74lseAGIM1pbfXxfddaf6Gp
ZV7/kcpFFWznrUxjE59gw11+wK7cxy56OwuEDQnHk+a+4GRDxw69j4KNeqZv8yp+CmttJ0JIFOU4
UoTI/ifWyQ72fTEfJszguIpAF5e6vTJqpiBziDeJax1gHd8xzvaV7GdmiLP4A9pLbGatK6HRYaKt
9EBs2jH61OJhcV9TGTr7njb0l5zOmamq2o2mYUBgs1EBwd1WFV8bOPaX4O/186gfMq+8HytSy0X9
MJfmj84OrZu9L6cyflxbv1ZkkYhEb6uRXbBDEyXm6hOWuUUxDjFlFHYE//zAIGcfIV+syyTH3BNS
nkzhsdjLQLx6lD6u2K7dWx1b09mtfuioIJwuG9gk6BzRVgh1kApskpEHX05Odcig/Z3iOdjobXcF
iF4uwQV2pAEFfHXv9S82MdQhmd4KZBMIzMCRVf1VRVG/DvqzHTnFdux8C+/HztAwJjsjYnga4tbR
ubgtk8mBidDv2zUanVlNW80NrnbbMFDgreVry5DTLdnPOwDuovJBVt141Gkkpe2eW7Do3+AlbKfQ
hbmUArZqHBpiWxc/ZzG+0pg+LZyPGRnBwAzpGrnv2slb5NQneInWhmpgypumeiQ9QdDX4N8uW3a8
jnXnDtSWsqdi1ZGrghagleK4uKoz8Rpvig49gmREiM/j6ET8k5ViJKHsjCCbB3m5N9BIvYach9Pq
cmPa3OfgGpHRdWcymjHwirQlUdHfOSUO5dJhkWWJJA8ACaqzaCzVyIn3PccysOdLigc7rTcB+aiL
+FTqFqXzVGVWiXsk4JofcrpkfS1uk8PihgzLGZ2I5XojwhemibBTU1Kloqz2Y0R9UWi3VLEjpINi
4GCRFhu9TjzO0OB6dVVvg8q2wPzo12SOz7NnevvCywcfnW7bKALdaJnYESlkSnu2/Z5eV3cmeTa/
cxDr8CacBqzqqNxndyixybesYrmM1xPr2gP3ahy6sEfovQYB0yIeMvcd/L4mFOyhWd+JiSvZ6fCO
ywhmG85Qb9Xc90vdHafdkrkkhz0uPfXAioM9pT2Ihp5Hw2R3lXd7OBZwiFXwCQBwNJ1vA4VopXdj
cz/PAGhdF16/W5ofHFCA5Gfkecs62OISomVUNRz3u+Kr1edxM6Vs/FWOcmjZd2bmSIJosKRayQQq
S+r70al+7AGAVCUpMxtJv+RMdjQ8X5nrGpTAL5eFhmo+dmPld5pJwgkQg7bsz4qhy9Y6XEZDuF82
C9i2D+1jOmYrw2nSna65F6vS6oOFkXcw+VsQlVz+R/3S2oWtztP3MX5e9tmunyiP8rDM3hk5wYHB
CN9DBjnrLhdos3r+BgP52evti6OWbu74iM7r7FzURl+mMHMzWZIc0423LFsA3A4GPJlQdVsuuyLo
VZRP4CWmYWcQGOM1rOjc0l+ZLT7VlClt4LOQMJiXcm0LZ3X4N5m8cwDRNeqkxQHFRjhiX2c4VkU4
zcC/DWkvntuzZuV/xZgQEM7Z5KI5vONEv+LKajZsUz3f9FgzeUcSaEgjgklhxDq8D3QumLK3f+Fu
3E0NI4Rq6phV8Bbue5gtPUykkrf9pmss03f0cFjRi3gMEJ4Z25gAypzswSFN0Y4OBkJP/GQmN8rQ
u7aVDcpN3JWhJGtV4TAcPeJS87WwxaNXZCeyavTfFXiOPMq0pXhltbddJlNJqxhHWlyVhi3PAdaM
IL0oab6JQXcZmMYnRoh36VQTaGxtLGHmHxF4f2IPimWkHWOPGuZO1Njoi4ukR3mFMMObCcM6MQ76
DGy1KoLg28OTBpAOkPJg/FbLPxeS6va7OPtIdciOessSqhjfs3cwvoQ3kcUO/jpGL7mehrvE5Vza
d+AcOcZ/ZXH3NDTTrsURx1CVTTpnjZ3duq9tbrCHUDbvCfCAksSysJS2N223RIMgIyi8z8rLqeGS
051HKdXKzIkkSzvG+DK+5xEqk5eXTFk7ANFFZZ5FRruy3maUXAd/Qy3fT4aVP94eEuYJuxDH4er2
tOWkRVZHYOSdZH3H5nKXC1BCUUqoDixIuA3z3qCQOcerPIGeSZwJzysrKeH5hbMzwhfIokOUp9da
z2mAokSvjHK5h2L3XC3m0lT7g9edoxL3CDRyJhJBss/mal513Sg5BNI3r+UyBzXvbUHEzWtp6W+V
V2mXYuKGS8/SSZ8I72k6wXQJ9aufnHTTGmSyQsmI3wibEzll3Yfkq+56x/twqxNImne7mIO1qHKq
47rujknKcxbnf0YEqb4bn4BLV3s4xg07/SHyhyJ+kqiwGwmTah6qHZQS7mUjmxEE5o/czp8yqz46
rUkmHp60ipgKlF5+1bzuIob5vffEzs2Siy0BwCQN2UlLECZMC2wy7H9Zp+p32rfvAXGt7ezVwON4
nom+WxpV8RMOS+48EktWc8haYLIxs4tsBA3meZBcRO+1ayMirtCTNVKetWqgM86iYIet8gP2g4vQ
Cg7DergJ+OXXLWGVoFhAU2h1pgcrJ3tzGaInAcGPyByvdVl+Vmb6pTXOUcMetaVuG0o9/xMMs2EV
7piVBRB8bWutDx42ETj+ltcXq64Ub7VJuNG0wPyWmEJhL6LF5U85Vn1K0zwwGlzecA+8+ug1c7dd
vinl5c7WRDALjPwhN5OAgX3y3VDigUk9ayCTDvH7WIC6MQz2suAXbbL6FlG3mJMMtR8Md4aT0InT
Jp3NakmzBFa6rMWZ5BQxE/DoM7TMDUvAIcnzBVRXRutQg4moTNYkk5BIV3XUWDGnISkNBL6vEByl
3X/2xJDTqsU5ZrhfKgi/OBw/xa06p6Wi6LFY0ZBN0rAAMT0b/ZuIsk8F4d+vCjSEoQnvTCd86sP2
LrGnPzPVRut6MC8hN1OW0t5ceTDJ6ETpRfhsgYfUC+05d7ibaEv6cbAek/QKIZ+ivoAjcirVySoB
K0dXEqzHNnY2cVAw7re+cdxDtkA72/SM4NIUacgwv7jqwYDK/tDW2R12p3FFTcllinehp8Itanm1
jgWJzrYzf+o42sJWPDCGQBnNKEqeOQjUFj31ffg7JQgSesOJIOQXrfLG8e3cbQm62Ufs4k+Spk5y
KWgmdv8w1M03HsoDdlLd74tS7k10vyJoz4ZOknzJsgps+ji2WYbrQb4yGtiGQ/unrdipx0194vpB
kw9PWsNcte2Mj2gOMtJy0hdcqY26GBQnijkmwZfw026MAbMwAVR9iIHzcmfuO+dbr6b3Woz7wcqw
rTdv+XTIAH2iJk94ssNzwMriRu6T45ivnQ7IVbWvoRt8VT/TZD2NgbtmO3WyA/CPvEd491rwX73+
NEfx/ZTY2Rbwz3MtcojVLdGBenqHugpFjFwnFAU03bB7sGfjpPhh1fam/qVk/QG0270qWQ+K5Xho
M7QQ3HLGhrtTAMGBCdg6qnAqLrGZ0LGfS2fmx9CJeeMsF0hCUHKsjfeEA/faU8YD0BfPn+IGpHmt
8YOwXiGOf9ofTeNu4zHCHcv2jZK4/sOpQaqlJEKNYxdw/5HItwsvjkMqcXa6xZ/jwXgb0zcV/UC9
eHDMNPDvk8betSEV4ZEcX8Aj3xUzujAxIopciV5WE6dO1gMMsAmHQq17dXTuYlE8fUd4yrYO89ON
MQ2neYJLOjlEAtDdMAayO2rsr8pqKG7xqtVMOpX393hUqfNakY7EwXnmzNn7qikulNL/xdS0Tab0
yzWnCwTJT3HfUtLeWeNVR/Cvhca7NuTsPQkNbk4JbmVSX/0U/6BmOnANq59Z5lwz5NZImuxDa/oc
WWh3Mz9jkzPxOP8wI/Y4RyBEFla9763l/N0yvk1zKItFkJ2i+CelM2utaZCe7aBhmGODJnIRMwsE
XrOgVmaaAs2v9Bys5xYpnsumo0c6s9iAZl68CUrJj84ayu1UDOCZ6j8GBa5axDoTTXKfDfN3pPUk
l5x424acAvPiUqOY45z8M1biYBSYXlEGYFuDpiz57SIhQZCcOC0TLItf0BYurbeDk5vKAeO+gKrW
TiZKE7qAFGgnOhY5cnvq3UlgCgJNbNqUOyFcRySIna3h9+wzuIBqugt6ZXHHIKotW2aHSnvT8+gn
Z1VYSUu+e6XNfr4F8FgS7g37WK7IBq6gK1UojXurU1ejJ+iOXuZxBAuznbGpa5PwZkPcuP4TLlbT
Ah2PvBfu7pIVOSpMgh3JwRbje2YCBkAbsBfGzED7cBNWGO3ukghRkgxeTnxgitnpsX+uq8jaQGJk
OWcr15nywC+WiMK5XWrYGrVzohhh1joUTkGtjdC4Cm5rS3LkljCuSjzLvudqlu/JR9DO76pPAoAS
DEIG50HqOg3JQf+oq7LYqly+BPbwgm2UPEkxYCWKjpbpXGODiYCOX46tS+enjn2it+VseMGalCjJ
9pmte4CzZpfHj7WmP1tWFeG3lx9hzyYFusN5TvJzjILoe7Hz0Kbmk1B+27bFKiezv6WThNwdtQVl
JG2wkPMnDWYr2KpcrN0fVO0Pgg4PQ4TSaORk3SbN/SPLHyxn7wUCHEdhXgu0rd3Oy44V2Ile0jrU
EGSUkXMoOn5cMn9pSrwjSSavFjFpLa/uOOe86zJv/ZIt0qp3Go7l2bC3HIR/qdP0apIQix0apx0T
2GfKMAWrpsGOcBVjUVonpvEIEFeuTAjzQ1fQkw5GQ1L4VRT6F0QrOM/e4hRniXIzBNPAmB9iOnVW
bHUhyAiQhU7zyyQCLkdq/VVxRAoL1EsEz6lrmAlX2iQ39BmBAm6AAkwe9kg8Y0v3aLChmf2JNxQE
ksj6tqP2w+QseKxBfhQzZhuhbcmdsXDho9NqFmGbMCuDJ+IG2pNHvwc+j63VHsu4e6dwO0C2CVZd
6rw5tTo3Y8hNiKSaH4352RnsizIwKQdVDRjF45QW1O2LPh4Sd/xk8rXrW8ZxSOYZCUI5xX8zO0bY
iiqaXZP8wkDqFI7D8wDFhI3BQldK4N/p5leDiEGJ0V6LPSiJZN1XdUF23E6OTLJiv2ErLLqC2UMV
vNQ2pc/QsV6MhulqY1OQqvrqU7fKA+La49QkLCP1Byh0uON9eL+QaGcyeIz6pnUywtsggSfNQ5C3
v1ruUVTmnJdi5y4VK90JYZXmzD+CCPW1qDhz1mRiIiCHrjVSS5zeqdH5YoQmGnmOjTpbuWldA77o
65UXhd+mKF443HDv1YgBR/0Ow9yw8nJ5TcAz7cQwfHso6G6Y3IfjWN156p5Zyryal5GWQ9gQyWDY
mOPwEjjwZN1y2W5l7bHZIGr9elAKOWXT8eVSiuwyn2HhmRlWAq40ay4ft34Lo4R+Lsd+GJBcCLx/
mWJcS6lWmejHy+wUna+b4x83NGZfuhyWA7d4ZVv2mrKNcSUnAkn8F/O3O5CgxO4ceMU5F+62xkCG
mwJTRuTNKC/FN5L4JbNeiM2EK8GU3ueM97ent9fM812nSvCzZudRmYW1M8WhMCfq6mjlrkzik5uQ
Yy0mft1dekZ/+qm4B/nI+mQj3oq5F3cqh7io6zlWkpAqRuTnBilqVeravkoQPlvBwhExApdAPQao
WWhe7rHPsCQM6pNbcoxLufFNbqfzgPWntZtn9HZn71Cm3sITOQU/wTyIhxw50+2eOVu7xA0fKd1Z
oIswYHLugcXTkAw5wUDizb3JRK0w0LDB7c28D4cYFpMFrgU0gQw9YCspHP++fbM1fEUZgX6k2Sym
qpyeGpxwNheNaHtqy+sttyBzy4FsvUhIdsvYqKR8fY7wcgprROXW5WMb6Xd0g9OXK9WLada8q0z2
A5xBf/HjP4sZA4KrQtgjCXeJLsRBkwmuiQ4Bpn8DWc12wOVtGkF+J1dGNQd+EVBPd83U7ThuYq4a
Nw0bTDay0Rv9T66vu2x+bTyfHdxAv4hT2tFyFxBqlHz0MiqwEBThMoH/FIp0DSq8Jbt7l1/6nFVv
nHwp7Jn7w5CI33DSB7+jBCOHvONnZfk0yZPRTi4FJxiZhcz2PVmCeOLHOHoi/kx6bfRZpdQqrdlW
dkOxRWYrA3o1xr0d2yBdFFpFeOkVZe4NrDqEKkpDtKMxZa9JlSKMVG/szNRdpg/v+oB7jES5lx6b
CtHPCRTCHmndAJBhkyn42mDW4jjeepAkfWNIlxYa9hyxQIKbC84/fldrd46UO3MenE0WLlhWVT2o
ID81hU4lFSoWPBlOxFgd+i7lG6HnlWFtO6PGeb+loHWwKtxkEyn10ImWL/Y/dJ3ZcqPK1nWfiIgE
ku5WfWPZknvXDVFlV9H3XcLT/wO8z67znYj/hhBIstWgJHOtOcdkmYW2J9XNblNO6IQtivt7gsCe
QAVDk4k0ZBLIjjJRPE7IFte9zJ5FHx2HwKQOCk6lmn7LCsRpnL60WfLZRcZHSyI13hHtJWwoy06t
+iED64dnAG6NBxvawYhyrCmGlWmlh09Za4C2tXqTlgZkcmL7spF6J9V3ltfM6FmSefrU7ATLU9bx
H1SJDokYXikTrZyS302QPkdT/WP8KeqBIpu2ie29KBydnntzZJrvkDhF9RDEFTJvF4NihZgN3gQt
5q0TYNgDEbIbQIAU4w0N0ZseGJ/F2D1PE9XK3Epfay9+bpsG16y7Ys2Qqfg0cJkehXM/VemHSBEh
WXoKZI8A8qQsXzAK0ASQe7fN5N4ibWWi09bZkbO3xuEsI3OrY4HZA72800ztM7BzRXYCQV10IRkn
BnyTc+UTOykK6oH18qarAb27APUHH3Ss30JC0pn8Q+ZFMJJmG1qf1zYqt3Vl/8xN52h41Z8qLe7d
xlGrJqPd5B11FtXrsorhzyU2FC3arCXRPVWgjvgyr0yu4X2TkCNE+cB0Bh5US10G1TLFO67KA6ld
sgGT52UmXd7pLsoAncbVvRr5LWEwo8oawVoI3j00w6tYp+bugeln5kyYFWjqfc8VjXY22LIWr71v
ys9SS74SW36NIO2iFnePTam5fRsUngcnNm6tRo1mDgpo0HGvSNygL69Pm0wh6LbbcZP2trlum+yN
mQkcK2SGFDU7YOMpEbj5/IJJcXIUvvPJe4HAwZwlnOAAZZZ/Qy4SNQUuLce9q2UIs2QfSb1aV4qw
ggCrIjHCOmMvIeFVEv803Ya8mkhCuqqHjZF327rPyS+bsDpoYK4Bx2BWpCvDVH+jt+PV6HKIXebw
Y0qK54hckV+Y88ID0aVUbQjBZcgl+xWQ7ZQzDjrghqTgK8n14YJtKFgPqXdXpOrNFOZ9J+yPIhUb
xzf+JAW9y3HsnHUTrDv0MBvd7r2fPpjoed6kQzhq8rNXhS+YtDDVc31Iw09hJAOr+nek4V+GSXEB
Mc7PLB3f1MAcsgm5bLg6mepxCSwPOFiWsuquJaJAxA0gd1+HSn+0pSZYl4fQGll1+UEBqktXc5Zk
pa/h0/AzoOS1LnzLXBMs+ipG2HOS1rzR4iFATezTFWprhpE2qV76GiOLznWuovPRi595PR6DyWu2
tjk9qJa2oQjJCUbKUUBcy3cNUWIbO0aaHyHlhtv1OoVpuROV6jbCc7od3u7PtOeKpEn6nhorrQjA
6KQDLg37Z+RTG9HyB/1Y3CRvAOaPGR1dj9KxwWxGHvxqFFgrpvdSwbUKDOrmTEG+wDoxPLDuULqJ
mKjfdEhG1lOPQkEEP6uUYr+o3F+TzmIWyN2tr5jldtalV/C3inbqKT3RB8IJIn9MlJL9PILTYlNu
jxKD+UT7ZmdGzXWSRjgRUZiNZKKBIc52VtOoTWOzMEoawHkU9SwRSzJ+WMaPI2HFxjADVKhNr2tw
w+vS6D47zfHva/mjaKii24aTMi2ZfjOatBd6V7tGAVOnvBtpfzru5Hvu8JkGNKH7QDdXMnRYWJY7
PUeg4AI7Gefugdfo4m6MmImm7i0kt/RgypzV8DiUW6tNQZfrwx5bWr2rNDvhuJsdWq7PW9dPfvRG
QBhI5lNjBcwpYTg9FskexLaKjGnl+4AW3eiatc1XW4kCwzbY6dEZXz0FMV1JamyxBCIXYPHtjHDW
65TtgRYtoAhwzoJJWIL6eo36aarDt8xE7232IiQsRNyxeFdYEWOqkSmj/5jENB+9O02L9ZXXex+t
A8Qs7dWf1h0pxnJSafgSREmtEvroGm4LUPDWPKhKVqwJZLTTEfpzbuvzhRafQww+L6+TghJBd8dq
Sw+LAvHTLJsI8JWUbXdnQ4kyaNRvS/J4dvVQneJGfqSAPSjE1xcp0yNBoC9aTKvGMHckWs4FTrBy
lqHb61CPH8oWgLZBMSRAPbefoGWs8G0xIAU7NTdh0JnSYapbfKnOm7SZYYuBZaNrGwdq4uI2Clqo
CC2PVtL6NwPvC2J2yGR2DqDdq6xNrqMjVCPlNSx7ZKIxZsZ8MMVUhnd4rul+A6tYhQmXSk6hSfd5
MyK3VtlAJ8yh6mCUHqimVD3nuvgqDOHvdZf4DGBoI9dLPruuYBI5keEF+ojoXS2mnd04BNhGrAAa
jdnb2eCUTKI438pmrE61hHy6bJZdu6zLORfv0aWODG/apOltzRE73zdxbtWo1AtkPD0GAmx2qFLr
fmQ7BS5+Td9i8d60BfLE5g6BnLaLAwM363xo2SAdZ8kmrbPdIfuXc1zO3004B+PESzoOudYHbK/r
bkaH4oAGDLrcmhGhf3eLGXRlwmnmCqiyU8kvNPm+KWba6Dhv/Myn+43xklUqaNRlo0X/ubXsujM4
lZzMFojdUSu43pQZ8EAmz9xcNoRBkO8hi6uc2bXJnM0Tc3FbUbQktHbupS6b1s/r71uZ6/X6djmI
ya5ByDs/KNWNihc0/sjmH10d2gMscvXPRsqIRfVwZ2ahhtHH+PRSAIcOr5Blhr52KIoxQfCARvqa
qHkRds9XlSrSpuiMyKyg2togevQHmli1DZLKGCaCA+ZPZnnDyy2mOnwIbfwgNAusAZbQKUiBwp0S
bNsnFK0721LnbP52e/lSN4jGwgAl3mivHbMoYfgnJliAQNKmIRwROv550PjURUTyxd9vZvm2lk0z
f29+S6QD4iMifH4s50E0Sm/b6fJH3KDDz8/abxlQi1B8SLb+NCJl3WRFRX+Otbipf1EQ/U12nYbX
HKNry1+ZtK45gZ/C11XN1Of4fz4XSfuM2NjD8ll9301/m4uW5TEJrFpFL36G9NbCgh+33ByIhU5X
VTY0RCfan9/HenQ633d3y82gsovTshmymf1c2QgLFppw5LRuwo9sPmHn09QyJoeIt+TNaFh4fp9M
/3teLSeXn2T+DoLdHddIv3pfTsm210HeFhBfdBXHCK7CY4DAYb98pO5C4F0+bPXvT+P79/Hvbt5k
SFURYdh8rRmogNNyqwgmynY1fUaEEZREq6Y+fW+E98+t5ROjm0C7t6aDH1btdEqZOJ1GlaBjmjeJ
pbVIBJmS5OhiWHEDJeyrKrq184a2Qrd2IeTspOOzbhwlUYRVznUSXFN488aYL9eoYhrZlHWjitKI
VJODldKzr/SQrLshGk9tZprrzgtb1EzgXuplQ30/pB19//fxOjq1ldHGzXF5+nKHEbrEQ+SUCZZn
LXeUY9Qe4olIZT3SzbNleldfBN61cgzatBSGs5xDJKGhqnGAvppO1j8sjwj92rtKs/uBDHyOUPrP
M7MOVnhQMlqPRropKTvfLM0NbnY1iC0lofb72KCr4Ka5OTEvVWGg9WZ32RCHq84m/JnlWcvzsR41
DyMXie7fR30/FI9RXmbdfZhFV1cU9jmuOnkl2RJjArZo1smxvIbzsREf9Daj6b2ZZBrCxmEmzkBY
fywP+fs4OzpDgNQelj80TCyOOQGmLZoP9LvqGpWW8f1PlgfgwpGkJE4s4PBJMgry74RVunstDQhP
RTCJLiBEEy8Kn1p7ZG9TQV7VKrUS6yq17lRNvnk3zs9lfLeuGhkA6wwz7n45tmy4/FpMcSgE/D2m
j3F6N88Hx6jyj6pSf6hFRrfSScZrWW4Vda+bC3HTRn53D87WuNr2+BQnIj+3bWhel0PdSFfQISVq
oyH1WA4td8Yo14+2wWJgObZsPHNs+LL/+4hWseYLWFJJg3icvw/Nhwa6U6no4c8PWe6ILbKoWlu+
/f3vy3GYRqukdggx+fdVeUy+KEnTl18eMc4vPmvbetfZGnig0qmuUJdz1/IfynlTu/BqJclz/YQB
yA0G66oXjnUVjMjrwh4rpIccA/9kXWGcq5lUSidsPrZsPEgR5zn8GnTE39Mr1qz03pYeDbfzQGFq
lVSds9UmIKVVTzokcvkXZcfxWaGepyuMeKBz6A8rZqKwvYdrWz3JcHqqW+brk6M2mP5+Nm2iXat5
k9cq3IWGH86lc/+63CEK8pYNB9mOhY4WR4NKk4tS/XF5yPex2j9XrPmv33uxpt/IuTgPhjT25IGH
h1IjaAO78XSPLGA1FcTPzJ2uqBjugtr6yRXrtWmI2PJZZsUqQnnf0E5P7i20GCul6dHGawZyzOvt
FOnPcW94q6KiF6t096U0/EMDMLXxecGMGiurtle2g5Kk8S4D/qQRp1urgq/Sg9UYlU60aQp7VZGx
02S+t4vS9ssfumOsYxirIr9edUZSr7wi/VQJIaO4enND/barVAACPwa5SdXL7okP98uf0tPNgxlE
RH8g3uYXfWGotk4Tk/WSP3PJ1PQr0Mgj5bd/HtFwVJh0ubls7NYVzO8GR1svN+W8v9xjpQVoIcjP
bfIwNYphY3mAl8b+P49d9ks91YGa8qz631t+Po2nKfsin4S4seXO/3ns9z3LM9y4IR09E8dK06Cu
/3309z/toFCjppn/Nu/mNS1bf7c877/++HLv9wubADc4bUxc8fySKGyaq3o05GZ0/f+87OXR//Vn
v58Ym225qcsI79P8zL+vV//73r//5d937IVxjWXX+/x76L/e2P9+UpYY3YMkLQytNt/B3+co6GBr
zHeANEf1VFlWvAflbpVS3Yqy7B+1SHmHYPSdFWkEM2NXIlmF5xYfzVjvH6UYyltPNWbeWY7ETq32
pRv2BHNipKRXfXTSHl1CwwhyGftuPJfFcDXHfUdYx6uytfoeMT2BwLFyHmXaU4SYfbJna6pHukDJ
aNEMjaiamizDx9pDesTjN5qc+sflVpCj36X7HJ/Rt9dU2b1uJ0ytebRZ4VHeAjzDQkNn2ZXb/ZOH
inSO965THRtWSZSx7g7eekJKul+etWy0LN8kjTy6FYRUm/i7O0PSnfEc62QlfXJn8VteVbpLEoxl
Ud/O0YOFkkCh3lPTsQI6seyRnjDRQEBrkjcY1QLgAw8RjO5dPuaYnOdbGsn1x4F+kU9vz/VoL3WP
KWFdT+A9dSKfZlyh6DDlYcHg0jn+KP3hI8x4827OAl8I5KKl1fhnJCFEARq185rlzh73Kml1kSLc
aTAvtFyDNXQd58M16RPTB87uZWJrNy333gc6Cx9V6d5nRvrqu/74Q8bIgGhvPHksC86pZZRUGkvv
Hv0DRqVCe6Wk69yqaaweeDI+lZQiDusBymzW9G4EGTYgvzLfHEagUZPRo6flJGLn3Qy11UE7uLPf
WqMZeylSou4IkKkon7QJ8MrubC3nQBrRuuc0pJiI5f3BYlZ6KCnrAfUJd8urhIizngyDaJxuOmhK
o45PyQu1bIOlIxf+cwmqYG7SDZeAYNKTPYpgLTP9K7Hy8UrNV31vqoTKHJHp+0E1f6Bh1SZ6deUc
HEEJJic025/GDnA57gtHG/eVUPTxHScG39u0+BMQAmno7T2ipe7/brR5tx6aa1ak627GmLUAS3Cj
RLQW5t26FZIzylNXIJgUFcqXNAvkH9xOLzApmneaoPDb87Ld+RGJCIW9h9LgNOtQuZjICaO9M7Dv
r9qRNi3BPdjudVZiZ982/XPbd/73rUT+ivNBuwuTsTQ3FTK21ST18tGaUXTIvF9qX/NuFT0WfkJI
+rTOhuxZKR2bQ8zc0vddC2oNgto+drOTkfnDhQJEg5fO36EZaI8ohco3PjC41wQpGpLrZplImGvI
vwctrW6NWX66YxK+QVVUG2TR8UPnI7SzStpgZqk+IzQORBIAWAltYyeHsqJ4DnB1CKkkGg39Aalj
hoka6iBj0nkPg8k6K5mYtol5dzkG9uTklRVRGdMw/oi4bsim/Rg8APcpE7xdwoyKMSUMqZrVBCVh
QhsIHrr+1yatHwK3dM/SozaZKQnRdh5GqohfWD6Ja2rH5aWvgkciBAiGFLS5zqMJVNwkDfaBYGTn
RJM42vVQnV61qLglEWJkaI8+qKHuXZe6/dbJMt+UlWE+1K1F+ECQwHYwANGWfndXx4pVMC2gHbHO
xEabofXkhkVwwbGD52Y85l74YfrpbOlJR5o5lVTLsU6YF72FMbFjzuneAg2xsYUBWeFtuPNM6lbS
co1T4BILns6Im9D/Td/FvW8lUxQQSSEzIcdp4Y9RrJdaaz35Vl1vXaT4O9Z2zl0ZRp9ovYsTJjzQ
LFrIDxo04k9X+cgxKX3czBrFLYv64IcYADoUvkmh0s7OYclVUdjiJwm+OL+0sL318qmcXE5bmSaI
TZxmYHXHt4ZlBNOvbh9jM2nnQZF5bdu/6Ik/MvF3P0fSNYg01TvENfx67YJEeS5ZyXH5RY+9UR8w
n/UrNXM1jQxeQQaPtqBXvxmjeQIn+vrmzryBIuspk/Y+eqR5F+eHdc+q4MFLfecSaUH5wjDNNaZn
EusE4ggImteZW0/N5Mgn06/+EFSUy0S/a2augWXBytbLPr9U864z74YiUmsMFsQSFXZ0DyYJU1eU
ZJ9Wvk/asf41zmjUEL1dpdveB+rv+4VcC6l6rQGJfdL48ClRCYa0Li/+oF+ZxX8I8VeRFVNDwLJ2
53tdtAv7Rn/ypsQkLjjo1n6jCB+baYGlMiMK9V7BacpuhObwLMhiA2POz1vT17qo165lzcRI4UR7
X6gv07UxXtYNfV5pzymwXLUhcqREyg8yudgfXNKqeit4CWvdqYt7IBNq50QIjuHXq6F/ilqQLqXw
gIGzFza0P7UA//PAaRTVydP3+B4DYz/CWAsAedrtR2WVF0cmUOgT+r953vOuOfPX/B7R2i4jcLZs
vYHoiYHK6PdoiGkDtXZq3qaR/odJqNq2wep4C0znrsKi+kpOGdaqDEfusouzR1uhroSKFfPLXYbB
SgLpTD3jGEeFe0+ibnYIxzDDW9Hf4UUTH+AyPP6LtB+m1KIXYDZWgppysp5zPA/0rOdy7+x+sI1/
bmnBqNaY/0CwzggpF2bSobZpT8RjSZN+OUha1Vskwn1Cut5gNd1OFyGzXqX0dRhgsQ5zJ982Zpc9
58iEoQPbX4NLLpAelPoWRUV7LdEroUQxXpY9UXn0kHea0sXLkNXZnW1RkSxmjEur4eMZDNzPA1LA
h8ke12i+xve2RqmJSLo8RlKET7FwCGAd412sxF72DTLw5YqqsWTtC+oTyzHZlIAFh7G+9Uno7eqR
TBANTOFQZZ96bz8XckhPkmiKXS4w0lS1DcHSts3rsoEcQ5QIxSZUUxwLFUYGl6zmZVImpOkcDD2s
12Pc4ZTXycUL+5TIDIzZWzW/5MEukBimTKTwN+pXM8B0zzljf9kjKMo++GyTl7QDTFDobvirM4lA
1aeoeDQmZZ0gvuANXK6YPn0HEt28+ga91Nst72zZ1QUM0dbxQJQiKhWsIZ/M0HyzJO6eHPbyXgNS
e3N0l4ITeuV1xE/lmSzgth3sp6i2+mf+6ZfR1v7doBG1HCWR2z8OSUQmSuA2l9LDhZaXmvPsGUQ9
tFFePRBmi6bX6R7z3BseDFblL7psHntrVA/LF9z6w2OhT/W5SqsryNro2gUJU53eST/9kMqozPUP
ww7xt3lRfg4Ej6g1ALSEjYN86mgkaIxmZOP13TkwU/1X67B2DzW3R9Jh5+9+CUdeuUVy0Oomf2+4
6juSmUHiZeLmpPqjNP3snYuIt8+qdGfaqMIiJI4E2jXbQjLMRnl5nqxiN2g+wYtF/9nb6ILaHs5V
ng+kpFWBvBfYH6nJ4EOMquZxFPkPz6PAh5gBGqRfJPcwjF8pfejPgCvDZ9BL2rxj4716gGgEHzg9
ozZsn/oq7x7Q+MToEK5DXae/q/TmYzr6bfBnmG4b7gsU040th9myFJVvQSQIF8k8Ok7zbsMsAHxE
S8+rwgZrtRWosMpL7mxnIvYwxef5PexE0rPp3cDKL3XyucuYtciyu2wWfj75l5gv3doG9QkWuq2V
c9FKzz1NzBIDxOqwLOZjZINydeFCe+lrA69SkmhQk2ryI/Ggb9wREu5K057gsjgP+F/ZM7vxJZVO
enYoLVw7nB8nXZ9+UcrES1PW8KnnS91yvaMZmEESLHGgcOEr67g5m1XwIkTe3WXDrNCdL03G/939
e68WXpjj/OlVrB6bya2P+kSHp0RTRzUdut5yGjpK0OiPdcJ9o8i5s7WJJLPIuDdK2lbFcklvwpJL
pT0WW1NSA8vqMX71Y9KhYX7ErYMkVDQhdTgkEL0VF/fmVBrMXzuDOSl171VSgHX6RteJAsl97Yqe
ygHjlE6j7T3px36D0lYczXm3D6wD2d3TY548EC/kPOQWqxDWh+N7NiRXLn0lvVllPUnDfFOI0XDw
Bb9R6FcIQsGSNVFdIEmGelIv1LI2gUPR0CvsR6f8iEQC38Ts3yzLcE9ZSNM8U3m1VU7bM/kttAvl
8z2Qh/pmxwTeN/kuIMHtPqocCFT21DCnYGGIHhXdugT8qReBfnEEHXUtD+LnkGGKQB53B2JUrFVD
mBftEPabuBRre+Ypahnn3fLBFl2ISJbUibWNRXYTFLW6OBrRJVSYfiEcQE/s/NBi//e/NzRN/aqs
St4tf2nUxVsuVHFexq8G9RW231RckkQGOO7xTBGs0cImKIcf6JQZhR8TsI4blNgAvNyacT2un+sy
eWahToTvfGhwKJVVlonXZL5TNWUHjwYb6XJv7Lo/SVJId2WATDWZCYiZQGwx6J5zN8EkeSHNa7sc
t+ZBHpK1970bBNaboGxA5bkjQxLB6fIod5LFtgCUSVmzrXZ1ZBHr3Mv3AMjqVzax7NfnCzDJXXVu
IdfA3H2I7Mz6LLrkM8705IOONbXDoQ43aTzKo4pr9COBhwu96+9Tg4+CztBOkjuPqw2Auqc671dP
XmksnafEDd3PfvC2mebkSOFAI/tG3P32NCAYcWu9k+RQEhiGoJWyBhPiIdi3thZjZeyGuxn+BC2K
xnWKNgF0UEXcB7wbkGmAFtk4GyCyAetIv3we3ozIpPDmuM2Dp3Vo4WvpUnEsmktRgtsI9colgdYx
djNRLgVFGSa6/uzZwwcZ8vplJBHkeYR4sGbN7h+EU+4mzm1ovritbMXpmTTKfhWJxjJcxk9+gsEo
mxL09pZkeWuZxC8tDyGH/J4WZ4CmsTFOaaXCJ9zGTEHt8bbsgR3Bv+JSzezJqlkOycoLn6T6E8wP
chMxXZvJQBD9n+UpbwF0q64D/51XqxPy511poShOk5JcKtNmklX49k8KqHQlZsafcFx7q9U2Dsd5
d6zQA7mwUJMsTz5Cp3juyIEIVgFwGiZ4f7wieMcfcjf5nrrLkiJ5UUuFJTWamvlWZ+PhB+r7/cNK
e/eiKgLlGIX996b7FUad/sZUkIU3X7GXVNGvttMe+ixvX3zDFIeq7J6H3sZRV+VoFqdUPORZKNat
MjdJm1pPEAIsvhFeTiCUxiomM9YT+XdXvFMQ/zntwLHs3KDFEQZm4addfcYViwCAYPqu5JKHQz2J
XmU4rLVWv0zM3FEJEmuD8N+8uCa9CYJ0yS9ClgBrLZyRCmSYTESeRX2QI1oOYGiJIDr0GaJwOKEO
UTqluvgFmVdtV3q7VGnOfam51HIM46WsbWwAkrFec2bNU1Z3V9xPCA6dgPYvzn76ASidksrYM+9V
V425+lV5fXJQOak9ojTl1g9cJhtW13N51w4432aS39S34qCm/rO0bRbSwWSAjF7+E3lyW+kHpFpE
rR8eTE43cFF45ZUfEhxt5sU7/JOiNxFKN+0uYyjgFLWKe70dTDrG7ZPQy/YIBczauUVsn6gMScRx
TXPrxcy4sGYb6PSEr7XZQiHTYNBYzeP3BuA7ploDHNAgq3pXxBsZETvRt1H7uGxUWhIgmbTTPszT
X0GS1Y9BkkJdMsvfYKK+b8xHggRi6WREPnL6YtyxSCwOAifpWzEcCtdj/eXC5whKmhN6zS3FOVVU
7UNTO8VDn2QtFC5f/Bp4HweyUglVi4O7BTxLgAZ0MduYIBx00T3okAt5feGctEdBSuOjAuld6w8R
8jK797X77+ppW4p0A8cFLUQPjYx1azjsUMvtiYSawdZmQ11RFXg0huD4/VXgfR63UQB7pE2YuriZ
fsd5mx4HZiNQD5n9Bt2VWsF4a7K8eJzfGc6LYBD253yjcEfnM0gG6mmQClXXP9u2mOuPrdybpeO9
huZ4FE3+1U+xedX1Nts3HiSgtMnc9TctUwu4/jh5+VA1KBkWaKdZelDDMuscfiKuVPcoAVH6z37x
79MnF+mlijSNVIHyvgv1ZJ0CfT1DAfbOUYDLcEmjKX1wjl3qhWfI8eg4cvQ3ydADBNELsjRVnRCy
6Y/jVfxOK2YEtKvIp62EflhOg3EEpoDAKNwisqHuQWVk2ehwb9By4+wyc3jC9Hd2gamSR3Oeu/tB
jU+45dpmWAYBUuMmmKGZRla7+wiq0i4l9OQCqg9pNtpuL61C/i8fjUKUQhfkFiaW/7sd/mDMCr9y
DRlW2SDD+s4QidHt1jiCs02XxMWB1KOb0rn374szM4r3BLx+DwOQA4VYDxE1p6TpmzOISdb1VhT9
cvWzqaHMqxM4oK2IHvHg6o/0yDeeNWT3rqueu6zvn0Mz6p8ToofgLz/5nlmfioLVECEUKTNQ02ie
a8GVT7cxqERhh0Zy/hnRLtfpiAFvks0sDJenvlBEAVYYDbomY6gQyHsDtxP332/M7Mxwj7vRQe3l
qX2FzGWfegj+4gTTRpHa7l7OU3eqIRUJ4Jm8tAT4ILcr7OQihkPtQEUF+WcdjNTS3jqFaYqly3Gs
ZvpxlwKC+T93JoX305yEe79gZGumH5cKxfACuEwHqqgoku6cvq3XBVgvkEgpWs5RpOQRBMZ1+aZj
EKytSEKabrUxnsOiGk56zOJURcPv5ZeTm/SY4jg/NoHrXSoZuxBo3ARBVvfeZoV2IHILr7mvXTvQ
AB8pgxKu2tC74sEy9lIzr2UXThtzXuZXgqhPz6cNbMwE7Yqi6wKVZxILeWUZuiCZkmjgeKdGo2Ls
KQsvVN5N1ZHyeN50M5OBikU/zDgRjgTJLcwczliM5RvNkeNZBQHOwwTXOQX56adLpWrVTajWNTfF
eNwa2lm25bR1PaO6ArXkK8RvEWHJAUhcFDrjoZv8/nsj2Ya+QacxKd9jPwm2pZwwjnviS+XRuI2R
CRyp31cMcVl3oETUPC6r93gOVZqMBgJRRx0NoiVyLSDrqxSDxi8jiHaeOcg/nGMnz06LvQ0kb2t5
2XjBdxWsGj11fzLZJvIG39E5dEt5YEZR0I32aDFyxdMlukyv7fbf4w8oQIINMqt7dUj2jEUy/fBt
IhGkSqiq+sqnaS/w40vLpAjoEReRGxicTO+prTFPDHMhgfprh5pyPJZzcYSEjE1dgYFI6gnwpMF5
7ETZbRnsqyi4FY1u3RPaNVuC6+wzVr+FEM3PEh35Bi70ulf+CLGQmdSgc/6WxMOASGo2y28LIFn7
OKSkpOpO1CG8QYc3g45ZbhibdIgn8g41giMJQpdWRDVhFCHNdfhYjqXvlpHCmceyYZowuCO//Q6L
mZT6IxgXb1KozyqF/Q0UcFj74bgH8898RyvSt8577TN3OsDLgPxp+OpUGNja2nw0LgAPcB9qw0tm
T/obYiN9I92guoew2UGzqi4dmiV8I+DzcKxXNfCrwF+rwZ6wtxXPNoj4P7X+i3qdtYNnWmwVCNwL
RfWNNacuqXLMLmaPxnQgtWjZNKPjnan8kulrrUEURA+NlX1+f8phZVyW+UBjol8dWgARVIC+mJdr
66JTM4u81+9GOyU9LyBwBC76KTK4Bs1zzJ6++6VBFi8EAJmy1MS1J0/hlPTybI891euijIYnOPgW
StWsvmTYS1dE6IxXR4ACzAjcLpzU+XJDE3FWqSCjZz4Ei6B88kk5xB0FUnJES4WiCyavXvdr3NcB
kTuQbgxsNXuVY3KdhpRgwxyHsIthvhtbcWpDBaMXVBNWO8WIWbX7ZVSNA0hhhjVdvKjRweM4iL8D
E86OO3lPE4EraNKHJ832ov1yFtWyU6fEGZBD0gG+/76uFoyUF5XQhAAs5d1PWvnlMS9nsjyAi8wb
yveZdXII0HpKCuNpyf6xCryOqZfcai+9xSbNmtBpvOv3H6wjqiNBVO90okk3kU31jOKGubXsmqJs
G9PAKX/EUXB2A7075o4MLlSuTFS6TFYwia0SO24eOtdWq7bzMQmRB+Q8uN40USx9LbuKRIKpsJ0N
CA/6aPNkyh0Yv5jBkApoZ0BJ/LDUqeI62IKr6i3sCwJsomjcgDoRH6xVP2NJL7VIIUVh9Xt0/cZj
0QaJOO2ik9KtAbEXXruiijq8a9yKzf6fW+G/tybEJkoU8uX//9gBFD3eMVxaNQOSmgpoAXO4AV0k
DWsw9eYl1IBSMkxE96nJzb3qMuOIl7/YGVIkHxEhYvh4+195ZyCu76V2qVyT/JEGBBt1GdPXkx9t
mhxjxcoU3fgtN9Pg3XbQ84b4Ay/k4fk7CoUXH+P6EfEcvdOsm+6tFvp40sTtswyLWQgCzmrUiDql
gLDLZ63UMu9fNoAXaZdQHYXG8ulXBd9sStKPFcN+kBrIYXQrLG4b/C6jFKR6zTqcUKTDlppqvU3m
YB9mm/pdNZXD0a5Mt9qHsVUBd4bTns1rzKyDD9XWE677rIQHG1FgGQ2KRPSBjVXIWhJIKq4hHWTt
Kc1yHF1YUV77EfUz1pVgv+zCgELIxPcesXolRMuHGO3QNhbmGP1KAqa/rvb1HVuACao+OIUxUPbH
QzhiVDpbg+ufS///MXZmu5FjWZb9lUA8N7PIezkWKutBsnmSyTS5/IWQuys5zzO/vtelPDM6q4FG
AwGDkWauMJk4nHvO3muroT8a9YVvpruyOC/PlgefJinh5mSGhZUZrYUEiidnUz8ILLHLr7g8TNkr
Y7PiW2zMR0fdtySC5hyO8Q8TjNQUAHLY5GIwV3ovuYP66V4nuAxvfSCOvXpY9jfZ7xS5PJT2hoji
mYYrg1uOoJHFB4fVEtC2lO9+2X0bG4KfLTgaVmKmV9xbFjjjDvdaEuBAEHAjQqZohe+hzynsYpfT
LD6NFTryRMNqAGaL3AV1o1kuFmPovX59UlkT80ROoAuxAXFuV8fHycq4X450wetUQOjiAXedcWzK
Ul+nYPSB7ibWo4YFj/m69hoGhIMC74ZArjbxUvorxtnWevTFiIErktjiZpRpu6+pD5D8fYSuHMBK
AwvIWWZWBFdFxCVnAJNaWJ8F3YG/FBwmtwQ+6PdFiCDAZ2MoAZoVjmX2OJoJMoqJspPs7DhxsmfN
tcJVOKUo1FsS3iLPbFZ54z5qQzr+/PcnAaXTrIX+ySTTgoEvxsulOSUE7gOl6L44NpOAQM+OfW0r
Bb8By8zScZZoy1y9C5toK4N6+lbjLTh+XSQrkX4dVo4u0X/FOsdH7ofj11GXz8N439bYs8YsPY5V
mb3kfFGseE2H6AL3kQgP1b9gWu1UVbwLSiwTYWiy+CAq9C7Cg7nJ3bF8WHqUWhEZF6NgaJc0exNN
x3oRllDkrWXtaq8+S+h9DNj9HnReAanKoM1OP9Dfg1diHVXl9ip2nDdjpqZfpjiSYvwaNTasN28Y
15baTEL9oDeFdUhn2azdn7kDTViq8snxNHGLicOrcrmfNXZPoVE/MS7cjXEp37wmnw4hnUXUUz8J
LfGPolEBfWQd8RS/ITjmiK4GSZJ0kNKCTIkOtd+i9KiUWYLTm1h6FyRRrrvBxs6j9uyX9Kkb+kmB
qpNAH3Z7rWKUyCIESIlQaFUR4voHqXVg+ldc9Aj/BhPegXZuJIjB1aYNPUYa9Lm71gZGtJhOaZV9
5Z/JiMugxjynnHP5IPAkUW+p64iaO3+ty8Myc3BvxPlz0CXjpu10lkCVzIjYyYMV6nr+Rm3DWH/S
Zbgbbe9kVQ31CKGQpUpKsTi2zlw0jnkTFxCaZeTjP4ZfI8F3QaTopw2ht+Jl2axDR6xTMAZ+XZX+
PWCPU85cfoeysNrmTaOf6Q7+fsZB/vtZfh4lNEpPS5jr6qhOsEq8m5aGb1E95F4FYSpVEq2oyk/E
mpQPaZU863qi0GzthPs99If1oO6Y2HLBxumk4359QxVvuncM9BFAV7SV6YXhKR8Ck9VIEdV8zjg5
m6rIW273aUjvvSyx93YAUhLT6J5wABdKuRVzWtwsw93SY0vUt/P1FeWheTL74diX6bcpnrSH1NWa
18TaL+Me1GPdRRxnv/lldJGPbQAhERP8wrjHq7oiyRLCh1boMCay6MPNkie73zilEf6wahb/iMez
4zAm8hFH8hb9ONMoinZdmpcSbC/Lj2iWNLeS5FkTTNesrMX/1jl9sXUMae7J0/bxZkb2fatWClWX
u7vGz/BcLhUf4/4zFIpq21qC4qKPtZeubO+xW9LdnWsGTp7NN8190R5D84AyArnYSGcFNtlQ4UZN
9B+KbBUG68AR+o+4y98XFUcrB/lEtIJraeevxWDhDTTk/Vw7edhiPZyyDaQjrw/lzfPsdkctHu9Y
1+U0fhgA9RrBln43roz8fplak+yYXZdnOYQ811i3s029nXBfKWuW2LT/rEsQlS846q1XoZvgizIT
fZZHVxykQcdlfNOTNfUSuMYnOtV9ILkXpPUVoig9PJlzdC2r2s6N2kOQxs26perYY4ypsBsm20Uq
YtB1vaePvaW+SG8GkQP3kZ1O7/Gc3FonoBccT9QUSbdm9O7tUTEk21FgxI09ZpzeoNYDNHk2y3my
nDbLpuvSXJ/MfGONufaAbzN86IYQKQrUIiiltCPV0q5WI2+38NPt13y8njALBuaDn1dit7TeB2c0
N5iYkvWy6YaVc2iBcBBvzr2hm36R30REttLNeXGMojuIzIfYF82jrnvvZYpQN6u1D+4Ax6FmqKme
TLM7XQlZSO5n3fTVDJxwE7XoXx6SFUjcXYwO+0dQuy92PhmvY22LNfl99jGR5XBu81lgPYWMLktG
VZrheCtNaNHZt4b8BMzplum4wxO60M8ayYA0NXKyg/1yPzah6q6jgqjR/BA2UaPxGmhkJolDslnc
N49C9Ag1BM1K8F10YPkpWxDB2aFtzcflJpwUKHUa2RosULFj5kXRA9HnhG605og2O30wGbFB37a8
lVC54RFxLheUmPDr5ypcc2bmezOskXjpnLY6fOsHoyGPTB/19m3K6WgK/VT1mru3zMIhBVHJTtF/
0BTSO1KlzPDoyiq8LPfJOUMahVnlrRmhsi4nlFVBeGywN7wGjiRlCKtrOAPTTJbTU52otWqnfF0A
af9HN0t0xpbl5Hi//A3cUXirXEn6ZqCAa6IBc0RGtnhBxG6dKMgfjJa05tEd5XmwKJGxLeivjDQ9
jjDPRJytNmfWvoGB8IpfKyLIue1WZMrNdA4dutRq1S647G9r2eH0Vn221pRvk26G+1Rp/Iy6zg6u
7JpVIrhkVo42P5DGmj7EOsffcvIsLwDVhgk6QZAUDE/OrQYtYjY9Wj4cDP0QOy+txg0jy+CLuDUf
1glMuv1Kg0FA3NHoIBqGbodx30FGJ5XFokSs2GGwPHeUxQzHsr1HLumda9QVcdsMDJD9TVerg0Ez
OynJFgKMHVIDXlUqGX/mYcoZkRfde+AlOmTwQbu2jqU0HIhXR+3V0Irb8h3khW09dQDmYz+u9pPt
QwfH47r3ddM7BQ7K2jY2mltX0h6J6Kl+a2LrjfAEpdPqHDDhNs1kc6rcM7Ieu65AkaiLaj1iLqBM
Ta+YA+Wujya50406vIxhsR7iTr+zQkokSfzeVvUDoSmVwZuUXrPith3t9bg3V2TIxOuaHOuLFuAb
89xh/1WxwrPEJJYmv6ZOttjBcdxKYwgf/nrwSibak9b9+msXJqtNFfXVyU1Bpy6lWjEwxtRTKKgB
5cwqd6N+Gy1eXvUsWJ5NOZOUOMbLxuExFDVIia6BnDd0jyUdaQzTZv9s0E73DOHcGrdJ9lHv1ivN
xsc7uMinCQA/OxZ0YbVFBhkBHj1mu64+A86bPxoLU7YDau6QJzXZ87n2ZhGPe/axFt1bg1Pym45i
hZwCywJOy+PQURDhXTeezcFzIQvUxJhp7l3J6vd+JMjx7qt+cWj8Q9P6x5fOahqMaJ0Y/4yBHcTo
7nvZ7KSaLuUU/jvg1gU8ezYNi8lhRduHhVQ5sWriYfrXs9mcufJ3+i5uPRRGjvGNCpBsHqJCwLbK
ON7GSKC/TamNzUIPfzR0V1DouSvZet2bYRuvLXy8T8RY92M6kWNq5Oi1XWZjEn/0mR5N+ebSfJxp
fr3YDo11y/Iq7BHa9kvE0wbiMaiDXcbRek5brj1KXVepB3+SNrko/Xa5dCWW0FfCJygnDmvkGzWG
EddT7YEAzzPDPbRf6ByZvZiXXm1FBFxeUwHygfwtRjlqc3khiL078n6HdZgQO7Z8DJdR9WbZNFQX
WRE96JLGD1mtIBlqNQS5Kj1nrfi+bFlcX1lAo1/KaV9vtGDuH/56psWqr0427qpsYgiBpePjmZq/
FfQDb0Efvk1tG99z3lVI8XhG75nbuHoWqX3aMP5+Ner51fKh/Hrvsn95x/LePIJSnYzOZ0PrYme5
c7I2vNR8k7FJDzGFMjsU9nVRNsSDhfhzeh0kWHqD6O/NUjhVRLxudKYRaeLOKiMKUK5qcPre9NBp
BD46TlTsl7e2TVfRNO8SzikCC33Rh8doKpOjI8BfpBqroYkFwEvfFtoqwyt8AeLBfS+DKxPqzQ8r
apq3UXIBVnr9qVdB4aWZ7AkQjUgFnp+8FuBl1ofpNayn/uRWOXE+upO91oVx0NAdW3pb3Uozbl4Z
UTmpp72kkQyeXNohy96gB8XrTt2LbYj6NR2S+YTkpb+byAJ/mc1LQAtiU8xKnW33zs1wuYISJ+f+
gPnw0sRR+gK8RttCddK2y+bYxi/LG1pPSaosxyGTh3++/KChGmZE9grG1rs/Rhe/WeDWwcZzQ+SC
huGftLFElkLeykfkeddxjtrnPCyaw9gioyyBl36gLQDgEoTfPCyIO0fDbUmmX/VqhXSjYjRL7fAu
odvviS1lLKw2taR9JkqlveXt2F06MiUhXrI/9JsJWkOVnSb6qy9GRpMM6S6N1+BcqelvNwttf8B1
S0VcMvUSqDX2XR51uxog2cm0s21aCL4blHir5fI4dtSDtUZioom8iLVde5tSC8iQoSe/eiJChN5+
8t0qEkDfPtvRSNpQWLT3Y6yDqmrpb6Sd52+8A8JPxipdULdPAAn1U55Rqn1tawGeBx+OeNmNL1pV
0sqn+r/q4eSw0tDqU5742p5f1tqRBGCfp5lirBqD41JbpEUdXwMaL8sWDjLcX23vqPxSdCMU6YPA
q2AXU31rnNrYceS722HmClaybtxSjjnbxu3dvTDN/DIWMK/SQTNeczn+7CBy/CMm0oXF++eEpuUO
BkmYDuHLYPaI7CtuPoK/87F2RqIy8pRE5oJ70Wx2+qf3PurmvO6TSjtRBVDLdnr92HE5PuWkZ61q
KeuPzDD2AxEgrxEGtB19VBjRUC6QpAYs7jksDNKClUAoci1kOaLkJtqm4TvDeZKxeDzpUcyozCJH
rMEAgpgxfsbHqEKpzPAXXFZ461FDGol8CSwanlaFpQS86Xhntkz4IuYaLXqxDk7Mkcl+A3uETVoB
48pH5LYnqatFu0GwbefDd8PUM+5sVWsZFj2uyka2s5Qdy75qenU9iA5hYaUbQ3fj2zDq897Ee0r0
MEPkZV9dVd/LKEXnl+OH7xmkhGvoGwZDL7bhjCpJm9Lsd3n5bXEVdaIN9+6g7bTQwPtUZ0oOJlRi
DkVMB8ituG/L9FhV9nQhiEhjOuVVB7A9GO667LXsdUjocSU3DiT5dwk0qGjK8aGIPSVapjhLKtfc
LopgOHBrsDX+i22r7AWH6W4AuL5o8sfMSbRHuxLdCWnJrVZQnOWhM2u846l/GcFOvXIAnXOGwz9y
lyVrFKQlNlvTOYaWBook97KTlk1EvgyFdycQRqksUv0mw7jAZQk7r0qMG0Nk45YkqI4Q9eLB86rv
ydNSoVI/k1l9Tm9zGcwbkSXyLZeQGP3E1UnIatttO4bMPrBqTlvCIUMDGU7pnggMRQGU5UQnx5FS
DO5IR6xOHErMQ9paaw6ItV+oQZArTuV0SVpqvmB0nZ2Jl+IaJwL0YcCtdShEeiCrvrgEpfwW9pF/
18vEeV3+AfpD55WVmH/HCM69k+VoPoSKIhTE2U9JD+ve6WX74CYtPdYm3NRzYJ+ANOtr5mbZve15
L50Tj2einfvnVnuqoVW+xFR+hyLK+1MamI+ydOsjHwcHDIykflWjqlhlS3Q3k9F7qtHhsRIfmfTh
XY2BdljqHxNYR2uhTI4EN6SE/LOVk4Ym/A13KwaJNtTRm60R+LeopjoXLkmJcYFgaO5VFrccQFCi
cFwZY1S9dyUgBb8X2UOq7qRBYpzLDJnFYxWlSn+S9gNuLrSV1lB+JJEtT1ZD3gdBjOGuH2yom4Xz
klBL74qGVLLlWUQPBDeDU217XG3bENfLdwQtRTfce7MZQt/Uf7/UaVwtagR+VInL9Q1gXgLpS3bX
vgjCgyYMAS5sSp4hwoXJwcpvmZinh1RLc1QVI9jmWf/uoCc+m0gkd7Nn3QjOzHYu+uE7ZDTGS2FX
n0GVdJ+WYEJlNfLHnDO+JJi9fEzgM+4cqpGGSK0t53T5qBcornXSt3+JeVUU0v41asjaRDC5CGzR
oycQtgp4zGsdfOlH/QkkqvwgUjDYiHkY9qJT6OXezw+RhIvplFn+0ZlQlNVAoIjNDWrM7wyZp1tm
9kStgaMhDMabvoWoJItm0J6FhZjSnuZX9LXNKW4MhPeqhVDW1M7cqrqzBymNNC+LtaCD5tLBNriJ
BnDG90TOvLjGsKPPpl904bnncgLZgAEp+lGlqFcL/bEVnXzKqy5aY/czd50aTYm+vZhcvG6mixI8
y+xHbpvhPdbH4rCs3lONXiVmssSk4O0lfqLEGhJsITQylTsrQ4KBCwAWVk7YNHDc+VULhoCMwVp/
zQOUhVrxwXeOVtieSSeRqMB7A4916VnxzbBUV0s82nPKZVXW/iEdaRRUEYVk7tJiTcU9fXHFLbTT
b6zjgmPil6+enlonhAHUw2pOmDcELceIKUgRCV4qumzn2ifJGujDytSd09IR8CCe0WysL+VYt7dy
5rJmz2JYUa1T048eV1+6D+AjrIlmTjnruzzzkbqOhqdupf7X91VzqmuIAW9eYJePRimfCs3TH+Mh
udmi4epLaMQm6iKcDKnzqY9ZcK3d3Lr5vn/GB/keZKoqrjBxsfx4TyraAkliyWvHnP+uEohJMqRF
OPlYdpYRaSUQeT3YumpRCkcCV3auHZv0sRtq+dB2Ltoj/qovSOrA3Lum+aNLHdqVdf596RSCrXw0
wobsDVKeHvzal9s+ysJjliK7Hqa02Xb+FF5NAXB/7EkmqoCobUQ8EszsgppLAjyQyyYtNT6qhBpj
A/JbVnJC8t6/NnW1adZNBmXH9Lbd3GqA5n2iYjH5rZeDKaJLTHvVA4fVGvuvL90Q1HtzMWnbxajT
zPjWAiIfF+9Ozb2kDAoo9CrVq1Q5Lk6vEx2tWR3OErVTxxXPKKEkQ1JtCs2OH2gNn2tZ+r87RVA8
yVYXh2UpZpZDcmpIcCsJS7hqVfzCF6u9kn4jDr1PLl5l4SsKOhIn3bT/QbcLm8is109t2eiXdk5P
JlVoed8LMskaW88PtIHrp4Ba6iBq6JA6yfIC5fSlok/gQJyKMljrybT72iYjDGEMUVX3pUWsT9wh
RxfAPMxNncPbAVIiDz43WRP3FVKOMl1rhWY+idLVLgEhWh5Q0WUB+PWQaCwFnezd1hw12GJhuKwf
3WL0N5mH03Ee4SgQupRuImxhUdfCGus8z0FxRXMvcQiUlVHkvjMY3DlRBIVfqQiFw1nt9Q7Gx34d
5kzxuYLSOXCIAm3Sxt6HqV6vlktIUNBlSMOoPDbqimL0OtffOL8h8aTX61dommK727lm46+WZv3o
MFQbSKLe954zXp1W/irC6b6zG+uNia27i1Fwb746Idw5wip0j34z5ygW0BSTAWTuFsl7lD1PHNIr
iCzWa2WSFpLbnrFfNhsmMWD8VGdHRPZrHVrrWu+OpTVGB4My/Sy4KI6IUNdlzf0gagmiMiMuFS4H
OEpazSywZ9R5elj6X96EegVa6HHZMlQ3zIVvvPJxqQJTNA9L+bM8ALU99GVZX5YtguPaw8yqCAx9
2nL3pFSKDVnQqNX1hyLzRzLh62pfNYa2r2v5ZOpq4Knke0PecHa5/lviNxlCgQpAlZrNVLEG8Zn5
8KMNZe3AZALfmdpcHpBnmcQBAowzJwKDPcGcbzmV0mY6x+R/X75Os8Hj/2zb+deLyzs6BvoOs5HL
shUkLC6mjkSFaGYmq4sca90YErsxsCiqmU12ayR2R39kTCGq3wffcgQW2JyYx845Cox/di/IwsVI
QnBHomNys7Lcuw9bN7ilZIucnBL4JALd27Ir6Jtuy3iKP716x/KCqeU6Cqe52C77lgfUEVcT4yyU
2zIF/ilab5cBwxsrwQQTONlqxpspiVLL/AuZYPmRw++gYZxiyeYSH9KTNjMw4HkBNI5RDrjbS65j
RVkGaP1knpdet1KYiSmujxY8YRyD1YflCeC2ykKC+ipdRXXsH/ox7N5y7h9dRV5ClLu3Rfif5cPR
rxkecCr1z15tUUZK2a5hKj45PcBhal4kgdBpCmgzKK/BMx8y3553lV0jmaeNDa1SPcR99/tZAzRt
D5Af46S/rX0xIBfnTryYpT0iOw6zNbxGTVbtXNJF7qpiGM9f01Nlll+eiSq76QFTKouC8GtXlBIy
O7NYW7dmJS7qU0HF9a/5QiKyWv+ql/26FV50WfYvD5pmRKxAqWBLwwcIEjGC0I3Io7kvXsOk0PYM
KvUfWjH2W8LTkRnGY/q+PCOuIvt69rVPcOWlUXOn53XzaEV0uRuKvQ3OregbVuR9JY16x4hHR+vY
b7Up797nyPOVFHo65aLuz9Jxu1ViNvrKSiqUC/78XeY4LJYLeh+jgYHdzZoufYxKJJyDc8gM3z0M
nSXPnXpYnmHiyc52uf3aGGPzDB6IIKIIiZtY3LORWXqEceCyXLp59ZR8d+qhOFtu0W5hc/dr0gAZ
z8yGtaLxVzKvl/rrZHvOnV+01jEeXe2UlbVBa4EQiSntXud4kHsZNVwhVFMpzC36OxKVfUGj30eV
uOttplthE/q4CH7UvUsjHwsNfprA25vRAxfm8s1C8O4xPfmy6dup/TjPaXAb6m5DHJ5xHCjVqo2Y
uCs0+gcrAaJCPBZICfSAO6N1EA+rB5MF9HHZBGbKUTY6MC/UvHbMk+9BbCYbz6tQrQvsoWBnCS1W
P1xnWnjs+m7Y90x4/tolPUIZl4WwXtkY7FTZh8xc7oeIjuBS+C37hsQlIxVwBWIc8sYwDHVBIfdZ
VMaXPiUylc6RDtjPNg++hVl+JE377mtAt2xz4aJTq/OnysPQ2hmenE+WE8Q0c5lpOCn3nGwamoNZ
pMPFgpRdrxu/Te4DC/Vh1Q5XGGDpGaHz1Z1SeTZ78/7/KHCZMsab+VqPJK2FkQdDRc2glgbv8ix3
5YRNAtWNUA8TydUrS/eU9qtU6p+sCljE+JHzhIdWvLiOcida3pOV6/JlLn9vFWqkZOr9eLKLX0yu
IC84TnAxgjkHTMQmVcpDNhnOTVdLuKywjrgB/CdZVMEhyREW5r4CRlaxu0WXUt8n9SDWfjpjIemF
CkDTI2tjpBpGCrswKPQyPGlmZ//edqlbNlZp9fdGl7hXN2PBl2l+txrpaV6XffA+h71OK4VYMLWv
CEZqeuCRelygWeeWyVd6M+cKS7OpB7tE834/Gwbt02VAsWMa1KxoCXrvIcNoIyfAgMKhfwji8lgO
ZvExZY7L/TKanyJ3hg8zdf1GQypLH6LXHxC8IhWoBOpVE95z6tnXJEtQY6L1JkTJji1CgypU2V28
QT4I36YvSUNCXnL01MOyuTzMUQMdf/avQG2Hk9f6PVxpnpGaCbmplOPRz7GrsjvUx+Gk+Q6ikoWd
oRGCkTQEaesVmv7Cb8hE+ddDm0jtHAFGO7VMmwiThBap8Hd5OQKeR84M8NtYfV157bA4zfTavgou
rEHcY3VsYkvJ1ZKfu5uUoJD63rhHQWYfFglNZVAQGKzmTIL9Hhvy6ZbdSZ+zWmOV4XXTx1SxLtGc
wngsOb7uC9fFRGiN+uPygq1IeWbVOvu/9o32fDXdoKNTSZAbAiNxX4xO/SAh091FseEfUEA090lB
pCL5cvIt9JkwJ9nwzM2ovdoZabZqd00aMi4fHOEIqzeSu+kbBN69ABHwo7VoGE3SDa7UUA5yn9xZ
of5JfjQN6iFuoWGMAmqEC+MquIjL6nZbFZ17qG11mXdVg5L01ydNVlxN7cn9MNuASF1cYTbDSjcj
GikcRobblsnoOSE4fKxYAgYmLnBZJVfDUYMgmWtgeKjsGxywv4rkOWxb8cmAEY1nFtaog0t7bbc0
oSHnlKeKJdqahK/hhemm8hB64nPu34GnBL+E4WJbKZtvfsaqO2WSic0pmR8locXr0GQ5OzJd2XIW
eSd/tsWuhcR4YDo7HoCzaDvCREdEyna1jX2CHliKuQw/xvTR6Vndhc2k7mbGI9NrAJ9ho7/XUjDV
TtpPLyY7E0ROeGcCikdPJz6ztHolDsB91yOfjhiT4OfIbcUq973wSvcMlQTF68mBoHfAcC12Tn/O
C80/ajGSwGkqzdPyjDJcngJCg7bLs7/2Rf++L0gs+0AzkxzcMd/3dLB2VmyPl2l0iLOZjewlZMKN
GMBPfgJfZ1AyQoGcgcsEyWj8YNE73gltLB4qaT/E+PFWaMr6BxkzEJcObhZOGu9AvzzYgRdxyZAG
Ej+FXvhQYTieLBzxbtOOB1pdAIYd6tQBcQvHv45bCKdRW3rBTa84dKEzZF9zP1Y9gxZpj3/+8R//
/V//8XP8z+CzuBbpxDKz+e//YvsnMR2omllS//vmf58jUrua4h/t8s/+9bb/8a7tZ3H5yD6b/+eb
nouM//7nW9Sn+deP5f/++9OtPtqPf9sglDVqp8fus55un02XtstH4PdQ7/z/ffGPz+WnPE/l59//
xEObt+qnBVGR//n7pf2vv/+JiHP5or6+J/Xzf7+ofse//3n6KJr/6+2fMPf4l7rzN1uatik5F23X
sf78Y/j8ekH/m+4iycYqbRq2bth//pHDNw///qcQf0NKKUF8eMytcfOaf/7RFJ16yZB/8wzD1D3K
PN1S848///lb/9tf76+/5h95l11pubYN/9qy+b+UX39m9XvRYDQdE6+lobP/58ctAuPN+/4XgNmc
igl7HAsY2NxeMT7bSPpYwRVG9T1oBQFxrYh/kh+NeHDQurMUmpmuYsJu+j3BB9nIYNKxWNFOwfgd
bfJIjUx21WccE5x1p4NhIPQpF+F+RGkNTjpUCjJzbhhmZNYzVhDjxY6iYiLBUJLgKhNudndwWGh9
1kGRsqStnTe9rIeDnsT2SnppT7OhsncNdoJX25J0Mr3Sgy8b2Vb75Nak3+HltE91ZHfryhY+U62a
U9Kv8mCjd1OZ7gJjEP/QHAmDK3cmNB40HS+plrk3yBqAtgoS317tOW4HIq2r5tWcQlLUrK404Wc4
0mDuoFzTJTSMJ/hJWKrJXWnuED/SynQr+SgBfJZrFqb6zs5Gj6bc6L5N7jCStu3aRM8M0P+udowU
MJVN9FqNfvXdHBKANh4xSf1UMQ2TDlztyLGGp5z7igV5qwI77GeDBvjKDdDb44ta832Iigv5rOKz
u+KHTPiV14Ndt1sE2WDu4qyxN1Y1mesCec5D7xrZzfFnD82hXm6ElyPt6Dxj3QVVPt/Nwh4HxNel
AfOmFrfCrc1XmdcFNPolQXLsy5cZ+8YnuaLFMYS1su5LEd8noVEeUBBjyUoSvaPeJNce8aT3AHIL
R2TVBeUtLXPzZFpZtmMgVMNv6k0uyWW8MeO2VeZBegUKpyCp/Y4yCnIiGDojX2mZidQ96nLvBsmk
gPVEDyWzxz66505cKQMYhxhhq4ax6Sgpt0hD3Jx5lgRNTct/lQRpdgpLDfkJ2P91pUlBIBCtLXwn
CEHwZZTevhsSc2v7o/kaVVNwLToRfSfhur1U+IcuvVX59B3B/++ZD/rkAMfVfOeOrfEqgMj94o9D
QWtPsbme4hH8k1nZ/s43inSNRLKEsybwJGykHO2rWUTD0co8Eg7sLPyJz5OYn6GI6A4ANtqRakdA
KqfA98ic5Qk1IM1fzYvgwYngUgogmgSqAk5IO9AAsFLIF8Hm7G/minZ5G43aP3TbMD6rmewZ9ByA
1y2vxmpE5sHFjlKSRw27VdGu+IQHO4qPqR1VB0W135tlNuENCyw40EWDpWvAQHnnS6tcTXMETyGa
g29ZSarBjBPpl+562pNEz0ieTxifqrrXX3CZ9K/4baNDMqTzJx50F6EKc4O1lEN31AracJMgNQtZ
vXnTplL/cIsekWiAa0wZxlC58Vc7DCjydomVGg/MUnIaHE16geIKLpV5DZ3feMAQMGMveQG+Tfos
qVA7+uFjd9dbQ1PBPUtDoMPeFLp3hUG0GjZh5yymBi+HTuqbxJP34ExWvAeopgZd9WSjMPHKj8LK
GD5Yidte41EIBM5oNVZ2QELGFEbNdQiT5IOXq7cunjCi6Z7xQjBYva6dFgJIWkEy9McoXeu1awA3
UNRTTswHIXNzXeIt/5YUWfguEjfeNfGQwYXO0vTUl521jiejWQ1ZbBwnoyXlgSbXik9GsrpFhxLl
w0RgZVciSxoYOA8j7AWPxuNpFvHwOY2Q1p/8XDh7mcn5uSmS7Eq0ZbitekR/tHadckXNqDHEjSvg
VGX3fWxseXFKu0LeptOj9FzNPgqTmANDp2JtpT9dO1FzwfNlPVF1NCEuTis0GjSjGT0RhwN/I90i
nO9kF3l7fXbrm+OJHNwjKFL+l+mpNA3mnqLpD03pwHTso+gzHKr+2gBpeknKmMS2uCVJMgr7Wbv1
TNm/z9zNKOaRbvoTbQZb36XgXuN7z8IhRcAh2ZjlUBnfvZFcYDqTSCNsLnQPaNE44kuKqM+s0aJN
gsvqYrpodhAeVhCc7aA9maZL6NuYxtgbvbHeowcwnso5GHaJ0cYXiGXDQykC880fXZgncjTzZxQJ
ERReP0NNXhsoa0mmZ9mgSHx9MJY/hj6YT3meeo89hKK72uEsaeA3CNsvnlAJxnfjaMZE+dbZTvip
+52Y7JiWXm6gx5xz62dbMB+rRNveCVOrzkQOWz4xKVyWyr6Of5ZlOOxzrc1YhaETw1XZbsDnuQhw
pgHQV+q9IG1o94YTtvraELr7bEWGi+DNS3ZdF5G9UJEJZaYpge9tol9KbGxbg5El0gogMIS9OnQ5
i5BIXKLhyLVt+vgXHqR649Vu9GaYwlv3VV0h3zGdz0LMbklsha+9ELacrE0deUQa0vj438ydWW/d
SJatfxELZAQZJF/uA4cza7Aky7JeCFmyOc8zf31/p6q62+nMm0bj4gINFBIFVCl5Dg8ZsWPvtb5F
DGUfWJNRkVIlppuaySFQLYFtOllmBxuTo4gMpl2A7cqy9zNb+ddE5kUIDuBKFUH9+o1OOOg5VtmU
xLncWuFSCHE7R91Sej0cjNu1JnIuXkYDWZrTgZKBWEEHITAbiyDNLc4P89Ik98agFd8HeKdE76Ub
uT32lRxZ2WOvvMqabLJ6Iuc69l/XK8ZqOrn62NwwR5qOqm8TRkqGfnLmThxLssrvO9GKR2XWfBcu
RCBJj9VioC+Cv7vNLsJF3DTIxNg3esLBEovw9kVYxPn2vMQPcrZ5aiGC1fS2J834FJsJ4hwqieQZ
qKA40S7v3lLekX2XDdvqL2bJwDpdrxztSmA1zbpOYlBsI3HSEq29TaopwuGSjJeccfWZYWZ1106K
hrCrL/LWQRfH8GUgkM3NiWZpnbq8mALCpJXp21stGa4XIy3eXNXyVWLQ2sUqn19aIhjvSyBUR3hz
62lpZmBENSQJoijVRHay6LTxNIpj3qUYmT8KrL7xGThUU2d+u9pmmE7su5lGa3VLxtg3EpNJU5nZ
70lr0L0qpHRurSirLpBIjZDol+0oK5hFwYjUpfFQavVfEpPuYUtq7iHBnd2gZ+grHKSmMflxV5OE
6Sj9DHyj3K+FIIdVyzjJoaZ970eHug8oU3/PMK48k++pn9nZsq/Eea5Pw+pSqPRT65zqGK1VUdjR
gbS/lQiant6oMcUQ/KtIsm1tFbduce0z1JMkVKYRwaq4AidJNcovdDW7J2fM4ydBQtRxgHv3MsFg
OM6UC1/Yy6qjtVkoKds5J3NORlq0+K09kFrcavTXln4ZCCx0IhNiRpZ+pmLKnoER5DvUaC5rQ6zm
e4JPuqDTGuGjMtLoDhLeAUKhbASKH3NoA2Ol953gVaN+7l8TxG1AgWIdtq8c6B+VYxTEyRLdKVUn
X/qyXr+00l6e9G2ST8Q6pEeh55HrtZKMp71byLfIueJQzP5L68zh1tAqSPnBgibbeqArAiKPAyrg
qBoJGm8s39KENqdnohi4BdiOTKQym8umOasMBJzCAyHx2CYVT9IsZO34sNSq9wKE2yd7cYrPDMqL
PTY+50anlY9NllPzpY51iPj6KK5ZF8u3YtHS5zRLJ04VdT8BzDFX7ZOuWdnNMKDfhQlgLRczs6hp
2s0GZTxpaYbbC6z63iSPnobh1DGwjg2d6CMdaanKE6izlp3c1Nig72uJ/q+ZJtZTa9QDJNH0E6Uz
MPKvZlV6XTItp9hQ4nayeU9WcxkxRJmrdXQ4W3nzDNKgnMfe9mdN8l/R3X1a0fHyzWcKsahKsmMT
Aw6Ymxj0HbGiMDyS6T7LdOO25uYxJjW4Js1zjAKEMKzPk5Xb53Qxtcuq8ZZV4+oSEFXgBuuymggD
AkTImhOfSqfL34Q+VY+Oa5BGI41hAREx0CQgBa/T0MwaxieT0cR9vw4AcupSHMZMRs/LpLrO20bC
7NSQo+4eDeNmcVeCtCq7fNtwNOyHemOWQ1D7cHC0EWJFmk08TO5ovaGsnA9Wh8wKy+7yYdlOxhQ1
Gz/wLSOMi7MarTf+CZpm8Ul1G4N13C9uOEfW9DrXGDI4rwxPk+GCxRZYZzh62bfIF4Ff8VJsYUmt
vbe6mCZsZC/VoZ4sSLLs1u9zH1k/rnCvT0To1U/ocOeP0SAbU17TvhvNWYgfqo031fAeW+Xqfllj
Xm6cyFXvGUsd+cgo7F1kltudPsbL5GlgWRjmWTGq222hkx3byecJXccnB4PJfnNGiD0Z0lAsZOap
NHtGXQNcMbTheeDU9vYJjnb7Psam+axje3gdsed/WE3XT55iGO0DcuRY6yrgpy050W6+wuvLWcyp
shAALoLSG404JCaZiQx9DO6KddX0K2qnNc9zYg/34EV5gLk35u1maMabZHDnx44TvzdJrM/+1ENd
XUuSq6kfp9tEgyq7M0w4+aMS/O/I61za9blJQS3Eezsin1wSw2RjZHxF7yjGCIViZ4/ZBpgXgCIO
DwmepLhFDlBm8BwsYid+mDVAlw3/tAp0nvLOs1TtBDpYxGdbNfXtOrjVXVQLep4Gs1jS3amYaLuq
7zmxxb6z6UtEgDB/LlM8Rt4AheIOe9aahroNBDyyjRXNelwTckWMKp58NiTkQXCzGeHbnLzKAWU0
9RzQgFmSY5D0SMuLRj8Q70xSlJTZXcoh9r5O4BB7RTnipO90rQm5W11Y2EP6qV4AQvmEBAx7gk7t
HyvzgZs4r+iycUQ4rSKpjyKWTuCUNJe5qeLb0MnhpYGpG9IpVQ+RAy/ARlIjA2vr61PdmNPdkDKQ
dHUxnrYlhSWS2gCJ03XDbm+uhtntBniqYKZRKiHRwbvlMAH7NueTbnsjg/0KOrxmB2ooyxNA3vFH
QkaPfTu1kUbCql0euIhH9IVzqDHCFNmx1Ee+oq36/HXN5UYmZb/Fu06wvmsJFnbPzMYNWVfT5kd9
6VFMaflMYFOlldJrCyketmpi5IpJ8iIdRyBH4hk4LvggV6/R+sm9Mxd93DFylc9CW80v86ptj7rV
JBzgbPVZz8HFzDr+GEo68woJHNv4td307IfOoeFbao4DOwknNg7o2nVDaJJj2mr6i2Yk5UParyv8
3qiRz+RC9g9OvkDl4WzM2MzaNONRq2yiqtWwJjPRHc2We9AqJrLzFiv/QTY0N65GIfplkkb/PdMq
8yPJM/zCDkKzD4Zr6x2et2GHLrN73OqSINesyiWH9HJqzpVK7Pd1VdqNZVezCdJAsRyt9gaRlNX0
nAwi2TXdMH9JtpofD+HQPsvGEYK2tL+XbspISM46MzqXiV6F4W2WwrfHBgZ22WUjSYKVgtieSG37
itWmpELM46/MjIfT0pLfYY12RVA452lbGVcNedIkFyVIvfc6cNXfnI22s9snw0VUwvmiGUbzka3M
NTxNlePjXCEdsWbaaP5Utih3ozaK0h0OL8xpi91u33L6amrXrNX0ecTMKGjS4JwJ4QEYz8PIwJAM
ZNl+jEnJajDG84z91YnpT9iTJU+8Hzgka5sShOw0HeUBJ52XDNnCQ6lI/SZslq6YJ/qGKQyRfgx2
B6qmrI8NCITJ6Ly0rQ5UjFD29TS4knxqsHmuP2myJK27ELUF1MnUL7JaVMk7Uxo/EIQVX0zUGO0e
GiZqrQ6rKybLJXb4i6a9mZfCuccbxnhpSTjyfdDUWu9rM5oJ+zVy9U+hHmYB3cib16inpeLjftbP
jCXwO9WjDgsSK5IIYnuLPjvI915hlotDX03qcxyh/jZgUp4tI6eHRCj7bkh1F55Xq7bbVUNXpZBv
vzpFR+N0G6flSyfQEvjSdMCrV0tyV3WkEoccqyLkgpFleMYss6digbZMCmlsaicRM56EKrNUF9Mg
MAEvEvY7NfcfCB3QiC1pQ3ThFou9SjsrNJZZfAadC/2tpkSPtiZ/m6KENAxXGRfoIJhw12EC6Cd7
tRcTgqCub9p7SvSiJ6VFYpBay+1TY5jTp0KrxVX4T0yeI8Zqp5dqTa4WEO2ByJKN2VtJdKpdtyGM
xVx4MK5JlconOyitHvZHlRPOnPZb84Q+DcBFpYnrUdZuUJsN7SRDkEuNXwyifKIj6uzyunV+FJWm
/bDsVL/DRJszXIKxviuEPnyUDFAPHPhTqCpL9Krlpty7ah3OTaypvbNYK6nO6AbYMNnuHGez4bUn
zX05KMD65ah9zA1K/J5MntQbkDEfE0LwHpkbypct1drveR0BnKfrcojjbI8zIH1XMJaOYAe2l7aD
4OQ17mKwQZix8ntkAjcDLpcHu1bqde40mYX2WMrT1FkIxYF/BlNFUiacXjz/2JVonrhDQdAmjYBw
GLPqRw6k7dDPcvKovcVrLh1w2NnktE/M1N0PIJH4tKs10h/opDEWBpcKD70ZaZbOOTEd6BZNJvYI
H5oqT8KtJsuuKhvc0eYhMehFFldkBV2RWJuR2W8IRmgeMl1V7h4ucvWort9WzrELRzRtBpP4Wv6O
5LyZeBxzYEfwXMnRESVv7bwYy0AU3LZpb3UyDcdIsDMPLE41T5uK9qUsTU7JjPcufbsqZLPdor52
E9fwnMmywz7J59Fnru0gl476bxqh8auHJkUGGe21o2y65TJCsj6umSbyvZvEGaqnKrdCoC0JR/LC
ikK8C7PuazoNX8g0aXswHNM+yXnrU48Om3MmYpNYUOLBSCczRfGS2arDxI3vySuTqLhZa6AbeuQA
Q2qVdqyXbCHoh7C6MRPVQtTWMnxYOfFBBeQzkPIshlCBIYciaC7qdCcJSD5F8ao98BmaA/Ecw8lR
Y/V53TadhsEwhBF9IeAaKISUYBaMSFejKourA5IoeoVWrNHjS+ZPLKwgWOwO+GBsyl3ZGTJERdie
ekeXTE9F9gUEDPm9mYmay4iRScp+cJ/AO1Sf4UHnl3ilJ8NWPb1hPjB2EYXEIStV2njjSOmHsqI4
mJjDdtNS6S+rtWWIlnCZXzEMMQUZOC9oUGMo+xwSICY1uqtTdsyNXPMtwqMfyyYbb7FNbD5FKs+d
WZQ3DlD0g1v0blhjJLvR7ascxhTsrWmUhEsmTbQo0B730ZTGp3YW6g5wBW+vNmg3tPCYBZVyhejD
PN4j0ax7Qm5JLl1sOTHldmklpyKzp92cGjUpvhGyYmOcDH/T9GkOHJAZb+zzJQmy6LRRFcVu/0Gc
SK44+YzpuXctK1habOpqzQEfZCsDLMK4rbQFTBrZTyTu5Hd1bRuHeLa0s1JJOgeIQ7QGBq8dPZBx
HBEni/ii2OecNLN9tGryWwb0g2iKJnspe0teZaSRuufoUofDEtnqYOWd3Ei03cbnFFfrc+us6mml
yoEsUPXmA2nP7QImizSRwEmX4cUmvxRMhNUTZgOICO0tHJkTrZwByVBup8eVyTSkhlzXkmChBf1O
dQchwjQGEG1FXa3XBVaL3qxF8RO0AxVzuEwzu7xYrelhQ7L6KXHNhvhiLYtva9lhK9DWNHKCxSzE
cDCTZknDOClinBoJzcpgiFYkq3kRacYlpneMZQi0zuDroi7oEejN+r4kurn6om0kXfq2brHipdFE
1d23GImYFkb7usjdGDdqF1kv7pDoP3Tws+7j1c+qAn657HOPUJmE7ESDC8WKhEv+vqchnb7X1jxs
B4NHFd5x5pTf03mT3VX1E624Wspifq+qmNQfw1qpE+biCpNb6q4IyIjom7Dgh4Tix0S9Dch/ovO6
McqlLKkN+33RtbncEU0JKZ7MZJaQFlf3IQa+34Wq1pCB0KBRGY7hSqQU0TaAIAKgCP+uhdMQZQys
y4frap9ac9bu5TakkD0TlbLsO7CpkbShJbzmQws240cjdklRKYbJDZsJUUfM/3c9yUlar4S5Zh/Q
gGkLZlt372z4NYBqHCK3bkGzxE7LqWliCzQjORzZ7ogbs3RBwarGjMBYNiQiTEoteUHx4n7vqWi/
z+YElXYcNNbVglYYov5swvcxx1O218ByLrCuUWQ6dOi8qaRVvepW8ZZtxMT6GYOC2zFynXNdkFKr
tVXxw3bM4a7eRHPD8Rc6rN6pI1m/kb0zI3Kxe23LX/hiZig3koRmbAR3eH6ts61n45cNnOIOyhUC
Wbp02qkcy5xB7cIfL/X4NjA47Ul0F9ke4Jt6o+tKuc3Eo/gxAhH+ikUTt6qDIboyZP++Dum4axqF
HhuvT3LTMbMNEjWrTyMYjh12J0q5oW8XJqBmCUpqriUuGTk+DouS+950xlPSKPLizNpJX5TIa2YO
Nl0lFBt3ZTIjqxaKV33OmXYx2QzM1nZCi6xl1kRj+bwOzIxXe+1O4zyoY59gdS4qUG/pSn50Z69t
6s1jvd6KDIrBzPFt9VCcolppXKJwuS8S/5edPk62kfHvFQXMpgwzrCF9t22X+9hu2gMuh/mZ06FD
h3/o5QFsfhxmYhSvFP/uPaYksTcAqgNN7meFtazAGNOnkoy6XNOvO1u/obvNB6k+QxJZiWLWB1KN
0xrMfr4laNDhnt0PGpOFC2NkfGYJqwzB8pEIypraiNpDBQIF/41oDA2nMxndnrQW82tdXvuG9jJa
766OlJR8pCvqOu6dk9Fek2izcix0IEGI8/jlFtMKhVEZrD5xMWnh/1xi8te6kJ9lIf/n/6Yv+V8o
HrGF6yLJ/DsByVNa1p12QRjy/WcdyX/95b+1JML+hwQpboC6cRxH2eK/xCTC/MfV7yQkFxJCXGUe
/xaTaM4/pABG71oCY5wFZNz4LzWJ5v7DdHVduWhNpCmFMuz/kZxEIEz5SU3i0J9UtilMS/HvchxD
8gF/VpUsZM8CVm0BSg/lfHKr0dpnSkNrkWoPVFC+UazTF9tpaE62OgboMoVcsJRHYwLqYbb3W/Zm
9SAk1yy9mxPNDea5+b7FRGhWcDghn6Cp7EZ8gtYFqP3O5qR/1ph0+PBZ76PCvjQ2s9FqSB7bOltI
72Mf5kgKRWF+2KZG3a1R9m1OXtq0c32jaXYsk+UJxBEhwtM0e6OLWUWrq5Maj92cJsemHgEngfwA
8ZzxjunkDXUVYE2k61MGAk3Ex9Wgr11QNK8zOcV93EFzYfwbOFXj1dOyEbBgPA4bCA9Cfh4IJ9O8
MVm7gDSWItAQx7fJrO3mkSi1YUy7g7Y693oEY3BrW4q3LH0e0+2H0TjOfnCt82IS/7fES3VqQFYE
OXfGswi29PTpS1Pkbxp38jit3XEoOACWyW408Tgocx04mVE6rlobVvshf2+Aaxs6lgprZXlnrniD
/YHkL1p2yzSNgTEll7bXiyOG+w0GDAmpIs3PpkSCo0sO3xtKgdY16HInOB7r3NCP+KnO+aiRij7n
7Q1Wjs9aV7c74nz8SLe+AMYuw8GJnmzLXsJs+vrTS/NvfdPPeib7rx5AXjYl0FOhuEIo9ccHsDai
nMy/pjlrmOt3Y761h2YiLBJFX7+rsTSeVrR1mo7mIJLFcraw72vDhPAkdT9vCcNU0aW30PJxOHVt
HQJbswJji+MHm1geY5if6LhIf40JPMF8FDCztgKAS5+msfqRIoL2GgzHYW+44FbL0h9IbCErtUu+
aHeEFQRbNhlPtGfXoyiTfTE4WhATNG9glFgxeK5FeeRx15luqM/FrIs9skHm9lnTBO5WCppPCKbk
SDFQOFh6K1ugL9gCWyVZ6GC0hVRCK6JUINPTTTEBGrLkUC1RuefZ3NAwxENAvsqMquTV4kHtBVHn
bYbv1x2Lck9DIP+0wepytaE6QPe40XRoSBgeQSNE8suo2da5jQpiAhhJhx2Y8czGo+5aZjAU6kDi
jIaBpdZJ0HA8YzUopcBMjdoo/ExPskCRfr5uZg9Ph8bdPCR43lFzkFKGdUutUgeElL4vFXwrHd/O
HRTMS9935j7OxYTAc8HxQ4/nTG/zmUTtBypjwRh/ZJa9lIcSFPOZ3uy4Wy0qKrnMpCvCP3iK6Rz7
FVZqz044+ufztB3r+sfWR+LQjeaMS6ZQvoGG3Tba9V4WU3ccTQgj/fJ96RL3hhr4XKDXPMcVcWQ5
e+Muixr9klz/0dbGdSSOB3Cebpqx7wFur/rDqNLHrMsnfiEDqVpls4sTXdB5+lw0vrvgY4i3NT12
hfUayRT337icHUVzlUGBlzeVOKFDPTjubPvKLOsjNHvlX+X3B6wCM4yRjimgHn3Lt81bxrl4wV5M
10hL6TIZ2idCqrSgyi6gbOoAriFPbFULf6Q7egEaJgJtXcXz4No4Slt9DouMNPRNO8WKZ08twyVz
aRzVE3+zaWo3xWv2hM4/D/Rrvz9uHyManLdIp6y9sVCJj/1Sf9LpfQWDTlECwSucDEEqRu2uoXRH
ztyLSkIzQ8ZOUepjtswOZu9EO6zdF02b5N28teGWCah/VURhJtMLB2hSFkn3g9xlTDtnYymy7KEE
BFviDo96X3VVe9xytSB/Zm4KhIwOudtWj+VEsyKrovQSFSR05YXOoWcwGbXbZfmczumutbAaQkpp
jrOAJdCvunYyHOeVnuYQVhRIPpKhax+MHkOfM55c8LQNnT3tRS7Ni9sQA4oS60J2ix6g7slDZyUw
NonUbuDDHyyD6IW1c/H0W+apa02LAacYLgZvqq9D1wm3LQMi0oFSUSPS5w5BwgPPlNwVwDUQ3MT6
PqY5tDgRoKjIgYoLsIw8WxGWFcMkc4msIyyQQ9a0BkwI/uEm267maH4zrjCR8865a22zPFdSfiaL
bbpYkbHBtu3CoUzQ6JMve9ZbgEnkXnNgvVLTd9KuuiO3+73NIQsR42Mfpryh4AUXF8DrpnnFrBNZ
ZII1J4vqY0pD1J/G1J+go+OBZBllWMeAa7NKD6ROvqe9jGk9v5gVSDvQzz9Gsd6a2zIHRowntAao
1jWo/6ttmO8sow1RrLGjceA6ThGnrMLRDSIM4mmXoTbkFLoQKsJPk7qOE3KHeY0JwGnc6SbfALsv
M3fB4VB4K6wHu8Ix0ZpfLAfrS5SQYWuO8bc+pVGc9NXFqIgT02f5tqpyuJUPzljllwjBoC1jXmQw
okyG8d0iOD1W2VOTfWlpCnsQZ61PNq0Pn2al8PtN527b+SPLzXomkHEHzrTw7b58bSrZH1O9/TS4
szw7VRaMbM7d1n8pTPO+tLMt2Iy+QNU5UwokhGUJh5XHXG/0iWPuoFGHjE735KbQxComGP5Es8JL
TQnprctuIlu+RqYEHrMsnLvmF108M6HaK2OjoZYQ2yJEdUTNNhHe5lZBkmsFa/7G2sg5C+HnwpNR
SM+YKlKrVqvfyyQZoMTEN7QMCLxlxGmZWmhEW3dOJrIMdRhPqIOLYLKAn1HFwrDEPVHGNu6t3AhZ
saNTpn8dygVnPMr+IErL8txyZPHTWut3COHDZJAOE+8Oobq7Dn4+KmxuNU1TczM+RtEikdRtGYw9
mUhNHisiKBPAGAji/I4Giy/6l6YeLnkN+GS0sSrXGjvESPlo0yeQcX4D+u1hJqviPGLoRHuDGtDN
orux2OUZDzYxPX6D5mun4cScTXRVA79xAFm2YjJWmmGcDtUeIpbyaxt6RVNZZDB3wue3+0oBg4KS
cpbPMQfmJL6wIW6nnMQu5nSUkhoYd6bxQrDEfXUQsZ0GJZ8SAQ2is8trW8H2CN16Uc5MvyRvd2R+
ryzjnFQTNQQV4i/Q/Nhu5nW+WZqF9nhXHe1G+0xsDoHMSl0jiOu7CAHdTVN1DnOtxAw17DpTledA
tKFbz2hLcP/TAtqJtr70jtYe7QjxgkjFdnKn2AwMaY9eljXjectaLegM6rw8wkWlY4A+aJHb7/t4
yYMryO88EofjuWO5sFnEOGUkA6WRsIwz41vcrIsjfAvrBaJLxJFQmFOvBXZ3nSZoXklH6SINQz8s
ozjTMqYt3SnKTJnEQdUs8wPmMtjVVLidvJ1ZDTy5RuZNb1O9MJ7rjgoLeqBS96E2shU7zL3bijy0
cLiwZJmPDCD6oMWCSbUZkCZwqIwrJRwXBYkKzSo+g9kF7IPaXX6v4LwXoxGmhnpEqnhj9aXug+EH
n2Pl/mp2HJ81daB9bHlKn8d906Xh0kU0N8fh3NJbPZlphb0JA3YzFdOODeiiEG75eakgtI43yzQ6
d8zPuQPGvV5pH3Sab1CuwidWsG7kOHIojAqEPYZAMOiax3yKj01Cpcfc57GKLOLGVcTrYwwHkccc
4Ivoo6qseV9CNtoiNHaiIMUeEXScfNLSN9qzczgl9gci98OQZL4BUgsaY+tj5X8ZSALTy9ygd8EO
mpFiHMOICdGwSZIL/DhOmUYqhsoQKp+G6yA8dlC9iNU95YsmWQc2l9jhFBWhRVu7FkegvKU3bf3F
rcp4t5TNQ7Ktp7IPS+mPggEsVXOyuZyalm6FNM14dKLZL6d+X6GKHqcyDpwogYZUaVvQZ5+hfXDo
KQlnb+N4x6ns1jTaPVuIS/QXXMgqNKoCAZjq6eSkk1/ElyPaOQhd7iOHzs8GBma/CTV0+d2SQNPY
GHp0SI9qzcDvvLKG2AYxAzpFNwkGvgK8Fra1KYhJE+nexIQDdzjjnsi9oDqI6WSmdU/2FXTLE6Cf
iGJ18AqVfJRzAXxUJ+G0LbX30oovPG9pS4KNATag6sRzJGjPmjoK3gj0X1O+aSlxAYYbCmzZWM7b
Kpwt+xWAu18K2H1q1t7nBeZJnf9YI6sPpL591zN5dscA+WHpt/hlqWEnJjiMEWEduQ7sU7IFRv/v
T1Hiekr/b08Ip3hELTQKJNIWTlCG/sshatOtruisdiI9O3vMnIMNdz9dGIKQdn3puvE1h11Ii5il
rI8fE6rCGFTbQj/Ur65FQE//2EC8XK6l40Ewn/0lTTgLLxyPYiBywf+XjtH/m2/pf2FfiT7QTz/s
n0xJx757+1783E765x/8q5UkrX8oEE0CqwdjItOSNIX+5UuS5j+EssA8OMy7IJn/5EuS8h/C1S1h
0yu6Gpn+7UkS/+wiWVd9GTM5y6bV9T/wJP2xhWTTN6JZBlvAwPtk2oRS/vEEPykX2G1ZsZDqd2b1
NvAO/nQX/qJJIOi8/fR4//kK10/wk/WpjsyEE0xJMHCwhqa/BHq43qzh+NorP/W/MhaH3+WXT8Uh
uREH+VR8dm7tfz2z//KH/cWH4Jf6289wtWX99BlM5q7wu/iWqHu99oZtPlh/8z0N98/XIBGUtp5w
+a2li4Xt52skVlbCZ8o3vwsQh+3mk7xrjsYh2cX7+AZSSCh9fbeFWQgs/Tdf7y9+xD9c+vrRfvp6
aVqtGJsK8pHhKUlc3uXT3/+IBo/brzeQRiNKWJPHRBnX5/fnK1gL6WO5zu+0nrKjEbT76N484rjY
dT6D0z1KmDD7zbpo/MWD84drXr/1T9+KWX3esfds/uxzJAviUPMH7930vmIhCaLfXE3+0Zn3z8fU
pCN7bYRYtpLy+ml+utrEjIxMXPBWAYok/xVLm3fDf4oj9XyYBd8mX3mu3xy2kGS8PYHxPpud93bq
vMb/MZ6prcPRe/772/6Xd13Bb1fsDqatXx/rnz6TqWV2lOFCZd5KvZnYdBSwBJYPf3+Vv/7m/32V
Xx5ck5hpwlYieJSdw2B83+pno+GXNo9/f51fNrr/vMWOwvGvkwbqXr/uT1+ncxM9dUwuVHp1+Ozs
X0Doeq03HRj3hqU/efcMfI6DX5weP/3uafrrW/mf1/7TJgsTHoucza0U6tbUzyo+u+Xb338/47pW
/vdG/uv3M/RfXhJc7hW5T3w/xJ/76zonD4R1BlPYPsX+evjN1a5lwd9d7fppfrqbPYJYux15YAkI
9L6XvrFXnu71h+Y3i8tf/mySRCPpoKGmyPll8SRWbSzUyK0bw5fpmATHek/7ee+GJi8AHCsvDTTe
RzoafufN3m9ezL9a26RpCts0hGuD6/zj19R7iw4w3jJEfc9G/7Zpv3n6r7v4H++ja0gcdPhNYdpa
7q8vWbRmyAWSqwGPvQlnwYeuPHK1tBftGeUY3vU9uEa/86t9/Zuf8Jf2OQ+Ma1g6VxUOLwRwo19+
wtaStlYuavKlV3tb8EpzOO4997283XboLD2g0Z53PwHb2FHhq5c52EL/dxvXbz/Fryufzdi0APrr
g7ENXc/8QWXMqGLXP7/ovusZ3sODPKmX5i16Vy/yBDnOT8K/f5jFnx7mX+7EL2t9Ct3XqTo+wxg2
R4eDaRXS6wzBhbFAHGPvnQgrcj+1cLyInfA+fnP5P72518tLtjbTMhkfWL9cHoZjrxs1iBLE73u6
RZdoz/QnCV9d7y4NmV2drFP2kDxkD8YPbY9W4TcP+Z/fsV8+wC9Pueho7MV42XwOTsfpGO2T+2iP
x/Y5eVKnZkcqpd8H/eV6zkPG1Hs0dn67Bf65gvnlQ/zyotP1iFsr4y50gbNvjvaLseN3eCUGyX+K
PRV04dTvepyTvPG/23//tD67AsM+kmfXUKgo1S9bnbBxqjBvxUqwaFgDkv7DnekR2MgnfvPW2fqv
G56tX0evfFlWFUaxv14rixPIgAsZnRqTWjOYxiZ50ow2vrZaaFwRhPRo9CsyVVTHn1U/0ThelaGn
4WjTPdkteULKCBQ1UNaqnawRFYIqv2ZZvqm97fa8wl1/9Uza29fRWJ7JVEexCc2aQDAkN1sXxqNA
le4a4JoIMpxrYrxHR0MbY6uvWbq02m7bjAXGU0LA0hG+KafQnEXtbMZdEWJVpgkhN1ndpOMafZ7X
3N0JuxdnldoEK2vzlpq+RFz8Go0JD+2cu6eyibJHEzJK461LZxC/nDgNcvXEsEq/xDMwegRxdCTZ
W3FH3no8pQ8DfPVvQBBLtKgQd8SNGHv5w97cSoWVExfGN4bk1jUJBqtT2PV9/eAwyZyOaLGR4Oj2
deQ50o83PKxa+YTxJKm1nWvjwfXn/+DuzJpjtdZs+4s4ASxYwMt9yEyyUzbKVK8XQtKW6PueX38H
tuuWLfvsHVV1nyoc4SbkLTJhsZrvm3PMKoZx4pcqsbl4BNNoNwqLPBCpQkHPgzY+FI5I7grEa6/k
fRW3dZM5u6zTwm1g00NpCZnfqwSCAH6KqCAOhbbNFOoFekZOwcKR9dtg6e2qoVDuAAtG5oVhxeGw
3DnNwG/TYMw1dUZd0SPI4IdTeAh5JGkxTx4pg59WixxqIfxUWdVI0rLFZJo8xiFGRLjQJ0LOlhos
8buOoHgXHOtDLMhRCILU2RnN7G9S+576hZI+dV47w/M9mwonhA44W4ISlJl/pRb+Joj8FFayKClX
cThYFDhtGa3bRt9XhEsSb5e/OriNEayOtPFle/HRK1DBIrc6Hxryz83sLNHNHXFKmAuR99FSJV2E
j4gM3yiqdBE4Tk/fpH8hzVEsPRkfUca/SMMcN46WJKvMp90YVg3xh20KbhiyhB/WFVVWYzjTpCGT
ISOjQ4BGn/hNeJDUfAcqv1EWRLu2uMChNpdLvw6yG3CUTrAk8BmBkIlZ9kpOcnnr+I58VGhGbwhp
qx7I55GhWxLpRSYY4fKJY/sulh0QOVRiluMAY72ptGRRk9e18HrTXOPNaVeQe8O1MpjqLsdhRkU+
kwTB6uZKnYoUJsKY0xzA+mEneGk6RJzgqmsb4VqXu1neo++Nyt5FaVq61WTqq7zRuWPgwnfCSHjD
aJLMNrliiVlF2dBfE8fSq2q3rBxayyk67ZzjMoTcaLrEieZv4wysb6FiMuxr5LVdTdRQ24Xa3mvt
0jVmdEwKTnEWM84p1LXvLVRsGA9e2/Fc0Jp1d6RCZJcJQthNI+EzYApDJ9Wk4ymPtG7jFDXcuoln
srLLIDnXreF3RDiqKWDXJON3gC9ddHWhbshWIQV5oGK5RqqPW1ONq4dGoPhXU7/5tHn1oK/7HmUy
FJzy0CFHpNlFr9cbYmc7lF63K6DIPQW1pTzXcaFfTX7C0FaCExnFSbrQZUuMdEPbVkYKiqjIZPga
RdPOwUiRs7QGZThNiJQ25P7GpxmsEJCZERo/Mt9ItIVdsI3r1Dr+YEIzsDpWU7cKNKIl0tyYkeWl
RcwU/V/SY6V4oKMu10I2ydqqjf42NHy2IYo8pY7f7TCqeU/IPk6QhhIiFOz+c1D3PiVaE3UJMbww
b/F7mp+q85bPZmTjJumbRUM4gsDiplVgRbIrRTfEoesZMjIE9iPH6OHQjNu0O3tWtay8U9vvRn9E
zhmDlKevnawSsbOiD22o0VzD89yYhrZVh4cgPUl7p3qoEl66/DyKt7aOLth8z5MEUGliHF2aCBKC
r0mmLmmxPbNhuJ7542hgldFcdmNIE348eNGhM6zFRDOoYj6kWs4gy5R6WcuvpMVsgltbKx67sPpS
9eE2SA4ktVZ4k3HKNSsc51q+icdNTdqX3CCUV5uVoR7JABXGEuKwxrKiV+up7FeNGV16s9pojDRc
+ZB5OwPNv98ObmwlyCpGBVhIQy9jE/j3ZqmkN0x/GkMcCUFWRjufSQB9Q+16ZQqgGO12k63hWhfw
aIwLUfTQTEISlIbypYuMeyoU4WLMQ+Bpw6lIlcuQme7UOjQ9neeueZvyudpLrtMuA8wJUndn5/lN
a22rflPBrirx9/ifvf0ZGG+KbS8nliTbj7GbEMJQfJaDdY5BGwoDnAtiYNrHhPfG/boEqbXQVYbt
zKnNnS8mVMRQsPWcaGGL69xyr4uj0e7T8Yta0a3IwnMynH2loKfMWUd8EGmJZkNOzG3EQsHzWMU5
W1WCFpJh2cWoMFmCaPGFerdQjTswrpvJcKdgVzdXo97007nWXFPH2rhtmdg4W9vOu12gbbAuIM6a
BNvClqxgtD0ptIi3ofmIJLpS+xT0zjUOpNtF9caKRhYCsQ/TplswtaOnATao2/YNFpWVpb1hYuIL
nRTrI8YNqwbPqp8iG3xvusdS/kilskUSZQp2KAFiqiJrMSbM6QsbkV1nxoAzEeKAe70p7uFVrbKu
c3XjQ413OlC7sYhoCq69DhXxi1SvCnsJ2/7s5hXUJzUr8lhPq7ue94gAz8DYlrRlhKuF/QnC1TFo
8xc2fouyeg1oeiGcPtFBf3JaB52GrS/Yli3L/tbSoXI0/imVeCO6m1xeiEHGiGTYS6dJi30c0Mlq
tegowcYN1gUL1zJDDi2LK01b2rF2faeGDz71NxjcTUKD01HmTMVlAsHI69sTrLIkf/anx74i+uCz
SD/SKl3qaDb1kR7XLeFJS1iriEBG5M4+LYYzPB+Sk4jTjc5V0t9NdrNu/PxYD9VD3LXrqgyOTlOh
X4JclvQV+hV6cY1p3GlOuraG6jiMCXjwGgCHAzVWezCGaWDA2KDM1FsEQs+m0R38xjz1IKKnwnag
KhpasWAXKxdKEmkLWRKrGTbWM9H1wS0WPHIsiuhi9Z6LyGY/SPupIc6612w3nHT69qivcWcmNF4M
gfx6KhvNteN4G5X22W+UJ5xOK40oEObD6TMRGnhqOz8omGaXU50NFyW2m81URaa9zFSYuY8WMtt+
X49aSsBimbH3xTILE0VVLimSqmSZmolgWm+DPGdG03AcwcZdhrAMwDfooF+xUWAmIGXVrnVvEzoE
yEaaKHYOG9fwIW8LEz5/5T15WltSQ9Fqgjyw6aU39E+G5Rj2/rtX2IhlhTexgdbCZLBvO1AFPW6u
wuDwMFpkdMZd+hZppQ5uSPVCi0nXjGipGbnIJ1crHTRaEQ1vw6W0hluzqkbxVI5teu/BbnZAjHhA
oAmdBouvNIi3VDF1JjmUpYKDiNV4GydNFT7KzqtUbwFYt8fFaFslfu9ecvhYoYkgB77UjeY+BOG/
KbQGWnmVmVH8+8HxDwbb7e/1nm9IuG//+X/+d8l35/oMjLx/g35bvAVgOf4Ki+MP/N5lMdV/YTPF
SKbyD835U5eFnwgLlb2DL96m0jKfv/+D/ib/BY+NPbOUNF80akH/2Wkx/wXQkWK+afJ3Q5X6f6XT
8lsr5U8FO0Efx0AmCYSOQjMYum91FpVtm4AdCUWiZ/qGVn2bOKhgiAvxCCjsTInmr+gWsc4GnLPE
enjuo+gjqsxN6WdPCXrcALVDqma7KEnf0LyGRMdTFtK6Y93be4uUwK5kplY0hEoWMC0khX76SuzY
pjKMVdqHO1IqtTi5jXzzkkECb9L6qOvebVr3S0URmxbHs8V5NjO6Z2EgepmUEXkvvlMr+jKSkRhu
czmhKUV09yS1tFiYqrn50/P8Y0D/WVT6rRDw+12iHaqriAjoe33rhjph0nseisqVUceXDMemmEhP
9hRj8fPriG8lp98uRFXRoAwgdMNxvlUcOnDAWCNC0uuiFyxqbk+01hRQ9s/9fjmjv2aysFV9zcbH
sa7YZfSnnJPAooQGJEXy4nvvHg9DIWHL6yiaKGydk+UokF0Z77mDALZxc1xLMW1xCEUXSLo//wra
XFD+PqLm0igic240h+2/1karkhiAGi4tWWz5MbaXo+Zc28k/GbHxyWK/jh37PmZtbCXEsDy6+fnl
jX+8vEXNg5fKtq3vUEPyHqVtZWO5KnGXekb0ZTnvoZ5/yLHdlRrIjwKX1rKqWBNEGLiFA7qEP4LW
CbRzHfv2sor0/UITlb+ctOilloWLqWRR1yboaM27eqRnGXX4BOXA141pmQgH2tMGlbi+zDoiGI+2
V20DI8KZPLKpL0eUVhy7gzZSt2XVnoVi7MaAfWOl1ekvapZ0Sv9++x1mlHnaMG1YWN+GatvkbRll
IYJcqj2xoEkPLBedddsXy7ILrnbkbDQpYfikkINAjWBUJQsZyoSusYE2xdk3gNx0Yf2WmOWxVOPH
adTuAOJspJPs0rw4OtHZG0GkeWp0qTppE0XnLaGcPkCxWmRApRIo95aZbjMyxGpyXiHnnxvdfoz0
ZKsXztqm6wn22Ktgce86tTurU6ZDiElhAhvRLRSJQ4uGcSG7DvCctmu06tH0zSOnKtAeqrpsAwBv
oYOOHMCC0TmX8Aq/DlNsqAccE3Kg+nm2pIjFKZdSgIMJW9GeFOfaF942UJrnYdDPHdAcmFPGBeXy
VQ2XrTndYf9ZDNl4i8V9p4S6i+BiYTYOKcn5wurraFFzFFayYItMBvYQgBtBl6g8ACeOHG8OQlqj
VYPC1y6Q3bsgpn6MYqOmHFR7jWgJj5tjTajFl/a9EUNcNKpzg78NL9qJuIeV5fc7A6S7oSmLqlJe
ArM5jMhsHQMtoqFfKpsMMEAk+Or3+PlftMHgu0J/HEn50bL7oBxXYzd8dTUP1ZMvGNvuiavZlGIe
oeU6ahXXcwp3Dkv3IdeiHt8PtbLGZ/GUJenJ7Jul0SU3QabesF6sKw5qTsPn6opNHY/nMQTEgAj6
FUw4hTqfglBsPVfTYWBH5+wDzdpBk3EhWhAuX5c7O7RPkS8uYxC9OLW4MaLUrVEZMUI2DQnblXcL
Zg0yWnpA83MYCA1Fu3ucPIXNYZotObwnWH/7J+TawsUJSWROR5IOyJVE8CPst6CbvNspD26cxNzY
ESI9hQJBUG6UhjGtK/uiNzfYQSjNlJvUvOsysbLA0ffKddDfy+oK1+2mE+pjKQhnRoxG1pA7E4T4
3fuqfdY8Xmh/EZIyqwvHRbRTrvqOmA2h75sgQAjrObdJWa99JcCZpgOkSV5JeLQC+zyl0ZciUIVG
vbPw9Pw9TvI7RUerzE64D9VsM5OXMIGsTSpnSrdvy0eL1tZC48Mv0yLtifcybkUltyMgT6d0CCW0
dqYQGwwA9UKnxqo4t9rERFNl9V5PoJz6Nua3+iiqGtL7eKn1fpfE9YPFcPMlCp6wmE7FJK71LHK0
OxuvsF5ty4gTiJK+JKN13w9RslEsPoLnULxIWbAjleg21alucrzGjZOQa+fTk4KM7mAn5KPMq7Bi
KWip+p2j2MmC2la0FCRqLowewXul5CNFIngRfLB1ahFIUqkJLJzQ6Va55UF41Re6iWvYt80jmZAY
yVtQszw/KghZVGwSlj9PUas9V99R+l0UlCyLgqIJG5NlZ8MhKFR7l/QmxHK5U9tmbemcZlMM9LOM
eAdKkzYBSqtVbpqHgAJjJo2rNoWPeS8e6trHN9ofPNUmgjdMXyzfjNECQmY0QzfCOGS6PXrfGCV7
XWLtNEIilUebZL6s/oDQjiZdPHJ6d8OchbdIThEV+ZFQX0cbbyicLT1THuKxX4Y9tnm9yrddYPy2
vbEr2jsg0zNH7lKnRc1bUBES5Y4i4VbEbGkI81snKWhx69nHg0SZeJUGhMo75uQqTbt3AsWduuhe
Ul+l0IirwFX9iJA4ixJASNkjm26UHiWvcacjNAcZtu/D9hhRaWvGAo9++6Yk4X1nm/sQTwIv9ToO
govFPq8o2idiUreZGqMX1zh7Xy1jndZqtVAEDmOq9+06yesP4HbFBhnYxlajlbDkDs40j4VyKNXG
zCxmUB0dm6JD5/duRc8iMk+tNFeRTVaBpm86qbgj81OPvk8Jmdd6hIq1uXV4J6U9w/frEJDFyITU
H1JDuXUoqCxkZR1SznnmKHdNkN8VT4YfPVJYh0mA0NXM8dbvwob/UTxmKW//E2DLbRGgDaGzhVf9
TAWhVqDuSMTgem7Fizg0HiYrfYZsuS29HDum4trD9EKBRLZ8PWykCxmYbLKavXSild2QSAhAh5MX
I6txC/ns2Hc54Sc14I9OfW8o5QFuWAoaGknZrEdY70QJ7pXCo4JPkopq7mr9KavJUi7fHTMnQtQ+
VV5xJ4biJVTyrdord4hNNxvB6w7pgAS8iucErIPpz1q3PIL5DgOgw3iRb3pNrtl3HETLYbZU3IgD
ORF9gZU8mRlzRchOUVbmKW6je78AYSQE4x4nKVmDzNxz2sDISVwpOTjzhHyRvsz/bU7ZYRjlOrZz
dQUg9zOpSTTzs1vdpEUrujPN8jUS5RcDDFvGGxqS7N2iyRGDq1No1AUvqzkdoxoBeUcDf5EkeJma
tqV56AU/Apnvopwo39a/macxtP6oZO1bJZRXQSMh181Dg6jT14I3ELPvecsJmFYRRtlwFSTG1tYH
N+AmOwHtCDXqr8oUbLIndtxz+eBuhP6bDLs80X4kA8EjlXZHCDCr8XCOyGcVVFOKgVcQ1hWZFzyH
N5t3vMyMh3zkbgRIILmZOsy+ek6Lbj6qSduyODD1z+HcoLG+YvAmsZ/vMOKumRuYGwEybAffoUI+
POZRtktb/TJS9zPrckth0e8Nt27SJyW46l67A2C31ofBDQt7a07h++g4rgfKEn0vjjoz99ZkeeCs
YzZrqEwlbF79kUBZ3DBaDHEeqJLuFgXlr4Dg5jVkGzxQjrptNHZYely91Xb4FcsfdLiSdWQQ/5jz
g55Gj26PVNMNCxvmtc1Z6WRrH/Fd8A6300edKm480olUMtSzvmcveiNUaccoS+gtxygP3KDo7BVZ
4EsbmghpU8YzII23rBTvTRpWdPgIfrJEehlIrs7VB1ufaF1Yr6HFv0SAA1ejoKldkYmIbLbG3AMl
MyAMK1BYY3yDIRTFtRtUzLjt2P3wHchZSrWJyV/b9nXzi+73t34s5zzHsBxVon+kISvVb81vJwkj
4Vd0nNow/kwzCs6+uSGC4cYY5PrnZ5b5UPeXExOXshF5oafS6POb3yQ6Hk5ChbysalVX7ywBSzuQ
Kycv8IskS9rCvzigib99M+QddLWFQW1hPvV/k1YRQiECvFEwCBrqeHg7CJP4wYlgzSuCeSJ/1ULz
cazDY09mOjGwuyosN85ggLcYt5y7FcvaBv5wB7CA8Mx0bQfDNugc/FP6uvfHrUxU12r6O1ptMyn3
AdbJo5mjCVYCyuLYIrwwu2A3f7JGgqpzErCH8hfn9X/8irZwpC4k+olZqPpnGVJB49AqNAZ1jumL
CSyvd2LEv5r9apR8EwLNpQANdv7/u9D8Qf6kd7LJRO97yYWsgaQ3tM0hL+LPR8ffDnRcAgmsZIQg
diIt7a+X8Loxj8PExgHK9gUZ/ckLID35/n7mV5DC8ZyKhzHxf3GOngfBX8Yk6QO6IThI2qrETPut
EBHQcpyKpoOzwYOnFb2aGYKNqq7qjGAvfWP43n/9mf3lit+GpTQE2Tgk+oC3NYnV0PdRTTJ2rM7Z
Pb94BfS/FQl++3aUuyixqZrz2yH6T48tyIPcHgaulWvaGdQbnUypunp1S8AP85l8zCGEarlYx1W9
7DP72IbWois3mj08dA+FLzdKiGJ4jEn3aTe+HrlVL34xK/zD0FJ1toz49lUNiPg3+Q+aDZoUOLtX
TvtEkDcZMPovbsPf5p35LkikpZQJ5mQK/a8jq1WrKi6AgK2ScLqFpjEr9q+RuO+nj/Du54P4Hy9F
XWsuTUCFF9+KQiTOZS0s1nI1JMh3NgBAl7H2mFSxOxAM+PNr/a1YN3+t/7zWd/83dVY82j1gXDuq
NoGRLCZyNLtI/OLu/dNlEFSjPpYo4pm+/3r3RoNubIMMZhX6tBLyZI0rCGp88ovL/MMwoD6LSp8K
Mtkd9repLFaDILFpjq+6LoEnx9Fwit2f37DvoubfZzHEr8I2nVn+9+3V07oxw5HCQDAN663yOlch
KqzgFKY4C0VJtmiLUDriHyOjs7L6W2zPr0Gv7f9bH0MC3mGQWKb+7auqTpv7vuRjjFpwLNMEwZHE
TnpRnPGiiuYtZS1qR3UfJT+IQLxxCG9rh1+9FP8w8f1ldfw28ZGqajV6k/LaBdr9NOJCUwY0FdgG
v1ossN7p51/6nx6vVOcxiczPEt9vPbhqv8sHUn315ocxPGmkAfzPLvDtzTO1ShWD+fsFiLJviYn8
+QW+SzV/Gz1/+gry2wJl86WonXIFjEQ3XY4jNPPp+CoFVFg9P0h/uveFf8Ry6mMD01xpHQxYYqXy
DhjxZGRGBHdvvAcC+kwaVhWv6gGrmqmega9vY2tj5+Pl5x9Zs/W/L2+apWsqN91EXy+/vbx6YdZS
MQI+MzZeraqDZV5Mhz5u2kXOTEFeMObvyaAaRaKSoooHBaaYS9AIog32wFqy7QwJKMA+SCtdZrp5
8ojXzuCRiODaxN2VfJSDEUYfk4SBJfvwJg2sY6XPiY3D3dy0Hp1iM++aCqe/1Uz9XAtx8gGHKoAp
S3REyky3AkDb6+O2SNRrU/H/G9mudfDwtdkrBJ6TUyuHaaQMVVEoLJFT2UcyLMEc5Ts4ky6nvw1Q
rTUN+aXMydDg15nD5Oo+dk9lePQ062QqzmZ01FtT5IdOV+/nd23iozWxCV3eOaaGddSM6FiV5iPc
48eU/VpDbvmiJOeXNrRhHeSgnus4OAol22kJKWYECPr8mtbQ1+S3rYE1nJucgUBeZWkVcx7O1QuM
U2QEy1DTV6bFSSavXpNUvbczZ2OPNgCwGewduSo/r9QfAlsoEhrYY5x1m8swikVLp93ytVUnYre0
qrcqndxWJmuHLz8Z6N3iYYtkCRpSuoaYkoXZa5cMl8hDidB7z6MRPhGB9+UM3rPF+RZNFPXjVkLP
DbL+zU7tzYBaBfTcEtMhaHUXDOStnlJPMmssFwpEqClASxVEDaCy+pM8wLVWMv3zKsDXq/NTHNkH
imQ/0DA8NaA0sjg/Jmm40hX8x0b40MvmVQVO89svbXI+W4EpMr1B2bdq6JdBpYTWpkAMA3z74bT+
pjZfxx5xSytXCEwHiiGNvQD7u0fG0G3T1hfu2D9KUX7a8XgB9aX8/q7//+7s/u+z2c0bln/fAD58
vr9l39PC+BN/+OzkvziHYFMSaHsNWzVYUv7w2Zn/0lSsvraukdtGK5cV748OMBY8VmJ2pvzF1l/O
fa4/vHZY8BCDW4aKD89CM4xk+j9a07e/b+F/b8b/m/yv34E4f9rrc7SA2SR0U9ic+vFUfDvEVB55
GOGMyFWtAGOTVVRum5vyA0aG/tlY43hTpU5IECiUQFOwK+8byoFyuvZWnKMCK8bTMEvtvHaiTSJh
Ldz4tX/JFbtfdWHpAbqPi5VQoHbqqTrRataoXOZVtSZUZ1ii+QRqOCv6tLTGy534wBtG6sNlDpAH
h/aPPByRABVRTD9COfulFx9zJH43CvIRgNBEixA/M7ido1awTyqxg6RpLKO8mhfwEJIRMwwFDJDX
Qe7sG+II0NGUVPzIwlkQAdGsOIO9JFq0pdZDal4KJGgxWdlXbtO4aiq0IYrzocRIWXzghgu4Jhqc
y+aQtV5AroueCawuoeojVholRRiteCdd51kZvOZaZb5cJ2TILqXmpzskkdaKZFpMtaX9qBVluLOj
yHocJxTNRQ5SYuFRIrgBvnjQ4FougM89qnNvhpbcuJJlctbK9qbqs1cjG4+Z4sXUnQzkavk4nlNn
UrdxQfyXjgw3V3uqzkU7LTlZPkdQv10wlY/2OD6OwfAQmgXi1Em1Fmw80RP61I3rcLoaIaiBEuAg
U1B/Jhr8kKQ6s756X8xQiMnstzY4L+zKoQ3hCLZhIfnWqa8/gPXBdvdbwV0JvQUoK9stfc/Byekr
MHe8V5Jkb8LC+CEbEl/Myr7mqbAhQjg0uhBt7saRGAM4lw9ZbsJM8JKtbQMPV3piLPoU0JQ52J8m
6IpF3Dc9h3uFcUtdbBlE5sZX8DlaybEFc+uOjTfR4qu2TO978t9eM9W+MtgqSGFo1+H/7kNDeSBL
iMJ+6a/DYaywpsejC0vkw4hjEhnK/K0tSsIjiFgjQ5gChw7RCxZqs5Cks1Ao95DpieoVmZzjalNb
uUWs76wqyDYmIWgo4ivKsXEtriSz26tqjpbqgrGkMCh+NJkBBMWABhTBoeLM0hyoqLdnQAXAgUj9
WVFwr4g9rRi6VuUqRU83xVDdyLHOWgiV0SnFIgV2ubRE9Ama7QL0Q4dwod9iLDPdwAPaw8TD2+f4
O78q4g1Csqch9d8yEO4LGMfhAYEF9ca0fxZ6Vy8TDmWLQFNYPwbZk4yT7dHQo2uKe+H6hryvDeej
9OVzTrLnwjfpsQZVT2rfEH3Gjjwx5u+cPBQY5un66JnVE+0NvcjpnPqG2izl3oaXs0eE4MZQ69zE
Ua156+KvVGPy92kYf6jeEKyqRDoQS9DGDvA9lxGRCot+DEFyEDe0EqOiE/tZYD+3rGaj+3K8GcLB
X3miv3gmKJ6+L/el2vZujFmfZuLwNERZ4sKsWyea6i8I4TuSzXWna5AyrJJdKNJ8jV619lplvbJq
zeIzDkYwliV8EjmJtRDE81lqHyOrUEYaIvW97pCiHpHi5/oarS1fIecU0yYtQ5zwO8fIz1ExZcvM
n28qBRt3TM3haoLTRteHPJINar5kIHdka6grfn+5mUSKrLM1x+RtCmx/V9ZzvhaujSF11qHWn3rJ
xyFha4lzhXhFI35Oo+krCHr6Omr3HKT5V58WX0YWvJO6eG41+qhOPr2EqDnTOfrcovehpG5e9ete
QPDo6atN5alO04Zc6TxdtlWeLGWMnJ24NqZr86Uy8JopwRuJTO4oUki+iUfbFqg16Jf2wbTKTefR
v9ZQJC6sIlAWtSrviY36Uebaa0w8T05M8IpymuGq2eTtU4rs9EFgfMGbeO8IjdiANlS340C3oiZQ
opd9sZvGLNoZPABw7NgryPlLTvWk3RJbMi16W79GI72YbiK4OB3ltTYJqqsSPdimiXnlRXz2BjrF
qR3jBPBAExCj+5Fq4x6aHR1dXd/7gXo3qd2rpiXBCh1mjyiTvkrf2/eTOkXruM8IMmurl75gj0jZ
Gah6tY9GHXBZ0l4F73pXxHf+kD5nYX0fpylchjCGc0XitrOqyvagYXcB6Nskmxm/s+qMKd9oWX3X
SKqRIwC605QMc75JQfaAQzzjoN8JT0UwMvaoCHKPM1t89RPjpi4ggVqg+om1yWN6ENm9HbUG4BVr
2pRac2eB8AI+Z9jrSKlfitx+QeTPhtUCwSPQOgdGESxpXyAqLadhbejjGxmgM4jROGlJd1cZSJy1
snhAIu4spUIUiTMMGV30kC9fqo8g0ugR9DlNkNp612nOlaWVueR6UPVXaVpaqbziZYMpXGmwaAfA
HX4JQ8sx/H41hs09h6polVbxVlOi5TQmj06a/2CJZF4ClzpFBn0U2oVdI8+1493Wmtx2bbvu1ObR
VjvkquqnaJHBt4nuYIThPKRFG0OZ4Y0IO9GpVZfR18ZtYFpnwygsCCf9pR2GTSOSbdm37/kAKakh
/kjqd40yvpPwBnJnEOtIWDsMmZtKmug8RG+pTxlCcdw9hXMbCkTOig33LUE60GKGovfiygiKGcnh
dVtvSBva0k69a6wuWtVeALrIrxATw00XiZK5+TSQrhpeDDV9qOnnp7LbidY7CCW59YFlWUbN8din
12sP8dWM1UuCVsgXVkGGe4TxrIxATUN3t6EnuchtdQSrENeMgRJUok+PrcxgF1gTa4EZH+1BRZVk
tA+kNB04CK+Ry4IZNA+gX1ysQ1umhm3dxoihY3QzInsPx2EPOXTZGT48cChYDvF7jH7qwyu1jU+2
1uwzKvh6beyNxrxahEEplbJSK+RwkMMTC0xzGEL8sNNVNclyO/Vpvs1JCViVwtsUOstZZnB8wkzS
qmsvcE4EVdAVb246Sz3rrJ2pGW+bxnmmwYQxqqZrFAM3X+iBvAM6tarj8NLL9FEg3k15l6J62lS1
c5y7fHVeEzxVLS00E1YKPLtrlkIZXb8fVho6CCI1h606yruWTnwfaevYKmB/J8RF9GsZG27DoT6I
q1XRZdteGuswriwkd+VxVIp8JQTGoknnhfTqi2OY+1YSTepVGQr0eacFkoe2/2bo1buamQGZv3dv
6uWWvfct/SuUEjTy/DImC7WcvqY0uDWABOWexHfnLUkDW3MEoB/L/TaUcy6AGGTFvRkgoKsS+yUx
GrGo57S4UrKnEy1LHu1rHG17M2QvVMC1E33xYRng/zJEB1vVs7a5HD6npL6NmxL3AnN1UbfpsgIs
4zUww0Lpgg7atDEmG2agTC/PtLlvmHdQDneTC2ufyTxiz9WFOUAwwmY8pEmm/Tim1T4YTHJjmF39
5kiI0buROyqXll9jOZlLu+/vBbzuBbTjYJl0TOHc7I5FhyqQmfsPTLEu4MZNM2l7NdOOYqyhP+rh
k2Umt5WHtqdM2y09fKKehL9LNeXcICpYqCI4TDWRJTJG0FGssjBnLxewRSQX6Nx7/bGSCB/YNkTy
4sXDKg0POEjhH/NZjJJT97QaRu3iZfWTV4UbYrDwdGUey3DYTasS1VY/zuqf9lnicGtHkjCZEWVm
PjrYLki+ONhlePXVp7S1cAKpbNc1kJ8c1RZCBneMV+ZaOJADwHUi0uc5Q0UFBu0IqtKuCI2voYm3
o+ZdrJzlYLiSprzxyhot7JdMM4pE3TLokaOhDLJtGFw1lWz6uc147VjsWtDgifoqsS6lKS7Y/JIj
D08881POIjPI6B0OvSm7y6G0O94DSE/8HDaHFDK2ggzFVb1MHWcVee8ysP8ve2ey27iyZut3uXNu
MEgGm8GdWH1nS+6dE8KZ6WQb7Blsnr4+Kc/B3vvUPSgUcCcF1IQQZbmRRUbz/2t9C7Wts1Pt82SQ
q56BiG3Mte7txaxzkmfFswUOa+zp/qBbZx67g/x3SK5McJkc8t5bFV14pH5JSBShnFa5cvjrSidY
yILeySzo9+IZaas38l+XQUXcC9s6g4V1BJ+2DHzaJhUr4WFTJxWxGwxpsb4Sr5Yhiz2/kc8hFRYH
n5NCWRRV4JrCn3GNvl+S5o55RbcN27t8XsbAxfBnEsBRbhhh75rqHgobWjRvQS4WCbDFvOyHkosX
mlvTXQL9q3Sb7zVDZjqTbWfmyTk2AHNBUoVxZOTvfCIrIPfLnKlB6beAEGTkiCvq0ETgUeWZomXD
ZWJa0ZPlx+ssN9CJBJehfx+tl0Eny2yAjMVbojj5DScZRSK5U11GshniCTkVy1JFO2jG35uWGJrR
/JDeABJcbkijYKAq35PS3gVWtjYrc6sZSYPUXuikWxooaFTt7KUTc2HU0VJdNTX1nPqLSAkPb4Nr
r3sb627ARKKnDR+cuYiJhzNZhKBjuxCCA76jRvg5sUm6Q4j22PC2e2yaLWpsEiw3fYFYMImWSU6q
lU1EQeZfCpEjUTLPbPvuU+0u0QNsIMLtB/ZXkzuerRgqeBbbW7f11rT7kRuR2rbwVcCFkfFJVN2y
Gcd31vpoG8rygRld0gvKFw4T6pT1B7JQiwVa8e9d0qwmp9vmPqx2U6eLmBVXpBJzoasQ7VNuDluZ
5MkOVVL8IFPPvOtEzYynEmalMbt4yESXtNu/Kzu6KngkzRNtPGgtHnT1vUVixOSBtY2RvU0OY0WK
WjI84jJsIdXOyaaM/G+OCNZRhg1HmFcJfG9sLZOFRj3M4GzzdBmAmnRAV8KgrzHCKXfltNOqRwXY
GouJWKgYwhxYvTvwdYsg9jdFPa9qMpY8+2X0xbfeR9aBPozW56EApOJa/daJWpZ3EjRhzcCRJFO7
a8n6wnmHKJzoCaaaUq4bGS8aD2NNbZ68tKGGMqTPjeyXcRw/jwm4M6evTz3iPnJ1WdrIYS3mF6oJ
P6kEMVn9QH+5dJrkV2Wau7GtIbaZhzoYSYUOdiRGFjuYeR9ajwCeSSVwhk1aq00V59vAcL4HYE5B
stVoO6LLbEf7NE7utWGdRnRDddJ+mQhkufuxRMXUBcy0RXyZ+MbPUGabQRMnkU3pyiBLzoyKL2vK
+YytkFWHsirGaAKHayJRBp84yTat0cjC+PcK6jKAKTe4+7Zz6G9qdgAW8qdWtGzqi+fU9D6SHPjr
OAu5rOw8WJZB2R6qLmo/x5l5b8pgLdEL6Q4dIQKLQoH1xn7Tbe2OcJ0pkZssiQEp+OTDTAMKlyBg
3Ywvojhh1iwf6qu708oqvZMYPkXTpHicbXPdJ9hX5xJ4ceFRQTHQs93V1HTWpV3RrhPllZAX5+kd
FAOP3sEwUsOe+E/Byr1jtYk5vsE1G109p36LoUqK1AR1O6bId1CdGr2sV1NN3lnqW8bpVqj8/13R
/R+E2hdXwcu/r9Ue+uEz6f6GRLt+w+9SreP/4diA73AOkJEuLZt23e9SreP+IRFDBCZGGVdcMWd/
lmrNP8AGXSFUUE6RCv3VrOP/IQElUVIVlomGiNLvf6NUK29cmb9Uau2r6yegQistk66zfTM//EW3
oIi1jurOqpayRkRVVxAaSbhYz1GSb+0xHPZD2djwKV0x7GPQqUu7g3cZzgmhGa0fbcwwjbZFUes9
C2y9pwur93+e1v0c4itLFWEPVNEQ5OM+za+v/n2OA2aTE4G2MQAO7lm2SKLLuwIWf4Agt3/PNArK
KVtpe5wpWwbisRi9nVGQSwU+AGSJ5TwHgO4XMIHZwpCF6rgwKBM/iNkbKryxssKfihRqMdVpuU2a
alyIPv+SBE3sFVbAhX42rwGiWW3XG4K1VqPhP080npZ2Uv50CdFaq2oGqx9RKvVloS5SdSB0220T
Bfnl9ocVgf86Qqn96BlaZGPudSE9ZKkNeV5tLe5IynE3MgcB2jVWsWkRsw6R2Z1HRGlscuUJd0W/
taL2Eitc+iRHU4Cd0LAJMyyWEDAhpRrPhnAo+5UnStrRqyJfEaC8s4xZpmOzgMDczfFagw24U4Pl
nfFtUuUiXEeV464v4Ja3qYMKv7nun7Mm3+R96By72iZ/DU2kWwznlkhp1oY+bIZ08uEpzO1DGe9S
VelHqxMHix3rxtHUisJ+ILiE1CWCh/IRi4EN3522LBQCBegWikL9VHaboG2yozef8imnTtQDIg7a
ad7jZCRBJNEnSvZ1MG/lhLgvULSqjP5xUuSd1vxbBHVIo5bzGkophbTBj0/+3Nzluvug6ppt2QDg
xx9Q9XtZsKivRPSuBtVqIKZLA9bsnbEcO/OVhgJRe12w8N1+g+UmX1ojDguKNy9x2ixqHD+oPW2i
DpP6WKV4ROpaN5jf4RO7bk6Gi/U+T9Jfh6zXeg2x2M+7dkkdz1+6c/sRleWmHTrotHM3r+3Egfje
q9esylg7y4ooqds7cYdupSP/Knls+5UZ7oFN0xlWVDhIRcPqnlM01xH5WymlEIckiOw6VdTMBsJB
tkwB/8GI4k1HuXdbS/k2zVyjMFLCRVk3BzsB9DC7jVoNZS0pPAcB6GLmfCj9JbsTVLImsZTrACd+
0ThqmZRmyyvkuHLoMe5z6ZyQrauNkepz4YuYcDBUnPYkxg1Xl7GZ3ba4I7Y7IxuW0gBJRcdk9p7R
m7tn2YlgR/qkz6qrfii6oLyEjSNWad5pMGsY3+e0Mfb+NJubxou+tIvVpFVi71zx+y4UNsKXTzLv
guPtUNVAt7x2pkAwkxxfUUOTiqqNGYinIazWvu+kG9i91iH3ilePOPpN79SrqEmqh9EiQWcnU/dH
nYYdEV+RvXO1obmM8HEbgTEuUGqxFQCtv4XUnc7r2cy4Jv18NZBHs5ICz3iW/0jEZC5TlzYIxA02
SF3zHHq9jwkKJIr2VUY2LNdBlwKVjTqTOPRuWnXaBj3cJ2xIrU+sRqhXxZBvZq9fsEImPJNV9lFf
ZbFOh/3ac/lzrJqwOjM3z2FpEqTqe4+VBQ+AThlr1HBtYUxyagaq0LCIYG0jnN5R4y5Cxy9WgM83
MyjslUNROob03HX1xYjYxxep3S/6K44hMmmstLNNhbVCNY4yGtOE42+GkqqdTVjRnVdKc53I4Gsq
we/zkV8iPAcW6p77KKm7vRFavwh2Hy4E6I2XhhijHZOaxiTBc0GR/SwV0h0uE4ICpWZvnvr6MqR5
v6vc4sMz63aPo6jd54hSl17OBpeKRbuHiG5QzujdvVUQy0k6Zrsvmq7bDyL722EkwyIJm0ePLKu1
Agq+CAR4oa4S4HK0s65BcCszr+4JHKru59mSoOgpojnQHlaNS769ZVrbHCvtUXuJvctgDMJ06R08
bIKrkKUvbTtjjflefjgh80fHOtWikrul8sK2qB1wdfs/aqfLL0SQqEub+zVmtRGEdOWJg6jTp/b6
xRrI2LIKspcGQsmyxRT9rcl22vKtT7s2mxV3it77hn7x4zQ7hUHhLCGmO6uxtoyLhZnhMfOv5OUw
wCVh+QedF/It7dvTPPfpz962PqVXpS/ZOBrX4HFqh/WcQCZ3zQthTXTNTPpd5HRvKoqT98qgYkfY
dnrQkloRFzuXTofxByHgns1S2w/xPe/CpTtTrzQD2HvVDPexpR7AjDtPWalRS8l0fDBai911a3Yb
Q0zusbK6l3JGZz85ZvaFqtommf3nqK/SWKOsH+1o9DZGBB9+8Ch5eR2/HRszm2npbdAmSeYaj55W
5BjrQlrFgxl5B6p0Lt/eZM98Y7Wya3lpuKUCVTfHFK8lfkpnbo5u5iOo9FwLATenE1lxpNqnPewq
1R65pPDb3R7eDiIwexKKUbCYDsHM177VnCSDtWb91R7DgU5Z4Sh/pWI6Zek1RSGy9Vdph/hRrk+p
POqPWUU4TUZGSTTbyCadau6Pmr+PwgSrkzAhxxoDPlNardfk6cBu0zX2T/N2dIox3WbOeAnyGQVo
RzQ18XfJEUtt5E3htyYP7wPJJUo6yYdRee4iH5PuENfw1JOuTAm69OhVFXN6SjVqHsvz7sbUcF/D
gmEsTibSWRSSUQKJciRSlj7ptj1XfPKqqej1ELp2nznxvmqsq4/maPIPPHaybalz5dOi0314MNuB
SmoKPKVAerMiv3dczVVJXpDDhFoIcVCjXk5udx8Og3cZUf/bNAK5vc+JwPcX59TGx4Eue1KMxpnV
irH0QuH+F3K+m87y74tVl9WqDFAVWp7r3ES4f1msgvpx7Tnnz6wgKyGt6b8aQ1262R6Yt8pjww20
TpTcMxKin7Yyva0ismzM3JjWyMM/GRR+lEY/YgPpaOgQzuF37Im1N+75rcPW0dV7HLffjImuBbWI
7DgMNOABFe0xAXP3EOlcdXO06XBawNHqV8FAPEAAQCMyg4VZNmfWPBHRdkCUZu99pu+2NAI1/hcC
OdTa/6I2Ax5HqCdrdjvwvMC+bhD+qhJvRinJEUj6peWSVqBZ6W3s0jWXY2BAw4JvL2VChnNm+PQY
wmv5uVRsibE6hTX3s8qNq1MH8exoJw9dNDPHDGJrKBODqNusLIT0lOLTcGPkwEqSbGLP3PebNLG/
DWXqkBHLjZCJ8vO2gpHsd5eF3WRgq/x44aVusUNZBpXcT3+xECNqPPRfTbPHhTubv6RrQ5n0E2tP
+zvCUbyhiCLh/ucPVp2VH8nQbos4eO7bHnANwJ17AuPePI0oHscS3r540g+T2W9cMGmHyofGU19p
OHPnJOc2+OyicRXGnfvdiYqLD79lG2Ytl/o116Vk06tw+azFUPqriv8Rjfg7AOgFjk426BIfje+n
x8QG5FbjftraE1VG3ZJHPc04ExHm4etbY/ToVi6OVXMyEZ15zca3WUsEWZ8vijjcuqlLr5McUGz5
LXU+RcQYWpSlmKjk451l6MA2XTr5AzsXl7pOTxvNTPdJj+2VHck+tV4gRVY7l8hZPMX1Uz0hR6CS
ElKh1R2RFVjvp5L88lDX55Q0nGWTXaFu/G99WYP57xMUGBVJ37giI/pYVvNUeOMbnYHvNDL5c1DG
GVb13kjGJPrw/JnSec6N9IUQyZZupPHdQFMXAJATXvwYg2ZZRJ597REgaBxGoFQSkZ5CY48B48Ob
POe5sGk00+s7RPnHYOYXBfzMQ79GFhur3swzn7LpSxkhuYphk71Oqfpdffi3CGx5lRb9fYzwEUk6
giYvzIDfG96/jBG5W2W2HnCtTZ2gGBLyr0KEdBa2t5yc+NlSGWDeyJ8hp3E5sErQpOkk/sxuoWz8
g9Tzq0EG5dx6zqPsx3BdKhq/+RWtRI1byh15Ntjgx13YA02eqxUTOIIFO3rOJwtHJDOKRxPjLrfa
aT9FxatVqo9glJ95xyow0PhYBUybhvI3gWNguCyQLZ06mPkIX61iQSxksGzrAIJ3bf5EcErfwTJS
kFEQbrpxrSCIMs0M0V3voyAgMmgVWhZ2s6b7X23eF5Hf3fQ8VV//9//8KPuia6bHL3iEf0etOEi4
/32954hH7vNv5Z7r63+Xeyz0dzaoDSAV/6jq/LPcE/xhg7+1MIgIE3uP71AI+qcyz/4DGiiRCFy0
9j/g+P9Q5ongD2ky0qPVdxx4j5jG/hvlHnpF/6oOFxKHCgBIMBbClP/JhOYjQkpDFwhixvaeZI8I
p/dVscCSLr/SOt2MaHPW4EZAczaxg5NVecHDEO3aWiIpCUc2FIFUT8n1oH1AwiNxyAKcIO6+IHtL
SS6fgJHcj2P5hHJtvOA0uFf2ENDWpfGRR7ncY+dj2ysfpmxCe5YQL6sqORBn5X837cFG7QNchGrE
ejCrL4sXPbuZgqAPOWKUNFMbW83791DTyiQY9T42aYL6yllSSDAXs1+LZ6kbQduu/yib0HxOrdRd
qBBUgraxrXaZ2E7FVaqtYqygqThSNSL3JOs/oagK1EnhXVnRfLqL5zk/tKDvUFZae3cKpjV1YOJA
AgeFH12LVd/PGnlz2O2U4dV3FdVX2NvMa0YQ6gvMxOFiSqEWyTyaG3MePdaCk1gaDd2HDurl+yzs
8k7a7vwNeOADm1pFJ4S2CHMbW0mXdqMkm3fXN4DCMsLHlrA61yggotci0OYyDlhq1CgE6IIPPQ0U
P1/rxnXPymHTghpuS0S3vDd81S6ctME5rMwVFeRvDL31u6MTJJphvpwqLz8UbZDtxq74RFX3c8jM
4sz+fCYm11olowh/IN+KMfwLomgnQ+ztMq0fckIsI+nUl6wxj51r+JSsw23hjFdna0Z7LaCeMaie
4G073Uw11SwrQAHW+fOMKhINB3SHYVkLb9yKzP4scisj68v4kiH24gFUnJ9D2eiuuqcy6VdGj3Qq
0GF9GZTf4BIf4XWmzVcJOHTPOjRZs5xn0WP0BrWi2F45E83FlDmWYbc4poOrP12WxWX0zR/kfKQt
ViAnswg78/tuNyXZGwyBamXGYlqVpQvUwDTT+2ZgtnvopDW9+bS/ijl+YAlG55+7QLXqTvhedwp6
Nt6jYyXLzomQXjbQuNLMlsfMi9yjU0I+THV49ofG2aeD3a88Ram+H2hTl2HlrqzR38R5T++i94Nl
5WDYbafoeeziYRfTsqMr1t0JNxRbgUkMFbwltj1OmzfDcleNr7xv7B+jKl4afVkAsCjOpSjMdTmh
7o4Rr320loqQ++T9mR2wOIeq+jIK3DHwciH9y9jEbRk8leOnZ0zdtYkE+8241yZIkNCMWDKUbPot
H2Ku025L4YSboCfzV5mPfZ0Bgmnjb8RkxnuIiPrec9E2CRg1XCjivo8QaNIYe5wre8CgH3r3o0cK
Gs0PlAWeqs/0OzeBHj41I/ijReDZucy+LBUbOECCZ8ceG/QQlBKyyLxoIG24+SL9XBSNWkNhQ2/Y
OgcRKm/rsxol1JWDDWUPsFNVLHo1a7i0Y0fS8Gsss+lM3PF4NhweNRkqTcwH5docEE9osutuB7A8
pNip0sBn3aeLRod4LtwWV2Yv7YUTW+1DRqzmQxI3mMpL3piJrgR2q3utZFX54FC9KaPugOvk7vac
DPMzPujx6Np9TBgTiAATrej+dtpI8sRLJeRdkxI2PxpOcaa0g88/4V9hxs5zWVt0XeMA8ZOtiHCs
K+e+jYpgMZnFSx9HgkUZWaVob4vsgKr6ub+dho62T05QLnsJpi/p/Z89iYMEEgxBzDoWSvJWJ8PB
rqz85NO4Ot0eievp7VFLGl3qd0daVh6DLZtWosXakE0qWOKtRY3iGLDXrYFQ5ikBlir5LCkHlL0i
pQcm08Zw7fAQexwo/z6loEQeRCSgVmgyI21RuRQoaSqMdiOOdTfnO+2wCu7YJr9EBCnduekrhcrg
mQQH5KOj6X5vHb1u7P6FyjNwwzqAoiySYGd7NakHoltmcy8fo4wFq0sl5Gh6Q7kYCMZduK5EcNdr
fY+Ki1TUOXq9nTle2W99D9Dr7eIwOn/aOrJm7ciYuPQS1l0+OWFP+QzEqdR8KzF4zVNAIuChsdFS
+D2JrIKf204ocfrrwZ6CN3Tt+T4f8XtaHdzIrJQXbZbJkgavXpuj71xuh0Gjbcu7cdolAdG9bWFS
uI8946yagk+1D2p4mmN0uT0nE4qM40htRNgRK1U9qf1gwkVrUJeMwRA93s5MecV3ksaOchsNYWX0
TFIzCkWFmxIVDncoirqLJyuXmC1+pDXMqDdQGS78kL4lTXz7nfI4VMqhegy4UJc1df/V6KeUkCrn
V0e5/fcdQK5Xvxvi7NnPvZhMrtIe1n5alAteC7rHvbZfrDy8Nlm0Tfdg8u6NNg5J2Csp+CMu+f0L
0TFKapN0pBVIzpgCq6CpY9rL0BHFWseZd6YTMtPVpkgUJHy6Tp7ab0kxI64ZnekTT49o3E3gIZG6
Hcq8DM8xhQyNQ+b2jFWdJg10Aie+f6xH3W/InP0cRjmyCBlQfdYuVPbzMLM70wQq3Ceis7Zz7PxA
ne/dB5bd23f+IL7b2o+XBZfkdaNhvEYuKm/hJMPmdkrkswedNUiQoPPV3JowF8pVZPvB0VMMslMK
ZNdXet7cTsmdsfde36LRVKVAjGghlnGMR4fJkmKmO+7DUj4nfTc+5NrIXnF3bqM5dy+3s4ZNpSTK
+jkVSr+kcn17NlepcTCS6dEc0scuiuT3pFQ10oHSoICp1D5pk2hNOEP2kWsg0unofHfyumYjakcP
wsK+xvAO/uP6rTWFo2j6rjVui1QH9dGQdykFpmOUUjntujE/FxVTBJ48lJAapVGJrvkjtyTdkyL+
cmE7j3XCnZLAj0iSdNx6uh12Qz48OkPQPpPfjFCg6U2C0mb9KfJ9ZM76WzlUw5qtjbvtw3k4JgwK
aKLHJTXw6V34VYdBLIPZXwXjeysYgX0/ck4x2tUXMMzLCmurQwl0T+Ua9IAzeBjqrw9vB6xnxbFB
mb6Poxmo9GwlbK4bsBsCCs7v8/navunQrAJWMoeHMlPokYc8+iocNlxDWZLkGqrofR78Syf76aIc
FFhz4R5lK423Ro8gzoKMTt1oRu8pjA5KeKN1mH0zf/XiX75ivjYD4xxyDT5ZLZT8IKBfkbbdCKyF
tQcoprPNh43ieMwBtleMduSRXnFlelNWA9dogD4gDPrz7UAbRJ9rnQNnGm0MKNcv2Eo6G2g588Iw
nR92lM8PMuz7F+7qO7bE9ptroduPfJVgHuMUeu+0ImE02OTWaL9B+vxhuvr/+U2ehPGS+u9eWoUf
biSevcI0flCEOtR9kP8yJ2cVJw60rAm9hY5R196xAKhzjAcTNYc4mHIMk7Caa+omX4iRj/S5bDgQ
2js1PrN/mHWvXRz4m84zxMYgiuC17GlTO736nlUtAYDwaO+DKRtOULRpv12/EOhsxYjfvFWkUnWe
TU2w5q0OUf2SBkIfU+DGv0/LNoOAMJTvty8Sptqcqyw93s6wyw+PaB2XKhsyaOooXuNEXOnBt6Mb
xjyusKtw5WSH3grbo5eJfxx+v+Yv54LmOiUjbm5eZ+TdSzrJCUNi8VJ2E0bozKxIf0LTvIyUJR+o
kLgPt0e5yn4qkFhwM2L3oboexAQIKJsDylIqKxij9fQNsta2wXfyak59tJcRYYAClss3P6YASGXw
RSdIa+Q1LT3XwfQta7OtnaS8p9q1tniJk91Md2ddeXX9OdKZafJPErubdSftgKBdr3zNKHzcvsxO
MF9mBAQcRSXEpUiNBFo/39dMCl3iXMRnz+nmE02Xc22ErynVqHdJiWTRVUF14Laf3rMXYtH1U0Ui
rm+P5Xas8gSrUeI/jRX1li7vxA8RGSdHqPKtNUIWemG0mocmWnMfsztwxbSZkrJbtuD7Vq5I6YjR
KD6X6IvW8RCDsL6epphsz7dHpi4fgzD097ez26HBALaTWfLtz6diM964zRDvG3SaTJRCvroWU34D
8XdZV6V8TYRwV2QQpJvbV+m6cFfXsbdns3y2Ql2eAquiDZnTPsypiyKtt1viJWIhVgh/4sciHtuH
WhVLWm4kEsNmg4PCtHXXm6AFUJ+3RKD3ZbMycYi5zAZI2Jq96hKDOK6AWF17EHgSbueGQOubCCw7
w5yDh7QLRpyJRgQOmxMqiPaBN1ScbweRiWKVGRMpK0UTHgjE3hmDT4O1r8b0pDMvPRXY9hp4bIfb
U38+f3tksNEccP3cB8ioLNOo7skHrb073B/2bnKdb4kTe4iYuHIJfViRzlq2HwN/0tpkPjmQDTsf
bo+6YJoPaVijtB2xHf3LF24vuR2kQEDhpN64mkYsqHdoqMl+iufXpvCHk1Oo8XR75F4f3U5zMHZb
qxG/X3F7fVNToswTe3yKcFYhB0wI0bieWqVUB/ZSBeyhUNWLcRr2iHCzh9avwdEk5TnKRgDqVlRt
K6/M38ySQF+B2v4kdUrmRUbmBs12xBnxdEmc6P72Krtt8wP1WhY2cgHLzX/L6iGmm5tYzxb4d7A8
HoLCiYJ5UgzhSbAxwjbH6t4jS2CFbrF4H4OewFHSJI6NFN3bEG+H69OdnN3DaOPNvp26fdgukee5
O8/xivc6ITmi1tmyYsm6mZV2ntvuW5tqksnNOXtsZ39zOxNZbD24VfR8OwOp1p2aCVnGGAmSxnGs
rNkGscfKtUD8OJN4e9sntBqZdBTObx2Qa2wpIbLNHhIfVftF4bLYuvPiEHg4Y3wKFuyMWz86u8Uj
hgt7WVlO/r0JwUbnLt4AQs8l+9GTxbx3P7kG0fMFS/saMb0xpPZy7lKKHWGNS6egVJ9aAxfy9eCE
eftg2+20zUJaoLfTGOr4XaFLe9XRPHVAmGn4fznAVTmnZ6UM+WgQzHqHRa3dVfSRHoto0Pczue23
syqhD66j1GNXnWWnwXKyU2XrT48s6g13Ynb68/m4z+dVi+VoFREyoZMpuauilIXqpL96I4YM71ef
JCgixTTq+dkxo0VoTfaqiU1v09tT9K5m662ZSpDoAxdhTXixmm3jjZwNb1friBZynkfvqErQ+pZp
uO977GpxnMzrJpi8U9nisxJ+QrXOgSrGrcRMeT3cHt2emxpvP1TEhQjP/arjEe5knYlH7WTpoovJ
frAmMz0qd77c3tftHUr2FFuvbJ9u7/7P52+PyM7hk1fEMAymGLdjkgF2C6IMImuCuQzV8ZNVhD1R
1SSMqXF6nLoqgW4/HhyNP+12gJOLyCJsZmwLNcCfnnTvYIqQaRX0PVdV7Rng+cz4/nbILRraYTwY
a8XlfrodDBtiWhOP/QJrLfz5QPaLqAbkJQKoNJT0V/DYGVgJIX3wRAketeyNTYsO5W6+vQIGTr6w
psJBOjH2J3lCNVGdwNV3p64seiRGtRzpmfMQOteusMdof3tlJSzG8posEY/CgpdV/qF2De/34XZq
qnSACRgWn8Mc2+t/ecntxW1PrIkzMBM4YogfEmdM9hZ7oNvZqDxFCu/1C/1Y3TUzUe23M0oIqGUt
DJwUtdxF58XdXuKmeIvd6uD11vBoWYN4dEtB4SWZ38KQUQynDGLe66kFk23Zi4l8jCx47+xePXsj
fY1EG87ydlrGhj75SfSeZJ56zq6HboAj2Pfpo9XaWwet/INhzmQK1765w1sRPV/TnoDQIZ7ydXWt
vLqkBrPGIIG5odygp++Mf/OxG37IgN84xvAzq2Y0F1YYpq86x8jSNPHEDX5tA2GlXuMIMldDa0S7
ImmMNe2qO9kB7+xnu1o36MFbeIKFn7FOHIN3z3v3R0IkYEnmK1W4H/y/ANpi+WBVZNWHyJXjwlaW
S5eETh4GbTbwHSbkBuqpBN+MuAwFF86Oa/E5Ks/Km7EzjKm1S9sh3GUWOoKZ5PqZUbGbDBsKYgoy
Iqiayw2Bl+XDsA/5I42pdE/ptsta51SjdJwH093YqfWqHLzWhKV6W8sOgWYWdrEKcpqFoxEA2TD4
xbPE9e1M76YT/sIoES7IQv6mzCWlaHpTkS+2tS6oY8UKDHJpbyqXOoGlK9jlLOrIByClY4hR9GJV
S0ktKfWKjw8OLjv5zM1fkrTKdx6bD0Ev9xh09kdlSfUuZIlTNwzm0xB8L2Y7fsGZisxavY9JWx/Y
/U8LDyLposZwvO8cf1ibnSM2nlCE2ys1HhR1vzR762zWvw0QwE0TZUs6w+4h9u+zovfuWYj+ap2Z
WaivNREhbGHbweab+jdXOC+enJJdTg1U9m13H5c/EUmH93HQdSQ9m3pNATU/8wGrc9RFBMrWeMoE
k4fnDnT/m/ohScz0MQ0cwgNd63UgVXHVNc2SKHt9j4Ag33eUIunC7ZtCT1RlCQFv+wV3XHdPvCix
ZBFrF8UPrWt0f6XzJCtr3qiE/WWSe9nK6hIMQ0X1ZLTdayDpLDcSB0RQewxP+FFIT0i3VHIzwCbh
qchmqrCje5yrlipgL/yNWY+fIkrlRTppuiAT4oI0YZGr4A245MD0rY+NXzvn1Ai+D8nwamalSXEM
pX3W+Ww2zDGkZpD9quoRu3xCAmVrlQt86CiPMLjfRWVwbwZOuvIHbDaEsmHQrujZhF82ueM7MzPx
ZOExM7ye8EwC0BcEtj/EnomiteVHByZNWbvb0aZlhCVLzDHtQznr8epRR5pYfzgeYSp2Ve3LPEXu
kI2bYezBNFIJUqE1rEOMeAT3PDcDl1PimkQZ5vZFtcgIZ9NLCVrtXjNCy1wrrdeWayRLt0UEPLPa
2P0He+ex3DizZesnyhPwZkrvKYmkVKoJoiyQ8B6ZePr+qL/Pie7Bjbh3fgelKFmKIpC5c++1vsX2
sEiIKbqKikSbLsCtWL3TRWQE6uCEZaPiPN52izH0P4u+N17GWLqruUKd5VVNfuGsYtdLu07MbWGn
zFiWQzib187Js+toHKQHWLI352nVanlMqT/Ii0vyDUMuMNCjXVDBlOXOI/yQ02K3snIvOsYBFJpA
b7qOpWDM0mtfxrA8i4qwylpWj8mZfkZTonHDz0fGDDEToQhiPhT2jkiZ05wgmdTS+4w1p1Izidul
WU5bc8BXpBKPCJLCr5YdTvDWnsolwLiLpul7pvsCDyqlUowbVC2SaTVuwr50jxKz9GSFxV6WEQ+L
gqrM82ZPU4GZTzyB++UvFjbZK7M+pFRUYU3oxpuatsQycJqD+cQSTGnzsxspCuE5z/dqmh90w5+i
IGe+C0mAUIsMzTJktstwElwMrP4OdkdWmeoE34bm6dZGs+pEnXw1wWKDYGaA5mTlnuqQ+Jm+OQdu
Y7y4heteVXiqNGMxt+fKYqxJv6EH0plW51R1n2J2kavV2M4VTWzsdS+FC+/DrMkhY+AtPU8cKDTf
erU36hTNcF+RlDJTTTnzxlQkQxnGeDUMSipoJu0+YAw3tmCaLY+bDcVLlDXmdow3HTBSRMNxTNlk
Zss5Ft2hoCjmdkek7GK9Zz5mP4G9x2Twxjc3BUneF/6wDwqj3lYI/NbKcm6qy9R1DjFbJaQMYDAr
Vo0X4K0eTIvGb/zq+A90RN6apuG9TehbMCTciCoyNzlJdp99LFB+0pOgXvyRKEGRajf6BjF6GSJz
3PQVSjl0mKNrj692hNA3pbyo0/wjlMZ0FF5sr5px2pMcM55ThqBPEymwn+bTkKS/eXNj35Rzb5zK
PaBpN1b9GJsflZPu5mzX2cWIOhq/OlFx5s5u8EgCfd1as2euJmIEll5ZG4cMgMYaE+9mEFb0SVm0
iKLmt0577lctXy2o8cepx+Jf6RZ/0/BazQXey7yY9wLP2tzELmWwUexBghz5q14Nx1DbYEjCVSDK
fMOWEp2jPtykJUim+bljDF14cOra3NZdAx9mM2Sld538+Wq5DOzrnNJUSkyshWltB4M4tkZ5aGdc
49VTbQ6xygP1cDfK4qfJvrtAdis2aUO92bufMw2NovWYW8Z1hDTbXsXIevOsLnYTMYeo8XG0+TPK
bK4MY5GyxGLEAKY+WX+mCbkISY7eMm7jdtFF8WcYQWxVw7grWyX3MjV/RiAw0A9Pj1FjbJb67+j1
9cYOc/xkCN0NOF74o8eVdONndFW+T4w+XDdR7ew6huFnpofTZlRKv2jHRrJVQtl3mGy0nXhnqBLE
urmqDJlK5cYnKczsb6rY3HxnOGZN6K26PFEbT7CM453ESV9+a5UTf/SD/RMx4VuY/Olm0oyyWt26
2js0FrzjUuD4sSIC9NLMt95BXWC7Vn8mkg32k0itux6tZNHB0GDAOLXbOI3luy04qoq5msiP4t1o
yIA4N966YVvnQiiveSSLF+0TGaqxWm6ryR/vYwq4WDeYRSDOJJhmy7kyVzYiUVAv2Xtbm81C6veQ
4fmxS4z03aV3xvgtNc5R0aJwamKKj2yoL55YWnmgNjFtMka0g3mpM3hmlGR5TRiUbSy/Pjjl8NDM
JpS76vk1ZpSaF7e298ZoSHLLmr1wiIHp2mGToIY6ZJV5osEaXDgVNaeC5FdgyIaND9U9y1hptnPa
dHEwqsPX/yKf/0kG8WvlAGyYOlXuKj85FHZl7fMCSU8ubyi6h0PjF2STFMx5rCF9Dfoag1jLgNef
IUdnBMo6g/ue4n6Dsor8NN7nTrfMwvQIwZ9BogVyuCKQdrTfGb3LYxPUOYhgvF4U3P61Cvq/bZBh
96tcJnxWffSaRq6YtFIUxDIm+WQUMK5h1Ctz/qWtVVAH35yhebGyoNzaBtkYhoYqbTgsjXFlDcev
N24nhmNqp9WiUnW3CxOxjJCXXvXJsi1S4GNswTrMo0MZh+Gh6nh57Q40rYx8fQ5ap15EWXalSqD3
b4vp+tUl//pfT+OUiwzeclSjDvE6++rUeXKrm/nSDOzeLULaFU7GHnf6T5EV4TXTcl7N2XP0bgUP
OnL6FOdX+WwlVLSuGLzYya5Ve9iS1isf6VYSrtt25wMgOgVedaMj++E447jRoUfUgiYhdTQ0XZna
2ZYF3uc28aZDGEfWgpAbscKdXj/LtWGjiT3dZLb/J+4wacRTeml8+Brzn4qeJ7PWDus+Fpx1m5Nn
GOlu24/md/wkWPxIquCuUrt8OLlFnO5cw8H05KLhI0/HsyzIPkXT3Io8O6KrfGUmn++nb7UPG1nh
MAUEki76hMGYFAW9WPZ8Vb8OZPAcUzO+pK79MgswcCSR7IPYj7C4yGRpRD/TzB226BsBiqdRBzYf
4Is/eOS2er9SWRTnJmB4PSa4OXvR/7InLB9R3Jyz2L9Vz75NhEnVh/y/GOIZgwH7xbHPiceOtPWi
pU/lL8J9bLXvCbrfJbBMzPG4mTdKCT7kfCuMId5JX7za84CQIUk/OrM/29I+VUmt8dZM9drEstQU
w80uDP8yZ+KdwA+xKBMC3Fwv39utnR9rP3sbW1aWCIo028y0NJVvbtTTRRnnsrgUo9hJV6WrOhYQ
s5K6fcnw+Yx1+VlpgwyG0b67bltcbJxW4+CrPVNReN+6ZEfxdzF6crgX6qHF5J5S6ZM4ElXhduLg
uCqa/ji5LucZcu+IdfT/KGuKrqYq0ANgp3crzLBZM18nMSwcC798xCLkVDFQDks+4AkXLww24R16
3r6rKE4WE6ZZUoHoXPoFYwYvBAgiZnuHrY9kaYsNqsLGvDG8/VRMH6EYbkau01WcMOxTMUjHKhv8
nav0+1SM4xuLyG8OcCeuX/voTdTHPplwG5T5P8PcOsLqMt/C4Y1fAFYLkKcFpgjOVVV95uhr06e2
wWrP+oh11j6jP9t4RVK9kRoD7zAQ7rrX+dEItlXk6sdsRWqd2+4fH9PCoss4NrgMniu65ktZeOYL
1JdfpiaWZ2K5XplpbgOqZGul872L44y2fSsZ3gQbsBn8R04+JyHfv/mW9a5Gjlhz4fzqIkfswx49
bISQgcznQ+waxttzRLYlOhvCzdPcVXQfmSnMNWC4gLq8L7e9Fx+sagwplcVHxYUn3cDYdINxVD1Z
QzLPpl2qn50gkC4bdN/0vZKnr9yjNgwjLLtMaJHt29S3qp8v6DPzC2uzYHyG0iJNQoJVyqZdjRmh
Iw0aSwqbYBOEnbq7vv4RDu3wCy/xWSV/SCUVV68KHnK8CIc5Y+OU06IhgHaNzTI9+YG7fSbgrnK8
nw9VlZ+dlD2VugoWWZ4xALLab9pnGEMbsz2ZptHivCYEzA7SD5y7DYDP5GRxhlt4LXSSxMDCUZfj
XhhTscrMWF7okIYoXbxu3UdV9Y0i6ljkaXIvfOt705cGDQaUbEHtXywx6QMRS8ZGeJV91ynegbjU
3XvYWOde6oWTD68GQWFvFg3NtRurh6syfzkF5p+5q6fXvHNxUzqx8cuyZzAGpn33MA9aMFGs2EIW
V2qWQvxiN14nOiZJlv8e53FryNo8dWjxlwmcgM2YZe0+i1WzTAqcWabvXK3ANE5ehPjFN/o/KpW3
OUwDNPRRvZXQCbaSxXuvC7J9LBWhnhb1NzKR5QJouVk1wWczAFvlRQhbnFlPmIch1aFWfrgeZfw+
+iAt7Nw+dkS6NEI1tMagvPVWO6xCH1X2xAmJpcfIJnfLea46UPlx9M+FWR3IeKqI5CHSldCmsr60
pVGswlLeaLv6yc6G7LuPNJFXgShiTLJjfUAtBnG3HZx//5fepqSIzRaBgcK3MeP+bWLYY9THmm5N
6zmMIY3f6ajTM0aGRegk4aZxt9ZILpvtT/ougEZsDXybpsDSn9dPFpFJRRnp6MoWC6rFHiak5KSg
6Eagsfn3m96P21Vl+cayc4ApDt6WhbtauyKO96ZsAuq9cnx9NvA+vXJUL/DtsUgCoINt1jDEayaG
GHl/i5tJLMH2U5dVjK9n7av3HnitqofmO96FcN15ZbirZPNeD2n1QpDG5WkucxnX7R0OR61JURSU
BJRbkD841ucnnH0jzRqPriSdzRPHC9qZ1rxPfWzy5uhZD2Ta2SjWjKlq0roD6zXIXEolaiYRr73J
61niINc62JYWvjcqlP62XnJvQKvzGclGMwu8Czm2n+zfoTZ2PkL31zDVzinhJc9peu2j1gxedGAX
7DWw09K0xATicNPMDcikgHHaGyuNB2vQircYZpvlqIJwk5RpeE1a3HSO6QTLoYgn1IWF9/L1pirG
O2JQlA5u+OII/dYlMCBGqd48JA37sPBOncsYTmbnwpe70WiOiJcobjhrLrsENaoBpgvr76Lsu2IZ
lkhJmr4lei5ujx1tAoeOOUXHdCace2llzcPFW/tajjkyPQ5UW+nwzDMFe6fJbggxebopuo0dXX5k
CowSJA3QlVkKwNdB9j0qjfbi1KjAnq9nYtvTOjUMqHF1vgWA6TwKvN9FVyc/MIcy7Cn7awLe+yhN
w0IK6H6vqqfky7Fzeh41Ta3+GIdiQobzM00tvDFmOMM0IvdiYihDRrYizcv/a2chtpA2oVeTOKu6
DtpVwFErIUxqnfTNcdQt9tXYZOvuWqKr/CJlKpv+LP3e35oiEjdjNn/MURWcKlOLG94sjHR9aa8l
WFKKsVhh7ojEKfbV9zHCfrkc/yRzuixq9S3zMvsIbrDA+dd9l0gTVk3EQptxzHWcJyWNdmZoFivu
Xo1MzHu3gsbelYpE8qomTTadMEPHXQ+np4i/WzNZVsKJ3CUUule/68sPrNW/uhHTjdFM51iXp9q3
67f2nBrPm9XCHNPUKPmmwW7X+Xfsvzxm3kf0esnoUDalSDLzlY6wcdCbnr0bHeePxF55jFMTB56V
PQSZWUIGK9XBqlHWyHkkHsK1tJBV9FiWFwYHdXQz7A+GgUnUK8BKqAGCTelkw9kYWE1x7P5krs3E
sxO/6tkjsZraBQtoFHN+oaH/yQwcc3oxHSHHJAxvg4031/1xtqv2ImoWlbIzuFTpcHDjN/RsWCJb
cpRF6d3d5yA4bSEpteKRB4W18ey6uZTSaC4m1qJNdRxpXS0Mcs49uovet8QeGADMMeQqm/mPD6N5
wUgRi6JV6itrAQNrTBghjE5X+f1FeUV/YejUX0TRnrFrUkpIq6WCHzDBmqnDqXJHx5IqP6mMJbXp
77AZ9NkvSH0iP3HpBdj0HTytPGnxKW0f3E1Q2xfpPQPBVAaZx3bhrQ7Du2L77AB/LLvBDJflRJY5
kLOaqZmCtEe8rnXKWcMunlm0mwFd/+IpseekERk/JCbC3Wi1BhKy+fvICvfPe+3EL2PUt8aoyWvL
hVw/p8CTlRznzF9nH9qSWO292bnMTeRc/KfmUw0cEaDUTFDPMNVPOI+2hZveOE7R4Z5a7lF3qrHt
+q+98CjnCrLi6BvSE/D6bj32PqJVHWKMtJ0PYCLZxe9UfSpZbOCfGFt7RHTIGHRTMKRF7weQNmqG
zzjp/hrAALaJbZHO1vbDHvkd63JrDmsUORhu7X0pGJzXTtauOQKAh3DrY4rteyYujvDHfof6E+5e
DP9Uu803F6ProdX8Zk3HyJfeWH8YaoyMAyjCV2Hl9qGr8KaB8ESyQlB1SlVyHJock03LuJWi1MFI
viUefV4mQuZER8vvGVzdG9DO0k/abUFi4mH0fUVGFEIZjuXBow4i+J1uWv+dmKYIHFfsepvQYvLa
S++v3zbt+9CLAOdguMj6uIAVaifr3CmDdVVYrz3Mpi1l2sAoSF06U/zQ7kAErWnRA0Yu5vRIYlj6
fiQ2JWRcZpqYWlWv/DAdzhUcF7s1nG0ScQCADDhfKtQDq94Szocgu6KnTMVfjeMHDOPRCzTDy9pY
ZWKZTZVc89I6BxEkv4WmE2YT9DaFcbyY27HGNdoDtrTLqVuunDJK77a0yhWgkXmLkhgqX1CUR+Gr
9K5c2DxJIHhWNdxDMJHtYkaCvSoGsz7MY/CWNfnLzOLkcFK6prKN9xjqERcre4UC1Xmt/cG8O1P+
zOXT5dp1+u8RhwwZheriKVDuNQbrQqdUB4Pd34byWBuVuY9cJkqu/d1sXo2h1je3T83XxDBXFjHX
d4QwGiIyPdQ6C4A9eS8W3R2bWIwL5j7/ZlJRr8iYSbecBOVB8rdg+O7Zx6GgHFQ8Tx932UsNZvg1
jpEyPblUSFIuFY3hVRMX8AimF1YbhynjYnxi2eqpXKe2LI6is8SN4oSrFvnb0o3R5Mwtjv8mj7c+
3dy1GqHqYBld6Gcq8QxTJyW58g0ERH9HyeAl1XhDpZLthnr6rkvwi7nHRMyRYDC8boMH7oJ7uXph
5HCqjfxTSf91ev7xwEb49z6wM6wFAVTCsfXvoS+mA+lZawN2mDaxz1OCX11hoOtGmzd17l3DTrq7
Q3JSuREiuMk3fuvoTRRO7bJSM9EH0O62OQSMGmnpDZd2uOUemCKL+g3yW8I1dyuctjh2qKpIqdOf
TWrZq8TkfEQDWD+Q5Rmwk5c0QI3d15fTtm0W5fNiKwKOmjnbCeZZKTazlZkrx/3GfBDxhuGBee3D
lYdl91JI/+FPx3qiFRLUabSjMqzOXqTRR3NmnSPS2TQV+b3vGOMVoPzXrajbu1cX9dFpKfCqmf4y
ay9HJybyUCD7feukMdEKex/9dQ/lQHDGGi1adeXOLQJ7L+MOpoR7mi3NGaXy75nFGa5CK6qdjY+G
dSMcjZkxrOe7HtLyMuOs/3oPKSSzbZv+d7QOI2ncv97MtHA4pkwXjZC7C00GhhCG8xGptiVctlgf
/nc2EHBnZE62z8BUriw3vJWhns5WOVlHnWdbFqFz5iZ63QzP3GUKoVsvfiNz795MSIZLD+zyXo8N
d/j73OrwEqo6J7HdygFnDX/zCkCvWf7o6NmDCvbitdMof5M8n4TMHG8HBYxyH4i6huqws56/UzS+
x5zR4Fw4h5YZXulbS7+kuJsMmRN9qPrbLH9ZU8lfwydLEGpJ99qBzr1I0Z2dBFMu0ocp7ZtNohBZ
N7K4c5Yjvk7yR2wiM78H8VP+js0cYkmGOjKk2cquIWMvPptDzdQjIt0QUrtAAarIj8dBsevD0jrr
nNw1r5GvriFJIS3mFyGKHdbNeEW4woT4eL4gbizuoy92Zj6fZm8aLuxvn+wd/jmR4wF3dPjiTbN+
tP2VkLhDix73OoERumcNVQB6Z847wTzcAVaSTBhi2HJCayWf/hE35/DMq7kyHc5cwhEgQ8z5rbSg
J1a2AE5D+wcH1vgSlfOumKruoqV5w9Kg7iZKC2gi9d+kJIzMRuvSNUV7pbcLLC1h+k6aUyZwn1h+
V+zqfOBDefGCMmG4ej7jeeJz4MZkgYNbhE+2HXyz3qV/E+hor1zt3k2bzEcLoAeJaoV795yABLQE
1YVnJBCpS8lubDbqhOAxZUfjO6J4fsun8mclWkalIPkwhqXi7qrOu3bsuwhCN6kVwBOKM3EjNKND
YnP/eoOwfy3K2nyN3Y6gVDQ1W9+hJpIVsX1NHT9yNk8GVLwscaXANxb9/LCYCy6Zx/SU+PP260Oz
3VFXKcZWZj9/c6wpOOHX91iz8r3TMwRHEV48HC8ZV8bEauqW2AG/PpaVLr2VSv5JvORGFC7N0ZJE
WqAo7OzjINnNgwvCf+MlkXSBu9i4OcEnRpj48fULekAZM8w6b1/P0PHy17wcFkkDI3EuCP5KLWzI
7WDKbQuzGGoU1glKyfihakx5wQzVd85jZ2HEQI4NM45WgQyoHxW1ljtwFGq7Kd4ZGG/hP04g9gLj
Dkz62YvnCNhCKFzOSQwmtRibI2iKc/yUBRbcOT081A3Q0/A1tRsm4hYuttqxTujZvWuDf9dSJz1k
+l6V9F4q216EIJJuDZXmquTa3crIXvtjK9/Sce4eXTLA+VUtV2XcP/DDPfLMtC9+3PePpEZsnYRG
ATCCLx2KYFqMjXKO6Fb6h4dwbJk6fn/4+mzmkkfS5BUykef3xs9nGgWu2H794CaMmjXtuXDz9Vka
6tXG1hz4v753nKp6Ozz5pl8/OS39bsdcv8QgwOPmUFv3RY7F/utHSbMPDiBMA2D+/BoBHsST8JKW
oylf3LBNnP3A+vXPL2X69dUzm3+ea1gP0UseWft/fqWCU6eC7/X1Hs7L6c6ARuSpochZR9JRd/ev
T/XcwhF91bev9xIaO0lSei9fD1BE6c1Rfn79es8GnB8NifHP3wtrRLcQAym9X9/otMZTIp+6h68/
ASnpCCTqctp/fWtkFvTE6TOSX8CzGmWergvbK7Zfn0U7FG8wFJBo+PwsSfJiEw1Otf76yQ0UtZ1R
A3H4+snEK9DNcCpriYbkHXlJf51CO961TfEMySgm3AK1+ZQrZECBu/FdMS5bloF29+g/gVwmoj2g
FSBFPWsb5FLz8AhGzkl5EOzpflubHvn3e6so8z05z4evdxUn7AV6muAYReg9E0MxI+AVwfUZFydD
dOPDZBddDE1Ek/j5rt2E1KduWh5qpYlECPVbNYkfgE2OEGbSwz9LmRmiXPCreEfuRvHoKWswmNxL
EJmce8d7VRf5tRboGOEd+rT8SUQl3ZnM2Zmri2h48YYvdDXb9D2Kyok3jhNXryr3dmHQJmBU2uME
pYVugZeskjlDbNAjLkyKjqT2FjXtlFvGIaC1tS57kW6zxjMfCH07BkvJdqbTTqc2/ICCP9yJQyOv
97lSUupYdK1giLserbY4bsX2612+3lmy5T77U+lrSSvsmubczwGd03BGGv7PxTBx85iIxbbJ85qu
WsneYuSnXtDEaAhWX5uj/iM8/pyIdTnWtIqJmmP7R8cf/xiKDRPN89IYk+JgJYb1IFqFDCbKhsOc
TzSqe3zbQzb9KY2Scd1T8uqawEXKuixIfQUAiX47Wc690xxDUA/vtGR+iKDBQxtm3Xbyh4UvO2Nf
lCl2uIavH5vvAZiYo+/PAModJzxqQfeyd/DZ0ZBGzegQP0/OxANG4KIOHLWXEykPAxcwPGwdXYaj
aaUrrkko43VwL11wBNnosNROxBfRiQ/YvZnn9iawBH9XBAOizIZ2IpsapHaDYMbZ/RUEcJt1DLxO
5fowO5E8y47HLywDplXtNCddhqQf5FzxfVNHD+lxTtU5x5rWPSNwOmfajj8lNGLlp/mCvh5BRxK5
flLpel/PFgAnwjWygWKpjpt47T9vKCpHMl6qCNE0TGOjm3ad8lF9moq4axe1WQlNYlnr9G9QgjBW
PefRQXXhohCs+Zmw5TvJb0xAI7a4ZEz/hkRSrObRQ9MgwgGDtz1wiLZg2eKsg+j9LWhjZBltBLdo
vtc8lkar8VpT0vJQD26o8NJZ+top+qImqCGRlm8+Etl9iooC8RiyPZn0xzQDYEHOqrOk0oURDunG
ZjD38NCtvJqh3NYl2WLKG2+5bOU59xqQE9O0M0MtX0Sl9Gr2QmYKSKqS0P37xeIATUCYFy5NBiVO
9h54TbpOMvOY2ZD0GpHn715ttEB1cYiAQc/fWz2l66HyZnBpVAgYRuOFrVCEBHQo9+S6FO9MooE+
tR8zV3SPgXbn9yJ5Ldx+Vw+knuihqM6Fa0zbdpakcgTqN5ZbXxrBUpjBj6hVDBGfj8wp99y02nv5
emBAAquCxARmCA169jgu3isybtIZvVWEerL03fSZueWDvYl4KZh3B5e2Nev3qghSzGHylHKZpePY
vDedoy/odX8CS18bYfiRYG899wVtBpcMTgqYheHP0/uknGWZTcZTPAOs6fmh3rHmTT+wr3cIFYmV
JqRgyPW8bntFvVai7ZDPBRzhm7cOg8CDdWOU70KGpM+b2bwr86R6t8P2M5jwQnS0b4OpeCvmYnrY
Sv2aiSo4t5KYmDbV8HoYRkZdcvCiYLyGpMTeNVcIEwMgcum7Z/vMyPvoOj63hgJNxjltABLIXgyg
olBrz/jRn4JOm9aNO97nKXVe0FBtNSyo/w8O+fN/Aw6xPJIK/8/gkHU3/ehlKf8nO+TrW/471cuC
HeLzAVZ8MCE+KVz/TvUy/uWHON5DlmAnsJiI/IcdAm/oX3yl5xqEbrmuQ9jMf2K9hOX/y34GvQZk
erkYOU3z/4Ue4lr/mzoVwBXnnx94zGr5qa7BL/g/qVM+wAR65gZRLF1QL2tEAznm5B4XeZl+FJbq
DypuaZg66BeEYqDoaSbSmR7XUSovRMaSWGL7iNxzesS4MLNjmwbXvHUSzAAWzn1ByRb36cYV7c8i
n6MjJngW/CY5aHlrXSEO1jzbx/7KXhEtqMPZpElLPlooqpCOA+WBbLTnFLY2TRixYRl+r8QFARks
fubOp8hNAVGM7QxBUG1JMHR3Sf6mtekfhfbL45jQSFcj6+A4vLqef0biqp/K9AWnhTnorsogJadD
Ghb54Q+TUW++bJTqzrhB3ueAR1SzuqDqwsxOenutSmsVJdiwTUoSxh/ZwWmiajHbLH6w7U1jChZw
Og5U5z8U6KiF5RA+iCRCH77edOPAdhj7Kd1PINgW5cUI7Nqveij+uqFKc3u9MtEQRcqLtkT/4qpn
ykLCPF30skXBwln8EBrtAGSRPa5zy2AVQNeG3D8RF2KSwSwzA4K3rmP48X23G/CTLTXwhlONWnOR
QoS75+bbmNrmK9OvtdE5Bbwq6jhDgzn6lZtmcrJltDWZFOwIA/AP1CjtMgoti8hT9nqfVv866tIS
jmDsrwfR1WRrRdm+68yri+E1660EQF1Nd3iBXza41GF7CmqXJlSOIDzFAwayjhR3hl37cmrvAyqy
LZgDGCoNyqw8qatz+Xyjpuxmz1RxNcLJPiLuo2r7P/kMlan279oyWBHxcW2RyjwbFoFEP7PXqWhW
kRk5rwFdq84fSfAI07PdG7TADfAqZd2jDcjyvdu7mpE2PVXzOTCwbeO1okRiMjv89Poq2bb57UmO
NZFkYBF6YpVxiEX1lD9P0Ws8VdhcZlxsHQeDiN3c8+rhFvDyIURbUIySd2KoDfwoGPpIWM4+lk6E
6H+SsG2+meNMyBT965QZ4oHYz+7djTButxOSY8A8xvOntj6VPvl/9bovi7cw5HxCo2Uxuu4vsyzO
OvKCkxXq9FKr1lnQ7hv2UaHatRWW24ErpzCrN8y5XO4e+z7lHLrh3oZ55kQIb8JdC7odEilCv7Lb
5EkKSDR9Idms29hAAvEXtFsYvTOcCOwoMxZmVrAFYTu/ET48RtGeE7clJYTs3yKTB9Q75VI1GmdW
6H6oeQpWbjBTnggDCClW+6TL3GWCJpZB5IqZToRlpSuOVVlQAcN8x/3ZXkFB+6iN7YOLIXYp6Cu4
tqHPcQPmv8QxsBYNPv3Wd+wftJ8WoN3k79KhdeyULrjlzt/B7vhmQMJBNgsZENcZNZW5EYP7JDCc
Q1EVLzkLCycW6L4uXbfM0xvkVRD07Ne5i+qzLB90JNGPjwR6AnhsSVfw/mgsaQvhudbBksMCLjWo
6t5TKx0Y77NT/TILqKC+K+AzkHuG/aD6y9EMNX2k/Xc8AoqqU2pzKwnIslToPeoQV4M/fwd+ZiyH
YLpnUK8XceenL3GK2cpwV2aztG3H/6i02lqN8EihmqwbWG0i38gpRRtuH5HrUba65ZtNkIeG/vtR
FMGCZK2n7bYwcHrgixkEsQpJgga+HSjoguavhd7oGhIlg3wxR80fRDseeaE5ta36BIrlaAwfNqQH
GWGzsblbqIjmfm8EJSwfyJK1M57ysGSerKOjKdxp6URWsS41jh/P6GY0cIxW2RhcG1hOmvWgDMJd
iG6QGs7UAB1hXocBmrHO/PCH5KmxeykqHULlT2zGIXRngjZcQajzFwXYFYSfZ859KcCh4TZildh7
4ulKDs4xmzDshoxrjIgMYLItmdvRMxLARnihEXnn1JE4V9aj1xLFMVbJxrDLb4Jj7XO1SFd2kMmV
31ifKXawdeB2EFO7v7OSp5Ce8xUrWrOhYcyMldBioN6rJCerr6a3BRZYQfhvJacBNGeb2UNRn0by
Z1KE41LWAQnAgbHqatkssT45fhDsYqO11rbbsPHO8oTgcVoHtXThI4W8co65qYZknwBhv/4Xbeex
IzmSbulXuZg9G9QCuHcWLugy3CM8dGyIDEVNI2kkjeTTz8dEDzA9wAV6FrNJVFYWKsMFzX5xznd0
geqIRrV+IE4K3xNTdxUo1IQd/J4ps5Gdo2pds0HcNI4tHmw7fZN6LzduweJcsbKqSvSGJobksJGO
RUOXWY+1j88XPu9VejQ18HK3dkqmV95fKrT4q6HSgn0vkIMnbijajGAEe4Eyc0EBY0Qy4VEDa1+J
MTvYtCqF/ZVfIsaWQd6GiyFJl+2wMpftnz2SEBSX49nKtHhv0dNA3aSIYIq9ilvvMGQMLUZbPeuC
hSk+Ph4u82zWWMhnNTygucYoEQ3FQYui3RzFMV+135rTcdUL4uKRAP/JcxezbX0dfMb3niHX0Ns+
bZ3rtg6sN6ZiSehEXrOpbIwXyGYlcCksbplfTazAwnR230oKibALYoxFpp2uFC5v0r7yQ0ZVhPPB
xWHGFDtglOpUNnc7+S/tcXaqe5mSnOPKljRLP4H+Mwi1/v+SwfDvper+t//VEgnxJeqJrykn8P/8
z39GRGz+dH/+5TeMWIDuPUBjBbYn+6L73wi75b/8d//wP/6tCnzJL/jvC/B18uf7/yy+l//6n9w+
+x86FTQxDRBVKbWXP1E/svuv/2FY/7A9jstgKXktR3coev/J7TP5I4e0XbIdDNN0HB8W5T+5fd4/
bOp1KK06SxjXIq7h/6XypgX4v0PkddezPYB9/F99x8JJ8a+lt5jd3m4g6hpGdyJEhPV11h9LU3si
9eqFzTjMA+dHt6cT8IFtK5u7SPegibUbs+vRaQhQXVluXietYVqBuOUtj3z+nFtUaUWEePzVxWgB
luxI9J+7HvUC0ADeJE9DsC6q+pDXhthbLfLgGa89YM07D2U0Ql6OqJTFCf/b4U1D1lK73tfUTtdp
AvqG14sZVSFDzLz+Zpacqnbi8n8W51R2y240urc7/E8Fkru+VATB1Wovc/D1qsyYvTAySGTJRLAD
tsszJed1E8dzCGwwRliLPzQ2vC3zTInzqs9xtHg3KVW/z2IEeEgDusHydvzwSMKT+Qip+xIA9ma/
6L2VycRorGwi8AWEYPf2uJ5zUDq5geOjZHKRz5m708fKPaRa8QvNGkQsgqFqTzH6zVopW1tGvfNz
dVL1/D26hDTmTf0d1Z+DjcWwhRqyccBFlNP8yRRML4sHv8i+JJfrOrd4m2fNuppiRGGPOb+Ipu1s
kGExOmONAgKLTQRZtawPvlN8mI3+iE7H2tBT3FdsS5Cy/pBhdPCD9EQc1yltobv0jrdNYycHediu
Ep+3e8xavAoW1eXyHnlZh8HBJRYYqxrZon+qzN4gFz31Qd2cfDcd1sxXb9Snv/E47INJCy0j/XWW
WD13BIQiG+OhnfDHCX/wQlhyWwrwEFP0lTOOi0MrPgUD161tAjqv4FF1bs/dQKxgalAdQaTngh8R
3rvlMbIAS9PFrOU0MRzpWQX7fkUmkXwbDSSGanqZVfyqy9pZZyOFhRrpYMrqx57SZ+hWuHQ6dUoY
wKQVkXDUD2qjMudi5yQ2NQqog5O720Jah4y8AlTxun0x2axgWGCAGFElqvgyk2AVsTBdsW4EolA6
ofK9bgXIuN0Tz3W1VfMC2M49DGjhJ/qZkCARoEPzqRMuwYCSN5rIC5L0SKd065euVRucnETzSVbB
sDqAuqkPgoPQfprZGUybu6pnflrLfW6t7PeviWfUKf+HtPngY/gsbBRYZua9TWO87/PxrRkYuRap
9iId4YYdjqUVw34+SAlV0x7d77GeL3WzKAxm52aY/tUvmnGFRgxNz4fTwwrSe+8HRsKqHhj7JTVi
D6fSGTpaFlSK8hll+Cd9HuUb9o5JQAYLnnu7vMYxIRRUaJhY3M8iMe6Qwz2WeSd44tqr7dWA4Mof
kJ6KULSTmWTXbOrvtQTQhoJU4tfiFMcpnVB6SS0MItOpo4bfGWX/UdsslbuuvO+74E/uD6d2Ftd2
iC/QDZqj5VXPTpdfGYjizeR5ZG3Y88VJzq2JC9bJJVPk7BCMpqDdcN+VFzb0fvuxLPdDnzsrvLiH
LNG2VmBFqxzZ3zbgU1WxaI8uOOH1bGY3rzbA54C5+/sbGG2Ai9cpPNLt8ld3QvLyVOusisn9mroM
k0ZAosai0BYlZVXfvGmeuPL5x4F5J5KEpGmQZxp9gtY9uADQASrXn53jhQb7ZghwZEnk0KKdjBlJ
Lo5zlDwj74n2RRkiu95ovbktGvPH1/nSC4Fo0k32nknPOKTlnhgdpppqaHaJXP5i/Sg650fBScws
n/5pGB5LvbnW2fDcm8QskoiVrKyE8yyz+4sesxKKtF1uYiItguS5bUmZwQXxNPkeaD9JpmUjP+NU
PxcZXccczHgJk59SaU+lmQRbx57XXSpugwXbO9JP8ecMtJS3lsxmK+Y5WlItWuML9N9Zi+jcbCQE
Kz8vfqXFFIiw++ei0QnYovHIbe+dzcmS3Rw2RMxgIb3Bebv026GMOMLHZVnR4hRuvGnjtVeQ61+B
gWBF+PO5qRCTO6Z77yGhCZGq4MAdLsseADE8YgjEUtWd4aUfmeg/mmpJAqrXfeqHhjr0Od6rPkDH
2yflrdFniCn1EVHZOenS30DPD9FcRwAB1Glgm7mESO9Ig21lfuVnA9TiaXe+a53HLAaQrdVQV0fC
W9o8fVYTgS+woLE9Q6ww5QOV3nOWYZcdpfWoPApdnXj1s4MmbI3hhR1zjQZJmBcZxMchFkfd618C
nhYn8/ez5RNoIFb2QCR81law01wiNJ3kbQjoIQE+vxBEf08I4rPQ01sd4aEL5HzOUCRMZLOVo/lS
DdriUEGR9ZhxJexsgQmq5Aj1bH/f+j8GCo3KBQLRwHtj1eDiEC+OKOXcVfm3yyycF1Yy2nomA1iq
/FmqttsUcQXrHRAL47f6ORPiDKX9fbZlGPnuvlXe1VEq3zTAG0fHYyLWV584J8++qiBvgEpwzPSV
pvIy0jPWusGPHFjbzv+plE/5H6dY68cZXmCNc28mIC+zXMoSEOsAdZkcmh+lcDVaCGbXUBcXPWOJ
MSfun3vlReGgGtL1VI0NuUItJNOieSPWNebDZPlvXK0YHVN608lrWyFVnTfxMErEB/AnYWS0W1dL
jOPMToJRZmaGvepuXt8yqNSLTyR8XKpLbmNkB/ZxXtIOfW86zTH3bFmiWvLmgcS1GVWlpgyO+ODL
qsYE/8akTvS5a9HO5IEXNUQYGzWSZpikD3aPZVUNLdIPer/MqxGUI3FHOD1N5bUmI25BRADtJa+5
j/Xz0K94oZQyognTpv+JTSfZZtpHWcoCbT+pcB37oJNTV08cxCn9D8T4qdQRJaREeWrTvWrBwKYF
JtTA/errRgfsOj4i9nJIiqljTOi1JRu07TFuhnRvGtO72yTavtPKU55DyoupJ9aQAVZaSaz3NKtf
S8gfyV4Y3l+751W6u6hY9CL6zZc88AXwixUt5ioSqdwRD0KKqcqOdpnc3Jq0VPYabLaGRqADn+cQ
clq0RjZOLCHLN0ZvgJCZa1jFY6RuiQOQUe+fh3rW18IX9cqtZU744htJJXKpFJnOMqPG8cQjh8m7
dEtnZ+CVo47lGfW8aJVSRapUQjp0Qc70yY1AvJwHbnEL3lpwvZyZwbTG3nrWfDL10LatijbFc8KV
3LlEapM/Y/uPdt1dzDYqwljUX7VPjDuZESIRa8OJDssnB0sXHNBry7vOhwwoyGwOaQOTvwjafewp
MA/Vgz3NTxGXXoo+1i4tjIc8CJFxhcCKOSROsAaM9qNUfkMV8MFk80dnCmKM9zZSfdlxzNfltM56
dqVpEYU2yag9fifNsE4mTnJgK7s4qD5ZtJ5UAvaXn1UX3V4E8X3aFA/uxLxp8hlPDe6t6bSPHtvq
uUtvk9l9ByUkhjZRzwS4p8Rs9Z8zopzOe4rybCkCxakM9IeumAvyn+f3xa2xyiLvXJBDjPj3yF4W
LTEk478fwLKZxoT7Z6qTXep0u3yJjwk6bQXdbkWMGu+y5tRrE1xr0tpgJmxuW51WBhzO0qo4eoTW
RHt2WhIRDbI7eV06FhFxLqX6hSlqIDsdSMGYfjWF694rX4PI8Daah4zcM6qbYdxnTvw9BofBrX6B
OVRhq7K7oIm/QROe+n68Qj4sVwlJLpSUeLajdY5aZo3klMVp+oZY6Iw66EI1Xe2R+phQtT8txAlb
gR54m7rOrkRMCzRrwvfaLeksBGU4iXeuMQzzpZyfBse4n0yULzXKZNtDA1EMPzBJiXrpHEwQhM37
TKVoszjTHQLSXB0PbJffOW16Yn4b5l2G2YxJ1kiOz6AHr9WYbzrDJx40ko+N7V40Fze3Vi7yNNUv
7KPhKZ25fYEvPsxIMQizeSU5iBmPwUNSEg+To233u+ZCenabX4Z8prFKBwAT7jbNiGomGNVqSV4y
kuFlNuWTFahvFZtH37Xvx8pmbOYofqjlSVt6wB7ASj4/gxM7GwxQFpx0q+Ifw39xB60AWdGeTI57
KsslV5pjuI1QtbAsybLv2Ijx6eL3YOEKxqUO8IZa3w084zEujtBBQQWHcZ2/oFP5xDDM6pdmhhb0
c0hrXmM0lxs/zk4ZT482RNQeHYVKkJl/tNRc8yV7M5sIGJJ/hKLJq4cZsmqG6b1KOCJi3fhtijwh
KofSF3np6LlMcmpaWKPVjxOw3MmoL3bJ+j6vfqzZF2zVg5Dh3KodVb+dWeqPAzkTUH7RnTGBH+7B
QZysYYDkOpBYhPiX2OkSESmR3xrQucE6xswXAN8wkTP97ikLkq0JsZlShcom9iMMMeh6bZkySkPQ
p7nvuZYdtJGjgoDyAfPAyiv6X506exoJWMbCf3U7I1tPEt+b/gqZp96mWhpyEFPyIv7x3OQn18Ud
0kK4t7mHSI5UthzYag8q9GB76vG7Q9eIpKStd0FxyxlMAOjgBmSdITa2eR1acuIDLvrVnEzHFB0Q
G5O9FI651vxnvYeuhukqsD8wV/xkIwa2CYccDZyFbDju3nL0vMAzrZMzwbRxtCTMXCLk4Lq1QfBS
p0W7jg18XMSCyc56dXJqHNjATfSgZxljCD2/AeP9Q65uwm/ABY+JscbNLLe5Wk4z08a+4d+BkYF2
XLbfnayeHpRh/IyVIpbPWzmZEicqGNTPVryFO9DyAqORFQjHQl4WFzep7HWxqBMT5AlthtSMSmtf
ZelZmK215d7JV1qh31TrFbumzh5BfKAOSfBS9UQQTQYrLKNw3uu5ueSz92QIbTnZmrBy80dfZEwx
e74WvvtAmhsLf2TXA6XIGszNtQJ+hELfuSvJmVsxnTqTb/uus/votHGbw9qr/aLbYFrGWzk362qg
q2NLggfVGm8j/v4RRKgQMEWK1qzDwTIRJfTjBfzN2zRFZ5ktwHGzenRcrrdgVJ+FZe6V2ePHiaKP
rslSXIiEqNgzwDVGFoVjYCL1G5yIhnKPlcJmaSmsb8i3GAhhoKju7ZlOrknxrQi04bjKAz/4Zc7y
rUFs4zp/0ubiW8BvVKA8RVCHRIQaGK3ZJ8s6DqtRR5VEtxZVzbTJQBIu5+oB4KfR/DCQ1gm/pjum
MMxWtTvfu7N5JR8JHYSXUH2kXJe02daq54wdsZDuUE6bZN/UxUapNGw6iA96eq58+gAxdN86oL9N
byDJDGZChCWOKCeZ0bF7ZHmZmfE4i3Lc9J77a7mHuB3LI9k+LXVG6AwOQ1ysNgJ6TlkWT4YUePB5
UY74aU0jYKlLYDSwz1XdcJ20PQ1bDFmjQAYF+ox7QSMl2QkzlPjbzB3ebdN/hTylMIejJq8cfe0r
BnsBFIOdm1W0pi2OJEKu6F6khAuTx8ETpK4sjd7N2hr3Q9VsskrbAHsRG70qt4lev+HA0FYZuERK
juTPzNpmsb4uxeZOs8ew4DDgLSb5w3Tku0h0uh+PHABC+iYt/528eNjrjf5mVy/0PDSUMRCdOaPf
Y6VcwKOZDII0xy5sWfmsWD97MdZRnDD1FgVeRUfkvQ2ZHR3lLJ6DslvGHOZbVUhcOsFlCqpnEkNv
qplfRftS5dVryvGR09LTmCuOJoskiN5OWbihmNUrFsS21QM1kEaxw+n6C6QSYD6wmC0IC0IM7OSU
sjgwqoUUO/r4rsCHxhbeWCiE+Lv1NYEB6B+1kJPwMVPRU6Ax0tcs8SFf6jpjgteN7WoQZrlhskgh
DkdgytTGkh3360zkhl3Zn3lcvU0d+hvHcbt95Gg+XD6LHb+RLebzaB+YpclXLmbaBeEaWl8XCjUg
/Ev7VyWjQ4eO0Ak4DpFo/9pyfNbRCaA94JMjwYFliH6nWyX275rXlH8H+s1jXlJH0DlUcG0ypXYu
R7dbqIuJ437VwXJcB3l1mQa80wHDUWqt4zSm7wrtEB0TDB1zPuPsfw1sYF8Ak66tFfwwn3rXC2ZX
dVEiXjbnklw9eaflPGWZrtW7tld0iFF9tCifpjr78bM3L0WQjPgXzWCjaGPyq8BpX3ZQp7ISdh6S
wk2SmG9mXN8o458lmDrO06dy8l+aBtV+Pq8g4TzizvmY/T36iw8aiN/AwufZpMEeDui17ZOrGJqr
/hvZsjim4BhXTg5IQY9/g4S9V+XKZe5Zri0z/+wC80PW4z0JUyGEBFZZbrHD3TLtsnF6Q1TLwEtO
D1hK433jMGyL0l+BJ2CrWAofhNfcZMHGFiTVJh2jL7Met1o0kJmNWJcoxwd/6g9pHyRnrSasKzEu
4AITBGv6Sy+Li6CqjoOW8A8UjZtpvqWa8Ded7N9odewdvNjj2CJtmMoHIKEHM9AuqUdlm7IOjM33
KcoYPGCh3mhdDOGN0yhOu3U7d+5a+gHAGNc/dX5gIxtrm73TmN/GIKbVKGWFDpUXbmdQUxo+n3b+
hG3D1Mu4yAjvR99mvDpuCOaUwFlTudfU/DD1H1lc7tm3tSFz8o8SJ3MzffRaqeg1oz8SjdsKS9JL
CWkMD9Nwqx2aGW9MX80sBZwkh7NnBx1TAXeXORD/xxRqiPjk6+us9Y5Cl3th2JmdNW5E3NwH9j0x
g2U8PMMU/0Qb84CU9TclOlDl0bjDnvInrewnlcWU9POIBsPY1k199eL4y2ZNt25pmdyheC40Hpl4
5qK3GE7pbnmefB8lgCW+K3Lc16qurgY/b9e0R44HaOZDi6BZ1j9Y2vA8tyg5+BIzsfFOus8xa1EK
FGq4x9JYMUG+0+HFbtluvwMwP8BD5mIgFqYV/p8BxeHK6pJTERxdrwb8m5FJJOPpOfrBSUtoQWrv
RuLlgngYth17b57Oi1ukJza0d1ktB6av3pdea3KR2gradG77kp03UyYm7cTVD/1wk6l4MBvMwJlR
nf24Iw0UfFYB0n3ws7AY22A70Uqus5kW3Vf9dXB/ev2DL4T+KKzsOPaIYKfG+Ih9T6BGGD8ywvew
hfqXwoUp5WEen2bD3McDTPrIeRlMPv0IwUfXsCi2yAYOXAZOKHx2FrLz40Qoti98mFHoBEs7uvMN
ccld/eDNTKJAcTElCRjF8p4RTfQNGBpCHzEtfkkArR3fCc3aFHPyuvxhDxs8qZFQwfr642av2HHv
taYz2FaTo1FNj5Tef5YpuhNjI9KNxOIHrp8a902Poy8rN8gbmY1fcwJDjXyEWRwadVpHqzS/p2UB
m9kyYFTkA8ScQiOd6Xwr64JQITQIe1grJL7IyuBBFn/hJc6dGr0IZZaLzEYLjkQRW0dzFPZ6SrOD
jLzQx725zWVWrHNCcTYReeax4zwM1BbruJh2ZmB/TXzMjffeIKDfeGWH1UfE13QlbD149HGWY/b4
Uwtl7ktUcKJjOGJl42dk+BubZGKmEh3CWdfAfu5spgQm2TC6uNhF993MTr3RfMqz2v6sZ58Uaid+
ZTah7ecRQpER3c3QOXdIAL6j2/IpOVPPGC8i0inXgy/d0QE54kMkUfCrZuW8Bv/CJdT8OlMp1qDo
fu2eiPUoS+7gphGcHT0WlvuqBYRcxcVBd6sIpFXBbSzEc6YWO6xr+WshnHu4P0QOJn2/0c0P3QUt
2lpvSUErmFdzvjLTOdi02nzjRiHbzggz6LY0dMOW4TTMPy+jrfJeep/bvLdpT9CdZCvNLsKgT4ka
WTE61femlRBUyVZTstVURbmPVP0ErutoLlJkV8/XlmCsbvkpcJiy2Tq9kpRkmMcc8asBKk3neuMH
fbMFtrVj1MiaT69ws1gH06SXqZ2WqqDywdLKce12blhmM0OXRl5o+wnbs/CPmDa3aep9OWUg9hJy
cHJD+o1+LMMBajJHo688YLUz1mhxkAk3d55q00PbVkxIGPXHNWapNgJ5PC+/VeJozeK3H/UEF7S4
pZX2J24tF9ebvEnsn6jp1737pooWsHKKkE1CqSjZnR5LG6yX0/hbtw4e9KLEK6IHCeNkhjKul+Oz
Zp4evw5cDGtNFF8Jrfpq6OkJeiO3D0i0t1pLm+Bn3BgIxt9NjYHkmLb3LQSZQ6zfiTk+NnVHTRNx
xBlYTqkXwc1ISk8fqywDf+CLqLIgW1Bu56QLUPjtPBifIC7ovjXq1t5yaLDQv/G1wUcl3GQt6uLe
IrsHDVdoljWRZzXxqVNssA0LftUgo52l2K7AMT10WEKopHj4UabAUCuDxxHK7Vq2pbuxI+3SBcFG
TeWpQU4WZ/o5A17om4RxijG6jTqQoJguOmngHutNckHNn5uy2LAUc3aBjnClmJJDSu4AOLce4Vpj
by0jRNaJs9Xt+Op1QEj4sRGiRnT/HMB4zaAoZINzsyKAQDGRBe5UM8+k1GbwzheOyd5Kksd9IagD
O3sOFwTmIUrDIniLAn9jIhfZWA0CxLxuaaLTOg3h6XwlLWIVtzKKjUW9soq6sjroZkYpm2Rp6JH/
wapnm9pkaM3ywexV8NCUjv+QzKRPk1PMu7IYckvx2wIhvelMGY9KSewx40NQO7thnNy7uu5iANfx
XSWIJCnztyxBeWrk3h9g2taxXn6pgt7eTQhdZOH89MZcIvVvN1OLrQxd0H1OwkIU2wFMA+1ObwTt
XWUExM2b5ECNoucv5J9U4WFfzrs/FA9x2ZPw2o5k2ic9fdPEtMuhENeYFhAHkagVhvo4NCx1r9WH
v8LRAagKsMrxqucT1ahlfky5SO571QNGzf2Cg6dsQp0Rdyby56jM771cO+d29OJGjrnNA2ywg2kZ
G/Yfry2Og9AHQnvE5rOiUuRgjRbzSkmWslaA1ODZrXAlwizK0i2ROki9RjaV8JfKWGvZdU/l25C/
jxOZX7HN6iJPvTv6qfaUxLgvO+1e89q9nxjtrsqG6jDE3qNyFdcbDdfWM9QMrJ4TVHBybbFNOZeq
r4xtVEJN+vtbHJf11p8S0gm58K7kY7jQIhEMLL/zrL67/v2noqqmg9GU7wztHWaC8O2cgVZKUBbw
3MtbkMmTjejq2mN+KRcGxQBsB9kSs1CrnteRj1Cr4k0sezQKfhxRZ/u094ndL6SZgOxdGeJ3fFz0
ujwsRb8neTAn9sTTNhjC2UJ/kREyHOzC80LLrAmOVB7vJ4wuMp/ru67oxMrSHWATsX+rJesxK2LI
O+vVH39WdlilUXogu24bJH6EW8du16aZ4hwypztEXi6KqZYhIM1o15C93cNHgCPbM5URw6Yrek7+
uuBlI3nkklfkBGblcfQxRBHUsc50T9spOYMFhh45Aj8B3BVWE8yFJvcf+TYnmzxgSxAZ9CgGwDA2
k3ydTFN+D7VqTjVOeZCy3Nesp+3U0v6+rS09PekbyY6P80Fva++Kv0kAAlpSkShdqlJBs+qpJ5H9
r4qB0bXmEn3kJ506UAV7D6ggy3GOLwiLjilGowfYpuUVIBy54Uy12RdeHd9iNexxG/Zts9OzmNKr
Gw79YGJPc6tba2w9szUujt6cI5cGkI6x26dpnzwF8Xv+1z0J7I219nhtfEZYUN6lnO58thdPQoo/
pc357yR42crRy1/7uCWzxsCibdbAf6KsBzTWJOECrdGS4lWrgdxyFqAz8oGkpjN3bOl6h7Yh+DpG
cceWsI3vDac/aDKrz39/B0I0vm9Mnb2SoTVhnzj28e8vhS8Xk3xBcJ1KxnVBLhFCejiHaLLzkFUv
FiIb8PvU6xJQSa3v7ApyV0K3X7LvtrA3Ufhr1pmT8CTFfCFWYN7wGgSGFoXgpWyM7TCw9fIZyJwD
VTB1D/7UnfxtjEyuO6qOqFXwG/zhLhbWi8R5Q6qKOhpFlOFZbp6q3PlVaWNtye38HpR/1zLLeIGB
/cmyWjtmgo3h0AbnhrFMEkuyBRn5YzRItsFs2lAhE8JmkKxiN0PqkjvPDPnVOsyNGkehIdqVrax9
NDkfaVXcxcrERPwXd10wwFvaSlmeUeAXO3yn63FamAlkkO/zwoL9pNGD+tkeEQrHoQOMb2ipm+ZU
j7eITnVah+Rs2t3NT1NzF5DPx21tP1c+2deR/lBkjPijYkIQgNvAituv5kWr9fe48z5M6SPzcpp7
3jzGC65JlWGvBpMOVCxJTaWeZmGF4gg9jrOl/GZZEHT9XoNJvRrr6lJEzcXMKys0AYXBt+Cn13U+
67I42nPSvgUkq8f+dETWhITCS/NrfiEFAeKS4ALP2nXhVlsdDuy+p8OQEqZl35XpShbBuJOBu+hy
EXLwEDOwBTxS1Vp8ymAmxNHrhK8CQMhZJklzQQStXOaBPWRZWYwwtDhuFyggj2XDaFiDDVNW49VO
uhsaaYI7K8JAASkyT+7hvSBpf8YWyRHvj8epLQCkNEzA2SinAJHv4pnkn6CQa2cJVuE+eiYZdp9W
UNgwUl6ZVT/OpXUbQRyE5mw9di6shrneygQfN0o7jD7r2AXORLLgg3Tka5qY73Fu3jGLX+sNmxK3
TEsIzzxoCFfbMHeyV2LKH0ZefSct44BP9MHo5NMc+dp6zLT3sgWM2Sr/Derhn6oXj6pTbyx9nwG7
MUvQdn4nbhakslVkkdOeGc2R1Vm/87qckKAYpbtsb10pX3uknRwB7K0s65U1CBx60lqtGmMti/Sj
hFum28ihbdBpZ1YNbKbGbCDEfWz3ZicyQnkiuiqk/Ru0M+N9rwefecSlpOlOe45JquOrguqnlGQA
+M5pKhvvEFgaS1DBEBu4JWNcPuDM0byjC+kYvcaX8CgMTRYjg4201omap4GUpA0muxt/UYU6EPZE
JcXbssuu+mE8DaYosMEJhktG8qa105tnoklZeV+9mD/boWhPonW7nQ4HKjQgrTdG5SN5tppdBmh2
p3nOe4NlH2CUwIVUlY/61Pbn1qUgRSnPencwg52rdZgtCrsEkpB/O3MOINrQaRaMjnyBnqBOk5Fw
FdUG61cKVZW7CAVG+80oOJ6mSHY3/n7q8SRh7WvvTAAIKPWVXCeErbnSjVYWBZvriGaner/EvZ7c
9Q2JgoM8zWqclpoOCXMz7XAxMCwUUJ57N79H9c5y1IzbR89AdqiJ9mbP8+sIxuFuwNvC6eSgWzL1
EJgdBFE0sJgaGRQ3wbgfjf6FtUSocoJEsTEBvPeSwxD1N0ub26Mqm/PcJvE5abIOF8nyxdYBP3EP
ZVkh73Ez5qvB/hps91SNdNZlz3PfO+KOA57iyq/OlGzVppmBk5MtaEgUMsxjR3w4gxE6qfOCcWuZ
o+DzwK15dgEZ7QdDhgkrzDZ3He6AjKFrMjqwSPhFo466o+b6iylX+4mAx1ylJM2r9JagMzhhOEPA
bckLHtNXk/7Pa5OXwApYnKjqkjeZjfOSzDk7KOq7poufUh25lDE08T5vK+0ebcePR6jaSejM+HTb
qULpaR8OJba0HMq1tj/5jFAJAYRszwkG+kPaB6HYxXjvM664MNPb1aRcKGPvWgWEHagQ/6IFaaTX
Fv5q1OWDG8tjZczHIs4vnUPCryvf0DhFW9Aq674nfQPVTrX1dMngO2f0VNXsYcu6w8JO42dP1Da9
1TxkAZsmzME53/WLatl8DaI6YedoCMTAz+DXL/7o/S5So10FFRloaBf2g4sVKC/WwyjkLtH6MC5T
4A0zvU/L++6/4Igh4RGv8+Rjh9Otk2qFd5X5qyaA3M/kNtfauw/gMRqmqyIutAlmvOKF4GuqSwT3
2Q2qMJKB0n+v7KEHLOW95M5Qh05dPwaFdjVdQFeNQ9/kBS7yBsY3gPjstUFc06pkrUhoNWknqUNk
I33kTs1Ueo6nf4PWO+IEou032nxnmVoEka1/Kkcadj+jq0e9wpWDLXLDvUneQ5Ld5ehQdkztac9R
r25kmrXEHgPX1qTzWsRjTftJoIoDn2KwnS9yole1Hu17s/LPeeQcTADauyxkE8DD4XbdRk/Gg4UU
14+lg5OfwGbTwshiMLbmAQFNXpF05Yp6Qah+BBgn2QwzmslaTvUoSZPdmA7EWB5p7PhsPRIegq+i
9iCMU+Sznaze2SxQpldM7mGCrlCG2/ux80nDcv8XUeex3DiQbNEvQkTBA1t6K+83iJbUDe89vv6d
5MyL2TBESa2WSKAqK/Pec6XomM/VGMGCV/NGuQMSGycHK17k1nEc8uMcmulmMNxfzi4NZkQpIyBz
rIoC6W7Duhl1OvPWahhPsYV+OB+Hc8na5dpQ5+kbusTqrJbJQpZrkBKRqU1fFfUWyJbJTBnenAeU
KoZviN/efk31GhHeNHFAJuNmgJFCieKS0TKar1ZNSNSCbvGS5H9GbWI8gIIpq5twH2gp+Q9IjiPN
1Vh7uSVTC8N56Te7JtLbVVRO+YNG5UGaqkEyQxNucKcGb66hX8wRFUQ2ogEKlfdcJIUtEan6/bwk
+r07IREcMih56ChX5qDH53Zs43NAiXSAc7RrIX0fMt98DMu2v8ZY7rtMK3dT4ry0pb6sW3fGOG7Y
3sll64F1Xe26bnhDPs67V/rddmGQfMdW0m/pFrJS4K3sJKFXxZj7B4ZmGY2Cq64Kwhw5qCsdi1tN
lMymdqu7PqcDMCtN31VB/XprRMVp/qJPHYsDdTuOTX+q9wPXObWkKOP1qTxlZCkfG3jS4+LOpzLt
Fgx2fGQ36X8/gj138kbsLwVqHJt2ra2aPemv1gPghOGlEfO3Ehs4GxiXYoc1PBWTOHPV+ErTYHir
cJC7YiV3xVTOuWFhxhWEmM3hsg74N6MT3fJNK4b0VqzpSkzq9P9/CrGt4zJ6SsXI7uNot3C2l2Jx
B9S+HMKE3hvNzeIN44Gzc8UUn4g93hejfCuW+UHM88rERt+JoR4xTrrrxWRvit0evXwCGBsL/oQX
X5dPtWLPdzhBiF0/FuM+Uox3V5z8OPrBKc13qZj8U/y0Ma7/Suz/rYAA/LtJAkIEDxALKKAUZIAh
8ABNMAJMCUi9JTRPAAOFoAZ0mAPWjXogGAKraa6NgAmALMGrM7w/nkALyuQ8wzBoBWbA/HbcLwI4
qAV1ANjo4An8oBcMguLPM5v3WfAI8BzyN1+QCZbAEwzBKGQCVBgErdAKZOH2H0Pno3EpCIbb/5wJ
loHp5tkXUEMgyAbYYQEFhWAcEPG8xZAdCggP2FTgo8GW2OD7jB98OBC5ACHyGDREODvDc405y4Aa
4bZYrSz6glDNCbwQtEQpkIlUcBNKwBM5ntU0ZrfxBEphC57C5gqBIcbBY76vBWCBX6J6rUMi0UFb
1MhhFlgXnUAvfOgXvWAwFngYBVwMZl39DskETQiBZgSCz4jhaGgC1DAErZEJZAOoZHVGp8lmJAgO
X2AcxIv9KwXPgfA+2JSC7OhYi446Lf6Q8J9RsB6tAD7A+45vtUA/sh78xwIHpBYgSCxokEwgIVqj
MxQRcAi94G02gxLxYIo4aIoXGCOJwEZ6wY4EAiBZBEXSV0BJCsGTJAIqIcArvs5cZguK2ZUvOJMF
rgkXlH3HG2q9DfigCw/4icn430vBofgCRtHdFV7pAgUYyJQSt+3Wh6IyCE6FqcFmILoIyMoguJVE
wCu1IFiazlixS9uvruBZEgG1SIt3EXQLAAH/7AnOxRewy1h/4a7VWfdBvngCf5mgwPiCgwkRva1s
CDGBoGKUSPMywcdEApIpK5AycEyl/sU2UgpwZoA8owuCRgmMJhcsjSGAGoi1xqs+cEkngq/R4djY
8GwqMAdnWxA3tsBuyPNClQ//phEQDibzatur7FIJJCeWJoYh4BxCmrBPyFPSnvPjKIAdYOkYCkHu
QLd5BDe0wBYBx+PI3UjGkrYnsRvJkzzVBeDTCconjoD6WDiqXxo4P0qAPxXkH1MQQFkNDEhcKnsf
t+52ElSQLtAgslLL/SQgIQ5j3TEWuBBh5gEmquYcYIzZzhCIbEERFQIlUoInUnCK2hBgUbmALpoE
YlTN4Iw0uthbOtTjrqqAHTVCPRL80ZC89IJDmgWMNAkiqRVYUn3DwwlAqYekVEFUWgStxB21JeKi
OFmCXdIFwDQIiskQKNPtad8CatJ4yaAHAW/SmELBWgHoNAvaqY9hPjGvX06tgJ9uTyOBQYHUPvqC
h1oEFKWlYroQeFQnGKlEgFKloKUoH+z1LFuDLeApTxBUjtxQQBYChJYs4BhIunsFswovqbE2BWPF
3LJ71QVtRUsvPmhCv9J6maULAguidffqChZLCSDr9nYXAs2i9GH4Kl+FhFsdNIFr/afBJcAtR9Bb
t59sCo7LFjDX7SeHA7AuxkdAaeXK0QTlZcH0uj2zBfMFCvX59gxCkPMQwwL7z68keLAeTtjtmSXo
sDa5C3NhiSFuUgIXu30J38+mEfDY7RnhZ4AmgJLdfqQLpyzTAZbdngEq/2kEZnZ7FrrIPP0b6kz+
KlLS4ecJCO32cwqBo2GAWiiJ+L0XCrRNKhC120swCFhtFMTa7auWYNdaAbDdXoKsAsrWCJ7t9qM0
D2RbJPC221cbAbplgna7/Vv8Ft3JFfDb7SePNTC4QbBwt6/GPqi4GLkrjWHetlxAcgFEudsPtjQg
cx20udu3ejcAHSQ6jBg90hDgdIFg6ipcVZWA6xZB2JmTuHTutQG0HQpa4wJPhKkgsoZRAHi9oPCY
nXMuhY63QMmrBJenUNMeWkHouQLTswWrVwpgj/f+rAtyr6WwJJVakaYgfylijfygC6RPv+H6BNzn
L9NEUw+YX4BS9zUTwF8rqL9WoH+pAf5P4cFBOA8SMC9Qe8EITAWHmAk20IUfyF4TvvryYHufpiAG
Y1iDiUAHC+iDZMnF+9oDSIgRz6fTGQ2oBqPnGWphxi5/VXJf09g0UUMJ3PCGOZTP2YI+ZBRw7ASG
aBuyxcFHdCdAiUqQiYPwFIla3weCUzQFrHj7FGUwgzHBLuYdAMbbL5gIlNGDzpgKpjGycRmjQdcf
gQ5suwjTzu0htu7CKNWeb38hwVI7MrFWyIade0egkEReVquKGmaTQ4zUIEcqQUj6ApOMGZhfagFM
uoKaXAQ66Qp+0hcQpYludIeXrtsSYW6DrgVYOXQ26s6WOleWMtpz1kXn7I7g3sleXYFeJtAvb180
BYjJLY6MAVu8LbBM1P6nTvCZlsPUVoCaMWRNQxCboQtsc4G6WQh+U4PD6QiQ0xE0J6mY2qHkFnYF
22lqFvMKSJ4EjOkbB7ZnIpBPJbhPD+4nVkvG8bIreAIFzWrwoCDj+xcy0cP7GnZoy9xFUKKWQEW5
tMEtgRlt7fFTCXjUgEA6QiLtBEnK+ZbEQ96WXnCl4IYPrIxoEiGZRoI0XWCb9j6Q06kHd0r721kX
gkAtBYZq9LSCEgGkxvhwdLPbGYJOhR0boSBhQNEIWDUUTm0isFXrhl2FvzoJiJWR5URP/z7R2mvn
gWqd7Kp99KC3coydsZrGP4GAXSdBvHoCe50E+9pOewUFNhIcrDa8mYKHXVxAsZ0QYz3QsYlAZGOZ
o9kCljUFMdvdYLPFn1zgszMUWk1wtIGAaZUgakP/De8GziHQtYZAbCXD6KnXfpHmuM9ND+g2E+Qt
efPUU5zYBYZbChbXhI+bCSiX6XR6zASeq8vvZApQNxe0riOQXXk3nxFcuILfVXB4saOql9uDtp0F
1GsKsvc2/iM3kFUInO/tWWjzYng32G9jEt5JpLSqXphMvJhV36393rw4zOvJwgEYXLOc9LkhW+0r
HWcH+4Z7MAWuHYZhd8TqdvTUQPLm2FKsa0TFQaUraXv59UuAiZzdbQTrL+TiIsxDDkC4pEAgveux
Xl7BJ/iHLEWubtKesa3X2hvMu6j3GPzqwJJNBv1h+zFUmoKBgpUpmjOXNHLJ8CuFgwztDM9DrT13
qlCHFKPpOiddr0KBRK8doCFmlw208E+vwgKTC9L69u12ISIipd7aaLsQK7X3y3B8nrScnEKn2oda
T+U9ow3R9Ak2LGQWv6j8e93W8BQv1ssilGkpm9DCvnAbq3sGwyc1Jx+97myn1BwR+wTOi6EMbxOB
2NijK3NfuCnJuw3tRz1LPks7hQG7lA8c6+9o2yBEtxOw1bSEkf2CPeq+/NpPDo7n9s+wHGhCtC+U
+elTMXDEExmBZxnoETDwNJ5x5yt7OCyu4r+utYdWvZcMtNCedvRdQRfdDeSi3d0+Kgo09F7ZvFcG
jVYaNyinWTV6plBE7M14ohRt1za+uz0k3Ebbeegf8qp5T1w3v0vnKQdm8/8flZx5K46nwKjzq1X2
CGxu35HLt/UD9urUj5/Ssds2lNBUyXy6MG0BZMT0xRNDaZvQQh9q19ap6LPzjKFsPfX0jyY6gnd1
FtFEKv1ziu5qVxHosPItdF4e8/sYq3SyYCnpApOF00zALp08dGJX2lQMVWm17KM4BnGUjy0nZwKA
bl/w0YP+51tG+T6yxNbBtKQMy/h817FrFz361Wb4gO7FoSzz9BNrzn8/un0OqXG+N+bwGi3leLo9
5JgidmxSX5EdEtug1zuSmzoMLSlNDOP26C5Bd7p91h8WlC+35wNSMCf9Q70X7rSOqsWBY+8GzWPX
669O3edfQ0XuICOumL5KUb4OkTrO1ZA+miXWySGfdyQzzHvfRvjU0TzZTHPbbfuOpAXUcf0GhWOw
tSdoHw6WnO+xyf72bbccAuJi2MIC/TjU9HStZCk/ebM2HtirbwpDOEMIrK8l9RmwRrgtpUl9ZnAw
wvLQtI+RVx2csEO0R3Rh4STNcV5Qi2bZzh5xc82082pn1p+hFcOSx6eRNrr/2E6Gu4JOHT1oSRZe
kq4yadh543d6r2lD/AVriVBXB4FIoulnRgzDw7Sof+RObxlUHfSse1Ch6bzpEfMZshSnJ5/meu+G
3gaNPedFQOVrLnlg74S4dOaxGhFvciBBB9VG6TEPw2+YTGXnMbeRpMdaomA7r0kOqu2nnc8c9rBU
NgG9Wfunzj/iXJPBnWu96Y1D1+Vj6er+p8nabp2lXnmfI7neuomFZaCpyIydK+uSGLQ4GAH2a10F
9skdw6cIvf0xqq14Y+WD8W0GbyYZk+9e7G7qxmDilNH/xnRS7UiM+FSw4VfT3JxZoZ0X5FF/dFp3
nIEn7cEzTefidAwchp6EbK027oll388hr7wZZbSWeFWIkSKXg0ELZgq9/2Q6/k73NfhLQgnWpIE1
nMn1lmT74YPLUxuDhJ4Puae+Vg8fPZcC2pDBuUuxSb3YpDvM8p2ZMyJEqnKBF6Anr8EcnU0N36CZ
1HiLvBjgWG1Ybw4BEJldfTSApc4NM7u1F/WrpcAv2Re0gLO08bn4uwnhjKU9u6zmiCnLz9BL7F1L
x30PFiA7RwYZZjAi914a0DbmvYRPhfzZYJPzGOG1ZCT5xbBP6rm/LEGCzKnTyG+IsquTNhn9h+mb
1CyUOWZeQ5tAkzPOHqo25N2lZz21TUixmjamt1+KOYb/1FzirBxXLqgwZpRI9vsy2bvpcjfVwTer
e4Yf0wgR+HnXJHPnQ4uwrKOdTKt84YxIz7d5NEMylhbSjldNh3qGojhigUJw4cDug8xmnAjaQFlq
+AwgnMlDDcUErjEmglbcf3Fq2hfOQM7l9tEUhf/Gpg/3mO+R80d5tIZcJhIt4pNHd8SqSnj5WqbO
VrRc0l5tE8/GwJfr5q7V6emhK0qu9N8AqhRnzm3rLHQJxhimYg2Ax0U+T73ozsnl9uBwPtmSmQCh
3ourrT1qAJXG2sQI5qlX26wRrCj9rOvOq1fO/d4IA+dSIFG49DSr0J2gdiPetkb9/D13HqY58pQX
XuiLFr546NXWA0LI9QgZ7Iz0OTrfPlIV0TeEkPyiILX2jtt/EhbBkL0y8RFj4jrHhh6dIz2Izvao
RFiHC9tgvkD8Dg+M7PLzTEbDSeNEZ4bFfz7zv6/V8fwHnHC8m02+yURuclrU8N+PbFIy8Wyeykkj
30seCJfYu8ncHjBem9ZBEey0HjIdrLv8bNRv7sFNPJC5PCOw5bAAjdsAbPzJRz0/QRJb167pH13i
Y4npQY/hxnBL6W4XBQcJDnKshZqflmdP68pz3eFPbRMGp1nFgMaZGtDjIFR8eVCuM5xVkOabBA73
mrDuqlwCYTKRWkREwdUmPXQfTFFGk4v9Zy7MP7dnw1xnQBD5/P8ebp/LnOxu9FW0V8YasIc633JS
IWlmq7lEgxY1KcPZzjT53We8Qo6dv2AC79ZxfyCCYz7fHnSkr9vKgopC3thp0TQ6fRT7GDY6mFit
AY/WGI/22G5brKwAW8yNv3TNJrdbzKQJUFt58W7vUBKH3SmlEWBV2vgwaFG4DemvPmlJhUhpnKh5
ywDRqo2RPZvL6h0QMBPEXrmfg+v/eJk2f/O23dNe0x/Q3GIUECAbMBKgQPVb4cOV8WbjuW/hvM1d
f3KNxf5bFNYhBm/4z1SoXrCWnOLCfGDUTQMckS2tcF37IMXThCVXJrsay/quj0uJzOuLl6RKLpEr
WjGzrJ9GM062dPb6h2QAfTI0eJYdXCp70xzja2WCieEy/zKKZjzn9NqOte2GeFG69Mx8SD8AbyQo
x0Q2qhj0nlRVXkBwFVAyluKBKWa2JVkBPMMCZ7HKUCcm8FqoExkKZt1PNppbL0PWM0We9Qp2ukwZ
r9OKW4eJxTofxctpMHGc1c2jxu45Ypt7JCbsG0gXMCLOX2MCVyNb0mRT0OCHz9Boz2GV6Rs8Srwm
CjciuI+X0C5t4rry8gAqI2UJqaaTYWs4AnWK+F6k4lCxEY0PQXdolOnt8GthLWgyhm3aRJGlM6Ks
zOKw8JrHHV29phmOgxXsyowBMRxKUmiSif4BRJLtYPDX01+0t4WFHYtY0/Sgu/53sIBbihw/eNRh
F7LqAn3O9as1G/OxdMx72HPNBq2B9wSvA+i6fNTCjly1VQAVb3YIcbeeMQd2G13N6q40pqvt4qCI
ghq2R3DP2bdliMYEOfL8d2mWWHOZULYj8DNtguobxjYPRoV/b4L+E9vT1XAsf51X9z7OuV3ZIiXP
SvvcGcA7DomLY8whm6WisnixLea7GfaMzIDCXnpH7v6Ko03qI3euSe3WR+tuWIKPIcxISvjqzNre
Rb1FECGlLMuDsYqTOJJyuH5IvUiBERjTdU379d623JepK9UT2LoVQZrV0S/JRXVTJ/njz/Cxxy/H
c8DeoWmcdMiQxlQ9V7OGxIEt2g5rGlLgLhk+fYQkAK1nrRv2HQMHribf/UO1wRqhkpFmCbkQY7UZ
2+rAONPckgT9NzP0r0Y/JoVSkOkG91QJRDaEeVq5zO5rOJgu+hdSRydMSBbrfLSod5q1uy5qke/A
2n3RzZcxj8457YQDk+t2H3MZK9z2aGxz14oephpPZJJoWyr+1ITHVTn+dKzSlNTUgWygoXHcdWVo
X+xOyCqeNMuNntB3bFrAXGxnHJfMwDwSJviUx8YPLnLjbIS6js8DKUy0dJ9Bq3M5xNm9W+vlS4Qf
itm1+1Ml9s84tntdXjyCvdGRKQiRln6Hdy5Zha6qdrAg1mbBYDPMa2OdGDiaoP39IlXS1pY419Dt
rNIkNhEhZ8u1Ypkc3Lrbt2X5z2aC3Nn72R+2Q5ZRq3HQqWsAWANNuaYIfsd+HZAEtAai+ETgN2/M
xOg2ZPwA9EdjzuZWhyI3qpMzc9qd5ypbN5pY0GdEJn5jAvbSMzLQ5p27xJtIpByAt+cDXa6/rffr
JP6TN5rWriPkfVU1QbezPDs8jEVhgle5DEvZXwFwNQBE0eHxD7k9AbxwN6sQG4CK8++8woo5ZiZ4
Cqvp7yP0U6DDVnGMa1kPpwLMKy8VCOFqMyM2XNVz40N9jeLNHAcQ1eaSHMeaYzwmctRDDn51q5sv
89LpFwcMbF+EOCCttIAIibISb5GBNi3+Rj/MjQNYVIU4F9ohfy8r92MkSHILPMmiydvt2SXiXYcv
AgFn/UrcQn8aIhLHSQTVPIryyq09zra1d+1J86lD787N7nx0O3eYxNwrzK+Z+JqDF6MXVh1NPYsK
xGm5eDvyjyG3k5xse3axGQaIBM+1m1rQnJxkHQ2kd+sNkfOOgyTRNA8JFsC724NadYO5j+bFOjfh
aK3DIB62cGGwSVRptifoSsDKJMkPjuuvCS0957jHmPDp7t3tIaUU0ae2Ozn5o19zzsEwybL73Xtf
GZcee3YqyQbY7LrBPodtesRH5ztAHPLmqQq9Yku355swKP+tCpnF15tSMQnneppym7dg9JojvsLv
BLvhdmxSlMXx/K56GJh6TN0JiOvBjt11VM3v/N6szYpfBEwTkKrGvYBlY/bh9HSvCfmtWufNbWO6
3/5HVWrudeGWHP3qbgJDDUYKWwX91wQ9L/QxX00+cAVcQ2OREGuB1N1V0x8NzS10xeodyea0MwC4
ZFk872wPbE5jAVXOPYQTxvsczbT6tXWscWQlaTW+On5yzx8NeBuJND0Cdr0SBT/+pOdgUj92rHdk
BPEfzoG3wyGWreDio4BS3giNqLW2lWvdm1pabDQLvoFfrG1HOyQnuFEwvTmq3Y+wwoEdMQZaQuTc
0JgWdjrrrxYFMMaich9PUYD+mvdztKpPJ8saDsjqW9e0Z1+LfhXEVhY8XPdmnAJzLY8GmeX4WLVL
rzqUHoh/suRse77apaGBwrnw4E4gxzNQl+yW2Llb8p7MhYVk+zz5GwKM3rM4cbiJfvnT9G3WMWPO
aXyeFt/4rRAjrG1bPZVZQKOKt5fsJeqFCvMDMR3xWjnt5wSmggt5o4ZYO8aq5Kae8/519AIfIk14
X6TokfkWpZbkzaKrMHsjSzZpK6SKdN8oxg+tX7M9+1qzoh1Q7HInQ8IZR4QhqPAcLaQYDm38PSv1
rdHZgHdDpWACrPHTjc9oZtNVebLt8o4JLvmkqoNoTO40jbn4MpTuOrSDxyTkvmG5aCyMNg20gBWu
CrSMiF2ihGDfyIVF7s2aDAyxk0fzHpbC2mnMBzgCKM6MM0vIRgtNpAJYN+dE73duMOjoFdkcy4jT
WkyzpOqs11ELH9zM/CaRdF4Z1eDSviTI2UvK514LX9OlZiqfLwzgbJBF9aIxaDReA6cmSaEjEsn4
F1Uc1zDpr7PF/2MyeUG1nH5ZIAlSPYXlDaMvUuUTBJ4XgGz6atStP3gz7bXh0ZqqNPYQWuJm/Rtp
zNaiMYDqUUwbDgmPPSBr/vdd4DYX5AzGEX8sv/Z8VS0dwzGOPcjzIM47jci3EDTXyJEjzOCLeQAs
zSAy1k5OXb8cGU/nK6OFy2U63R/NYLsAG7SwFdn3WehQVfiMwFVBkFiNoY/7JkWDvgvq6soUJTqm
Qf7sIqqQn1UXx95I3N1zCp6KMtWgnvS/wh7DX9aQ7uq7zovrzLS/PN5guvc/aH5wLHQzbajmbNkI
4Rwo0k7E6UJLg41jpqcojOnR5W6/Lvzx0tp/UpjpTm8nKB7C96xsPiaHstT2G1T2Y/vArbNFkEQ8
YhN/twY2pVZTw8a3f9sQFz0Ri4cqKunD8q4317JPaOUExT1RGGqd0c7dhwmOELQwmH+APLY4r9Mx
PHtTDwPMpTTM0uCQoNo45HGcs+nV7LLGiO14+sOaY+2swcMA3u3adqHgzECLJyY+qJJGUWrrFwMS
gzmxHqKxLYpnRFcOnED/jQlgSWqFWR9qp/zSdZzPYhdzov6azOjc2sRhLeOUxVpC0eE1DzPk5rB1
us+UiriA+HxPR+/FT4O71mS+hYZgY5D1hiuNJM2pGKzVsuhvQDTE2j3eWxlClkq796LmH3WhzaDy
xHeaq6RuCxzOIHzDbm8v3q9ud/zyVvXV9O2lmHWdXn9x37sVHRSNHjviUwR7XV4fCpfIxSuxvD9a
7BaXyLgWPT2G1uZ8gLfsYVLNOokYl9HIPGtlCzGm+hfWMMCGFPN3u7yOwWeHwBpBCvsSIfc2s4EB
04T2MNsxznGnoYzK31s6QZWl9VzmLn1D5Ju8oWDRSqJHljUOFMR1LdJkpQXPXja+qkEDKep37Xpp
/IYLxG3Xnm1tnaA+9sqZkMHqCKH8CcjYaOwxGVOixNvIWX5RGr6mcv8HWf5YKT1fu5Fz1Vpu7G5o
t1pvXHlHXJadnAgUdEKjkf0BNfBhescIB6VipNO2ijOFR6xAGLJdJkFE6xGBQUvjw8qsrYpDXF8t
JmEaP22ZbS3EoCsmw2saStY6VuOyU1rUoI91dnVorkGg3Nuh9jH5iDD95IszS4QJ4CmuliPnhn/c
PbzINU7kgpXCc9gm+8L6Ch2YebMHb7I5N5Gm4Mz+c5z6SSmWSpxxSeE/5JH3ATb7uPRoRrPe3CBE
fQmL7t8EKN9X7Kr4w+AMtJxDTosRf0/Uh22AARDvMA3w7iHs7nrbpms7WzRR9S+zz75GYEuAv5Ws
VNsqxuFE09na1ZwUgItjCSkbm/hkJJiR0sECTbTXNQRNyxuv9Mec8v8aM3H3Tv5A1hdyMQAniDzs
9xprao2sqrWZ2NWZVm9JN31C0Pnj/7W1gkU+QiSf4HkfWxtDQ7pDWWocK989Aa64hJ75hfXV30PK
qrd+7sI4NMiLapx+PdU+ugLrafT7Rw1wxXpKwUFZHFeC6TlwIPhDLUvXaRB+J/jCPRQDESvv2HS0
nMP2249ShiYVdUMcDu2mz4JntE8g4HAIY55at23KGxSAKSxYvZn8pOvJ2XGluDgYOmbY5E6nBaBE
bE7YsFHjadNLqP4WIYdQ7Q+5zs+MliBjVN2/1C2ewqhv4U0U2yqnWdFpwGnUsdG6p9iwL3ZYvlrR
8MSiZETRzsRnQ6WWAut5oTDGsPNU9dObn8wnI+96SsT5gVX2UnQullUW0DFRayNyH8x8PkU524TR
1OjCWu5587g09mPYEM9J+zN0C0Ypj73SMP9msJHb3RJy1lDzQk+JOX7gJXeRZfBVPE7VlMM8LN49
nwWg1fsTiwnVovODCOdOLe09aUOXkXmfEeb/OtSzxHxbL5aP8B8hx7fVNz/OaD52IbdkUm1CR3Ur
feG6c4j8g4wk3tSngv0e58O37SwfKuCGCE0NK2izKceJotOoVt28XOhTspHDlwlgC+9MRLfzZH3R
KAAgzRrX4Y8tWJlStMqBd6oA4UPWPdlRjYiqQ1Qd7wqdWMrh3rTjI0AW8P3uc/ZVRbRGA3vUt0U0
PnSJhpFMgikqPT8sevHZGySjwEULtkSL4/wyHA9uM9WrkWf9ztYov5seZz7n7owC/CFzyz0iZsw1
XnGk1VQDcYGV4YOIypBiHeL+OQ6Kj6QZOI3VBI2rTuEZ47XhjVFWBdMtL7Rdz3iojvy3sG/sPaUL
NxOUobZyymPv7ya//6jbiURfO8nQ2597hFerxgUjYusfQz8c3BFSaoXheZsaxclB+7kpyo4TX2ct
G1a4aW0049scawTxSj+AtJVDGHQMEAk36Ntl3Ppm+iCEYbAaOEMSDfNhnHZnN7K3ZezgDBlRnAT5
MTOC4RqPmCa6T7cZ9jkekUM65h3I7cUhUs6oD3MRIkZ01Y/bdNGWpW6XpTCoIIyWbKfHmTBv+JNU
OWFQnQsPUugyFb9eLIUGesB1xwK/ntP8bTTQnETKbNbucKzEpdQGMDlaH5QIM7l8ilKmAZyUR2SV
DShAesE0mZyXcSIth6QszOOQO5ALLNtJgrlnivatFic5WkXrrg60j8BLJwpU9E4asynqEAQAUXjQ
W8UhLDo4DngQm5nSHh/RJXURuCEwebQIjJu8i6uVp9HPWHXMABF/52MRGRtUj1qn7xqnIC+bSIRu
rvd1a6E6NTOSNHLWscpGDpP0KA376IDg/RxUJuypjn0mUumDiX63KQEdIeRm0i/Y1githFPbG5yG
8VWNLlcQHqsV0pgvY2qACFIQoWbaxr4WMJAKNWYjDPnL8iOgkQyF26dEtx7VCPQp71Dnusb0blqw
G1GKaIByunzruj4Tmzi59uTJrIXSTZQJnX6N+BvL6La6Rp0atv7GzaB8Np72ZlJHT2ron9GiV1a1
sdhdNnpCspxLJdYOFv4YlenrpIBYA9wGhKxtMOI0VL7LTJinQTjfAfY/ExwKmWJ+SIBQH0P0kFwe
QIjS8j1HWY4U2SZmuWocwITocXVaVY81c7hGG+wN0INsZ00Ddlk7+lxsSi0fmEVf0ETE28VdgO2e
veoT7cTeX6qrbsfEhzNr2ZSG6Qr/YqQ24UbzEuIUbd3ZIfTU8UAXxTadvPCAc466SfsZA6c9WKpD
9KhvG2bJBOepd98PNlULvtCTAFN//vSWGuKdGC8VyHES8Ngq4bUmMwjbOEdAQe/hq2X+K6MbulQN
QLHFesgX3d6YqfvF/eynCbsK/iZzVMaWY5RhZvsE3wfbUQCBzrXe1YifKjd4lz2uebDrtVdw7msR
TWdpS/BIRPvV68fXIKQ2BR6Venq4Duci2DH1LhgFcmhyOlftB7ZTHF3Dup+yfgPv6DhHDLEUPjle
u61GzAeIvBxDXNxcOyuct3a4gCssERw1ASZYF9QG6ouzY/h/C2uO9kWV/i6JdnHjpmdXUd5qpHkG
LqveLaX6HWv+4tLDKgK7ld4UMji7h8gIMYQ4qAxzS+FNrD1ABKE0gWcbH7O4MLZV0lgrh1fRqpFm
QS+FB28HbzbukUs/N3cGmQR3BLqcOUBsGvpRF5cEPs60hrmLU8IIMantDDt9jsfQXY2QHNcgjF5u
VIC5q7akuc97ZzF29gSqnVSNdKsQvK/zMiJPltdxDa0QrYXTPzq8gnb/Cn3mrpk6E0SSDpKs8hKk
BunJrne+xbmx8yYpff/qIZZTs9ZTSL8DrpAGjyoTpF6KFvy0Fu2rba5pNRtRbtIIwVc2lwzyGr96
x7cMdUJrtkmFOdCjgbRS0/IYMJ04whV4bHzyAOgxtAhhqTvdZIRBG8AaiBN1znUy6/WpeQsmrd+T
3sd9wfB4k8/FudIoPMvwW4uDH5hmZ7Mtp7d0fg9Rz2BkZE7hz9ThJPGk6zBdkHr5EZNMdIHMY7z0
GBrJdc6TR4bF9jMRhMPKXHx3ZwV7ZXfDKZ6XXTzmyc4Js98OGlbblP2L60MvdhwyEqSeHlLzOTYU
OvDhwVpQMqJs4hyzgEyocE/VtvZLUXBefMyCBdUPzOck3Pda/eQZEOMMrfnpkHwPiUtqQhEEJ89y
V1VkzGtzId08rvttSW42QAv3KzcTuKKg7bs5pocc1p/sM1cTaOymHbs7rScgN8o1oJ/s1SWgsa3T
GROWhEmt7YiZDqfEYNNr7pdlOsRA+VO3LToWgcWFcFqb44Fq78v3e9hQmGXhD9n3yL+6TVn6MdVq
bq0by0XyjIbMbopf67zQzltzHBv2iHAvKgNR9H/sncdyG2mWtm+lo9d/KtKbRc8CHiAIAnQlYZNB
UlR67/Pq5zlUdY+kqK6KXv2zmIgyElxmfvZ857wmBs2Rpep8E3nIkBGe7CMS3Ct1rswdAApkAUkQ
IasJg3LW+2w5+uF9mmarvgurC+Y5KFYwMRurRnPiMS08VKd9tdlXRQInciDFU9RbrKvtbcKc7mwL
XMOwy6NgDwLB3pJi9ZcuR30t/xwFR71qm73ZZd9AE7xSrXmw+ZKnoQiOqCPV2cl+7qmXCsZgWpZV
+xjjNbEIg+rOt9R+l0mdZICuYXjVxckDZV2r8VPPbKcbs4dhPM7uWMoBbpePAp+rAaZHxnAbKSQ1
JmAprmmb1FTYI8nwVRunMz+zHSzJNflfhiJ8QtvX2FgJajv6hLreHGUHJwQOUSrqNqBBUOyEd4dM
tIvkeapsm0EJEQsFPgk/GHKeAvMFFenursZxoIF1YcOUvYxzo5NYaJhiaFXBDW9RYClQ0u6ylepV
0UFjhmxNGAYo2Dz0kQ+St4XIpVoO58dkqagBoJE+BOQA4r0Li68l/lqVZvzmeFHHItaTDydOL3ro
KYmynmvAN5LqXHsVKlgmOfPIKKFLDGyF+fg5TZBfIuDHZmDVK8XONMqvGXsOYjOs4qIdXN6NKF7t
izTdU7NfW3561wzRySdTvYgz0u+Kyl5YpNrtMNsPMcDExTij/JAVaNkEDcnPsqPGZbMJc9RR15CD
JSvgcPpAsrhvwezns4cfqtfcRbribJKyQT30PJfVVTcbEtuQ0Bd5dWPEybCOWFwWSgxUItfAQRm7
ArieMCVQqyf7pTX5eXT11zJATUfTqNHNaH44fg58yij3ccaUQpwnR9cS5YceOXRFJ/XvdAg0qDkQ
QNXiWXpw/J7/npFxB1Jhw2TwyEikpuNstcw/eYq4YeNiuk6q6DO5MRJ58bxxarBmUfCt6JC+VeL+
ZnCsbGNZ82fM5l6TvELivcLgRY1VKr4Te2bGKlQF+Uol4i4B27AIuskWbfbiNGZEQ4OZnmHnUDRW
F6aOZlJYkv/0Nao4pWgBDE39UukZTJu+2wPaDTeJQ2K3mu+spPJPtq7yn9CwDlHZXbSedcxo7F1S
RMlO17Q9grrI3KqksIusIDxWi5ch1qgSDjW/jbIVz22Q2MxSUPtRDFqgjvqnafbwUGZDxd5mWVWO
zsmhTW/myXbIQ5jIkiNMffDZii9W2a/UIABBj/hZMVOApEgCmU15bZraWodIYS+LSj+nSv6eojty
aup6nZiSzoyqq6oXLdE1+XvzqcvxZoytSL90UZvdorB8BEiR75NZsRd5kDhPwRTsfI3UYWksgfXM
u8odx702oOjhAni1uxZzOmVkMxupP8fjk+KS5HbhuOil0SEiU9jrBEQX3mIO/o5te/CMVdKF1MyZ
9ut5UM9l3r+QxlwmHtsqh+AnRHXyZS5Qmaj83CZJi1YXe7vpXe0RxAkP/K56m1Cdkm2vovppJb62
0RM4+frkQObqd7WVnEe7Dm9gxuvJiznm4JfLkjRGi31gqB4gk6NP6FHynIOvTVdtarM5AG5+tfoI
gEDf3wC8oQIEW2M75Gh6hxZ1DFzuVrmfXpWOYmceVC9TZHx2dRivKECFC88J+wfNcs6dCz0QnSV8
MoziEDUIcQg44CasW5Im8yWu4Sv0QKE4U/Or46NWUQWuMnOVhvoLFSWVugI2K7o9x1tOJ3c1fOg+
1EYAPQ4yziTW5lRFV8uqrX0azg9eB6nHV19YUa7Rm+dgwmabbN++2W5scWEJVX0D2shcaJ0T7Rq2
OkuU+2wPQZW/izHW7xZdZwAFQZHj2fWLhdePf/2vR9KkRfbxnX/ZfP38jf/6t95gP/3Q9r04vWTv
za8/9b/QQEzXcN769w5iD+hQtn87dm/Ry49GYh/f+u4kptjqJ5eSng7O0DMIemxcwb5biSm29kl1
PBXEmOaaKol9419eYpr5CZ6e6XquaekO+G5sxn73EtOMT47qqpqnW7blAflw/hMvMTx//0ZlS7p7
//Uff7csTzcgIencg0m0pMk9/GjiO+B5wKmWc9k8wA1FoyKJPxf9vfLZW9ZOzhnbWtYaoP9Z/e4K
TU8H78XvI+pveZedC9qo+cffee4/vbD584V9zp952MqFvTsz/i1G3TRQnmwUM3/okT+6jtgh/3ol
z/MceULPcvjn5yuhNR5ptjxiN1k+2fN7RYfTBhGuZLFr9XkLxgPYj/JQljnZPZYPu9uPGoW5NN+X
Vn4stXavsI8tBnXaJmP6zWfTqjUNHwoSX6W96B2kl1GmR4tD7fqTR73UYrHQUnVLXmADegrtrO7O
ainfshrrY3xofIv1ZV71g/Jc9eHnnP3NwJ/D7q+cpDMC1Rz8tqsHv5X5vB30+EvtRAe7nLZWz4bT
CTKrP3U6ZL9Yvx3aDCcQhJoQBLP85qZwlOfEQ/NbJ1eio48IqSP2APMl2XHwEWqETIakLmpn3r09
NEcg/Bt0pm5iA6GmIr0YCLwAPiKr0S0rWE84MnQnC2YG5cYj6pyrtsKubAgeGi+QlPWqDoCn5RbH
YAv7lOT1fe0EiFkA6dHcHWnmRWDHFxVtI8b8fWJNhCNwRtAwsOt+XRbO5TOwi5RdBeWdLkl2gnNE
VxYN+GxlYWZrJjALlYUZrxW090vUYpCjX1RleMhdF+oNAH6VbJmNrky54Si3xtCBA5O2qMZLEN62
GhW/OdtFtrIubP02gxKf6MGXQU12WzPp1mY/bHCMWvrOw4TzDWqT6yqr7ryKiB5TGzvKSCh5j8Ps
Hns3oHeTrTM9VG26Ushw5J6/mH2wRRW7cfLS6Mm3xAgR+7hpk3LfmPULSn3rgq4PnORSIfeAGdUx
95DZs5QjDm2HhLazIcoXHQ1HDlyJLybwCWmpAmIuvOsDpnLLCh/NihyKSyygdjegwrBrQx9E7/Yc
iM8Y0Rwpk64osKzTiIySj0aa2ey3YWxfBlSMwVmshyDcevrNSKZbDL/6AOsPxv/Y3aSpfVApiFnZ
eFKLAUw8wbSCcjbKuQhCInGSIVeTXfj/qnfbfdlMp95JN+q8V8ppRTYQvw0H15FVEdtLJZtO8k3T
R8qFcTtViEoYqXjpYYNnUIn3j7PDzJr6daoZq3Ak/68mR4OgPWRmABy6kyEHdupl8OxdkyE8mXAO
DDhGteZhTJXdOD50frjWtH5t2CES2oiBNXRPRul1wPsLdY0wzleoD28834Ry/9jO42eHw7Q9RV+A
Hx4Ntb6DVXOVj7adAnEgXU2A/zssg1CTwIrmse/nVaoy+ZSMSRdsLRSJUi26xw94NyTWQUdDEkzu
LpuhN5nkWpph7Q8TlG9OHtnJLrWzum5cYlxmnlWF68BiIKSEze5FLpXHzCPNO1JChuU2oh6EjJ82
rA1cVAruwwmRo5WH15ElKZcFGuRwptCjJ/kqKeIouK0a4+2jb11vvYlnEXMbtzVEPRVGbQe9pRyD
Q9qYuwqeQhEkF0QDINRSQoR/0AfDqZiC7WhbO3mmSUPLLaLGoLZ7Q8pHXbqzwKFzpFikfrNHo2if
cFpw4vw41OM2r8nfuU+DHm3c6gx0xG5XBgn/1phW5N632E0efdqtSOJDFAxfnOwBW6ENnDX4XYII
YjRHw0Xx7dXox1/wFxP/AOepaZTfWhSkUSFa21a8lOWzbIuXxsk5/Di3eW0ArHC+OmpwgKB5X2bO
U5K1ezMrzoHi/8bGusgxHghxew4QPHaDYIlTGbLrVgVZpsOjASB6a6NCWn2xYpYOdDigw6B/wpTr
NH8N3m5RB49q4t2TeiYFSKYs82Ao+X74zQ3JuOjhtxArBlAZCBW91vZIfc+39wBSDxWScA2rupqX
X8zmFLKERNj/NdHAnGT4l/VL66OK4sCkQKXGCtB+DOxd5XtH1W/uSgF1oAzZV/ohZ6okWncTtlNK
ydt7jFMDuMRXE/1OuxtP6FMeQ1bm2baPdUfruOmh1HiavvIe2rjZa3F2TFNGYNjBAptPapQc1WR4
bZ0GLaV+U6GySGM8zE6yswb1WKFTSJ2RtH2JtJFbK6TZTDymSLWBgddEPMHRb73W3DlOei6jAR7m
JEy+TXRXhdElcHkohZOT3526IT87+TuYcJQ/wy95wfbjwIRDBBDA3kPvoXU60w5lfEHn66J47kNj
haQk0nu9ji8x61oXW7eCh3AXc1Zv+7J5BXJ9SgYXSTUybfU7dK8HO2fo0ieUVaFu3lbByTXRXQib
feg5j71X3mkTCg7QLmmihY92VuBt+xQ/zT59KEFjUNB/hb1wVROFzB7pyqpEvYGEzwFvklOKwiab
+M3YpDv4Ulu8EBgwUH4GSAFnRF9fotS8RdjuPI4NaQ13U9PTExZFqLc9kbRZ61G4dluUrf13KjRf
iQC+etTEQrRdtBy140T7kiNl1tVSOFwo6YvaJSunmLZwC/cVJ9O4MXYSm1S+iZKqcz+QOMCJM5xQ
mzEeR+rFPYC+1kXKi5NDFwRbUzGR2AgPHVGOl0aH2GR1S+bt6M/blOQeDOwFKo/LYY6uIT4uFLH3
GEK9dLHdkL4z4NC75RdCGiLKjXkXIKEYEUD1Wb+OIpJcb9IPoRLc6ROD9cUHs9CHHsHy/7fDx789
ovxvPH2oBM1/dfo4R+91/f63l/zr325Jo76nRf7TWUR+4/eziGV/Ul3CfNfQQSybtsqp4vezCG+Z
KvBn1bA0DF6sf51ETOeTmMfjXexo4lwshse/n0RM+5NjqRgR265q23xG/09OIrrNRX6M0w1d98Db
2RxtOI1QzJc4/u0FweuA44P2/8CtGGGU94Jcy8u1XgwnZ4h+47qbisDRiSg1ixrNokYCbC5CGaDd
bQa8Yln25MidWoVROVa3iE/MG9NOUSyZHmeFCFUp4UxYAx9CAXptorwCoi27mSP9NGsIqhHyXkn2
oo4e9Lcj2jEjjA0gu2KBijhrNMZfu1jfD5757IYQkQyS2x0Us5UPOtysizsPCxtPK71lYU4PGlY1
OCzCagnLpTkGr22JZ1KICawluJmG8pjpjovecF65+nuWeMqaMs7Jj2ElNSITaOnw1hOsFTqvW2um
dqFpToaZX5MRs3n9ax2CuEIs5Db2/WDVWBHiWNRmoXe9jUbzkEIMlHyfuh7VhMiUqusuTpPbmvI7
7FlJw4NHifTyOeu+4hSNaMl8a8IEWwRW9TktsyuoctC3YEn9Q9uxCgyxf5hw+NVC0Wlsk9fQTr/6
TnAhp/+e+fglDUmAAFFENWlBnXOEWjx+I7XaW++uD4SszwlcYpQUlLuxxKkSuu26d4vrMNmngVwb
ddJvTRt9DX33Eb6VvbU75+ASi80qj5zbJFgFgTSh0Nylrb5MTaj9fVotzQpxbnj+CDAMHDN0p1uV
mnUcTQdKOpF0kbzibwh3CMQsdxbpnOqyvY7DrWNaF7c/NE0GFjwB7DRl4SsSWvsZ7P2yAmKvJhgF
Ad+2wA5+a3z71JDGRMtibbQtqdY8PSve/Ns8YDKgWwwLB+ltoLVW1136Bg+OSl0nagVLd+LpcZeD
ztUMkJGJK2nk93JsGTBVW5CAtmTZbjcocYEHcgfOU7fED/l6UDEeVBOcwMTP2SFtjoMUuWmjiF5b
n+jPDKcRfklagpO4lOCM1mPoEeg31TUsoDSgkk7LgzI153ek3Da1KqLAmmIcGIlPRpt/banogQRS
6pNvI+kcoz2AXAW2OzBK7V4EW29bHJFXTlObqyS0x/XELrzIR6wysvgBpN52mhs+n3OrHeLxlsFb
OodCWNdob4MWIL9GjWmijXNOk+tjkEBVq6f03vayS2MjwaTe5LgCIX74quvpWmxSwrg+FSNGVR7i
jHFaPoSds4kU7+KFwblWQcy0JlwSoeiFwEzZqjlkcoBv343Y22uMA1PLr3PZD6vcsjeG7h/CHJrJ
BFYxrs/AqdVFlQzPGKRt0Fq4/rAS/1HW4de1zPVstBN0j/yNZlOp/nktA3EAJaVzOMGnDAo0FbZT
jFYQrEYGa3r884v9msQxdLka8s/QZ7gqEh8/X63vNE0BZx1sHZfctOqdLdN7NGhWs7JPXfQ2D/1t
oyZ3sVNcoqT5/BeX/yXB8v3ynqPalqtZOk/88+Vz2JZYQOgS4SeveY3fRtAeSfAst5wBWRI++gJW
keenRzcnYzE7mz+/BUnh/JDF+rgDKMCWKvuGpNJ+vgMTSn1WWVqAOE5/S/b/GGDRXUGZm0wsw/zk
Lxrcld/75Xqo1LD7abrqWDzzz9dDow63HNa/rQHuHHx1tq2xiC5ZSWqECAkesdYI572ZVODErQHg
v3bJyZxXoHRhJ0yNubVaJEWfOw7IrmtdYedWcf+MZ8em05OdUVYnRTFJTeB2U+Hr5kzlWkPxFxqT
cclxuVnMg7OvkJ5utOgQlFecGqgMAv3WVMw+qY2gDpReOSPDPDC041QVHC6n+ZSX2VPnpUcfgOsi
DIeXyvAes4BST1NH7cKkC9dRJycyiM2Z7p85RThV/TluOPuYoDG3VFMu2QQsEY6xCadNqv/bNED2
vJjmZ71yHykiUL52YbwuvNZ6nCqiTPAzJ91ypyU2A1ipzBtFQMM4QQnqSzWN9Hva7/8y1o9T+f6P
v78VXd7W0/17EP0c70nU9O9Dxm33XufN+/RjhCjf+D1A1D9p8CfAXZOpVj2T1PC/AkT9k42ej8Pq
YhKf2Y68lRfAxv7xd9P75BiGygLgIDtK/Mby888Q0ftkkHv1HLKvmqvx9n8UIv4SIZrEmsg1Muc0
3YDPKrHojxEiOiKFl3kJULQiWMYkXx39DWdI0M3n2YS0rVVL335OhmNnnGHTw7Y769Zr3+v4Kwiv
hBpNTFn3jFlrTZ3U9uFnqs/R9NY69eKHdv2DDYDm+HGF+PVW7V9WpAAV45DwATnv/trUx2YmrYv2
toFQQHfUoCP8+eWYKn90QbKnns2e4+mqtN0P0XM6wXicUuGE0i7tUO9MB6c//pxmoKj1Y35USYjV
uwgUl5m/1eUFuXAkv47YmDUpiZbLVL1lJZBEB8q6xnJwzHCkVJTV5FeLZyLxAXMsTz/6RJvyI7n+
jBDekrZXyGmNI5ZQMBvC35zomA1vCZ/QIA0CRA0ulRJT10S5VtcWXG7QErF3BouVLLryWQ+Xc3as
0t8i1igXvCA3mo5vY3aJYfZRTJ7nVUiulQM1Grpv/Vgt6Xe9e4aht7b1N+rfw/gMUEx+eybKqnLA
cP6waf037g6zisA/cyM1W1AIwCoqtopySxukBgHw0UiOM7EDWW6qceG67N80EAUqv5Oa5TKCgsJt
lBCF0+LZdp/16OKmyjoDIptEb0pw7HjNgA2BJ8HJ/2a1z4V9VgA2RG8pXlTuMK7i8jkkCGrtG4R1
FnH05sL35UXHVij7IUF2TJFEZFyaEASnAZt1QpngCHYLKWDYwzbDOji21bFmRe2p52sK+O8NOJlq
0BZWSnzuvmotMrx8ksQN2jzw0G9S/yae3obyKHND2lFIcCFByNpRG+Q6nuv0N/kGfikg7xVaxlCh
aLa6djQT/Eqmm9FESIgZNWlnn3C7PKbJCsuwRUOkzdPkrPnAdXleaTGD+yiB6g4DlEvMFDAIBmNJ
TTJp4Hg0CBI9ux4C7y6aGG9WeJEZKPev2q+5h11CAKrhTGJKLljByCCInJCqwKOYy1u2yg/TXOQ5
zbNM/5KPILxon+vuTS4d2uUyMZ8jRrzcF58ayPcpFX3mL2zIUuWRZ2BkMnBaQD72G4tElGKHSnjf
6wteTvybfLigAFSyWvDjcfOof4wY5gK9xiv6AFXvJkdQwoRu8hdTWIKGH4KKjyXD1QxdI4rRbV1j
Xf5xBoMGc1OnadnCKXpEiHrjwe4dff2qRN3CbLmFnPnFahcfRXeTc8CyxxS6yq4V41ev/Z2hZit6
IjYYFTlb/DVJryYglz+/UVllf71Pj4O66WmEm57xy32Gehb3bc/S1tsQFJsr/4ztvSxtrYM7x9UM
rb+4oq390crvuSQvTPYm3fsIyH5Y3dq2ioaB0bRwEeckxexj2qBOuCYPW3D+ePdmeGzSJiBCQayw
C2RLC8ERBRq8da9hUppNHy0hZTdq5DBWI/TCxfHh6jTbOjZXBdZefIu/Rc1NGuycNlt+fBoulhfk
S4+iKDWrljMp1TYU8AD1TgZ+DvRAg/YX5xCnsyBsZsvMQysd1FzeXGFwL3pI8036APZ+kaJlBYDJ
Ka+Dz8/P13E1InYdEk7l/n3bXjVB+DRXPpD6V92hkjLdKyrP6eL/CuiFLZYCn2ROsyWyp4spQKEE
6bEE58sxeJFHkvaA+90GIi1GkTF+4DqOdl+nLxYRXu8qCAkAn4H8wNCITX4UOxGbtyb1Cv5+yVAj
vbL3waBrKnvWeE8PS+sCWJD+pik5JKIgDh0RlDEr39C2ss/xhlRb1O4qL8ht0f4aj51VR8u55+1a
4cExXlTvo/pK39E50mAu8WuF+iL3Ayx/I7dNKLLx62Df489qhV9dbd2RIpWCVwmREFVo8auCjQOC
C7R6Od3za/380dW5eU8v2s1WWsP2lmUAshiGnlR4aBRuj0bF73zBpzz7FiLsooNv8X3GkQ5BSQ9I
WlqvHVh3UY8WTkIrFDkSCeiO8VQhVdYuyFbSomwFygwwdbpKuxuGRtkcZiRmifFC7p2b+RigKj+p
AlutEdDmgxk5jEZhxnBD8rr8fayUNd5G23y6lqP7iB2Epbx4BYXB+Q3H1Ro079eB/BX9LL1GAXpJ
21ewFiXiUdSNtJ88Cf0t15EhOMAQooKGKS6fnhks6IutZZzKEGhglYZxJ3sX3VqzEPInGpFei5BB
KWhoNwcRnSzkDWyt9OIqbSPhS8KeIvjrONeWA8/JKKETRvsKb51d+p6JJYMjixm73BIqoisfE68E
oSFDNvMd6QZS7ZStqy3pMXz7Foj8g23xFsHtyBiRH/5Y4ujU38zmKjfcN9I5HcAXcDvOveMy+tLr
bELJ10ygotZiZGqyGMkdcrMQPdEpznEQvurcK6/IbQfefa7rq5CezRG3ku5ArVvlMR1gwDyfjLSU
OSy/MmIWWMBQUwLqHqFwZO7zhmHVUIeHAsLCK58qcaqRsdhhKS+t6pI4khklI6duKGE792ltyHJU
G8wajsADX6A7JmRtXHZTA2WHIQO/WF8V9xpQRa9ZVOSpMCimumasmOsqKwX9opj+InXvuJPEn/Ct
XhgdtS9ukd+Edr2T3zOjq4/ZX0TPW/DPahfzAuLPEG9gfDOXTUAdlmbLmXy9BZ0/utI4zAx5CDgi
BJBb2W4SimAyC+RZOoaqvI0B+UK6ku8AZ7fBlA0UC+SXZFGSQa1orIPTfWEiDoVAlKxXkMHSdpPY
mCLSmHK33L68Uau3rv4Nrv/HG7KvMYwM5IAYUHP2wF2F1OA7zHHq+ijbnaxQDK4GhWWsU6UDGEfS
lIp+9WA4sAd1fMTCZ1TmTjffjywaSNVCnyL4YpdC3x74uPYxZoAhr10HQzfaXrqGlUhnCQ7KB3lU
6S9mhce+IFeQnTb7GELS5zUKzLKgcl/oEBKSVmvchhOSwjR8gi4otBr60WCbBl5M4YzCscyR0jRh
EcA59l5i5RwZ9TrwExwwaSS+2GHfyRyRqyOVseI8tAjNR/hEgw5gj3WYB5G2lg3MDDB/sqgwAliW
h0TeFiF0nKoNNFD0lbS27BcyxmT/0IkMeUtWxdk+m/4KLMrKduaNHYDBnG+Rm5SUiVuoaP3oH6ue
DEC6QO5m4kKyCHosgNLyYvBdN/cyOlzaGYnwZZWlVBNp8wRWR4SyB5stF/zoDhpKlk52idr8vg7L
1vV90+gIV2VTtlD7lX3mY33lNdkqx5E9lrkru1FYX5l3sl+zmPFVJcVbz6LRNdk6/TJbhcwJpjKL
30QNjv+ptL78NG8EkCeNe8YlePyPSSGvlxbv1deJWR4Y3CKqmwM6Z1iLk2BJls8MH4sLFUcZS+xe
cmUJEyJWJxnmskXLg8i6lnTmymQdkz2ci0nv0GE6zS0Lx5/HYH903ANSRhIKsi/pEanY/BgsjkE5
U44IyKj6ZG0sFmC2BAlEeEaV3VHqCMxnaU4J02RMsdnKH2k/njjjJDwFD7NJNo4mEn9FOhkZd9mc
mV/ft1MkHKEKsnXJst3PV5m4snZUwYtn3WRKsmKaugNSaTwsy5qMQlnuUe5dy34LhA0RAC7PmlGz
Lg751SKQHe+lVeRFKVQyioKWoUoj1XAA/ryhjF8AbhJVu7atueC+QLdpqpybf4gc9VDPTRXmFjSc
YCPPzwbH2JFNt8XzsK+/dJiq21drPrL4sg/KLirrkM2WLeP/Q+OeaO9jbaKBWW09yghZjLACW4hM
SFn0JMSgXZ1ZXzFo/vwhNPsPTvc8hevYjg2EDVTgL0/Rj0bX28j6y8Cit7nViHKxu3Wcj7iNXg+7
rbQoAYc8pSJLjnOdWH8lbCG0k12fjxGplF8V574LCFD4IJGh7HdOTRDC+i0BDWcHLqNPcMb0q8wQ
qzE+Fpc5eMgbWLJ9syXGkI8P9lX6eaBGIoNP/pUVU+I/LqSPJplLwnBmGhGE7LTyjuyQjC9ZUgfu
QuIMlkaTsSIvyT7zsQazeKbJo6NRxXqVX8CBgtOnspbIQILArlE3uc/6Zt9LLPrx1HxMgkmiGUYd
fyK84YAA6J+/ynYje6PsoR8t9X1ySpiiOw2ZDpbI7wGOYZ90lzXi+4YpA1c2ScHgSEQh+4hsALJv
kJIC8fW1xq2msq4sRHJsYJPA33Ih8XrL88kcVGCHyb+es46xGbI5J/cewIH+Xn6Z9UUCE189ygrP
SiPLtmN+3I8mhwAqR85Z5olxL3ugrL8l2w+3S7BTxOYiQ7mYVZyvo+S9VtV7diV5RovW50UlepCd
WPpycJOdhAGyc3J5Fk7pflkr+cqfD9s/GrSqTuXYJkOOQvYvZYkEMSScw0hJseSwFvGP7HCyY3BV
iXz//HIfWfdfDqauatiWCc6WHOGvB1OzCgO3j75fT8ZZQP6FEc9Qky7gWCMxZJt77MnhqmrQddjB
r/8IZVEyJZAipJGjHq1MT05s/99ouz+/yT9qE6mU2CQwVVYl/eeJHPqdYSa+IUQTdNmuSYtvBMGP
RBB0P+3ycbn/S4P/RRpcNxls/z4P/lQDCX35KQ3+8Y1/AiUMkNloB7kueW3VcSUV80+ghPsJFDHQ
bAu4gknCkuzI73lwLDzAV+iAqVXHsTQoUXT+74lwxbA+2YZmWcAuSM9SrvP+o0w4mxgD5X8Guw3q
gnsArWFoVNwQU/8FuF0jkdsZGXqlc20aGzOq2pMZPphp2aBh8s//lJ3anljhP16ZfX20IBjxEipq
//OhQeBmtbxc+pdfXnbSsjuV+feXi7aZyHL8+NLHdz++Y49zd/Kd88df/udligPdCU/nX15udWS5
MYRAyh31EvwMg+oJYansxpiyZ9Mpj4GeDJ99FL53ueIYa0pWZErM4VE1gT3WuDTfFCpOlaw644ZM
AAFxrRm7Tsy/+qKEijXeogofPqLO9oQwU7Sf4ua27RrvpFr2rlfc/BALXbDBaHZ0STpEWiB0PrDV
XtTAXU05HEXpASbqZkxie9+nHLucaBjXihZmyK3o2s7R9FcdqsYe0f6dElsdeFBsNRoMe4cWT3Dk
bpfVGCF+4gMuGepZ2zhxjd1HW6+xzXFXnhV/MwNAmyj29KR3kQMkt0puPU7nm9h39nZT1fuSvX8R
KI0Pq61DnsEswUYictj2E6bokLwEfBjsEbELUYqCSzJyY5vZcpAnFpJ27D67WoVwTR7cOY6yr2fy
3CO7g4N3zNJPWhfPoyAH0oVKXzL6C4q5N54Wx5wKMvbktZ963k3g2Z/bUD1j0QauM5tsWGKY3vUW
3N0cJ+9Ka+1T9K0H+3sTUwtClM9GL8W2UPUw+kM9BZXUJN1F5fX9zqyhblrxTTxD1bb0p1jPwNnn
OrcT7xW/QIvEv3btoB6mAmcZZ7Y20LOx+UXrneSuEp+RYXtC/gxmdFC5oLRHEwIzkIlMUjIaaL8m
X8HvHe/72no0c9ADPYodu7JERhCYn7eL5ulRU+P5sQLm0KGfsg4rKkK4cW1bd8CYBiADJYE52SGJ
ibwe4NBSG7cejbZupyB/HnA7g90PlTezymKdkTF9aFQlugm08NbRk+0ImvSMWzU7Tgl0faIsPNmg
DlvHThGocawbNLPrU4MQ54OjbHoYfYspNKtDP1fTI3p+FpL5UcCdqI9N09mn1h7wHdQoJqBZre3y
XKXWW7n2pZkxeIEC3JXlAPClgLY5dO1BGWAt2KDf77W2mpZ2oPbbyJzHZdDr1baFfutBLDxHM1Z5
Q4oxrpde46kOD8hUUj0KjHqDK4SDJnJnLuqe0jYIhnI3JhDH6FU4AShUtt1z1qA8YGSPfZijCFbT
H3WmPOSArHahF2B7kmQl0Ub9mggUIVSsXVBsrch/rDJjhsDmIZZCDwiwauvh0PLk4B+DwTzqRVVu
xqsMSRkUkIBqebGhrx3CsCVuU/qjMNjQ4mh+G9rQXPUN9puOFDGgbyXP49CXN1Fpe4sqVE5hFlRn
nAerQw4kd4njR3rX1fZ9xOVPtRfudWPQtq1h2xhxY9RX2paxH9LqODdmszXApaKXpzxVygCAJsBO
WPPcb3WmydzS5ViMDuJtaKNc3qkpzmv2eHAKbdj1E7yADoJ22TyMyVOjtgkSLkgRMEG/DlrYPI1E
ZTWSoKpRhTeur9xoTlO+zfrwOoEvX5aRMt0i8noBiRCdorlu1tZbGc7pe5xDBg+VqXxQuiTaIuJZ
H6oG1oqR+t+QtdBxh8mAfnQMXw/tX+xwNq4FKyWpagD6jXNuk+xbl8YhR8KYJEFZ7+yO6oZlD7C/
BwWdlCrAGtSl9xrttnB16zz5waUMWYzCqC/2qHCBlEtwIMVfYWei77l0CsqCzCAHEfWnHAnSL1YE
LSBHTpIkzYiT1pTYW3fS1M2cNo+1ivxwmPXDAfojCniwOnskzffjkOgbXZSs8J1wl0hRON18AxN4
3oK0KxaziYRtSWI40OxdoKuXMUtmeJqk29KheQxdsUmZIMs64cZzg61OYRv1WNUH7uM89K38RIb1
jgkOi3KkS+4hHDUAZ2qw9ILwWMVKvMuKaa+b7kHNdSBJvvtkhF21xQiatTNq9vYIT8XAq66ZshaM
mXjXaRrO4AAaiB/FTX2I2+7m4084xb4FdpZtIqiubBTDutXdz0xR+9CE+xjS+mmYsPCbM29lFJPF
wItLtCaQIkmdO5chcnDUo9tU8aHye4g6FO8Q2tn6yEpu7ZgCRMoKCnHSQs23jxBKMNRnpxv1B1Ux
tqZVfaOpk7ugUvOtFmjJztS2Bc5B+M2bbymWK1hGDRBCMATaOcXYrFsvTxAUVZJjNc0WjBvUiEv/
ro6igwLTJrH1+jGJRtY5pm0y6qSrFC36YirFf7N3XsmxI9mWnUpPAGWAQ/pvaMEgg5q8PzCKe6EB
h3QAo38LzDaryurXr6z/O82SmdRBwOHinL3Xfs6ESWZDUR8ZwPdWD2bCs+dmHxDu6Pcx490m7lsa
QX7QamlqxjbYHPK/VpW5rZz2Qj1OHRJVPnZdNmwarb/DzPxNUYNwnih0l9my6LNtapnZfdNp2pDm
RMQZ8ZoD00U72FvPfnOqtt1FjTgTsKc3k+IN1+yhG+B4eva60DNsj3LydiHlH+XW1snGPiCsxSRN
C3FWhH0mbDAof6TBTrPxGGZO+7271JfGVWdaxrElqtfE6EkzJtt4etg7ZhO81gY7B2dWXzaqHyYj
MqZMGT8uZrtVUsIuQjmPmbnelTL9atjfJCbUEx+iNbQXDw6pi2/em4e7weowb1lA0OOzpGi5UTp4
9e5olOHJNZ4dYsbXKC+rlaXwksEXOpR1nhwKMYycAseCSt4+tm2k2qZ4DSQayDEviy01vpnTYIHl
W9CaTXIwuUKSRcCUZkFB3jtgpJgBuxtI4ccwe8H7oV5rExdzFTS3Kcb2AyE95UomgGltqz1OoSTc
m8e8DQixqqk+YCpPICMBb1DTyo7AzSroYUOOgrf01DmNsptBkGs9WzO87YGZPoVmWGC5jXgUkHdI
CqYLYuTbb+LXxs4ctkvGcLAqcA8gGEwwK9scJSzg2KFaI0lvuvGGZPYgJAWkd/n9jUc6fShrEDlU
/iq4C1as9vHCzvMT1IMRWwTSLK+gMN1NXBBbJmZ2JU3xkc6WTyMMQkIYgzKwxDZI7GNpGuVuFNYu
SLL3eRheGncg0haclsazM0UYLEB7NXeG04LaMVAWomZIBoA4tA3hlJLAx/qPm83MnvJ6/mXG7ie5
33I1dBZYC4x4lS/yA+fpLzfJQ2YrWN7QAqjjB58YDaCBOB2oE2z9rRan1iuTNbaJmh5Km/wGbIcf
R91j8y4PWY/zZRbOg+cph6tBa9sDu+e6wdJudHhyxtNI21v7/rlTejp7OWSNBNaXOWMEmJPqlzHL
F0dV0WrYwWY8DkHorys7GCg/ONs8yH4XZSFu/MH7GMrqQM6ItxpN+rJjVH+CKsBYkH330OQ2hpGQ
OsziQQmH8vA4WWSukxbudBAUQz3Skn/XRfuOOIPQcTaisOofgwHjTV/97lPgMBMxVV0WoYXrs/u4
tW7heA3rhpCP3h9uLMO9xrYCrRJLSsD4vOLhYFu2WvW5v2w3UbEx4khT4SIb0N8SC3xkqb4ip2Qv
GEkYMEo8gMgnvzMoH9Os6zfCcrDKIJRQRr8KmmnVYGQ56OTk9MMJOR1cxY3VNwOTrnK3SFmiXdyp
r8KhzZPNDyGc3JVZj8e2x15YhB0+pCm6CWL5ZpoDse+DHlaKOmJSqkcm7wUA5wAtKKdnf5rx2jdP
sLiYHS0HBDgI6cbMNtTH+6H68OBOr3H0d2whGgOyFpyzTqaghWgMVSRXhh12ffh4F+0WX3UGMzJu
6dMkVBFXtNDxIoYO4bKmFNmpIRuTHmrYbMp2fp9SXOZpaSxxMrhk/T55MCaDWK64B+OyxOL6ht1t
ypmlhTivLb7aqxenEz/bk6cOAs5WZQyZuDeKjT2I/ElN5d1IfnyToKS3DcHGXpo4jMwUVQuM/VI8
F4W97xNCZZc0h9ktuGdgRNaI2Ini4GTXJb+dPHknWPJ+DEOIZm6/hEHkt43o+qdYgHkhMx4mFPW5
uL+PkRo27QJdqAqYhRTBRosnW2tvnw+3sQD0S/TJmkKYue16yVZtvGl9fGkZCAvbhsuFh8VfNxnn
ao1hVLCRwhGq+zPZv/C1mEZmg2DBNvI96nJyV+fZQ1fonuGP5S6PkEGbolx7zvQ7LRbVZ5U9NV4A
4TorYi6zS4CDWQ87gsBWlrBAM0p/FVk8DE4O0wX9puf5JqOrAI+Zi18lItO1pSixp4ycbMmYE+NU
bYHnHvrwj2EImz6cMjFuGiRVTgV5KfEmBEC7lrCs4EIUH6pgqo0Cwqv+JLhDNokBozGYOlp80XsM
mhY479yDE74GAWLziJsVEP2MtRRyLCeIk0WSSZLNNHpFfvWC+BGm9pdbeB+FYzCqFML1ovWnjS67
3ZgwJEuXmNp54NInjfMhRIvfwjkVnnxzJyIaHE8d5rkGimh/ltNNWYFki+3ij1uGV5sUzFWXPwly
8xBp36qprVjJZLeLgc1EDWiYqC43Ifua7Ri+RykjvAT+kdnjBtikeQs1GjYaCCsXq6cf9PU6NzWN
XI+aJ8UFQlWiXRqmxdZuwLQvkv4G6+1qNtVLH2HvHHvo8nHjrHoKqAfSwuJRbQiMeTGdyYauulUB
7ja7xV0RpOegg1ChU+wTKWxsq8DDHrYcrQI6rFPJIpxzcBVkjYxtv+r6JtoVCIygX/AdJmtCt4BE
MH4abYToZ5E5ged7Fil43G5aYnSZFdklrgKLOaVsH6UPZJqE9zOhqzvZhz1dQ+va0d028zc7bn7r
IgQTYeD20IPcTk10teyWaA9u+ll06q7zrN/CtV5oAvkryJ6k3CftDa6A2zmDijVbAO2subhOBJJD
RdP3qWdRsVySPIso2EW2piWbgh9Mcugd1UcMJ2tLCZN2cK3ujqHHIpGZ7eLCVp/wvxnGEZgUIzK+
XFlMbA2g4dczrjJISKH5JyglsCTXfeia6M5Y/qAgXXZKrlkzwd80kDI3Y+SBqWYGDBtJndSOQPEg
D0P3WG52RupvXAFNyaoZAnqSWy8XvIZofKmNBzPq47foQpWLCOCZaAUK89OQ70lTJ0iZ3hFqiHmB
7r17HcqyVrFc+fn45jXNxYjex6g7k2TNzr7mYQqm6+RwxfwuOjo1UzbH7u82+JRknqwC4nPBlMOx
HMSfuigZ+xr3cng/jBHSuQ62Pf8+oOJ8tqu5WiC1DqZuGI6u2tj9EhNlo5jvx3PjYyUVzTGEI7Su
PTzReXc758l1Ft1B5fXv0R5fZkoVIx1tMlpo+trhMeyHAQdhfRhV/2Q33i8lEb+KyQWQPenPimz4
zaiJnW6wuFjUAWKZ0cBQDRyueZ7WzYsV8oG4zV7KcCq3ro0K3CAWl2QXIjjn26HhmK2j/gILaTll
00CaJOFi2aDV2mjy25hIuhVuJoFphw2Fqr5sMbHjsRa7YKb9XZd1j7qZvlQwJ3AN7F1ctMmpz4Jz
rFSw1sP0yjU72hAi14Yr0m0AXjBF60VR53OUwUths7MRxDzSq9r3igaQmzvzaqiKq4+hOwyDL/Dn
j06zHSeisXnBL00xzrtA7JIwBW68AOkLlsBOgHKqWOoS04ccqbdBmbN/0BW28mSPSxoT1VATwkIv
eUinD6aQO7O0ZnYCV8D4dKrK+OJyVKX7iwYHNicFYyj8xfDLqwoyrnk6GcsnP8u+bY63ST2NuGjk
sSuadt25zJg1x+VmSbEAhZDveE4VjuJt0TJf2nASWv8jbh/yUPnHKF/YxA77kqn9csV8dmOeqFim
32HTQbzP5W0nxLv242/MvmI3YTMbZZcje5LfNmomdM9y0UpMn2bfU5CpyYwh9KMx9D4zHQMBLzsI
ZwQkOtAIY98GgqddIsmR53p9f/Q0eFDhts+xmu/GqU+3umBHLHgQq8qgz0L9A9c2PfigOEaED4K5
xDvg1podd9b+YdVb02Mlmf0zkP3RCbxLRd/LsHy88HEFeWxehaTYls2gNiVpWvEMzQeSz1MJ9nUz
M+W4Xf0SSkTD5JXxJ9MWB9cflqtqLr+BWO0ojlork0VrzLpwJVLCOazvbgyuEm77tpgQjlNpexoM
bLt+PXwLpUi0E49tTAhcqL0nAfazgA7OQ2p8OZ68cZyYHWoqL6M5vdb5r0FQ4wiG18qY6CeHT0lN
hHAUgSkb1LB1k+Yp4P6sJ5SB6yG076RIb5FinEgjvy/T+tNQW7NFoerl9VOhN44xvjd4/ZwmJKuY
c4SZw7gwx1cS4yNUA162JTlk30Rk6pU+K1n2WOUuBsEhe6hYS4K2vVKbeaPb8DtDLQWzxIzLUzNM
b9FYH9hErDLqfINC4xFzpuKE4O46473X4qbx5o+UDS/RJqgo5VrKlBPaoplnupcDdrjReCd0FHn2
+D5MeNyoHLmr1nfyvWT+NkKgAmyoWRCYiYfvaZ5qeCHkI2fJn1qMj84yViZtMtUyn4L6u48KeZBo
kawbs3asrYBawJ9QEUteAbdqsdCMiRFBrxhf1HSYErNGT7Nc6aH96v3uJfDCHVCF51Eltxj9d7JQ
4SZashrK4tso80vGyoTSTX26c3iwhmBrmGgBB5tI7QAKaHWPB69b05Gm7e14gL299kxsH8jCuL8m
U3PsLe8h0oLDMKWOJFbfZheN8Nri8viU0ZPZ5L1Bprr7PRF9txISO3vM1JwohVU0GJ6rj24YP2xR
vglWtYLiq4LnvSZlJoAjeZlEc+V4jRmvdu5SDy5DoN3bUMmHfnJ+m0Xgb8kTSwP/QN8YrEwqroFp
HDXBqnZsv/uczKhNYit0OiPcKs2zR+fkJjHKawUdYten/quAItEF2accF2JcYEBGmdrfymRrwTaP
5aqOis1Djk4OjDmPH2lNOoeUJnuM5nrWK6Nxbt0sgJAfRdspHxb9u/dmghOFM0Xu3swCvPLHIAG3
IrdmQg5C5LMvHOoPzYWitiBj7qiPJsiqmQVzsfWq8pM0LjRMgpwbGhotmcxmsJkLk5fncsj3A/NX
4eY2UGu67hnKn20aJ9fG1vKMLvp2YBsWkC4wJv3XyKS6ybPp3Z1W0D/DY3XThY5eT1N3nj99o+ao
Zfa7jrgN8s/zX1EMR14gpQa4TGiUuJcdKbJUp+ad9KtP1lnT0J9xad0NsORraTy02nzOS4d4eXmr
Muiurp99eql4rDwaYFaNZpM0qc6rHnzq2JwThrXdFCc9gZRVhnfjUytLBNbRmvOdNjaN11HYUarH
AzuThpLP4WNdBW+ZG6T7cglLVB2wpdaW74aJpSo1A242PeuYc6/l6Bs3qPE8L6FVBmWwUlAxNtWM
5m0SmKKnrtwboTwEZXznfCWaE87UAdcYY7LXlKvWXgtzpdNjvA5MuBildZIG+3nRM7hFV37agbw0
tL4wO+O+qMdHGiWruiuvkaVfQ5eEHyICL6DXvpzvCJjiyX71utrZjDWKSRvhZB/x25ucBrsaN0LQ
n0DQCAg5AYEwg3rtEKe3AXTZJuk5mQr/XGfhu8i9Vz8Wp8QutxSYHhOH8n0QeM02HMWxbCWPKScf
3QNJsDNyNqkqhf4IZ3C8Fkn0q441OBvW+kEnD2nb3MUx3Y+keRN4wtuZx4ScUeHoglgV9cVB5jkZ
JeSJhitXS+qKYw2wADImIXBEgiA9fzMG6sxRZj1w0HiF+egcgeU/eSamAIjhDDtpfGTKsW7aB3ph
NVNA9zvvw26bVDBMwoxH8EUB3D12EQsTUUnJIcfPvCmsgAPdXJwDe9kDehTl54QI3Bg6pe4OToLg
rKumr1wj9ZuDraci7BXueMyM3N87TnGuKhiSjsPZGiREv9Y2wbGkFa6kjNptXP8mwBGLYBp0W7eu
/TulOc+4S1HYBFRXlsyroWEZDBs1A6NB64UPFSmOgfTc7MaTxyljO/nOJSWIap352TFsREyPhlI9
SrjnkR4fgjJ/oIu2WAlJyTtRUKH7kpPOltbkjARU7u2pcx8aAtk3HL4TztjlwJhv87tUtqewxnHU
y3mXxn2/AygJjdh7GHu+V5YiX1ulRVcvvQK+G27aIqvPYYLzoS3zvY0VZYPOBTM6M+0czB+R96uT
3js9CFK3yExaFyRvCVq5a2mi6Jpzl9KhYV94CNTOp6F2hPIKf2vGJBb42bcV2Zx2hMmfmOu9whJS
G3NGennQAJFFvxZ5H1Y02zczmVPQ6Osd5Vd8RQ5x6osYmGWGlCMPmbY10/vsqQvXZQMuxE/WhUcq
VO13f0I/NXZdh3XbwPdMFFZnKkK8lkz2sg6240rEkzqCDP5UqYTP6kjktp5ezR3YTcKQgEZ61UYt
kECRU3Urx/I9Z6t9cCiiakI3kvnFoCMCk59AqFZb81n46tI3DspFmT32wapKx37VggTc24PDSJld
jy01B16VmM+2mqqb0qAum5UAp3OL7etMmyafOVGTJjXuvAlFYyVrk0E4vel5tO4iww42Ye9pYEZX
wa49WysN831O6eUB6f0NUxW6q0t7k42NdXINcYmI/ll1DdE/nCvoi6IxlWH11TfmndvTsR40xzVX
NZp5eVhgaW9+EhCGZaJvSFHZuQ3C6MXH5ODKXWdiHK5N2Z7j7LUrPfslCE9JgTc1J1Rd1LW1H91J
roCq6xUh8e+1oLyKLzbnz5wfMsqrdLkPwnY/O3rmh2zMNtoYSXcmPnslOvMz89RtkNdkX81WuE9S
Kompbb1XjZb7qD5NiV9TU32Oy+Exl629z8r0Xus0eJiKMtpQCe23gfti6FKfgki9+VIe7bL4BRhe
H0WcSoI6Upvpyd7g45L2GBJTVINjyqjY7ly6BxvkH6jMYuKYODr3FMmdr3TA3U/9yQv6Q90XJaf+
ELoMGGo6Fjaea9jYLneb/8taplwz243ozILUzzZxaxMgB1ZjaPJ8bVbFOw81mW1FOqJ8P2cG7Q5I
xsB5zs1g7oAEJ/ckzH1yQgYvGUCVnB2vPRnxCLW+kDYjipyilBp1nS6w046imGy9/pDVHJalD1q9
k8YGX/bGs3ksxqGGjDmn8CfwhsGpmWJcKKTkhOT5IKmczVMxLjfJdoo72wvnCwRwJJgS3kUeod1u
rE1u8aJKpLoUTMxr73QmLo7h1Y7TfU2a8roH7b9RIz2KZiLUXQ8NBYD4Awp+SUa5uTIKdOGmIIiB
qAHSCyLxqzG9311kO0e0EtJquGodCteQ7Ku1PWXbvGNuqwAcw/GB+lQ7Zkp+FhUjk62ebMkkdDMD
56J/xq+6yYoEDUVeOZu4HnAHZiErZDUlJIvkFL2Tkemb/IPQSeih+gdNCuDuJxbexG+9cxTVDCOu
LoZrqi/TJYHWc45dNVw8J/7tlBkxNTC27EU4SJj5FCCZDUPKUqzX+Zaa6r5201srtZ+JIzgVPlZs
RcvUE92R7cdTELHKZX3y0Vro70Zy9+xqJL9XGusaWQx7+YtBCXMdJMWHkTJsOhQrZT/eVSKoLoBU
yIv67CKSCVMKcbtRjQ9T6jwjrPtM0upIk7/mqJmQD0SThIyH7Mm1QS2EokIYED1k5SVs6hdfOneJ
nTxxduXLYTj0HA5W86jJ3OmxF+YE0xTOczHIZG04mrFGbEPVoCVna7DrBOMwsJPbvkJg7kTrCfdh
N8dPetJ3jeK1ORzgg4rUMrQbzqr2LZ6oaS1UfyGowIGUPKwMH/JrHORnx0SF4xXpkzuN005YHg5h
aPDpwl0pLbt5UoRbkSJbwjzKQFdQbP40+mWjXxCwUFh/whi/f0ui7Waq6cCpfiIfxQQ0j42UhQJA
36ap3bsRBdDKnICYpdxtpDqSfoYhUfCX+ppnnLzUIhkpqpOd+M9jZ/w2lmc/pt2A4lwevNEv9xyD
3PVgHr3Z1y9K1HfD8EASUddncLutLtsEPRqhOC9g8xskB9NrOjtifukC66XWzV2UgOMoE82ALOON
6SBMMsz2KgVrb5qKOyYlktOzYE9+7gj1OqPVlJT3pWvLr6pQettT5N/UMeF4BCjilBmQj6pcEQRi
sA3mom6yMr/JlTwOEsD46EUtpJMRlCKjcRwR9pDD2t5RfILLbXPOjMI7l4bgUcOz3tod1dk884NV
NnMmLVKS+CqzuvO75m2u6jeqrZxQln0yDPfzbPTnMC3DOzuqW+YXH2Am6Vexhae3TpJ74m43tR7l
uSS44QgF+xeleMBrNRAbAesT4RiN4rAcUDVQgdvGQzkTKebYN7ETOzdJJw6ZgfK7RyTAXpwrnCTD
uvWGhP2Npx6lpN7bBpDsua1EeLrRe5MNF2NZkLOSXlpQTTHF5ljcOqwzscpod/Z9fcFOU63Kqqp3
JEY7fug9Li0pe5HrYf6iB0KdfmTbX82FDSHc+Mi9NPhQDc0mK9fmuUqLS0dGxDMTcBSb5h32qlfD
ThnMxB9v/bYq7oeofE9JpcMmH79qzKYXnY6E4NhN8tq47YO0DLZ9ZTL9aqlVp6Ry1hxJz67V3JIv
4D0iQkwBEU+vRjbax8mNPjp7gQqjm32MNZ9jK1HcFWPt7hPpZWcDOmdQVPnaUH15lssbWpbl+efd
oiaNMa1nH015E19y5bB4F3gEHXRfGoxprXcDcbAbRULJAVkaczsYnmtQzwjFGoSXS65zA7WFD+px
jCnxifjiuWzpwE3CgFk+IQ2IpOz1g80/v65fvthu9MYSPQCb5ct+3uRkIFK9j3fY2jRPFBTPnzdo
vE13rh4dr5wfa4MgCRBOycFb3nXjUtALXDTEy7uz44xwXA0DU0r7R7ns3vwmu/rRYP72CgQlrUbh
EDkHi+hNijY0+twumaKVzMdjPkfl9zi0L2nnxB9zF8PwRxH95tAJWEeMjeckpSUF/MDEqOKR2hs7
xbXIg3ZnCF9epiiW+8JhyWmbaTqSGRZSTzS7syg5i3lGRn5CmZ5Fr9Pzz//9vNEqCQ9DnW/l8sl/
fvy/+1qPNHJkD2AVhJ1J5qHePydeFrwkurwzqsX/Hjfdi6XX0fJRyxrUte3dx5+v0QNjaeLIxfpp
+y/BYGb73KJ+8fPZ1GpSGHOlprzLZ414KcTjsLz9+WxNzCdEQ/lYABR+ROvx1zdpq3cukKsoqsdT
8FKnTnZ0phxpxvLrM5ovLKltv/9513LsiMqhM/31kkvfuJbo8q5Z6jsvyGqWX4t6aL6auXf/8/OG
zOnP6HiSv14xB7Jmj+iTrtzy23yoW8S2E9Pz862AmsBb6iC4dPY4/GVV+f9a7f+g1XZQV//fpdqP
TfK/bj7K7G+E7eVb/tJqBxZ8bZg/P8y6vzTavvyHR3E2MEXgAkR3F0sQM8WCKpH/CGyPOErTxUmz
SLUBCf1vhbb7DykEPGzIJoBF/l+52mKRX/9Tng0qxbXNBQElFnMWxexFvv0vtqO8aFzXHAGhyco8
MyE0BzHEzrF1JWjRgcYvpRb8NeBlg3BCvjpG5GhqAPTZAAXZkLuszuR+bLM/FTnMZ0fd1VX8vrzf
V4AVmpjuPDE+K2Go679c3utfr/FfwdzO32FKPy8d74TvwfxD/i6cf4MbZQREiGZ2AL0tzaMpso7Z
0N9Fy37ErpE6lgVngtidOTK0zqJtDDj/Ri/sX+dt1quark7+hB5C7oUsQdlS5zyYyqQWSploH4a/
VTyM18RIyj085f3P3y/6euKohkUFBdCmaikqNxk+J8KpcypMOsW6JVAwZGi7PWIdz+1jSLYcwttO
YN5UwaYwxl9FEaGxyt5BW6cba7neNq7FstBXq6WfKFNc1v/zxRKLh+Xf7rNlewxAhPiMQm+xn/3L
faYMPMuUghfSZqrZQ+Y/2jSWj7rpnrRnjmfZ6bMBjmnP3lmslUxutZjCTbi8FF1V6BJ+LmlMKIM3
/SFpE6+mgd7ApXe1tjrjTxW8RxAaD3ruv7rM89ZDYbkbuoP/CbIg/s51+Ou+S14K/2BM4Xz+9z8l
S6ciY+HT2zSdSW4i1KBxu4fBLOR+LgxulKCtW/RkTc1JesA04BMvVQz3Tc75xijcK2U8D4Ldhjal
x9Z3McWRW4iOrr3nhF0WcXpU+SQOBUUvs4IbHYN3tgyUM2Mrt4PvD+cYnPPqf75F1n9zi/BHgh9y
JLLz/8MqicAt8ChAaopqabqi7bKYnX5GHa2sjdXaqKAccWPVU3ZjRIzyKVEgYjzz0DjmtO2X29EN
6bBPg2H3H14bM8y/DyCCz318hExZTFh4Sv5+1VHZo7cUabUNFyWiSzJ7W3bTMSmDU9h4JOVE+Qvy
d6rfytqkbforzjhABznaysjOrc9yQMnJrvfixI2Ngz2X+6ah/NQQClU68oSBoL1rU5cWdhXceZRt
VtiRX5oW1b+r+hnof/wA0YPnSkenIqQFGQGWV/aN6+j2PidOxRXRne0a/qZWebXp/LDaCDQrnKK8
6OTrV1XoT/LdgzV6Ao7SVSgOrYtKWlvTAhGmQ+AHSXJLmF6/2Nl/Fy4xGRZ+0kM/D2+tV0tSkIBE
+NWtx0Yyt4rPIUFrnufSOs3Wn4ZuJJHM07mjjARPDWnq7CVkP464mtF7aVpGjb1j64kdYixWaac6
KJWi3f7w8LycbpJHwvmGCh86ZBF9Rr230Q2/tyIMSjeRQWSkg3oIz8Aa2RXE81pde6v/AHN8bXMj
ORgAG9NeGnvqUsVuaO7TOCccuyyLSzkmBaEb5ro0J/c8RHGNAzB8I+FZHCKjeIzreTqMToPwipKY
7MSOBYgDr7TPXq9oxsvhrxvgqOaRDC5FJuuDazSsCrm+0wGvNXUpqXsOmnxjYGpkKMUnfgiYRfjy
HmeGtb18fQj/OfFwBHIG3ncTALmMdIVyDPcx6SWHuQuqXd3QSMwUrd3BMcwDOClOIznmhpD4gYul
9EPlukslmJ6jEwcnQKpYV0a6Smp4024z3BYd0Qc/4yeqb3X01vcyubeG8uKSi34ejz+PFnMehnCQ
eJsiJCJ2pg44uVpuRzkQ0O08zUnRb/xhSHYQiNQgxqtOeol6lvJKoZggaFcUFCn695xTkbdoZun6
UtJe/k6jvvx8tYnUp/ec9Db1I4yWCY4cpce1A/37PlPwKhzPvykyShM/r8mnmmwMfcSC0qlDq6gp
NY0HtnQy5rNhNHtcLWQmGzMBWb7/W6gCzHMw2ZfMjRaKufnZ2tbBzevqxoQVfvIdnb+kcdAhlhuH
syG/yODTpwwX7MbGV4HCQusbj846BBlCHM2oaR5b1/yD1NqnvnWcel8ewyIXKwdZ0C6hS2gRmLl1
vby8LejQ5CDjkecS264A118KRZo7LblmOTRRKfWMS69afzc1OXlJqmv3fV9UOz1kKSRE6t4ZRVtI
0iZFqgCtlFMQ2jZV3g03dryKIsLQTcnYChHLTf5EPrPjcnrLnqYoeUc2RPej55rNUdafKoELv2Kv
nFp1cYP/PSBMEoVZa1OQS+OJ4e8Or2Nq6F3A1V6NfUB++PjtdNOmC2xxRGXhkf00ff2MV37ck3Q4
h//cmYQs793Px9tlXqpoPzUddNSlLjqwbjJH8FRYnIP7ACZoz+bcs46U4OxV5fMN0aw5vzXtU5Ly
ooG9f6GFXP5LCSElur5r0BKMpcW8b07RVQfQUp01C3p4HLriHhvBvK8a9WQOtnXuRnmqzKa/qRBd
z6p5ciUaBj2U/TqNTMTTy4ZtjnoMOxU1uww9aK/b7qTj6sXpJSjzhTUeE2xIZvy0tOKeMYRyavUp
97jRkZ3RF6/MIzKxsjZjr4N1MiKz9oWuN9RDHxUbnp3VoEF0zRRNsYDEyG3GXEJXszTUnjckMaS7
dkpdNE262w1Fg3DetJ5RqbNL0wKrbbrLEFCdLVfYx4z6YZNHMWuzDjZCK7XTy8Ke6mmvi9o4/Vz3
vPZagkslw41zTmqO0ym2QLumy7aLQxGxCJF3+bkFqnarnUnAV9fXajfKBJY6KOUdkRsU2IKNGYa3
mc1Jsk/laxZW1iHyUbH6xDBswUo2VOgXiFb/NoVs06y2uTeUDThHA0M2TPv+5yIHsf2F6i7mbrEX
zEe2edMc+zesomimORasdBWxBfWHI7Iq/ypa6yEtOptbVMl9TNRpxFYfz3zV3VYV9Pq5X9SirqMu
SxwVD9Y4blSKqhG5N0ZpkGUHp0LzZiTUnOklFnMf7UJEqoe5ol8N5xQNZz7ewob+7PKAPrcoSnKu
vl3L0vuppB6ZEPe69htyudosh2HUz9lDHGV3Vuckb+RfHHvPrbdpGxk7d+rnW1H0zDmk6Yo2nx7n
aGBnW2cEYflHS5fTAzWm4SYfZ4csCQE6RvY07311cuvhITPiQ8cG/s5KYWuEoiBVWLZImmd3xF5f
fwc2w9hHU7YJYoD3KGt+HrKERF4SvhLjpRT64qfZsSmy5invumUCwqPRz2zqLc27cxCDyJuG19hN
vPcsiS/k0q5cp26+KxKxUaMa2GG88bWNUVPms37Snc4J3q0/fMtJ6MwgmFRVAhS0TPYuKrQ7Wofl
esTTczuAdUPICGrASL/KhE6eJB9R67m9LVvF7ENQw75vuF4+1Oid3TnvyYikOS2KS1p367Efiicn
m60D9LNyT7v+Q8wZrrqa3JrO9OTLTKt+5Nkvsih78VBLoyouLioyLAomSXQQJNv1lur2cVlme8kK
AbbboovfOzdOp+S+bWgm9iWjrEio/wSM4b5ww/tooENWtI3acZv9Y5iANvSKpjrHrL90EYwDjbR9
H1XJbfdf7J3ZctvIlq5f5TzAQUUCSACJEx19Ic6kKFGTZfkGYbtkzPOMp+8PrNpdFu2Wovvc9t5R
LlllGcSUuda//qEsOxhRDe8nw+wuLW606cV3W/3g1VDnuE/RZshIZ3ENZlAgSNVayu7UJi2T8UVS
zZk987s6GO3XBpnQynYbc4sYjwVOwxsgm3bQIhpmgSPkFOJ0l+St3RmQe3e5GpjLteqOjWudx+jy
/L4grVdC+idKfTdHaYzMlUA/WcrZha0DarOTLhn59xpEpobVNmGQgPFz8Ym5OfULtPLKL0j2pReR
GmiUAAktTVtbuHFw02vwMf3Ce25kb+60vA+I96v352KLjKP7vCKZqmzhB8NQKu7bbtxJovhk49yR
2p3uLK4mPeVck8f5yorN9qG3yHtw8+sCtey9B0/CNivrIdngRX1wcpLXXEMy/tVKGH8TUKWn+nXP
2n6XpaQDl2XyI8eC9mZezf3CWkN6yB7ywLpVLVl9qegQSs3rmzUKazGMhXNsh/gFoE9fJ+DBa7fR
sztVVrfZ/JdHY4EMs9Tx57U5aodpyWiRfmJFOY47lmLw5GUSlvHY3bY10bIN0eImteDG09EXd1O2
xkGRJB8CDxnzGmoBYR/WAzq5VR6k8srUNykgxS7TK+tg50zmvbDfJh0mnOVQNfcJrNelRuJSgZku
4swTk5dpPRCuHRNtW9Xdac47J8jI+9QKELu4kfsRZa4vQAxsmHZXsZPXy1Fm3aod6z8pP8qNM7G2
MBl/nsZcf4zz5hXj8fvKGuS+6OJkZTl+uGHGxMqrvzAlNncQgChPDOGseIW8FXTIHQpBn6j5jsfG
iPVdE7baXY6HkSf9Twx/WEJk+1nI3MClSmkndh28N61snViavx8Cpgo1LkIbKx2JWM1zphSw/FBj
gxno3chkwBvWwYArBolI4WpopqOrieQpReXIPD4oBcZhRhUvGtrkrZwgX021ZS+NjB9OPIvQSbvv
ooVjmvhgFuJYAwPjz4atkeTZrZCUThkAdEj0eJnAJIzn8wSOwG9JKGryhbDoZs8vgR/a/rZScKO6
uYtINN2EnQIHxMV44Ba3+p304uohypMtEk1n4xcp1AszHpZwgtOV3hgIxZR2l9VNeZDqW97hzZrn
9YPZeMcxFumpMY5JWExX5dz7SPKlhNtHe0viTFjb5h4e0rBysvZbaCThzdCTAoDgcpchumTacNNj
P76uGqU2WvjYVHW6gYhBPxFbT1IJtfX4ZOjK1sjgkg2MwmKHxOQ+bZxnUaNHHcroxguqZZGEr9QL
1spIu0cESeIuncLPyMd/OGacHPUygrOpyWl1/isQhSFEycPp4JP2TL6BZW6dBMuRyPa+a93EdEfW
t5WpnOve/aFyuNxVPiTrvDXVLslQVEnR7slOXyo38DbNwGwq7iM8+ObX89xC5spZZEYktp3lVps4
T+fsq0wdebc2rb3PfTv7XCYRk2xErJqYkoWlEzQMNxhzFWVC5WTmAjp/58sEDVNHsdxJN7huYxj4
ofhe6XJ46UJc9qsMHhZmwyPiayg5LCUDOdeZs4inALBJUPT02NMv7MqoFmmKbdiM44Twiyep6qNL
vFMdFMFtR9aMHTRUKngaX+vskNdnUASq/3DSB3sb1mSK6TzEbDklq3a+8CaVQYdVL2WbiGU9WJ88
uIkAKlJsY7PuFzjsDGuaURgVM9Ge1J913hCGGTXunUjkvZVmzm1rr6ohiqEwQwnqSp0EgpIMcQiQ
zE8l78Eg/eRadkhZS90MVzIO9YwSxuNxa8w7YyyxEK4wzytIrdKV151GyNgyQyCnYox8GBQzFTr3
9SXlRQK1sPZSe1/TVrJRSnx7vNq7S5oJEitJGzs5UNX3vbuWBhhFbzkMtXDH3xtl8MJftmbQ3K2R
B2O801BCWWV8GjXqVHegpGc6d/Rk1CDPrbckJUCQkChnztUsGlZGSX5ebwevLF68+c8njb7LmqJd
xZN/atIM3qFgh7ZU81BV1Umlrbs/l0KG1xdrWJ73XinbhQlJZDnYLUkgVvR0LnSd+MVAerP/qyDN
k5IAtbvAg0oR5551aGyqR29yYabZPfUZeA7uPazo1PUuURDRj0HzDudutbD1Z8bx8S3ryKc0Zlh4
rn2zFB0ID16+cUeUwzSy3LSIJG9c5BEWx/G0Mozxq3AQWKopg1TXII1orOsCnhO5p806bRBig/6k
6OfRu3D++rYZomvdJwEdRsm3omN67gokyZnqDpxOcVX6lXPogu61dP+q3wPGuZAkYnfa9gHklGxw
vw9wqDdl+6CNQbnUUqMkI8kSV3+to/a896dKyx60urIPdYlTCI7HYpM29TpMquepjYd7h2nYfZzC
l4HFpBZFraFAQVmPS0AT4EBAg5QEpJxkESNWt+3HGxsGON0B0i3uZHQycz3d6EEAoZvM4UWONn4V
opM++vMvdZrkVzULBwNq3CT6WhK+EqPwtQ0kdZMfFWslMEvDAbvWcN80xXXgB/q1w64f26Y4psAA
J2Hh9CSbfEPSczlz470bMgY8xAz5tOxnVaLIp2QNvoPwVxnVtvLsx3TI0GcZBe6hmm3uUBK0h4bg
7Lw21Cac26bzDepkmK5wwkuOVuKEUGHtU1dPr32beCdKC7hzho+vdpm6rBUdpBgM0vp+7WlBiHML
izZCCGeRlGm4Pr+7mZ0RgujUi/OCc56sL3bxoG69gc3cU69giT9Mgx+swdvx5QvKtZCwtyU+yOdT
k/3J8630R0L2Gs4cGbMwKG5A0/Za0QvLDobQ4NbGlfA9uUgF6G6W2O6pBe1d+AHxFZCGoHd2cDBY
wIY6LB5y8u9UoTsIyu0Epy1XO6m88O/oL5dldlT48N1o/mDegcEHGwoU0rv4dGNdoMHoAVh9zTgx
SxkW5w0/G/FSyYSzB8HRWApGgjjnp13Wjrbxx+Q1n/pD0jr6mr6oV6X+KFsnAibDrjwxTLxYam/N
oHBcjDEp0pajFS+JfdOjTz3GQXWfd3WKdEiRrtOM/RXW7Pr6fIBBj4aVqcrh2tQ6sjLmjQcJR0AK
zFUyo5sFgXx4KvRb1gu8FxDtrRMt+lEXSbCWWkGMs5Uti4zr4tfM9vN0INWubV4jnSS+yINnldVm
vCeXgiQtXMOUx2yjBoCAqUJYhIaAn1O5YYlnZDBAP1L1VlpJsY7IiYn0bHwGg7Tgoi7mCmdtDcYN
rhHFAbt772ogg3lbl6RLlMDzCJkgiBf+1K2CMchvDOfl3KfTtJxIVvtT9ADGkZt4K1OY3kK0tSK3
j+8FhDUsKwc9Yus51S0oy8GHhLcK572DKPMXgY53KSI2BqhSHhwZs9pMTofPvI5WxwUnOMPk/zsZ
/WAyajOi+a8nowQvfm0gP31N/g/UkOz1zYR0/tG/JqS6/gcVrWMIZqSMH9ScmvDXoBRLKl3hYKUs
MALCTFyGlH8PSgkZ5ruzUZUhFL2Sy8D1X1ZW+h/SwWbNdU2LuDAHv6T/jpWVri7mMzxcHNrSobSR
Y8OHnOdSP43QSsdv4eGPMAzVdVrrMax8ROqmmd3XnSUxfSVFa+8phoLI6jSW9+uo0YsXC9Yy78ED
KllnC+oebTBzxXIlL+auLFtVJ+gwyU4I5AXQY91d69L8FLEk2I/YlU2N9wnwxi6HmHTt6THxXEQA
QJ3Nd2WW/AgwfNrHZpdD/BrxIGyHbSKA/nUVWfeGsZljNE4kCTOlMJy16nu8nVIMGW0plpFX9oxs
9Q2KIPgPHtOvzsbCw/TM+yH1wF4Mc1hn8J1X+ORUlMGQoHBitNnGtaxaJ5D3c1uszuAbuFi2obdf
QfBMV5muZ6tRd8uNAS6mJzkde9WEGyN1n0DJFprm+3tWd9LBZ6wDQyfDLEPMvK/qJH2FkYoKqHXu
u8G+zUqEZ+eNqgvaZ01ge8HH6lmzzHznECeKkSs1k5mkNWaOLYmBen43Tc6nQhLSVhQi342kzNKx
ohTUZlNHaesZ0VvNk9O3z4bdkyLAzxyMyFsEKiJ6oKB9kY527MmbbLrWOyQCNdQ0PZ7/tiJb2m0y
bujV6GRnsKEJDeLmUxLLIubhKGMQa0S+/6lpiwKseSblGdYhQkG4KeD1QjCrdGYhZvyj680b6ZbN
k91jdRHZgtHyfJ002/smoBZC+PMBbPxpG+gVc2R5X8VG8FlWd1PsSlS1Wrtip0s8Zd4UpXuyAaAO
nVGbs0EVNK/OPzIeeMwQORlkna274IGCQN1VLlLiQG2r1voSK7Q/PU4HixZCG+E/BdYEiv0msyQl
wmiMS7foLZwZ6nzZJvIa+rHAZBddegpSsI6yvlsop8RuHVOENOhfmxTqCn4/28JOvCWvMNxEHatJ
p0jhUw/wMNUno6qMDygBFwFTjim4c4zKIR3zb/JXLoaUk81TR5d2df64IX4cm0ZACOoikKWaw2qx
2ncl3MisHJqnM0uAHSPc/LS8/YaZYDkXrAo+h6NT2Dt8GEOfGQpvlwoGiAkFIDHNRXMdW/k3FTuz
aLG5773oU+DD0GpaZBWogHvSAY1VP+gz95hRVOBocFyHz0zoodkm4vs4hd8iK98C5pUER6ga4/bw
PiDoLslRj+QGYEl4i4MMHNEb9Gz5XivsfO/OvzTCT5mJpbfYpHgLoItX36Y6wcljYaTSozOA+kR6
R2GYyb5tGM8RJYJZqp9X+0rvqz1+NNU+0Wr0mV78GjuByRQSEWCi7C7BCsDlv5ZpvT9/BcDYUwak
B8jEX4XePQSONSPbMYzRBB+7cP7qn98SYRfth9vzdzO4t/gg/Ocf7aZO8KoWX4rzfzj/OEJPehsE
XH0IcJ3QRgsnXOcpshETUdAeDLPan7/657cGIXHYyrobtXAnggKFdScUzstugMYnqAlvKQ3zKoG/
sBmTbA8JAp19ROEDECOt1cwKgx77yQSExL2PIXRKWA4OGCMG+HgOpb16jGfaLAPfYhsX/daNgnIv
O1nsdacr9v/8FjBeol/dOk5G7ZhmxR4KfrE/f+Va2QJef7BLfEvsQ2CcfZgj+5spEItsNOu9zPxm
f/7qn1+Qc4FppWLbx9Fr1pXoglVb78+/5K57F8VGsinonow+I96HlmWR5vZnz6JCd4us3bcOaikK
Zbxe+677mmm03UmeoJyzEeYhFp4yDETKYCnrAM86XAH3mR3py06ikYj6z7kv5C6Nm2nfFJ638ELH
u5r78j26rvO3rSqe9pUbor3Sx2tp0JUwsEC2PeEaAYI+HnwNcxEj6HelVwDFYMQm95Zbfw7Ji72y
o/hHhVjrfEbFfBmsygWzP/9+7WdaxzH1eOllrMB1og6jk9gbwweZ9PSUu5l32Z5O1CUXoO/aHwl0
zJ0zziOdUM2AeXJlYnljWnaAJvml8L3rdn7eHeXzcJ+/HOZnyq1KHzkz7hF2PZb7JnDK/fkr3UI6
Zd3JwG8Zz80WgJohdvi7kwVMMxLNj/P5F6Zuf3+VWDrYmrRRw82vxD//wU8IVMl7jRDwxPFWviY/
eez7wTRZe6n33jKaED/602xS3rcYfkmyfVutzPbdfJ/gMnPLzr+XzFRoUB0ACfYpX1p7qhOygG1v
Yzq4WyDcYRwVejR74dP5J7Q6wLJHBnG6rVFBRmRj+gbZPaP56mJcvNJddjDXLW6GiZG2g9i5eu7h
h8mxW6vgU9o/2In7ZGSNdkiaexx9vk5x+GVSjr9II/uRBouoUIuVKMrgs/Ju41uOX0o3Jlsct0xy
zGE7BIIFZSj6KxTslm/4SxnaM0XiWyC9cmXE+L2UEG+vYsqBbTrghVbHGMx1CJD6nmpAD5mlkK+i
4xkG3NY3fM8flbckRvWO0XeqYkZqiplYqD0wgkIOLtXOF/VST7HAhyt/BU2PI5URMQfZ9OS1ikHL
9D2D4x/XYcxErT+5oTSWTgpyFChj4ZBhDbXZW/X2tOs7LV+RE41VIlFISYvuQIF0+KzsmglL24oR
NA8u0xsafpNGykKrhhnTPMtAhxMOE1OvObh4bskT3XXu7IOKWYXGlEzlAPYMKazyxmnIAXfGet+6
QJbneqRu8V/DJpAEzq61VpmN5jhLYQ3E+iyUuhomku80n6l2qaprU0WbBrzzEIBzeUkoSdmurqn8
xkA/GtPsuUSTS4eVylP1xahdCh/HGLcVIpS/OtQedssQdXCUQAJ1SVHDPvMdOTL2JSUycXybIJRN
O8NKws0waU9ajZZhqvI/zx+XU9OBYZx1nM2IGoKyQNiIDo18lwT+U0aBQHRnS2iCm6H7dp32qiqz
5oA0hFFSs9VlodZlNmG90moo5PWEBQz1HTZZ0oVfR7y0W1gQvmF7hVW6ddwIT57MOfpp/KXUvHRF
9DcuZDkdMPQH+zOhVmO9NcMsuKnbgq0OwhBq2VlbkKScTt4Nm1oMe3ID4ussdR+M0IW3N2DC7/lk
CdSZ6e55WbS81ldNXsdLo8GrWula+Gx/LkZ7k1ZefpAehWYTAJZ1GQCtbfchnHab3C2s387X6vwt
AWq6qrvmB7xrWGI8R37jbAlTSuohOhQIysHXMG3ITbzJghZFWNnu4bbdWQHzF7fHsLLPsLCydGfr
DnpOfq0HwwOqXzo862SyDuYzmrdm67fPOL04+5oqgxY5ilW31AgnOZCRi7cVRqqheee1oI2ZG+yH
+Zs4xRj7og1Q3zF1jq2K505Vj+e6D9MWRj8C6XSpccts7OUUH+eI2bzu41IzWFvLTaZt7JffLfnA
J4PqTszk1Ohc9uok0qi8VX75NDPVsRTDXq4wiDge7Ae90MNlNSDC7Ztl4I80Re0TOFpHmVqin8vN
Fxl40XYcaQHqzj4C0OwYRR+toSi3I/0jdlDoqdI8JzNoIFkGEf8V4BJzGw2Lvi1a827RusJ8dKJD
3kT2yk8wNSh6lNmQC1GvmwFAdPCtjYS/btlUMAxE6RWhPUagvQnKIdqAibgE5to/cvAmJFIAYYDD
y5pXiLAK077S/nRZluM+7m8EBlS8rEy6Yuc1qevrumz2YJ2r9yvRC3qvEg4ZVFIXwrBY25Xj0B7/
3LNiNCSnovyztrT6aOk/LJi+eDAfg1rAAOtOYQG0lMjwBkdde5U7+Q+RF4R7BF97hT8N9LCr5szy
DMVnYj6sZWzm2zKgRijn2aqWZ/3yP3Ni/xdG+QBG0Q1uz3+No+y/Fl/fZKaf//zf4Ill/sGdRkL0
L9CE//iHa84scptJIU0+vdDfoIm0/oBLYxlYEBsIA84/9DdoYsg/hLSU45r0/xCGeWD+/d++D//P
f83/bnzqi9//TNE2ZlbxT6xjh79Fd8ADZrN7w8ZI/u3jl8Qqh9BRQKOrHehrIW53330IdaaFZCV0
rizCvcpDIV/4NYwem+aJL7rmS54eCkZGQ/CJxAOGzgOavQ8orRfs8fmjgQ1ZmKYr8uEc54JF7Fcl
a6bPG18V6VYN6pB1yX2R6VubQRjFwE936jct4dnT/+JKzFAU3aAiZhmK79srUZoCdRqgJWSyaljh
iRAespzxcJx07h7DmOhYtHW0U3mKHNQ0fGcx2V11jJt4QnWsG/Y1meJin5ed9qw6R4Pn7hXfOC2c
FbHEwLQxaHeqVs1OVG5zwNBXbowyc1cytwm0TPRhPWLhuozRG4GmFFZ/D3rkPiIwtnd1knsHQ2/N
/ftnPcsULu8/V9kwbcA5ixiYuU/+CTKrRurSmtL9EQZBW11VwmGL0Ul2sxLmrwsiHHG2Ktw+uzaC
oDq69DQnn+Hpxhx7YyUGWuOijZuD2aDFAgQpKTk08SODl2qv/V7CT/DzfjO4DO/6OMD8MMN7AQNN
5iSlYbNX5DHT1qQZr+CT9Mb2/fO7QATnZ8hCfAAsyTlaJJ68PT1GdXUXdq56HJsvUYqYt8zWctqm
jUiX7x/pNxcSyYcgm8LCE910L3JVFFoGHQNI9VgOLy5LOhNAZ4uB0io1b0OZ/A1kv3mRf35x35r2
49JvE5GNdovjzQe8VAtwr0qqU0N7xCy3wBvpMGIcb2dHNiprODa1+cGFvDieYn2SAh6cC1ZiuMYv
F1J5qg38Pj+N7ZLytCqWkTO/8o1E/3h4/1LOGNBPb+J8LOXMS5yEx27Ly2eyRVlQjH2NFY2ksQ4c
bGvK+IPX/YIsfz4GcdicibD5v7p42/Ga6OSQtjjTVfRyBv6NQQSPpzi+fyoXT8X5MBQlOnMxw3X4
5+3zl6Zx2EOizU5E7Q1IigcMjALx1TOnlV98UEr87rK5BP5IhXk24crzLfzpVR6zWmTuwGUbOny8
mJbfSXPY/A/O56djXJyPwqfDQZCbnRgIEaIX3VU5IvujAxV0QIf7/sEuXt6/Lt4/BzvvXT+dkKo6
/MStigLOxzpXaKcIXiOiFWg6nvPBQvjbi2cKHgjmG8RTX6yDSe3kEkwmPWVu/hm7HSLGmw8OcYl9
/nU+5vmhdmct18Ve2zLc16tGw10uVDuzJZIMLDeY2r1KnQ0DzD2mM+HSTbEdm6K1oT6qNX97jlJg
isqmP0dpv31AhtEwUt649AS0vXPj8W6qAHzev2e/e69cKSlriF5FIndxjmU9NR6EQu5ZbdyqMt2Z
ptj5ufvp/+8wlGU/P+tGF6WR04fZCbt0YIrbITomwLHvH+T31+ufc7lY0ksx9JhCci6mVyyncj06
2v/kCBYwOMAFsyt18dTJ3rKCTvOzU1JjmZit61Zbvn8O4BRciovVdF7ldNJueayJBH57qfzSKG0X
O61TrovmaGNS8QnHYnIGpBUtEy8+NmQnquu4KW8IeMS7Reoo6NX0md371Zgm8+REjrXOLF+h3e7a
q260wEeMCafVHykudu7LVHQ9iXe3ef9pAge6srMMxTyNnp9s+8zexjBUUV9D55MF0DTq9mXFNAOL
CPjhEKTxV4GUa/fFuIktnK60bgzB4FyMCkYtWFjGzai36RPSvnY7BPFXI+xv/NF2D1SnRRdhFmrg
6a3rhdgR4OJDwW3qY9sZ4aqjz25yYTx6ek8oUiqwnNtCPJmTwhKJ00Xn/mncpuMyL9J7YxLTprM+
g5BiiNgQkCxMPPhiw2nXBWSMq7Jcxug4rmCKOlCjtQXSOSCKDgM9tkKs/6q1GkFdcJgvV6qAOBW5
NpTMFF96LLPH8NCrdDYg1bFtHo9B61NBoXKrv0rtGJkoFFw9wV0BKnGCvupZG4A0S3ve4K062Ifu
TDJPsa0ZpxpNJCe4MQK8k4sM7lVXmflzCO0dJ7USF8pK4A5huOOVhUkLprATjiMjmWuarcqD37jF
oiLCAINCsCLHsL6MUIivgcDSlZhEuZwKz1jgphI+ulWl7zVTdpty9IZFWrr6TSnGHk4wDju4fo1o
cTDHCCu6cs4gfcR/DokUDt5HkUTJPRZA5koQOL1WZeQRYdpPax1K6XJgoEKixjCutDDnQudNc6u3
frLufVxvjaStr8muEOu6z3BBKdLwoRlNtXakrxMajMNhYVKj+v4A9acn38KcghDAPpInhU5tbdNW
rG0Y/DgcqfwmsXGuUxoEIh9mA/7ztSQKaEq9r3MNtRwwloIGN1b7IDaLlTEO/gKBCvSIoPZXODJl
O7SLuFIGrrcs8JRYQMiN1rprBju/TcmVIMXwShh5hXkUhoOsUCCx8GSm57KBvDJI2K39aI8vrqlI
+/M0D0YpHlEuVmZLq4WL1cR47hBL4q8Iwsi2ealm0xt4iwZqSkz3GCGniGlwtMfexG48ZylyIP1o
QO/eWinmMr5f7lryYHBWN69VoTUrUeXBQ2uVw5UfGnIRJpq/6T0LcWCof/NcPFIAye1rZ4R+FE5l
vSDvgddTn0gCcEyc49sOH3K4KJswURwVN977sA+R1hpZj1LHsXZqxAM2MXF8LwzfXqqhwni2G0bs
DpEtG4PM/mxBQGCsBtEKyI0pIwa2G3j8KHJ11a2QqUBDBoV+EjmZspExwWxl2nUlyc/aTPCTl3Fb
x8fWE/128IfgJnJ1/WrScL6aQh6GzpcgrTRTS9KP/FWgdLEsB7z5kt4mKXB0oOc6TbNtHJEys+/z
Fc3MsEnDQG59HTawKrEcUzk+Yl6P4zFGJhLHisS/t7GK2mZZ+BrUdGn2iF9GUoVkFsCUu8qr8kZ3
uwLjo6Zd2FNcriYxOitoj3JZUg2upGM3EMcxUBT4b69MNadS5GLG8sihqjIMGhld4eWpKoyd02i2
So0zggUD8/b/UjB0IJImmym8+uZHJh7f3xzo9C83BykoTR26CGcuC9TF5hCXne6hPklOhdSIsOgK
mIYlC71ltmKjDfKLk6qZIW4xNbYwoRaQ2dCyjN9ylBoLjwf5YHT6KcoDXOwt4eNgnfeLIofoVkas
vabWkuUY5y/JpNqlaE0DGirg4ehgjdlJNBrJqD05Rvzdx64EjmIRr0GLC3JxpgTRb074RGc8+SHs
bpyIgwUw8rQMlZvs67FKyThidBE36VOkGaRQRapYybT0r41oYDoXQPhobNxQ48K2lz4nuigs2NkO
YriFVRGYS3nOUCslEtZ3IhIkZj/SUWNZF6RbQMgwywXkq8+93cN2CLo/wdoOWm8RWVPUAxRSjIcS
jrzo7PSrwljlCskf446OrwJb7SOY10vo6VDTJpyw08y9j+z+hEjrc19G90XYoMK20NjKbmKs1r2O
XkyKVUGhoZnjn3aXf0lGfDURpf2ZZPpLMKufMhAFFk53EcrqM11ZSMhHxS3DB5hpgXgeA79eMNE/
2kRn4XTK9LjuC6Y2xmw+D4KL5TgThwG4U6GtLe0KY1dL4NfChHecvID8YkiSE0PijYaSZBl78Aor
kT2m9YRyvnfyRQS5b+V6mbEfEq6Wr5vQxaGkXvFc3FSV8zXqg7vWi55S4q+PlD6o1yJmzZRTj6ap
nvKMwWbSOzry5OpopCESsykqd2bFSKziwV+pbqh35ZB9CUPx5Lf29Miu5C76McQPdrxm4n0TDVN4
j7ydAnMYj26hPRIKgOowPfpRQPVRI7JiVbKf2Dle9DSt7+CBQgEVKF/Syk/udUyrt4yIT10URYS3
4YIQWuE+CdLvM+zu9dpdWJXRzBINOG9OwolyAQXGzJauSz50n1f6Bx2WNZeub+o1S4KNwF/i3xTH
4qIm5KPbgZrJlAbGXY2RrOsaq6zefQS66JqAiOgSuGnXaM0RCxJrVMeUyjdJhivTbtaG/6nV63WV
Put+zuBs5p8jjy+WlEq2ik4Gu1G75XuJsaWkVVG9UpZ21Wl3/AHNvE1qeOAGRjyzONJLv0rnU24/
CT9fuThMt+x6ofCZBWZb/qbY2NqxyWiD0umZUtBJvr+/QBm/wA4WnSz41Cxrt5VlXVwMW5mM/rQu
Pelse0GUrPjYPlhR1hFrU96QzYqyCNpTu8VrjhPje3W7nW3Zz/8ipkR9NZpPFPFLHqqNQ+6XIIKl
Uzi7ouDxEC+bJSZ66Dg/+OS/lN3zJ5c2xDeT8EdAmrdlt152WDPD7DiFlMyKYlfIFk/lYtm0+jLo
hr0PUzJmd0h8A3b3Z20wbplM4UNLtccf7QtuH1PMAelGhqOqTe4sJ5jVwy7lJ+z6o09s/tK6XXzi
uR3/qd0efEzQxgzFSACrq8YysZ6NLjJYt2uqVLjRt954hziK0vjZtO6S4DOzbnZdtmnCaSZug8Nn
b8RN4xpsbfMTFnCr4vauxg23TSlCeVCdZu1bZKtBNo9xV36qcN2JgodSmR/cAX1+Nt6+SFB7bN2A
dYgnAjGub8+n18NxmtSYnmpdLjG4J8IiIUlk3Eb555R+SzVrE7l5iS0zwt4RD3DDunv/KfjNJcWv
D6s2YdN+2eLiISAGkUxNe8pPgWcfsAq01q5OJk6lE9L6/pF+87gxLRACJN/QTf55e7Id0Qgd+uQK
5Wrs70RbBtvEiJ0PjvKb88F4nr2DsQPndImRe1bg67kbVSdLzf5Fpa8T/IQjkrWxIie+ef+UfnMw
SwBxMgYloJxIqbenBBushjrsFacKIIhaayxXQsOCq8IGdfX+oX5z9SxKMUiquP245iVMh0tOjKmw
3py01qq3LWaRO8+tkw9wzV9bcaotS9Dm44ljuhReb88IVibT0L5ITqOTbSXYcI+ewFGPafB5PsWE
dyvtbpL2KytzYNFRsdSCCf23T5aBErmyWBcpYPHLmi81NZTwZlDOVRtzdSBKnOTcD4h+v15RyROP
6tYFiGSCdbFwly3SlMxJyhNI++uY5/djET+8f9Pmq/X2/eYQYPomPQLQxmWSOTH1k5mTVHhqIE/M
m6SPIS9LpM0ib4SYvvXfLDrp9w+qi1+PKnVMmWAy8w9j27f30Jet7VehUZzY77oe/sw4bzoqPLH5
xu79TL9tVLR8/6jnc7k4V56X2QuKDGwpL4+a6b0ve6rwk+k0VKTP8Gzht/jLGUGsQHtHCBeMr05s
xUVxT11QG/p93Srqgbnh2c4bZQVrRZIFyFo+wsQ57zvWNeAZTxtrNU+eXr8SHT2CwIgQtwyMQe4M
Qq5rpyBOimAheDNacWMPWBXE825rq0essCvdRJAsP6iDfkVL5zpIcmeZqAiMbS6eIMPskMtEAmys
FP2K+REEnbHGlX/eKjBonIi8iVH/lMhiba/2jzqMv8VY+uUHt/x369BPi4M5PxE/7Yu+oFPPvL4B
pIu4DuzDqdWeNJM49Q/u8i+PlsX/DAvXJHYNVGdvD5Q6Xto3zlQRPBR7B5vQBlaAxnp+/yi/oOrz
QWwMudgRcRO7nHzI2PErvEirk1n4D3VBJKo/3HrN8OCY3QeLwG9eFkvZJlUQ9Q9wnX6xhJPnZ00N
1tjYDkaU9CrEzVsVA6hVXC6pnuAWdnq1Jah2fCqE9Ba1BSb2/vn+5vaBf5qwjUE0gSMuPoMW07h7
lZpOeCZZrBXYCk9D01EDM495/1D6r7W7RbkHqZhxD8XH5X7vVanMFT5tp6kDYxvNTSS+O4W2GLzm
tqwfRuqlZLjHdGMzl3kSbuUHH+DXZddiaoZOnhmQQKJx8QhlOCL6QSHEKTLia1G8AvOtYnwTxtpf
Uq17sznhHHRqdPeBnm8a4z9IO48lqZWuXV+RIlJempbtaqtqaLphogA2yHuvqz+PiDOgVIpS8P17
wIQdZGUqzTKvGd6sKbfBHHLll0zH8/LG4pcotNEJ3OF2WLN70pSgfRaiEk7EqyZhI+wCCErybdoa
WGghY2wM94jHbb3gp2Gf4oJKYhRtV37ENN3rHzGF3+DKpy9yeaLCys761uB7VKjiFck9CiAEqlRk
YvA8NbQERN4nM8fC/mbY2f+w8eg+E5aB3zAtdbbxfDc2ijHgW5SZjJ6dHVgP1CajZy1EYWVlotcb
b3ppVYzhBbql1p9Y+K87qostMOdFwf4G+FR7xdcizb7TjT+3afLoAfujK383RAqGuPIXYpyTzrn7
981nyFOgi4Qd54wU9nK15Qz5lBAKoyMpHRorEK35zFSchWtvYpNdBq4LCStMTCjfhsj8DHcjf1Un
/dp3v958fG861mAaiP5Na7b0OsUufAYNw8kRHx2z9hE44FaFE25F3+oaWAMYfP0zHL6NFAVPjf09
H/618QuYAsVIhVhPV1GOnP0Ck2KFmcud4hgU/GMYdW34JNkjqdIHFN7H259/+scutzkffjpkCocX
ta5pOf76+plSeoiRlJ1jZqJ4DPS8eEjMSnm2S6tGlEeM51IJstPtQa/fEd4Qlfa5xRVv2PMZ2jh1
Z6KLe6fuaDJkVfgoBG0gmpxvCqzGfx8MwgghJXJhMMxmMzQzKQZ3I7fOmGHBY9Z4nWjgDW1Qn9n/
cajpiv1rMXtsr6mFixayt/gqrOHYtu5ZLrVj32vxypG5fpvIAwyhkaYKOrLzY+uijxDb+K84Sar9
CNF/3pqR7YS5/d/t5bt+FhjHBGtI85lPNn+HAwUNvzAIR0cLc5iio/Eg6B3dHmNhLpo87T7LppN5
9fblZpSrvqSMDo2nT5BtT7JSfjP9bCWJuo76QYQQAgMSMSdl1tklExRSFdTB0DilRpE1jwfjIU4L
5Ngi663TkNIyWuVcDOivtwnYzttz/LNQs5MGvAJNWJXsl076bPQEid8KF6DG0dvhOUkxTYylrQaE
F4sjgmNahoZUHDINye8seDS98DHENLfoSpi27XM0SN4msBtofeH77V92XSgzNGvCF4KY4yGY9/bz
sDPBnSeN49ciQJtMxtYL+LuK1CKqTmZBF84N7ZXtu/QtbDidXHOou+rzC99s3aBQzIjVCKoX0+xC
rH7CvcKrLufDyc7t7xZOt1T3Vu73hatHA9U1ITWAdTHlyyMa0mRRUkynMOMNvxmFTb2j/K9MUHiw
q9fb67pwtRIuAz+E3GppYHguh5oa61E3FA28AjxU+PJwUgK7/SnjFHhQk/oLWizqWth8HbYYU6Sq
cp1Pa2vObrvCquxKmFLtRJj5ZH51koy3UvRPITRegRqLdJ8Lc8se3bZo59ye8MI3BY9skE/zx1RL
upwwXsdoD3X9QKRcKd9dV4qeNNzCnrwg8OHBysZO5BoSda5kbQcflcPbwy+sN2VebQrXQWJSAL8c
nus/apJCHx07tmoLJw5hHVFA8h/TKtOfVUCKu1gN/72uZVhU5yAqA8dWtXlhJhq0SNGjSDhKn//q
8/AH3jH7Mh3Wro+FD8tjSW7HZ6Wyb882Lt6VaNajN+TAmBmOFST7D8P3rSe6RkATC/o2Q6whZyi8
YYc7IH3Bspr00GkB/fsyk1bzKwjXFGX+eJtq3ir+6I34hwBb6LWi34dov8NPas+hlT01RVuuTH7h
hrIMqjSmokyAu/nV2cSB4o2hPDqjRssq9GvYMlwSlvHLbpX7qmx/SpBUb09zrthrgfkkHbPBYwLq
5WacbSfahpCETHV0mrpgEeMG1cWoJ2YgdCl/GoAmj6nv2qeK8HxTUBzeR1gU3cW0q/FGhEUYtgZy
aklanqDJ0Y1HzGgleFt4m/lhuvYnQb2ulI16LUWdpMtOgYfSXRMIbJp0tfr3c8V7ycNFp5clmb8P
8DLQbB2H0TEC5b6Otae8xJYsk9/LyH31B+y4b6/8wjnmdabYaRIQ0AGZooW/oijXw/Wml0fOMS6e
AXjpPvuhiVjdNcJ0d5FVlftW78MVxKC8EITwCPIcURQEzDe/PmDNFRIcKuE0XfeMj9OrXnW/Mms4
hBVcrMpQfnQdLZcqdmwhfe0K76Uy5Ts7H14UYf/oMhr1t9dh4alCFYHqB4/VlJrPNmCSxz1wn4ab
JTR/I0fYPyJ1ZW3NUZbvqjSXVxZgcf5UXDDwo1QICPRy2QsEiuSBRrzTNYM/+QBjfAlQGE/fztjf
ntnSF7Z5nAQOlgDm54GYLoNQl7RKdsgJ7xGwuc/C8M2Lxd5Adxif4S+3h1v8tDz6ghefxO4qxcWq
rZDRJBROHbrVA7p+2JR5Gkq5sle8U1QHDVCrvr7r6hFtZbUzdx0ars8SqPN9r4wG9tdm+AgFQnxu
vFr7fPvnLX1nFI55PCjc8YDN9rssCgSdxpjvHDc/EGt4za3wh2v0xxbJlttDLS78JAoBwpLq+h9G
0V9Ha2hKvAVjQzjImh3coj/beaVtxgRTm3G0X9sIb8/bI15PjlUBRE8jRmNq6uzZKqLU7CYEj1OY
eEoXtEi81NtG7nAqdWwjbw92vYURkLeJJy2Lm+o6c27dXJLHsjwberiVgBwF4nfWSisvw3WYcznK
9Fr9tYg2cKsGtYTyPMQ+duYnsE042wygqpze/RSmX1p5JXG5fv8uR5wtIuZmnZ8ojJhjZZCUcCOR
TgUqtelGp1LjrV+83l5I9fplMQldKT+BLyU3mLeg0UXDP1FT0zMNBUXfZgMEU7QQ6k0YDtHW1iuA
JWVrHdzcTXYRjPOj7wLLMdK4P5LGd089mfYzxJD0TUXGCaPHvuzekAlFGAHT4OCRiqrkFFn03gni
fjcBixOGrv65MdLoR+LZ+t6O5OyuKwJMQKts+DUA+9zKQT3+8DKBlrUp8jvVkrJ3Ke66YGUjLexa
nfYWzw9weFLG2V04JlnQxFGVn4PW9/ZlA5GlUEMn7vLvZPgr+2lprU1YQ1Q7idq1+ftaDEZWS3KU
n7VS1xD9bqV9p/tid/uTLuSfECPoesEZo7or5vFMZMaAnUIzPQdWDd6xmgT7RF3clah40DzsevNZ
Nnv5Phvz+KB1nXxSwgaDewvlSoRFgQ6O1XDQM6ncaXXZgo7SfgBN1VaWfk6mIu7i3SfemLoZqoxj
wuXxKtoOZqYZZWcf18e9oVTFth7cYJd61i8bZYij2SYGPnd9eRdSTjxisyxelLqoj5ZvaA9Gped7
/CHs09ig3mcMnnnqzVr5XrhA5OI0QMg7D8yXNDARfBw07aG3Kv9Zl/GfVFWfKnPTmBv80BsUzXGQ
8zVr3HaVYhxJSJWj3iXmSrP6arORPlD6NKk1aoTT8wJVU0Cup0SrO+zmJz/VvviaOGFqu5db+W1l
E1y1IBnLlPn4PPMIVM8XN0emYQjGHJQrZG4PtQWqkLsiVLN9OKTqlyZohYNKZvM9s6P+RzlgGdNQ
jH9f+RlXyQzEGXJMkz42gR7l9ctvHNmTuLyVmQ406s8papJ95OJ/jaeE6IqPomqzfYG9R48anFbU
H4rqrtRYr9tLf34BxXXeCYUMbrbLQiRgg4Fs0PFMZrmDT+5DKK+Uc0WNHetRy/vWA3zelKoZveX8
7V0t5eHd7XUwrt9jvA8ZHv4k7z90zst1wFwXFCG06HMDIf2hr4yvPqhiOPZN/VD6RnAn5zDnhhQv
znAwUBmMbW+4i3FveesCP3xFSsE8SFUXPdRyX57ADVEiT7FYruJJOz1vsld8ouTvRtY1H4Uswido
OO1rIuO13mmJgWY+LdDRqjGs9WSxdUOczqNaAOX1YvXAN+APKfemc+NjFpm1nCpg1AZdfwj6gNPr
rvhPReRv54s6+mLHSIT5PlzDFvG3F4G1wjEyhPkWYOS2FYC798ilmnsI+9aTNfTZAVEQdVsqMhJR
aaE9w9rWT5kvKx9Wh/NZrEqComNc52dsM8BTo6x/75ceRWrw9Z/SJkebGrjAHlNG/Ekb0Pa3v9DV
B+LHgemAQkq0SmlyFoOD1wR8npmqU+npTy3V/qvwZXmgKwj9sCvkvZzma0NehxcMg/6toPavgZaZ
7Qm06ZPIRLPnjAXGoZXad+6o/xDienKl9jUf6wPVlIeosL/enul1jEHbDxov7VaVNvK811mUNia1
DT4EYoi3iLYeiio5KP1HmeXv2dijro+uye0hF1JsxoRmyRlA8dcWs6lWUo87lZskZ6n4LAZ6uK6G
ehI2Aj+VxvD3+viuA7XdtOI8UqxC9RNJpKfAuKvV6HvbFN8SNIf3t3/T1WVM141SqDKVkMir522/
pPGwvLK9ipcf/8tQfQWNJjXhUbeHn7dHutpaU+aO3B0lYRXhBHkW1PlUnv2kadqznkJlEfZbF+O6
XXAiLEB/yspGvg4ypmBmyrggbRtX8Kvcdg3AGaPllFC6N3bU/R64cm/PaHGMSaaLNEvmWp99Tjmq
lMQa5P8/hqRGB88cvt0e47pPzgsGesYwEeuzDGMOzat1UeD4EOtOT6Gj8YLDpHBZ4/ycZy41KBCP
4UPhv2c6bCPtfVTSlU17tUGm1xo6K6AELgX6dJdX9mgFPswu4ACRW2f4jSL0qapdDT60RoYuj7r6
0+0ZX63qNKAyNUcmDhamcJcDFsIaRalFhlPkpYJW22juZLOUVvbH9LMvuhNTYEDMRXI4FVDn7+FE
1m4Gzqpj5NkXHoVTkInP0uiu9PavNj3DgOn6wwOe+s2z+xR+bowVYqyR+bchjwTvgywhOTK6tbez
uhHykIAHcnsFl+YGXIUFpMGkceYuV9CQmj70Ei7xrCFnGmvtC1WzfIPdy/H2QIuzI5agrwl4he7t
5UAFcvadlIS64+d48ZpIlW7Quf/Z4uS0CS3UrLhIV87D4tzAOQF3ghYKC/9yyFynRpZoqe4oufo8
6M/g2h5UeSVaWhqEpZsuado+5EWXgyiWOza23U4QgeQX4pAvkpQ967H1+fbyLRwtYyKYgtiiXXJV
FsKkK0E2qtfokNnaCTef+s7wgvZrXiFFZxSB+q/l04m+DZTJBGY4QWxnMSB6c1ocZ6rmTA3wO02B
2NVkmrGSvC8sngGMQyWRFFMHejZKVvh2gKCX5pgVXcdS6L/cMblLg/50e/W0hdiebcDVREw7QZdn
u09ve6kFMaw5gd4Yz4EE+SuuZAENcJAHCDTIqWFqXCL2LOV03QsxAmuGmKm+NFoA6wlXrAZpnyhR
t6gmgx+PA4Hqvh6lz2ra9Yh5CMiKVjXsu8rsEDV3xa+qIWat3Kz6Bs9GPEr8sJ7o2e4+WUJCD1OJ
4N3oJcZQXq18aTFevgvVKDc25fBpgHn1WyC5fQYUlyDeVAqIgK3nuHKmfb+9OAsnE9wxPeaprkwd
e3ZM2jhtRjcNDcdqu8cI9ePNaPtPJTmGVLYPWpucb483nYjZdYoyy8Skpz5CSj8br7fwkY5Qoney
FPk6dyS5KFsYcEgspv19L9svmVVQ6LNXrvGFx8IAy2GT4MP/uOo5uj2+0TE5izNKfXLnuXn1YNRR
tZK3LGZPoJIokgOWYZLTnv+rBNaTaAeGyCxHGXDR1rPqd4gIIKCtd7lXXhM7/1m6SKh62Fa4YIRv
r+1VpMqxpc84tasneeD5LatXIQYQuWQ6dRafaLRshPs4iF9QTna21W2kMNrfHvBP0Df/mhbNJ+bL
q2/Nm8Z+RtCvBbrpBAX3w0YTUKGUFnqzNlqo5JJoS3u4RKDVMiH8B7M34ZWkTbybNHCRoSubg4ED
0NauCgE7Nos/BVlv0sAapY081MnWNPrxpMbSgDJj6NUrm3FhwWysNOlpkE5cN/hbte8V15Kw1PHT
c2TyGA1d/2ar9V2GEaKidl+qCuzx7UW7HpSqroxyM3VmVIfm3e+oNTqzjgfv7AqoZr41bvS2uo/M
8TOiFpON3sFozJV9eX3VXo45/aa/tmWWQ+VI1do7Z3GP6qYIlLs6GX18aGxtZU9cHzSGon0BkZWg
DDrw5VBYmdHVzmzv3PQFV1lQpi84XzQrkcviKMjNMoap2VSzLkfpOoqDBfylszziWIiSqdirobaG
6r++rJiLLVskuOrkEjw7zYERNkYupa6j1oaO/tyAbY6H6FC3TxTvpxdLvwvPPZITruzLpc8Fr5TE
mrGBnc7GlerMSkXuu45f4SJZN6V65+YW/Qik3VfuxcWhYIIR/ZmTivDsbYT4WKdYJrrOYBmY57XF
R11Y1kNjWuXKM7w0EvkPXTuT5I4++eUnS5DNRQundR3JBk1j5B0c2Ioyd+Gv6WUsbQ4iMoGcD4kI
e/FypNqXSJezXHJiI4DZLinS3Ziurtz1y0mcTrLDvTF1VObzkcc4wueQq76xoCD5yjGPEVpFaWrj
9+pRCcu1AvDSAvKNwF9ytCAuzPa8aeKtmulc741MODKNKLtwSvFG++/2DXUdbsoEzAYXOpgnrvbp
WPx1W0w5F2ZgZXD2qTLsUK9+BlVaJ6WJFcLb7aEW5kR1X57sdVlGaguXQwU97G0jKIKzChSnBTEd
S/VrpVX/vvcYBggdQS2DzeN0gutuaL0mOGf+COuu1+xNPvivhpmsxLQLl7tOfEEyQPAMLmN2nAI/
aWsN0vxZshqnCMaveEHu8GaKUArQxT4Uw+exQRXu9iou3FOMSv2CwGrKVGdBlRUI3w+MOj3zP6DG
5Z8UC/kGGeffrWIFKORC0rbxxBoae2W+C4eAkU2q8DIZOKbql9+v4alqKxrkZ1eq9V3cNSXwKbM5
4lum7ko9EzutxaP09nQXSh104glZkSqgWH8VtMaI2IW6ho2eFKtblDXLjVdXTtSl+8CA8u/CWU30
Z4x+nmwjPMZZ9j1GkH3lR0xb8zL2mX4E/CF68YaFkfzl1BPkPrWoN5NzGjXmoxrHDb5KaXzK8lgc
wzzLH9HCGE6EomLfu8Lc9CEKMSVNupVfsvj1DfpCVK9AZs9BA62rRq3tqdE58Ldti77DBvUXlMRQ
9IXUCoxzZeLTxOYTp7xDYg34lTxxdr1iv2KqQVzH566Wj2CUH5qmpNUpPmFBhYiwFB0iSdmXUX7A
VewZ+MHeiNx7VZJWgpqlvUfBRJmyYrro87NWGloduFoeneVs+IDdnWzIh71NacUvReSRmsXH2zNf
uBf1vwfULr+4EKWX5CEDxpk32UsqT5Wg1ZDVhypZExFcukgmotb0urDQ8xBgKuBHVZVF58EuT93Y
fcN6ehfWxYvWq5+UpDxHVblWwVvaSIQ5rCcNUarPUx79173v5h4wxdQNz1hzvOA2T8BRaj/zVvoP
TYvHqhFP+ji+mJGy/R/WFS7q9LD9qXdfjqsXWtf6dhid/a5/EhhI6Gn7MOTygz/i9fY/jEUlbyo6
APCf55+FF4I+a1hXCZ+ETdn4L7XUIxZtVjiBqKfbg00b4uqkQLWbCg/wN+YQyJ5G7VBnTXROtUj9
DIikfIRUIr7cHmXps5G8g0KnQ4HY5uw8GkrXiT5jSkUFEF1Lh4+8zB7dUd2mZb73gugBG+mjVqIS
fHvghWwXJvFfI08H5q8NEyueTDs2ZX7ZAI4PQee2Qq/HQL29QZii6rwj/Zqf6N7AM5Szw+3hF+fN
ojJl4laAcZejJyiOCFEr0TnrPOxeAWZi7D0iHBIgCHSyCwWdIbkZ3rkk9A8rzKuV9vTS1wUwoAHi
4RkiXrocHzymljSWxL0bFUjht3J+GmytWrndly4d8J3gdqf37gpxUVSqOgSWl5z9Kn2YzOgsfITN
FvcVq1g5hwvBGBBpGs8Ugyb86iyMCFLN9WO0w89BLEZMAzWUnPypxZmvRA2Lc7I46lPbhdrfbOWQ
X2mCANX6c4dA76ulZHgzgKZ7l8Wko96j1n17pyy8FBxBwpSJjkhdZrZTbM9Ma0Q96CbjmHUvYfF9
ZOdqW3uy5VLryL4zZdddeZ7+lBXnp59CDFBgtijx0SxA8BTXiCKEn84armWtnj73TbFNkWawUJqK
ECUzyiHbkLU+/Xkzx/h+NOunQA33t2e/tE/pCv1BjUDGv4I2GCathXyMz6IavtSy/5SM3spclz6o
YQFsnxqlE1jv8igMVdMUqtzH51yhuAoCCa+0YAC4VL4hXrOCx1wbbPr7v26d1gbIFrhNfA7z4C3N
UM3CL3Wj13gd+9XH7bVbeoZJV8m6aM9gqzWbmImAEj4BUXyOQMCeusrC7pEa5n0ipOyHqQX5NtQM
80cod9Hp9sjTvzzbPSR7vB3cbSbp0SwzSrvEtfxAy85GVz9mXbyzAv0xDfsvt4f5o2B6NQ5xNK1d
Xv0r5QJyVdtDDy49d3Gu4fBeYI/cW+mTPll1SZXqPfdBAKLIKJLHqBLKYUTk7NBIuFMVtJl3gTeE
uzYWChTESUPFDaKTrvmIEkfluNIkW9jJtGhBxZBskAPPg6IylPS66cb0rCsddhNR/oJN+krfaOGu
QMcBTpcCBAfZitm6C7NTY9v3s3NjYouhDq+uKr82BkYekQgduriHlQ+wPCAtRvrdEyV+dk3kSF/r
kRZnZ9gN4kENIXFqrlHv7Cgcjr7R9ndu2b2ngyTvK0kfUfTroUbFg9g0VTVueOGwvc2HamNrw7BR
7Vp5gBi6ppaw9Ctt+sqUl6kSXTHca7VXIrtvsnMY1+kWMny6bYvaQwIuzXeDXKSvWE6vwTuXzsBf
g9qzgHQoMxgOYcG3SPMR9S784pE1u/PQEr/9ERZnN6miqArbiwLH5ZWSqaHkwtrAQC0uuadHkZzQ
/CetjFvtkOd19U1gFLpGC1qcHicbhAcdGPgrl6PWZTGEgCr48oMv3pB8aV47rcsfJMtPVhqVSyeH
TGvqwNpU6uexSqkkkJ9yhrK77pfmd/uqXLsqF9aQVBieD8ohinKFk4H6D+eiwKPUVao9dfNTqP0O
QusXghaS5dz+XkuRJ7UcUGq06UzoNtOP+esN0BBtq/TeTc90X1+jqDkGNMpSWz6q9tehUR+oVyC6
Cj5dTVbO6/S6zO5LEImU/ohbwKXOC6axL8y0xXnrHCPYta/s2v8o8mwSSanUQ2mY1cprt7SsJrcD
wI6JmjfvY2Mk4EVaHpZnq30zyvLJ9X/p+IH16IwNxa/by7qwIdHVosMMJXgi+cyuInxrVckzSS4R
kdtQ1ji6lb+VIn1lCRceVSBN/PvINbNl5vwNkJVahExOfra0jxhcky4hOIo6tBfcZ3jDSyt7f+GL
EYOxdJRGkI2aByehju1x6Tb52evirW0ekaOjKOziR+Ydb6/f0sRoFFAVoqnN9pztSmmozdwLe5+9
UWI8OOBZ1KYAuctXF7Nb8Ev3AJvWTBYWByWdxe4T5uQV7kajo9oWseKfEz/TX0Y73dhj9kzRCvUH
L86fRaVFh7HF5/f2ZBc2C5VGcq+JHs8ZnN1eRVT4spr1wVmoZQ5oEqx5q0mTDom+Fgst3F4AH9j9
0J+o9MwvSvxB4b/poX92kQo8TPKBThtB6r49oaV9olHM5D/otKRBl3eKlVT+gIm8fw7r8ClAwI/V
xp9wsO4TM36/PdbijPCRpCGN48gV3Fg2RDEKNfPPpd8GhxAa/BnIeP/59ihL1yT8NJ417qoplpwl
WjaOv4HfszdCHYnXTe5Kdo6Mrb9JbXuf0HiliZzvIt/Mn/E86x7toFzTUVhaVYDEMMho05HHzu6U
su1RjpaHqcIfvCa5+zX0x2fPMB6NcM2YYmlRWU5wOMgn0AqfveI9mFNJjm2q/A3tZDfo1K2dx8pK
Mrk4IQK1qSnIus4vZF/qraJx2+CcN5ZAfFPfCg/rWpS/PzBsurv9BRcHmzIrAwAqAmezGyWvm0a4
rNy5dRt346p2is+kvUmUujpF6NFs/2/DTXfNX89qD2OkzDMU/IrGeyuN+h4Q1cmP7XfPMj5uD7X4
sTDZYG/QC6QLfzlUoWMOhiJwQCHOeBE82QXghZVPtXRF8U8TWtEtu+6LeJNTk5y14VmJlRdK8A+1
pDlCxgrm9lwWzxlg1QmiRZ54FRTQny7zoknZE1b06Pb+MdT6g1o2TiCZJ9fynotSerEgvW+ghf5e
GXza1rOIxAa9oHHMNUUDpni5ksBQ2hZkpnfWo857cPPEO0mdhQ57XrhPvpI3e2ITazPwtxu77tOj
IrX1Q2yJfmUZptvk6ocQktn4LAEBnQeZugj0xK4D/9x71V1WZ/t6jL/g9Z5sTLWf7He8lzHuPueS
9s85G329CcTxB15LG/tyBVqtbqUmp4CsBtm9a+TyxpDdT0rT7XvJ+1xKiJDfXvPrN/dywGlz/3VO
4j4eu7bxo3Mzdu7nFlzXto7bJIOTW0i7XPgKkmql8lo2OALfHvr63ExDw4oAtUkaNl9kC4tkV66o
ufZxf+chZOghaHh7iOtjA+Cd7TTRE6d8aHY0fUWhjJPS56BhVUyGmYjjK5K5Yad1u9tDXd9vE7Ye
UDSKg4hgzqscRVF2Eh5F4VnrJPtlKphtk7QutvmguPtYd93z7fEWWocMSMMISU+allehRGxGXtXK
lOQr6oEbsrLfQkDcKyTvfqAHIOX5SdYK9CgAmiNccOf1wVsILez2z1haYQ18wgTnBAQ1f0OgDye9
hJboebSje0uPn6s4/CysNcbE4jDAenkUydrFPEuqx4peaG9GZ0WK4TRVU6Mq/0Zh4cvKdJSrkz9F
Z7QCKGJY8lVDNmn8RkHpPT6bpWu9xFhwbZUy4mP2XH4/+frhNoogDHZYoGHJqGdfzJLeBEV9Y2OB
Td+2wjc+MNpW967XInGVdJV7KBX0tzZhHImTUIt6l7VjvYszs4F0iB/DXkOC5WDAYfvlYyj+0Odl
su1Jcx/MTjMqiLtR9rOqME7eZLGdHFtP0CluioTUqdODrcTbvWlE3HwyXDT6tTjqN23Xo90w2Hm2
hRZQ3Eep0W7Af7dHqoA9JQ90wr26Szayjf5MoXvGCa0Bd6cmlXmkQ1Pf14FhraQVC58RiBq4BYpS
1L7mRcjCi/qwBhx2zvH0OqYRv3OsFeuA50fx7+eRTUk3BdkhbvA5DB0Z8xxVBYP2WGC8xy5a1IXN
arVHEuqVEHgKXS5fC/rmVPNADvJiAP25vEO7utSqcBC600XjTy9rH2oNPUw/l9Xt0Fe/yq5cSViu
1S8JCkFlkLFw3VyHA70IoeG6meHIMN2/RUGh3Y9CaTBxj6pD0/i7EtREILf5A3eV5xjExUfbZe/e
Pi3XkrVTcEqECmL8z6N9FadqQ0W7yHC6vsa3tUvqHzGtiG2Cki0QkcrvNnbp+zsry+QTvaX2US5K
ghizqk6laafYigbSVo1CfeXrL8Qx/DLqRPwsPs1VLjlKUVu1YFsdO8teTGl8KUe4dUYbnkSa3vnC
PsZCfSSKb7ZNob3dXpfrt2AaHNTRVAuj5z3bEIk0lnqZuAZSnVnx2icZcEW8vc59BfuXC3Ot/HYd
rsC1RJyGQQGTUEu63IBSIsfC7hU+gwu8FJ3n/0QpHpOgpgJepHtXt+560/C3Gg7Ht2d6faAZGcnn
idMM33R+oEN8t8yoEKZTKhUwCjnXnssu8E51Zzb/rDNA3wudxilJB81PwepylgWANJyzDcVJmsLd
ZE3THavcHrY+SKtNH8Mivz23pVP2JwT8w8yHuz3b3abrWlEjhapjRck3g6QyksZz5Ia/XdP7pebK
LqKT0AFJAqMSHSTZPNz+AdcBEhmgQCUTqSVmPX/0QtzRLRF5qqMqsfrg45PzJJeWsnKZLHxCqgQ8
eTgFAruZl8qSOKj0ypNUR7bM73okf8+i4LuaB79uT2YhXmE2dPXpqU0Fnjnor7SxKU9TVXV6Wau2
il4d27g+2cS5eKR/RmzlpxirH2XROxBbHyyl+1SFqbryTRcni/YJ5f+JeDmPr7XOzvpQZrJ12f/y
yqxH3UEcLCX/7/ZsF07kZN2r8sTAZYMod7lXa9PIRWSXmtPk3TF3vXqrN129SXD2HpBJ2Pp5jIGq
dMI96nR75KUZ4lRHuCt4GkhfLkeuqgRbh4nxonh2elYbNUZUV5M/NE8o+/9hqAkRMn1TpFemn/JX
7jDEaiT7HpOMovDeHbND7vp3UJNXKgdLM5pKS+okSjxJn10OQ9Td521qq86oVIdaLe+rwf48psrn
27NZOm1/DzOvGBhZYmmloTpNlSJFQLZ3NETdrJy2hVjB/HuU2dPgJ4HrIVigOV4PhnRj5hFi8vRl
9n6YGVtiyWrX6nLyP2x7jcoiAQqtE2rwl0uYo1+fJQPb3nLV/Jtc9+F77vfQwqV16MWUos6iIQag
SsZdAl5onsT3TYi6aCxkoOaDe/a0tPodyHh/aUXVwOSsxn1bDO0+9cvoc4PW29aWU+1QeIP13Ol2
sMMJt996Si59mJhOvKEa1t0HZlRvE783wk0U0xYcUlt6H82+PSgdDqolVvD3Q6b025pgpN/Uw9C/
iyDFwoP3BINBbB7CIa93beAWH5FW9y9h52HR1cvFOae0czCHeDjmPdbvfpzZh7wZ0RJvM6k5W52M
lT34v/BQjXJwLLshovDepi9FK4ZTJ/n2Qw4l762P1WAnKeGXYYzsx8F3u60cSvLK8V7aPzSNCWup
zk9CeJdfEkN7vwW5pzhE7XeFEZ8EZPW0w9ou8Z5gsRxvH4qFSAaVGK4SXiGg2vMnqHOhwBT+KDtD
KO+tzHsLEw9LJYDB26iWg7V4cnE4yi3Ig8AWoEM7m13Q1rmioBo1aEI6axiWHgJykWecnpKDHirx
qxVaYifHRvpZoB+SIAzwUMrBD08zursKQ5F9gJfHl2TMlEfbUNZULZbuCLywzEmviwWZw314PTSl
tjrFcbNWbMEQihO9lzU526XHA8YEes1U+yZV8tkq2GqB2nWvImCJg1iMNJkfI++YoY4TEPdjbyN9
LSI/3ljmuLv9vZfuWsId+oFwzAAWzi4K9PxtKfBa1bGl7vsYtv81jXvUV3GSS7sYdjc6TlRNAZnP
ZggEwHS1qoNdZXtbUar9ZjAM9CE083vQwTtQRu+fgVqMYoA6m8TWeJZn927UWHGDsoLiQKf93ugF
7EC/eq80zAOwz1pDFi/tY5JO+u8YeVzrvXSAD9BOyhQn6OBTUsbMx+iHgIzs9+7b7S+2xAkFMjx5
2WD7DIZ8+i1/vcLws3g0ZF937FI3P/RE9Hdm0Q+PupFp+14GwGSplb61Ck3b6klXoLbd9fHe7dEt
3Xh25h+lQY3+CHScslatj0TSRLNoV2yLIo5PGB/aexL34ATdBUEhlBn2UQPBK9PV8aetBd2DUhTV
UZdL7aX0fGUHN8A2trwvuAOpNSWFWpiPEa7V+cZAW2evxaa87+RB2UR4gb6lbJFtbHpi62Vh+z98
dwjh4GMnO4OrTgpE57jqO0t3hFxRNFb9r0Zl30m5+IhhxK48swufHbIOidgk8zOx4i4/RRLWlUxa
TtQXt7q3LWHtsJ+L9NS705sW6Gvp11ICfvHxZ0GL0k3KzrnHx6+yl9oz79XefK1QLDOy4B3tEW+T
5NauA7gPFTrcpRE2UtjMyYO/l5AQXZn/AgQLUZPJnQIM0AI8MTbx93OtDnq3gLJQmJ5+tsM6OeRK
VUHWM/8fZ2e23DaydOsnQgTm4RYAJ4mSKFmD7RuEJbsxz0BhePr/K/WOc2yKYcXeF920JJKFqsrK
qTLXio8mnKGU1DbxsVmXCgusWH4/dfX1TJV9l1fBaqJZS4judise/HeIEeOwpCHiMzz6j4lvybsk
A3T6FnAsz/aqIl2Wu2RHTrZKOg9OSSvQV289rKnmhbbW2Tu9NzzfsOP/mk6IetrfR5ZG5rcDm0/Q
MY099zddLYKmeyit57+rhAtKnIYG2dCha8A7nRvt3hIFKYfSOtFJA49iDrC/ZxVAq+XFZ3gglyQe
/gRE3aMKgnzbn3NxSC9WUzKap3K17oys33MGakCl632W1Z/B0l6SdrZEBUeJRjUsx5l7oABfOsoO
eGjZW3Hbjkv6qteLQiFxTct73ZlgGlXpzTpq1qnXNcKspV13Q5kWUMiCuzIvNp5fFH0GXnvBLZA3
GBx5rui4zTiTJdldGemzABUlj2uUTE0D2GfI5pdWmiFoZpBl+JT0/bnSiqGUkSnHqEgZAKbvNST5
0NvLqsBuOMz59u9CdMFEy0sZAJHAC6E86GxOvaU1PfDdLqwB1j9z2uzY/DKImvEfOpzfBkgrPgnz
Lk0Qh8AjZUsS4kP/pj4ZKjQUqnsqjfVWmbUfhS4gtqOf3u6Lz4wmi3UWo5Aqo4dMppGAKDub3Lro
azd5sXfqmv7Fm8sHYVO98/cFvODF/TGG/ueGLdEya7D8eieqMXZ2Nx2NyrlumVggrOY5mc0uUIbo
1qOD/u8DX1hISj5wnilgBgT0XFJEXdJyO6/RiYv2bg/q/uy/49pF3VwGHVHFJ5JyQZNKbx1VQzIa
pLezxZzaJs9WL6W32Daf+7H6oq/AoEzLS6tbIqgUyaDnfBJGX1Bx6AFEU5dxEPHJn4s7gfRNJqCJ
Tqtt7izFviYdft873JX8fS0v5ZH/GEgu9m/Kuqi8iSp8BhoJgLS6wg0v3ip7GX0JfVCslbopB2eX
G85u/LQn8dLKkj+S5RJ0T31IsGiVHZuD6koxdYxHw8rtb2Sduq01FPm1qVJQ6/Vk1xN76T65m72U
raPawHgHJrYulPx7VjQQl0enuS7Sp0Ko7bVd2D81KIcD4EMK2Ayy4lhjvyt4wPvhZKwxydCsmK66
BXbdv2/Dpe0GZ8PBl8bScMP65y6MQ7PaDjRNJ9NKa4BG2+dE0+7G2v3593EubjeFD/T7c/9HnHcm
V7WJPlxMOF8zey9RWHmBqqbuHuiPDspc9WMlDyr9MzLDC7oC6/H/hz2TMhqAptpNRvdkqMXPqCsf
7Hi9ysYSGjm1hax0uJEoh6BSpJ+co0u6gqs4KppAoqP47SwQ83qShF2euSdEe5d67c416hOgMH0A
Pfnm74v73r55pnUpsrOp7CBypuTszIRp7sCZWStm2ebdbZK1zWlN9OE5r/vkbRlM7daux/lQ25m1
6eHX7vy+7YxjNdNYMjrzEKqDk1y1UblsOr3ugllB0TSDq1xNdtPsC9i9/XLoklBMFnVvsBOESqWX
u7WLYr+GET0geLePTbOIsC/p6igq67Mi+I+SyvUE5WkUqdGUhwP2p6Rye5oz/8E7qeMKnmgbab6i
VuSz6/Yzip1L2oErd8mdphLTnt8yZfbAJSpJ/VNtAwdZRPFbbc63IEp/a6x4G1nODhL2T+pTPk5P
9ilzoyVJxFBMZwdRVfEmDe58TiKFAlmU6VcRe+uGC6jmE6tySTKpcQXImpAK83J2EjkM4HMDD3+K
zOWqUbWXviAP5ynqgf7kTyTz4ljc73AINAq+z2+WskoZdCN1nVMiIKkeKvUhWu09db0mmD4gG//9
HFxaQ+Od+VciVXxwz1dBlw/1XHhWuZUHZpvAOBy3JH+1df4k+r3gmMI4xw0ECXrMx7mIUL7grfRM
cbxb5dC1yYvojLe/z+bi2rFNuG7SFp9rkBok17FaPSSirx7yKn7O9QRKt3gpKKLtPgPEeK8nOdch
hLS0ZnEhhq9yJhZTaem1VxQo6EQvip1GacO9l1vpHjxF7ZXKJfu1UbzpV2Oo/TUYBv11mujOzRxJ
3Z21xa7povU2tYY5nIWh+GZZmFcUJSyftFReCoU9Ln+5IJdAhpiNPxWBC2J16jWddxpmgwZSa1ju
arNUg2lpljeLPMteKNZym+iV7a9Z6f2jTxZxWgf7eKdCyZYvlXmfKkr6DMKWQjBKJ4caK1octEYx
/A9mABGREJWyY/JDBcNkcz0XL96pWlbvuqA87ahNtverca3k+7j03iewbPolwQRXnJsQcDmcDzhw
RexS+aXgHLvgsxyiNKMpaV1BJaVo4zYy+j4EymwKVbMsnyhrUg8C/PyQuyhI4pMiOeZNl20hMxZh
2dbJ3hpr+yBAwdrUpkM0r892qCyZsZnJG+SGVgTTtJR+IdzPCNkvXRKTX+L2nRoIasc/asTUzIQx
MRMhrse0zfxlba4WQ9z2VnLbevmXpNSaALWzoergRwtH+t8P4CV18vsDyKX+zUMFzxV0YaF6J7Fg
stMZrkTKQKJd0o7N/6AnJZQp8KJgFXw4fIull4obeR6pRuiOKjVNQ/bBeamUlb7Q1vof6thlZfn/
gw6Quue3qU2kwVU3ph880dxjYazPYM/7Eyzpo6q8/n0VPwLVUkT3+9zOxpKolQtg9dGpqMwYd0Eb
lb2iJe6DmJJ/zMFM/Lr25pvO7oorq9amOyMppi8k580wApPFnwDMv7KNoZz8Mkmj67rPy69/f8YL
ITl43tRM0mcsUULPnbUs7q0ljqNTl0LkJyBf2mtOZFOraXfQlmZtr/nT3JufLM3FYYko32NK2FPO
VG5tTlrOPYV30kUcbce6zG61OqKNc+yKY250P6IJlve/T/WSfrAIrOgXpxP3A3a3RUInNUAsO1Vt
NG+pbcoDECK77d9HuTQzebNFnxBqCACQP+VrdfQIxawzytwG4/Bmay00lNtJuS/Kz6heLoYWvw92
dk4VGAC4WzFBWapPUVxeCyyV44TFeFVqz+X0ONBko5XLJ01Xl7QD9VlkjiS+ATr+zynSdclVbU/b
Wr6sr00W302z+pxr+WfFOZeWkvocA/GgKu1DNSo2pek7qdBHszmmY3Q7uvBZeqNZBWYyln7vDJ/Y
kIua9/chz07sZNAi4XD9eirixPApZbx2M4smLy2wsuGwKt695jU/vLp6FIt3b5TtZ47cJQecXJy8
VZCNUue1r6WTWVU3JQo0Wc3LWkeHwRpu62aLC7344ID8gMXsf9DAVK1IjcjN9YesdUFzQDNkq3Ly
1m2r9WBi1IFTZYd1+qxUU67euaOFRZOIHzgvHzz9ZOFcjguIgoTAA/f1lnLTe3fq0H0yo0sCSiKO
WwOymkjomZ9Eeb+nT04c36eD7QQwsk4bxxa1nyjrZ916l4eiPhMabbCWzl0yOyXHMnW5crIzGhwo
NHOvnK4sDlNlqp9olotDkYIDnoXa8w84DWs2iKlpvehkO0nyMEJKtzOMPL3X0knf/V2JXcodcEdP
C6mMlT4karuk6IWrlMqJ/luuTuvcUzZDkVHdUJf1gX5ssWWS1gvV8eteqPn6yfiXpsoRAE4IVHnZ
9v2nholjb+nxGuN78lHLtmvSRQbm1t4GFfITq3BJJn8bylH/HEqYi1PMYxTfz5mgWU/cGqX1U9GE
34Py+vdVvTiUZF6jVI2b1fMEowUMl910WnxfqNWm6Z0bbVJ2am5fKYn9yVCXbB03p6BacL8tdcmf
sxrjSFe6RokpNYmEX1nx98b+DFnr0nS4POBeUmLw48D9OYbrKCJZDSumfyhWDvPad9vc0ruHwu3f
+kqtP5GJi7qZBDsJEBLC+oecMJWabRvVDkJhJkBrtcPP3iVtQ2UaMUZfdVtaBo2gEdFbPqrjfk1z
EbiK1XxmdS+paPYQ68e0gUc9m3c+FqPey35LOiWOi1u/ePb02jbD96ZbN11nP3dD9z+kSDzqDGSL
J72X5+dhnmACLM0kvi+NDDpMiIYedNsWlKlanwnpx6NPep8j/x+Yq/OEmtMt+tRRoXo/TPbVWqtB
XVXf8nW5ap0kTE31Wzpqk18ZnzEo/Buf/W4diGsh+8LUSxILaNzP1pWuhDLVSU3fdZ6jHxytxIuZ
zZpG00o9wv8xPCVZvoRu7olb226zkGYrd9eK0dlMSYSFXqo1yLphhPNHg6x0jO3rtV60G92FfGnw
smijds2wM6JZgDSXiX/wqfW9BmXjdkWbPgkNJlC/dqLsid7g0reBjtt4bQx4h9V5uyz3dqJLqM6h
kcKk+dXI0hRuKXOrF0seOoUa74fCaKiNcLmoT8BjWFR9Ckw6OvwiWwGf6wSdZkO/7NZ2dY/RouQ7
3Z3SQ5WL8tjEaRW05rge6j4CXSy3QGMc6G1mVKhR0sEs7tmb+Jj2ClmkaVQ8P6Z9emuXk7FpS28i
GszXDUG2+hwPXrTPHCsJxqIWV2KZ040yRdX1oizjdTnk5alJ7O4qGs3S7/o4u27oMIe9vC7CSqlW
v556xdfnqb8xI7PbmHZS7L01fWw9OkZUVTG2RekQLHCpt0nGtdqaFAP4q0FbizGma8hBbY/xAE9M
EaskKwpAi7NCLcI6WiPIYhYaXFC5Wy3Wq23qAuHi0csZQos53mhurOxHzUhoWNHEbmUrt2a09Lt2
9JxgUhT3kA/2Gqpt7obpONR+VVueP2aNcowBV90upd1u88l1/LLOFT8tsyigisQ5GNG67krP4vbM
6FfbN9RMBEsDUGJqNPDaUJNy9Xelf66JTQIrco2Et4jjx75prW5JbsKFTvtWGT+qUT29CE9Un0Xs
58dWHh66RXCVyQLSaCkt6m9hrSwhYZDMuZu6dm8u08kRueVPAyAk7brct2r2grH/ltrlf8so/j4y
ZR8aJSrAIpw7W1RhAF+PyN/N/XiVRMnLbExfgOTp/8ucxPs40p3DLaHV9zxkzJs0IVTN3bvE83U4
VuiG+cwX+HCb8D4G9wlsFJ0WH4AzunWYOD22cyfa/ThEyo0dZ821FY/ILlk0sKenNEi1yNuA/YdO
4WjfDnWl3hdmru690hmf7Wj0Xpc0X762piekZlpHeqS6+SVudbpWYHa4wmg4txWVp5sB4NjSb+1E
8aFrcm6FIVQwMumzq+IavnkB3t/f5fHcap9PUVq33wTFjuqYp3GnUzsCCx07ahOIsYvCWWmmEPS/
/zaikuM51ORRyCBv/c9LdztrMIcYBKm7aEg3htk9d3iLUJpvGfWubPQtYDk7Nx2+WGp8yMV/W7r+
PjzbSde7dFPO+Y+dKY5H6Dud/0JqpF06t1tclcArA/CJhIr6c0VFnHSzmbX2Xaqrpxl2cl8X06Pr
li9KHJhC+6wz59w5fp8Sh4D2KG73NPPMTppVXLmz2Q6nWiQaF4hC2cO5aBAYx581Y3G7JJ/+w+zg
BoD10yTtf26VSW+CsEKh10lME60VKgk6LktH7U0Zp1gADammt2PbFKGj2BAS9c3w02ui5opLe+VG
rccmIJFvHAsCMHq5yuExX2z9uk3hUtBXRb812/RNxNlLHWnixuOM+525eDeGWokqUDzdFwP8kVo+
t7s8qxlwKOdwaIbG1/pRo4x16OavUe8o16OpdRvKtvWQpl/V8uvY/EWFIh8pvTKAODbdtEqtfVWJ
dtsw4uryKUvS/EjJrbGvzaXbCVWZ9kXiLRtgIdQrwRt9w1nsDbhu7fXSZ9jQ1k23zaIUt8C8Dk9q
vhRHYPHFLtI1oCqKvDqM9txTOZSUYdWm0aZylCZo7CTewt20VDBCFjE+SB2HGCT9Nm5gi5r7QYIQ
Q2OypUEyJTiwfiwgIB0c/IkjoFflrrC67C5u8jSoa+B6VyOLNyDJZpu0LTM/icdWgihrG7UFUTgX
2RDEmaqSNB6mO2VdQzzqDaCwxnGhwTE0qGLymwWaAQNUi8Pg5RR8j9aGcCF7KBevDDGPXVhWgpR4
rKf3cWyYV07fandQRFhX3WQJ31jIBos1ana2ZBgd5rQIrc61/YQsxk2qTuUxi1rNjyujC6M4T7dr
3C8PpEyzAwU0Cw/czvu+1G3fiWJ3E0+LF1Ko7PhVO637yF7LwHLrPqjmqn60M7HsRquyNsYS50Wo
lBTKhqsZlT/6TAlyVGjZTEE3hNZybEYYOnKhHbSmML9k2TBvlWL8qumJ/i2nwiCoyN+AEt4aQb/2
7jbLSjFDVSmSQ9k4OsKTLl9HuslhZCAxuosqOKQj1Spe29qC+K8bIrB/KsfA6ViXu7Folm2kd9Np
Fua0TbTFgumUzqDHlUvH7+qomE9WZTTrJsXDEF/UPov3Y66ZbCSHa2NYs0ob+RgZD0UDxOFgAXRl
Z/EUAJoBvx7MYmyD2W4rmPd2dlba+0Ygl31hmpnP/Sms2uVKwkjtdcCCgCryxyrLvpZebsLEGJNp
NqtUPWTTmu7mTFeCqPf6XSSapQ7Nfqkfq5Jcpq/B3haWqgcKuBfNvkHp6VXdcXJBJepDR42L6y5r
d5WdIzxJGE3pkWjIzwToKQAmzG3tD5TolbSEl10DKF+/NRugYsDmc3fJ0nCVfl/CRDhvNa+4qhSc
dmjL5B9m7YDNtRPnIKL7PH814md+npef5uwgJ47Ple22rfA12ykUUbZRlh98k24dSFP6vNVhPwVg
e4VK1Ddss7z1DRKF/KUSt4P2s0y+xsob17xWVG3zfFtBu+Gk3HM/lfkrRVUb8CsCdTV9odTbUXsq
7SeLDndNfDNbJ9AaddM01camN5D3D6K+Kvrsxiuto3DfQHQIYpPa+WHLM3nGnZ7XgZc+6ea9Vu5X
Qw8tOhzW5DUaDT9ebNzf58H7MeWZ76GzS67rAJcKBwNanZJ8O78ftR+GANOYRJnpwblcUBrd0ya+
jaPrqdVqv2visODGJAKrKWryTZUpOMrgWsQxuZJ7LQKuxtky/TRb8JeKXdfP13iI/gInnjaXflQv
IfW2ft1pm7Ut+G9rudkmj3TW11COFRcOun016X2g8XE7hislH7dASVd+Dup9pGc7hGBvEZYHMI19
0bRBPcVZetPEVe2r1jJuosHV/QhN6XtkP/yI9ko4te5KiAHhHTB9WtRVHJ/uKPLmtjW0m5728CLy
fqpO63dRkYXt3De+4ym3UBbQpF80+1Qfb7BK+5oJa0r3NNXlJpm0F2Anjqneg+w9eQ+QAG9y0Fka
6DMJGIrbFhoCoVlf6HGrfNpPbhVhQE1EmBilgWqMR1NpQ7uBEdPsr73FeYNgcKtZYwiSFflXqCJZ
A8NRHp2pDHUjfjMac6dmywGeC59olGrzIb7rhvjortWt2qIJtfRU8Qic2+9Rbn/JbS2ghmSzaP22
NfXt0m49ntYyXnMgZCORP4Fl5ltutxkpinS8QzvuESg1qY8DndcWsHRCuec37Gk9DERpLFGr7lNN
8Uf7hURq2T7wMbWJN5kxbpsp2SJ9+voyaj8j9WiUiW+1NSrUBo5tD0HhvNwt1ryh+CUk7N+TgvdR
N8G8cAjU7GC7P6x5uq052DQ6b5J82Nb14jvxEmrWoUvtYOgAQyvKHeSg/upq28r+OY3PPcJlJPGu
Whz2klKZbAC2dgli8aRpNxzFzs3CcpiCajKuLGBtVigjS27heCoprNApSBnN8lc6tHwp+qBM+Y5w
d2NDB9WoWl+l4jEm+47VIHf3PraZNU+asjONNpjHNHDKZeup4uSUDo2R0ybVHkYlDhf+5C7ld8Wa
AhrGA9RMZcwh35ODyoCmMPRvmOGQY5xVw14zJV7YvTr9ytUuSPpuw/xMYYYLlKjrPXqNRWIxBnfc
Zys4q2a7Bi672uXo6kKrqDoHSGMhEMUayreEEjizAIu/X8FKQGeUVeyDEq8Swttz51sdMXBnfLNa
FSwjqpV4m+gXv4WPJqbbQEkQGetoDD8bN9ojCqo17OwqE6DZR88oVheFMqi3I4Gzn1MfxD5XmffN
aSYpTT1JHFG1+77AtCT6tksnz0er1IoZVuVw6HE3+FH3sp/KqF317JTZ/GLPMJpb3cXJoKwlzAzu
IviWtWgo+V+2S1YTabta5GtRs5V6UlUW78jQoNmExtLfo3cVS/d7dbhX1X6TCRohQWkmmgQeU99A
3L2ToielQVle5aS5AveX0XpYV+foRPWO41K6ovCZYjSr+3WI91TyBOyOwgsWYxz6DfI+qk5Q9kvQ
T680wl5Z0JIlLHM9fiWuC6ok7kltvJ+YSq9CK5Ic3eNekrHz4apTiMbG/UTdIV8ZTS6CavmRciit
GB56TiTyJF9s50vEzR5Pk4lRKv5BiZ+62t4ZAvbf8sW0Ir/jEeC2AAEDwvNEyhTcP8GsQThFUsIw
bxsVx9N+6t2Xps/8IlL8aflZD4fZNHysDPEt8rTrmPUaHR2qIqk627M9k7NAyWb6SXTNT3K2KG/F
uOMHAPh9x33sOJFJZt3zFV367C33pnpt59/z6RrWK0pYrpUMp0dWuTVZ2ON7Nh71ILTXS9sjkDtk
DNvDm+eYANF9Q9KoQQ/pLGdxpCF6rafHgjPT2jOM9uOdtDYrci5XhedgjXgmlpR/L8yYD7wvSVV9
TdZQ6j5436Q15QRy17E1rAPkS1sWkuM/Owpn/m6Nv07pjprqmzG6d9qfQAH75vpC5N9omdwupfoq
tB88pGcWYRmboatfpfX8bhcZvULLFtqzmqT7ztND3rcq0X5ZVb+hJVbqzzqHJjj/Jf2Tedk4HB13
7v02fomLF9e4kw/GhbSfMU8pj2WchnJlqb7bCMjxeFpaYEPQGXPtGUV00Gd1a0NFYFjTQdEp4c23
Doeag+Ap2VZQZ4oQlNWzVIn8sjBdvxO/IGsO1ES5Ezlfa0R71q6onvm/zDR6+S84NRFB7aDQeiP/
LvVEDcJtPsKSdYytJVhwMYbZ/rqulPDqN3pm3+MDJA6u/F7JYp+qsAeeJc7VG4K5W+abpyv9WNbj
GNf7heqHsqWdPN07VgVCPd+/UN5YVsZNjY/GJ+sMXmFoWkzAgHA8WPuVnAj2yHD3kfpFw+mb00fp
/xlF982qk6t6OSTKtjK2XhmDxkF8qMXUNie8/Vg6oVj6O2VaAoRMTsUwR7lKUgcgGxGLZbfecaib
XT0aP0YEknMiz11+y+HiH1JF9K37IOVVY1cTa/ZNY75GJOQ5BvfaK1VUXS7FULBn0hymuh5EBSDV
i3HvFW7o1Wrl8/c1z0+Y0MQc/lUEthcm+c8o/2UrUs0zfzRqiRtpv9IesYkUB/AufSsNHWqGNUaI
pa/LV83qL7M17tzqeo2sx3qNN/xZ+glM9N2ztbbMU7Pu5bOMZf6IDIFwscMNELoRmt4iXUgHyNQB
Kvnayg5z9zrOZNw5Fm0WVOZOW5/lmsrTylfRjuTnXX4rjyNKDBJt5BdY+nmzOlvpiAPj/K4QpWdZ
qfYxNcCWoIQ0dqnhH2RhAv9/P/LGa0PRBd8ZoZ5oy4sUPXT4FNmibVv0T0r85d2nwrvOKulkz+Pz
XGhSklHaVM1v155UtxR6ThIYrAYbwk9qTbDIqx0VN3It2Q35U2MUUrTAN/1Hun3/WSdeBsIXWId9
OUMZXrgYZJYvxjfgr67y7tZ2c4Ot6K3XxqwBlBs3PdSTQ+tsweIC3Kz22TiQVCFFzx5tCL7BPLsT
cOaxRziI2HGS0DwoB0PuQjKMwtfEcJrcnPTcfK0JmjicJ/BkNc4yo0tfp63hqlzHW/4gBiKPtP9u
z9GWSH03e6OPUUZ4+b/cxTZRUMF9/b1w2h0sfldSaXs46wJvFNXs924lZV0HV0vqZGSPFynCnE55
plnVWFc3A8VdckvI1UtXdS3MXzw3lLVXEHU8G+mxiMfbzM4fCgI2zpaLJUFZs/pL94r8clZ4P+sW
iwHAt/sc+9k2W87OQbWkjydw8Nsh3ffpi5RAFKYBlnOVpa+O1SFHJWQjD1OxXvEdteK98eKk+qs+
l8dksHasRWdVj2ifF/6SqiWFp+MX/ikidzPEItCqZP8fi5IWy491zt9FbCmfmqF9aJeS6jv6jipp
MlgBaT/QkEOshQg6ZkNKoCbWa68P5bmvT7yJTH7bfedt2AKbVFDu/dQaqX7xvKxradNM55nFZXpY
aKU0Nnx/lirHTHuoIm3vqW9Lsfqr2ePxuExyq6vXHpXfSDRHneMZ1a+2+hUDi0Lh2EtJwgW8lsQE
cgGGcScNA+jNJvQFvAEIUSmckdqE8ii30r/m10tCs5z2xA/oSuk28TuBVmcm0WJ+XXBs68TEJzjE
3nRj99ZGYjN7yS++Kx+vpMmMCHOsA0ptKSljyKWHKlB6gx6HzJW95StxG/6NrKUpj5ZXziZfIMUq
WTaoKLzWVIwBLxFqz8m/Mz0aEFZUQ18k/jTJt9fTt3o1pA/FJ9zuu7uO3L/8kgaPBP973MhQUskw
F+mvO/Yqw1GG4dMMiWqFDkPuCR2jfiKeyv6LdICY3WCGulvsxMLlFt4XPg5zHNY8KEglLNEXU3Pl
7sqx5Krh66EG1FsbF52010RILp04zx4CqT2knLJHJOt/jHMTEHCnmk72ATXNYbGu+bzUG6NcJrSo
CWg8v03yzh/GmPDKDlI88cGYoVVNtlJcpP2G5DkhPnZKqWyYhyzZYpasRzvgENXdDh8EiZAKlLI+
vyJwziZtI6bMlz6vlD4WVc6Bp+cUL/ojyyPjs5pbW/lsLJJ0/azmShq81o3l/knxRCvhtVUsDZRc
0jtY0X9yb8nnSAPFoZnATuR8o2lZTx3gqbG+UZMyMEgy/CsScvNHfAhGjz2o6TDjg5Xu9PxxGJ4m
FBTIljuei4Vu1HTbEpZLQcbA8Fw5K2jX6yHVWoIWMygBTuQBmL3ccT7CY6i1esXnxz4LOEiwlByH
JCN20IJxIeG7bjD3/25chnvBl/Z5fGLl2ZnMxLd6tzbSneXT5FZ3HAvD4ILXeJ3N3WgmgZwuRUH5
2klJZ4t5hwySC8vwE+91turrQjw4QhzSWX/LxW2WNe8WfLTw5lpNO7I/1To8wZ37MGYPLnaSvvlw
agnl7peowCcfr1xBPTQXlqSeYiv7jm/DAZBODz2uO7kqzDsD9lDGklYKFfw8guKvODfEOVs5a7Ul
nJ+31mRt7NS+ZXrIirG+EAMAbWm/4LPhsFvu46QXWxZMOokMOFsk55Ivq8DXf68IZEFU1D+rwSLV
UQlbm3eT2gquNnfHKCg+pCnlBnlOwAPGf3CaxpcKTHqkrIRi48QQ/vBxvlgZiaWLxudhOJOmeJtn
+1bKG14T+jCyIipNnB02jbJw6cJLhaTIQztv5QmX5yWiDUvGulb+HfgkuUzk5X0AIyBgdv8xiaYi
bbyRwYd0EljiQtxK7W7zLvkdCWLDIbDn6qcQ9javjQMVYQ9ZapBVukfU+EYaWtfAbrJnKbAoXl14
oYON1/UOz3x+z85x/OXTMEY5ruEweHed+UWNXuck28iTStPBNu7am5jYXmY2WKL/iBjJwgDeI18q
dpnacJ0nGaN2Ll7BcETxCaOX3L8N+TQyfA8KyTMWQAZOVQqkjKmib98Fz7gziUdRdvDQSo3NTook
P8iMpPywMya+PBvAWcjhZyV6lU5a3VN2XpPHBkBsfGaLJW5eNnyRL1OuU1iU209Gd9fiVfXzobFj
6UcJ/d7mBlHgtlWuL/VeVK8yu7BM7c7irpEvkhLBNsvpzkb5QBRCIugLwsY2zPr8JC1hs1Rhmscb
nqQAi6EmBaECHDjmESkl92qgWsIfUQqgF2a+nAlxVt39SHQ3GIWxl3l8KVsjSowRi7XbYWWh6vtJ
AXFQSz3oxEEWAQhJmKM5eHvkIJe0lNrbJkVlRcUGyPXHNE5BkxzSV0ux3th5W7ZVEbUhdU5loZZL
X+pdvO4Gzt2qE75V2fvI08m9/uxr5TqK7MclJ1i3n5RIO7ILTkR9IqWQ1ayhb7tjPeuBwCvru+Wx
sp/ow/L1sn7WkCJOgKhviOzUut9wAwvMjPJLMaMD3C3kd4Yrp0p+SK+8KrOtxwkQo3oDIGaoJa9y
a4HZPBHm7isvv5/ePb3TgNrCGkp9FVVfG1RIHf8jF0DhxMhYEt3M5NBJXvaedUtFekALyJXMlHg7
GehwhZ5yjh/SLHUwEYk8F5WKkVfdg62OoVz7f0OK1HNlcLRYuD10G/gSj1yzog03D9I/chUz6LF9
Gk5Bsib3ffQ6pC9cfMElPZMC7SY/ArZBnd93xkumo/QPl7n1Z7JtxCaBl82nUldGXxIrj6NUOKTl
FHMjzGgTJ29xVpFvTe8XrfHj9msMNl2UrwfK1mlw0XyBClHICLh8tVeSP13jG7JeUpmPOCSOeVtR
DqXp1Y3AyRmWaTugJlYcc8k2uVrWRlpwFMCwRtTOUPFOq4oM9NjKtZl8l/PTk7FrB1BBCJBBtcqC
iLSdWjh35ANi4vxqOeTgxNIdP/jVoO9Kcq4+xtDpvieat5vIp6KbE2pGWNOYZFiNQnTmhDKQYkM9
LGH30AUyC0Ft7HtSQaoyLBhE0D6eUtCDItLow0boYqcJ/fX9+ax1My5xGDuOdLFXPAFnya/kyfHI
8ggvlQ6jq/Y3MhYs8rCt+lupGqWukMq0jzJ5dSE8XQuMQSHW7n9Mw+RLWglpsORsvQw6wd5lGQiF
S0UJZyveDE35f5SdV2/bSreGfxEBdg5vRUqyJMtyTZzcEKns5LAM268/D3NzdhTDxod9kQ3EMSXO
zJpV3rLhtHMu14CA8YsXpT/W7boG7nG8X3mdTfybxilBObPMYz2gdZRPe60xjuuf61dh7xicFALg
eqLpGjt4xhRM7ninJj3K3nixEVXhOagi/VoDGoW+6O9ZLRIOvKyOiw3tKXlK1kbLnzaFLnoUMMH4
9AKd2GQMeic5dR0lJoCUQMieiwZ92vaxr5qDzLqzN1iBA9iHsLv+Fux9Nkz0Tmwd3kvkdaGtnse6
e/DYV6xcxRxPmPN2SbgO8tZ4ceviFDVOSEdvl2i2gTG5ujc0e42FbrzCRFneErWm/NdUZOtZQ8KB
FPoHB6r0QSn591xDJTumj+yLR9aNz8ABVU+GGvK0prDu2mnInPqYkw4RnlWPHz3Oqoco8TamdEKo
YjQ7odvPxrhZI1oVq7VlpCs6JWwg6/f6U4XrHPP0OHDC1g64kUZfIse9RfkblFbtrG+ZYMJoi95u
fxOV/m7KxW+Ly8nifqESspjwz151X1kmd+iyG0Fq5P2QbKSPu1HXrJCrSaxdh/VS9OJvJUAAz6xu
yqH+06Zd7wRheK85t2iNhMU6LipI2AYSYUdM+9X8tks/MalaD7SdJ2sZVssI6yIuk+ySe/N+vU1z
r90keG2t6VGljLPRDcCvQOPnv9agI0r7NFHXrKsemW445pL8hBZS3ByTwfvNp9uZ1nezyAKIs1vi
YmWJHVzMY1+0oUFMMQsiBCfAlMmtQ3xZb6xVc5r3Q1it9E9usexxw74jGJ6ZIxRETWMyL2hk3E9u
fPTGr3V6j5/keVba3ufjdbTb7PR2Da2Tnmyazjqu1z5ngEYGwArqDieIsFfmnlpncnxDhOCOrH1k
l08ysR7rRFwsUW3MTNwugweTTAZOrQVrkqNsGzybHxheShhIGXIXAc44gc9i5sy5rGy46H573w79
Q6zyY2ZwTssq7IX4PVRfOQ2ovW409lvakGvqjJo87si44OJmNrJmJtAESOCpj4nascscYGDx8+9S
n58ljfmKyYHUxj2XXTZ3X+vkdT3RLhFHLPp+bYHZff8cCWCCUaNAppbbnMYlLlVWz70ft6EWqVAf
Id/X3X7NfSq0moU+vxhp8wKsPdmsBgcZ2WBVR5veKpmIF19oBWwEfRZGmvdNMn+vGhecwKf136/r
YPNiK1qEVlXGm3lOgtSM92vKVWTNXebZN6au9u5CJpFb6q7zyLDyoms3hcGokg5wlMib0WLwJ0hq
1psJDT/LkbusQ8ZP88M4SR8Uuq3hmm1EqXkj7IUZafHSz4a7maVCvqH5LLm4k4ZkSxjJ58wf4hVs
+F0ZXpjH+gFgVjiV1t1ImuWiJzGR6dpm+nvM3H1CIFMUpmn+UzT5VpflCdG/u4alLzrGAQhzr9fS
CGQwSX1AhvklYgqs2LoGk43KQH8bCvyht4aw4aSFgj6kRe1bFfZ5ySqm01NicykwCpDOckx5vXA7
DtFSHNbnJnmyjV1wjK15KGS7M3rtLpmWm0o5tI5BE24s/8vKWRPz8oRgUk3Kr990Q/8i3fZnPvvk
0xVXIUOBDHWuMlEHDXsdVfpbDNK/NVbrhV3SQqFpvGdEFgCH5C9exth1Lo8lFCXWbLtgq1tI4k9R
Lo/YBh3WJAf+MlcQLo2thVtKIZufceaYGxtK7aYZjc00uhw8Zzi6sCzX4AUMPnS42TEK4UMmgbDx
ys3sb+slWDiGFsSLf5uJ+bPZqnsHhRsD5Taf8eKa6/SOyWizCFmPP1tX6P2+8/hHeOmAzyE7KlNx
V5nZSxl193ontqyuE2Sdzy9ndDcJPz6VU/8VWFMwld7dIpucuFRUG8cggZYl250J6jqObpZmI5z6
MfPql1INFxQwgtz7Vo0ZJmd0HWONw8ktMYL120z58nMquoMkufUIewa35WJiZtQ5XNn6zlyI4sL/
s4nWs+Ey26pJhaRbzqSO8c/JUs+WGx3Bt+7jBnaYHJuQOLx3xAoU6r935edBLRtvotQhCiOVB5Yp
DkSeEWZEdTDaBGyGkX3vk3G/7mlA058dM93aFFJdGe1ToX9J3PQpmdK7khGHXjhfzCR/laK/LdcQ
QE6aGy6YAld/Xjee1tu79QeJSoWRR2E1oHgU3a6ZYVZ9Quo6WO8JjxZ3adBZJ8Qp0uHcphIx5LhT
yacMSgghnT71gDOis74XCilF3uQyrfNFf9Lb5W79f0Qj9kv1x4t3YWrOsVeNgp9Lbc7N4M94uIqF
YfT8QtCvRvG8RnqXWp1v+yvTpk9AkdjeQ+CzImtKpK2OIpgtbaDp7gdt2Y+tGeN5Pu+duTukJnMp
+hJurCEQWoNeAyRdfy3toTumWuGEdl5ZwWLF/r2tdeeOonVK6m9rGWdI+Tse/Ncc0bmYI7gWeoUA
gTDHpxGEk7mYoU3qp6HaMuvafqSA8Cs+EWaRa6EzcyFGkXPsyuqp1afnrGjPWVLvc/KlilgOcgVU
Uv3iFs4p47NPcCaU7ewyPxOoTMQ/+bSH9ZeyFDqJs9dNX1ytPOumvV0jq9OP21nGT8OSGNxp5mVG
cEPjDvBVwXjAQvB43ub2dFsxNtfN6hT1+dGOPabYGm4cDRNeEs3+EZAZpzeLQ08BFyZpPHJaH8Er
mEFfWQ2dJ/ebXxWf0tK+5d48khdtaya6jWUfxCL3naOOa6iGwbmLM6YIK+cxgjNHE3cLbJKOugL4
vlj+EHR6vQEMe5rMqAWQTiTNDVXdDFIV+8bu2VimMm5jw6hCDWQ8E0/yAjXF5YZjzjasVH2Yp0gL
PHtqzhwReTQKzfuhSs06GR5l2eJPYAPdxvo6Y1k1Bbnj5q9KVm7YaWYZMqIw9iaim6FnjwOjMuXu
lTdOgWXgpJDnyMXpyWBvWGQG0G4xnhqrF6FdLS1vA/9kbfB8ZqtrSp1W0B8pSZRrNecSVGFgSvvF
jyudGV30K4ObvYyd+qK3bXEunEmdRJmMDxHQmBu7KtvjBJDxFt0h2BY9nSjXhUegZdkUGkpnZtta
VRDnQwTuAg3FBsLw7bh4Alh3OvIXhbnNsPHbDmkZb/UxbhkPUooHALHruzztyiKcZk6j6lGHtryU
PB/dlkMj9M9SL8AEotko96YjF6DMQ5UWGwOxsW1tTcttkXCgszxWFyvOvGMzjdkxAeZ7aPOuDasp
KjhztjjZfUTmPM+lc+P3g/vNZVdtEjfKt02a2J/bqWmZuTlp9CKqeXjUQWA+CDfOyaMq7TGtE48V
sdzQLJ3p1oim7CCKSoVFOicv7AK5RfMq26RGqd3MZGf09V0tdCOZgcCmXh7NPnpInKa5FdMAv6NK
vIWOuT49KlE70a7TQBEBUxLy0dUnRRfOSl4c8K81RVGaMK+Iy7uW6rQ+uPZCX8Lqs3vWQoZD3neb
zojMnd4Kj7t0ro7oXjV3aUFhbOD6GiQCLx2qOz8UhhZDMXQceoLgIqISccTRUyrwwCBs9Mmxgnys
zYM9ZNkjZspDGFHXvmZsqAAcFAM1rcnv59owb7vU87daMo/BMqeOBDo+fpKOhxKtUcQV+DB/olcy
TTh3xR16X8rMzZl2nT/e5w16l4VZwGMozSzsgUOHShVL2OpJ8kA/rbuPPMA9JhyTncSf9jZWQrzM
QwKbRJZpffAXWaKPZkbGrxHaJE59tbw3aI2disSutlpmvKZd0TxYMnK2chk/5VYPHtFLtK0Bf2Qb
G4sAY0EPSg3ADdt+aNg6kvGOl9c7vGtKVBNie/6SGdlASUpiYDkJE1W/pr/TuO0u89I21Cd72XDx
O8/WbCZ3RUVMKzgg901mGsfSSaYQR8PiyeD0YlRYOaRitgwrx5sA00X60VIxw5mMjnKqUiCyc93C
RdHn28Vv5JZJdn/2XZWde5TqXsEoTzsUAb5XPWIpLtrNgVQyD21WMJiGSd/judIfO72ZTvrCHbDo
9bDvElCZjOHNFCXneizP6ez3QSNg5lhyiM9ThzCIk3OoiD/AIiHLhcsSW8cuYbwmAXEDDRDFq0DI
/aVr0bGOF4e5c2JToHn6HI5x725aTzr7FpGlHXe79jhZ+AClOp5Rg9Eka67v83MavhgYLQdDOVCB
NcU3aVvqgEcfCuDesIT4iHjUw92wGwuR7ft6adC00PVQqPmXMrUxrGPLPEd2oR5VHrNfLNCZw9QZ
PyKu819ML+Kd9Ft51BH93ggsDEJjSF/0xH/JG06xW+K6kUl36yWFOstZyt2A7BI1UsO5s8UcDFEy
gH1dGqoyeidNFeO62FWMc5zKPCfjlIZRB5Upd5WD4CLvYDHJ0PqYHY4bDdVHW4pbw1HFtlmkOFlF
1DPh7W0unWFFpNsZTZbRH8NFS/2bGNGvG9dmLw8zLVWnr+0gyrAC7tnhjHItl3NLpHCKug9FRFc7
7hQnvXfpPwyatl1SyqLVSWFbL/4KYYqq0Gia+rer04wpi67CKBBwt16VAoRsAlawLF2ymZpmVj5n
nOoyD+e6Eyf6wvlmqZyUcmxpTr05McwSoJ9dysdt2RAMcjERjDMjDlU5xYe40xj/Cz/dFQUg+Hg0
+jC2ZPIIE27ZYsFTrdJ0iL86pjwU8wT+u0QLCoi4cmCsVPNzhBo8qQinNZ6y3ZiJT3Xs9q+m52Yv
BCNgZTqCOrmTmMHYcGjqko2p+0N3U3Qmhc6UkZ1UTC24lqeNJoC3JbTRNtj39Aj16gatQdOqLwrC
YhC5FPoDOPmjcto5XKTX3yReP9x4MEEvZV8ROOSy3EiXch881rcsM4cHzj3Y6qL1n6Oi0MnQY/3J
SpFj4N6d9vMshzBbuINSscyfU0Ltl4UcDBioHYdyBTSP/gDKpUna+zjV9Icksxnuc20hc2NJEoy2
/jU0bRWKYnhaFuHvMoN+RdQ74Fby1t/ofZ2ivgdqDHOKYVsoASG9nbRgLkr8oLLJaj/XXgZC3jbz
bcsYP9BcyyS58tWhquM03iT5CEBHJrAEbEaSmKPQE58Bo0dOY8DxG7rnDK27U95Y7oMsO7kt29gL
Bln4j7FRUcsUrF1FHnkcErcALqSOllb81pDhACtg1neel8mwbjz7UMeDCqeIjFuNVruDgqr2I4io
WxhtYEamSj32matvzZIbpy/M+laPx+kpcUz61u7MuFIzUWhOSTNi009eBObKx0YfwF6PTv8lUXUW
6l0PFCepdKbr0j1oCvWcqjTs+x5j7l2fq+5oLQsD1SXRbtJkmEEWwfYKkD2eLwDIaeSruQ5qbyhu
dIVcadGkKTNSq3iofLgbMSJigT8CZ5ykvmwwsnHOeFAOZ2cZ8qf3eU7/aGPYK/HoP8SVK6KTFaPz
5lW+e1lSd2LQ157WtFj6xdktxHONMYmdlMfYMgij/RB+8PQ3aTNoHMB8g/pnX+utG0UWKQF359L5
XkKapmX7PGWeaOvip9na6dEfvfJTjXYAVgKYhBc0K9ClhxUi8948a41rvbz/kcy3eEoQeNDwJOe2
kEn6m6cE9UWpOi+9C1JGPldBluygUCgq2n4ER94VdDcjE43kyaMfiX7Soybm4i7OymRr+XO76zjK
NB5peMvUisI1h6TlNTEaroS7n5WX7bWy1LZmKunj9KncWKVffGo74R9orXxDvQr8KPKWH5n8vsVp
EybaeJCxPecfGxiPNovQMEm752CBSDH9gq9jgATvxLwfs07//P6rfItsieKDjjaBY5uI/Pz9Jmsc
suZ81tV93s7iq7Tq+qCVqcX8vskv5YTRGq9VbKahGr+US5V8QCl9cyH///F/dv5/KHzNUMzDkCn/
ArMu3hTjfILSBEiIYaqdPlv5R0qS/1BYOUng5CE5UbOvSk1/f11jEnw5PKnvVa/y29FKKFzi1vtA
iMFY99810wyGoAf527CNf5w6oZPFqRWr6JLooILpHRVc0zJ/rHwFYPZupAuKE92KPWQ+//6Cvv0N
///R69//541WtpvPcWGp+5IhI7oy4qvRGB/pD721S3EP89BWRFgRNce/HxKr2sS3j4eQrD9rNQzn
PH/MLe0HbLUPtNfeoAjCxKPz5rroTGA3+vejcDasfYMb7ZKQAzae/KrPar+ky0fkzlUc42rJeI6w
zVULASGIK9bxVLtLJKzV1BBAAMZyDLBs+mp+F+D6CyrXfOaazzbT0ty1AL3eX7Q33icilShX2+Qt
mNBcvU/hRFkLzy++76p9PZM1z8VD1kzPNdOD//1JBhqcOt5YhJhrKTvoY1TD+RLfF7MRAL07tQBC
0gxOBI3G9x/1VpRGOQolGQcdBAQxr2JL1c+THDszRvlYJv3GqxcSx4Ueuil9F0I+hjQVnLCtVkCw
aiF5bX1JKqJHnra1qNKC3DQ6kK2ie5X6qII+xy6iUqV1o0qvOlE3dZcizZqtXy/0FltmDdWk5RA0
4Sl3dDnBMozQ2nTnI93jtzblf76Zf6W0QmbLFzc77X+g4r61JSw2PgIS7up2st7K/znHSz5WXqP3
CcQb5iuFfdvq0cXWhotlNh8s1BtBmGP8/4+6ChllHLlqVd+6ADvZFN4URlG1dfwVPgdk4f1NYbz1
6iwdjxGo6bbrXQsC1naaeK3T8b3cn2nZbJeMhnW/WxBs19MRWM2KI2NwZ4AqK8ERzQD9nAhIXPKR
zoC96pddH/n/fpSr723TvGpEt4iLiJziwZ3TYuVoakE5ZCB7YJLDr1nivWjpAcZR1YEdAAiLEiSw
T19H65pW3waFF23bDm50toHzgmaJIeT6tQGz1iS5RjspkJE5Ag1nVDI4sR94TobfqJRUfdAZT3Gu
4hunSpydZrfmQ2tP4nvUVNBRTB+d2sidQz8bSZhT7H78pm1CmdHXbuba27ZLXe/qzh6DJq9hkBSQ
+d5frzeuE99ipVCeIif5V9OwxOjLHC3v0sq22VSgfNzmI7XyN3IQHx8GePWMT2DYX4XeLnP6uUaf
9dJU+1FS38tmv8gKQMiNTmd/HsrTEovw/S/2VlL911Ovkuqso7NEM8m5mJCZD/3ABAXiZQUMHgBR
o+OCID09CxOY8ocqaigQjJKB4/uf4q2jh0GoY9tIfNGnuAqRUmF/LNEKvx9qnJq04YXh9tYpzdd+
yBI64/r395/3VmaCCYNJ1uxxcf8jFV5qqo46YWT3mh2DOi9tJ4F8IcW+N9rp3LUoCbbwgb0+F0HS
jkCFMcYN3QHxkw8+yVsXro8D3+q5RiS4duJLcr2URec4lwhIPShjKR+zkW6AChuGQ4wYmSXqKAEU
Hzz4rQAETR8rUJ6t02+6Cqx+NZlcgfF9XPkxE8g+2iIu079kmQFZ+P0v+Uer5O8Qg46CgG74R8uV
dP3vhzEaHfNKTX/ofWn5M4XSAFwDtw2I/e1h/YKoZmyJf/Sjjy4DZFvrDy3jZqghKvoBEEt5adjX
D0BWeUf8IDq0ewazTGH07fsf9t8bZ/2s3iqc4Dn/Ci/bURaXupqye1HPl3GsDqZHoeQ2p9b2H99/
1L9RxdDJQtiDhm+iinx1udlGjalmTn8aPlW/cUaxes9WH6R0zr9xxVzlOlwq+lW393qH6ZVvtK3h
RherzsW2AXMQpElfHIWnYCDFUR8MI9HVrRLFBFAs5g0q5DGdCcC1RbNCoUvh3lXlaO/jsRGBWX/p
xmcX8BbtL/vUS3vYeYqhuztby7bJ85Y2XOsz9auxWRlEhwCEyJhSmHYFxAG+SzsrO5g7Xe5HM7Vv
ND0D5yONsBxVG4ixy269oTu3joh+JKL6UUdAqlKYsbfU4D7twibfqXIIbO2TJmLomQokjq45XJg6
qLTUGrItd5ofSAvMcektIGt1Gxy557dfkrjBHI1+pAsAU9ZhLmHe/q/Liugi+u6caDJkjOr+3u1M
1GlAJu5ysZ3JZkxHQwaPuh/vP2SNy38dKQ/fBW4Dyzex9OJ//n5I0ei+2zG6uaSVIY9pVdef2xnE
Bsos+bn3h3Y/Jq27qWXuf3Ca/70y1kcbCAOtGpN0RK6+Xx3peS+sVl6wzKH0GZF4EojtMnpfeVDH
UV/ChHnQVNcfFEH/nBcPyygSafAHODzYztV5qVtfZXVXyUtrdczoZFyHKda3HwQA6qmrd+vw7nQf
w1Kc4Lj1r9/tRE+ibhum/5iaxYAyjT3o0F9lbwQkvI9mi2aoIlefanNvpd1LPtQ/3XZkiIOTCpL3
W8QgQi8VGrQD1w/cYXjNHH5Ro7UqLL3hqHtze3JLCd1r0CD3ZNHJnWJ3k+bLuZA6EuDToz6X/Tae
OozY7O4rihqQ5gddhGZV71HpS3nhMcbNKyQYEiMIJkee5DSBaYvzCCvAJjTG/HdVwKEym/mrPyzG
rs0hSMRRjuXR6JYwqzXa2i3SS7JHD7uZ9AZ8m9zq2H2ibcXnHcDRp2iRJFYE07wDohL3Xmhlxt1o
qnM7rraczrHwnO/gL42DPUNh6Xw7gfrAyNbS4mdvyH9qhf7dH+xHSyzHOSKvTp2t47UvsY84R98N
zJDnHIL8qCBj5tZuXOoLO/trlbZy0xX5c6d3bhDr2QJ5rIep0GdeCNJkDx7swBj4TkjzEK3G5s5c
AqAaHloT3kWaLXvMgqHbaj4E3OKku9q3TNjgf6sfXhPdYIh+rrThG7PDZTNa4qyLJWIkXAeAUS5F
Ie9BRd2BP3glvKabscyfvGi6b3BymWbvRqTWCaoPdqHNM1OVO0cUj7WzBH5V3aIrwuC/OMUipkPo
GnuhE5MqAX9JPA+WdbDG9MmJ5x/4rWMmJg6cNTiV/kumLcPWNfx0j0rPQhPeBHEvb7CjuhPutB+Z
C5eD+ywLJHQqHRcLPWPAGsnbXsu/jB7SCmwwFUaZUAjp9S6Drx7pt3Se9s6oMZrPgFr7fh6Wdn1W
FWzdNGr374emP/pI/41NnB90U7HvcBGGFf+YuxY42/tuguybHQGHN37FGc3vUQta95tVf8W+FvSL
H9TrFV42oWPHKx5g5cThCr/S25XfPqCotUFoZ9cOOJL7TjgBN6pTkBawu6PqPpuSoJI170yDnt+j
3L53AT/wh161N6mW7pyq+iFaAXnNoh/+TV+WoJofEDP5Bpd3Uy3WBwnV9TX750uvvSBkqTDauI6K
HHA9jT04X6OzE4p5Q6/ferj1zhkeB1oHQs7/Qt/8g6f+E4z/PBblSrI45OLM656JzcyyaqZ8PKNh
KdHec8rDrBgrM4aKTqVBB9eoKjSLjGKFaLTJq2i6evf+gl/fRXwGEKdrMk17CjHLq7sIEcdqXnuA
57bws4dubpNz4ljpJ9gFw+2wtM4tyI/6qOKl+vT+k6+TtfXJtmOyzfC2pE98dRWtOutAavrpbCOH
Ar0Sm6MyTD5SkbsuT66e4lz1ObyiiSfk70b8ZWrkMbqHSnVPdqRQmxd71x9f3/9S6+u6Pj7YVjBi
MKmqWNu/r3bsIIhKBYZtAC8GcF3jx7p41zfpumugSeGhu7q3/dOZ1ZGvN+MlSZ+yvpj2VturCxI8
H4n+um9cpGQJeNysfm38t36M/3RvosVQqDbn09ksc/9xRoTmZMx9CgOsQA+7ba3AGGP3QPU3AIQ3
J7UHhRTfjUJYR0AKXHIpoK/I1+iCFKYTHUYZgzMdWrO96VxrTmlSSOsRsPj3Voj+yas0CU9ZGPlp
AVL0rFVyCq1+mH6gKxu9WlVffS8yRnxRxYM2iBNpeIRny8WLCnXXGIm/zUldw0Ta2i5lVg1+JoGX
6w1Mmxc1fNdsACKxPRbH2VEzhDyuq7jURLuZKmPZ0A4mP0AN8jJZSfPi9Et35HPaF0vzhnCO0nKX
qApeZd93d4MvhpsBpHQF+MjGYbZwUZdDe+f5/e301un87yJcbae0q5a0MKMRhPf8FUzTrZ32Gv4g
XhFAkfvVJXm+SQvxgcDtGzvsr6W/qi9zVNZpJovhLMfxJ/X9szPr0wfB781ziXUuG4uWCXOMv7dX
7Vaeh7HTeNZ0m3FvcrK94lFbkJrz7kBFfnv/Pb4R4FHOpkanUyEM/bo1jjhyN8EQG87Q7MmZInqt
/cYC1tJuYAzgQvj+496IAqvRIdPGVVtav75PpNTb1LCa5V5vQP6P+ATuZKRDuERu8fD+o95Yq9Uc
aq1FfUTPr9svDXixwtbkcG47QzxlWoqcTJ6ZH6zWG7Ha1zH0IpWhuW96VzuiNjWjjns0ATtEuS8t
gIIdqJHyJ6I65tGXfvbr/W9lWP/GUdSscafjUqZ3fN14F30P/MBN+jPjrhZsiYXkmA1GYrwXmo5w
kAc2J2qAyHbfFlM7UUpuGIqcNM0J3/8k/ywlZTc9FmbXWH96/9yPACMBMuvKuS9Fop9KOxbPZmp4
OyQml48chf4JueuzfJh/f6Z7nIq/z0RltNS6eemeB5lcsOLAp42ZfyaBVJm1hxrf1DxXMxLig8k+
ZoD9v7pJOexVsp8/1rIGcmNXy0znJEvpH5vnqfXn+wXU604WWvbj/VdqmNeLuz4G1xe6sZZLlX0d
1fwa7m6fOudBS0ZKoPj3uPT7AbC6Sdd5NDE8cY1pCONyPOR+qYW9RoUqRzh773+Sfw6PqTMrA/PN
vmYOeO3lVvswVKYiSi7+nH4a0v6hFeYHi2peHR20Tim3mfyxsoZJY+HqnXooLbm0gq2nuZf6zQDO
5btvdCqHmaM1ADyMoXmd9M46xM286pCBHFyc8iZy7OmiSQumiW9208lSeXfbOmO+Lxc6FOgexLTZ
IADdFlLLz4ObtpcsbqhS0j65schPfjgeFiuIwdXGQ1522v79d4dF5PUykrliSOCvB5T273XoAahJ
XRdp/Z0RGU9Fpx3SDPW/RQGH1WZoAcgg3/mm3GS6u9EcWu8a+uFNFr2mqjsxP7kgZIaqdaV2s2tc
DDWga2ncO1CusBmWhvmt7QDkFNK8rasuBQiZkA9D9Og/JwlSIk6+72rvy8K1PWXt2S7xQXeHu3SJ
Huf5U5eAnKILaI7qJUnaH7Y3b92B3Sbq3ZgD9UbOW1nycXbKp0rUt50ebS3prDINnTveZyqtwlXC
nP6ls2pJAcRsjAdnznbIUj8YbXwaIHkifYjX841RxUHKd89d5DFR2nZz5yEzHagTfB5jQmXkpz+l
e6NOZvTIqfrzZD+n0Q+lg1lHIc7prRtPIHWQ9FAwfbBEoBIXyj1RQTTSfrrLwxDFtLSTQxvZaEIi
H6Yi6BWfTPTKIWgx3TU+j6b9qmfpmrBvUmEgYeU8DMCco1RbZY4iA7+jtj3BAV4pX4WDS5nnllsH
bnDkWHvXXQGa0DW7bZdg5j1/MkZ0yLQMthZIbjdKP1ci3rvpvOOlAhpytw0vOR/ApOmQeyP56C/9
UZUGAjYAjWznptEkeMfPztJ8kmZxE9VmkJCY9bwyHaHciW9o2JIZkP9UQWWY28toWZAegZx5y1cb
VsCmz4zPff9LatWBQmXfF9XOsX7KwRpXGS6MQmEdz5+rCIJ8B12m1DZV0j23KMQurheKDD4Vi5Ky
DYHrBZqRbyH30ZloQx+1x40fuafULg9xsqBHFn1VCST+LB/w+IJabLa7yEpu9BZyF+5zjwB6Hkol
j3EZnePCCBYE+6rywosPVNSFZv3Vh4u19PqLWRcM22rvN648kE2rL41cFYmcjS1rMg/HvIP5e28s
9EVi1/6ZTO5Or7In2qHxxpWMfWvjCA12N68IYUF/tmv3GkQ3p5suvRieF6ptaxoPY+QglOC8JIV7
B9ro3hfLo9avxgvDVngzDDX14rT2ZWwimBPtq00fV9d79EDwY3M9OMhksLASux6eCMwSw++PIm2e
jMgLJpP5TQsAhMeOLZM/eaeTBWf9qk0hTzVJtNZWd3XW/bbln3+RiQ7OgXkDu3fnFNrBz024NLwJ
Har3pjW9r6qNkZ+sfAIhnQ6PK1zTLLhJyV3uuXdRUlQr8e4L4RTgf3aTj7cLxjfQYJBRn5yN18w7
29R/2ugHtSZs0ZmrcdUum3ojLCIbrKhe7sQ6FloQwDAuk4hvBqu5LKJ6jgzvNtOSO2nMAGQhaOoJ
YpwzuyI2AnBRAdwFeNf8jg4Xv859AFCISHb3LAXqNLwMTEguNf9QGOhoErFVmwZ9M2wUTTcXJn7U
G38kF3ipYSzR+/EOQnq3oHiBfzoAFCkIm4FDmBxTr9s2hXtT2TA5EiTL2+nOVIkTWIn5up563dJu
PIM7UEGNVF+dFVbunscs3Tu15e5t+okIdExPbZTdVJqLHJ/7qR+QTGyaF0XVzVS3BKYs0JNopR7q
rfnFBVmbyXlbJxE2PMC0/TW2afR/FSO0qZFAzmUH+9cByD3lCpyr6+7zRMEj953vdWUgq8BY27WO
CqH+CfJZaWK1oOJgcZGB17zbuACJ5Bbg0aYpu3P9Fn32KXD7VIV5oSNBlEl9M0TGfdQvwf9xdl47
ciPbtv0iAnRB85reVZa3L0RVSUVPRgQ9v/4M9nnZrb7YjXOBvSFIXVJmMsmIFWvNOaaocHo1tvic
4QmYeHkA0tLNcxsqHDeUv7ywUZtY1CidJ/WW+IgUl3WqbLKDqLNtEaszhQbMDHx5gXmkUgEMV8pj
K/WxadF3OmVFoV/KS6n748wOSqcwnVlg1WdRJTzfufE7zsNP5hNvzVh/waG50535rKR329qIj8Oa
9r8wIEYYLgb2wWXgnczTU4yRb9WLqV++csrRQeTn0JyNdQiQ8TT6w4BuqSrrcy+Et8dEyxM3emWD
jyXyYOrw8LbCdZ7MzBEbs64yVktufRadVu6I9ug2Bh24xg0e4xpAX2IE81tmaRT0U+gE+YqRv0ln
qg3Kn7pWxZmkjvTJTWGZdgL3kNnIGDWrL4k3NgWIAm4MjRWnz57Z17ptOwgJEzsKzjnd2Qsv0W9s
R+iL0DCUfBAIms65OcZ7qzXVi1uo7MY3jHkzg+g7DTRyn728GX7V5Kdaq1Tk+YkzR4QKuRw5a1fY
7wDyQRKuMcEUYu4+0SuNB8N1xp3Td9M5iSDdgPICqzqOUHbaJH+ae5vEzCkeE+hq9fOgsa7njUtb
OTV+zNG36VBZhkXwqOktVltvehgTMzhPqRMC5TT9Q9bH2NJ74SJm7ZQ8JyOL5iBr9YrGWT7U20xF
5j7rUXEHei6/6d+kePqsfcjNOKRYvcb8jI/mCpOUoZWaHilfQZzWKcGS4bCbGnkd7fBuqLI1j9hJ
KvvcW/BjyAfdTLa7b0VzzcPmt+EPSLJNrDKWZf/IoHtpQpiclU1EpGklJ+25X+i/2IYsJj9j8FNl
DGLYc/MqA2NbHD1L33cLaxcJ+1otybGBt4kq95NGIiHO4aMRwylBcYVlGQlSWvaYPoEeAf0/2hqj
QVs8FLIOtoaffrUObKwk697dERhLWqK/nYb5tltcYER4PKRpArUn1x/IJ+Au17c1SS6r2hmwoDGc
XHUhnPQa+VqbpPt5JjkEW/1LHnqngr1y6of1qMFBoRM8lsl4Ziy40ZAaiMWK76pe3vFpDwOWb8Nu
7uI5erb82Ts3Rgj3fE4PVlwbIKWjJ90F2CTaokC0YxobSwbUaUsDvtpOldwZHd2hoTGNSwjBvR2t
i0rteyxlq5zFhT1hO8YucFkK0GWfH0t3jUls2yq9LTl+l3IE8VT7dK3dfdbC7JGQXydj3wz1bnam
Ahk7VKOJ1IWCz5Jj8o+InEPHn3X1szOXNI3GbRzzuCLem4bwNYxvkY8nq5TWvNX428KFBrT8i3Op
3zRoP6xie9O1t/VUUumIvR9Gu+XPaRcspUs59cc+bqEMvUvVrXXubomy+CQtGCtnsFRo80Ko7AhK
9Wum6lH/kYL4Wr7eOogQ8jSHPqj3cf8bMN15EulRpk9LMdawGxldtW/acd+bcEHa+KbXOdirdIV+
jX9qqO60iQc2w4trBHuzptYZAv06+2KV279LmcCBh8zkkXKnaZEWnf6JhnCPjvq3X0Hjdvo73t9S
1w+2sRESKHj7avATZZiu7RgkNdtcbbkLAx72zn3PxGapRqrut8kwLQ/RpgNgRqxPqRni7aQPY5qK
Fl19kn54z5x75xgvlASbStVbW7gv9sR+Z9U/bj3eMdm7W4qi1JjP0QAUoD3aw0fnktyOa5OmQLYS
rI+Mnshk83cOf7UYgaKDcXBK7Bs+4QBMOVFtldFZuQrsqfdTwbL352aDn2gl/QHXFiyCpHnJRndn
9Yw5PGTi9UKEmnd50z5hhTwHQfOlJv3exNWhwToz1E9FiyQDF9oeuxU5u8E51A4noctS5ksj+8pN
xlHYM3zgIECONMcEdmgXmEIE/8NZzQ3wRN/ZhoM4jLJ7FL1YHKdRWB6FNexHMT/aQt8aIQY4B6Uz
F31kxMIxchF4bZvmXiaUFgPue0pHYdYbbB2cFsN61c/B42g053liB+vi37hqsaXPNmEV2HKHLr/1
FA5Elu8Ui9c4JBQTODva9lh0abgSssYcI+3tEJR7f5g3qSFWhedd47kF6QI9HiPoUhLRRtlP+acV
eXvf4NaEziyjTRI4OyMCgkMkjoFBLylZZLz+x+1noGXR1nCwdQcjdV9b3Rfxe1AjYOeeIVz4bFrj
dTn6xVRRKZWrQ62yyriLsIAcqNr7GTI2W9Fyymzj9tac9Kkyp12Bi7pQ7Wk5haZGvx/JLMM8fBvW
UKZYWiWPhMs6jIZ8U9kLzj29tlVxKHr7qbbG+wTG9WqYx9vJM379y/H574dn2gJ/deuoxLBGiMD5
owfS5IOIRe/oR2BVVjVv3EDfgceJmmTlIwWVGFwqHMX//UX/aCcvL+o4put5pJVYtF/+eNEoISyw
HXr9WBmpsXFqtBmQ0+Kh3Oez8eAB0GfZdv6lyfJnL295VcHJaBHJEOODToxL8R+ThNZIELv60V8f
VXgYUkX3PEUHl9GCd+QztwYHNRPzmHeUeH21nP5vPbx/vIGlRfMfbyCrZ7NvkrR51Ep0zN0l+Pf8
cWj5zX+/vn+0mf/xQn/0epzSl6Op+aRldqrzhR3IsRNxZVkMK9ndmJm7ret/00P/OUb831elgw7B
wbYChCt//3iltqtiBl30mKMAgicmVlbNmTwpWUjMy6ROFTjVlj/O6bb9f3zgRVmJSWBp4//xgX0w
AiVSH/2YhHsn7NYT4KNW5peyvtReex35rRiLf/k6/59XWdCkZFzpckP98XnDLo2zov7fF82QIURd
8VH1xhofW5U4WzdKP6yq+RcV6T/beARvWkvjkoEYT9Efn7TSKQweIsqfUN8nX5NjVUcBreWI6tGD
Ialgj/2fLi3Lg3Bsh5fzCVekJ7tchf+4aQdyRJ0GgzTlGAFwadB+4WvPHtpx5oiV1FqjnymKnauo
EDq8kf9ykZfP87dB5vJ1EiTCvARnDZqhv7+8rdIRJoXR3/hT8umD7Y3N9jfQMNTDQ3Fti+nfEsX+
8a36ZBijSBcYF8iG8v64wN4il6rVkD/hD97nbLh9O9315qlrunvXHPel/dMH/zKt/edrunypTLf5
H1asP/u/RlxZhAe1waPpR2tTfwc1vO2aDozAuj3iyqZJOBj/Etj8p36czfTvr2r//dLm0qvMlsPb
o0Lt07IedMixamh/Lw44LD+6Kno3yU9PFqArMbE3D1ZqP6lh/Jev+J8Lxx9v5I8HqfTJNs4jWIz5
QKM0pko/ObBobPdBwONoq5MRoh7u3v/7jb1sMv9xZ7FcWTSNvcBmDMei9efkb05jlQk04dQxI30K
qDDRqQ/y+HfuWsPTf3+tfz61JK5iRnN5kHie/hwjgRFKSDgIzUc7dgCfkBS+GsPMIxsjyGGhIcX6
76+H5+yPrjgfz8YagBQcT5+JyO6PPdYUfesOwnMeNYlRs29dwxbudjHQ3slXJTlIG8U5kW1Bvnpd
8Urm4SHK1SlsANkaItvlJBgsfyAj3mHM5Bcb6lD7nA2jXwvuijkVeYvx3ozpPOH6PxrSR/psXQzp
ncOyPlnYtw1wZpU/nIoEWliFTXgck/fYCW+X/2CNLhxyE7Se2EbZeODofw1F+kPP/q/2VeIlO9lY
6yQCtzwF6WWIymMLDiaeOQj7S8sb9Dm1Y2V8eZ18Ssc0g1w8bgezSneenm9cCUC4dp5KlE2rdsru
nRyovfVult8TQYjF0F/MTB7T1DRXvmCW5/+iMfcDvuRSk2VJRPTV91AX8beTEU7hGD54kEFCmR8i
mUJE5yIGBM24xHP4em07HyRa3iROu81m81SUnwsFLXL8rRzfLea9HrBhUmBAAsI5qJM1zbKjaf2Q
gkODNTxY7UzoZ4r60X2sWQLS1AIir19w724b+VmiRugs99D2sP0Dfyfz5qlwqnMLf3oVl+VtPaht
y/vw5+c4N57tIL6x4M3lRblrKKfg0c9oiiq0xOs8O6V2bW4gnNNeN6+yfZzzZs0oZdPGIt4bHO14
8HSib7QNa6ax1cWs+L5491ZHn1Ybq5E6nHcfAhnZhVUQnYXGCWxwePcSCMkkJ7XdU4zlUVgw32jF
E9Q+r53CXYwbMLfyXR9yRAqxX/x19asJXFwit6w8jS93ZPIwiQjZT6mYo7S/zVIIGYCxArUAzYx2
zRHtNPTTGSvHzTy255BjfxPYm3z0PtDsnxzrG9jouhyQe1j+NtHlLi07gMUcwQGiu3azHZRxlVNB
hnVmIhJBUpnbJ69pn9tRP6fzWEAPpXeZVR7Em8AGd8dpWvFIDMLcVGEIkLXb0+fdAe3IoUwCQIIy
d2dPD8tV8gE3dlX4usTR8GaKGhySjL9dkOervOnfWlAmVeDuINLa6yA6Tpo+BxTmH4M+3GbojfQw
Kenf+Z1q7omyoH7q/EDf+KXzOsyNIgqAS0u3ezvk4aGeq5M95M+BM7h3faHVpcnCED0XtJdBqK+F
qgD0rspPWH6jk2hE/5q0kIB0it+5HyLzpY/DEgR+ZE75o2Mqfa7nIHowDDfYDITVvbq9RHeZdfAi
msnZdkShobTLmCIx1YCrZxpveZEC/CnsflunjrNNBj3dlagM5cotDPOBWO1x0ycoUA0vpqulUIPe
mBOT7z1SD0BoGTdPshGj3z95S9JMmTm8umtm/lvV+8xMdDVCU4KU8+wNhLW2qck1kM4cHk0xKtKI
tXMJ/JovnUg8E/2P8IllCefgWXs2s5lUNvl5ygms9aR7ULSe4EFEj07crGbZw3GjOtUmsPBSMyET
SGvgQQLx6Cx90mH2iJfoFCfxVSnysaSfffu2rA+47H8hHX11jXJfyfxkE+umcntrdHSrYrtlgiPQ
jy/t+VH7D52Vv9dheJ0JFl+nrf0ajF514aHnBjRBS+BG2vi1DV+7WKicxMPtiDk/iOhaxQ6jDnM1
DMW66Z48kFS6n3YCrIUhCAheHtCC6sh6yEbv07eKNX+/QtXGL4VwEfeOIC0gqDPA4j8WXXkHkuDi
6lM8PFRG+AoH7E3O2S3jHKZJv/PO2fMfTbe6bXMCSmxCpmJj5XLROTNVNEYVqiU3ftG9WBmwNhZW
vUi7nRrfHX2yDP/WyIhgRFkn3ZM5/pUMkUzdd1ePv+3aSQH3eILEGONOFT3gagRMjOwSjuoxIcsL
5ToJnrFr1GL8RRjzu/Ba7u6nolA8HLuY82pXjd99JqEw2AtXx9q08nb5iEgMsBs8lIgxHF9+Iypc
U8jVY3tnqO9c+Xd8Lq5GZ54GMiBAzJrRQ1hW++W1Z0vv7XgMN+gD0+WTRnpR3zbrGmCfch90lZ7E
EFECixIo+JTAwC4Vx/7qxLuigkkn+RwHzcFn+lk1drZr0GwgkzuV0u5PMvZZ5k+W9T01DbEzrVr4
jNRZgJj7YgMFbucU80Fwz/FXAriRK35c5Ewi+XUZhS3/EpWaPs2ERSHKfffL4shvE6tKH/iZyDfz
dUzgVU2LzetDukxARuvC5w8JvgCTQk/tRHf+wF+q8gL2pofwt93zT9mufqShlRuqQyN+6rXY84vd
DrvB6lbW9LD8LPnuy3tBg/7Cf4yVPPK7rik/bIcuB5wkMZ65wF2VPGVBsllemVn5uoKtDjNlzQ/L
2V3eaZKat/wSD7G94b2YY/auhq+c8ptfnCbaFxUN1ImSvzOhDtsMu0brxcgIpqzjrdFoWGvBW0Br
SMsQTpyzU46x9YVaXoOwjQu/GL3+Qsh+dOfMvJPaShS0JhndgYoOmP9xiArkvmzTcypmBPKjfZZR
/xKX1qfoXBDSorx0NaaVlK5sBMnaooiyOoAv42yD/JRAyIb4s1BhC6NtdjZ2h7arMPKTmYkUbMgi
kCc3fZVG7Tf9zgxaaLM2SHH08vm9ZydexSErqCVoFwbzIyKO6MZTAgLpNM3NfizVrUpjZBp902Gp
44QIm60oeZr90d7OHLxWin187cfJqXNhA4bFxHVQgoLNKPJ9b2vPYbqaG2eGadXJNaZ+IpskrdS6
CNzR5ttq640S9ZTCvmHglU4ugIwS62Y/RtcsNPXDmBrukwe1Zh2iplul/Nk665r7NICDm7nF1RXN
V5mmnxVz2bVtgz4b2/yztKd3hGj+apCE+gxlRIxbbD8X1YLqGodbhDnVRxrmr8FkjHsMNXJVjwGY
23jw1zK3a/CbmHC83iQ21qG5SgRnd5z81NpXocP0omdVt0QV7fJ0QrpbAtpjhwWLnSfjo5UIXD2l
xmsU58P8pPT4HqTuEz4zEGKdZZxDaiZCbEYWeTdRH2hMfhlu9TVY6RflRvQRhLIlyNpxymkLyooY
91AbBACgX4dERs7JxvmL91QYr7mPjaXyZmNT1Npk+tvrt7oJ35umCN66CESTZ8ZUlB6jXXA27U1A
6qlJM/xYCyZ96wLs2V002u0ZN3d2cnXygoSFhqMhn8u0tDcQwezL0IRkTZvLsMZEq+Nms/+uh9g/
9xWUoL3ME+c2C+Rw5kQPhtwysV/EpnOcHKN7sUx5YWIzvOGxCD+V6EiC8jLhHQPmS4fCcJKtb0Nf
shltNHbEMuEIuJMgiPnBXgCVXWdxDGfYhpi4thL2ZbezGmJTNfh216dNsHJFl4D/BfK3Hn1Bdzm2
aBEkqsIz0PbprurLnC5pZyFNbuOUhk1h+8kdKzMpYrUdjR/EPY5AUNil9xUkhJ3bjONNHBce1g/b
0pdsJnRRFDPT47xPXsIsg29mpEwBWwTisa/lqwx0f9OrWWywfanfXZnNIx0wIFGUWh0ZUPSJfdJ4
Ciq+HKZ5dZM6Wfda4+r01nao0+8km4qD0avsDEz9cxiSH0sFv2qbOTbjK/UazWXQrtKGO8CmK/0r
LRoKRsdTEVuPiIB/GcCrkhnSwhCN+6Js/C/eDyyEXgCMzhe1rw3mSEHwWrklmJ25yk0w/LPPuKRM
As5OrXlP/HHFAD5rO2CPPhmdic8+lIn1bKXsTdhPyUpOGQNysnRtJseyhbgfMyRTfsvoLiRiqGeV
isIW+WJLHiTj53OwjK+saRcsQkZbgZ7qS4CKYaBNwggM7CkaEgziHuaBqDX2tdnv9RKNpUwDH5O7
Rsm0H1oSNQXFkV2uJjEt4WpMrTRomLo/IBRdO05DMl9HGkZ9Bol07mu9LvW8S3KixWCvgifrrknr
JL9DcLsSHrXDEKILcnZ9ssoEuFzLg9taCObeNtDSsupWcrGG5VV5hnl0X0RWyA9ZH16dfUXOYvDx
hg1hzF9ePKAC6q+DCg9tXSyEyr0fVM+V7Oji+Fd8g4g1DKjIRn2dg+RLAY4iLSp7HEOcWLoNvxoC
r7Kq/IDSseffTxmxujOQ3F6y2BjSHnHXuJcksN4ANzCxpnBlwIxWYJsJjJHz/CRrAWo4Osb8HkLB
Gg7aunfml8ovtg4qqAVBWRTG/TDUB7cIjhWz0YB85VgJHMwMwHUtTZKvfNBdEWsooQhruxiYGfjM
K/rmS2onWFnttGkVBD2XAdvyOanm92mTfxPwc8HkdiQFvFg745TufafpL3wdDCxFAJV9CK+ek0QA
U9vj8uZCOKddMiJyJVYhOvidnN7qoP/xQmKZjdytP0v2zJWvzQksnrOTwOhXaN3JVxi4CcD620Ax
zb/wfhQ2cY2dDf9XwygrN4vbMgb86TlrqJs9cy3fgb9mJ0xnK7DZziDcR2NKX4XXP8xIQlax09Z4
sZjCf/Ghhy3Jmft6Lp96C/p7MV4Wdw7RCscSwGKCs2ZtNsZzXHJa7FUPmCjqkUf5oZhXTg5DLvs9
teGrYUZND+pL9mJr9AB4W3Peo6BAzO7amGhLpkC6v6qBxycjFqsIRus7m6oED3UOO6P5tUzqHXY/
qG4HE4KwNsZTVMRXowNtC3LHDexncx72NYIkZ9b3pu8/pSFqi0Q99c2SPsFe2/g/ZC3fCPRES9yz
DOW0mvVf4rBbx5vvXKEo6OJDDo0YMcYlT2oKRVB6BVM/Ka+VWT6njv41i5bxkpyR+U2XPBqOyVwe
3do/aSy4YQI9bDYZxTLY2qo2YLrbQ4YOgbjXmygJSKhOP5DwjpuJR41wdctc0wiGe6dY3MZJ7mXg
fDpxm2xSBhi381xGu0Lp5GhnwJyqmamfytQOEgrwe+Ch+LGR/ETAfNfzgDTFIoKii8ufjmSmfTTj
epvsyt7ivM6BMEDQbqu43TpJYByzMt/lWb7IwYYDKo1bt3SnmyYKM5YGc+coEW2KIYWSZ3N2x5u6
LXlH+aLOFClOtyl3d43u3piVPsHg6xhdjc0plkSJycrdSW0Tazk8RCUkZm9oi9NgECswyte0cC24
o539nChY/tkcWduhZuJrkyQEWl9fkJPSddCVPHhmIXeowpE6EURCFDsHW8lai8HfFUQ1Jjt6mTsf
RnFrs+3MSA/JE2FeXaw6jRClUxzCVKvQMcAvKpHoZI7BGFFO1hY7KsdD65B49j3NX0Jgx/wSL8KI
2FJHQi42KInBAjMbVl22YVJ2dRJvz+6FVVJNLdmGfr0zfUx5nkk46zi3aqtFf9dY/SmrluMyspVl
lLiOkEz1k/pOtfke4klK2mX3DNxL6o+PXV0cdRo1qzJpLn6ZuisWkHXAVKOCq1Ok3smV3jVNpl9e
Ub/5kLBzZzjP5DXLJnmrdUfvxyYfcHlmBsjg67kTj24rdmNTvBiRPAetHZD8HHzbDDRoHHD1miq7
hr2z7dvotq7K1zaLn4dE/nRZGT1HlbKIBmYBnDoWaVZBIKvKgF1PYhzJfBz1nJUF6c4n1H0AfKWI
xMS6/TExpM4tlyTsgFZcO5xUrilWMmcfWoAO6Q/fuOQxUHReQi9Va5Cj5YDXraeuzHO0Bd011dGX
bpILxo63STPKXXyEfQxTjPfv+zEhdBlpAXA/2+ZMCXCjkqV/Dl5ZWgCI7PTemGss5fJpueZBShKL
T44iyjvh027vxUvdh4hoQRBG1RFI2LbkYZ4Sg90T7VGaPc6l2qPN/porSH90BTeMvvlHwEOa0MNd
8Xvg1Ze/EGNWReb2qFLnZfaiw+z3dCfHXdmRKzmB6OUf7njnNvbFcuLKU8rhvr8d4+HDHkZOr+0l
N19Gzzvo5DWXFloMrKwc8k0iLgeG6iigUe0l6UXVNzH2izGmpUiuL45b+8bq23NigXJxEzRgk+Of
utB96pzqYZyMI23qq0Rym/omRCh9DkzrKS3maxNTfCy3oFoqIPZXxMLX0XPhy4tjMVEkRRCL5ma3
fLclORoBq1YwoVoQc4bstKxeLd1tbdbQCClpSSREmtS3ce3cgTI8dIYJyrJFVWnet6O/nRzafcs3
sXwrvL9DOAXnLE6/unR8rJqG+Gvf3vfc7+Tzvo3uV9MCzBnnrN4OM4zLaUgP3oSWyDY+3M44zbWu
mOqjBrDVeoqt+9kYcGyWIA5JXqGx0NIYIXDA7/x9GeSkKtmIBzi7VDNl9QjunEmAD90XJWCnip0e
87uU76yr7MfMVt/Q5lCvGfrT1FSXlpFvvUpenVgW624M7hBToV6sb1T8v/cWuG9iLq1hawAojmS0
jfz5iGIt33ggF0SFCCuM9SF2EOu71HrMh1FfFGgpgpKEBavmUGpNJL8Dykn4W90SPkO5jzaKeRTO
XzDVTs/PdPbJ762bLjXvDYMWbi+iAK2LPOvS/07bysDWCBc2vNcjDpJwnPaeyC5tORzsPt9ObU4Q
XAWj1lxTvD/V6JKzCKlFHnx14GrkQDivHXMvTRWKTARFESfcaF061SaxoFDzWFWp2is7vyeAnGKT
ZvT4Q7bkfRwCvdE27Tjr2zGI3iFt0iNvN8rucXsRIknycqD2Hqv2gKkDNvol4lr5QcGa0o5b+M5r
ocifNqbn1hJXMVvvmvFYY9TnaSHWLu9lNrE0EDfr0ASMgvFdGveC2zMFqgUUwk/WzBKGLj0XJTto
D+R2z6y0PC64xw2dVXFSFqNiuNXNVtsow5Eov3OHviHrmtc8gtpVm5mbiKDAe6DL67wNaUNFDZ/D
M59CYh3oR8snlxu/nKCYsz0OdFoW1UxEMkWE9l6RoaUMGpVkDks9HDT1c1lN6WrqvY2BhdKdox9h
OGsFumNoP9RSX0egmmdvm5V8Ham+ciJbTXZ5sbL8nAbBqYibqwX3uDPKW6sIL0k/7mmZfaWhRT+d
k2VhfuYMYlYQcS/zOF6aAhs1xA/JEzhIctYTd9903EtATBE9kt3o02feefmvJERHb9Yeu0F+Ehgi
kWLlFTcGqQCdD7W8rI45euylDWUr/73MlrOEKL7mhJQx0R9iXVKAGNtoLG9n2nUrVQB3qBku5b+N
uH+MuvzD4T2GXn2MUpaXODiWRX5CMPAYesM5snhqxDQ2G7bNdT2CjHJ54pZ3DEZ2I7Jw46birk4J
JeqbnUFmRokqrXK6K8zkc8s53UNwqVHyDSI50EBaNxWJyUlAQyJMh2Dnu3jv/ZEAD/jXIOX7igIz
ozq2xnib2uGy4h6clkIojm9p9BNa0MHrqvtxPZmCeZH5YrHf1C5ZCxUDjg45Y2OKHZ2fl+VGxE/M
yhMxKBtu8ig7yiG66Uh4sbL0B0HfUxFNx250Nx2d9ZWn600jvQeh1D70rF0t1aE0y4uMYY6SdVHR
3HRza9/Z89Fy501Y+CeyAVEUl85NmjNrmokbmML5Ma9easYxSUsz0kSyagr54lJ0odAy0G2XpxoB
ea/KhziE6ZuIdxmhJMwVqbBFSr3hIall6tvkN7UuAi628cvxsk3Q24dgcG6c+X5q2scs905hG+4w
HP10+fwmpujM8m1jTjF3ULrPFJmXkTbBcptVufFZD9b38kFS4eJGGr5LyrC50Rdy7Fdm8poGI0Nl
1gGfUV3WHMesOoyGOnHG2WSWvKf2oPdRy22iaBNkVrKjU3soiUqiMEBk1qEQ699noffskQSu0LFP
WMyEMnZz375g1sC5gPslZvn2ZP1hNVxLlXfHXFc/Uo8/WtEXMt79lEl/oZzr2Mtd4pFCrOM7jGlr
BKq7xGGjifMns+PE4MrmNmiMx3GoDmw2B3OqkLH5RHJqc9i6XvuxBFFPrYVFx2TR5Nz5u0cmvkR0
yGA50voIgALeyzg4z8TnGkxHGftH7bllqVrWkIipbicHOnRGtlVZvMcPg+QOqEgZli+NHNjsMQ1F
A18gF++xUxn5MzDEG1XTqR5otKZ3zGQRhobuC9AdtmT71ImWJ008DWyqlpl+a7BZK+gb0LTb6HVe
uAqejANWGusvOZ3ug1O7HF5aIqWX1d4b889YW8dhhtYcxDSTWjcnH2IpurP6UcVOSilovYY8wewe
AGlNBYFd2Wunk6e6iHGazOZL67nr2U/v4z6nVRrAnQ87Agn57OXk3kMswhPEyQb8hnsxk5z8PH+7
rFPLauoPhHupPEDbw37uthlc2YQoOT3q9eiQfTjMpFDWWZ0foOHH5P8wSbMb9wjw1VkVmva00dPe
zfiGRYEVw087zppta+y48BQ3SOK24xIby1S0XyNbOiHjek7MmvTzpaLIqZJskG+bNg/TTdoqtRFN
87asenGCer0hz6jvKYNlQjygy/0y4GJ0ceevDHoYlBr4a8oIiwCye9rHoqU29GDhxpUWaxdQLzLt
rqZ2Ki6+zs9lDUYl7N/JdSTys8Z61CnnsEhDpKIla0hcqMlvQc4EYvfA2tq6oILDCM5W9dFUFeVs
oc6NzVo/OaNzrFO2eyGde4NAHZMcAhik+phU0a0Rj8yy7PTseyySlkpp2xBvEQT8v/VebKeSJyWG
zQhELSgWWWTI8T5bC1md+5EYzlI7mq0bOYBhGMWmLav3AQqiluo+LHGSDAQPrMxg8Ki+i20azg+5
qBl7lT9lLR7zAFIiumII4M13ajOJ5Qh/dJMcUGpwk0iD5b56yafoCunqSiv27A1oGty5Yo/lWDlj
s3HK+m7ZEAh6GbaWqrjotjuXnJlKq3sij0U9Kd9BOY1SepInmy2nKcUJ3NXGHopNaLhHux9fR3y3
u5SKD6XVkGC98proya2rd0dOD+zN0AktqkzcHBQDxRzeGJkJVVkMI99Q+hTqUWAES++iWh3dtDlB
TEO0MxX7IGeK1xObkOTwbgAJjDyKmQuZjsBYgIIH1+32NOjwCzGerdz3Nhu2KEwOGUfq1iZkpUa6
jnw/OmOquunt7js3QVhL883Kyje8pzeRpDWH87PfWP5IYGSS2isi359cnPD7MTcFJ0GvJk4I4eOa
BjjBh/SRvxyzFQ9dj4vDXSwj5ti+F16F5WEeNgwEPpWXcp93BxUnhOLMsjsl+XyqSsWMQ3f1Dn3/
i2FHLJdLE57p8r3p/XW3oERgWdIEDJhX7IjAHqpyW0Q4Xbr/4ey8luNGsjD9RIiASSSA2/LFIlks
euoGIYkteO/x9Pul5mLFIoMVuxMz0dNqNhNIpDnmNymQptT32XlGEu80q8dvJA3RYK+cnCoBYOWO
1lQhC/elVPLU+pxGR1cKwNylG/NKFmAwiuP+XiWiN/SW09uyN/KrUHQgqk1q85RTLZoL1yIvuTz8
kWPVbO5GH5KjZdA38kEuN+t+bjI8OUG4FyCw5mhbp+24mmkKvXqBjaCGmWQnMi65gSkotmPn0uGS
4+z+10ZzLxfSKeKnPAqJmw2LHaqQdKvIljEKmEb5xswXuJPL6YrKJv2wGk4Twruk2wcTzNDa8pL0
vqKCCL0pqB5mh65E6Hn6rnWb+q3TowY3OMo6fl37T9LS6m0caGQVfjbuRt1DMDMc9G2apOMJFU/r
B4UdSpVez45HUmYVhV2Dyqz/qw+Aq9Qa8Kd4avf9qKHUn9UFxFSX8ok34hM2Y7b4GLMYclpa1KY5
qRx0p2YzpUFcCRJDM5qPxEjDoXGi7OD21p1bZmKlm858X5hNeZ0b8btlMwt5GKUnx5v1dSMook8E
vtQ5++d60ChAp3JFBeYP6usJhzxeiYDGnP2MpiZuXXr86JeBxgbyVBqLOhnHXWe1mN1FwyYwRAqn
wZzei7iVO6tMlbGHsCN3HbEHTxiHTFexjhPaA3ISbXtLgdbyNznco+WgGYTVMfWojgt2JcF1cx8X
f+hHZDcFHikPLq1b6IcY0oCbbe6bOXT+pGndQl11ml/D3IUCDuFcboQzY/iRcSODa2iGDnKZDhrS
XErPbNM1jKnsMI3g6Xs3jA5Sr/Hy8Mfx3Ua71sC+N9TCVeIF1r6So9dvhDe9dJYV07N25/Ywmxgi
JYivbmerTlAbYZEGBGPIkPW98zpZucRMx+xuRmugSqcINC6GifQlnCB/GjHm2ttiqHCY9Dvt1GKf
ssDIBcESp5X93s6RXVqwrvGjcACB0ahonzLUW9eCPs+9HdC7jD3DR4BYmQe6SfOQcrjKZVzP41UE
iuqUYZiLzVVpg8W3nWgZV739kGet+Wt2yxzuTtCtGt7swfKxhKAsmPp1eqgGezr0Xf+GZzvepcTR
3VJDbY2IdCqq5CGihluyaUHwOIonSFESK2tDtLhljZr5q5iN5lcSA5ZdYMgNYMHR86fE7v8znFBs
aBfZxCOJXHWtB+khjFqQsTW6Ma/zWP+eRUnDBJXODZQzCeuPMr2uDTRTsxlDTZSssoKQpDeIKDLM
t7cDRgC7BEP3IwbFgO/6YHwyTBofqPcm46GCCjMvUj2TuxYzsWLJVDp3hU4HuO84Rsu2jVYUN0Ns
I6lRbwyUQU9xkghtFfmzhfq2Y41RdMdC03bNJFClE3V574ezmA4DRQlvVWZ4/6wTyy/+aEOOnaYj
KWAQZBjEg0EHdy3Hb7aJeus1APyCA2HBcyARRU8EXdA1kmOaQKk9ifc2JYp1bBXjbx3JwQXM+Ge7
B/O5bseobmgeaaQXbuACuxg9xPDsrkeJOgTzkrUN1DiznvddpWWbooLjGeq49SCkiefI2GLbWCbZ
rxwqktyaemStHaMeKT42ybpw/HJP85vQTPnaeJXvnJoGHOnUDNYvxN48fGy1OJCLxGjpc3NBNGI7
yczFZBTi8WIoch+W0tQDDi0eNVQonwPL7F4yrFoPssuqk6hIYDMhs2eNzi+AhNAPH3TTbx4rIfv1
ZFBCHHwTEEbMdXlPNg3WX+SosgVu8sbuJJ3PEBXx7Eop6ZBwDK2nLWgz/szht3IIGiBiE3HfBFir
jS5OKlrjYfBcWr8a2O6nJh8rnWJI1xBkaASzSC5mv0cca+mdYNSwHcs43RYUd5dVPF1HErp7WraS
jhGs8xQzFeg6MZ5mXMDADd4Sz/uDxAcN0ARWH7YxxU2SzOIahshv3W3x6JAxNo8iPlHl/y8TUYAz
RBcu65H0TuMohic9+zsOd/8I3kHBPTCz1ko9Oeja7B1gJAGZCUcUAgE20O+kwumY8O8jt85WUR0C
wvIb74egP3gftkqhDmzriqvAx7EG2aPcNeqFo+X6ga48ZXUOKpCMRNiFmHvQQi4d3XYCUjfQ9hw0
+pVB1MbrfLBtsAQa7LtCy919rDJQC7ILoE4DozEByBEZ32k9zqLBmJ03jcvqT5f6TyOryC3DjdGa
D2ME1E1qa80EowXSy46TG0kJphYGzdHmgKzTMw7NE6732YmGbkmnot6xQp1DjPLxwtBD1KeTFRWj
Fyphqwr5QmKh6NfYxUfDBzBrj/upnx/AVal+hnvr6GNFVKPTmZXxdZJRm0Ju8Ro5kXsH7pXdds90
/h9jjHeoupKA5/Kgt/GrJIGmBYOdU57fYaq+Vn8Ac/e20M3f4WBdh7m7tnv74AwA+TJFs6OoF6bz
oY3TW6u2ngeXLVS1r1077tiV9MjFvu9peYq8IMStHp1adlTSzPbKyufmryg9oPzy7yN0HWAA/JKu
Wq3c1DS6qyHFwA9h4iYClDpJtBvCnqYjqFAj/R/8vGqs45hp15l8Iq741RbcwJ5j/9G6hpA3yuJ1
wlYfDJATwn4IcoQ2pio2iSSifA16iPYc3TKFxQna4l5O9m8Qn4sREqk1eahpRDubYCID6kS19o5F
8yP2KUKa5qAwN8tYoyjXTih86c8z8kWtNp8gTD+hX3uK0NPuyHGMqP/Zifq9i7SXoBnnbephKj1n
y6GurghwcAXu9HcOmV00ZvdZqe2qeAZj6IDfh9CvUO2hHW00eGYDrbhoHA9qGL1DsEAdfyXdohEp
tbV6oGSmKtwFr0Q5/81hceJWFbtudH6on3JnfdVZOHT3Wg60ywpPaCLQlqVekeT9GkGUZZ9rJ2Qz
1l5D6TXzbhM738QzhanK34i0f9TECP4aB+KspAnSVVdcH1hpB+FTW7XXo1ff4hBEptn4L3iXXeXQ
Fl2NTMHl9KC8XwS4PDX1CwZuN+gnbXGGOvSu92PsyPxc51dD3XEhakIRF93GoCyuTHe6KvPxWVXz
ooGUrCS/qqYGn7Ba33AgLJumWGsFGR4dB2H7iJAO1gkHkoNRty+eDesxJGBMBCBnC5NAI533c9Ie
63pqcZIMza1Tj3ezqn2Yln404nZtjtVb7WUvAAhFEZIKl+Uz7owljYbktYn0XSKLW7sL2N7GMbDy
q0o9E4qfyHIcWkC+lSc3XkKTX0G5G9wdVJm+kJu+Q3AmwzHTKfwXXTceQAC8ekanLcfAosQGu2xR
+jLdUDfwbloBXqPHSm1IsCHvc/clgKGJSFz77EzIO3ioVa8CoR0R3akWszb/Ci2cZM2x3g2QCNu2
36d44FkQQmbbPQ5NzxGdxv0eKO+PsBvQagjN69iUYD1link1O92unT9BSUDdZv6raU3YQcoCKVBn
VfkF+alemgtUWd+xoBc7Ixx2NHt3ReQ/B+Dq8KmZaG9ykN+IPsy2oyjTXSLaHFqlPBatvC1s7xrg
nzdgeljVZqcQiW6oHfIq4uQptzq9DOm/pJm1mim5BxxQhu1u+Mm1Da7QAyqa5/UKN1hgQ2gUqM3h
NJj4obmC+DOnpQv/GIyjgMk6cOgqF9GiUxe5SRsg2nOfrwGJb8cYyYzkAYIl22XeTDqw2dC6Ustb
o5kbYcQ85hXJseKFtespaVZNTefasdex8Yai3ioujLUL2TsR1mHmeIboqhQulJ1qnA1wm2cyRXQc
QGe64FORR16iN/hAOdZLQy6s+wIMCtB3kIrPVBYnvpjm2ks1E2YV3DQN7te69ejR9ACfmuxbOzwY
mned9xB0gVMO9nFMgpcaKq/tpSsCSnxZvC2qMvcjPkI8akrCRqF+fLFjf6Ph+znax8K0js5g/+p4
GdEWtFVMRKv8l8EFrK5HBPa4RbfU3QOK9FBjFjZ92nZo9rmHSwRcXgetbiZNvVrWVNxQzwEBhjIT
hgOkwMQIEK70vtza7fPovtYR5H+j27WZu1E8X3/Cyz4pfvmpP5BkVZuJ8pYFDln9Qt4qAbvvdjUd
OgBSU5jf6aZ1ZWAAuirc8Cp0sz3Z2tpDbqtztAf4tyvqXAdkb5WC+H4M8wfbjLEmPnKX4MaN6Vu4
asQbz9YWN+rhRa8hYVSvESZfqLmbonnfl0dTGfSFxaHqDdSTwYErQFatvSlLYExONpXwfliN+dRm
5c+psW9BbpLY8uVYGEwrI6kVpuDSXCXWXBkECqW2cQGm79KI5QHXolhYug/TI7yf6XMr1jHl/xS5
nOFNL/w/jq5vGrqZKdXDpZqSNEN9vx9xSXUzE879+FBp8xsGLCdryrYDqTxIBsrAdXeMgbPg4QAV
F8GtZdNrN9MA2EA+aZ1cFfGEfq17XWvlGsO1YTd3+i7khkrNeOuAFEAwwd8bs7zHtoYvhGmXwmT/
xRWzTbD43Wm0iF1ckisPcKuFL0CFMbtiWHlJ8zaxOivIPF2UrNveu/EbIg9mHEW4Ym1N+UbVBPq/
9vMz1gJ18VP3cB+n673P2Dzj6G50KkhcySdy3fvOlgZt8YiaWmkdTFW6Yg/1Ub8be+8U6y4Mr3kF
RhxSOJo3/Jt2SD0uXBn0oar8OSM9Maz5Cg39q5yGDHYMa00mG7/CW1GcfA/yvF1W1ynOSmqy1w6M
6rHX0cvy3WjvVlzNahcH0FeGMNzEnbYhuduygPBW47YenYPiQzV1eI15xIpg8EBmctsTvXSNCQfA
3bSWtUux6h34PZipLtXY6rnUn42B8aOAvU8xmwazBWITa9w83vvMrxUmy2KaqUbGK/7YVrLzKj9x
9JWadpPJ9KKAtgsc/7G8D3TnTubVvNbhbyzUN0hEckw57wBA3MRmvO9YUBEvoOnpfeDSmEo4yWN+
E9OaAfKeS2PTDqiaWPOrcoR2COgGPtUcvpfx/NccWs20p6VXhrinKt0sknk4giqDHEUDF3Qvx91E
tT66l1aFbZu/kTypYQq8msM1mDnkkpL/sDrc5oAQksR+dphgsjca0ITwIbInXrRXFAQVeamx1e91
6FbpeP4h7tHQSKyXAqQV4dp1Bishy8DBmdQBKHgQ7ibZu4UhfRqNgLvnHaE8wkwguMI/aN0ouQo/
za8S7InUoWe6OBqPG20IfyZDuIemAjDitXLctfphRbpv+akAr1fw/USgwTHlSJJ5oGTIIuTKBz4v
Cf3aZ2cZJGVt2K71JLrzDISefUB8ELsgA4HBEJy90cIGyx2k+Mk41N9uqxRQv8nZnjlZsijrDPA5
n0QMISo14YFU8cpJ2gzpMo5tzP00n4gfYj1i3eVjGaH3UBbaoZ7NFxSQ1g4Hu95OO0CJlArxKcij
numDSc3LsM3Ta0AaWAHgObGYK6A5czdA/UDqpZvDp8RK7/oInK5GrWawjTuNVxim5A86O9s4Dq7S
NpjIlpJpHyMeUVC4WMdUS5ZTZl0Xo/1AI2gXwEM0pzi/7eziqUJ1aFGPwxuq7H7JOeieKgBoGQLo
sqxPVe8DqqSLGDDFDm+HrhGSF73Yx51O074UWytV/uxdcLJm2GV1tLbghsV1vyViRIKIhlqfZ6++
U4lFqA33SZ+f7CG4tZl9KmMJAmF58+I5OMaWhF2eOax9aDtL3Y5oqBHL7fqieZ69+TWDCtJh601U
YN70Q/FWoftSkhiW5vwSBVhqVi7NG9kU05sdNw+lA1IRdihVx7Y+9E6Jdq+2bUfzSRmVWT7WeSxh
PDveQzdAVySCzkaj5JjZw8EkSgEd9e4FyU6K6lVE4pY4/65uSaqrEEpHEjwFc7KKNevo5e0en7At
AedaIA+GEv5O5gkNphHytOtXtyp2CQLwqjVdYBDYpFFO02yo1NXHGr4Gvff3fkqf/Ty9ac3oiNDp
xpDBY6p1+yECepP56Lhpmnmj1L2UvI0ouSEGTm236zZlZ1QbLCsoFwq2ADLrxrXOZqKls1dFRI1f
l03dXTx1075thxwuXVquWjlslejekHBax+iwIalk09mmzrNItKZaxClWysMABAehq1c75yoXlCFb
2I8DMKRegrzOg0d09x7MfACsmyB52BltviUfqpZzZqB6JdzrqKTyk1f6Qwr3zx1QX3cklqBZ2ilc
ib8svGQf2s4L7MpD0GboL02nciTZtFVu3dH9p9hruEBtwNoMbX105vEaj8mlo7UAXD3QBGYrOed8
LJeKqL1JUbRW/szekr7aOqrzm1LXdw1WyhwzN+Q/m1TXWrBR3Z0lUBykY33dZeZdqfV3Jcoq+uxR
zbR2WWyvTMdDJKPH8MAoNiLU99qodNcoaKXumm76VkN0lzCiNx3Eh1QhOs5OLXBqQ+Y3k8O143F6
qqUWOekuR9mI07RDKouHTsp1aYR/nFlfVPLJa4qXpDGIvvqrrE2eRVI/FQhF0U7ajElyE0bjoUT2
SxmKGtxGOZ8cJCx4rtJbkeA808S9njr4EzVhoCHM/cAXyj36car+6ZCaF4j9ZV6z7WQJhjnjnGIZ
gLRf6F7+MMTyHWnplaYP0ZJC/T4EMy7LZJvH9s6TGt7FJhJnArqKGYApbszrKAYW/j2p+RNLnnjf
pFJnOTq1L8c8o4kbwSCrPvSmhziERrhpq98BXnishgf1VqEPCrAu/z/GlLqDcur/xA/UM/2jflDR
ZQnhuQwPI8C1KWPRB1Dg47cukocs5GyA/DN3F9jb58K0SklDt1ylKoHOMSipM+72OPQKez13Sr/D
M+4r+5X3paQNdEv8Getww9/iMluuOp9a8vP30/yZq64GpysnUHuw0Vz4+MoucmhpkFndw2gHDwKm
SZwch9x+7OJp/f1Igt/0kYGPlLOO4YCwMVA0vLORMCVxQ9truwdCkPaODGE+NG1zQebg8+tAuRfC
s9AvNzB+OZtL6c142pq9/VhRRwza8RnBJhj6xNr+hYn7/DofR1JP8s9aKSRWK5Uc7MewL6pdXGW3
WmxkF6yYvngdNHOkyXXhGiZyqh8HCSks2llQQjZohmo/GdpP10b9VMqOSmJvmdBBv/9IXyxG9puF
TxAlE4HPyNkWoF4x63SMp0coMtxO93puHzI92lS2GwOi0JcRk5lMy1IqC2c/eYEPfGEXqm/0caE4
uAyYJvvQood2blARWG422GNIYUrfoHZSLJLkWM1cQd+/6ue5dT3kDvEbYXJtpvnj3LojdCpZVeUj
Fhgwz2lVQAj1rWlYNqK78EqfJZBcXklYnsS5kbTlbFb9yeBYIXd6hHrnwqv1u2oHa4ps4YcVp2Rl
yYXN9vn0VAM6LkrwdANt50zXpKLthxpGWD/S2XbdEsjTDwCSiwGQkRvcCuisRbH7fj4/bwiG9Njf
nJ7C8c7V7rGH6XxY6vWjGb4HcfECCDW48Mk+D4HzoEBWhtqBg7b12e6uxkzSGEf8oXTSd18pMprT
/f/rW2DjhKgR8APXQbLqbFsLa86bWpTVozGCmSTBCrYtaLfvB/m8wj8OopbLP2dHO/VCr2RWPZZj
fj3LWGx6kUJDMZ2H7wf6asKU0zBi8jh+geD4OBAa8gTECQMNcZhCh4tS8ATD+/eDfFpraOYjroJS
DqonUPfPNpLsihL8RpQ+2cMDMkwEpbToKIjX6FCF7gs1IP4aJI/fj/ppDj0IPrbBKeWha4K318dX
q9oGzJWb109e1Wy1Wb+q4/mFutX3o3w6JPDYJk62BcevZYlzZxVpzKnRd4MBqk570MQVBeZNIeVi
ti8othufPtXZSGdrooTtPZr9ZDxWsqSdsTdHcI2zINgFY9Dt8la7ikCzGAVATFywg3tMXhdDE/35
/oXVMB8OX8/mVfEW1C2DoMs5c67JhYM9tSiRQnVfsF956Osl8u8bE+QuaDsKr98P98X8fhjO/PgV
Y0sGc18idlnA5Aph1q6xD7PW5pxSZtbd+MIB8nmp8nag5lzktNgVf0WS/tl4/igDQE1h+VRiuBZN
zW0APL9vrTUSAeX81PtcNij0ff+On+9U5pRMQxlnSkkyd7ZB8gYZUaet8yehpEScl8j/E1QjE5o+
IS+x0PCY0coR5Zs/vfMS0Az5fnzn81axXfYoXuCQMJXV1MdJLpA3n4zayZ+qtIFPCFUcUimFupbS
t7U2FO3E0MKln0b3pe6TY7y3WlQshdOjIyFciuxA08ugHMhl0NtFHXRjehDew4aWArq2hhzfNbgY
qK1ni2aQ8z7KBuQJWgEdMKAulINHl2VKq6533hP9XRuea1DoiuU16tP1YA5bE9kGIAfUbUKkZXv5
atALdICsLI0goI5cwLzND5DjVL5DZN6awZ/GnB7Ym7/hQyRC7hSHQQm1KAip6j/EKdUoChBa2lxh
Uf7W+1DuUqg+AY57Pr0yytSw01vfeEuqDsR8Y6VbIGI/YIRQjyp/V6V/muD454l/Ybef6Zwp12ja
zfAAdQ8vCut8RSBoliOq58uHzp+2EFTRy6CksMhY8IkQF9bf2cniWsRyEusLzxH4w5jnclR2lmWz
mZGN1kbwXunxfZpe8rU/W2HnQ3hnp0avORK7QNBrsG1oF1Ijnvt4H1r1hePi63Eci6MY/B0r+uNK
huc/pMaUZScZ6bedjlr8dEQJ/OX7DXN2KKm3EciE4WvDvjWIuz+OEqRCtFUdladeQNi0wY39SjUT
NOGlaTs7jv4ORBeMmBCSPd5dZxsTbvvUhnaRn+hSKeEXtNEW1UR/GadsdLSXxoiKY3nJJ+jsiP/f
qER/ukHGiRPa2c1phBKLFSfOT6b5ZqICZzp7IKzHsaB30oBSLhN7fWFC1TH+z63yd0giUUxrMfSQ
8nwJThoQchPhuxPxnUG4q8MR6o0C+VQnLnDqayv7xowS7R1gVfsKgKz6AUSwfZw1GcO5V+J87gAU
ZUipyzqu7x69EcRoij0XSDIqRDjO9ttiiIdFHnfzMW0c2slehRAC5VMTloIplQCsvwUgkLDRqjZH
hCtCyUKHrnBbNfpcb8Ko1/xF42N2QQtcEVTLV7DbBZiwEErInFbGTqsUNhr2AH6ZlLwROwdABbrW
0bFHCeHObVBJZ+WEsXXyy9FxlxONG2TIOntXdSGtQfR0DlIM5b2lifgOMTITdF9ISQqN3k1MT2lF
TRL0nTvJk2YE/Z8A7NGKQFS7cC58sfpsDylLwmkkEDmRPi7zwqm6qay85AR2GFCEoKPlBBMwNncz
UzudHHuvqnZgfS4k6V/sYqkKOwRuDsGpfnYfmlqB9pYLgJyiH2YRhu8DbuDb5IPRXFh552qDauV9
GOsswKCJ6wZmU6V8kfwWpNsB3NpV5YLdaHTjl2b4z4aX7lGQRmSiOHy/7A31ImfL3pK2g92PTeho
i7Pw25RtHHd5zckbGiRekY361FxiPbSwPEqYtd4Xy86hhNcN/bgmIS1urHFoN2HtowF54WHOZ11V
RQjOhboL6Cqdp9U2+QaAQ1OgKZXftC5labBPIHevUP+yA8qwAU6herOid3DVYKe86EZWhTTCFR2c
nd4mF8IScX4v8UCOzklOQkxsjQXVx/U3yCjXmIH6JsuG6zyBuTH3fxq7WedFvEvdfi1y8SiGFkud
oA8WQWkayyjJrNsKKFyY1FiR+vAeJhFsaae8CvqzP+PSfe605CGftPcpEDeG52+zSl+ncWYtghrS
VmviG+1onCijCzvP76uTh3jLhgD8Z4JQ3RjZP6JoXJqlCSFbG6nt0k+O6AsRDuMFkYY4njuQvUrj
JxFGduEzfT0pf92wPOLv86/UBoWOZ0M7AtH55Wf3Mz3e79fBFwPgtEo4ysZHCfNcfRRWgFUgLtPf
zBH2DAGufuuqF87u+1HOF5u6Qi34KdyjQleb/OO3rVGJpWJT58DZG/OAyAOy5HQSb1CI6C+to8+b
TAiTS4VIymAVnS2jZsj9oRn94gSoRskX2DjBNNX0/P/8QsptyiSVJpSyz5V4NT/y3EIO8anzxyek
kI6uZt7pmbf5fpjzr8O80SRH6pcCHBaY5/PmWwnV4JjjStlswkm3rIWZJxcO/q8G8aijqIIA5rPn
VYF5KkaQwFBpkS/4EzSAKKPJuPAiX14uqJLiNQBEjBT64wKo5oZyr8KsYlr9jhHHK3HQGtmVbWGN
q6J2X62+fMPPeLqwvM/zaOrYnCmqko55veXiV/px4HwuPAgIoX80e2svyBRcG6xBp2TEJpwIki1K
lLESZQJ0yxRDPo7bYwI95fsPaZ5HWeo5WP14Gpuct58WDLoGRsEN7x1TCwR9cpt0iqRAeIJFaLar
8c3Ipp2ZuDBEh2v6mbtaAlOrgPsc6+yFn+Y5O/83mUFOmxjxjL9/PvfA0JNNWXS7yLi/8MjnToB/
H5l41+RU0D+HoxG85QD+vHecit9APHhMwKlLUdRKvbOJh1s3c5apcqCqNh0IIP4ywOBUf+menfR3
XwFfQ8dAXMiW/qZD/96jfx+Mj0qsQNDK8338pv3oQpQuav/Y4PeCaNLWioMVgTkD0q9cjK7HJBnL
qQAQD2wiz70fLT+pJFDR4myIqNM6UD7R8eBvIsy39evca+htQWFCZIK/BVbIOwZw+wv5XmrauoeQ
+P30qoX36SWEaahrzwaxe7YjRDm2bZtjIUVH9xDNHu5PVmLs2YwAcrIIQQv/QvfgfA/+nbZ/RlTn
wD/VDht54ooWhX+UvlMupgAfjxABb/ym/LzBrtxBgH/8mQT5/vs3/XJcSf2epgVHzPkWRCpwwA6i
949jGx6kNl8n8PnQzAjhmlWPdj/ttGY65hKf6+8HPk/c1As7VOlgAVEZ5Nj5+MJGn4a0NnPt6Npd
tXSjrl4iO6qogW66FTaIle/HM7/aMcos1BLYognTPVuYKcK8JCeIdYPUTraulVPUCJv/fCjRpfBQ
1EMi/zeWzf5V6+cdYFoCPkm+Ck4TOtccWOhEFvJBtOnwq3G6fl0HHXzs0JC3adbipJG79YWb+YuP
w41MoZY2j61Tj/o4RyAMjbDQO+1I+HHKfe2mAjoW1fThC8ClRiefSGtA0nU338/VV+PiNGri7m7a
LA31z/9ZjGVlB2UmI+0Y1Y53J9wMaVlfxFvTaazrkhxlVVUzgOk0GhBdTDGq/378ry4G7m+VDthq
eZwXjPE8A8+th9pR+NUPs5t/9WN1PU7+Xm2GnnOsDOL3tDBXPUcbxnzrDiZB1vT4I4YXDrTzC5h1
qkIJid29+grG2TodJeQS4Nf+UQzxW+Zq11poXbh/v1qagpvQoB3K21Ke/zjf8TDiF2RY/jEJ5YA6
r4lQKtjslREl1bZxkcZGcqDYlAP1TqklBhpOcbTUcsP77WZhsOugJC5KWmjgFXodIG8PjKsz4505
+tAqyt5bYwguLuyoL3bw30uTR6dX9qkX3rR9XsyW67OD0RutkZmAZM9lGIr0grXCF8ex0Ol9U5RV
m/ccX9DBw5+8ZuYb2Na29oONBn6qwS/ScwHddd2FF/uUC/795oQBAn9mwqLzEsiY1vAoJ76HXtao
WzgrGfg/qdi95C1eUL61RahgPef9g124V1VkXtj26nOf3T6E/JxVlLPoRJ53knVkCGzqMoRFMQAZ
MfwYYWPgSBlfWHdfTSsvqP6rk2WcN0xitIeMIOmCux4VALN1X9Dquqm19hE863/toF+Y1i+Ho7Rp
CWy2SWzPLlVMmGo9Jju8K3LvoYQKkcbyzs3cfa95/yH/caFy8TeZOJ9GLhgFSjFZPeenWFfNoGTM
KbjDwbPVisLeFHkbZPtoaKa1M9TAcw1M6HCHj1eQ41LARmhfUlsJDlTK5ZXhDR35bo+7kynTn0EF
gCYONf9YiTLfIQ8I9bydo7sGgSVk7sJ6404DiDk5pIjiRiAKkas/IRWO7noK6NwORrlM89FdoQ1f
Lkao8YepkdqWyBLZbmpfV0GRmNspSzK8M3FwD4eAmBQRHlgIM7rMsNURHRHCX+sZwj+6kbrHOcqK
fc5h/SOgZHBd2p2Dxp/mIK5mpps05pDUxga1ILfxMLdvp23d0BmQRDXrefARR7Y6NMTb2cQJT1SP
CFtOL4UTT4cOl7qrzKCaajXGtLLyCi1M6PlL20vKfTYKRQ7i4InGUlvlKeyBUiCAT2MB/OzQxRsv
tZr3CzeDWiRnH5WGEFkDGStImPOj0rHSznDRMjx2PRDzqt2GKPsu+g5GMWUS5I7WUTYr55690AeM
UKFWlfnDWEb/ff8gX6QMH55DHY7/XJFVWPml1rKYKf35122dIjgUcjJEut2tgtRVAqzSuMHWSPv9
/chfHLuMrPJnbgv+p06Pf0busDqtvXBwj6XtV1sEyvQ1jB101UII4LqmOXffj/fFtoVhzdELvIP/
cx4LJ6Y7I8gERb7MeqikNUJ1KBHhqiW6VU/c9P1oX1y3fFdV6gZWoprVH9+u0kIxJI6lHRtMBm+i
yk3wFhvT/fejfHHCcubpNAw8fKM+YXUoA6LgUY7+sXelva6TyLi2IoFMjNTjC7HMl0PR0zfBa9GM
Oi+g1jFcP8R/w7tGBld1reiL6AJ2vfPj+1f6ImbDI+z/jmN+nDivC0KWHudFwRlB+mRFJ3IqYLZT
q6s82qK69v2IX24BhyWhcmdAC2fnOaagqMHWmncMRXU3dwiZZCaq6rX2mtXiHgLAdR8UF8b8cjZh
uXIEAJkhKPj4lnqayQH4b3+XIo60bsldrkByDYh5p82FW/hzFKB6cAbv5hKTeVThPo41pKFOPh2n
GN9w3E3+ZtbB6GdK4R0ClSi0o5T9YzlE68pud47jXdgKxqedTgRA/unavLAEeah25j873Qo7ExGa
Kj82ZUwnpvAk8KPRsDHMmInmwqINXhNyun3pzfaVVyeOu+0TL90VlQ3KOAWuGuphf1/b+N0a3USP
YDTC0/er4NysyCVkVehP0yWTkx5do49P6QBdl5pIo7sApnSS27+CzsbNGC5dGB9Lw9u2HtKGWv80
ujD40xqkud5eoaC71bzmcUZt7vsH+rws/1fLJJqmk//p2keEyuqj1J+Pht1sknLeJhG0gjZay7m+
SWNoPGZ9Ye99+lAk0JSPXFU/YqOfX0qVqDItj0P9OOFXl/vlm0R225iiTR9HFy7AS0Opf/7PmhBe
NoRxnetHymPNdTQH5QH0HyKyc4wT0xyJC6f/p/NYrUH+oxOJgtw53+RNYEf9LKuI9CcDo4wB96Vk
79OWpsLCUYwmO7Vn5GjO1o/b6boPAD06Yjdc0jVsj9I0PRiJSJF8vzI+3WRqJLpnbGbbJH44O7Cq
JI7DzHCSo1aPLr49RYGyALyrUAT7UtpYSVtDff/9mF/MH9c0N5oAosODnx8iSebCBu3Su2Awp//D
2ZntNo4s6/qJCHAebjVatmxLdpVruCFcXdWc55lPf770Ak5bFCGi9sJCY+9V3Z3KZGZkZMQ/YKat
RTv+zmLhkpnCVsQhFDggBxQoFRVAhJfbAhlkelt1FZ8iM0TaUQmONKeOmhZ/A6pEqzjeR064y5EP
UCTtlFXVvoukhYM39yGB6VBAtemTM97lb9CtzkX4T49PQTdsWuVdhi5RNgtR+ep0i3rcp0HEn3/a
/zAFkFXJGIQrTkeGxgv+KEr0CzXhtWrTNbaWisNLs5psT+ASNmgWNT415jfEjhBWdYdft/fI3L78
NCdTVK4+zSlO7bY0JCM+USYNqHF2NkLvzR3yM+vW8Re+0lWe8LGA3J28+mgqTfORgMTHBRgfn2oV
lR3NpqyaAPqT6IY3CcLuvvqoa+HTGGXb27M0546CYZi8q+nOAOyaHL+yC1rd9ZlmEaMDMya4s0Sa
Gj9rVY6+AbZCWETBtfGiMtg5Tmw+521rrVCS+RcSu4PMWwFvu9T6V7dQMC6ONapSkFKOSV04L6lP
aTaKkKmHxhl/CwK3OSK8hQIjAM6HMcWNQfEaxBX1YozfeJ74O/xJzA1aF+YG7SREclp0mSw/IYIn
g//cWX29xoACOV7d/i3HenvC7CKA9tkPB1+mpCIHFAEjCbJ4jwgAwhKQtHnGFuCsnPSxB3qoIDrg
DgInJW+SznFhv/U1ev1czPgT5BvN8b6OAzww1TX1jS5B6MUfydxYIRQ0WF5IL+altxk7TdpnTtZ+
u/1FZvedQ0xnI9DFnNZ+Sy3pugiTnFOddLg/I9ufpPoDt/3e0YFao1V3e7yru4utRycTd0zZcIjE
kw1gyEmI+IIdnCCWwf+Jc8l4QqliOLBTx0NkLKL55nacjd+pAAlT4rAmZ9fX5SbXVS882Wa5k2P1
i1WOf27PaS79ES8JUR3kArt6sACrd7u2Q3SQD/QDOzDjVDm+cvA0JPbQcAKSiZnWtjWH8JjZkfJn
7LPEh8NsWcdC0Zpd0ET6YXStkq5Noy50FWa+MI0D0WnVOHl07i8jSyZBCaMeE594jPpnZFqGB1SC
w50fW8id9HEByo+ywO0lmVl1mqHoeyq6Alpl+mAscXPSkLIOT1i1SwiZYhndZ262UJedicsftpzE
E/qvV7XxgKzH0r0gOiV+dmfX4/fKrH4O0lInaGbPUnYUCBhVgKan4TJLdLhjdpycLNek0pMDswkO
nTFgZJMjWnF75WZiM1VgR6NmRT0Om9PLz2VLTWhCvIlPWV2+2iOgm0i0vczqSxR0b5Knnm09f5Xi
YiE0XyFvSB8IAjyrRJpAJXeyT4wMaaWgc8lS9MjZJmX+XTcRdTVDpHpKnnarIer7HWpYpJ0I0Sml
vZBmfpTRL+o64hdwSE2LHwGhZJInhYlnJaqUJCdtsB+dqjh5cMZjyYLMbX+hmPjT1Jr7wfB2OiVf
8fbz6BK2drezsXOBU7htoPAqQX+4/UXmPj8UKFvHSpioNa0h5mS+mq0m8ckNK2Ur+bgmlG6UI7PR
Q9PlKbb0mhLznK4DHQeBeAYyeQUAzUGc5RYc21OrJm8WLpRVomwdFHYMN3x2ywhBi+xZQ1efmiQe
6ks53NzZBehFgo1lM4dqshGwDk0zRBei0+hK1TpKoMsm6ugvhKW5ly1lWZnOP6GdqoWIW58yHjuM
xygtwuik1kXx4A6lvTZbN94ZMBYPVq3677KLtacy+vW7nzrqAf27/gFJx+GQJehGDENev9tO4Wy8
Nqx/KHLTLW1IkXRNP4TFeaDGQLHNkSc/MfXUQVdcPz7p6PkmA3I0RnCXaN6mx+dU91CIR5j0YKvF
/3HX8Rwi4BBFbTpxl8vTwBnLZHEYMrxktrI5uPhSqfZGUhA1yT2kVG7v8plSB8Q6Np1qgdcFdj65
KPUkyamCu8kJ66Md0m9bO1bh3CO7POp7tUQ7e2wRxeiDM1bQkMlhfC3kBnM3FTUkaFekCDwEJ1NG
yV9XUsdLTl7VHfW4eJFaXM6izPtHdtpfyDkudAc+ko3J96WvZ8GfA59sG9PXShhWDqRvxz+NZUwd
nufiCb2I8nEYdfUVlkyx5yfh3aObxZOG4819IyeoHrq2/CvSsdqwmcfC4Z9ZA3ppFggpiFkCjHj5
2dGga9Fk9oMTkkgx+hm28c1IsldNejN60K+3v7lY0On8AY8Qb0kAQP5MFtwc68ZOA8k/tVW+z9Lo
sQc/EqOmd3uYmYDCdLhSTFgqzGsyjNNJI3SYODwJRRnsffyNFcXh9vYgcwtHWkmtjguEOYko/imc
pErWRX1CxqEi6JdH6PRAh09dBL2j5Rfo7Iw+DTZ5gephGxaIX4UnVDXhhKsQ5hnm9oRmrh0geRBA
ZDB5YEEnO6HM0UmD3hicSsNcN/gtjFB9e7s50Gtf6PXPnX2eACrkBqFQQRP6cvHs2nYtvy6QJiY/
XA0jokYNjxQiXeQbR3Hl4nx1Z4M2BWm/1lprYa4zSc/F+GK9P308uakBk/dVgMnc+BihfZc02YEr
cpMjATHICfJajbpC4XehqTw/LnR10mMo5NNq0GBFpd2pTXDCwPqh7GkJ4rWbxu19ldWbHi0SMOkG
gtLtwmadqWDoohdAUdkEUDCtl1bYdrgxBpGnLkcVp/D2VWPfoyS8qyPcP2vr2Rythft2dqr/DalN
CgxYFpctJpnBKfXjDZU4dA2Qu85b6y2z1PtENh9SHn6BJX2/vY0XpjqlzqhmFoMYZ6p+SEwNqvMY
VA+KjsmzEqwdL8Zwxt7cHnJuqoKAbUGhpPg7/aomnc+RFNs/9XZ2NzTJoanCJ7GLrNTeQSHephSg
qzB5vz3s3IGFWAkYD1AjLOXJIdLigf46WpQnJTfp2xbkiZjMyPsuNRN1JRX9sFTMFIFzGr9NUlPS
BBhjEIYujw34mATpKuJ3YZpP46D+BFF+n3BhLtwTc28DfJYcsWWpqF9VTeumKwmp3Epd37y7XnH0
hQUodfxXLUvvKSm+ZWXx3FjKCbPsha85P8n/xp7EBoTh4O5nHrGp9Q6GlvzbpeqvjgTs9tebHYYW
i0ptQyAFRFL+KQQVue5AtWUt8zx91MfsRQ4KikLVwpN17jgAlKHug068hvHV5TCxXzr8EeK+cYVh
tTaeAkd3Vm6eoktn4P4O2Hb8S5GFj+4MdzyPK7IduriTMTuyag+JcQSF0aDr6/S+8dR9hMx8lMlL
N4k6tyX/G2t63KtSHjxUX4OTXNYnsBSbIESPLso2NcIYBWJRTTO8oBv9bmLs4WLGV5bFQsSZvc0+
zVcTv/HTp+xSNNRrjTVGDvdRzZSHJIE6aVno85sQKR2oCsIcKAcCYlfKt7zBFvP2ZpqrxRMD/v+S
a5NN22v+aGLTEJySEc8EnFv978CH+aunFitTywRYNy7NYw7DVPjuLgw/83AhoSX60QDjepk+WaFA
g0zpdTazeDKgnh9ua2vEowmlhpUWoB7DoMj+oSt6aIshPncBROnbP2LuQPG+oxFAQOS3TA5U6oCx
rISMNfpK6xgxNQEc2EQdBfvbA83FXWBapg0SBMzAtEerJl5f5wrNx1hK76ta2Sd5x3Sjcx9qC0PN
bq3PY6mXWytOo8F3opREpbQ3pWEh0+M+iAQtzaqn0qv+7cCDyuCIcD1/4IZbiB5i23wK+DRWEVEg
afiIHeDgJie5VN2QChCKYn7k1UfHSq3NEKvGQqowNwr8DP5LiKLvPPlyQYaQuwFs5mvehumjO0gD
naL039tfbZKvMxXiHG11OlWIUAD1uFzJ0TWQCs/q4mtgad9KROi00sGRBdko/d4osx+3R5vC+8Vw
Kg0//kqPWuHBczlcpxSlI2Py/VUwjVPDvgv7XR7+ynsUo4Qwt2Nt8gghb5BNvHQxiaeAu0LdssX6
3EA0Ha9yYBuOaz15eEJA/ULU7w1PAOiHX1Cb4/SgpoDc3e2fPTlD//vVgv1FIZD30/QcF1rvYItZ
ZV/JVPVDORhC/DOM9vHgLDFZJqeIoUTrFeY7AYNK+VQVIlVHzC5L03mVcw9DvPqn3Fk4oKCpFyMB
fHtac2OBAYToB70ZVut0g9mllAbO4ECnBrOa+PAExiPRYd0bxevtoSb3rZgWgFDVBDprKkJB7fK7
q7pS4jmqO68dltI4w9mu4BWUaBvKkYHecPT3U4OjSfUEdhNJ4PSERn7j0U6u3VcaQ0+QhVeItG9H
8GCmHv26PTVVBJvLaMBAQkwDwqIJT3AytywafcMmVrxmxdfE0Vd47Kz5YhhoH3CNtDKk3pBi5v+D
8dEq5yr80dVfxf+tHnAgXqvCETEb6Vy1ghoydMNStJz7gTAYZZmGD9VTc5IRO1GjWUOhaq+R0x4T
zV7L0QH3Wzy30JI2trmlwqR8ML1vdIpecTRqln6AWIHpClkK1RQIZ9Qepl9fUcEmRbmhvbI/eOPE
AhSVl9IGP9gHD895hwLnqNS/kcXHN0xZGP769PL8EEJdKOzQl786Ul6rpWmq2a8mlGfgMIgTSiVG
cQjij5vbe2E6FO0nmEuwgLgDiRbTJk9cDSZ8BwQKxjH6h+8by9Wx7bz934/CMwA0Mk1VSmbiV3xK
rKrSspI89a1XV3JRYZWe3cxel4q2dKPPzUagnYA/01ID0nY5Tk/jQaXsbL0CWsDorCQq49ogrTwD
V6zbU5peQ2LhyMcJr9B8gFdNzlAdSVoyWEwJHv8Rc06E9t0vVRX+m5jWcaDWv7AnpqHvYzzIHAbN
d2LE9G0qlXFTKIOYWr1D4vifuHvT+naV98k/tyc2fbMJzQq6fdwaAEThj0y3hOFJbVS2tflaYp41
4BWePuJeu8M3zHTVFQe+bPVnJTjfHvZ6PREMEBuQ5AFe5LTxh4GZ51R+hWSpVW28fnjUjSNqnFtM
1iVdWvh40zRbOOJAx6BeSm0RnbppxwhznSRD8Vd9DaII07X80KtoI+xa/wt/1dozJyGSfhntuzMs
zHOaI/1vZPTOSMVkyryTfCJ1hXJY1quvaY2uYqZgPCgHi6+pq1EUqtOiREQMmUFeRVUbm5kAJBV6
9dQG8tes1+5s19twNv80mvpeK+FPJ1dPsYujXmhrTyP27lnv7ofMXbhJpwwV7k7mCVxEsGBEo3Ay
Zb2vsNke3PwFrBTkI3Rw880gFyuNLk1QySt2dKH/AzgmbQ6Dqa7SolwZbDcZJzbZMHaei9tjk4i/
z9H7Be6+GPxzpOfHsc0VehfchtR+JufY8rKsRqsie0nT+jsylCs0kL925jfEeDctXRutc196PClu
7/arQEXrAGiXjLQgQ1+d5rx08a3VlOQFO2CsAU17ozXxWYm7hd328WS9nB5nSoipmQJmAE32MiIa
uQnANodgrkpO+031tHKfh4P2D00UPE9GGc/mUTXXbotE/JgH5WuPMcpGDz3/fmxaHJTHcERZXsOH
lkT4K5Hc3WLf2G89xylf2thKN/0Q9vvAzMPH3kmjgyHl/kPmYj9Swx1/cfDRwSSMZqTdG9oaFE30
4Mq4ZQdSmiBsBTtnoTtzFUlUlhVCIiJ1Al46JQf2ZYOjsuLJZwnH70D60+XUg70GUaOw7zc9xvZ/
+S3FeIAciZWiEjztPsldnfaD1clnHiEhmKMK48aF7TIzJYt8DRUXpkRTUfz5p/uzz6syU7RBPUeF
/73rzD+Fqh5tVHQ133hWg6UrYGY4mwwR7iqvLHDMk2t0APJLcl0qZ5pcCJkgK1iHd9iE32vNu2l/
ub18VxcbjR306Xg88AonRkx2qKJlcpCbanVWEPXfVME3Ui059h1yrd3tka6POi/fj9uanAba6GRa
nReHSmSZuKtWWKvQiFx5+GsiOI6hCWJRSx9tZjgoiCB70ZwEsqRrlx/NKmUjrWAjvox6TxUrec+c
Z4Sw6s59qsNyhR8Ad83tGc6EFZQ8OeUmdAH5ihMvNBF8xXfjF4h8ZgP0Isd2Kgb1u7Afpw1QQrpO
3VgG3iue4VfdRjiDohOM3rw/ROtShr6Xfqn8b6n6R8c3pHPbTdDvbCTDLHqPUhRuhC3x7blOH2ga
IF6GBnpGmUjgVi+XN5NYBC0N4ldNbrFXK7v2kSKVg4EUCqKtJSmwojD/6DJ/Kcu8zh5IUJBugFdN
jLGuwP2OOTS9GtjYWZo0m8bVEGBQYW5xGCoG8Upskz+2cxiVYm/QCbs9bZ1pXQZ0nqN09ngXWdRY
pnlSmzuVW1qS94ohz8nySqhgS3ia610khgBFRDtUQYVzurJ1L2UjDn6vobPXx+otKg6BtUQ5uU4z
FUbBupAcBXAM+/Xy+42pBGlGD92XeMC8Ef8ZX39M9RRzA70zGmE95uJyBezYQTmz/hLK2cvtlbze
QKg/88wlxHExEucuf0DpKF3NI9h/HZI/eF3zLfH/3pTDIYieB9NeqI056vWHoxdLswW4JACZqXxJ
jfVkCUkOk9ocxhDxXN9aFmwoPxx01Km87NmoPHlfKLH+r+eXUgDXUE6Fz4OZ/ZB4Le48HNCexsYK
/ulGVMNWeo9u+S6KrW4npXgblaY8OHunNwOqB5ZewjbFwMlplBb33zGGZgdjz7AH/FJH7OgVLalW
nY4Xs94E3RMhZcA3oMi+adjXRw+U2CJrW9chVeZeK819npftrpdN49mIQTi0mZrsFRNZr8qjm70q
LT16zwpJ/104pdCwLobvzIMXq5c5u1j9ag3ZtqSugJz8uB7DuMWj09eiJ7qlyTrwK/O1cMvmrfMr
0j/fr19VPIM3RjJgEC031XZQuQBR2K9+W1Ho30tKkH+Lo6bbcVn0a91Tyle+J/aYipStJNrrCB7g
6EKbEPpGZeNoXajmUUo7K1yZagP/u9L8r/lQZ6+JIw/RytMkaTdYTn0wU8Qv8k746ymh5nyBNmyc
R5TjD6OE9WRphO2OBAT3Nj+JFvggV9fGx33IywTVFp5B02vD66pqqAejOmcsvAyim/dX0dwZDubw
CNMBF6AhcPskTCnzgAYFloNPx8uZ6tq0rlYWloMyhV2dba0y3tBRGx6kMbZx6HWp70RqueGfG5+L
VkOdHkPPLU0SF12pAj36xlSfjVF2t0med0tdodnk4NMPE9HwU+Jj2zEbvSM5kAZNegF0fd905luv
dVsgTtshh7mZ+Xx3OVvzaj0WI66LBr/PNuOt5eLSo5btsXHChcN8Hbw+FgyQFWxDXjdTAEwmjZ5h
lXlN/6NVeL2Uh1IeudPl5igs+1qtT59s06tWcfNV6r/f/lzX6Zn4Wv8NLhbt06I4MfT83o/rsylz
xfvugy7hVqDeIf7xjwcv8fZoVxfOZKrTOB3JdZy1SX0WHuGqBzes2N8e4ToQw1PTyaGJtiI0TgKx
HvuDXGVl9ULcWRvZ2Wq/u+UvJdLxGym/Sum328NdLR/XDnVqylo8kVGmm6SBiVIGaMz43UsZWL8U
rV1R53h2JQxPY1rTlrbwBLtePzJpUWgAMCaox5M0MDAqP0gwdz7XivzD8+1Hz643t2d0fUoEz5BM
BG6L4PxPZmSB/OIdzwuEQsexkrC3Nsxqhbx6svYS89ftwa7jE11usNmIKdDpYSUvd1/gZAN2TCXP
q7LwMB+rt5lav2e+8pbhIKR75XEI7UOS6EuKaVdpCUR8ql/8B3wr2edklp1pdQo6kcPZjswO9rhx
bKA1rbTc+H17htcDcb5sKjSmqI5D+rqc4ejJvql1XS0edIpx5kGXlAu5x0cl8iKN41SRP9NgoOQl
Pt7lGNjbys6gp/VZr6Nv+M/LTvSUtuNL2xW/nTQ58jSwzWRX98LcYwjFX0CjaM9VlDgbQPLrvvzl
SvHdmKc0ZrnD8XR+R8Pyue6z17BND7X/XgfuUTPa+8AlNhg4ByYeGCX9JFf20+Bpz6lq7YLSxGY4
hk9yew0/9NMnE4Sz5pCaCx4s+/JygmZU2AhR9NVZvg/b5M31Feop6LKs8Fv7kRfBD7pG7aop/Xpt
18YOV+xfyehAWnLdE4KSHkxn6yedin/1Uco2nQqVhasLr1BEoRKYPk2ITzku90VhPGGU8mShsLpa
mMOkGy6uRR6KouYKIBOy8mTHoSVcF1Vh12ev8r5bdfHHSO9a/1/jq4E1qVQC8hqUcNvXJV0JXxjU
Ui4Fbox9Z4x5QkD7TwH5vzbgoONLEfu/lSrXFp5i1+FFFd2i/2nxA36d1K+6wBqqaNCq81B68sYN
bJiWpr5QJLseRODqKT9QVKeWN81d49z0wC0iSBEXjXGQzDGFF1yO29vrfRWYkQmwoUlQWKf4zFwu
t0yqxZpSUIk618OAECofuMvcBweBr7FPjovXzvUxvxxuco2OFSYJZjOWZ7M2f9YFOLre2iyOMrd0
qJnZon5D50MRl9+ny7ornKzjGJTnkdx/XcRStkaG7PbCzc3k0xgf/b5PY5S6WoUY5jCGgjKaWY3G
97oc5B99ggfg7aGuoz8AuP+mM1XTUZUxSXOtLM9xlL7jv/YnRUr0pMv9tlSTZp1h57PWNX/fSgvX
6PwccWtQMO4BEzzZ51hEscCtUp4beYBIZwr6kVLwYglA5vxf5vjfUOrlJ7OgMlZmKzNHp5Iewq4+
BIO+h/gYrMx+ePdt66hk2Q8TJZEFWOncCRCFROqWVKJpzF2O7AWId9iNVZ61XCD2vbQFYDC4Dz3Q
0qPamAkCMdoSgO0q/RLqHP8NakwAnpmqtIab2+XZECMF+i5rG3edy5W6URF5h6IgbGBa5/3/sMqU
GEAhQjO79vgIVRWJh6g6t4N3N8imeOQIeUYSWV+RSMp++Y6xvz3mzPqqisLjW3CyRNXhcn2L0aG0
keU51swjhUa83f/x8Nzr0mpdIlxq6EvkqJnjoor+NTh5uqtXNQYJBpislnJ+hgBsjEhC8nxTqz/c
7uRHAmEexM5CrJ45KFxbDCqjO8+g4s8/BYMi1/C+DdXs7LhBvbJq/P7CIbjzzCJbOCdzqwlZj8hG
4RYdr8lq1g2Nyt4mYU/H4gdFwng12uGTneMpp+rSP6PZ393+fNd5LgQTEicDKiid+SlsNTKgnCpV
leHBXm8iS3hZapuWF/rKUlJv4WKd+XTgrNF/InEX2oZi9p/W0YksiwQtyM6od8ubUe4flbD4g3AY
8uPsnbq9s8Nq21pLmPqZSQpKiShuCj7CtC7WV/jtNrHWnbGHe/ZxfOuj7E5uzZ3ZOwvBfHYoKl+U
wUjQrmqJTpsQbpSuOwcKxH8zbZ/Gvjt4bf1zsKrvt7/dzHLChOIKRPaWR9CUElXgz1pgXtGdo15d
e+M56F5JT83aXnkVwgLWoW2WUBxzQ3JX0WGjyUsWN9mf0C/DjK3bnSnJJs5vauJJ2mzpM44oYzbp
d0wy/v5EUJD+b0SRDHzaMwhTuxHS291ZV+oXJ8SCIja1+25oj4CjHkcDYtTtVZ05ggKhJCBxgg/w
QTD+NKCUZFUadxabJZMf1KEpVnVEvVuypL2h1wX2w8Hp9ogztwWtIXqKbFIqt9NXGOkmYQeV1rOT
p4cmLv5VnKJYSamdrfIqOFZ2s/eMvzVrAozKY4kXGVIYrO/0TCQhL0K/Udtz3drrRO9/eUG5ZBkz
EzdFwBTRDNTQFdlI72PVKT2lPWdAfoIQGVk/+x2Vyb+312/miyFYTNP548FOPfJyizCRtvFTVTtn
0fDQRhh1R5qvryqn0ldIig64yP8l21lQgqECiv+gOq3Su7gcsujMMCx0VzvbdvvaZwX+vQOvPlkJ
X27PbWZvgGETFyvKV8qV8mZUVokB1IcqrY0BVeDe6dVj4r2PPabbKha4S2jpufFA6SEiRRsKVYrJ
xDpLczt3dHCMTvh3F9nJ8f9BI6C5d6SiODW1Z627lIz49iyvwwpUsQ97iw9q77Q9UnEx6Sbl+3Nn
SN3eUeO3DOoEgoQxGWn1FErSXZ/60SrtjYWRr+M1bUuabpRoAQ+ASrj8kJ0FQUWVO+Xc9vpjqWJ+
mpreScRQGW+R27O8Pg6070QXEe0DvufUNKKhNeHq1aid+/QckRcR2ra8KRbi19yMBP4GHBWPo6v8
yJN8tXKa3DinWXNf18mT3djHSIl3ma3/9WVHx0xQUOijA6qb9pltM6hspez1s1Lou7FJvuQ4R9qg
seW4WYiRc2tHDBEkXBBvXHuX38noqtDHxoR2Pe42aynpj0VhS2skGH/f/kjXBwAwGDgmkNDkCuRg
lwNV4Lg1zU3U81Ard3GhvWt585aY3rq2kvt89B9RH9vfHnKKZCeaiDFJiKAWiyrqZBPigpkOThCr
5zxplLteVZIviGL5W4wcrIPbgttEn0RyNoPdjvtY1sOj7MU0Y4JAXfiihhjqssbEnoFgD3KHDXTt
d5XUmtJF43CuO2cTKm9iq0K9Q3SaBrC7R2h1VcYvplcQXnGvonZNGCrCYKXb74b5VgTyWo36VRxi
DmUqeDsXK1BnoyWtSND9phIhBdAR/5CUP3VdvM6pRbThIyrv/G/iX++Pv/hbI/WOfw65IhL6wnlO
rXLVIsOD2P467trVYHpbpX4T/7CZ36PUsnCIZroRaKKC8aHnDlKZtvDlNrA69PbHEIWHDA8ukySj
i35rdLBkvCzG32JappeLH357K8zsPvoQAgiAqSZ53WSb570RdLDV5LPWl6uE8GfnKFljzSMAW7kV
rVma2yPOHCzQcQR8YRTsXMGm6qyTSzBa8rnHtUd8MinANhnb59vDTBf0f7J0olPLBqdjOw20NF+C
AkGx6EQBXF7FhnUMg/qx8O9ja9PCateN/lXtpHVUNUvWxCJF/LSnP4YWYHq0Dchar5TGq4K7RNaK
6GT79b2iNl8ru14CMEyWUYyBTw11WfBKPKem7yg8tWLVwhb+5NfNnaMJSHt20HAlvr2MM1MhEVBE
p8D6gKNcbsuR21lKci1DjsKGhazn5bqUXHdhlMkVIiaDyDgJACgUEtMpmD1oTMnsTD8/mXKvr4e0
M/B772SUtjp0RsPG+Hp7VjOLJ2ji7HiA82Sk4s8/pdzIMwGTQ27o1GNZ+TjSa/rd6YmLPbDTLjzl
Z6YGDwGyC5kbvZbpd8KLLB+cmI5e6pvfuNsONYQhKUgeHaldMgub5KViGaFKohnCQxCd5eljSS31
jkqy750iJbxX4KEWqRrgmG5u6yj/gmjBQltxCiH6GFBcXaL5gVTYtKAXu2pjdZUsnXkX+j8jZ+hO
Se9kWF6mlvRqS1g4bGIsfp57XR6eKk9ziKpOkX4bm974imitnnKpNEvy9XPrwDPV4OJEKxyM0eXn
7bH98t0qDE71GK1H2TgR+J7SrH2I6mpnoHT8l8GbdRDceRIS2kC0I6c1vzCLvUquoNy5Wr4ObX0f
h1/b4T611Z+9bd7RaX9uzOLBCMqFYDpzPB0agoQZcnWCwSR5sDI/D6OxxgUEWN4vKejKXerrxuGv
j8vFKJPj0keoYde5gPybtG6sBscDza3tfQhEc+G4TBLz/+2oTxMSx+nzyQSX6stIrJ70JLizW9BX
TfDmJng4Nan9HjgS5bex3wVqsvDumbsvLiYpbspPI2dKUiaFraLTSx+o6sLnGlW6pOg2toT3Cx6r
SXhGNGRX5Mm328s79xHJm8WGRUYUPs/lyPh0uq2dy/azXmTyXSZH1hpTuXDhI06Tvo+lZZsIjpcA
bU1bM0EFMMuzUQwHenPq3DJcM90ddfKd6tpPwu1Dtvv7vjceI6XY9Km+EOTnTiX4Zbr14gXEhXI5
TVeOiqZ30/40ANNC3fyIOtgrwOpnv+uDTZH3C6dybrzPUWAyXjSGMs8fw36u21zdunr5RYc/uZYc
927U1I1fLnXYrge8iALTIrwTyICsxd7F6gb+zVrPgz3JYqiHgnHxt3sG+xQFWroJ1xcBi8nkfENL
pS5OvJOcq9rdSIPzCCshXf/9KLxJAJ5TXkQKafJOcP0+0dPIxoYjKKuVH2fBRs77pQ81szOBB3FD
CsoIjUNncvQqwGM9Lov2cwzYUw2lXZAGu85tdlFdfAGE9pDi7MF6vFAI3JnG+OX2LK+zgc/DcwIv
N6YXB23lBqV/CozsCQLwUXXSYG3SHV3YkdfBTeCy6JegS2xzNU2Ws+u6Kibhtp/VJMCVA7UPdgid
RPYLNlJ2IN4et6cmwuVlJkpehWkfl5LB03ma6LhN6NJPzHsE5bz7TKuOEgaRKlYinansbw81E0DJ
EwUWgv0I+336Yob7WMZ6oXYnKXTTaDU4wGntiK7i6EX1n77TtX0k8dxsS8t+hexQ7uuAVGHhV8x8
TOFcKvRNYR9e5UBFbOYUxarq5CaviFJD3t2xu9ad/Z0G6zqzT20kr5toOHr6c68Nj+UHoLtFnOD2
D5k8rERKQNZMemlD2sC3TeyFT9eJV+MiWQdhdbIyW31SE11/CoccqEsd0VoZ7GwTj3Dn8jhbft3P
fHW83IQWpRBUvtL1bKIEtdKxMzBeVfIzUmU8WtMKfGVVABbVgZMrRvbFbyJrJSVt/BZI7VCvsqJW
T0NIB3GFr4G27trYONieXO9Ct6JX4428RuWGlM2Vnd9ybcTrKsdpMi6GbOPJbfjgQ8Z/gP/mI8Sa
vGSNPWzUtooPmSUBbvETvjiyIXviorMqI/5FQZNX380hhSHreuVJ6Qf7vcmM+GwDyqQ4ATC91mxa
7mlN+Akia6+0Rf5oZSXVpaFUN7pfYPkcRPbGIlatpUFVXvI4aXfdmDf6isCWb0y/1u8GAyC7UQXa
I5ZzGHvLWFMK1df73KzaYxsX7s8arOgGo49gTbb7s6qLcVO10e8oLip2iSTVqzQJ5AdYn+aRImH4
GowU7VnK9JiGBXsrTfRNpIaAfKKuOxBR8d8ZizelcYNt4tXhkUVy71opqtcVULpzbxn5V15Y7n2G
7w0oTMou3qjCMJc8/+A0evZLCi2M5qSqfsq7JthAiinB67rdKgTZfi5Vj6kEEq47EEO3npIn0CTt
fj8ERUDDWeF7m64fvSp+YO7yWI4RpWkobSYNbCyHdluKB8LeNprh1QPb14B3kfDO5V/2FU88eSEB
mDma8GEpZCO6xqt4eiQ0FZvE1s+xdqgtDxupYDjUyO6jnq80C3Fv5iqGZEMVhS4qL/1pTwUaCgmq
WYYnrxFF8i9DXz1GmYHU0h2G4ne3j/rcvCApqTxcEf24EmbolN6LqxhZ29hAdt/TfH8lOf5jqi5Z
mM28t3hbiFGoTMJ0m/ZQOriqWjSU5nM5lNuyhjigvNeoiSR296ChSBi541pAliJpj8Vf1g0PHX69
t2c7/yMIr3xLiBvyVCwn9QfL5QJDbM2iVOZKrGh/V/bVZoycvRJ/K1FEdNnrD337xQmre8dYMp74
2CmTaw0OEAALCkh85WnVSqnVkmuUnzBUSrpKVQx5/Txi/hy/lfAzXYfI6O3sXtVXXQgJwbX0dGOD
T33rcBTbuJhJbYswbU8a9m/3ZcInswNPf4zQZNlCKg3ugL57mzrN7bXuG+aKnBkTWlXpntLOz56Q
jiFDqJEBlALZ3KUoui+8ra9zBYuiFfZ4MtafIoxf3h9aOSZ5rZPguV4rgVLrc32bJxXSk7xRVrUa
BocKvaWd6lnjqkXMb+GwTgky4gITNTqAYgpvyyt3UwiBqiW5mn8y8eXMkvbJD8eNXvmi+UrCkjbf
Dfs9UYJNXMrreFF4deYEUxDm7hLnigx0Mv+kMcZ+DFxcbmRqtKZXautAiWnPUKzcoPri7l190fLj
6tLmDS+wSSRKkDqvtCla7D2HMPFlxOWH7+NQnuzK+h2q9V0iq69aZ947fraQJ8zc1SD/FMoHlGyo
WIh1+JQnqJ3XNsGIcFgv28Um0zNtbbch5TypWfetVC4Md/3WJIIIeDGCATQBpqIiWHHQ3ZYlhHnC
xD3I/4+yL+ttHFe3/UUCNFN6leQpjmMnqQxVL0KNoqiJkkhK5K+/S3UPzqnYRozeG+hG740umhSH
b1gDr9v7cmim1ed3xLUbESEYVFMh/gMA79nHy+tRxF7llie3009G0V1T6efS8W+ktLeGcT+unRVW
EHibOTuFUyzDBJbt/Dl2FDuNfcu/fT6lKwuHmjVKydgYiOnOHy8LJEHaBz09wWZVJID6Hnwo9t+4
Wy8PPR4QLBgEp/GOXDTm4yEEWWKGgBZpOvZYcadIYfVRou4aT6uiUnNGXD2neT9Pq3EsbgF+r6zn
XzwANEwW1Y7za1VOfdS3oaYnJjueVlRvyjq4t5viljjIlcP970DkLOOyaso9uJWVJ8Xch7quD9RY
90VcHCiaIAkISeJGWnDt6y1Ih/+Z2bnSQyl6x1aL2Okg+j3t1CPO2a0+qHPt66GtjAwIHVyoyC3L
+89RDoOqjZHw0BMexBM6SaNN0uVvkJPU3+3avvfCg9dsyVyuJglWMwov1rca2pr429Jbmr+hA/X5
rr36k9DkQwcTZYKLRp9fYtN4eVScRqS3nafbzI9ZkMy63tVxs54DsVEMan68rTefj3zlXlsyTrwf
gAdi3c+uABeOtbmZJXnMKYENXYzrzAus6KdFo+ChQm/jxl1wxV3ib4r7vwOeXQZItkIQ4VC/C3oC
TwgNg8xmrmjaTZHaBh78kpRu60T2bnFA3jjvekNhW9/0gC2NyqyJ5SEI6BqSjG5Up7NERgNqBPD1
rjs0blqBspN1TRFugIFqH6qwlpu6nsqDZUUSavCjzRPucL4GvVPfj05vJ27f+Akrqi71SouvQmnP
D6Gah01YOPrZbUsbcqsg38Uq0vvB4uhq4hVgaTt2KLIscMT3Mej6n7mAGWMCl3aYCdiySN15bDbD
YECujNokkgZcOAQvLlKBLaBwYmPJyj3IUHovg6sfhAODaoi7b/4qHU8BvzeTXkFnayoT6otmRdQ0
4jc15OnzPXDlROAFhwvTYriDQOYc3MEZyIF9FZiTyuluksMaIlkNe1a9gl36n5E4+OFfqwZC38OP
wFsjtM6q/gvRJK3CLUKspIz8lOsbPc8roQ1+FhA8QNr/f9jCx4NqwSYth2eSfcIDIp7GnM+7umqs
LA6/TGA9t8hWwS56kFL8YaWmd5Vx+2Mc58ON6/7iVkK4ATENZ/HfAEbxPEvpFmXzSCPcaAT/7hOO
dNyZ3258g+WgncXKyE1wn3soySyqgB8ny6quK5pY4lYikFCY+pUc89/gCO5dB1UZXADFBIxpU/Up
ofavwW9vyNZde1RwE+AHoNcLn+Kz8RtlOpuMNES1xf1OZxWubOhkpcr36v+e9AFzCSQdFNuDpZz4
caYdmeCn0im0Kfz+DyEct+y8hV1BmXswjr1xs/5FyZ+vK3CQqFYG+AsKzR9H4y2YrWaug2MDn/KY
zvt64ls//lrxKkG5dx4cBCTizs7vZ9YntlIPmr6GzpDYtlhpdgitAynhjDGgCKR+ImNyjXNfBq+f
f/6LLYZKHNoKkANCXQ4KDWe/ssiZw4lqwmMdyWHFmONmZLCjGyt/LSfEMLD1WWIXAGbOhxnQ6e7n
uDyF9fRsbA4xkn5laP/Vqas4UQF5oE67LfsQtnl+Erlso3pxjLR7o310fbr/9zuW//+fJxj5Qotr
lMF6JLSiRI4tQ7DUPX++pld3NMhlQGajNQ7W7MdBIB9a2b7CS2Nx+86V9n1fjSBmezc+3bW3O4oB
9cPXQzpyTi+LA11PI8nLUy/zNWQlT7WAiZC6m/oic2ryh/gNWjl+dSNUujLsQuBEhwj1DHilnZ1X
iLkMtmr6+eQBbb4PnXG+065sftSVKLOY2mBFFXWY7wlhxWqiit24Ly7HB+cMmGXkfLi1Luz7wFuu
YNszTadR6a/DUg6j/bztQBNxmNqg+BFvdWndG9w46X/9rku5CKYLi/+Gi6jp7LsWPvDLaphPfgXb
ZbxKXG/ZTV26EH/Kx3sD+jKwFAeQDf16/O3jKMAltHWsyunkFd7v0CnWY1SLVBYDjHS7oLoxp6uj
YSkWJR20/c4rRhql8mociulUku5RYvfAdAkEvSGApOWtFOnyXGBmQPRg0y6Z5flYTUeaSVehOo3U
nvYudGgR/oZeYrr5lnDIZQJB0BlcConoGV26EnKFzrNXmOJkaPTOoWEeQ907B7pi7uaVoPmNPXkt
Ylh4GPBRgq7apVmCESbwc+3AkbspzTMAspmnvvahz44d7yeoNrA6G2sHZNMhjh96ID4SbgG6NcJq
Oft8l15xylkU3YA6Rq8MZP/z1l8NwQ1a0zE+eoKuXNM5SRfkd5BvSGMTbQeHHOJ4SlCfkmkdJGB7
mUTE9NjHBFJdqWM2QXsLpX9ll0XQD8UdBSjCpZRMOFO0V6cSdrroZEFhc8r4hAbrjZvp8nLHvJcB
UBOC2Mj5zRRW4MSywCXHxpAXB2YINvNvhIbXJrLYoUE6GVW3i7VlMbxChUJPug7M2hm8PwAlr6KZ
rQN9S7rkStcT0/lnrLO3qrF44Vt1KU59zH44UMesSNkkLrfvaeUhoTDk0FvR3VQNv5whhNeRd+uq
v7qgyy0E4PXSel2u4n9eS8IkMMotnJ19SPHPPknrmzC1K04/WEWUmpB8o26C0vXHMeKCxUWogDgA
ZatIm1BvjVs+Wc2Q9XTYAr1ziIGK0UW0KVR416OiKnICvKVvPShHPllsbtNRVjcO0ZX7A7pYAOug
zgL83PkTHlqejKM6D4+dLrvNABeENLegzmkT2q+iWNZAMJnqRkn3yhdH9xcxAx50BIzReeXcK8Yg
pzxYGiD9fCdjbRJpHJXyyPLf0QuztiRqFaQha3EfGb/M+ICfw5Vb33gVLm/qpZuPGiDuMtQ6z3MC
B0kfjAgBSiul/RAP1h1UNrezV96oIV8dBkq4kE7AZQWCy8dvTxzkxHWDYQC2bQr2gva2HvpbCc5S
LPr4oGIy/4xylvhbOncc5cb5cR7lA3Wbr1ZpvaEMmLm6Whnp7bhv7YMpegvD6cvnd/HlAcLQgNwB
ZQreyQVIfApzHY7jmB/7AIXhPohwhqdbtavLO2kZBCB+eLOhYXn+rHrYnDLquhzoCBhK2g7kZMp5
3ABh/6rkTS76tdGAGEApGmjsRdrp4zfz+1pbljthtJ7eu/14H4VsNwx8Pbi37I6ubQ/IGoLbBTQE
fvtZHE0k1O9a6ubHRk91omu5kq79w+Zk9/lXupgS3iZU2KECgYMHQcGza04BJRdWuXJPFDTDTW5J
aBagAiEihHg+ZHM/Hw0pz5UNCUsZ6NGjcQFA61mEp/1aO7AfRbAAAxn4H8hpAzBEkxgZ08TpIDUc
zgjjtb0vCv2rpLy+G23BksYSvxs2fudMwLIX5DbG8y8hnDnjMVAbNU1vVREcBiQb5TTmaOIvbqFg
OMt4Pfr+VoD6HgJHTQ15gKPyC5Rml/AgHUZeJr0RYYI/d+9UNjL9kT2NKjwySbd17T1TpsakpcFO
eWw9zjSLmf1TOXCGHPAPcz4dlShfvSKEzAVEP6PQTskENU9bB79JCHnnrj8qJ3gfrHEvYvfNqA4i
+Na2jsYn4HA3M76tBepLIiPeJgiK0Cvk93ZndDJHTZSOWq+VO+2CsX6BdsGKlDG6W9WTcszjXFv3
iOq2llM8MKOeGrjixkX5Y4BJazLq5hjl7auBuYV2xMmbGXqRVetnNY8BKgCFwXNfluEjXay57z2P
Iockt6UTWtT3Pdofyp8PKmo8lCc5B5ihVhCdcsGAj8P9RIJNHVQrFkPHQksYwLp3ugwzv4enjBm+
tYbsmsHZolV09AaaNSWQX0W9x3JCVp4tJQBrXk0lXdmmDhPbCv5EQXMnuuG7tAJIeI3HCNDtTgXP
xDFlBsf3Qx1Wd5HwN4NGptUzOHvncDp0Xb4TLpSR3DaAIF//tMzNLcQuZmIVx91awE7D7sSqnRSF
u48XJoMPDkM7gwLRAlixql22tS2otypZ7UKreINgGEi48gdguE6iXQU5+55rlnBfWysQatsM6thF
Ng44K57q2Woa2mgzR8xftwPe77x2dCbtcDEQxtOBSN2FXLz1zst6XPEwsKA+buXQCFlqlIAGQQ9W
uyc/V/bvWkMQJCGN56VOA4EwloNsMszGQNSxhmpaq0H/ACjFR50wquScmLG07yGiQdGSnXiCmm6b
9DB5T0HkNw8zPoUp4+gBCrW0Sbyg8NdVsEBGAGnLrLhx74tSFTrTfT0eOoR+kI80zcqqrTlx8XR9
8QLmrQHIfm/RuHd9sx/p9BpWZFeHdqa0vcl1vimoeQ1Cvs3b+iic9jC5dCsbunG5lerBAe+erNnC
Bx+mY47STsfmO14JkuRx8e7OVlobJ1s2A3TSTkPv3hMPNPJiPlARHUtPvMwNOZZ4yAo9HSAUl1S6
v+tG9nP5tkI6WYEwTbnja9uq77Sr4KPsbqBN0SUjMb8qvAvgddKkaeIuZf1yhxR+l/R9yZOxsxji
GrVxourIdLiPprlKhO8+lrA2lT6KJWRGqOvDuTUJQ5E2Mf1ezBRAmfg3EAdO4tnwSA8UvL0X2EEE
QT/u3EWOBRNM51trm1edSxyqMF4H8DMGUWgPfP0dK5zMbf3TYoAsiP2FepB0BDQy0N5R+9WL6JyH
WFbY1j5b2eBCJWLUXx1YNCdDwQ/SRcmsjh6mwm7xC5p7KB0eIIL+J4oNmhfVFhAElczCvfMJe8+p
ufdz8RPSa1USolMNDtQpX6QkoXC3mt3wrrbEyVXBPg/bjUPKxXSS3sP7sE6WH1j0Dsr+zjeY/22n
2t7GxfBtYtC16bqVB8bq2iIMgCRth19QTwWezIGgrvpBgZFaj02Ygoayl334Legl4EgNxJH76YVq
llU62i0bwkMFHIbOPytsElmOX6jjPNqVfKOts2MCXiJViKL49FDn8WvhFg8Sa9Hk8wEaeE+8mUuI
x+ddKuypSSRAFX4dHWZAmHIaTmmYmx3J1b4p3b//juTTjnrhF6+ut3gZn9AhRUNkJMfcIzsXXxFq
CYBFjdD6UNSqoB+YkxU23gpuwWujrH3tm6Nv0U3BAeBqJCD+OrXDfNuqusBFVbxFCLGWZRsmAnKW
Njt4Q9WJhwMiHPqurLbFuuOYq1YyPGH0UY5+n5QisFMLGW6aA02RtNCAS712MXcC7Pnzl/hKfAGx
LhuZB1J30IDO3n0hOrQP2BAdgV7fe1X7jVhyBYzujZrj1WGAhIHoN+rBoFJ9jJgcimpEO0bkiOy/
94C0S4Cr+3wmFxHMkin+3xDxWb+U2Ax9GpR4jmBxpZ3F72lo7/w22tooLX8+1F+xobNwGiwGROyo
wCHTPq9PQRYsZ6qT2CjY8r/6ugG8xWLBHto3YarmFg1NfyyhodTRtWu3CvZ81bwLqqD6WnVwPHNE
Cy0AOeBBHjq4LqDYb365Xt491/lY/WpQiNprFrZbO0TNhsLo8CDK2tpITbs9Lzu4qfeq3DrarU4Q
9gjgMVABNQe91g1veX8jRblEfCAwhGLdEquBQXHegnFMFcE9wzYnu19b4HDXwavUd5wNkIIiSXsL
GHERGi5xKESEEOyi9gfPxY97ReRKMia0QTZcZAN9I7d86C4S27MBlh/wT0ofVHXbOS0GUFMN6WDS
/ingdZEQgjPYIhQa5optPt8xV+dEbLyTi9bWRUFTytLNawtDFlAxyCKgovY86Icbp+xiYssRADwG
zcRFG/k8ZY2imcMM25gjUJYV8JNtnpU2ogQTC2AhPBQu/EjcUjW8MjXYFMf4D4pbkCw6Sy19FL4D
2pjwpAmP01wOT3ZLf3++fBdnG5IIGAPzQvwCkvbZ9SFCaIS2wCaeGtv6ElgHXpMvItj7/MZO//tj
PxzsjwP9xW//szUKFUSU9G1wasMqqaSX1HjRqt8NH9Z+W6xzH47G1pDUcBxvHZb0PH6pgleYnSYw
OJqtx8LDancvo8ZL3RersYKjyS3Z4osFx1cOQCFf6CmQDztvV3nWOOd5GYAT0tmJwjsHSb3Pl/va
PgogGgZ360VY5xzjUpS+mQVwPsttLeA/lKBMibDjplnYtZkstG4wXXCrIJP+eBDDuJxtT+TFiXiT
eVBkDvYdH5subWN/zdE/WrV5ThJe+hV0/YH8mKBdHHdx0nCS38XGQwwRte3L57O/LGQvmwAN56WG
jV7d+c/iddVBURi7bYEueoBDoL8SVxbqtXQzmnaHT906ry0dEBC4KLT+98IbxJrRIgD8xwZt5VyR
p3Fqp0RRqDjxKDyVkb3xvNGknV+eKmlWc+m+fj7hK48zANkQqILoCEEUcPYZ0IZ03Jx71hFofG+L
vLzYUA5AiAKc40a48fet+HDA0NH5Z6xzVFPnN3gobVacSjCNj7ooxR20MJu1Pfj8G/rIA2A2IU9j
Co3NqQvHDXGhJOdqa/4RhbAyD6NOrgeoI+0pscWN4uONhThHQJGS9NXcY+E9UOgRzrnmzW3+MxAa
CwDcH1qiKPReeNc7DAo5FWTbj4TUQK6F9bext3axP2aff9QruBKcXzdcGLxobuPl+Xi44OQzF9Rq
YHE4UugE5HXqEfbWDPmvGWLXGzRTIbnJ+jiplPLTihmetEh2kqKjLONhHCSUTUHmjaFIBq9p01K5
ZA+sRr/uBvvGyl+5cdAQB7PZW6RpLgThNPRi7Z5T0Itg/MBte+8wcc+4n1EwYlz4o3y+OFcunn+H
O2eheTyehmoAiK8uA5jVq6BITSlvsn2WOuD5ZkfjDShFsLah6bPM+p/XZJgb4PUEZsU0xFWNi2VG
Paosyi2B629iI2caHMhB5bVGG8MFIsCdvv/3mS6qOMQBCf7SJJvNkfH6Dl2nJcNcQB63K9jXSvYI
OhbTVlxb8GQ/K4c2PbS83aAgR9sunFXYR1MGuyEYGctSZnlH9EZ6YjowCVvsuq5ePJjf3Bcz8Jmf
z/XKJgIqGXEI2PhX1JMmMtvC5KF1RONiDbm/u1ChGFQNdha21qOjG3HrNruyj9C4ATseHV2ciHPs
Vj+gbmIG7RznBh0KkFx8VKRQyqi+2R59Q3PlV1kFW2LIOmB2anO4uzni3pZ5tuTLn8/+6m+BAwe4
bOjPw07+42ZzKtkq2tb05KPtlzgG2sGyJpvPB7m8IeMlAQCiA1kUQMtng5TwFvG5GQAfmvxn1hUb
RR1olt/qJV8ZBtJU6DCifYufG58NU8C9GIWwELbjlWM/OBWdd8Xo+Xe5CaPfn8/IX+LTj4cUBXzU
oP/uXhdyGx/XbZJVnldtHxxn4TVZ3Xgj6K8iT3xfmoNnwXC4BBUIpTRX2A92xePvyh7nPa3zdkdg
95GoEe1lANgq1C5i5xsiNqg7Qr4o3zo2Gh0Vohx0JMRv5rfsYIYZhm3AY8P2pQfcMdfmYYwNcOxt
VG9cTXkWVWWzLUHkSikop/eytlHojQQ7QAvMQsd4NOsQ8mSrogjNn6qrGZgFJXvwXF5+cXhcrgfE
o7vPV2lZhA+LhJQJoiuLjAawqhcIfKDmxJATT5/6QaamyZ+hnZl2EA10UN8UcXTyAvoMNuqNyORi
Ty/DwpUSbUDQJREQffw2XA58dHPHoKhcpLV6gAL3jSN8Lbf9d4TlF/x7RccA3Q6Ta06yd2RCLICP
ncQyCHZ7mgym+wF/l8+X8mJvL3MCccLBOgJaeZ7LTEHvMrTLDDgjNMlhG+Moby1vpYJXMiYAoiLs
asBooBdytqvFYA95QGZz0gNKe1WzsQXNCEg/5eBkn0/o2kdCuIz2FIAfILaevXIS2k+cSwxFmigR
ufxB9VTceLCvfSaCu20x7APh5zyYUaAmsrrK59MYe1sUYNemkHDohhj1AC6ePo7dDZDDuVXEgsZe
8KDwusJjssTGHzcG2FuN2wlrPkVe/6duRbXy467Jhjp297KqrT0eXXFkEzw9pthC/drREP4Ggn3b
Qe51I3gZ7Q2tzA1I5ZXFhowIVGBAbAf5yFt21z/7NUb0D6bjNKMeXTmHLpfVyWnof1Q8BdxhoeWC
moJ+KsrF5+eulRgcThnOkeZ9vJb11B60lntTROsiKjeyn7r/Sh0BXWQpDeLpgrwXEMcf59VYCC/6
HgYFNfckdOXyaT3P3enznXp5i2GQBbcHkCdEvs+bqYx0JZtsDp2ZgjKIR26C8BDjrI8l/wYMLGSc
/nu4j3nhwkeejrtzoTp/nJchYPQsmgDgzcduEuh4RvXX21b59P753C6CH8A0cFeCyo6L2gPi8uNA
8N2q20Kq8pSzKuNWlHXCAUfF31ABW1tThDdO5OVa4nx4yOUAmkOyeo7ToP6svHEo9Uk2zjc7Rlsx
8DLHR0mioQZ4xELUiYPa5Gaw2Y/Pp3rtMsCYsDNakLRI0j9OtbH8SWPP4mja4KqKSq0HP1/hNTzZ
NlpoNmUvmrY34oRr1zbgeoh78F/gBM/W15dd3bbxpE+Omt4oZQdpWpYwbt/CiV1qBODm+XekZfr/
HPHQRAMDV1CfgsiQLPan/HEGQHcrkLHt4961NxCadDM2o1VM/dTl8hZ39OpccfEhQ4U1BB6rj79g
VDbkpbjWp9n0u6DxDzrUXeKN/EbWd+VDQswPKSMyJMgCnefbMem5KuhoTizWbaK84IXzGhLE+Vc9
Rn5iSA8SOYQJPt8+V2YHIT2AKVBGQ3HnvEramMaZIFdtTiWIHzCOiPrHgsT0TgtyS+3kyiHBKVku
S+xXVEeXn/LPp0SrUTkq5/oU6zlE8ZWcZOA/e0H5068WiyqILofskapx9fkUr7wSH8ZdooN/xh1s
CmDDIPXJtOrXMDpbsWzW/zwGSMXQJURnYLnbzjaJamGT1QtCTqxHkRM94CQWqNx8PsiVHfKhuHw2
SDFRBBwA7p+48l8YeYKGbBJR69hGoL/Ma3hn3BjwStwEgCbiWeRReIXOa2FM8JyWLRTxXGQe4OGU
WTWBc8oZhBGH8PHz2V2rNIYLkBJeEIBxg/nx8TvBtVBXXhuQY1tV+yb44sfNeziKNfHk0ffBb1IA
+kydcwj7ImVF8KVovRvR25XTEC70YQiCLDHFeWTlFxM8giLgXKYBTWBq8nd7ktB4lP99HDwSsKGD
Dt9iZng2VVtUGr0RjxynmtNslK7ejI6KEjQLp83ny3plSkCCuYs4LyaFmtLHVfX60quiiAdH38jo
l2tV05MYSi+LypuyPFeGAl3HReoPYVJESmf703FlUcOVZTrJ0tdpOQ6bvLC/RXK6FWRf7ksctEVi
EIL32J/n9icCTZamnaz8NEx9GmkAxnN0Of0YpPsbxf/LuwMjAdcGIDwEji96m5oD6cnnOD7pOt4O
rFw53cvn3+fyVsQIEezEADOLLnWaYSDeacDr4hNHcp0HKjFtv/UKFEf6deydWm+dt9Z/PtcY828c
jxVERHu2/ZpSoGMi2hz5EF6a9ptyvlsl8DM3TTWWP+hjpoxSH4hEeM4AwUYp8+PmkzLnQ9vU5aMT
jGTba1g8VMD0bH1YDmZFLouEQuVw/fmK/nVXOR8VKDoY5EBfDxfKWczAJ1+2PVXFY4XOVAQp1+oH
QSIbRt8FGZMYQfzisgc8fAO3caPXNSQcIug2VMWrT1QWsfiI6/TzH/X3Bbj8Ub6LLBSXODbTx6Uw
QWnsIZiLRxj5efFX4N6D4B46fDDAAAAekhzYu7nTJ6B/4R+EqVd598Mem7W043t8oKZ9xf+OTQHZ
EPy6fPgmu0Ontz3nKS1JakDzbmuQQPFnFHaROLJDGtYnMofMMgRsIWw4zujH9eu/fbjmFn13UQ+8
/NyQqUKrBqLjy712/l4ANgiEZjmQ4wgGSdbljZ2KvtUbY4tiwys/zwZW9JkxlneYGndMqc/4hmsg
lCgEPbMRDaZdAzRZwm3lb2Y5vPJ28gBTsx56WmKtorVXkDcSGuC4/PsuHFTS1gBQkDH6PZEhcwWX
GfPFnwGE4bvAjO1q8iqx9uhAt2imj7tB8+cWlP+VRcM+MRP+MqJ4BLxjuZZIf9NGOSLrjOqhG6jj
BJnfluHlf9IF/47nDy6b0O5JBrRgU6g11SvBzcs8FN+XHyen4KmA51Vbi+jgVOIZkKMKn2FUKZVm
63XlnV+4XzsWHoTScqdEawDXA750GDuSBC7aeZIWAXqqUE8emaju0efZdZb4UQ/j1mu5nUALF6DQ
ENwuPFV+QqLiWeT+U0+EmzA3hnJJuAmVfJtD+n3sCXAXas3hZVZKaCJOUj2aVh6nFpA7Eet4VYjq
WGp5Vywo19llL0EVfsvReBjHYA0ryAytxx066RkQ4KlTqQd/4EfoMUHlGWdYOfGLngKSOiIAGnea
hqSz/R+yiY+oEaeelT/7BmUdWfZf5pK9SxuFJV90bxwoycTv5hKQkHAPOROWALS0cv3JZN4sInSM
2feSVeQXdXoI44ljjtRt9Lxv1DY7u6AboqDBXEaAdekZqKB2hosYqoWJEZ0NUbaxegJ3QK5Y5dzp
Ydi1tpOngkMgStfzC7rrewpVmDRsZog+8d0s9TspENjjj05Z2b2i0P0d/JFfEyS/ptzbmN7fq4E+
8xYct8HsqrjeQPBdpV08kTTsKdwlZj0k1RQ/C1VtW9qkjQv5dAdBmkXuOwfQUuXvel7cQ8Y0ZTD5
qCe67nhzHHj1BfHj2tjdTrlvEJyDeKW3sroBvhwsk6RZOxbJGpe+1cw8TKZaxQ7f27zcV3azX5SX
EXSn3Kp3PUCMYYH8BJg51v3AjZNBKcAZ2GoZDHqfySDa1FbeymunXU8dSGrtuoCs7LrYU3+paUar
Soa7grWrYLIeSMUzXXorv/UQePGfLOi+Qp5tNXR0S2njQ2oLYL9mICwb3D+mDFbx7G1E5WdmdlYD
7+6hH5JMJHxyhhaWB8CbJCYc9k6Tr0gTfut86wXaVKkXzSgUhy3wBGzaAnwG7T7gOGkHxTdljU/9
VL6XBczjUTZx0hwskVWE0j6UgHcxNTOqCcMvWMLeSV9+1Vb9HlZDYvn561x3zwO2jZw9oJi9BCpu
FLjTHjrwABCnvV1MCTSPkpix1MwE94BKo0muC6g+C8op8Kb6V03fJ0AqTe88RaN8RQcQAw7zj5IN
I+zfwP4DqnYXUliLe33/e6xJChOSHSPj8yTMnYDjL5qp2exBXQB7Ms7dxO+Dx8LqH0UUZrS2jxLA
XY0bzG7CjPVejlbNeGcj8oSs2BoQKZXkQwlkYZtWjYAM+SManvuOsXsn7xdhMj+FIuEmViPi5R7G
pLAzRrEhhco/XPVck3pVffQY/LmB0J9n+sawB3PivmkHzhBobieufLUrmkPBAIjYjud1FkPOLZh1
GnTg3UNIfM5/TgWQotN+AngRPLaVGKPd4AtYWkCUCxOMxS/eTFnuA9AZA/XBBBAfMRZ5wD7vVy7u
v7bgK2+M3sNpxno7z1CgBbgkZ3VCdHDPZLSFoFrSOcGT62KjdYmm03014/6Jfg5M3pG6XPERIPV5
NmnrhkmtgWAnjgBKvLnnNIdoAVsF8h1WbzjIgBRar8sfE4zAFMa4AfsQjlPYC1glMpVfakekMwpR
tnnLHfQv2MEvH5dbwUMDZFGRhwIgnB1SCe0HYbMtL9qXQHqrSNaZ3cEUV74udawa9gWqlHeq1WnH
gnuP2T+Q626UKQHInqKEdzYcGxDnIcwEYNwu1w4QwXEc3IX4ZaH4hUOxbYH9lKHIfIzdYj1FX98x
p/k6DxLQ2WEvqPrh4VFya/85b4JfbThnnQUQpQibQ96X9xQqMBFp9yVcvHvVZBU16XJaWU8g1F6k
HBTDxrYP06JUX/AkDtQewuOPHJJMBrCTJjBAd/DXtnjmrEAwWud7S0BLPm+mdTE9NS7Hfv/Z+/02
x8No2HwA3zcCJRUAOHvpMOYBFHcD1nnAkpmnIIZCRS3edcmbzHWK+3wkqQZ6IwkAS5cheXUbZy8n
ZSWgdKQ+9DTRQHqvhId+A980ZNzZTfTWeRGCiBaqIO6GgOhl+mElBVSWInVcjgQt1cYfg6NbYwPP
U3NUXfmEEuvGB77eK71Hz7XqpBmrDK/ujL5WGyVlM6xn+mA73zXOybIthxEd2r5e2XizXUw+KB+L
7o111V2Ye9+rUu2McDeeQtfa6D2D8IyKnXfF4nUxsyUQ0afBAe8AeCfXrx7xqL3UU7+uYGOdN+WP
xrI31UAS6sxZr8EwqmvUA/lKA/oPKRdTUnh6Au+aD5sutICItO9U5W1a2IEHOkyXTVtiPy+XyYQb
X/WAJ4Oqm/ijEJABHO+8Bv4nUfvQ+DIDkQpUTtonjLQbaVlPDEFgKx+JYas2hqldB3wRdvry62e/
uo9bufc4HnQWbUIPFDdpAfYRzvPP0eHHWFiHyK0hPyP2aNJllNK9hSrcYo+w/GZmQxil08e4UV+l
JsCJx0lR8rUVOVuNLQQw/QZd8Z0VyyOb7f9H0nl1RapEUfgXsRY5vAJNJ7vVNvvC0nGGHIoMv/5+
5X1yHJWGouqEffbZ57ub4mEnpyVUXbKvhUkY0xWBU0+rX2XpUbD4jJet1fjsEpNFJTxrOiXeYrtZ
zs6YZaHpTqetFRfglkix2vn3eDOqC+3yynfS/tKXYqfoqeG7sRZ68RrGahZsvef4cHy1fbtQZezr
7cTAiiDXoLY3i/7ZUjc+DpOL4CQ+y5KSzgb+SKmjwWj7Q1oupzibl7tyMto7o0GoICeBQh9l3ul0
jAyIBNs8RzM+yi+w5x8dpQy6IbnGlRKoeDxV+ZtqaDDmQ/nSCO8dZsfbkhbPtSU+MFQbcm1ZCv1y
gcZqTumHsNrIQ+FeuitlG54KAYZtj++LVd3WzH01yJ42M76gTxzMLLoxNlHt9fdM1HxwVOaV6ha2
dPNL/s5Wk13slGHqTHcy1prVBh6fTQzUqroSFnZ7b2jjs4aTqPTiJUVKbXHKVvM7biL3OODW7Ax+
rqw//YiqdhJ/lYTvhV68zYJegmqhf4jVCwZbz5+zNDmZBrc+I1gSTDrohoeA6D1h6WGxx1TzHZqa
DL/ptmc11u70If3jzca9U6qrn0A2LPSW9hOccZx9ubH7s6jqG/PKWReMc98p2c6Ie2peS7afewrF
npUFcTWaj1SxrlmfXQEPzmW8nvQyu6OiEmhs75H2yDU20HZHBmFIMWygyVettqrQYW48NchO5C+o
JpZBWmiR6SIkkKX7JUPup1HvpxnILdWJsaYVndjO6YEfhr2eaYzjGe28DXQAOWm6IKpD6fCK+Bln
iPpXV0lW0VdWqa8isY9dM96p3vzEgKbdMC5Rv/Q7N3eUaCgtm9kj4g4ZFHLlOvRo82dnVEwvyxht
Pkz/FFUEKXakQV5hrU36p+pjZk7srzU0xncPL5YKzR+18sG0HmNdCmSRpwhaEZidctdpb3Y7BPFg
hiNCQ9gEq9fCpi4PiptevE45VqtxctAhlc5eaDbGSRwL9Q/TvD9TIzmT/b1BinxO4ylSFLNgIB/R
ycaRiGkxUuKCYErXEFREJWrzfkxbP7lqfTDixO8hTE9MGNDt8ctNQNYcJUiGKuriYu9wXHrIIDDC
omxJT5tqn/DGcvmqwqIFaiFOGsNqSI7yLcqNplfGhFyjtWuQWU/E8GfKEX3w9FC6nTyF5oIunjWJ
K3NSglpp9nMVRwuN7uq27Gs7DxKrD9UUAb2i3jfeRn9UQauKQ9tExvkt9SeHUNpbbLSkHYh22KnY
7UO3R9kRnyFXVF5dfpql1S8i0U+OJaxArHFQjo9yLQ3tDfA5aL0fQyPhob7WDt5RepxerUOkXEPm
UUYK72zEHArvpxBTuHpMfPAIPe32vFJeZEbYUATatF5Slc4Sm9WKNzXKxMJy5uPT3AzR4H0WRfKy
4jW63npMO4RfsT7PLD3PXptH25tD1TQORtFcEzW+VXg8i1FS4RQbtc+k3+9F2MCC6wGu/4ud0fiF
bMfi54XFG6i2Q+PGV/yhVEWW69mjA1W467XYsiRYkvgkNvLi0Z3OuWriFcfbipjmEG+h0LsQoa2d
R+BD5LgrGhPq3XzQS0jzsDqruo+qyQ5oPDrJr05PzozhGgqDnp3k4OTDvja2yDDztyyVvQEuwRMa
UOxqODFRtrr3W2bepCNNzPS6oSMxW49lYh2lW0E1nnwZ+Njp9qvRftfZFI39yooRjLkInM3ePp6d
W9dZsFqX0GXHMWDWd/NnJpf4Hp1j6jqEDoSlWVse0qZ6mzW8i432FM/fxlrUKDQ7luVNbzc2a3+/
sD5pwRZK6vsxteESFnutsf5xHhO7eMnT9ZYOhDzAE5O28kkNaetrrOk7UoDI5cjH9Rv1w0e4rlT1
tQOiWaF0L1N5U931CPx6R0Ey7GP7yK+ElmK85Up9q5ceW8OEIszDGA9f5uh8eWofCGrVG1FNDbsi
oTm8a9cIj3XMx/mupQs0c/XHbriwSzU3u8phjbUtTluqR8lkfheImWlxf5jcAYEIugft7SNWpGht
rI4BLU4oU6+nRO/Jnnkl5WhHSh2ftHE5OnUGsp0cjay4qQJAQHtjdsHdRoNcLvqHemM6uak3ajRV
Q3oaKkE8TzLaK+lVwCJLkDeR6ygXafDo42stHfITB2dlwqmXpQ+zMx6Bsv+Vce4EasYYWW9AvRjx
OJr5GWgbGwhRw/XfitwNlmW9SYNGZ87bYsVM9iWmwWagQeG2e416QpDHbYR3OphuGbaV9lLkhR0h
VHKSKcHCkrNMjGq/Jna+m5QZGKo/rmURNm134LSEXRv3O3mRku0V0uZ2WhG97SzxOpnrZ+4pNHxD
Cum9gwcXBaSQxFyLX1wAS5w3kbwo05PbZZ/psnx2wrY4+8XDuCWPJVY569tIrxtslfnjZepOvmcO
/toW3yptorOTv0jt8orXjDkNMM6BI+jG0o0wocvTJmzd5uWg0epm8TxsR6UU0ZrXEeOHgrgcgZyr
vdXDwdW2UNW6IyL7pP/9JefUi+K71WqSTg9BuTFqN/HQuPlpisXNWZtvD1WazkBrewvbtb+sVbJr
2/Q0jeu3VzQhnhFn3ScczeQg32FlzIFhv2q5spswYLP1JQ+01s+0rRnFwXOm3eYywYujy4LkVAzL
kPNMG9B43MwmcLfiuPxifuuuILTPZuBGokPf6Pq7IXV3pp08WmN6bAuXpun1xSJyZ4jDTkarUM0D
hTB4VsBY0HkuzO7ozpwshy6FlH5WmT0pNdmON53URTtJV8UC0PB6yzYIa5zwmR9pDXlPwgmcpg+M
o6i2fZyV0Rg319kudoWR0PKWvse0Hjvm8iIfVM3Ge/lQRTVfZ4TIaxrv+FOXhDmhZjIC2lI3CjNj
ebSlGHUxwGAsZJ+tcD/MpV1DdwQDxropmxL0GQnL6IXzQEZZ5jyIeNBivQu80X3c6P/sW/iXTeAM
TtQzPGuyEVc1lh0k8oB+Vd9Ui6gHGuv05r3QmXuVvSdJtTfWdFck9ilz9ukqglGJT8OwoAO4HAZz
eKBOXiKA7P6z1mwO4j4+ZRPpmJk8b33xStnkCZHxa2OWb6tRfXpj8mUm1urbq/iHzvqxLjObJuDq
nzZUyPnlxJccGU3okVENtK8r2NFy0O7S1n6axuneGeuzJvrboJQXnYeszO1gK7EJbGpeJjP/HOk9
GIzxJr2ndFDsk3e79q6WO38btfpaeUoa5hnjykB2HzgjV3Obv9baORbL8tqXxn7clo98rQ7rbFw7
rjQn7lmgUBaseWr57NW7xNBv4FiHdGsP2TJelHn9bLYqlAZK0HhbD87rlq8/GgM9/bIAadSz9mKg
09KsywMxQeXXDhnmtAEKtvdb1RxNS9wnRsFaGDlIhaUHwEfHXmOqCk2V8ohOtnKtyX4Lkd3sttX9
An0T33KkSD5XNScclakSiBiCENdFpARPkh8rBuHk3XToFIN9iE57AV8y8JrybqUlW2H/CH6iOR3p
Q9s9LlPWP1SED4hIE+NoRJF916CEuQnaXjEyIFknu3ReB2vdNfPwqSvtQzbV7322hpy9n3wzPvRh
3blzcR69/KFctMtmq4//h0jKV9sSak8pUV7VH7cR9YaFtgB/VFr0Bca9Va1HpSN7mEUdpqJ+YVDU
veVN11kbnrxk/Kit+ECvy01U8aUcyj8jOxbV44iUb5+mJU0wInkdTOUOecRjo6ZpmFpMI80bnTB/
Si6V6K+umX4C24eNrR6qbL7Y6koPfjX6OlBU72aa3yb6z+hNi68U+te4Dm9s5HcoC7afplxtyue/
5cSZQWoannrcf1udE4PuODcZPFaUciDRPW0zANpmpo/VVl4zjQ7PojcPbhzvpY3Ote7f4k7PNQZX
EMMKhWinVtXITry3IdOjJaYGYgw3sTEIoxyg2KwXu60ORieIFBoDgF7/8Kz6qrSeRfiuXij9nPrN
PCWMigBfVFKfwe744pymb4PZBfhHOuBVBskPHhKZXVrvuyJGqUiETp88Wbn5bi3NnYanQAImUFlg
OlIzmvjddDdrObai/KcVJYx8nEg620Y4xPZeLWg4XwzGVZOxjQpoSMM8ShqBGmd6pEu3wr/Ez6VH
nXkc9CP60SdTdKcy654gNPeBkajPahI/r6V4mQCtfIfpXoFS2GcHTkjmuBFaQD96kaARKKLRNlMs
bfwswJ3g3F261XvSxYI0h5I+5TlzUYRehKY2RQnDENxySgADtignCfXRSXpq0vHc0pJcmiRus7Fb
mjLC2Oz7ngdVGOrNSesbc0fafKARwkNPqb+MRXGTL6aXoMDSPZW0YPgriWTiOvjqUd+va4/GHGGx
1b8g73I2qyqNvK0EbhosCjUoz+m5c9gWb79VhGatqE+dUGx/dFbNt0T5RjOyQ0dZ1/rKoh85ZWCO
dfEp4x9FG54bg674htDZKck/9Nn9a/eJSd66RQips7a9meyUkdKfI9Z159VpHXhmqfqoOL4JvJZe
0StbWtCGN9UnG9/nZLSx5gQOvQkzpA4zW29WXb7MY3O/aN7etcddMk0HR8XlDe4DjYjvZuF80It/
bbwuaovmDAJ+WVbSGaO2X1rNDDN7fPHa9qExBzIB6kWdOrekKU4dzqMWyTgDwuGTqgLdbhZ4DALw
I/sBpQheQJ65mAb3ovTiaUKkaxjrC3kHIUtPC7jTZxeRV5dxNY59byBHx0LraNb6ukaAn2HwdaQG
/BavBWSJcoDhneLKIK7YOVZt+AoGcmpgUzniox60PZNLLGZ1tL45JsfCTve5Qu6w9asIYZ6DcDdx
EBfzYVIzStSt5/n1Zn3HVIb9re1dKoxgqRkRvHxJwmt3LrYJQP4uT+yg7/CucXkQjpEzuM/h7BXT
x2ROc5DoNcx37dMuxtPmVscUENRVwVCy4VHvQa5QyZjonKw2727RB0GXEsvXiggOV1SN7vuS1J95
mx84QHe119xPff85Dmj7VuVTnQ+vmEKYEAhwAzW7Qa7wtuhee+xknrCU9+mknzp1PWhV+yN3JLW5
Q+UlHyTYwAf2FzyKC8MDnuFqnbUy+Ugm9VXp+l2PfEm7ji/tTAGJE3032Cp6DvkjWnFXZoQNQW5u
J9OtrrYydDjykkyw75577FlWKZexqx+cnlCpGZPdRh4w581dPy5zqNm6j8JKFrR6cxxW49+qKweF
ZmC0M3BE9V9X73ZGQpaW98ByQMEWBYkljdxC/FNE3KN3DvZfF9UB7ftQlMU+Kypkl6ezYFDSpugH
VRe3RvW+mjpPD65pvfRxOVNTMndLrT/h4s+J9Kmi3b51WzvEv28sH78JQEGfRyqPMAARTSbiEVYd
GUyKZQgKZYrkpRTO30UvEEz2jok5H+d6xjtU9U/RV4xhWZivpfPrwzI+xtl671jNXxk4Dg55Wjlr
59aZc59BWkM4GaIPiHD/eMUW5u50nBztsR4BzRVOgcj7U5+Ntb/azn3bDwBScZTiSTJvfNC2mTEU
2dlamaSkVDtbUe6qobzQD3/diKip1UdyX2oAHVVtHLQRD5dUMYCSwhGokjKEa36TydHoIFG9tD/s
wYc21y5iKf+1k3rOhVB3xDZt0G+YOruT8HP9lq/pWS6F3hanihkYIIUiIldDvIZgfnODtU0pSdWh
ro95qEBmsLPtu+gQIEns7mlwKP21ORPk6mhBTRlQ9KHg+0R1z7WGdDWNr6ozXVQEdOgY37t5ddZL
WcyoX5gRcNAMLZC5ckcDSSKa17Ef/lRT+kwbzWER3UufJ+e8pV/C8fQARbmvOWnpLTHUs6p4/9pM
u5vbpfOxA0u4JvG9pcBPUfTmqZ2IoLr2XyVyQs/5e1B5mwOzbSvc/KrjGRXQdB0lOL+2DAn12U9p
Zv3rPPtPOlRfbdUCObRKJMwEIaHes0J3qM/VZj67imrADUwi16GWP+aMlxsYqJP3P4XXvg95f2FQ
yuNWUEiHT7hnvsSTmqn7MddeYtf+3vpqRnYZelWj6+9OlZW/iHOhFjd5TjfqDcGUW3ShtM8mKDp6
SAtVePGzxLKcNWZ/5I2Iwj0n+iYx/jwY0ZUPZPBF5vmTJTqcBe3JZoxq2sxhvupTYM0DMOzKVEz7
NRVQLvjtnypWfaNqnwYKXm3TP8WFeE9ISQcxP44mgPoERtIo3akRzWlNpxNM5UfOyGcbN+2ddLpm
tkCLcNqIiCXUWq0Je6ZABa7R/MxT970t5hVu4tkdliDJVwZ5NK3fzbiafPzjqaT9ZewChMYNPIJ0
DFMGliWYZBk1p5Y6IzqVVqHILTbIGBNjjfF3oZQIs6x/UR360ydMgFZrAp51Y3Jk152qXD9aVnar
++ZxwtUoeJPG0p6zgWnXbhyBRwH29X+1mfkqeZ68bbFh7fQuf53hAcxt+mi32nOvbttXUU8Xze0o
fPc/8r4LQUwoua8drZxWVpzMvDkNuXWflu1OQuAEMqD31kTkiOo2JOF93U7rzkxkoD9VD7YtPhmG
iqiKfjDcal+r6GioVhfAn5r8JOmOuTszxrX6I+9WbeyzYjK/ay3uJkU/SZPbTe1FHeZ/mVWhx9OW
5etQc10vfiMc5+5FxP3AgzJ+3FqlgFhRyEcrZzCIJxKPunyuUurM+qtGuDznqXGsenrSs3wXJ64v
h6QBlNL7Vao3BJNOmTadG5TH8qHeVxOztIZVudr99Kkjf4qu4WehlzfH3cAHNIB0d/ANHK5CKKRi
ln1pJpGIDJN6dUN9oQZG0+HduiECBvTQqNmuVlAdAgHtqf24P8LyHhiKAuRZPM0gD1nBYCPy/L5u
AtwIAKyBxaYcPTVfSbsBRDr5U1mqD0VJqWfzCPFjI5KWpDM4bqb3UyZ2FboJQVomzA+XQb/+jGkj
Ftltekyxs9t3Na8/VaJShcBDZqGs47sLRm2AqAS1axtB4qZ/6onF6xkDoMz63bhxBNlXNMw/KJV7
X6TtmVYJGqzz3HeTKg+ZL38vFLFj6kM0DBAXtJnUqei/SAwOWQeAm6kf5dzISJaIBtYPIErhuPsZ
k0lLEo73Rx8R1dJ2Jb3CzJOouD3ajUOZj4zlTa6z3JMSflWpaAESgVkCIFT7zAbqhi21iGcJmkkT
DgTvUnconeRQICtHkMROGF8c70OLESTT1n3a9/sS5oPuflGNmxZ0exBr4oOaefI9CqDbbITNOKD1
lV/V1PsQE9gBEdmKjuTW3A9Zd0amlYaacU85zMB2pAgQQ1S5SHRFAm9yGDuTtw1U4jQcAKWXLM4O
ZQVBpIiF8K0h0mwlZDLlsSyxZpAWvNa769obam4n+VSJOb4mSw94mAZJPJ/i9loJ5bysxkVuNcba
sAvGKZh6aon2ha3OOEAGdvuzDkitiEg3mAelSTglXKhK8YkuvjYeyJLt3zHrLEdoLnpYabexc44o
7FOCeO/wGhbD2bmmDByKlKGt1OUqUz902nbVt+lOy8AXiptXF8+UJm9JMzX+4pi7rb5D9okOFvlh
HlPWx9lmkTXqs2MAAWQbHAqzFNtbh8IF/BDuZVa7sKSASp5j6Jeh7kKGL9Vjjc9UHu08PW7GRoRJ
npDHhy4ZWsp5VRYMcIIqHYT/wcjMz9oQoUpwXRs0u48HiVXhth0HCtmXqE6I6wykUCMOAmvNnJkW
NagadCMD7GrbIz8xl/WeKfG3OnuRjAFl9ILKiZxUC80hSmzycb6bq33PRunnZ0zYTS6Uk5krGtrq
rs2sfeXWh5UtwcrpFhPLnEhlw8n74k5r668krvBRcmM5JOdr5TzN5XCFihfkoAVjP+9dtdzPnZ4f
a6MIHQTmZVApt/4wl49Oa+zE5vil+qfWOSPFhXPkOEtoAkYMFGP6eg478Z3oDnqyv6vQ9P+QEZtS
15eng3nc8uit1AYkBj+A8xs2bM7xwC2zYwnXWSp7GB4YmvdDu+GOH1F6f+FLat7rilZAQKhIXTa2
Hm7AcE88miw5F+2b3JU5G5dTwKeP4IQxBl2v7+Xx539ohfn/L5VPSgcF20m9jirHQIeL9FTLWd74
WFt0ESY+QuAskAmGXABopPKV1nCbSrkuVh6JGd4gmFCynWpFeZa+vakhBNfxuYA5UudV6AE987HS
Jw7lbYKkwr003p8kN/0qtneYDZZRQsjsLAqWnH94rZlsC9qeZLVG8huc/m9bWX4PosIZlvZdfmv3
67mqjoqoj4bxj024ooyouM9Gn0cz1LPJTfakxaBmb+n2LcPasrcfwb25H5cHTJZ3Pp1VlSspU73M
g1rK5mQ1zexPrXwh1BTYOSN8+YFHKDFIoRgqULI8tGFjYligeuvsNuYKssN5eYUiQq/SrnYb0zl+
q9ujWOfHJPsjPHXn2u2/qT9nwxvs0B0Nwhc6qUMenzMioE3K//1d4uXWcSipfR05wjiWh1kOQsNe
sEDCYbQ55LZWSV5pIN4xV9M3HRaHRa7f+AX+0Uh7WkfsyINEuPMNkB0Cr4Abyo7kaVflk5Iv33B9
aTiN1Qykn+DJ6SDe0b6xYw9yow6btaa2ZjkviAuF3pydOVH9mvzi6x1f/9+0nGx5f9pi713cOhbM
zotz0aTf5bbPxpdaltzNe3N8V7zNF0y4kV9/jTL5tTl9yKjRspfLyDt26ydujTc9uX9xDbLsrGr7
TteitRe+lqYU2L+ogYSdgv74Zh7SBQFM1gVOCTKaK6Tm1xI5SozGSpWAS8gbrpzmzWuTgzTDEwiu
1XfS9pivEtcv6sRXbGo4rAecau+YZeuebypCElbTsB5rQGA9GyFgroHjvCrwQjTmeMoj3GODZPnM
wpquoxMVTiTqcScMeZxZrslefV6x3B5FhDIgaGeEYqlvex+cCS17LMYXuQflH0lDxamUvldFg68a
gNHmnK/oTo3vkuQlDdHcwwTFbIr8R/6BNAdyiyufKeETaydtunxOrICcO1veqH/6Spkcau+PkV84
K8n0gpvDYPz//rhXmyhcMxi9wFFdt9nXeaK4V38BkJZAfdVCazSDJuaFst5l+9a4417+lssZovbM
q4C/ypWS2XyeYk7vyLbUKd9DkOL2RBPvjAkQML2m2xbIojZrnXMtBLkL8A4Fsidu+n/TFRtiLzM4
JffgB26+WuRIBb27oOiJeLbK5GQvEDPKGx+oeJDAeQk6dEbeNgttjUMol1OXmoAE6g/DBiNGJb3C
pLBAWD1OBWdgzhFZrM5oSO4qoLkVgyo087Qm6jHN9ozN8U3lVVcQ3mA/4ZBLqlgFW4BTy/bIsVOD
CuLAZu5t48JxWhLxKfP9mSofazus93L//X/SrMcCnlE+fmmE4qayz9NvzOe4KFFRiZ1oUfWvqRhD
EU8h4NFH21D/V155npz8rVjUE8r0MLOvWdHvZF1Urm6+AgrwG+OpmIuQ1Yjx+RWTEAbduPQLyXv7
Ia2+3LF0vWJFb3NcXXt6GTyC0n5wj1Xy5SVRgpXrScvkSeLO182DucNOTdxQTBuieOPOUl7lgAyC
g6Va9lb3ZRnUtNq//6/G/085tMPVI/TDBsiPK+YzsgucfWgOd0rK+ALL20ubI8M8mXQVdiGjIy5B
nkia1MmQF/nd9eDEV2DLFB1ea/hhtX8PaHzN8+0F4yCvodN+oWLuC/sGcaIXH5b1OMZ3bW0Gvx9R
kS4SNmVs5y2fQgayyQioxvwkiRfKM1vYP7lu36HvI+MDzqcnwbr1tV1uxHoyr9iQGGCy7zmRG7Vx
T7oAu1bcp2HzdrxKF7aGPGpyc7E/C1yjLP3LA8zmVNX8THPjXrFflPbasrL2FhGuXUaoHPHgQtbP
aD+So7mcy1Y/yrsedXRtWL2Gsy8/tF5u+iAHy3sEgpgNRi5/uAlLk56NRN9jqEtMgcmUD7afNhZU
hdXfcEXbbFjc8bumv+djs7MgjMprGkb9ZPQC1Wf1weD9tdWJIbDnCjqK1njnEoCjVhImeNvfFLEg
Yi4LhnJCmECplVdk954K5dmZO4b42vfdbL+wUZmr7k/Zq0qxVvfSaAVFZE9KP0lbC69p86V7GMDP
TZn8kzmyw2SkIdSrDIqkZSEMkbaNh7BRiF56QVM5beyjQvMCLcrp6JeN9kZp6jbrl4VZ0xNxG7NJ
I6O+573HAEZ9pf1ha/RwhdSykmdzOOR4dHOLqTmTbFfjFfPyey8qEcc5mZIP0AYg9OKNrqBIomaI
Ge5GAetfjVb9zZgQNwIppu/n9wRxhsX6ltUGTEbz0DvVSZq+XiyYb2l5OBucacaAszcE8XGamPtq
XqGSNj68VWfYnKBlLeTxjS3v3+Rk9zr1VXITWJqtvgRM6o5EDhzSooZCGJzq86OMgR2g6sSwDuog
d+dgmVdRQIIV+V46E5fNRFipjeJOXmtYP63xXZoANbH2+YSs9JN0KBbOtEOUmZvVBzJ6wmj+SkYe
0nWU45dHFbKtDxjOb32+qF19hdb2WoOfkNbsPBEfR0ln0NLHVTW+WCP2H3eEzxKSMEh0ODBCFcfE
u+NGErPfx+0zhCEZdfOpuFLecO7dejVyoMwYxJS/8Pd4kCZzmpfHrTkt7ns7pvf4+ax5s+hJkhfn
iiWAfyb0M9dSnWYfW8mFW6DZuvY1Wn8IfxbiaouhwCYWvV3Su7maKBGZDrix/HhQ3gvK3r5M7NfG
vSsYcsv9yCgfC6Mt61GaaC7Pd78mhM3xaxB5rR4DwulmydC8lqZjGH/sRaXd83t0OxJhTcWI9X6c
YM3XO7RtcFoKuIUuI1wjG/7IFcllWL4Sn8RUPhfKRXwO5TpQ0oSa3hDKPUavwBNFdLlgCtLTfMFh
l2RVuS2+2LTy3Ukd06/YZpcOxKH/L4M0t0vfHNKkfhdMR2bdJRMGm4qlrpomkg/C9oeJT3CdmPcy
+yqcYY8IewzIkEtLm+P5FZ0IkSpFW0bFwGDFP7hLmaewt1WyUcwcyQBhUVN8s9ET1oOoGn3OoK3l
s/La6+WTst7DXLUHnjeH4+y7a/NKMFQX37yxuAWY66r3jCfoiRurg2LqL4NZBS30RBd3FbfWoaFB
g4fN+SV5X+wxCIQ/fbu+VG5zsep6p8E2XkY2uHeVj8rI8jDrPzvb20EfrJdut3gYJwzMBkQ/qsXd
Sl7OajCcUWIJh5Z0BUsEWPJHWmQW9zeYK9lwYNm/N2oyI0SPPDw8b1N+Zm8z2Vwlsid/lcFSlau4
XTeU8XUGUijNGvWOlBKxSo4EUzaj5UkGHr/rr15rqVZbP5nj42iD/uj2sdWnv5DFE1BdsSu2eYQ9
KBpIyOODq+ffagWPv6xOGwCLtUJYHeiLScnyWqHJyWcnD90zOjQCJHGgV6mr6SPrDJdTcgUgE4gM
mE0FwpX9Vtd8cHDhupkceruj0qCOT7riXKeF3mmjVsgFrYfcpFdia2Git5CaUqhVK4L6DacYYcWR
FSREgYBoVep3XYuXrqYArzYudRkLRIhAhk60HrvQQsrJzHQHsfgAo/BxddtwWJs7Y+DcpU6OSFO9
LuGWVe1xFd1xK9K/yEQoO4hj5rlXKXLLUcI0Pnjf6Vw9bNkCY3CglcdJ3cespR5XQv2G3qloNHKB
nKax+sk4aTrzwLt3A8yTJ/pT/tZuI3lsnrNj+NX0oAMQBjB/mBKT9X+ZA9v7DQ/21JbA6xYwDrL+
q58vFAURJYn9xI3Xs0vFKUAbFuAI0gK69zrhTTUxfHWxDuMWP26Zy2DD+V7QAwEzpvqw+m05IfUE
9MRwkjrLds5m/KtF7EZVnXykSbNS8qf9y1qIhlV7zSGbKY96TOcIEPcJwp0GCIxazlqfvCymp2qM
P621gixsjkuQo3IZ2J1q7cx1+2xijdS67IJRJPD7VTpklLWmz9NBiLWe8/Vu1hmP7CyvqlhIaPL0
lFpMAAJap7uu6T6aGJR+MawTg0lpLkjEw7SK8VzFSUsnDJW9Q6YMzkOR1iemmOf7BfI+rLiNLgrN
zrCAOY1S6uKSEdDvD2Cf+atOo6mqxG+VS7tT0ib/7BLjZcxovMlSmDCp5hWZRU3Vm/djV1yzTGEg
zVZc3Vl9HXhuq/UedJOxAa1o3HuUxB9rkJGrYtbPQMjHce2OM9zNyBrnk1kZV5OSSOha5lETy1Wl
Z+0KnKrvBh4lmO01MgdsCbCCE4ITPojBltH8nDzRIbidtvU/nt5ju3Gsadq9IqyFDY8pvZMoypZq
giXTBe89rv5/ku93zqTVJUOC26SJjIxU86WxgfRUyRQAevjR1+dq0tVJ60AbN6t5Kk0S0Q4++hw6
Wz9yx0tvDMXZoENyQ9EjBGSp67Pe+lTJ2pGhQ65Suzwc/HXc119aXP3ISKBNZbhvsTUAoaQYbtMv
f9WC71+hSB0y2X4I/pvpBdnosZt2K4Xez1dqZeUfHrXaDeZAWDo2ebsfmiI8zzkFJFohrWhXQNLf
G5FHZdd1zEe/TPRjzH4cA8c1d1xUS1Du5DAxU/ZF67AiojY/V2pTB7DzeufCxF4HwffFPHZ+e6g7
NONc/6CD6pZ59jgXBFbQgE66AXeRMs3O7PuOybP6N3NYP2pIgw5y/XqCs7GnpOXQAQJTOklvhg2n
1rMaG1jW203m3G8go9BE5Q7cYxuzkRT+JTWpQyeUHbpUJ3SDnrFlMkjyakCn3dUqf83SAQpyURw8
nd6xLPxb1i2zatL0JU/xz0GPvU+N2dy33LrGzj+HqhVt/hR6ZlusrYDEv6LtNvfmp35wQXogX0c1
dN7FJkS2+6dZJU+OZtmrBEwzLQOAZlL/IBouWeT8i2mutCgKWETl8+S+LI62RRP6AalEuKcQRKBk
2gCBZf8IhJJQnK8Lk3bDhhZCOF9w+QCPNtTmn+vYeU/C7smOh43dYq6M8QKUSqgBVtlaRy9Ptmll
75LS45qm+oMzK/jV8/SQTxPsggC/SuH0KE/SUBBxh+DRglrPYVkzJ+29tHTIrMl0k6bb0KBmNtoH
FusPsh1wgLCe+lRqa9evv3raAAx0SVWZX4140Wjp0WEjhyEjLtunNGWqr2+l27AE1DNjj062oELP
Sxj3hX9slugwlMYZyPVKF8TWW7KnxLH+2YMvHWOMLF6K7MlA0G9TpokD0SxBkxgFV01HH9UoDYj6
DFVy1a6njlWRIgKmhLTY2p9Q4x+NsaS5OY8+4sR7aeqIZl9wmAPx70PqufXGdN19MGU7JuJsFetn
Fc3z7OW3UsWnNnFfGOSq8Qs+9Xuj/Nb0PAOYQDAX3SOE+k0SXUo6SgU7nNXOZqJriA83oRMMUK2M
0bnlsfpEvsXduJmLT49sf9eZsD1oxJq2jZ/mK8/M/6HvfTP0eh83g07HnwMorznrUKs+40J9Drrz
nTHok3Exy38tBYZqbJnnsHzWlXbtUvVhNqCaXtEdIJRAje1JqUr3MRs7ICgYmj7QWNaF9P8aPb2Q
+Q5hRbgP6ntIO1xSAI8gdy6J023R9PgwkmnrmNnHohUU8bTwJRjms1sPoST0FAWciXykpkBtdubj
HEwXyqrvOI7v2mXugj6nNDrZww8U7V0wRpwm7W3MEmhmRBFDZNa02NYRISt023hxXtU0XpRJO7YT
dM8qUl/6Uj+YVvoQIPO/GqoSyUMwhqH1nt3C+xi0qV1NIafaztrhMC1+tkG2f6vseM+k8s9kMheK
crQAOanerPrJ+muW7cGOuzVsRrWy8vQ1raihd02hH9pJuIOJH2170oQ+Lr6cQOWki9PGzNunwSaM
sDKrh8A+HbI5eJnmGPCgbJ1VrslwJmOke48afQtPVPNllEj4bHjBk2vM7zjr1zp1z0VHcmvZy9XW
S/LWJnmjgsWMbAYB0W/EAuRcecKcYsoBWXzmYi/WXpnLtlVg0LRzZnryzPjaky0BYhoiZUZHO0BF
67wYhX9iwMwXvPZ0XU1tu3Ir0pAh0k9elN10DEwTZTu4sA9Tslxqz/uZGGZBVj4dQqUd4cS0l2aM
jl01pVulhW99N77Ppcq3CYo50L9GDqZureohOVGD3QWzdoBkEFMoNTeu6Bu6UwU1pCaET7cy+iij
v2hF8+hlst1bnRdwFpZxXC9EYasIM67PpCVGvyNuPzYQx7Wh+uxHZiF3JCo9vd3NsFDgUu1ucdzf
eiQCVTr9RaqLn/O6usS6CXBZaA+lSUs6M7I9RVWlS+DYuHOyrG2j3tiJ+44S2mro6mPNqDDUB2Ia
GYnkBt5JK9RzSqnI6hUjW6NqnYOM0OMYwLLDyjXms8EbbelxZa/dYDsjd7aKBveN1uy9X0wyVIiu
BPqvaAbOn2GnXCqnecduHGgZ2cLqfLKAj13Gj0QqOeWTwbjutCF1K08B0gxIRVCa0KtNSV9RlLaP
he1/F+707dcVZHouKeSyxyX13pooASgBC8icfVW5kP4KOlC8N6001ktXPzN80IJLgfoGrRyFglyl
mQeEtJ+zgYZxOyFmrZhBZamzZiOLCAWbvv3naAbeEXte0H/TSkAqd9TlZM8ZoZ8z6x9eOv8yFOY5
qkZG76kn26j2NQlq2NjvqoiOqTc8l9l4CZbptfX4d+pfLH/geI9juQmW5iGeGgZ+oaxtFS71xXg6
y5w2DuZPzryqIhkfG9c4adnwUsMtQhFnU48G4Rch8C6ZEZcMg4KKTL6LdO9UFPE3eMW6dzm7gx5S
2sayELn3qaiRaEIYgiADxY85BXvYqBsYZUeKnz+yIQbURc+IjRXtznQWTxmE8fEvE8avtjnsuPEX
38gCSByIRmo6lYRua6saikZ4phpLDE9NJjZdCEXe1aRjklCagoU6m1HK4B9vHyXB4wC6ravqx+2n
h4IAfCoYdBSn2men3JNP7kO7fLJdhuDUjtFZjS4QkX+UHw69yyAkN9pXgBZ0m+0WO9y5EOmbMIEm
RGNDWbF15kkOnUrcpzqad/MSPeSe8VfRSsEoqldZLKahADNzA+vIgS9VTEdzZCCRNW2zFFgD4MHo
giNc9IgeK/8PYsm3BRwlsccNrWcrL02fHBekeFEngzDDre0ToMAbUD4WScHWjA56VWHv7NfJNp4T
yLJ06NBcR+V3EEQfSDDLmjczy3cDJqxzsp30mhdY0wGiA1hsk/Y7ZktRGqRzVprcARtsQhC0G7dG
9+5W1j428L7IwK8WRashiWQ3dXAA4dlB5z5kQM3kIwfxLAgQboIADpE+gs5gO3iPLE3/urVxNIjU
XVy/wVSMJnZeaG4YyLWn39j1T4xPbXfTsByQddpMTUSAm54yvX3OYFn5QymN+WAJKn9Ea4IOO9DT
ZjwSPp9nz9nqHueubmlfLtSeDHcj76uU5NDReSI7oxtyYEAazRhOvDZ7c187dbgyS3qw/Phg9NFL
V4cBHWfUVc3gWCXST5/1DbOtxmJVJAMkHX+HoB3wk04BAUGFIdA2rZBeo5x802NSnkVDy8RQDMWO
zOyMS28Jc5tfi7480qn+Jhak5oL1JsVcVrmew4vbLvQNpxsmpO1tgLsli19mEEqTBMpxzL/2wqrp
Y/E40OAd6MO+IUlUXrWe4mbbVhBugGRdJjBZZOdZATmAYyK3ZRyItox+7zcBd1enSEINF2XOFUNL
8LTheGkrj06pgvDaBSIxeMMWrmxKqLqqA/tWOfNx7rp3dC9si9ZesXOduTw6mFB5CLeRWmh2RBPn
spTRe9whlJNkbx7hrwchkBnl68mNgXCaz7rG5XhMQ0s6mxEiMVoSgNWAUyZ9lbQMT0gosGu5ljEE
ODHjlVc1FKzGGTfA/tvIgdBcOvxOjfLgrKSPVtw34gjfKAdtZVl8BkFk0XIlrzhFVuGc0BWEFYOn
4Cq/m+ThQ5W9VQLQz3BZyU6iXv+o4BTFgOy6S/G31/IrGexHtrA+mOWx5IPY9n/Ivq70vjlndqBj
w5I9g4cImIZbE2oh5EOWATJ0UjeAMTDGNdqmI+uNRucBBZdyFzELqUcwYqH/gN3Rt/T+rMUkLJgs
lxb0ZGge6lI70NOOgAXbRIMFalCIUyDpYNP/47BFtrqEnMDWMM+17ZDA88Cm5YcQn1AQmMdLx0rq
LVHV8hb60W2gP3LMyotN/YmpDS3ZYID0ipcwdq1Zh3DYul9uN+0Khtds6YOLVhQ+ONTmHlmtEyXq
wZRUB/IBaHg3EWw79q6N1NEz+7+TF58T+m1FQsJbbg4MlM76L3Dmkztm32ZHGXOendNkdR9dtpzg
9SFEVTlvYibLqaPxRMFNmS5GijI+U01svL5X2+eEEEiP6424kan6LHv1h9EuK2eMaV6Cptn07tbk
sEbRiz4ZJ5vsyMOaQDp56shiegECu50VNqeOUWc9hGmriV9GJ39KYX07OUQbiA8YWD53yRw8cuqn
qaJ3s+wfHF5sdD58rGPVU8IigJWtk1FqSHQNjAi32/nUJMGq1QgkhuokMGJLpiVfyXpeXCM+xJnx
1MUO9YZHs/stS2MTV/4OEfJtBDV7SdJrEfPgZnlUxqeEEXSzS9xKB3f1NjGvEFWnNQE1ZYWvmMYS
03kY5msHj5Q9a1kWdxy2sjVlMlIA7jd93/wRA0pL/iZs/4r5lB+naKC2yGaNOChx5Gl/i/Xwjzk3
/8Lug9IAkfM6BVlT0nNKgAeiTTnJYO6mM1rnXlWERNNLl8VfC2rKS+u9mFHyEufokrHSKYruDXBr
TZcyHSEQeYYtHyIhtJJxoxPk0LAETsduyMS4iQsP+3Q/JQlcGWY8Ug1ZtOWGbaGknUIf6ZyPiFl2
Kn4U3zbp+ZFuqF1t129VY36aHo0VCOfo9bxFj2KTtzDIwnAzj+iPeGprIVNOeXbKzlZvHoKpOlhU
mEMoYEGf34amfVq4wMk87FDrOs8484bsKozLF9/l37m7oSy2mxLr5Cxvo/oC3Vvzxbc62Or5NqvQ
a7NvLdtihLARymNhBO++N9Dr5E9rP6Bl0ch96cY/O0yMDLLlQP32NOsDKQ4Is0tsOM3RSXnBxSvz
YiUpqWr8k+X3AwXJjzhAzQxZUkYWA8ynmMPwI62hxpfNfulyClZoqSBRJ9e+iM0Hk7ZD2f3KRblo
vmZLiA8k4qZFWIN8mBbBjkjrmBJymjgEB08km22pGaDjt6VAagg7yD5nwB8ZPzHJoiOEJEKwr2mR
G/aTzMmjilH7h+JpWreOUd9jVW5y2Hwh8YKMW7SjG+uCD8HRBvtJZoZxuRi/NFBggMtzEHfY8oyz
NNVTEODsxR7aQUP7qjB/MYeWs2jx5gGz/oKeTwz9YUC4yuRCjUj8+9NeHjUKxi29gXJOUJghiaSp
y7a8bdbR20ubfeeTTKF6V2A+2SaTPzHjW7001zbR9mJmfV48I+ZbouiBWbtgv/TNAOjx8Va5/yv7
Jk63cOdnpTw4c/ZOPrKf87ERYmPjJUryAaciojHkKqDohyuenp/I9vEl9dID4sRKyBp8aB21g976
b+ilTy97HdhDZ0GostcQWaOmYNAUbMXb2B7XeULbsXGQjRmzho/y0HKziIeQe3Fx2cchCTYCP4ob
7zHmtc9wIOe/qpnXOJdTPXcrr7bAOd9m372XaWiAwthVS7yekQX0yMCSjvlVBNsQMwnRKyoc2fiT
QbsL/3UDyWL+0WHdKkJ/ueJQWSb1JflYO8QoUc7bHJPRmMyX5bM5lXWF2xVZ1CKiEHZvtTEoVwSI
Psg1iQACpz5jyGz0yEA0ODsQ9YRTxPHgAEr8Fo0WGcC3NUGW4AU1v971rFC5mGs5KZZ9iajlSYjT
Qu8rQLUDO0WhJF7fo68aYk8JBEHbz/KBrGMJsglUSZu7tcGx8dG9RbqcpfHgMyjJ2NlzDbwIWE/N
T0OBBiH33Uutg2Uzwtf/7YEbDfvWez9tWd5jKQvnOXg/eDgGAWG0g60FGHrXTSrnm0qTTY4EmUE0
NhK5zs03GNTOTJh0qazdaFLfqdKzltHZ34aMTRNA0UO+o3uQ5TaB1nm7ticxGvz9MJ84x6bl7c2M
mrvd7TUuSj6rvQT4EsIqfzi2GNMEfcqSQIb7teqot/kRORwnFL4DLmephv8yFCLkgBY11Or6ICe8
R/exZXfRpFpPiYCMv9mgXRe5l5oD1IdIIojQSFSpdxpE/W7PX0b4eBbTT+N9E8wJRVvkY6r5RdOS
Lwk4G49u3bI4xRaYg0Y5JjRPKUEQdfBNg/yTDpNWx31wLEMaNRClWGOqC9T+wmJAiME4i2VisBS7
XZB4k2huq4VZtxx6iZ6XxYaU1713o74tSaVlVwv3QM2zy2YGXr1VEwJRuU6vz7juYhD7hjZubV83
4c2jPzOMkyNjCEQKDDuV58Mfy+n2tvcluUou3pPxBIRzm6qhbEzVRnKGysmbdYcD9AoGmi3OQ0nS
59JMG6FIMzL8jYaBu/UwqfaPBg1ZbnWgxfMlIyORp+6ICTyXULxeDjWhhM0E0Tj0D2SWW6T+PjTz
ajjNpdUow9fmNiqqs/yZ7JiDDIYefcOLvzKtlg5iEmTWxbEWEeMPURoSI5sRMjVQBeUvBOIpQn+n
CmYJYUrtize2ayMatzYRtfgL0t5Hqq09RrWg3WGmPfhusb3pireTWxnA9PMJi5Pa+a+hZCuOwE7n
Sx/s5GBhBgrnlz7LNYOKKZyRPtrzLfbQLyByMP38KnveW+W6InQv0BhU1i1GRUzSyVK6QWn0e4p8
JqVo1DXlRCK2s2rH9Aeton2KGS2q/NiW0z4ykJnAfNK2FXNVcvpVxUTqIdVYzpi8TzMdcU6p4277
/ISNb1mIpWLOMd0QpfNmEs7GVUpAA42m+xVQgvs7EcuLqUbQsFTJ0YHUI1aEkxeyqVS1VfiOC1vZ
7MPgfEcAMDza/f2IUSriLrGcjMS6a6z26ouwKUTchlLCiuNk2LR9ITpUkKJdZFGy6P7urANNj1sJ
MYsABnVvPfmIb4m7kLfnwpf9jwTYOa3RlAXux4c5Fhv5wBMFOIepwD4gl9U/SsgQlu+0qRLYPlYk
8OL7tJD2BVl9LLrsKmG9JKZdWu4xLvgkvsGBMsCkiCghCg74lP/P/Ykl1miizpAB4IOj9L2O6ZJx
jHEnGrFYQWP8r+EEp+o5yPyrhHS8nuSwA3FlCVMJT8VDldCSZzi04grEz8pjy23Br+LD5UiVjJPA
1RS0ZKSpvq+4Uob6GDCL2G5xrHI8uRjmQsMRVgeVGihJ41qH4iIX00O+UKzmzPenHPoftyNoUTWp
UFGB+Ab66xNk5em3uBjsjST5LZwBuVlRSc1KPeeF/7ZQuRefxpkWZytBkUTCIDFbK/qUd5Kzwe4u
RBMuoSaPh4DJGsvjkhdJjEwMw7GTGIUTxcdTDsPYvSc+q8ABBumJvEnIHo9kVC7XhTXzrHnn6NYD
Te0fg0tr+tAzrF47TkhNKPcP2aO74giRl8TQ/xe1ndLlsRi012CkXRp6DWS+lQZQiW4jjK7vsM6g
lizbksJ9axCNpzSocp5wLqN4T19fNyxXa8BqDbtfMEd/7df6m2v3Z591YxbwNsZ52ygJ0jFGvzyN
DEvBvvsIdhaMtYvueQQ5NVX4ceuy/j5hNxoDJtRpfTsNUH3Nb9PlTch3FKXPmajdc4YdRCXs5XAV
2q7y030x6Fu5LBlHPjGyDxkmKMHaJJys9IZi6lOvl1BPc+0sUaEZvi9D/BC2IS5/OtiNe0pMGr/Z
WLmBEs64AQ4BSgBCznAulOTTUNuco4Ert4orETVlWsKb7qWsnLNcEK5oUff37EGSG8UQRbuutxgj
s0/3MizdJUTiWJhxdJAntYloR2qhQWCtByBwACNaJ6mW2r/QEyUBEpMQ57+FAUvfcPcTu14KJTSf
d9gExCTlVrdxsnfNcuMt9guHSO4sR4o2lD0qEw+SaFjdXrdvTQORhqqXHtGLE4cLrWJIrtl6fR7K
islSVGvg5DTca5RBqVgQCxeFcY3gh45ucyhr84J2EGyFFu5BMXMFm4M42tyOke1L9rOGGjPocNwC
bbXmtNZdqeLQQYZ/8WznucURhIF7BdMRalq17ofuUqbZU93GV4npHJlUrpsIIDmPFUq2o199Tkbz
3Mwa0Gp8Jev5jLgPXqvOTq29OVDcJAGWVXDN7isIyn2bEPnVc/qoQa4yqx+/cz+6ih55Z6y/wJpd
ZH4Y7J46jb2NKhVuClRkmgaXbjktJMf+yrDiM4THlRpHMEnzUozthcN7KlBEVZZ+S0DHmSFwcdP4
hDNcApREe2BqOQNSivRBvOXAGkjySJ5mAb5lSfyR9jXJn3ZBJgvFOO1Al/NJL8N7+i6B70yiKpE+
dyYmyw0jHQgpjqUBbuO682MUe0+FZf/pZ/+1bOhkp7qFSNw78zM3krfLrPO+9H/aDJ9mzUicBomx
cgYb1VWPtvCg0GWsZHAsvOIW6MuPSexoFPFGJ00Ul0hDxFEN9knigQRMrQWL0zgwNiEpTWxXdGJ4
pYlcEPhqqWFc0PmGiaOusyXXOWloysgDd9H8T2XGK5/gM5t1KKFN9tIp/4SKgXUPNmUJEFTgyN6U
H++ZUwBgUtvEN/POnbkaXJqCIqYEMD0Fay9HQmZqKQnhXegWQ0qJ98W5wB2D78YuSBQB9xkZqs2I
yYfUfPWNYo9byaGD9eAVk+nBCEfikWYDYdxGfwwJDVLI94MUC161+eb+n59qlf9SUk/gSsPXk+wQ
+RzpDEAWnQigJE/mPcUfSQzFcwjsJ14Z8YM9tDcekLKeZEcqQhEdrqIkr5U6EQ7wKrB6AC1IbuEa
yovwEK5GEU+nCNnfRrpoADAJ5iqQu/S5BaLgLYrkV0Mdkfn1AMLthhcVwy/BFa9YOjSScNNTUhAM
NCHwveFEHg6bprnhpi/FGdGvS1myAFcXl8ln8OviAqAlIMU9nMY40jHxYCxIlMNlDFhP4ecNlK0j
egipqdgdzFHtnY8oxQaYjX+hQq3JyEdsdoBARxUGCKe1664OfoLSQ7kEUsh+hPrJ75XxW9kdG4xh
Ml5ktwSCxcX7yx+JYfAvQdt8sO68vnwg2Woykir5heEtqwwhMJOTgZssp3EtBAcWPA7O3ZLi3qdX
cRuyFfLL/LVsHkdED6lvIr4gOlQkqJWC5/Cb+Y/IZEIUmjfk8BtZeH4hJmseKT730i5CSKrUKyuE
3RZMoitvnJyGd5e4htfHV8t/YdUPYIOS8uf9F6/CNxlAarn9SWApTgK7JMmKZKAjLlm8rcWz4Tfp
zYfZDXmRZYWyg6aiBNkR/gxplJUNzqQIwyUAMWDx8KM6fruXQnI+KcehEVA93aUmoC1kYpU2J0iK
DpEG3x3Q0YVpPFPCAJSyzPCv4TzEpFsk0EcV9Gcaiz6JmzLipnG2iQBYEJIkSz8TNQhZQxymgA2l
3BOyOAtBbBRFNhakkK6wH2Uxe2+hFyWQ9W2R3VC2sR3t/FVzGfHFZeE5HDLdpKn3YnBYM9p4oCYi
XFG+SSk5DshPLeC5iuMebyfDu8KsvIl1kbgx4bTHmAXGxLwkaJCwnBJAi5ek44Czb4fHIiiPzYQo
OyJfSiATPrlVFCtNoxBZ3O5BJpqP49lxlmObBmtJI7Jsegh1CzSq8j9YVtrUTln/Rr/hRqraveP/
yQb/mHuK3iqBszlK1PkUA7PBJjBROLonHi71MulI5JyQB/Hf3Bke6JxoIlfagvhTnpOHFoCGbiF+
U/gkRmGdLBwN8iKw4R26G1t6Bz1gz51Dij+N3ktQg3xQgI+z7KNNyG9tPDqHWwpBzuRdJf9hFSQo
qKLickfhoOkUS3UjIN+6jPJl92OTMhNT81gaByDMHutLbKHERiEJ/GaM97EL58B21lnkreUJOA8G
R07WWKOZJoH0o3opz79ByTWa8NmhK1TvkQj2ro71WKXPvFBhWYBl2W4MfnqKdqhtbh0MXOgYjyXF
32jQLhNMWyTrKAozVjoO5FoMDtUjt/ssRyBijFkeVydkfv7I+zrU04XhqT3oabiBNU0fNP2blA7Z
UIHM/BZQiWoDd4JbKsmDYxkvk4u4TdtUKHzMDEtIF6TXf5h0dwRpW1UWkdryYaAjkTnWhj3XFOaE
y1WTMTQK6+o+dyix0l79gtltZiQiGp8pomjrQqwYdH8fV988ea+OBnPnuRluv9xtOUE7e28aSK5o
MVYNyWIieXZYLR8dBS0EgSRVRLJmLRALkQy2IqY9KCIYkg4byftb0m3BSzk3tG8fBGIXW95C7pBX
ZDul14XLrQU1erQdADxx/7lNnlOyGjQSxC3AndgP6ih/0EplBcyePxRjMYyAHNaNbAdEypKbJKd6
NCSvy+gD6zT3HoJ4gfUYB2IuH2L3LWznkyRLE+Gq42v/hiA8S+Dum8OhxtC6xg+NT0nsn/Tc/EY5
aEPcASiv0VMWb3r6O3h5IQ02wIjWRMMzmntSJpbAZQZ5jKPgKDwRRreeqsQ5mXRjDmCEiMYj9eXs
LBdaUFqvJOGRgo0UYsQwCcRZTzSDoac0JT7I+83sQWiNLzpzNgCRco1937yncyFq/XK8R5FQNh4T
NLAX9bpYtwF1bzEQTmL/y6EaT11DhRFlaRqHQ3BG336xkhjRGmZ2pDEx/FvI1YB5jPgT5ETKBuoV
gjPU8SvE2I1cJew/8mRkNpKOgpuIpTI1UmA5T1jOPpDWE7e3NuLnR/XGYHFs8nhPU6UCxe/3GAUB
Q7yYXteHJG83cUALLkvGD/9nbjB18mlm0F5BPjiwAtLipST7FzhO7vz/wh2eiBPXcdL5P2wMvyuH
txgvkvUNTU0kCu+DuIRDIf5FkkxZYyKPCFA6Lb9JHnGMFQNAOec1t5VYg6avO+IjIAOGgMfi4chO
RnVEYmUvkAXvxxga7Gob/pMKZumGR0Uiz2+107EeEBJPnnVaBRo9ELMZle9yj+IbKXVPcw6VF4qO
8uRc9IRTAsRFErGSu4lf5mfCuuGdAwgBDXTQMGd4B83AqEGl3wJog1TgdKIBKUbXF4spObwNbGxO
gN9Vc/b0P6CO2Ampwjf0ZkweMv049jHfVAzAqRSZK8oUwUsZotbHckvIHi74FVlVycUlP04Gj67x
5MxfyrXIwkpWw0Iplx/KfRMYnd//vy+4KEXf3KyYQxwwYIBDxdqzqGCJrJhgGXJZhuxEz6NpA86W
WzJPMQ+8CDlLq8ztMv/+7yzo6mMEesMdSbVTbpp0pdi3uzXhGInF1LlKvCp3Xq6zwxm3gm6NkeWJ
u8WQe7Rl+c1RvlGP35Vfot3yblYk3fyYb8o5F+aXA/A30GsKOMOz8APiotFzDnXZPsql4zt834+f
2Mq2fPLJ2QzScoS212V631Y3TTfg5Tw87Z9++a1IvSU0ljIyWS8hJQFaBCLJmrCKCAqQ1oBBaAhB
vNSUCdqF8w1EQVR9LzZSpZlvuflvoSwCBIBEuPqYAtkiniGfEvGFAvxKpI/Mp8ERTGO1h2G4E26V
MCZ4ZQIXqF5goCHsUI4Jf05gNiFELABkbEdbOWISXtZ9uhmNVx5UAKOGoq3cokXJavSTC3yGrwnf
uWgSF3JVJVjk1flCGEso3IzfAfJJmHelHjzC3QVkxY5pe4pvJtSdkD2SJ4vHYCdBIzXfUfIfNjK0
jRUTfp4TILUQfEqMKbiEfFAaRsN3bFSmfQ+kaZGK9zyQuE658pBxOOaV5z54jMMQzHXyGNjBn0uA
HFbf8q2cyqCkeQmVOQW83kXtqXfuNSpeSjg5rEoCPVkCdv0SwbORbYb0wAejBWPD2LvVyGLI84CC
z5gS+JsQTgBp5PyF72xqi1Ah9D/MWw66LkeNm8mh4QRPzE6AQLUWK5yr//KB4ilBHKZvaW8OfQSC
jsHh3vHAdNOsqz5c94D/vDDryqniMaXq2xsZXeu/KYH0whgO5zdL7Y2arjNmgDsFzsWbiTGXGymW
HMRtaOieThrxHlzFkUKjrB2912lCkwc1k4xT5n9QLg8pQvVURF1iGamCckWRI4YzxP9dOgyinTbH
OET+gFaoexhd3zExyx4gs83rlIBYoHUJ7XLK7SE0GxhZ8lGTKf3H/wl8iJ/IMxQT+3eAW7H7nU0F
P08ZXYU3JjnH7BrKgqlNdsAAL0Nwuv6et3HmLeQ3DGRfCN5scChABjm6cpoEgmELlh6gp3G2zDw5
ZPRj2aDDOeXdiNZWbL6QSNLO2CwTdVAqv43zJf6vfmTrMSNB/uW7pqCXGBu0ioGjnMO9PimoOZCQ
HH0JPHqcpwDxYsb1DkkhvAjLYhAM8cd3dwVV5H4uuB81YHbhxs/hgDwG+Qtnhi+SllIb3U7sCYaf
CWyfEiSAH8nHIz+TIjpEg9xZUFgjRFqQIQWV4J5JHEK0v3IgnQWlvpdPybrN0btWjegrIi5CJUzc
np1F1D+y4xS9y6XiIAmvMuNGFGBNXKEInFxuAdU8YbulHVVCQL6SARxJRRbfbiTS0QE2WCUpeNZk
G+LScaRMP2Es2B0v0pP8kdy4irkSi0t7SPN0r2bRcibYsyRi5difBVriUkkdntuhQfukgRadsVVI
8xhSbulCUWehGRf8mC/YAFkoloEql0RWkilzCwHml+KeOzT4DHkjydF1ZxZQWP7JXnL2cbXyeTDb
cj8JHcWV/P/x7f9q3nJ3xomoNhfkhYC2IXSVtNrNflyQfbn71gJZPabWhnkqKGEmiEi55X+g57yP
3E0q3F5wwl5L+VnSMfmrSQfnhWUgGBi/hxWkuk1A4JHyEAsAa87Ef0RlGeMT+v5F/Iy8A+dIqvpy
fxF1AWSsMeiiJ9xtEDs9RPWjJEriPf8vOrqHnkR2NSVqogROzZ2PwpngejlSIcB0Y/Xvhe20fuaJ
JVbCtIphyjAsRRvei/wsNvZrInMWAD7OrD2vIOUGNiuL6z1GxAEFllMo9CrHcA5u/6dhGgPFOzn5
7I05G+IrJTXBu0tURMgib6259gGHwbQMKM5CfFqqCqpYDiAJNyVEx2Bw/KNmaUdnSnYxEnxBUECE
aRHUa+ydGz8IhYN3wOvSHUCfXf/FNRVyHV8YNL1jTlOg04HU75exeIIIcjXS8slwFfmb9uBCHU1d
n7KLyp7DBslLzvuSVatCwZuCVF3py1tUDj8RMpPJYFDzsttPayaR95eQCRXaU2Y112ZK4OIH+wDt
63uI1EKCSwCxqr56znt8Q4CBgMz+ACX7RYrysvxRbp5jL6ApNd6lbfgDNI4GKkT9tql3IEj5phvj
qxO5p6Kpr/PQHBh+8FBXzkPTNjuhSGVtQGY9he+UMN/DqH2WAnlXTOexpzOW9x9d811qEV2GKlXQ
vrqZ/yUZCCO5zgzAOnv+fAlFEQDllKbBCgS2cJR7k5bNvjuWXf6YNMaFw/6CCDAjqYaQu21ix3zt
K0H8a5X0+m0IIqn17d2mO0wdfLYYecQUV2brEbFzBPzg9SE1MCM9SV7YDf4X3p/sPd8K6GJR6y/A
zqRW4GUL1b5MbSEvMQwHNSpmsDB3+CwciKCu31LChsiKIU2TBMdavfdVSNbIJfEdj66curyh/n8w
Df+MXxQWreloxCYgS14DiSq0K3vtc0oNazkXsH78/oOhSC9ItG+1kX421lnccBTTZjhYF/ppnu5k
2ZoKxmIZ/8T2RaYHcwdNBDhsbWcf9bQ82ginN5nPqMHqOI7JeXL7iwPxY1UjkQsEcsqW9q1X9qpu
f4VBOZA83ssqkB9aWAC96EgJaqYS68mkaDc4HxLj0rsuzOY9ySt9zn+Rjf2eLeachCbDFIsbBe53
1DevVYhmaYb/alvjGo8OPM7spFFJzKOJSQyeOkVwgCWy6TCYEdwWB9whWRYpxdEIg34BflzgXqmt
KhFbdJ1fGhOTfbSUdKKWxzvrdyTmsWxEphh9g/lxWAVFI+fiNWQgAHbJ0n21mk4SpLevRZdHGxDK
dymIWik68MSRFS2ZbT3dbbQN79G3l2+buEkyy3SZdne3TRTnJu4WJENyDKllEpw8dySgQrAf/h9N
57WcStM06yuaiHE95lSAAAFCIK+TCWlJ73jv5+r3U/zfPlIsIxjTXV2VlZVp/9VA2NlSdVgSTWIB
9+4H9obp0/20ZJAChrchRgkbLFaftJVgjRyGhu9t8umawmeYzRe3fWoIoqwSiY3CQYmdcss5IjGY
ICdJUZ91R+mBesw1CKQixPvI5tCsyBVpcVKECS4raD2XFtPSsmg0cLKaFOn49tzJzwygWfpeRPGO
rJlYK2wqwQ8pyaxkuEpuRhDDYVUORinblPMWxNW2hUkksdIow6cyTj9IH7w8lcK6a8eVTQMm4WLC
4ruTRWiNz2RUHOB8FtcvvBi6z+R/0hnm8vhtjhY3rY8CrxDYJTmY6SuwF+c+/o/Pkawzatq9hGo4
U1EbvRDCm7DcEVk5SCCMILQgh7QgxyXQlG52P5L6+Rj1MAKJ+A5TRK4tLSNqfOIR3bjHBtEUF0xs
9i9yr3QtOFMAVKSA4IilxqB44G+5Vt74XHw3+lH8n8AReFqipuEMdDW1+b6h7+aJwD7PVM47IcOg
MtjvpVbh7mM23ERWIOdhIPk1D5Ts6PaSqmsWk2bmb/BBm4IRSBOthSB40Hv/UZAk5aM7gGEp3Qq+
oR5fmPPXkLwRiJ2dx+uTKCWso5v7TvlppOPeplGfp9Cs+8sgCpzGKYGuWtBv5i2knP0CinFW8qkm
iREnHSka8oySkZAWZvvBn/4xZXin869dXF5Zj0Cos6zevsDkMDsqDzEXml+K/qnFbFYBqCb9am3L
G3WRdJW6Wi4QxH5EoUmme7gcqS9pr6Nc0BAdhYmVIdrEWNHTlOcPvf5j1N5diDSyQPQ1UAPjk28d
LW9WhqBIkgYGUQSrhDHm4FESRFuUvjKaLsD37mtafAiQJI1p6a0YQA3EEtglofdC0ZTxNrlrVmLu
/MqCgtjH+quqK+wj3YHfTp5HKSIrRp4OOOIte2lROUJT2whAVL4lpQWVaSDhkR3ZVXRopi/pqVAM
7ISeKqcpvy39K66Kj5RTxWN9z0ywkm00Xrrn8fOtAj4JhCpbcYEZosCgebUkZdIl4zLBDnqXfIkA
L3vd5H5YfdQqVfz6f1vKI9ORoxuWcxOj7gYs3QPnj6S2VMb0veD0wosG5+6tp9jtkW79j4/AUykp
dGxxfiAtbJy02kgDR1SS+MeOMbgFrVodahuUl+JsApT5KFVSiEgtAc7UksVVzA9LeQ+uLVGNwo2r
ysxbOJEKFk0qOS1YOkIkyIJgI1k9RYRelpvQfQXV9zj1KMd5RwHhjFExsE/povCe2IttV53AZKSP
L1g4yuwH02ReKIaZRa+bv+qMXwpvKXUhzMq1UKLL0gdutWYUC4H8+d+oaKwSteC4TMVNMukiCwZU
KzGoo4BNWIPSV7BpCvC2eGfy/oWaI5cvgZ5FzRUxHsgGf7D0lxrUgg0A1UOyKNnQrHV5kTfiFepD
9W2XStOQDyzAL90GcmZ1lV1KzKrt8UrazwXzNGC/UtcJ3oHiieBrQrJxbe8Bc+gIdRnhR8siwkBa
iJPOvNyo0fGlRLismI7RgFwnDISWQ72BdEjGbE7GbiTY6V5KvwJ6w4x2WZL/7+6kmzEqiP7OO5c9
Qgyu1N/SGve8QW4zYSPzg8vkzbSsqSYbQUvZtt1ad1DX0MaTtJUMaBl9PqwkU1NR/qVn1bq1jL3g
PB1z3TjoeDf6UgB9hGGN8EWhKdngTIFiL6Sw6Zr7SKPkLrwbJo1GN9339GyXpnmWj5YnO/r9Y1cD
C/ZRd6gN/bNxvXNoMrvRIQnVo60krQ4f+HXM6Dn1rv7bKHiiLTiK9MhaRLam+VdPa7xAmyK+zxf1
b7bTeT2W5SmGp9c14zX0dCoFG01Jt6bda4bovjctXjBxweelIXaqLT1kE4nYBk+r4uxX80eR0xy3
XTlRSLftwkPUadgLiFOWA8pDLXvHuvRtiM4YimqYp0IcP5lu/yaQbxX4wBxhHWxD2NKGCcAajNbn
ktrAj3BD0ROdP5FOufTu8mtr5Uu5OGiD6tpOIvCAhYIgPvB57q2AScLCSELgyQhpOKTpfac8mhUi
8HVwHpzs17DNY4owSDYv69Fq/6H+gXrKkkLAIjCx9+3tEOPt3SOdgkf1Z2WnJJ6JYgbDzO/yxtjA
GpMKUvAS3UXVvrtYw7xFVAirUal0K/gSkXs16x+l9jnRCDXNsvxH1B7oUPNDMO0bg0gwQL0/e8WB
ACenIbjFfUgzpyGvEN4RI1USCYlZ0uwQIp8ERQkgAexcwrMuvUYBftux2hdaRvOY7vJ8QRgEwwCX
Y/gngFNAOT6zcOQDiFpyGVJDC5xIp5vlLdtaciRBaiuGhxfN//8cZMGmcJZGa1PajwI846lJEUMU
go8pz0NiMRfCRY5UeGVsPtwypPRLsjqhA7OzeV7c+C32uvfy1rgM4qOQbGZU8wQ+rwrnBsGlJSpR
VnMoGUKQHcSunKL6UyJXtfclpIXQXROYycM1YSyEo28EjbBNlKGWHbw2ySXwjCDz+Zw0diAYCmy5
Jn+DT/LMtdTw3wlrXMzM70mPQ0prDcpYjMWHL20Y0gt5JIvWP5BVMIlJJwu1vF85z/sPmv0Bumny
Gp3qQc7ddkofBKeTD/Nbxl2mNQcMEmoActypdCp4QoS3GZamHcPTwfMNfiF/abU25MMP7lJgCmG7
R2bE0CS8pSE+QOI+WQHcGUtQlaCe8GCujFfbZPiUyMSkIpBZ84SvwyMFPEmFjAVwoRPndtZ3WwnD
fC0OQ5vOI4sE3nUqppVrmpImOiyDixcpB4LJKNvsFjuSU1bPCA9LvlWBVc1GxeRNe4/q20NDph20
6VtH4J4QOMMcc2M2v5mC69qF3X9hz9fKUuCkkLRYch8HVAIlIrSJhsQUuQYsZeyVfBIBNolCHLsZ
BUa+hx7YQebPuQTeDshVXCXVhsef+OjY5LDqqJZCuNw2RnSkAYHMRSVwjxTQg0f9ooXoigdujIqw
k+FR4e9yqnR4POgkpNq+g6HNEBUxmn6NdHUKr9sJhYNKZd0CrlLaxHhTVqb121F+yFim3IhMig5h
t3M9Zy+8gqSm/6Bpz1Ij2NSo0vWcqmot6QspnbRdBASkyud6tkLMkMiEyNFKvkyPg0/VF7/lksEz
Lxhh7r9U5zJrEm0snaHzElcgcD0Si5qaIci8vfATauebk4xTSK5EGkouqTfOgyvAGh6R1qEMxNAK
TpqQedtxfLdnJErabBdJZUq4wyhtG3c8Qm7UtwBzPC1FFBgcAVJxPjN73NiPy/Q2oiIj2Z1NGT9B
iWPP6xgN4qB8Bwa8kRYSsuZ3UklkzryRLrmUKILAEUfoi5UQidhkjEohPHXUmlr2GokiNyZt33iX
wr/lAUlGITUPWmzaVkA+OpkscWlDqUz9o5kj38Oilj4+ll+rgKLGJzVzoH70MGZAuBUpKT/4k8QY
4mEJhJ8M/d6JmE6gXUPJIrigyH4IEapJORtJeSK3eE7zCnp5nexcTqrRXw7+APUO7l5eOE+6237w
Uz7VVx0sJ2Ai11ur9MsMbEYHfqiP7xL3t2V9+D6RIomShwABexyOKcsSJmrA1J6kq4/Q5UQt2FFl
zLjnNjn94/jAy5JYAUGScvXJQOcphQtJkLmlYMJcZXfPyYWLXKWMcGuRB4OeER+osdAxCKc3EH0+
83DL8t2epg/pNKZgxSzbPru1dgYGal3Ux0GCT0mgbVrFjCFAHHc1guCM2JAqYFJvIU7QSJCJJtnZ
EheQuWE8MhEcNkEThgIkLJ7N6Vf6mMA5rk1XdoJYTN5nYubDrs+UlFigegrZvhRPEsbNyHkOs1ue
RvrvzoDeHOXZ/zYfRHxRr40N1NDV+DAyq2agy9T9SoM96878m0n6VrS4QdYxFCq3lWOQF8oSqpon
5aFNKM9BOGkxTdJhGBB7hNSP7mr14ACBaFEd8/hBxP7H2ZPJEOV5SFE6u4LFnFCLEp3zqJKGWcWO
FBiVb2GmHRWqV9GbK1DVJ97HDOPXGAoJ70jA1XD54aQHAZIj1e3DbYd3IyQEk7Ip9blzoAQYAvIs
WksEX+9xcv8WSrP0qFJ2DlqycfyXdKhnhTeSi7SmkjLbSrFQ5NFZiFPkmnQe6CMALDdAnsTWGqM9
zMm/3OV+jLI3Ev5CbAtgqzMtcjXoZsgwkQSpzA5PWraP6VcIJRGfkE0NvaRX1GfTWlAcFgJ32+Ci
FaHmI2WmgGdyGso9cHyRXPBMi5JBEzYq0Y0ekMKGLwwO/H0vM9LOm6yhW9TLC+A9xL7fDB60nMAB
UzqJ+9p0aA0hmg4DRvrDA9vBpYmLczTvV7/nd6RYqygEwYAsPkWrrC2vWaXp0Wk4hifIUkwOoDkq
J6kcdKTxSb+fCuMNn7OVDrAYCRzBPKZ7lfNgoFcsJ4+hw3sUe8XyDKGIRve3HE9gL1a2F+Ec4S0r
SOt5/w8uzcgJ2BpIdvck8Uo9MHl+hBj1NLXYb6QMcGB+mtjOITB/0vlLJA6F6C2HhIloWusW+mY0
LKLdpQnVa+uUFBqA/Kwxs4HzKxFM4JW5A37pRBSbEQcFx2iuZgFD0TV0CYTyK2xm3iyrElLzoyQa
U2Gd6Y11E9KDzmsBulLMESUBCAFBn0fSTfNGNomw40Q6olYRUJtorrDhSe2Con3g9d+jz3FNSPP4
BgkAQufk/chz1ZDS9LCtcJk7dsv6wOsWnqFc6MiEYb50Z4+JVptTiki2N1vtrRmGnzj2DvIpDoVH
Da1YlpEzW7uc9EOWhdxkN5p7rcOhCr1SOcGKdkJ+DYVTYrY8wqJwLm23PC4UMaKkEurmEdbNo3xO
N7Vr+XsJDBL/BeiSgw9QLBqHczCpK0c2eIJ2E2/0SCVb2lZQnmTSQ7Jf+hTTzVRensNSdI8VMGSN
YkA8HlHTBsshGTFRCeWkEX3nnmlAOfVDbNtFyBHd5ZLTihUfN2QgBtXEAJHMSILvPtYPC2ZfpCtZ
rj0AIzMbZdy4gpNPAw2uo8vSD438tV4YhK1kYjIleZb4Lu81RBXFZkdpiLnFaXSQEjNJxv+ctlwP
tPxFsHph1TrvsiSoMSiOZJJVgDDSrgeXp25q4TmmOaLQBIp6XNoZ1wgxk5cco0GBua/Ui8JTJAI+
HRRaNm3o3nqCMm3FylzJkSwkAFMbzibjEb09SbYrySOFEY0fj0GIFg6fhUh7j/tVi0iDfVcZ/3Kz
BlQC2GRIe79QMdLN61cOrAXwjg6nY3KQH3LbTkphTR2EKko/rYeE4GnzY83dylC+N9BGVNvaz3Ag
hXVO/8Bmuw3MdtSGtxe+EhiM9GghyYMIQcAqMyxPWHaTrh/RSfwctOVsEDuEtjAMSbj3rfCP5EBA
P4GEas3epVWEkWEXtjtau/9kvEtoj7xXDao2c8Jwf9xXu6RuirNUW6ncZgYAbgn9x7X03UCLpFWm
/M9QI0oQIYRiJfAj3NF3q4g+o7x46mdxY2Q+hl1Y5NYaFWnwBo5IbhoHhLt8sC8CGZDt2GPwM3P+
4rQ0Hnq2Y9/ToPb+RRXxiklqTnfZ15IqqLk+ecNyYzPI4pTOYU6tReRCK/JeTi5Z6xAKUqanMzN4
ZipmL8iiZpgoL+LPhZqUWeagWYwu9hpC2OWtUZICWcjE50CclJNPcuMJ+xkLlViTQiVCsmCyg8e4
aZmEAj0ejxKmvLi5L7N537kd5LTy1OJ57ZX6bz4aTP7SoxDOrnxmhfJDmkClhjlC/iB9ZZv2ifwX
ge0d6t3b1aujHuHvBRmGWtomiFMg3GaUwEG4273ujsIBQtPtzXGB/vjorESNDWKcVL2Q41A0IeMi
dWTxyhO/hSKK7Er33yeOwIoT3DOHY0gVKe1eqWQdndjLSYCQpQBeNcM2HFHM7UT9vvGMg8spIsvU
UupJQh8eKo+ZKmUAWUPuzkTfWb5KBD05vTwUwp0Yhm1Gz0160BUsA45OCdKC1rlAfIAreO8yOEQx
kQbY1cHwTzp6XnwCxScLzk30zZAVDNSb9I8YC2v7B3EZsgN/DaAuB3Sf+ifBoOXuI/b6VNSQ/F77
AOXIMtqN2fxiZi2ASnY0Rut0G3ZgGL4J9AsqXAA3lbHJq+hRmcZT6zfPTuldutJ4TPqZgKMlFnoB
4ZvpmYy4Ea5MdDfSpd1nbk7iT+ickmoLupQguaeNW62JXwtsp+5x90DbPlAXK8hPVWn+JBlzLtTW
QNBNSEJkZ/4hVUX+lZDk5qa16YMcyug8bfWo/pgdxOrvYq+AIh55b+xp7Y6r+zc60084k+khuwDp
U0e+tS8qaz+nVb9BZmudmzhrhtyYFqUvdmd/uqn5opjbxaixZ1Xb7s6J/AT97cVfT6iJbK3A9sCg
NexwdTTQjfxmkFSkpAOYDyID39TkxK7WmLRaeYlFg1hSTcM35bGjq9fOK0vTdEY7WDxVSQqMIyqA
cU5yD2f2RKM2ge3mHG1voBAJRxKrCc02JITPtcnZ3U8mGDDgQZyW1w51XrTn9F1i9AetMqOfwsZg
3Ol6OjgApBQY7fNSQAqqmgD31LZ6b/wMuaAsCfbggDx0qx9PWld8ZqSzRhEXa2MZHisrPzVj99GX
2T6Z5n9U8r9zkOD7CH9gu4D7+cwfe7kDlpXVlwn1rTulOTWrMYWhgbZYMirj0UvN6VtHygwrB3Ux
SBIdPX+hLScaBOSmLKmH0p3zjeXmkDn0ZjMW049DwpZag7Fyogw13ir4nhay306nFLDHEukuFeCh
ixobMeCzt3BNlhlSjbSLacooI/1Qr6Xq2KSjtkd8WPzP6XnUbv9KAyQiVzP+9ACGV4iIBCN7r1gf
n7tcT47KyS84LmdnZTOM1Ea8ntaKTJRwFXWx2590SVYVCnEq0i1RC3tbxu5Y+7C323CdNwo1UNT6
iXctR1n1r9UnRiFgnseZRUmWNzutg4XNFvM8B0pMmr9bvFW6atlfXVdfS7EcTSP4ge/OJGSLhlY/
XhCu/UTwdzN0JayC5ZrkIUAjgoBtnm+12XpXOOEWtvOFTdCLVbHeq9EKjqquHjvQkdpJjyWjM2qw
G5h6KtvknoUquRuvcqP/DDMKRENwe9GYtcv6Z6gnOgP+9GwUKaxgfL1Gb3pH3tnGPcF+UyX+qUjH
YEQUMX2mH5CZRsCnXSAW9HDzs+wSpaWzD6zBfk0Hf7+UwTGlwdFzsJcjpg5WFpt7XxCl0B2sTdl2
OazuDp5Ds9Zbv9zXDZozvTnuG6wrEWdCqtFvvzw4Y1pCJpSXIRWy4LVOn+8ngzm60MZrdJSibums
da0zb605Me4jWvImp1McS88//R6Vf0p159r47pNiMcGAfTFw1GkgbGsBZCdjSHdJN/2khjA16T7i
DrtKsNguAhcnjObJ4aWHE4wd1wLiJKWM4KYjZwXNxtafQ8oGNOyCM7nBdYI3oAVMLMp/m1tQK5vx
zcSnNFD4nxuF5t1NiF1tJg9vv3GCpGHknApZGkLIMsijrGCABUFmCdWCXQMMRAMX2vPi1HCf8dBg
MGDAshEx3WOBi/1h6UrwcPlVmAP01mzbXBXw21t8DwV1cTt4Lfgl5X30bmBr19T0ckGGtnh8rRRX
l5cefBHL+bSHzP90RxvduyVC6mVWr3EZbhPLQmdgieb1bIXpFwaEB05+8K5EXzCQm4HlnYL17KSY
SVYB03g0BkpkHWfiN9JoxlOj4D1G9VMwEzVT88FLlkeVU0U0Fu61seMlj90yn/RKoeudwIvyjMlc
lb45Q+bLz067nOdYr1em3bqUlNGrAUvSivoZmo0GbAx71o8jOPkDuzGPuKTCoE6pimKEpYVEVDsu
GhQAO3xMxu46uiYzB9mxdrJNvwA5IMl6wKz9pPUhNRDyzWs9gI6Kfg6F+LqusLgNRqd/oOXB+EGO
IZlrOOXaLROuowJQr2fc3JWG6qLjIlccws7SfeigvN4OQMbUAmxLIprZRrbXc7Ktxv3P4JQHCsa0
iC6H3UZMEJSPICNDnTLZEcGYzpgddXFd1/aG7u/kncIYtHt6ByBQ5MqkCz0oZUW3xCN6AIaE2NAs
9Ikzp734fnpIaIQJEkcZdid4jz5AJAc445xlGrPfVuNyKhIoLJOOrhZuS+OEu3tEVlEDHcp6iivz
Pgy69zS3vyayS4FZO2mAJZW9pjDbaTpZcVQ9VVmP1EzDjOAM4s7SCmA/LHyfEdxUSEyWnsAvBvqt
hoUaVXHWjXBXNsPZmFIxYriJT+pmxGxgcisSwcp2aRijI/OvFsNp7U1aHiFigBpSPTwqKe/6XH0K
YayjXp5IjKmp5cm6AS2Vxtz1hYaAb3ZvsVulPymxzWR4BUTDNmM4n6yYUNmvEyBgSwGbG5j38v4y
ZJkyLcUvYiQ79Gi49Aj7R+eUBsyAr2PV+aswdV6UeJ+XeY95Qf0kvICURF86qxQwb6UxQQYv32oF
iAScIiX8FDI5ClDrkqLJg075ohrzndrN933Q3ejaJvMhpG8Yt+Pa259ia34m0RSYc6pRRlb8amjV
DwaSoDmQrTxpB3ASTDElOTGDaC9rsRUqFSeNSzuCu9DyZr3QiekXfyPLLQar9xbmM6d4E8bTzimq
bRZNTxlRR4U9sqvVHiF0USnx6CWpzF0XRv2ezjWU1g42/NKFm9aGOO5xijPCptfH21xAV25iitWp
4oQuoq0JKncn4fMG45A7h3m0pz/Sd0gAaNWxzxKEdaktI/cej+JflZQcXpDIWkTOWsriETJYywgj
CdNNC4JryhjTMviehpQgoqAlxxZEtxyWg0yTiSq0rIdu2vuDdZAuQfFtjGjgCvejAngWrmpuOzTl
WTpjDApCEB5LlnEKDG1uzCldIUeNW6//LLNbNrphGbp6seoe8zLZp0A6jRcN0sEWzMF03TU8JiDi
U0TC2+fJpcVIOEtpXBLKq0m/BDmUi3T5NiyZDhs30mWV+1a9tYkNJMeRck4QUjWzDDXu8Ci/H1ek
tXbxyDvISe/boTtFbAHanFvlfCQMkQQQL7Wmv8/ob/RUwQ7du7IOP5DGv8/c6VDE/a907HlC/uwr
PHkIOHoEmwW2FWTqXdzj+wYnO0XVxVnKPzp7dC+pNjIHuIJSt7dRUPQhb9CUGElyZKSw5DW6+J4K
rC32nQJcyxpDCyxcowsDUcBMjqAQqdXuG0msGWLWvmwQG8WtQNvKXO+pq8FEjUqfacSQrjVu+Ztk
3Y+g37Bun/0Mp2ziGxDK3irTD/KyR8uM7kn29qWpMbIErV/TUkQreYwRRBdPl5qfa8FWUPKDC6n5
B32Ozo7OJQX2kNqorrq33ufi4mWOdQTqHE55mHX/r50i3IbSBs3b6Kkdyy9RQQqi5eP/GA4MUi7x
fc3iiUrjq9GhKNXFk/xkfRWA8pTLd2atjtKdQdfiElIWxJMpVHG5DZhg9DqoHh/iudhKjClKn/Vm
SwewrEUFhs0k8LiwYlCRvdIm3w1olAg9Qjg5naUTwPhPklwEdSILGznBvRbFZyHKjNy5YRPQbHCd
wTLWSgEuuPM2wFDIyTE51t7LutmFhKwKxCNyJ9oC+OGFgNC8SYNFrDvWKx08WB3talbpLl8Q5Ows
E+xo7G8zLJH9mxrxa+QND5DQH1R8MZr41x9n7c71EOF03U9o8Q4xSrACCVqpq95iEKSCs1dYsNIv
cAX8B02COlVX+sridLhRR4Z/t3BiwzWwp22HYjS9p5/aK5jejZ9MrX/z0fRBnvuu5sBhTfVdB9J3
kdYVQSgeE9yJnIOTxK/UxxICefzsfokSJfO3MisiY3jZ4K0XHxZuUBPpflKwyFr4Xd1ZKN70m3zo
F0a+HBy4WLr+KltFUVWZffPga/pat/RzV2ePQZzvZze48R2DlmwUN1165hq2U/gYld4sd+hqhEHz
M8rs/+ZWO1stFmXZP1GZkKsfItHSzLfg+NKCRoXhhD8VBnHp2upNwvf9MLQ45TLUhInrYtH9KLQ7
8euL6hckBL+9cUjX0mhzmvwkISUOw+cp7R4bwGsJjQHBrVmsny5AhVuPj2qaPmkr3FhkXB2DSYi6
A4wXzxIedDXdW1l4ikkQvJnBPqO6kX4YXAUWF8ogR68w+njeVHqrznDpgpfau9NhG1GRIyCYAhQp
eF3NIy9ivMSTbuvp2qV0wHNBICrfgVja5ugwYMoaoMMs3MDZ+hshfcrASaQH95qOgSeqe05Ur908
n6GzZys7Rm6JOmopb/1YXhiXseTxBh73Wyp5wYT/+6Btkmjai5Kd76m1EO4k5COVwGBXyl5lwJLG
jd7iiIJSbNIbZ0aJZ94EI1ejER7x0pGnzQ6LteHbiT4lGOhasjVaxH9d3yWx9upnFfdbaDgMOrkn
q7Ougx1md+WANLDqr0M7/Moa70vrbo6Ce0U30XdQA26yc11GqCcbnw6QLqULdOrpPKnqYUkZxlcJ
1VgQv/ddea00bycNVYGUygkkzCrgqtSKYblmr8c+sZknOYGPmNPBaoytNYXrZXyQI6YhWAm4RuoI
VAq9EVEHb/lk15jQX2XNyyN2+2wVJAnB/d1FnosHfBMADPSnyP303A6PbwbMMS9xUE6yqvDCUsY7
+tQyPCqnkYTHqcHisogeelfRfHWLvzQfkDxmzdK0la+egtvGjophJ4f3nEZnIocAHZZWbENMxAaG
MFpxIYS12Y0vkJo+Ej9/MsdTGyJYo/1AIdmltc1h+Fak9n+LTgbPU9Q7RlIyJlzlblWUIc9goSKI
EjNZ91Fy2EnzvrF2fW5t56NlL0IEoNvP6xfvIll30v90nITWvNTcKdMmOpOu3G2orMNo4TjSjRN5
uijP5UxBLNVrZJhb14uOTdxu4qS8hl2zCbE8hth8TDPvJpVh5RGFUGns6QpbnrfpdeZ3rK2JtUIb
xlBz04PuXyzHOIw6fJ/EXNl58mPPojEaYASUfeiTEhs9cE8xiccgSRtBO/WS54DeLbQ9IffiBqqz
iRwvfSZWxDDaRSRZrwxo1ZQEdnYwpn6Vhgz/jJROSv+1CUAhqFHrYC0QBxikToZ3QV39k5e/5NAV
nPGJHvOkGI1y0voyt0jFEf00g+xC9x5ZAWFQ3strk9MuxxZxZNCdab3kF48KJGBLrmfZtjoO1MBC
cZtghqPhD928SFOcN+WM4TGaE/2aW+4Giw2oiBaiaaN78BL0FVKn6i5uAuWqm0z0rbKexZUsJyvs
X7IZAnyV5z+dxlxIhV6HnVyHJv2si/GwuGCFqR4kLuKU2X/2MLwbs3FNOusInekdZazXoqd1F2kO
GuYDq1MFyMVKfhoCudK+YSqOpnzzQpgH32fttg4acwllceF4z/2AZMmCpyBa38G9k/btFofMoxnX
y6Fzgm/o09c2NU+UsPLbAWOsTfakj6z7DBF4vwmfhqr+MDofZ60w+ZNvnTsRpPEDTO6XV6f3rlPn
MZyUvfuzW9+nlf/dLugHeP57FfXnIvIhtUwmjAIrxVOyKX8sYK2EBGhCE0k+MO/KN9XUlMCJenfa
4i+PGk5vvUUFt6ovwzz+c/KEHpdRAmJojNincBLGOv7I3QoVtEVQLfh+kqlMjbqO6fBm6QxZlbgJ
MNs9f7Zut2MiDseCwvEhmTisUz+04Tllz6Ht7hu93wYa2XCQfmXoBksMWfASLuJmqzfjaazIAaaB
ceb0byhM5A38K2rt+6ie6N1k06HqvOexjL8TDbuhsQ22cetd3GbYDSFFetaGu6ajVSqpPnM53HWG
uJjmfbmG9mRYDgdy/FxMcQIeb3KYFuVTiZh/QOAcffXt4nezlt+NK+e9b5MfXH0uyJ1f9GzkMOMf
NA/GkTB9yniLgQmESqwKhhkKyDIjZ9RUWJvACotL56DBE74pPMydu9eb6h1dQcTTqvEYtf/FyZdV
J0jWf3JUuY3M1JtPBlTlrFe71KYzBDGa9FgeuU48EuGSUhAamURoAVkxgaTzJv+r6SGzhKQS/JfQ
ne5HDlirtvdiQ+kiYCHZeZ9I9a+vo+L7Nh4Hi6MygeL1mRbiYp0iM1lL51OOMza70VLHNAN+nPAG
6K1Rbbd6t2pVt5+QGpCb11xrVQj9nyFoybJiPgHarWTLJrdh+tBI5GjlbIoQJYmICSRUdoKpRMT0
Gb9J9XI7ifKFQxmzcI7EkflLj+FQ3fqjeWPhnCU5Lc3REsSyhc0QL+GDNFkWzV1bHGV6SNsVlm/C
Fdn8OfafFDXZrbQ7zFQIbYtgGPMCA6m28EgViIzf0ExhG0p8kqFdEwaZVMRR5W+YYKU1kx5HJL5M
0qyMKcyR0pKsEeYoPbblgIXbNRvCZ6mtfBWt5cBLanLkZjqmNeNNPelpRzk9u0x2EHPLwvscfF5k
Mg5P6LNfFfiNU+P2YrhwGOvhuUyRAZLHJc/GRycEErxsBbKxoHefYrtGfB3qWw1olVvjq/S7KEln
L3sMaYHhgP53o/N581EN0T9JxkhupdJoSWpHvbgXRRNYrt8cY2e7M75yxpsQUEHYvKCIT7UGlBlF
zcTYqAhHFKQOmNARBvsUMBsCbpPE9rUnpYk5U4RmO8faWpmo/oMwwslxsj/MOVYd1WtCbKS7ulOM
x4jBF1pfkj3cLpC8MHCH/1DvOMkVmQQzz59IlREl5dfSftl6FJDyb3MTwJNjLps/29OvnL9uklyh
WG2kKpeXpxEUlu6Tt10ztiQ7pxuGbavcje2c2gGwjLsf0H0MGY4IGQAjt7DT/giBavDpeSH0Ev8E
cLbk14TGYmn1arSZskhOganoNuHv4XyXLVOE9NsziIcUL8cWZM0NemwJt8rVX5tlujZ8ESMKW75A
s5jRa9FidjtsxjCVIXlfGBjij21t7EqLTDCgHzS7T+gIpN3TEEzMCwzMWUDcsVBYcR0ouAqwgZ6v
r19xo1/R8RLeijyLJU3PmgHQuYRXZ6JvEf/gxLLOTKgzPdye2DDpokM3bca7CiAHrZqeCGWtqC0M
Y/6b3Ilxr1h3H5dM1gmLpPOzzain+n4sXcTy9PQs5cLCxTtWe99wu13rn4IwwWrSOk6FqFOQbGkv
DBEyfEpmkt0kumyMmmifd7P+0gYZ8yrdgbMMq4bO3EYCm1AKR1R+5CNdbW9GlwjVWQUlX8PwXZMH
90tnHkm3yUtK6yFpUaGRp6I71WPC741ZfD+wufAAg8L0r+cm8ReAib0Rvo49JKu5qw5OVl2W0P8q
uvMgMxSRelNwf+78GK/3hCgj3ImkwUCHfdnG7n9YIB1zf0ajwnwejO6rMtVbXi5iUNxY3YNtTcfQ
0ZhJVicish57F62zjxKFbQ36sj+8Rn59hv+1i7HcEi6qnQwP2ozTdKUOndtsGxuXtKHQDeaD0hfq
sU0URTuvXA4Rh2xu+OeauI6Rk3krqb9g1FTsGtz5YP2YzO5NHjLprBhCoSRbMv5bkfMOwJjEZ3r4
OdBQXb7HzgA2WB3NsH73wHqWKX4vfE7haumevcQCQ6fEGUnJpdr3qvmN0WtaLrTRtbfecGhR4YbQ
Tn+tMyEkdcGSE3kFxtyW/K2fpq1llcynnwB+APpHNe5SLS3vHRTTxhFdRxWs6w4vnxa3B9PZJGmI
cYq5scxutxQ25BNuJc8U/X0bV54yuq/a+K9Rw59gNpZqUU4yXqjgJ0gRvOrBQ1VQdVuzEQS2AJIB
zOfwxUBRZ89q7j5QZvGieYyh55hXgqrCYDH1lwpmGRJWCA9h4BLr+0q3906vPpvMI3EEMCiGH5UO
Aw4vSAPW3lHCvxqGZ61FPaex8wtE/nUi+FGHGU1onFsVXmyiQ2MnD/USrlJTHTxj3Idmd8ghzU30
C6ayfw+DaSdRzMURwUBrZsnxt7DzF4zQTujxs9ShrVSh9xVo3XdJqgMdPX8oAbjusOR6LjRA6Gmw
9x1Ra+iN54KpwCjSHyUciQCF9/84O7MduXG0Td/Kjz4eYUSJEqXB/HOQmZERkUvk4t0ngu2q0r7v
uvp5mD0YOJSBCLiB6jbKZSdFiiK/5V001lcMD7WW8amG5zqx7+Y6nrZWEkY3dZg12z4I2tsENgBC
mfdZUidg0bJNlrzxFQ4cYqTJfvdZhtAKOkTyYR3QJoQUlPwDYAXkaC+oJYsHM3NxBIOrqAC5zv5r
6JpfohkTqLjFFKRPF+Qe6JQSaXSExvqEyVN/R975KEu/u4qIHYqs5E+ayS6i4lJT8NOvNWlMBx5w
eJtT41azC2y1BhA0xCbQnvaxLMLnsaOQiqXFfaPQ+mwJcERV3sETv4lq494SQKX5i0B6o1+YdTxk
Gc2aKdt19vyYt8N9F1nPNIl/WmO0DVP6hOGE8AErqw+fgOs1R0vW8q0NfqNwnqd4h83mTWIXVAYK
oOcDsqxJZ+3cVGwnSjGWHTzCTdZ0Ue+hsaKtPogEAPd6Me7DEmGsdt51oYcmoHjIMF7sy/pxsAZ0
k2OMMtt2bxHKwIJBNysw0M/2UhL27GOOCOhVjiynjWG3LeDvDItCAyTKsutlyFvaE/SYwgJsWZiR
K8F78neQxj9DQaDAPgz/4PuBg1RhvLp1/FCjwtEVDaDduoITO3oZjZvhAzKW5Lgx1rSmrO5rG5Z7
2Oe/knL+ij4xgd6SDruyRH0PljDy2XnQ3HQ220UJm4qMX+O24X9v/PxTHAf8L7sifZlpIPtIYScz
WQVCXhPULwMJt6smnF6xeHU3oTfs6UlHiFDZT2OTwdTrPy5LFW6KAoRTMjl4U7bNP5yE3nXvtOSN
tYX7FhxJ2uZaMbbIUUXOeqRxyVS3Vjz+hes7bsARek79jFDlMlABjeJDZQw7XbgKl3udsyNRTQmj
JP+gbU+d5sanncx/15U8zOK+D7J96VX0I+ZtTcZ40L8OgfPDaOHyRl+jKsv1FRUV93Pbfx2c5UGr
jPd1BIMFkhTLmZOFdGxrQuu7cKhAE7fPVQ9wn2I3A2nOSza2h7obN1nIyd5Nxq2LKVWIlyJ0MZtL
FpQOlYTBpSau8lscJq+JHXTFmlAJSqJ2FCfiNrgxF3yYETtIl60+9imnANYhXKbK7xIOaJ6FBlCP
dXinqxtU2Gywf7o5NeTutfYwprBD9YQqD3uI0IRaPR47uveH4aAuxOgrAWj7TQEae0LC0/g56YoX
3WXc7tDF3+vEnPZeXrS7GAk6zHxQZOmuaw9rBerOzKXvIea9amgv/7IY+b7M093bLUUF3GFVGnq8
lSZLUDrwADnhaYNcI3ln8shNzv9zJ123xHUzv9mD9NI/GLIj68ATwi90Y8DX5seBRuTAVaOLugSi
5OUNK1qzu2cZbrlBbWevom8V1pIiqSl9/uAnZCMmM3iDUaOB84Rgn/azU85LCehC/yEkxshDDfyA
poG8HEE8fseEmfHdhOrE79MrE2RY+jMHqqT1h6TRvYVOvDSaIRUHha4P6KPOQB75ir8D83arNx0Y
UE5aToltOwD2m1ItH5W7rz2BddgWP2pec0wQbTbJRqdfuhtQw6K3Wi2Qxczf0GZF+KAtTPiBOo3r
zPGrbACk8cUrOvBNB+w7ZUGfyrTeR5J+5C0AKP1moFnD2xAmAclS3UwxaeMPKGvQZdCCRqtLY8Hg
J7bYHMLR0OmW3oBMoScOpg6lUzQWKM/+MYLoBu1JrMqRyQ8KMM+fqO5kzXd95Icd8unRHU+M34Jj
3ndgronLdeqqO0E5gYsZcUNAIx1+OXF12w0fWWWdjuk9RwkAoLYmFbNva+BImlGqy4SEbXwCwviO
hOiVwhYU5IGO3/TPZxjdr41fdF6CjqvuJlnfdHshIWuLqHwb5XeTbijxPqwKHXkTiPNUzDtaemBl
GVHBV9ZUlwNztAJKRubSNjyq2LMiGJKPZmHd666EzwVs9+LX3AYb1mNMQfzI/KbVKkHIU7ON9FOk
8WOKYI7A7E9/6WwNL9695ewIl2D/UMXtdSZRBINQNv60zE8wHfLeRvNXbnCtgtfE6pF1aFebGlFD
0Kkbapx6cmCWCNVNSwJGoadN600n+JTetcgqc+BdJ2y5FktQlkQDLVkMfUroz4WYrQRQDzQ0RLEv
wzyuWLTAEuT0q7z+PFToHikYKc8ZW44qWE5yCMpK/3U9j9ztN2G9vI6RfVeRovS9x7HCZ60/Jqf8
pPfLiCKXbvSWpGI6RtUpGNksI7/FlXx7o4C+D32TXuTIZ6wrhxkkSDcc9/nbTucQOrj+eM1sXPMt
W6OiwBfGBzPID06YX+nf7kSIDK/3GiO4zp8kxsCuBOOfGFrprV1+YusAO4KyekCNYaM/S15pDsa5
oTGSF1+h2t+NuFoArdJawa8Ej6qFhYHUVFztRUc4lH9hI5Pj0PDhZ7Jd2OhtMt1RXmDTDpV3Tw0K
HWLCpzxE08DrUX+AfxEUzQRAvUQUodx3RoC/kYUxFrmdfAK2cwX4jhv6S2i9MeJ1aqN3q2gcZCbL
luPjVodRDBGI+Aa565jafPpXyWGmt9/kxn9beqOR/tixdQPSCgAfSgy8MA1gNbXVJPU33ktueDf6
u7N7n+gPMVo4paLwH7s83OgnFhzfes9mfbGrqa2YNJpsAiLIqIaKIDBEe74TRePOMulrANDSOYKu
FtHvfdTfYpe8wV4L/N0BulCH5LC2QGPVvr/lRNeD89WyhnOPlJcX37mRtlb4KCh5usDxusZBZgpp
rWzaj5Sape7JMEnYhHr/suwGWI0Qk0ApcIdnY+n70X9JDAphGnVRy4/JgMJ5bAJtj19mp32KfPFZ
xM7d4IGPUZJwysMR1WzMp9JVsCiLu2wMIZ9F7U9n7LJrZcj4Zk6x+Ji7Z5z/lh/IhX+JXLUNPcVB
7pADY1TS5PCISzTmfKiM9fIlmSsKvVSJyE5bmtZNmFHBH1334xyFSFVXixyexrRBAtuJhmZLhBM8
DBJvrWgIvH1i+YsG6eP49q//+p//53//mv5X+LeuQ86gfP+r6HOkQIqu/e9/Of/6L4Ch+nf3f/33
v5QnPRfIowl4Gf0Ky/UV//3Xj9e4CPnD4n+Yi69C7NnBsZfFaxkG+2HAczHLh90fj+Oa0lUOCC9p
obJ0PE6V5E3qpsXyZCcz5NNppNySSVLq5On8QN77CXkEmabrm0o4rrOaEPWz0OuVL5+GLDRQIzHF
k1GBf5A9/fmE+PC66z26TVTznQtr6b4f2rddS7qesFxlCft4jmZmhFERhNZT6iTsSAzmic5TWxNH
CaOzBzf1ls/nZ/v+9SnTFsp1PY+VdcRqtiFNw6jvBxTFQgqmhl2jOZRO7stS8eGeH0q/oeOdoizH
MoXlmZ6lpCmOZwcAz6BiZoxPdJms+9YrQvtaDjjeyrnINgPyyyi4x9WTbAlfxtAirj//ANJ8/wRU
2G1pW1LaJtnv8RN4pVu1s4gsTHxSIOd+2GyRQEQAYJgLxJUGZ2wI+ZAhWGQ07+mrdveJynHlWDqB
8rMpUe5cohpqBIKWy68GHNJdM2YS9JMwILx1jrcZrfiTrMv8JfQ49mDEOFCoW+T6O7d/nceoJiUl
VO2WXNynKKZj6uC0jaY2ebS9Axgf16Vj0ZgYGvE0Yd780Qny7i708+V2EQbboiVwoJZsJihJS7Dd
5xdJrHeEYzquKTxbmJ6tTMBEx4uUcCI1gg7AC69RK88s3UFm1ps1ZoLqXjtQGx+xkz/o0zYG2nCb
fRdo9J5/jJNPIR3ley54JdtffQpDPPmhb9vuIRhxR4PM/xQ1F4aw158bM1WOVLbwhQ8S1dTP8NvR
VVFyGel6lC8Fkbmd1XhHK4AitPmyH0uFQZR6mtgcbrMcIJNuxpgsffzpN8ZDVW0XruK2egmWBMY5
Au1EtCDyYIl534B60R/dQGPksQk+7Qwdcx+gJiiRQEeqFq33ZJ/Z8j6u3Quz0h/s718ZR7EtsNiz
POm7Jqfy8aTAr2YupZ7spQICXAbyTVriYxFZA35H8yuu7Pvzb+rtVPp9ROkpCUKb41JxNov1dw3C
0YzbWQ1PuZmFW0sM+X3T5v1tM0paXl1jRy9ObaJY0oXUeL5Pbl19teIw2FZDm4May6R7d/6R1ptH
P5F0pYdnrpK2u74rpIkUQ5bgqxequN3NQw3GhfNgl9eieTg/1HoP6aFc9hES6aZwYYAeL7eAu9O5
Y9s/QajjbseO6QrhKvUxb7XrqOzF5vx4zolTlBfsesoXypKmXA2YWl3beKHC5m+e4VxWRZT9rJRV
fYjqGrpEQGxbey02Jvk+17z9vIHsY9t2+A9Su9FGKWiGTpM1h5zu4KMTUWNbusjdRyGlmWCJ+r/q
tEg2YymWG+ac9uRzzbQFFCa3i0XbN3Ayewf1yzZvahVHT6GDWmI4wFYMvNIhTJp6EKt9/iFw7fSA
jIB1E4ZjDzpIlj9ULcZHP88CaCwNPlVFUJe3ST3CG2q60fsGZg9o0TSBdZoHqA2W131HfPqnGcrm
YUYBr3vo5tnS9i7pt9HJHqMZs9aQ4HTL7elg1IyY9F+tkPPPYvS6mwuLv/q2eNncz9LhF9fh19W3
5aeLW3F9qCdQOTdj1gosbhcwcmZxfX6gEy/Zp4vD1rJ9h4t5NVApGstLTAddqwi3dWVnXnqV5kDF
rdRCKMBZ6vsgS8SL7Q3olbJmh/Pji/dBEOqgnm/6pokoA92a422NwZ9TJz03UFICNvOSqt33Fp94
1Q8NVE2V4ZRmu+p1oRK2qwaJfw1uA+jcQeuYrKLZgBZDJ36YqwRcT4cC3pIUNEiUdx/5kfh5/nHf
P63PlW4RilI/lZ65etpoqJvUgEz+5JW+AL0RVxR7jFyOYDg9+yuJQJpeRaa3oKdBD+H84OsDF88u
2+bj95VDUiOc1U2VOo7fZhw3QPAsug5VSsspzOq/03Spb8pmye+c2igvnHBC38K/H7rwuwkQPeUJ
T5o+WvzHLwjHvH4IgsU+uFla7fxp8J9l45sfBU+4R5IQ1lzOG5AyC6C8o0nnRsG8hckr/jk/fbEO
qvSFQ9ivhEXoyvqv4oUg6lxZDWFz6HtYOX00YYDTDB8WO0FTtoVmpHr7E6GXfRt6BoIbSbg9/wTr
014/gCcd6fiWrSwShOOlcHxl5p4lUQ0u6TmFNoDPcf4xLI688KaF9W7Rj0eSxyMJzyypm0bTwYgS
6KVdN2EfDXhYQJyktJJbu3lB0stathndopfalRHV+3DGtarOL1w8lh5svQO4tISA32EqEpXjh6n6
FHcMf0BNMJ/958JJ2+fZKZx7ULX4DsoZ61LsRkfnGRPzX07RgwRos+4urTr6YbEbOh9rNyw/dGpy
7sJJZQ802FFHM0Pat4ac5keDEiJiHwAc57BdoKKZ0Qb6p3vhUF3foHon22xlVxB4CtNezSNxEps+
5IJ3YjF+GWsscRZb3dqKoAvM2uZP9wqD2QS45KzAj831wTpnS6LG1DzIHGEsV6afGjwwgxBu+fmB
1qfC26xs3+TjJOnx1GpT0vdrZlxSzTdpnbj/lgXhryHGSyn2PsYqvD0/2tuFsN4Mri0dW2fIDLj6
CE1IfiXqcebBDh0Nuq8iYGPmr76bPnEYvMZee9tn8DBL56PE9BjMEqDRYQwS6MXeQeQV1sfyujAV
tRaFt53v5VeLOz0U0riytBuZo1DaEwIoURQ+eWL+rrLkTizlX6Ytqd67Mw39QI2bJZ1/VosDdFgU
XxukQVD1GLQMEVd9fOHDf79zuB5N2+OiZJHNdfzu9S6uq3GBp1osdkmB1pYJWDdKb1yHys35FT7x
7XO96O0pSB4ZdbVzRlpnBkSk6KmTMHTHEqu4oWn8be8FHrordqLfNDrLppN4Dy7/Dt0ha1C48/2D
PZb9ha9GqHWMQPZi8aalxyORwayLBW5dxnRxuXeqMCw2weC8NrNjfgYsL66MRA6/grSnWaQzWTCW
3Y1ogvKHk7niK5pTM+wRKXdLEAeHyUQnH4JFeTu2sNZd10UUOW2qzbzU1lMeusMNyO5wuq7nESNA
uKSazyC/BIFpQCfvY/rNc/Ipm6PhW9gXGTXeyScXwrcJ0ZcpnTTK3xhgadfThwC56evK8fBCBYf4
HPIGH4cUwL8/Vs5jMdjjTSTo0eNEEt63ML9vRVMiKzwBNLtaPMO9jcbYhVjUL97GKgMg3l0aoydf
LiNB67ggBEtgSa3SlH/ZSQwvRxrFQ9lSXCTiAR9mL+Vd5YiC1L7u9mQrNiLf5nJjyXiBLEPFcfTH
5BkKOO4taY0XVDY1t8RIKH0lQaUtJhNUeNrxc4eO8TWC5P6HfpKLbnWgVBwGNHNrE20GcGx/G7BE
ow7ivjk9CQv/4sC0sD/WepTJ8rz4SO13paRn01qABZaZZbF9sG4+Fod12Kf3NQWIl3IY6w9ZPnpf
6BUsX+3K07ZEMa5qsY28geAVZG6v/qFokrx2WW9snC6PaW2q9qZBzO4uBboWwZ2YiudxaJB3aymd
uU7VbEVG1R1kJt7WWZfczm0GhKzpEHRxWhoYJWAt3ChBr5PX7SoQicDzuukpRPT8upS2wqV0oI46
I5PmN3a5k/CJYW/IZX5BQsJ8jYSYvnp1F9/PWRk+epXy9l0O6h4uNE0pSiibAGTnVUG79c7xZHRf
ecl408OW3c51auDoWHbXUFo6VDdrrcWOtkfZcL7hQIjs6jxYd65ski9ulELeRuLuqRjz4SaBu3uP
jbO58VWDVxccnZsR+tO137j5jUzITysKpdta0qVvS2Pcp72H3HHPU0FbBmFdSgPF3azZdMGC256f
z3TgO8RzDQ1EdBcBANV5Pn/KnDrRCGI51oSp84zVXYio9jwPXlUfBoXJCkD8/tOUIC/eA70+P9Jb
Ye/4xiCW8anGkR5T57RXF1Qq0lbQp50OI4BsvpFrX3yIQrRTK+OGKObKbiBy+4cMEp8UcPqwCinz
J6hEUtUPwYLNQjNcONP07NaPRMIhcVMnHHDXjyQtt16KxqsPy9AvdKEoLw0DhHukxs9P/q0IcjwS
Z6dvWtwblhRiXQhc2mrus5G+5Cjm5WsWNgYib5RzSXKXRz/KLGCUVQawswu33pR5f3HP9/djI7p7
XMhpcDQ3c95AXhHSxKNj21E8MtFHglVUbdJmBAOb73LbRo6ls6vbsZ7sX65XAQyo8xoRkgon3rCr
Hqo6VRuxEFjNKaIJLn2M68Ff8kd/ND6A5LUfqtTrtmkESXUIi5DGbjjdpZMfkFMDiukbGdyiB2Ff
J1UOUy2A6TSXAX5DgzN/aptE3fozMoJzNbr7tkH5vm2Q36m6bkT5AdH3IJzcm0UBryW9rJE8N4pd
grrCt6GT9B5UaF4ZHL03wpgpRXepALaocRgg3vHa86f568wr3rReWX0245Ksy7CMvVXRQZRU3TBj
M6p91qNYHdtV9amVS3B9/l2e+mR8yk+Koj015XUQ4BrNjOvL3B5EWavXKHTltVeX831lpMnBBON3
oYp9YpO+lQwpvTDiu9rSGOQWjI9xOtRBLvdLhiYM3NxtFXRif35m4n2ET2vFFhZdFRIssszjCD93
ksqYfbs9pGrG73fAkHCJSvq2fsllXNT0h90EbkCEBwvyDVAWMhCdGRob14E/wU62Yn/XRF5xIYh+
v+QU0R3P94m8TI9w8/i5nNIMZ9+C6JcE7jPiGKC5ff9jraluhvNyYRHeJ7o6xvF1I8Z0XWed22d0
gcdhNqDo1P5tAhWzra3hKnGDn15ePUw9ipDRmHwqKurmQP2u7T6qLhwX7185c7QJMqlD8y7WwXWU
JJbR9iKiLSt2RjZ/6FUD8VX4F7byqYiOCN6iGsdMrXVOv3iZEZV9FT01YQ5eWNnpI0FzgPHAGOwC
pLlgPJl1emWIpvvYznh5nF/r9/uN0R2SImlTFqe+ePxeORAUYcjUvqSTbO7sGgA+tPLsx5+OwtzI
wVhKwmA+3ONRqElWXaXa9hBW4MmWyGv2BK+XMqJ1SYiigCsVhWlH+FyoclUSCvOJLrthLAcq8RXt
GqWFleL7ZJke3RzKopdRWFssYrzzs9NPf3yzHI3r6GrJbz0FU42s4JTPhwU5MBeQUbbjpMZ0rL0V
7qUOxokq0PFoqxOi8hPgZ24xHzI3Fi+OjBWXyyMu7BYmhE65PMR+LD5Xdek8Obnf7GZLuSCaB5pV
56d9arkdkn/EH0yP/uXqSAiAbIrMyZbDaIXZtvI8+Vl1ongqQg37MJ3g0aw1Jk6ZzqVS5fuvhoyE
Orik+uSREa3WoHdNV+RxulBqNu+a6iPKjG6L6E6zEzNSH9WbVgOvQIOMzZAEFmgPv0vsr131UBmA
O1DdNPAIzi/J+1PDdSneSpbFZpuvn8ul8tipZZkPBVkHzME5Bus4Xmr3vP9mXWVS97Id06YvsG4H
uKpJOmEV0yFMwgfwid8W29j98UQoqymfMNHUQ60+2IaKt5fkVn9IBh9JRhU7uuDVAmRTv86PdGoy
FoUZpS88yZY5/njYlsg49m13AEyonfi04QveTN/Oj/L++uLc4VLlfKDR+S74yyuUQQ14a4dhqXJU
Un5l1LqvR6N+BsB2fqhTE8IUCMlpahSKQPt4Qo0zK6tFg/IQG30NW1FuuC3TP//2qGn5iOlQ/obi
uFq1JKlqw0Ru4JAU3t6XtAryEDxuTwsHSHW86Ww0GbypuFCAPDk3hziACIBm23pbdBVaR15Tt4cu
A5EERGi+hjrRXljBUy9L0p3VxS38gdaRuh0VrlGIbjwEVCbvui7CTtuecVJszL96GDub8y/sXeOD
e0MX0CgqWYIO4rpuZy+DkrVqEPLurfGvHtepX20zl7fCSh2MjUjljTaQP5w26q+LEn2Qm9R0zL3h
1P2tMRXFN3wT8q84IGFWLpZg72UePU6DiAkfJhi0l66AE6cfrV7gKkK3IT1pHe+wKY6F16p2PFgq
/YKAr5YTz5D6gfSgfXuaZNlM9YV3cuKwBx7guC51JyKz9Q2+OGo0IsuqD5U3ghm36teyM+45m/e9
pgaGrsZHXtoIJ7abR5/Fk2TGzPfdceoasTAVxb6ZfNWekICHym79+afEIBpxYNLQBq5yvJpmYSyU
+ezx0JjtNkMLTHtO7NEa8mleV6/pBMuJ7ScuDHviquDNWZx77Dua1qthJ+SYvMTvu0OGHB3aou29
M0FHoZZ74c2dWET6Iw73krD1gb46jyyf9zNOTX/I7AQfCLyx4BXGN+e/oROzUTTEie/oupj2+tCr
Egnvsg67Qxc2LxiQPbXGq8yH1/9gFI9LjySe3G/d/rBLC359lw2HGjAx93lWfE7DCzfFyZlwEthS
ERfL9UysfozQlAvbA4DtGXGced7IZKTYOin3Qhhz6pxzTZOpuBJw27rhStdQVtXMadp2Apb36HzP
QnT2LJDJXuxZF2KTU/uAip3DwepRa/JWV8ZgWYtTQIc9+H7cYYOA5PffYijLC8OcmBT9KS4lQBKW
461vJvoRHUS0ejwYhCkwGe9Qjw2RbNTOTOd3w4kJMZLvcThQ1nnXMA/cKIJwbw9YVn6Gmod05Z9v
hbdTVvep+E7lasX6OG4NCYzhENnNF12aUmaF0qi6EGudXDE+Hqp/gKoBGhwfQLywJo7AyR7onFKr
HtHZC4b270XDyAVyuOdX7dRov18eq0nV4UjjaPLGQ+eUwV2EgINB6zDuiKNxhLxQ29SPvsqMiBSA
Egjm5xEVHU9tBChTRUnTHqguJp+8tsk+qtjIDwEid1diyDAk7TF7Oj9DcWqKLCONG0GT/l1FVdkK
3so4tAcvLOyDVFW6Cfy+fFm6ZKRPPmabyP+7FjWZaIc4SwSJ7zGtluZnhsbXrdFO2rrOtDdI6htX
UdwnX88/4KnnUzZXuOODp6Odf7wqE0qWkIwpXw21A9RGqK1XYwvU4M8bXeqXvX8DyiEW1dA+GxiA
so7HSgoVeB1mkAdtKWZOwzYIQdKqYEty9WXwhgsB4vvTk+H4aITH9DznLdT6LRW2c8so6gDw3BAO
COCpsLqjXyo2kRVeSlFOgBCOxlpvrmlu2042xoTlXvwJMwK6QI79MiEhJ4bwNnGR1jQrlPOVuI9n
48JV9JbdHm9t5VKmE2i8EqG66xrVHIdT3M05BM5BQHseyw/CjVE3pAl8E9Q0Tam0Y+rWAJtfCgGL
rUNwy0sh9rsPllscGjROrhorwaE32sJ4gWcf1X8NkNI2BmsVxk6LsRtFWrNtn7Kuws8+x0pYKuRu
jVI9IdPyrRcTtL4+fy1aZ2vDbm0LjLeH3PuWO+peIRsaL2DhLAMGefAwA0fUYGI3y6lm1Z9N9LZv
ae2+ZJ1748wJgt+G8XWo5b1VlB/V3JnXAAcyTDoQjAyJemHvf7Vd417LqLmd9ckkeqHhuMs6G+qe
mrbxkD8aY4nOXfjJNcPdnLkUKGobCe32o8vmk5HcdoV573kIUzludkfWRmOabub1m1hcmL1kAIFz
D30vjHiIKP+Gn/qo9azEJO/Pf4Yn4n4OdfJn/iGUBvN0/G04fRcXiAZnL6odnuew21XBvF9qOHOh
u4cIvYnHgb4TRL9mDv9JKyCevfMxmKaHqoleIFfTL++rGi59jHVNdCExfh9x66ejAc155fD5rgLE
tC5yk5tvPoS8g7D6+e+qxlx62xCmRIP60PnleH8qHY+n//tvny5cgqgF7zEfek+7QanhO1UVHE/O
j/L+0iZss0zA5yRbFinM8SitTWeH2vV08Ofi2ujzK8e+PT/CiSMIUKpJr4ceuSK0Px4BbaVm6Xpr
OEhqxmi36RrMDCTp/CgnTh/fwQjYJnjj/Yh19QsTqKYC1C6eHfsvzzHQjEFG89BjLwkviYr0z7Ez
NoN9KW3Qe/L42DkedvWWRDqgk4GuxrNRpqPCPBVHOjRVnNvCnNLHJRjwQa96+6tHC+cZLd+LCOr3
y+tzlYP5os4FJWN97qVOBqHccvpHRHsBaXMaXRzCer8VSVMoSnsUuCz3XWSXO5Nd2LXXo7b0mZPr
inwFPprO0AYo1nP0+Mb0Q5CS6JrzsdwTY0Zjd+NXw72PHpX0prukS/bI2GLztq2SwzCDa8ee0Aqw
FGjtnVnWWsT3z7aeBiRSeYboQNWHsGcdMBaJihrgG9bL5EFe9kbnm4qK78IaLgVxq7Ph3wMBPPbo
RbnwUlZng6QDJtMktF4i2ohSolefj8130D/plUnn7bpozO9Ov1yIW1axxL9H5aVTc6UvQ3B1/GUN
k1c3+ZxaL7ihdV+6fJ5uG4xUtDtnmNxA0SlRDpDqQkJxclTfZ1haMe+xlkAKcQTsYwwGIN8jz3Sn
+bfWCPGfBOrGTJoLZIjVBn9DlZpQHzk6OKHega07w3UHN8ntFzSrcA2P+hihJq8B5QHB7/whcmIo
Woo2UD5w3eodnIeaVoNcBpYyjt88hWXwmC7oesxZcmFfrg5dPSUSTNI+QjKPnbm66Ly+zXGWZ5yk
7v4RefAD0tufz0RQyQAnRKXhHTS16ZpE1EgKvKRy+gQ9f2dV4lfdu5s/H4YUVhLUA5WgoHG8A2On
dPvaF+5L6kClKRE73PseEgA94vr7Px4KtBVINkV50Hv3iSFeIdss8tXLbIB/SWqUhUCaLr20L9wk
J/b30UD6MPzt3i08v0cyW6mXqDKv5Njc2sjRK1yqSx/3PLie5+e17jDrzcDFZXoeDAYNbNfP89t4
Rlr7dZqGy4sPdxmmLwojOzzTUkD4KVK1BvZ7E7yNebpuZuyxrR2bJa6+nH8Ka4Ug1k8B6Q3Uiynp
4LzDfaTCcgQywvMLQ6sK9i7mSQ2mVThT6CFxX0A27ErM7TY1tK3ToyXRqfaQ4Hh7oMTCxymsrtj2
G57//MOdOF1hdRCkcAKQlL9dT7+tUNCMUZWMs/ki1LJzXDxqdlpvwcLBEJWzubl0DJz4PI/GW72R
xhEUOMRgvqTZEjx2EQYwdmAEFzb0pVFWh4BlOEnhIIj4AoVyS19t7xvi2/mFOz0E36W0qDK9I8aM
SEaDrWLh3L67WRb5DAjm+/kh9NfwW/zztm/4wf9/iNXX4llzj3g8swhUeNc76i4Cn3bVpubPmK1z
fqx1q/Xfg4EwB54lOXbWx41yuziPxlq8VF3xrFrccMjBrvLFfc7y+TaUxT7MxJOfI7sCiDLMS+vC
eXfyCTQlzwH0yg3or16aC8nFYMOJF8XPht70kmhzTf+aLYm6tYlbjda4wIaeSsifX066gUXJwOS2
57A4Pie6vvfrsWtNMmpsV11jg8P352BasgurfGLTKCDtoEogHkLJ05fkb18bqI4Kw57JfMmiAlK+
+NiqS6ia95uGSQAY0nk6oOF1TZeLMRtdO3Ze8RqBKNAhyvC9isZbsHIXzrU1ZJgto+mF+oj1IDJS
3j+eTRXm6MXH3vAaDeKhbv0HNC83WsEGwjRaS0BOQ0wtG4nYB6IGWBdd1V58oa78fkWPn0Gfb7+t
aDH1qGp3/vAq4t6/kpT1rlz7EgVmnQD9v5kCCXIoLrFNVjMd0iHlngmG19bLoNsUt6Vv/1rsfmfX
RX/lu80DbPV9HTufnHn5cP7LPPFCNVrFps5kwrWRq1OgbSFBTIMYXsOh+Z5gW4D6cgVBrLkrSpRt
/4PBCOo13R2L1PUpkBhRYRZS8Urx2LvJ49zdTuPgbzBYd28tsC0XPjz9TR8fceQ+MDzYSQSh73q7
eYuEizPm4ysLcDdkM5o5aFjNc3xnlsWtsvDm7Wm/Jf2Fa+/SuHpb/bZtGvysZS2L8bUdPI03fJDK
vG+N4EOHrlJcSDit4l5Gl6g8p3Yr3FUTkL0HRmhd52CngvCqUL92E4zVxYJ5Wl8Ol1qJJ05SzdWS
nOZUHQCcrmbnLovZT940vKL63X4w3DaAabiM+z5V9lProxK4ZBVWUflA6JGgIjakpUMY1I3b89vp
fdDPg/APJ7ouU6ybmmW1lJjJ2P2rO5jxrVPP/j4fQb8HVaUuXB/6E1ztJIoT9OQgStiC0Pz4jVpT
YleoVjevjef+NEtwolTc0VH7Nk4YFCXZcqmXemJuroOPMEAv+prw8o4HJNtdZtU2/WsWpBPFT6qR
TYliSNTQaPjjZTwaajW3YMg8M0uqngZtgreoHUpkc2O0tBv8Wf58KLoznDYgh03qEcezWtDMrP04
71+rIcqhNziZgyRJgHck0hDDhcP71BJSTea0oRmtL/3jwVDVcFoBKPy1Czlp0OhxUd5GUeSHSm37
wlZ8H+hShxOgrrkb9Z5cHeFFmla9RGDqtSmCBvUuH1GoSpS3Dq57SCWYEbIXRvoyV4Pzz3+wpD6I
d8J8CoLrnpdRKYOWu+hek7Y/iMTdVa7/3Ap1IZc/cU+AwoENCJgERJa1fnNs/0B2U/cKZxeLUMIA
9P7zZ79DXWCpfp2f08nBWEWqyYrmx7r6I2SMbHbCm/OyBsUbMVgYtbbYSIGHQ8DzzzDJ+vp1wf8w
EPwv3XA93idxIMasIqB/dXpEykfXLCDBmJ+58b3/YPu/fdNgKpXLEX08kpvOLtIaVvtKObFHBNlS
V3ijTZtJ4pL2x0uow00G0uk9hL3joZw6SOZyCLpXTLSKb0ZhiVeEUA5useCfXkbJ9fnh3t94oBWQ
L1B0qygWO6vjKsQQIQ26KXqdlucJT10n/lbMuzr60vtPbfl/KTuv3TiaZFs/UQHlzW1XWzZtN0VS
uimIMuW9r6c/X/TMwd4kBRJ7gPkl0XS6yHAZsdZN2Dr/50N7O+A7v6WitciCyCw6kaU2ANJQQkqJ
khyWxvir4OWjHqFJWKfUTTQxzevv9GPVhhWwFj1NDjUgj0NMQqHQB0C3GyjgPt/Giwf01s5Q8sjr
NYRF2FZexN4eW9/E6TyDk3yKpmOapysL5Cyolfelmt24zSlTn5wM8G69AiQ52QOzfrXAKvf5JD7a
OhxunuO4FFRG8eT5dg4J+rQDDa08lVHwE06pfVENrzSlgaoNNsMqVJsvhOcfrj5WjntIuQuFL/r7
qAKfGEc7NhL8tKZada12A+5TBNDBrh4UZXVfOG25Ac6+fraTib5oB6TUqvrSEH5I6HD5UKSeVFZb
9Pao74SK518b9K2ieshmRefNsKFPKo01vxjMCTqRLufZajHhMIjB3YEERd1bVljAMOgqgO9UPSi6
k+FzwZ0vbvM/kjy0MpDcMqWcXxKDb8+kbm2aC9M2xlltw02zTAokuAZwkLp0kvRPgWZuuybdyVMt
uEflwZimYR0DyukXoBfdxeBuv7STEl8rNhzFDSmF4xLCigBhgbkJwrzbfC5EHy8NryskmgkTKVkA
2eTthIXpFGiSsTnRexZsuiJY1lrv3edB7/0fHx+RG6mtpYmT7A7B9fvwKVGLaYr0rjh19Dr4HlUK
a80LZggXEwJEGCbBxKQhcjVRvv63nBXYotIsKAYfsMv0tkiq6dHWjGJnm4p9l4UDvaea1zwUOd1M
XV0UX4Xp/9gaKk7JiJN95aHwvb1prWnM84kUnRLG0T2YHQ6UXdN0FaZOefj8FD66JXRd8KgOuhiB
9IcAqHP6clabIjtl07YtIV2CLH66QTNT1TgE0Rdn/lFxMJrkIQVcRaN74O2Zq1WfjKGaZydHq3+L
g6yBUxgq4d605j9RzzPX56t7D7YkJ++SV6HCjNcilTzB2wHrtocW08OdLJEz+H3gQPNcv/XuMguC
Ah0Q/CfW2jnain8swXU7wrkanj+fxYdVE3oQf+BD8BdSnO8kfQzSihfaNKWMs9xMlvOgBWmxUmHG
ahqd56R6+aIU6GMAxkAkMvFsUQTo6ncKutRNxSlBa4WKRq0tn2aiYmNNiXdTlp5y3eVOvCm7qoPR
Y1iWR4AV8zW0Mi2tyvBkfXUGH9LPnDcpJx4qeLLQjPdn4EzTZJpisVpvqr6FQ2co4E8a9Sl0AE6m
EbJaqpXaFu2ua6TpTp9m+6lqmuALNfBB1Il3ccBxvy/R6XsNuQxqYYRKk5zqEkbdvgcog/BfhY2j
dXeOPTpnwy3yHXBJgMV+LgEf7RepDKooiYVxH8n0vROB2naWyEhs7Zxq8UZNtF0I02HpLYcKZM/J
GW8AP9uEJoCekLj0MCGG5fCFf/7BAWMKFArRWQboF7V8764CTyxK6pFWOFPFPIaO7+XwxprWTkYc
9QMlg5WmfnHfP3orYpNwM8lb6VLz+04Q6QDJxtKqx/M8xuaaDCdwrGaq+rabD5sso9c4NEae8SFQ
35XKHN43YKA9dyikvecE4zp05i+9tX8dBtVMRJcEmQZvxO9M5aIjZVCWV+duaVZlf0AxKPpvnRgz
187SUR5jEXitWYVavYnhAf5cGGSj33hwksL7n+GNd1GnS5f4oLR1dYZ1/lgDQmRyRaNk/qL641/D
0LcjiGG8D3xISKSmGsxk2KrzDK2gakd3DohZwVJ9cas+RGKCbqib9Oe7aFrAEt5q2GgAJWwKjOoc
OBmAvPFjq8N3UzVbKuS/CNf/ORRpSFoiaKD74OJ0+gyxY9FWZxDxn0tVPy6utnWbDpz6TH/8/JAk
HHl/SDZghvRzgDDywc0GibCzcl2tzjAOdDegLCwrqxqK0+ej/Ot+XEIGuh/J7GLy3+4enolH7YDN
MMBIhJ25oQj1kJnRhmKNve40sKTSccpu1j1I2UYLP665aZri9fN5/Hu1dGP8dxr622ksUTBqU+1W
50SlQH6kd8et6y/k8aMV/E/9/f8f450qGHqaV9PIq85V2J5CAF+htPDp9LwfIEoN9K+A3P45HEIi
pQw8d7zX9qQnR1qUTYRFGuPoVMT9tQp972QkJOJ41ld5k0W7z/fx3+f5P6M67+523Np17pZ6dbZT
miGH4qj06t1oQ7tbZFDoEkLeqUnxXIHomzdAkwfBLk8WKOys/unzqfzzSP/XTN5JlpbSmJwprL93
hrNtkK331C+S2B+fJbiMQLWR7uE/H6U3AO+zjnunPJtJ2K3nKbpVg3sxL/X4mLjzc+tAY61bW4rb
Pl/chzhMXiPk1RhvnvooWqXfCuwQ48bZFsptyCsf2Aoz+G0Ht3AqrLT4IcoPWraBTbPZ2DnlSDC0
15H/+Qz+oV0pPGISlKTxMPIeAjHX3M7OgCs510n2wyq7K6tX1+EMycDn43yM6/h4KpzkDR/8JtJP
b1eaA8qXQx1fQ0+QtsAbLdG1F2TGsbfIdIWG24J0MCVCeAG+gWJrQLU71SGcgDWe87Y7Tk5s+gqQ
SHRVQChPhTR1S70Fg1MyB9vWbIy1C2/HF5f9H9LnScUeDau8M+JuvJ11NtGZh0vcAVIY2r6hlLsi
1L/KFX+0BzzTYsIuTVLA070Tghj2ZBcKlxaNom9Tr3wFryaCCyd5qKv0iwV9dB7JPej8j0Y5ysDe
OzJq3ethOyUdxwCnc6DUFCmlQJn2djptCD8Bb4js6MbUo2X9uQT8Q6dQGQUMHY1TvFSp7585taDp
4VEpurMaQ13mgtyf31KkUUzARoRPBser9cCF9AelfHW1pyFSvpD1ywhvjaHUZgn6HPEUyM3vbHxT
pNRnT2V3Lnv91E/hwxLXB2AIN3Nu7WzQ70MPR6lQNmld/gyW5ahEwFV1qZ+k5j5rs31ZgNShNf9n
14Npcf1IxEh+9n19a1P0iVO6TCteHHcV64Bh2SV4Mq5yzEr1C5XzUaJ1UDAoEZZ8hTS+v5XoslXc
pCYqORdFD3nboFqPdHvVz58f9j/ETKMPim2mTPpj4OY0kTk4qd6c9aacoRGy5+Uug/trZ8+xEO7M
5WGg53YbghvzxSn/a2ibpzKS6R7+1fvddIJAL8ewac/J2HbbrJr6rZ216U3oucH3eCjCW7D4oDiu
oTH7Qsl9VKYEx1Sf4qQaPDC/1+Ym/BD9UKvZWQP7FCakMNlnbpfuHVocvljlR53BUGhT3C3SwzwL
vj3GfNTSvh/H7KxrMM1HV0FS7IsZG9LHp8+P8qMDIiMAxe3Rsk/88+7SzBU40iDJQyhbLbupItdg
/1hadT2WcKC4+uHz0T6enoxGXyVSc6kLfLuuJcuhxLJbCDmd3J8d+wQQ5z3JUthUQsgLhnWQKl9V
rXxcIRkjoISQGXlYev9YARRj1AJnFJzmzHswJ61aNeotHQz5yuvcY9+4X5zdP9IabweUO/q/Xs27
VEkMRY9odzScfgsFw7xOFqXH+qc3QHv4BODrPomfUeFE1UmcbMuiNL/Qxx8liGo6kolgyPPwRCbr
7STMauoA4bG8k+4lPvTXP3F4+o56RSH0/vxQP94LhqLBk2Ol/eBDbba5TNlgRWNwSsL8NSIQpbX1
D3y3XwzzDz+OcehbFdh/yrjfW2s09ujZrRucFCBwWvNRiApdb7mm7WZrRAtOVS1k1IATqF80QoiJ
fmtZZGT6ZW0a1yi+emfC7UyrpkpEyDaKNdUkbm76UC0foh7qdu/nECXXkfIVBPs/t5UsL33o+JAf
qqBmEhCO2iFG3gATXtL3e09PHxwBqPr8/D6sjko2jg6XgfcaHtneqYAqr207mhf7VDvPsAiGK6su
QOzO5w24tatEda+g6YVApB2aL0b+sERGpnkXP8Um02O9h7oZq5acd5bZJ6NuT1HvmWctbOY11Ttf
xf8fhQdAHUrGeR0VHIYPwuNUI2RaY2+ctAIGPS2TYzQhNVTnI+qg0qw/M8xWelV/oQ0+aDzy4tTq
2XhGAKOA0Pr2HlpjqzaKUxinOqu+GW651pv0Xu+zl7owv81F/lyNy+vn5/khnczzDwCsKFqXayI9
2G/HDB2FRCdUMA9W+sPuzNUgfFsudJ2mdoTgxYhhj6wgM4NmNU9fVTuDmvZ6bF4rqns/n8p7d0Rm
Ikh28oRL59J76zIYkRuUFRCFupGso3zZBY11/nyID+r2MgY+PDGeJuXL7zSd7dYAbmZu8RAO34L5
YVAeYikyyU5oPBA8d+SsVu7yIJmyL0bW36mF/4zM4oDQI1/6XiGlWWlBTs0+1xAydiQ/9lb/InS6
XnGzWLqvduHeIl+nJyMYdl/B1/1jb9HswtdhkK3W35fyeDTt2bo01w9Buutj86Gt6qfPV8hbznu2
DKp2KUvCWms4XTg/73M/o71kydzCvZlF4RowUn+AIa3kaRzGl+vCiw4pha95CTuR0x2bNFzrGn2B
1fi7Wcw7q5xf4ya/LrR0n3m/S/7oDYjhoV9aDFy1vP1r6dWuioNt3iVPZhwdWr2404Ek0KqgWCVT
cw2sz31bG5ATe9O9qVR/vLSGu9ZbtRGAn80In1RMaq28ph5nY8zF5jIhEkNabG4Dt39e4t6fi4j3
Z88+ceEfw9b2PchG2L09kJV0vgOv5+f8SqFk38Om+g107r1hTWfKl57SBdxsxyjXjTumN+qQOTtb
CHspAz7PYb6bzPncqt52iNyXJA2+mcu4BhVlm0TtOm/NQzF3G1fvYfzpNmkV7NtK9ZW6PDVJ9ppV
48aKosxX9OIGfM8fg948Z1p00LmUVVbdRc68a3NtM5Jww0rcxngUS1FX6ygr75w0/w654j1kHZBM
m0LuXt3GWTH6Whre470fPXU6V0H+WJTBsdF7eMzj+M4onVNMzmNYzJ1QH9lj82zYEQ1rsTWwk7Ap
pu4dLy1bS6AflaxYOea0seyu2Zj58r3T0+uO7lbHAEAKyIRrvgM7WODczs0I5SPEnMWwD23jUNnj
t1GrrmOn7VaF2ezyuAMFdviRULUN1bvr7lpo5PRExW7Pt9MybOCiekqTmVIITji0yNVM+XaMwbzr
K8TBe05h4Fy3y/DQetDveNGDHlgvaqRd6TYor5CvgkJ4owywwkKEZpXT89KVRyDhEli5zLXltDu1
S4H07I9uOv9uK8h1qUSIhv7QJLSXed7RzNv7qYC3i2K8BhD7pIVcrbK2FtpFo31YDk2xQcoOnOMQ
9UcE2+z0jVPCPx6BC5fbWeD3owPwqOlPcMiWJeQHQlA5uf1T7HTfi0y7cbzsynGqDQarWbmFFUC5
bmxHFzTKuf81m9VvkgY/bKdY14H+MtX5X61I99Ho/F56924mt7SilOGQdIML0Vl8GHTzpuJ51Iqc
dZsEj5413ac0wmjG9K0HKa50YZhc4Ii0IkShhu0u3DVjdSjLbuu07kvNdpYdpRrD2HxL+2AzxVSA
wXbk96Qp3MUDAFwRRrHsIA29SmPfe5Cvr6nK3Wf1+B3KeidbMe+tnbiJb7oofdPdDFp+Xdb2I4/Q
t0OcwJUVUtdo7GjGHtajk4wb2E07C8TIUDuXCdSzWhztjdL7gToXJrluoNIn8+aEppBigJewBoo6
uldmddirsQc77wiJbT9BE9h/V/XyRhbZ5JCAVrqf8j3pFKGaQNiho+V1VKbDRCobAsqMzkEditz6
tq654RkTdoJNllobQAbXZeSuE9peQHslP5etIhxLCC8PwpY8UZeJqo/C2acF6mhYDy3wI8hBRVeY
Xv2ZF9fvhuChcVqGCG7q7Cec5rsgvTUUCJ1ylybpW9GlBtdcH5aNMka+PtWbCfjtKmiPMtnQGdY8
164s+6luaqhjhkOHtIpEdHZ4tLzvrWaubScRCksoXi7yk/YP5Id2TEVF6wnrvDrra/p1TGVYVUr1
i+aB686N16mVbpwueVQLygguSAC6el8Ce1DbcLDbzimFlyMPqm3WmtsoeFF67aWJir2W7+c62afl
/JAm5qqnM6Xt9wEDJWV601XTVm9+FxaEQfPvJYuvXFosR6PeZ+MAdAXt5ulWdlW3HiDGKUhIQR23
cgJI3ubAN5ZknQ0TRZTk24HqLZW/ws4s28kaUwsK+Lbe2BrQP9yXsC8JiKH6dFYuXTj26K6FnJ5D
lls60LakCh8P2QDHCL91RXeT28GxjcBf7sGw116p6cXXtHipiLYTYzThX3ACiB9Yq/C8s4vyBwis
wBaj83S6W8OZ/6OBbIhLFSrAyyLZxRghK3bEmZLpSg9G1D2PabG17PHgwH3OV4KJlFiQbwvoZRs9
PScmeSAyGPxO99yq3cakc7VkQ5QEvmMHsj76JvXuaYQ4NXROJkU6bJqcqvDHs25FydfebG/YGTxP
v6NdSg2VB0sJbkWH1wPay6O7wHrAEm/CSNmGFu7R7MDFEWm7qtN2sketYosAC4en0f7J4Ww1VIOO
K3VtY8jaDCRpy7fCch1kv8A+Z9HhtW1UvsiM4s4nurXISa5kOfQbr2YHyveiaG6w7Wunbp5CDZTa
5VWJ4SCcU/PX2AKr3NKn2bbjfRLVBxPSYvmQAbjcbqvTEMEJStdXMxvHanKOQlVPK9oC/WurZD7P
nexL9YtLuSad0Au9hN9B4m6M+rVdU1uFBpTb6UB2oKbuVcPdTLP84Lb8IkSOi4Ops64zZXjIFOUK
NICVheyUk+WHS7kW8mjK+reXuymKQ3liQhcNz5LFLPXCETt3a1ErgidB643wbPbaNz2lQ42dNPH6
WEzZDqu0Hx5rWJSB6/aLvl/NyUPIZeXc5Sa3hrkfIItwpugo0kprq48dOFbBtKpxFLICtTvlj0oN
13evQbVKUVDQ+Yaso94CsHlIyuQhHbKLsizCHlxYdKigXCyJzAyw+pK+2JMX/RrhFbWLRlqF5HZr
Tg+nWbSmtl0ksbXydQ4Tbt3oQIFci87rwn5nuspW42BhL/7FTGCJvPNGXsX7n8LdK3NR2nmlMR/Z
EiM1fvF+fiXaM/d+51q5S93skNm/HRtOej7enuq9R+vSwE/n3HlNC3HTkyud2QShBZM0OYqs+qWx
G2Qb1iKRdjButLj5KV1N4ZPNpZKfKmb72hj/tKBl2AosmHVlH7XMfWDyXd0cKnC7hvDnbFLG0D+Y
IsFU/K/sJPWtlFKOHgYzSsi6wbnrbEBlkTjbhUS6u1EREHXEPObjmuUTlEISwaAL9o+rMnaNH8+a
qKSlmw960myhtRFQj+gw58bBiNP/uLiy1KZ1XgbtW13Yaz2qrzVuWq3utCa8m5bwVWc1zCfTTiKg
BrSlY7WB7hgmLV9Gr5zsXojRRccZAxSQKlzNXXuUzeGi+7WuADANSDzbYWvJTWPqvjm5K6XvfcDd
L7Itl7YtsaGT7ueF/cj2KHV4WCJw3vUBlHovvgNwdg9O1GPi2VuzjDahqpAmi7VVnJR/1OUZxcKW
52sARv2clyrT/SnXI8YC/Lc/UyOotNHC5mKtRO04Fu4N7ZgdGNMqnJnEY5JipzPTyMdvsh6rw3Ex
ir/yk5U7/7W06AiYGzXL+Uvf19dAG+9rkwHSbDfNOaCtsuZ8E/beTe3dEfXdRZClL3l0tIzg3nL6
kG6G/l6PzGdArbR11gY3s9dP66C0gMzw/lZDqaAXw5eqHJ/Fjivd+My7NpJRmme5RzGg2YtBhszg
2Cs2FWd1qyYpjODJeDsjE0Pa3eahdqR6ZqcR1Cq2s6Hceg+6YrLGwOUY53mTuOFto+R3vQKbL1QJ
UB4vfitZgKD/Caw//BptCvx/HYG9Nd51XvI0ZsM9/VKbIa+vZHQ3TzaLXuzHKr612mVTEqcYkCat
RgNq1mnINzj2ke/SloxfHP4ObOXWUedTHUWX41QX3AqtwRyPe9kysT12379Gk/Udkq+rseIXey98
LLz5rlOnG8shZFog+Uisft9TDYM1Gh7UJoKvXmkfKUd6QARPRUPXmrp8a8d62MD3dU8R6l4UHfhK
xAjGFvB90pvZMaymm2YInkeghUJv+d0F5q7U4I4IMgKjJV9Wozp/h5Z0g5nYt14IZk41H+e6uFPD
7gAP7K5o873ciDJwtl2Rnd2xeh2d/KrnvuZVdBsE9U5rjYckwVoZ0UuLvhrplR9rMqts4lYxnEOq
e7/GMrgLCTbnODrxenmAe2HXmsGPdOQJyNMgWKBywlYrqJsRKdygbAWP2p0+DufImv5kIewLhrYD
tr5k6o2vRdl5SGrxU3EHuuFJq9xqRfHiLVyCANMAvqmY38vEPNthTS9FenvZnTk+2nBmGanypFjD
UQel1VcD49aAc6Ewyxf6izY2KYvOMXcQL4x+n9vX8GfwllrvFsPelstyqzbWlYb746n1WWwV7eJ/
67A+kt5ae0qyNiN6KEysfKPNd0TboR8k4XcRpWxWNxGiMoXllZ0nR7jeITpb9eq8NqHFXtC2LSmg
utV9D1vplu5G7oCZ/qit3BcXF6o++jLmM73iqNaqOumRtoZpOu9/1XW/4nZD2S5KAnjdtT3ba3W0
NqJwDPxZY95RdczvZ9tKiVaCAtc9Z5m1bWiMLAmihf5NgcGaAhOM58hDcoauKWZYlJmOKEp8KZUk
LyQcfKjoYTG93Y2oErEl4BDuLLgk0tn9mRja1uFk1cG+CXLlyHvKrdc7u2ScaGTRfDVyNjGsRgHE
Jq0DxSuul/zMTAR4YfnGMuNFiHEkjeYhUIGKl0u1ux+hnQekul+0g1pFO0/p9yotuOiYlRyh7JLl
PIlSVroLI8wq7eK9l97KBOXDU06CFQTxvU34FES/tIkYf0xWFZzeqgGDtP461u4jjvu8JEAsZRev
Uqx0doLYWORBKZMzyyc8EIemDqcbhWQLK+IU6ODZiEu06MqmzvSdXDm+PBNDO5WCgr5jdNnQieBI
q9aij5tQX4vjZpmD34fRupkOFkEDTcW87726Q7wSekt2O6yo559a3+ba5vE3JhXWxVHsaT4JgylC
AWsm7sMCCTj1QeKqsNnQsNOqDKCAhvjh2CrGsFGb3xVFGJCr8j5F9O7yOlz7FSeOETS972J5a/4l
GyC+DJscmOPF3BlhfKU0PyLzr8hoFfxo20ra9I6wGmKj9kb6g4rhFRxgF9e+k90pnNSHYrwgDzq1
1Y7JCcM7W9ojSjwp+xaqX2JC6G58Hf0hzoeKl0ewJR4eLGtb3lNWEzEhK2BGixZs2SHIQa7rqUCE
T3JNNE6Q1ztf9m9Jta0kAdXM20mmynEIx6tDAQuojiTo7Z+mOsnNTEJ1h9g3s32VKc2KtvkHrkif
dGvoeQ9KJ0zecIL3pKzmvQmcvwctTha9xB34DDgvurJLMuLaKFsXcg5sm7jNctXM/kVUZOZSXZRQ
cc/KGrW+GQNqfURug6P8JAcp95RCmu3EM5VMfmBfZlrocipg5d8MxxKRnWZJfZKGa3Uer3AGTBwq
0UlDca1Ut6yJ/7bEggZSoOjuwbWTuxJ/LEt1IJ6+IUTsnY2DKnc+0Dp/DmDLUNRgjX+F0FfltNNr
6A3QOxLbpTYqSnmqAxeKjASvxFwpxh0XSoRDYq62zzZG6O7lswSZYWhe6yHaSSims0KJIFv+ze5d
QsXE2cseibKXf3sTvPEsPVnOodnfzIaxH2JGJCrAwZYPkTspyhaRkeGqgifmthIXsK4DP7EJaaCl
j7tn8VLwNTciapxmF6n70bKO6Ej5CGtUfYPkQgqBbxc/6Xq0bZboJsMvlliYOI+E8jfbGndy7myE
3CqR74b1EcJv46U8BP10ZcBNFBRPxD+QhAw8RpPaEqMFtQ0Gfss040qh79pbX2TJOs6DCVlJdGMQ
p0b0soqyUbqHpoMQqEq2Fz/ePlm8FiT4ixXKPFdee5dk660Bl1+LRRKnVC6y7H6Zzr6b9WuZ9WhH
V/I9moT9Jh5/irJh6kHq+amn7ZLgeiEtLMdvEFbNXvYw0JFWEOHAFHrLHeYBBteaWI0ryeBZPG+R
H7kT/JFwRqJX+jo96vgfoiHlp+SU5U+5onU1XjjgR9JdFSQm+l7sWKZOEJbVVyqNcCCoyJxsu9oi
fDijCDur63mCbsLARw+JViuJz4BuY0XPCLWEOV7v+WjLodRu+VRDnbYl5ouvUJPpB4jMsKTrMUJb
iM6zn5A76vl2Qf8NLS0bxwoYjagbMFIdrL5qYzv5BuMZjifuQJJ8iyDd46dsbBi608SjIhrmGpAp
86cQvYlVET2oFE+u+qIq7W1v9gdJIzBruYO22h54fpD0iE6JjXx+ZFj7yqXBSoKniqqWiRSmvmcY
1A9MWgKsgkhyUVNCD3ZRDr6CQxXtKOIupksUSF8Zm6T8WXHadYWvTV4em8i8DR46+DW2VAGoSOBh
gHDzxagghXod+qL/5ZPiLmIDnRfRM4TR/IJOtiDVHL/3suNlrBQ4JeeFuRiQK9lseIR7ypOK4Qw3
YqV1jFk+nfhVBmYIGYmLZw7dLqzhh8JxlPmK3KKnyWlAyZRtJVFTx0QuRCt8qUXfGUTFqK9K1TcS
9GfKK9VQkqpRE/1cod/F2E+F9cDDziZN7b2XOcfAHWiH+tvbHVFHcB6U6DbBmDejitvdrVxn4gJ9
i+JsDWEZJgxCAc5EiRy/dhby9oZfdO0+Hs9yZUTDkZCZ9WaPKhWVA3f3LjY938BjcXGFstNSlhtI
1a4VVVklPCYpxbSJiQ5BrBO3qDH6awMFIxdZ/Maqs8gYdNeC+uH0/W2pDFTN5cqtbs9XqjvvTN5f
EhZTmtV9F/UAckX5qoKBQW6WbBzH0nvJd7lv8n0qp9Yz5XeWzXK6G01b7iQvp9jIprFdUnXDSXA8
8D1vWAtTak22aiE3wsGE7Q8B7rHaP9ww2Xy7IwfZou7mu6rIALq8KEI2fQktf2ija3H58iDcGXNJ
4mheO0q0S0l70O9x0KPuPiO2KIrcjwP9xqu6iyXk+Nmpmq6EWfxafT+6LzoJbS++XySRBepbCzaX
nbOc7FeJBTOghSimE7suPjIZZx+jKD6faAoxbUrkHkU01WbZu8APVT1sdCzKwUsSzaZYy6rG6iXo
6svlhwVqRI/pwYuYj8xMD3L7SNBdpXitkZqua7J6zFSkSg4/n89UcK+GwAYo3l5n+BggVhwMN1pZ
+F96412FJi4gA+MYcj1FSLvR2LjxvRrb8FkUa0qr1i37i8tYVc4WxlUM4V9XLk06X8nOx2b6gG4h
l2frV1Car7yUGB872tg//6PJceKykyxBrKq47WKzWjy+jMiVExUPp+gDf4mLHSqmBhAaYDzRZEp3
z8UXnZ8nOGTFQI5uXrH3Flml1HT9NLiGMG/NUGCQ4sxnq7hx17KGkqBCruYUNwc+iXrRG/IKk9k/
qGov/hrmPUR+RK03WrmKHWslJ2XpGSRHW0cyMwiKvVSP0EJcAyO5USFVV7unFr8VCjOcHZvHRYwC
vpCXeOKpVqQPvLHYB2yBahDZsNjL1iuvgVJ8W+r0foLzTtS6wsYyBa+uj/hjQCneICpG2vrtNO7k
c/BG+QqIT3JOATknL/slERJKvyKFJG7fXMXbAl45cSk03jSwuTtxxwAy3bjEDqLiWYtk7klKA89w
QhtRurSRRXYmrfbjvki7TUniU5KWA2nz6AUEJS54eyMZZ9l6Zsn5JdFLgZMkzmlB5INnzXpxdaAx
mUTRYrcL5I7bSa3njXh8NGFcFBxBF9KD489/ifKhrvyzgOVjaTyf2a/8ApUA+fhX7bR953KLEXHk
WvwRCbGyIDhf3PAQWNnWXREDpnm+MxN3KzGSODkVxXl49GrSXSKii4pB1QTWuOkJ3pmcCJzAiZH7
24u3IPcMtNUUZ3XetvpPcR3Yb0lAi1PgdtHJ4UrCtbQ1ST2b9hMYXAvPdiIx4rPj10U1Gtcq/ZJV
1yGPBkDn41iQ9pTLtZgP+Ft5wsForxwimyC+INdRvCvxafFgdfa1dO/5NtFHW8bi/LE7pn5T49xJ
hptWUHLED01PDP0qy18inlUop068eTuwKpmUeFwqqBCSF1VSnGaTh+z+J/1jfpPgcLJNDCjXv8FF
bg3KithkMaeSc020Jy4dKi3GjwNxZIfpk8CLhVyifdwTQGqPImdL5mzMTvGJqWQVauVcyRWTHPHc
W7sU/wdzifboanOfBEwjILoinJfxuH0iLi2M8L171BLzWoIIsV3EMw0PA8iTQXTfXtylUN418EUl
UkZ+JZC0q/ghjLoVGQ7Qwp/M3LgtwKeTSXrzIr6AeKF8Jpd7gLBDVAYihwOSjGTJOH4shK6Yvjqa
N5NS7Xt2XIxeb44SHmiBJildNNOPwaBwFhGS/K8tNPOPNpAeqDivdTccMifW9va1rSrrMv4m4npx
BkCCY9+V+SHBnKQD1QFl9Nga1v3Iy7cLeJdMSyOCqcW7xkMMUdpWoOwK5a9Eg7JKo8t2bercijsh
7qvAfC3muB0mZ0N5ny+iLOGgRV2N9cBbAbNSlgbK72ir1NWVw2OEeOTIUSWODoKkOYm8q6RRelNW
33OjvLIsuMwCb1fVKphauMwQW4rN4aekEED2qhygDw2IsnIDvdrcRoK8c9liMbJFaG16QzvgQGbV
c1b+tWfPL1HcC+kfUUdcOotwyzSy44KYpEPII9+8uUQF+BVqDkk5F4dLJ192lvogp72QiSETUREk
KCYCwFOi3A+S0Avsos1oIOS9e63mxR3dQHtxEyaKCSbbupb9qmCcRqsoBemRjHys2v7meGbeOCUL
hqaRWJ4/XBEX5QnzjERgwrl9WmPtJfhMRwJPHkDDkWceR/cnTq6v3K0gjw0suFDCXU/aCncWz5Xp
RuZfkW6ZOdEclFMrw4ZDo/2j2olftOQLMWVaiv/Eef9XdA3SjYhW3pGYISzttvJ9cYOwwUF3z7z4
i4sxkiQ3n4pwFvNZwEf5G9ck1p665K6dSDVeYAH5KiaOCfGXfnD8uQ2R2YnoI9rU5b0oRL4zIkEW
uboKp0LuUTAaW3HsLlkk7UQN5JqpiLNLHkWPiVCd8gKDqPbpJrVwiJM7kVA+ip+bE/hcL2F1zbuB
2Akx41wM+ad8rBgkbjZfccTXJ4qSgJ1fEU+diWOYJK/FR5XtmRGHKF01yYhgk9iX16F+1WnJrqfd
uysJJoYTv9tR/+KY2EoiGaor8GtlOiy+SoujpXe+w5VUQhZHBhQnJeela2z2GI2MHEw3Yj9shcKM
R06dCaDqsGv8V5ImfBDXiZMVk4kK79MU6qxiK4cgQsP+aLh84tqmILKK40DYJYeIpleGk1nYW5U9
EKdHthxjdsnJsJ6ee8+FxHGRj+d7ucNruHcQ90yFW5j+DNaAJha8S4yCuN+R1/hLecfUibttnmL6
nxaaD+8CX5gNkiBDXqSZw/9j6TyW41ZiKPpFrGIO2wmcpFFOzxuWLdvMmc309e9g5I3HsjUM3WiE
iwvAp0VnOl1a/AgkO4aT0qLovfY1Z40CL2NM54dAMuqnsoMHy462Y/VJFl3dJAbpF63Jz5KiuMVQ
hFe4Xnj2Z3EcbI4ZAmmP/5XwAgTHWON7HoJFaShPjuuPATuWP5fSbb7+klqMCS0lC+Tx8sglYJB8
jGsk2yVutDieVnzHkLqtz/RIEQ3eCbEQqTS9+YiWvd3XfM0ZCNhMyZELpFZwVLizovNnZULKdY+w
5A8rGG3ZKYbkZjvmH29Z68GM7oBHJK8p1ky6IbeZduQ9xPChyUTVB0tx5dnFpwBn0QvK0QANVA1Z
46kNvB0zlltEEmUmNoogfEaSUU5imvkGTxRZySFOqzM7pWkHkUeRX3a58h9xLOL1h49iF/dEAM1E
PUmUzFg2OTCiGQTuQJ+0gb7xYqbF6ZKxQujEji+TLIi+zgcWbXI9dJ92Cx/wJPgVMShy5uqx3VbT
X+q+doxWx52JeYZQbEUM7iItSiXwqtk2TT2hXTsAujS6iBfNSeSDNeEIcLqQPIMLygLxk+wLMsz/
8u//BE6kXRKn/IhUehw42+jF/eP37VtwL0GpeEiFZ9+JfmYfeVZaSO2G9Nf3heRxuLAk8rivwyhN
3k8cOZxreTgRATuyQpfWRRZFAgnJFqya671PsMhU/twSLGQQBpBcym2Ocmh0svkNEAVSzFnhPipJ
mLv37lru3fcR5ykCXD89eOoTCIP6UWcAdkDeMoN8vJJG/efDW521cXP8leGdapC9SLFAbiK0PKYY
kfweyiDnaTHW7QSTpEFSWFc5kCyWeAKydCyKAF0oc/HLxMrgMoOEcCwlqFqxSlwP1xIN10JPMLB/
ZlVJCl2cK+BGkXLMhOziTdmAu43mK5LINUWn8pYJ/LZxOWdzeso9cs00fTGaPxgwruI0xPSIUVsa
lP/ddBgpnPvR/bBIzREXA5Egin/yEe8hJv1fhTwiDyo+F9TXQ1ejLjk/axntKe/Zi3ZmwyQ0jIAO
sng5S/w+ZBf8nANIFOehJXsmJ5C3H11wIawJZy01lQTxMfa7gcqCG8YC3rrajqa/E9sp5/JmV8Tv
l6t2ZBO0wCJl6Pb/seoSXBR4dInx3hKwrigMAQQ4dIJtuqw9byRNX2WTE18/SEpBYnNRQcHAnmLb
oGNhYd030WqyK2IGcQTq2duNEItuPd0jFXK7mDxVsQI4EcGtdXm3UjSR4B8zGJ598qJXvbnWhCeY
N8zjRsJDbA1K3EZ78Ko4nvyJHtKNXzqz97i7QMfizxOsmnAzRLtRrLYl+uF+7FccsJcJ4+WD4dFm
nDF8Jf4VBSHXQvqEJqOVL2KuuRoyIAGjOBc8UFZO22mgVcygjqWZbqfqSSTAL6VZMRsQ4WbzPKIf
I0WQwSIDxEm2G3cbf5njy/JDW5Bl5xf5FjsSmE0o6IBcqu73YvzlKwEZLI6eoEkCdeKHFHNFoFb+
M+vi2N1wcU3EcC4e5ZDcnNAqPYoLBJlrI+4mjh3N+die9LGDyAaK4KHTvqWXV0Qab+qIReA8RdbD
Si9mIaxIEMrLuy5nj0UVkzXMJ0opobUmGx5NxA4nsGlP1DJTn3gLfERXyv8L9NwxNZgXZjtFA61q
0xjZ1tCHrVO4EkaL4kOP8BYX0eeRUW3dvKYlQXSS1DN+Am8mugCHUsBID/MiOZ2oxonR79G/ioQA
C47yr8AK5DGxMoBugnIhJvU/L5zXZMryVnyC9jtZxDkiVOKxUA0VvEHuQu9P2Ak39cWHXGtCswh/
aHaHOy4hosnHVN0h3Gz3ZLxJFKJ+8oK4ogI1irD+M/HfLy7Ro/gnNq6Om09HQZ55L/QOX5IVRoZW
KzvI732Lg2NhUgozvMX/U74TS4OUyAPjzgPEyQqLhYAtwalq4G+k+pfEdAIuSIwm4eAMpss7CQSG
7ZHOvmw4QRrJ4TaFDaSObKBcwbmTM6/cRUBKqCpVuu57zIO8DQ/EMgs3JrsyU1MuyFuJG1Al9o4X
Fy+UcyNRASADW8lT/ls7yaUIdtS4+qXKPiViCag1NzjxombFexSXg2/zCHyNP7mdYDa8Ihu+FV2F
E8gHKTDlVjuxIAl3Eu9XmI/v9PC5HRyeCRvkaO0NmeTIory5luj3xXvNOnPLPyD96Am+KPuCsW2c
raEFT3EGw9J998kg15IMX5iXdtVhhQTL95lnauAhMwo5q4KMgYIsHIQ5+z4QLAz3i81qS6zs02fd
ipuDCgzRzOI2Igv8CjBxbogr+C9GEMvtcax4E9lMOXe3tByKHan7fno5k6JzeGLBD6wed1VCb6R6
tOuthp9jj80RnswNqROriOuHHWOK4VD/RqHJcrpX3pW/yOmhvvKMBorcaOt2P8k/d85JxEY2jBPA
QQB3PzKjTHISN5IP2BVfl4OfsEy92MuRNoQAcRhnX6ApXLBMiEocqokmo6WdhdRzXJRpoXkPVt8+
CONKT9fHWzrDGx6qQd9UcPRia/wQEzYwxQLJ+1aQ8phiWeRAEciRdxSS0ZLXRyy/qBsBo1gEZiJt
JAuGQAqCtGCQ8Y9vWnWYoKw61JtPB74zKH3TELOThuBitNUI4cSgFf9I9Jx7DI9uPsRx5UxLtK5m
6x0XOyiyM3dhYVBQ/KkTS4PHxsP8yqlx0SSoATk2IiTAodsgw5/Dq87v1fLAcstWcKA5POLzywPj
CQMbo7HEseWg8EvsM/+DOpaMVmuexJfjZqOpP9joAP4qCYCA9+OvsT6fxH23/Bk3dryXOIm3F0hN
fF2eR9S8qD3UGj6ieGtIA3+znH5n4T6yBEGW3KkI+qF5FK4Ed9ed4uD59rU24/MMG0y0ngAM3PGW
W3Mu3zaL5l1iQlvArjEA3cPQCbDfZXVIvmUdh1OFYRJIPCnx4jAKAbTS9bBG9WMR94d1DTYUu5zE
t5DjL/ixuFMmPhJuzV7OE1sBRiu7LIis8wTnhKiLBUdLZ+okUlB3VohE2m2BBnJCeQT+k8QaAZFW
k61KRpLdD4INOPjCawdkRHYI+arGhqKEI+ovNwbUBayrfwGkpaYzE6pu9o19QyeymGL+Jb6XI89q
ief47/iOyntuyTMgb3Jm+V0fZRXhkhCNtxbTZ7i2GGxox7KxqiougZ9dvaI8xnW8WQEsBo9JU6ga
orub8KWUAqu3yeoucUX5uPpas4guivz+h0iZRDAADJw1CXwlbPvn1vqQPlRKLg9nuKBn09rkd6py
/nT28tmaMFbm4ty71kEiBFZQRDLwlh8mOirvjFDgIgfGgbTck2SKDdyfeL8lOBBFhXiYkYFe6Jm+
7ZISJb5btD9Rpl/kzBO6+msK0eatJzdQ68nN6eiXwwT4EB0FHr150KEEOvKavBCbKdpE3Gp3Da2s
vaUg2B6TvICkaAeaezNGl2b8D5wVj7xu4/wRjeOADIpNY3zi1rZwAcx0E/ivxJ6yPSRIBNjItV/8
RC6jR7tr7iCeHVua6Ml9bVJM0/3K9HFj6zCjIbbx8OIUcAyZqR4S2bOXfEGUsywoOg4LR0/+rUDs
AsHdLkYGmWMtljumeoZHkbEUHBf5yg3MNE7i6fDLXBhTRgQjSr211G85BPJFTFeCqy7ujhgdfrXO
flfw4jjIPC4K9CXAmRXOFY9DIoLv3wIkPr/1usgjZplfzocMrpkEnz+1dT2x4haxjmXuc1ghHojF
7eYoMnCvDG9C7A287agBa74tsCiX70iX95BHaqdXyYDjZyOTop147c7aKnzmOP3i3wTONNvpLEwO
wTDREGKaYSDhIKMfkBMeLOVmwouQAEES/RKKI8ECmrLfBt78Tc/o9k71wTZw6exefM2u/c6svWNj
fVmwNEQgtZzZdd3PKXrBfJP7Qo3f2GyyFhgDiYRE1/TtbiLrJvCeiIigC61XHHuQLDklLmlUAwp7
ExDvfamlE1APl3o23iC56Rw3rq4Ft4gqNgh07VVgNVH1rI/tZHdCFOLBb/qcreZfuQL1A1Tl3HA/
FL/YFBoZbSeqIFhBSUPO2rQdYOlydUHqRCoklgDK5+q5fssLVPTmq2PIc1+8gKQ+uDa/mA7ViSiT
u4gjI7cmPy1RoeQkWXNz8O44I7P5wVxO8mGf4rEJ0C4IyjI8ynbS8UwiTYomjemgOfhOIwVnVLo1
Z/HRuYrunfRu4Vmt9uaRc+8GqpI1jEJpShBxwV1FPwZkxWSfZfFEIr/9R7amLc//Elgi/xJx8E2B
p+gyIfHobRGplZJMruRQGbuyk/O+Bq7omO9Tx0MzB5DXFjCtizpqZmhaqv3iUvn8S0gWSH7sjy82
STXB3mQpkWUvfcTBwkzzbTnNnavCKLgXr2CA6yNpS1xMsZqVBtTN6eMkT/YhGKoD5wD5HgeIMWAa
+uruRNuidPkGl5OwVZnRD+Fo9RZwMH54JSyJzqsEZ2xX40icrC3JTmwvAxJILPHf+NvyldwbDhkG
QFZCXplTT7KcJedXagCwuX6ISD6zjA1ACzIjBklgP/kC6yLBqLyRmMZWvxcly2IKt7CjRThTcW5U
l1t5A9qZqweFth0t+47tlsxbNv8o04Of/J614CCIuZpXstMv3J7rlFT7iY8nZhKXkot5AKt8UDG6
ocvAznd/1UX16OApasHOzqs7DBrqxUR+5RLI5L9Hkst8X0Jytpnn7OXk+YSv6K6aVTcFeqtuDpPp
nGyTF2c9qgIsH/U3xdo9S8Y1gWpRLz1YQEARDIoWNSL3kHN+UzT6fQ2ZRVxeESuCQQo6SNNkW3EV
KIQwHvzGeFrm4cWiTGBj6px8CdpMd/30yuGu64L7yI5+VXlM7hC+oq+KRzL/j6tn8FaLBqZHEdw4
uD/ynpNrNdmLmUYf1CeTmp7D2Z6uYjhrKzjZy/oJ2SkUlZfFBhkS6jDpfXl1gumwZumpLjKuSyu6
aHqx8+WhbRdmWYNxCTugZQwK8bqJI+m8DIS0fmlsZclsuz9Nq5dvBtvd1Vy/DNSh6f1fhZd/tHnx
SWv6gzaW59iY/4uM6NXUumJTFphDS+8frGo96qN+P+ZLsJnpLblR0FxhBVBg0NUpzI+13U812jH3
kz1soxM+qwBVkjNjC/qhfOIwGd3vWR/v7GUoqLJyLn2bHggK5gW1NiwqLOZSxwG39g0MtXF8j1LR
XNkvhJlvR5n5IOZQguFifh5cAyaqjyIhaANA4tRSQnaY6USwNvVOghwtr3SCh+TIr4uelF2ngTF9
SmPvNOn241gm+5uxJgQWNFHwnywiYAP6WT9QHjrKfS3heA3OqTb/thodqAgP/YmquRIcOdX8Z9Jg
kzM9+c3yX2DjeujQ1mZz51XdZ0rVRmeOL+RNZd8GEtoEOBN1Z26Z/gTY9yfnv5x2xVlFyQTozaig
LixUQqJ9WLfOqb2D2CW0jKR22wLfgJfVMKgc2bUNwjhLXuOEGkrO9rh0Z3lPyQqmk/GfnJB+0vAd
/0oAX4IxxfnPnpq2shcmNvYdzct2nfEUHKafjCZp0/4iGC6E/FcrDXC7qA4lKowpA66tt3IdL5w/
oYlBkEIW1qeW8mbx2MWXEGxKNFc7O8dayjs5a/o0CsyR5Gso+c2xS59L8qI1bsnEDAbpqLAa3p1p
Zn/dqj95RvNTiMnr6DDcRs/3GdW0LZ6XX8KD8tyvWJiFDZsPvzZShfaKZsrZ5DFJ3rTUhdemXUXL
SRpoyLwzFHgJzUVRuoW1sUqtCUtYg8LTUA2MLB6ubJYrj1ot4ymvKLUAieNHIbUJZiYgvbAueHFa
6uq2D07b7BMtSyhELOmJPW5ThCEATxJrid8je5aTN5GSNSHKSDiKaeZJJecuB1DKQ0SaJzIi07xc
irS4H5oJL8bhseyXvJ0fdbBVgfDErZMYdiUvKrZEoyQExYSFzE06/cIJaKdgL7gMylYOggejhayc
PjU3wgMyJxlZUXak4wfg0GAdz7ygh26XrUmcy1DA6sAmu3jEU99+6HQqFYTJW8vfpjFDTS6qXz7z
eoR+A6/jHGOV/6VSajvYSzoQK4QzTP/jnewX6RPP696LiZJwRYYgHOkhn43PDeQeTG3YxdA+1g9S
ESMktIRhDu467SRfGw3uLnKZgRxHOO9L5aacB4SBlgn4BXCSW4hEAlulayQwpp0y8bzZCbNKhHCR
2lhq9FkinmgYmy+BsGTh5FM2lR4UD2KHJztFTEHkhvonnMxj3yUXAj0k9tjlt5QKkZ3wFPxBdzde
lQ5yzFQfv7mef1bUOrIYkc9wv75+ZSH1PH/0B/VXM3+plI2b2zGE8iUYvIo45Sp4ZtXXIA0hZ1YF
MUR0XFGnOz4TbziRP5Y14B4OTA0Bs/ryLCi23MM3og+jru78LvpjtzT9L5uSnub5SRwWEUraZVBu
EB0nRCxxj0I24ErC3+VDfpK76OuJD/lJVjqnjfRqzeItIZuyHGKE8UD4huw+H3pn6LvKcA6325Tm
fpleY8b+SQUJkWYRdBSdNOpsZ/ZWGQ29vEId2gHT4sQxl3pQq59OfVRSeRSQaVwufWaHtXOmVYDg
1jIbLY3UKbLg1XBkI3+5yDc0nVr1yR0pzfyN9rcH9yCiGq3X2Otv9ZbyLbCgg9QiZCXsuXSRV5R4
KG90GFT1u5CPZGnGKenOVtzLJiWRe7RAQlCxZtTsvl0neTkH/Fr+Xx+oVS0BclgKWxfqenLNGcor
VBGINdQquzG6U1aaJVIpXkmivpCEfyvuGpoAQLKmFgauucePENdD2Bmyp27+a+lKgC9o1wN9GJwk
3jHH8wXNHoqiZwvglO6kVl6IKlnTP/dtk2w8Z3qcoOpI8AhPhwcXLJ5p8PuyXq+3kJ4zwVMbo/fk
9M2V0rOrZC9Fgoq52dt5H2pTesDAmARTrto3jvuh+YD8zXiKIxNcussv0VjtJcGSspZ9fxrQ6fTM
EjsuSSQ5hfSkkvBHkk9iz/xPHkcMj06mSlxH7G0ZONj28cNx5wMkxr01c7c+2MeOepBgJWqA74Gb
/VmD1VbtlJuEsgk8PhI0OM7JpRaYq0P+FJkknGSbJZLksVClwnoRoI+fRpWLTPM1tDOrInREHF/S
gluFnN+Y2fhBY1veaFl2pHY9OJVvZC/ipU+EoDclod9X/V9cd/Sq33o/xAX73kaiGUvTBE+EzrWi
5MDhoL3x9JKgNct0P3Af9pvH1evsgYfhhyhv6R30/J1LMHRbJ5A/Bey/t4Z2Dud4pLBeTaQP4n3e
u9FGz66SYEHEcrff9w1Jle/xmvKvsoc4+qxG79a3utepbT0JiXkUefXcvcUaabbuA5Lhad2ELJru
Rl+YLZ4o7ZZnqZg0+uCUNuW8nfseVl9FvSDEYiBRxxB/fWKV6qk+KES7w1KsHQnqzD8RK/zTKY4T
/zfrH7wXq2EzTYHIgV2Qcghg9Lb5Gvlq1FgsrPHUtxEk8PlAMF012b5T4IeoJ77MHsrJlDQ2e0YY
9u25AAZHBHDAfplb/rQ5MpJJlfUV1V5JpTBoXT4omsyWoqYgyjZxukvzT4j4CN7U1MB3a39uDWq/
BZlrKE8hS9HnLzMOkxyCtSFSMuEAZoX3BFc595J3Bnn156BSF8yGC8LBW0nJpoSTQpwVOnhKx3ci
X1Y9oGy2aWLY5QEjWCbruYmbRwwwYzg/6UdOsUJDaDhWr0ZjQi2amMMQQ6BK098NzSngeE1EhFq6
p4SSh3U6CZZo2uLVDTZxihtiHa3AG8Tq1bZDZcHiPesUe4KX0BqjsexQoncbhaC1mnYsBi3ZRvT1
kHM65gB+pS3CDAfrKSm8E/v+7qLd5EjodDgZ2GSBao0puJOMgV0CunRjfYrt/qy8gDxcbZ1jk7KN
1PiKS95tjWiuYj32gxds0sEBqIsDUjGZb5yrybn6wOtLstSvDN6G/5ZOv+Qwd84MdSzOxqs8srTa
cQgxKaqjohrBrBaGeZgxUWUZLfhSZpvuBuZP0CSHMiR6cFMPb721dYUnYE1ALZDdB109GWm6txdD
Xac4+ZPRY/YncKRztCOowLU17EgjwY2I3HNHpsjpjR8uVkICZ9NMtYM3q2FrzEA3aztf6U/6IKDW
VOQEtykWNHaDaRt00V4n6klafJN5jV7WMfurlBembRGiiPcG5QfzrP1WQe1tPFS1fMPDTK4xjVlW
k5xYqdO4qHLeHbN/XvSSvgMUMW2NYL7ohfcwlT4EZ714tTT/RCgG0QeIKkvy8wDouov0mEqqKfib
mc3dDSfnVPlzHuaVCSt9hPXeHifKV5l6Tcd5zQ+InJKzvlYHLY3o6FBlW1LiT3Gjmm2TjC8BQ7c3
lWOGBPOHYhjheptxDly+XJOcwd+Fkb/RufuwOGVow7jLRpuziKN8pbb0xIBma5umHoX05FyB7dHJ
VMgLMNG3oC4y2RbtV3Ju23wMwMchvpMFpjsFjivE7ZYuPfgDOkVMINs3NE0c+wVjDQgtzpw70iBv
Cry7diAhndtSLJBymcY1P9Bfwp+Sb3QNI17GJfRG816ye6QMVRSHKxQU0RI6ZfdCHxfemYdjLqC+
vZoP6EIBxpQbh25wogfyTnqIKLv9YPT0WWgxGv46t8x6g8a3Lvp8pNgN3ZNT9UtlkGhTe1gvEu6Y
1vxIUqGL6rtVGBtM68KkCft4dUNFFQdImNEFm341wqQeb45f5TgHSWzqs3eXlWq3AskJ77+fgpvX
Kvi45NOdhI64BsWBbAHka7zj6k4Rp+IDEcWwEDeoz6WlOr4ZZ0w+cEzs5r8OvmY+L8BDUO0JJoE8
t3YTHwGdZtj5krTiHaIIV4KmifDdWVu/f+CdozU5ZKNpbMrGeeqzS81/CVs2qN7t3thDkWso6Olx
BHgEdG7lQHfpezKJzo6r28F837Fpgkv16a+UsEaQUbzDDB5t2sQ/0hgXnVo//2eDHWPNUPkSVwso
JVHQSoGl9e2M0RApBGcNY5BesFvudkOzYeKobF+31jWTdicZLKBv7pEwhUkyRkLzSZ7wTiJCnYKt
NoiWhMcrMkT4QMz7Vyg8YlNFailNTb/AhpKiuuBiBmAQLu8qMIrnjr8TCB2GrfNeV88b/+A+XSRo
FGNfkclyMQBuNB/EKGEwBLSu8NnWvJRexoxZILqQIJXTQnyrxeVjrtXnZGHSk2iRXH1FNmJC9QrP
IqqSX4S0xA+scGPQEiLRiOspxkDPk/Vt6+llhP/b/xXvUkJgCXHllAm+xxMU2XTDAIjbJJ+7rOt1
dSE8LMu+SewH/ikPqmNSKLotuS2oLp6LWrRLEMdSjfvhEBHmjrkLOuuHVnRN6Ct1WUrzvbPVwcFm
li7tBvT4NdPjX6jld8Ehhl7tlkl128nsYsAQKw4dqvh3Fvpt1NuP1Fx+OJyZHuZi4Oicfv0v9gzS
vHuTnV7A28kwXwYU9ZpOb9EwnFWcXuuSGm55bq0v3tJ8ejI8CnWNqrqPFeMhh967wAB75+zQj6gv
//OKkU6pVuip9Lf4eWNKp9iopNIoMg8M1A21CEDfjB9jp/+bzDXN20Z6V6YojN5L9c3ktCfHGsPJ
8v1HIYD1JWXSrok0NbSBMGv6AfqgIib14niu19mPPovFKDdpO9P13go1kzYtjWGGs2XA4faqYYCr
oj+gz/23XA4k0dZS98iA7+aHEcDkObbM90yjt1mVTvomsSNvP0gKwV+fCTfp5wON18+NP15P0686
dmC18ryLltmbamrvvMord1WOGAx+Dm6gYX4YQ6P7cJJW81707pKNu8Z3zoOizKlrX+hc8XGDBJ0o
tFaXoowSYvqyvHp0vN4wU7HdqdVE4UuftwwVZt1NbX1gcG1I4xJ7kzjLTFMYez5HU6mfmYwWA6hC
byUDbpvZaaRkbWs5Xlg3MU9aw/bWI063T2lSFVN54dd7H2yitshsDyqmqVJwcHvtbObmnR/U17ov
Pk3C49ZzKXx20s1oOCdgru2aT49d7gMilzOM1/6aKPskn1U9AE8S6frRnV/PF2uogq05MUJY1MY4
Q3Y1o/McwN1PrVPOMe4qelu4RLp4rCNdVhq8XLcg14jVWEE9VOEy9MM/ektLjlyNb8uwANf4RwfA
ibrtq+/HH+6o0zina8u9lbWHyEt+k2O974zo1FfD3cLgd2YLkPQK9uvQnZNBsU7xycJ504CdcVAe
mGhz7BNzhC+iwUbrULpessmt5VK69ClyjJfYNy8ezd8SBlfs+4SmNfaotrPPPCHRyrKRSQCvXI/X
HXpnAUXQftVkruwOWqey51PSr+EMRq9xrAySFQwDukb0mxsIIUrKo8mXUaYCDF2r6mwZpFAps+9t
mqGP0VtT3MHj7EtwA49w0eqeQZSvra3IA4yntKjJRdH+ZRMN6uyYzjPhthEzuMRmwKPVXmsSzoaO
rI5Te4kltbsk6keftPQ3pqAXt8qmrSjdtBoaREYnI3sYJSBpo2MXz9s1Hj5hHNa0I6VPzwJfcyy6
DSDTOUi0ozYV946b/cWwk1WlJFYSM0ahH0rK3PR6uYsM5oxXQ/Wnm2L6iLJSXpkJNBC9Kdtsd6ZN
VauV9NuoZXZWNao/eTk+img2c/4UNG78Q1jQkqiaybFu87R9MZoUpQPrcjC/6J91zqLsQBs/Sjld
HFXCLxGiYk6NY+lSv9XHuo2BN/6oUn9rMf6WKl5XEpxD7b/2KM40oqPGQIUqJVt504DLmGV+0fT5
NdYywHl6ROHyGRZsHOim4ppldPcqsGjRktKm3tpVaiBnbuCmGWpfaQ1UNjyeQrP6XRMbnwL8q5I6
iChxx61pFb8n3SpCuXc5GvG2slx5szzZm7xalEKun6AV1F5hbnsVjx9NR9WsNZS0lyj74+g5d4Zb
w0/07C506/lKV5owbkGxApwvIGX6s62WOiR50++V61xEveZMu5dc021zyc/Q6WtbTB3ME4IqJyrO
c94t+y6NkjAAc4js7qzoXLe3CPU3s0knn2U4rrbnXOaRtiPeEn1JLOHPhbGPelOFtTm+xXbxpsGU
2EydBmA4sSH1ZGN3gAySxdrOU3waiUztlZYv8/SVKv+xruHcdjmD7oK10rdiUmrdv8q2d7pD0X30
kebrL5nXuhnH5Zj6ORwg5U7bdDSoBmvNAYJJtP6OOosGlKChyizf5NRPXvVI7ETnh9F/YOBGsA8s
9ZfJpC2NQ8zJI6mvxfuUtol/xJdzTX8+lRak/0nPLk7ahv4wnkZG9AzjwAbmO6kmmXuO2gSyeQM+
TI9EX/rW6DXeCjjg3iwGIKm+C2Z9G2g0uz763mjQUbKzW0lE0uiYEVBt/OCt9FApMEh6557IooNx
sLphp/Uhwy8govrGDKo5mLs8K9+Gzi93BFgiCmGqcZHVV+kvx7S0/8Ah9W5f2jTL9Eef4h3UV2v4
UCvA4bo2okXMSi2HPVIpwT0Ru0OFctJ55QmSprck/sZeMLw0loKN0qavcxIAuNPxLUmt+6Ibn4xR
269d80jNz5vGMMU5tjZ+O763yoK2au0Tp9I2Go24tgww/BNnQOSSDi8pxPus+79wx+kBHg4wkMhn
L2RpUQIbg3LltM9/uh4NhPBe88mHgko1gJankk1COiupPem9jNYCUM9MDn3WW3+NBiuNS1aXtI9Q
yQuUGHmZIn0rMkABVTG8ZAYLmSRKslWoHNJQFWNCevOUlu1Vi5tdmlhnslsPbkTfLNoyUZqY1LCP
jOjBCj6mqb53tAFCOsQYxzqufn3OOrjymruNONp1BOyAZ18joORln5xA49zTupDHsHCHm04/K10m
b0WXSrXJw6DZ1lvVW3Cy0zlsC4tCXFp6Bl2tU4cfMmo75GOdyMvIWuckHruq3pa0SaYXvc+43sKI
9/Rvfe1K8p99AJ++B+3ofbKkWrPQ92FiwFNmJXtXu0ZdQfyCl9TZp56un4X1kls5WpSkYUvoX9Ai
bJ5e+I12RSr5LLTqcTY+3VV98Rw1s9M4RFs7VQ8uS0kVT/lgMPa003PanFhbP4j2TaN2rQs9vCVo
j60vz3qsE2O7NM1j2QcHRh927Gdl5sSbqMbRLO4cjciH2MTsH4tmOZQBMWj1OXInZ/3oF9pe8e4t
DSqy3ruudBV1uxEHiFkVtnGsJhOoRhMJODArhAkLdLLSaDiY0aZxLbdN97yW2dGT+GO5tgGetEeP
sXBqvuTl+Zid+yDTH4YRt0lbqVKj5wrQ1EDMWTrvgT4dM4c5Y1pF7UHJJCdHBytf7D9Liw9Z0zIK
nbhM9cUa572qvW1nvM1oqt7p7pZgQbklYeyOe4161lgz6HNDo11zvTCzOmySYVvNC3O+BpdezLSB
pbugdczT0zx255xRDvKAfZDae12r96QzH4PePaCcb0vDE3bQnaRPaGugqQs4vNpbg1F30seonF6Y
vD3UV6ez9wOuoJFrxzSWaqllowDQkwn3CNwGKwgjy90FjYEEpKfJtxfCQe9NHzXSG9lvBWePUYZP
jdGGihZ9m8J6XqJZAwHzfjP3BJoP/pxOSzdcfK9rHpxE20e8r04NFtZ200bxdmnpRmfubTS6STpa
5GRYlwOb0owZxXOkFgKaAygO4KA+Usi3jZnRWvYY64r43d2CAuLzrxS25DR7hY6s5zG9Zjvjyxwl
sPlR+jgtQQmEk9iHZuzecLp/EPVQlbcyJ+Y+DaLXKvPoa1j9jMcYyFWaRXZbZFILxnCNCs48SZWM
Nssg3lpNvwh6680euvbFB8SsWswUtUMkNljWNk8OwwCO41oPRTNXCFLfHKOMDP5gPJGR+DEvU7Fn
SuXnIG6aVzmXRKOwbo2ohI6f5jyhyNsDG8dmmfXJTuynMsv/qz1vn9PQz7Gmc6nqfV/Zj+tUHRpV
Md55odtrcGbA56tZufulS7c5s0R0VrRjpKhX6y/JoB/ipj8VhtAix4Oj1DXX4+e8x+/MIWJsujGN
w9y3EHJpStESicJQnDExPShbT7clTTfICS3M881yOHPwNbzutOr+pfQNWp1R5EZaD7GlQJw4fjsn
1alolzsrskui35VS4enDT/ywRZycHHaSdNUxAk87duC/PmFspyfAOG1/ialSGZgoemgM96NZaHQz
EA0Eo34dSNvt46n9YqhBHRqVD9Myv59ikzg7P/RpDKtU1SRKgSPNEvpdNq7BxgMHV+wSJV87y+0+
ZwAzum7/XJif1Ln6jg6dH3FbPvWxMW0dprjXNs83tMfMdb5o7PzT5q1Ize8zoz0HitmZyIXWGz/p
kP2DgRL7KYlDnbOzWXztWjrMV2UTArLtdq4d7Ly87zOPjozgUAETJ7U8JiOUblejZmaH+eT7Aw1H
K2qL2fp0zt9KzfjTOe45lbborWs8Ah1zqKJDF2X3Wo96c4rlM27NbBu5NHEtrWJTF71Upf/tvJ+J
oVOi4y3mqYURa1fTnenHd2uEUZyHhJKJvku7HU0620cIJDXYFmAUk6LjqMIXM4MZhVaM8ZvSDGr3
HV87mDMdFgwbiivRFoSRbGfO/qvdwzgZ9P7SQUTwbAFL2EHbLCG0ji4VUAzT+TDyfCIWpj/wf75a
nWdg5+w8OHoLdSF4Gtrq3ko6/1BY5r1prT/XeKGPcrJDSNLcJr1/xA6twQCwSoF0/1Bq2iddz+FN
vq+jRqn2F3m4/0k6j6XIkS0MP5Ei5M22nMpDQWE3CqAHee9S+fT3S+5mmO4GUZIyTx7zmx3frW4i
yb9NBhq+8WQQZdTfSOGiaTR857w4UZB+5N9sU0NTenws684g6wXMDIKq+cm8p8GjX89JkVlPfJv6
4ZiCRgMXR9ApFL3N20qdlt2OMQdQV0YSqNMs+Zda0ByngcjVIa2hNWT1RjiglwEt+zAhGMj1OHfm
sdgNdr4vOU34sVK0CiqJpOhFZ64VNTABaw5RPoI7MmlDvMd6mlqTPu6h1F/jDhgxyVsmdoQfzusR
vczAp5/lvWgjg01MfTAXViG3ocUNH4SnSI6XAkBkbIGcDrNg58oH/f+nmThtXWpIHjGc9rXx12A6
8ij455lcZQapHGUM+vyDLvh4/JZSsPhBn0fnlsGey7QQd5+pjR5TUXFCMTqS1nbhwXGJovfWss1o
dsXZixfZ/ypqgkDTD8ItwsFvPsZRPy5Rd7M5G4zUeO6c6qEzrQON41e31Ll+tHwajAiFy3ZhZHJW
v8WN9Zts5KXO+1tgly/eCDyAY8qgoF5lvfnQTTzHngREa7MfBrbp2m81GoD6WB0SyTOKJwlLohhe
sbPSV0Gb7JMKQJihAa9ANXPQam3lGeJeRakDh0w0m9bKYDpqJEt+JTZLysuJZihCPHu1o7mBcxT1
n60sudsoDWWHJIE2MSYuZ0U1yH81o/RPTWM1zJSi3xJhNVhj7Iy81u+OhXiyUaQP0AgIWV37JGRK
piXWWaIdgyj9MIQ66+P07s3FY2+5X0ynd5SivD8diJCSENJqYAXOLaup1YO6Rz7eYhrUj8lVhTgM
6r7SvjpPYEddajRLjv8VGUISUcaAGdQyzX454B7fSECGzW5MopPVmBt17qufT1MblTR0tWcZbfER
3hQzI4sUcEEyRC8oo9y6pdkGjn009W5PV2FbSw8RekiSbhmWHWiaIADYKpZN2hr7LtB+VfSNaDsM
tnv1mOIgmxm2Uhx5hhv0JT/lXCLX0wN9aZlCLPTT7fgcae62ypSWrncv42iDZOchLmmWua2H4OX4
4TfjrW6S08RElmKFrmVpPrVd9KiWDFqlR6zqkDobDrQxNmobppEfNp5DSshCFukmjrW1Td5WlKCc
zOz1/8+yqvZm2oN3W0hhQVrH+jmWXVhM9T8VrjxAVlJP1gtFhE4uQdvu7o8zPoh2nu2yGSqG1d+M
wvFXiTa+RzL9cpPxw6sBYw0uA/v5PIzRivWBGkNLYWHusmJGpC0GXxsbu54PSxlVMFVrb1nj3vAw
R7BCLPtKpgyDrZJo3FCYkD3JFBkJa0Ap2AVz6URW6GbNR243SFPVEToQ4ui1xotf61tLJyAHANUW
86Q1JCW6dptLjDl47E9D1t88drPbo5Ia1b9gnjZRU168ND0uwUC/ezxHbICaxES96A7EoiW1ddNz
AWuku8qLAuvUMz4C4pVGyCJN26iqn8m2QDlQaiz2ySH+mDmoYks7T3n/JGdtm07RIW9gqk7mv1iP
nnQYIzBZyysD+AvQJSBOy/uS96HWuUctth5TOg5J0qien2oJQJh2yrPBId00bFAzQm0J2Jy5xEgo
+ZeCw6CztVs0aP9pZnsbreKeGNanusrICUZQuFrIGCyovq7A8CvFAaXv1CfI9k17usH7bAmoEPwX
EPfACZh3r9TqWCrGpdJ7TwoENdz21iwEG3XMac1wLJbxAGoVkDo8vkrUW4dsvDaYkqTDfRq71yCD
8GrRSNO1i3pBzeI7NMGGsEvqr6X2mpXMppuI5ktQGZ9RMlBxyeMUOavZwAIjwPHDT9YanSgytL0m
4KQKCR3Tf4tIVPvKZwW3+xGHjCyvOCXTOdnmxfKkU/AW3ngsq/HJ6TpvbWTtLdfphBNslwgtVJMJ
5dChFQAe3fX2can958QzCY33kzKoXRumzmqr5fHvYdnUD2pRe45Nl9Z8MTHsMGbnZSjpy9TYhbSt
UhFiCgrrwf+cMJkISJHqRYRjpyvHCxmqZ13q2otVFPMmqNoPF2xmk4IbFynpLaguDmRHu5AfZEwm
RiB/uMbERJaF8quzqRR8yFmsLd14n6nKKDUcEPlUcRt1Yjl8gk6KDadcob+K5SEwnuRSH2MyOZK2
eMuFuSD6vKr60QtQK+lBJSv82pxxTgJFYIXpFHFVKdjuwZVfsFoAURJtZUwp/dBSeFOyShYgGUHA
yq+nJwzHd2mUHQMZIw2IXeiI/pn+q3bRGDzwURkHgGDxQdHcOeR76l0sPwqyBFtLv3UAKUKw4Trk
DjiA8H+ZhmcOWrWHBrwo5sG6cqNlEa045ieLCEE65KZiQxG60qSxVvtB/bj+yn9T6p/8mxSKn+G+
3ICeGjqNFTXwQD3Y5u6Oc57rDwQebpJva+rqgS/8gT7QmpNZU6grlKtIGmRfXQRy4OP4ymdvyWN6
yg+V6HpUQ/QprCfK+32d/072Q+98CPnIdfzSfZCi3PABxsHA0qQ8MCf7x+N26PGpp6h+FHk7uqoO
4bwDb0HyE9jGZsAWYTEOLoWuTf2hPko6uZusQaCbCi+3Tjmp+EJOyyX4gEk7bC0kI/zlOwGgMBgv
2YiCow8ebTK2kzke6M6tSe5KZL27AUyL2EXGV2E8jAXdA/mPMl4tiuanyjHqsNrnNuUg1H9FCU6J
zw9BP33j3llV6tab/LcFmsy/wLjcpI256nkoqjsxxjnzxme+gYc5MUXli0sKyRuZKKJGon2jWR+U
GWscttbJgC5hCRPijlYAYQx5Ce2ztADojmwIJvJdGAl+LS+8pFUxja+8NBb1RDCb7f/s6S2vXplW
rUdepEsjKG+9bTXcyH35Rl6C4EhzlYHLHZm5jT8gJ+Xul+iZSK9SSCLr3+uv1n33QUbKhAiDgB5E
C6SK+KeneUzaqUdnwL2HNGs/tcBUiSgXL1o8WGsAgPYzuIW1WoN/t6xfJERYDQAaSacBMKQdFSx3
CL0cASTjhSHCMfZqJIov2eKeknZ+0gTAej5HYzt3GiOMAOcPbfrJSfPVI5xRC+qe/r84eQfOyAZ1
jWOv/ZZ+SC48mLBX/RNvyE4StHACrJDSPd8p7B/+m1tQndWe5axS1UMPVLNxo02H7HWmNln61xIL
fPHaFYyyqbRTTtuAirypnH1fR+dA4VFYqb1Y+/BIRnXYJu8sl9ymV9nLN1Yln08lSjakOGcGZUst
0JrjScWiAD0X1OBBP9obU5qbsVWCopj78vXvTbKTGvcf7w13jDpAjNSzTtEYAPmAZJLrNMv6tZy7
QzvoKt6prF8FVDoz6se5i5HTJQgOS33hXfWTdy0EJXgfbMqyufGiE7068cXWC2QhL7zAvzWLTZIW
tD9tHtz8iMGTHn1NlLmaWM6+Nm/dKN+rGzQtc6ON5W3mY6qtS6nFh2CsCOqJRNKSJW0SKgI76E9V
rL8gfmz3XzJCUvSRRSxQCQuQJbZBrgcm7Q/qFhUxWEJ+FarOEXBN9of6v24B0ju+8m+CnIuFxKqo
iWwdzEsVIPkbld1xVfVhVMxTkfSvoQkEUuwgAm/+AlfyCy6KKfNfvanR1huoaPnUai9ydVUrQXJ0
YOeob1fLPYCq2JdvEvFydqXb1Acuq7YUf+LReTnzEhdikAFwJ760Q34Zqxx6Q0di70lvZExoj5ZO
83Fm3sqsx3Ph07YNDcv8JBFv16IAspRJShxXH8WcLA95Xd4x2oWI510DkmuQxL9NnD+myD6FyMif
1Q02ZcXqKTvCgzNfNDfrGB+hPJW3wRAKTbSHxOXh9rYJhQnxBTLMx9kKblOMCCFNhFXVoa9tAinw
E7EzDY3vi4v0LDvYNYXLxU09/XGXWfm61lAwJ9VARFA/sDBNK7OPbhgeGKVsEIJRzDv4+qi8ZkK/
kYjs86kKUeUONXvZZcOyjU34JEMsLwuU7BJ8Vlu3m6gCeNxGTOrnU2eRIYqYtmZyxNyMM+yRlcJ0
6tgI7TUqTKrQ80i8W0Ch1YkArwREJjo3RR+2vfY1WLT2sRgOnSLdjCwL3jq+3PvO5VwxoqMGqXBm
MVo6Tmgy2KnSt6MNYCc+Tb+zgCBqMe1HsqS9ysGnNdKdmxwODw2+nL4EJ59DC3vW/9OBvdZs3vhZ
jMz3CO4DQR6ExaYZGyb1DiK7P5UBwt9mHGj/GnWw0aL4YvRTaHivRqJ+UyK/fOa59uQf+FNhZdsK
uNCQueHAlnUojqi2Q7rKW5v1WAXZWYN80zXW1XCB7bdUyvSBlhgXARYm4LdtyW8c8Nphdfa0NjgH
KzqrIPs3RaBTn5FMRmc+fjFdk8UN1T6x5dtI6klNROgBC/P3GJw0v3hQiEgXyGbYGpIMv8A3FP0K
iGTjkdY9M/izt6Tk0zMrzLwNNagjWgAJeUHnBQAEYea3qowDFBAdnCxd18GbIKniZvnZvn5UH7dH
stryzPMoi530VQcZe5EARkj9aFEgVPlvwhFKbD6yGhw4H2nRUDZ44aKN3zTc0CYwwcAEVJwpMDGw
D0G5nwIAZaVPg7ZQBw81/l5jkFBpR4dXU5ciFNBESs6QgpScYxINBggHDOFJG2bCZrB89ynK3smP
zqOuC+aUwVuMiRZOVy1RxWPoIP6OHpafelP8Fpt3GwzIki8Xbk89TJ6tP5/TmsO9iMc5HIegB0Ic
26iMRIi6jsbyiOtYs04sOw8rerT71ExwF27yMBNXu9I3eVM9AaDadstFkGkWfbPx8k9SDWPx11MO
2pYm6LKnTdRaFujP6Ttol9/EDbYsQO5ZZUsYax/HMbmQyd7YouAHaJppjPC0eT7gZEYWngC1rBcP
0C7rxYv7f9yPWrOGfcfzYuXaLXpbxmytkmZGs7i4qOupo6bvLKaFwZ5UV534Db1yNxNbTVhHSzob
G70w3W5CtalYd1zV8zg84hgND/Mp6L1nwJdHhdvsSmSm/K1X5WdTSWt6w5Y8pIeOz16e4Zm1LLmq
F4xH85wZineuHfuds1+Cy9OVwmH+EVMU2GN+7NkCZjQdIZiQ6PnrgvMITIt3V7FjoFwqLX2z1C+8
Ji4wSuANvgwx+1qnDrMMhrJJ150Lsm0QrEe5wMsT4P+5XdOiu8trUW821TclAdqCsaWu2c2o5lnI
C+Pgo9Zdiom4BSjX9lTU6oDrlPBe0sE/l4F972Ppb8u5eWdB8TZ5dDpbjFrA46DMrPTOaR/Q3NOC
k2SpqlxzqOOT54GQoPjkCIJdBsCutjSg+tGXIF1gbLMfm5epQWKN52K8c5ZP5PEqb3D4nLQDzYUZ
DBmHhXAPiMvDZA1Xc8ENR7dU8EHP3UEru+L3Wojjzb9JpxIgDx8D/XeMunBYmn2SHhkrn+WQngt2
0ACBz+CRUNwiFG+/1kOLDuikckN1qHiEKECiuw6PNwCnHyZ8zax9Kig5DPvYGyoj6FyVJCUUAc00
vaXFfDDLH9t6558EzGUVR1U0URHdy4aDeou8F/UuMA/kfxFeIakmTeC2WWKEaT+Pjoy+lpStWnqH
CXpgoZdbHWx1080PfDeP2p9GhEHxY6m9ez3QNHHwljHwSurxzLKWDQzCPy0L/unvws5fS0MFA53D
gSQEOT9xJnIeVQFlFj4ii+7Brt/UJ0vEiU05IMz2p8SpXaeF06wPMPqkXeAr3nV9yerxmqYuQJHp
s3Cph9p2hoDmRO9m6X2PZOkF1kW5fkwIPW43fzOiTM3hNDZZsy4DdGfojwB9A7ZWDSqrShgX1H10
tochZNXNPgUoQ1XbhgnKU0vYhgGTSwFNMjCsI7bFW5nIazAvtHNBQet6SDf/BtNzw48nrRuqexlA
H9j+PYdOYjNA1wkM3vCG95kNWqoDlt7Wh6UFZ2T5NIHy0n9bpvbej/4ta7ONxS/3I7nzpRcSN8FB
RRg1t+XFTS1oZD+WCR+5RxNIf9ZIx2mqh3MLwa4By8hA0GbAp7KYGIekOBvP+HCtVFiBG7AeaM3q
kK0jkXOkuI/xlNNafjbAhqb9jy9BbjInoxIaSc2YWRwcL9+pB0Gal5nJNZ+ujeuLNeUqkCrjkQpZ
Z6Tqxna8hei38eIu9LtPtb3ZRaIz1ioumSw+Ttg4R0DAuQ4JNgW591s302dHAZ1XGWgoKU4VWzOg
8mEgyaIslu7JpocUD88t8PlJ/AfkA3T8hLEGo7nuU5UhfJ9FYk1II7KSmFB1pRJ3waYPVdTTffOY
KYRjEj2TVNhkqKpgAXlD3eGKj3w8upULqDYCMZnjxYjrJUiTZzsCMEHpog4qSQO344dy2gVF9ZpS
5cxErKYDO6HpOi/GvdkwYlQEt2fvt+/cXdd2/9iRMAlVuZdEwVZPgsuYgsHv9DNHSiH6cGbyyL8a
ZrxJKlwvkmfcRdeqFTFH076qM0m2XG3V610wNlDVf5lMFwobj31YLYepRzF4FmVoKYAdL02lB0H9
SiWEZr65n2UaGgxgUu//eWADwxTIEXjKavR+NAaqqhqYHPOF43QvSRE5GNUuJTU3luzuav/Nxr+g
sN9S68ljxEyEUvOlhfegMm21qWN9gMdFFMfkDboUKYcJbawoSvrVmGi0T7oWOoxLiQedpR3dgXz8
yfKcB60IYGl0IHVq0Nj5oap/ZaOtPTMO6eIy22f9UcVzt5rdn7wcN1YsQig1eAENmB6+BMx9EAKc
CfURwp1G+aOOGCeZt5b1Tq5I0qYhmTxVaMdy06r61abhg7tQSVVSvjMm3dZevOndbxX84UuO6Am7
jWoVotfFTXN68LZcYexJcOBUMWbvnnois2ajF1aOWzZPqVESshDxtlrpnG1qQ8T+uxHk61LL4Lc6
d5dcLoII4VDms8+4mxAk3pa3yi4xdTCFIOyh7D70unhY5BkWw3NAf0aFIbaT0TtXdejSkQm0eBf3
Jt1/GY4I2LnxW6TZmBinYUxTR9BJzRnyqw3ICiBRU0tY9XWwadH0ZafOaDxmLz1cohkzQPwTyBVJ
cwn0mnBDtYrb0ou3dvNfqmkfE1I4RWH+mwzrxZLVcTDlc2uVLy1FPI+CK0uwb+XQACaiQwzonUng
iBqIFj9LpZkR0ZlNc0Vwg51k4ozJfLicnobYlStzxo2CXl9pyY9UfgKr3Y5cfzSm65jeLbXVJ/kF
prRZzQRbi+6VX6JbExPd0k5HcZLJorUcMogiKtmOHHOFsOl9zuY3XTj/ReAuCWDPfEqv/Brq8TmO
U+QH6u5NJbzSSR9UQrLk412t/rkwQoCfz4AR+q0WiC2LQqWwU4M80IjrAEL5KrnSa/OuwvAYP3DK
I3a5Llo4DhyfdA0czb7OMx0mzsOeU73CASDgoaq0ynTMR6+ub7QkR8xHmY3RZe7mkdFiMxCkm/+m
FJ9E+Vin1SHCz9Pn6PHGdznWn6CEUOrHfseDZtVPSGHXwMH9wDr6QUV/CfxPzIxOVuvat2GMQAeZ
TUE8Kd2TvqRX8oIylIMOPE8c2nI86rVSyXK+AxsqbTIdPLoJpCPAvSivawQeNhI898D2bKv6nMRg
j9qYbZ3Kmx7Mb2QKuJbhdWwt3rj1q5I6oCTGYTK7UgmVis5DkomNh2b3seb4YkbfFBi1MnDbGgab
rEsZv0HeIL8BmE+jcWHiw8NwUupoozSupi7fNT3lFy/gz2ea0XM3f3Y5aiyzw6A1G9q1Kk/tHNzT
0LMY0gDKFSU0IuXRjnkIKtP4MATdFEYpvZto1tHhLhXNHo6rn7fkcO6y1euCarOLQcEN5e+8YEJO
zmIKKBmz2BlyNDZJU94jsn8jE9+z27yoQqrBW2gKgO9b0QiplA49qeIcMs5AWQphBgcYXJvZJ7OR
L7VnggEHs10gFRJjKI41Y70BT5ZctFSKlcry1fyhm5y9Sh/nwQbqOt08BxyFsDn87P7TqMQ35og/
tVk/xl20SWseYp4jpjHFYNutYx5NtEEdpB2LkcrQhm6uasKeDj9TJbQbrBos1rKkx7nNlEhzgagF
wXToAkzuHLaRaLWPVpufu66jFRBU5KFOf8VMGiFbTUah3fnsb0AqaKpDdvL/yDxQqJnfIkqUb2vg
0LNV1aslBRGWFN2jF4jd4DVPYx74q07I8WRp6abtBZIN1bO09QykXhI8Rq3S5JAQfyujt9dLiWSC
NrQvPeNamnTmNrWSix5nJ5bYxerQ3ZLJeUmn305fPoN0OanlCh5nN84RoK+EA2ROfShIIngwRPSb
RFAIY9PzVoVtbVwxAdHB0p5ZGPoaOIXrYKmHDIeVMUNhG+DczklruUKBlSGQawKiWKqPbnKZ4C3+
Fj0GcElS/2xdMvxZk1+WXgCksIEUFbPjb1yfEXZbJQ+eH301BT7puvbkcJCY5DR1gDlC4wWXpeS4
9XCfDxb8ij1wiXAFw5mDYYq43ODbkF6ZRVe6dcJEZ+OzFXV9Po8p7KGYXrBhy2BraMzTY79u9rUD
0CIh82ES/67Cjye755omSaxNvFcT0UuAmqvCAdZVGzxS9yFGqhqoO5psMzvNnQccBYFaxe6j6i74
XXcw+/xsZNrZ5TRUeyqvPUBL1LCxn704+vLglCizWLFIT3nt9idg2t4jQtaopVHZysyMb4HrQGEH
QR7PC7TotgdPkCnsZqESMTCFNOwYlAKSnVAXcMbFoBcJKK2Lp3Uz0U2amJCNEltO6UdPVAZnyC0b
KUdM142nWKEXB39HX+Zd9/Cga9J7vKRvll381kTaVdH0zT+pVQHa7N6jiGxj23jcsnoqVUqoI4Gy
jmBHzzC5gQAVm8Bm6kViAebobqsTtcjeg5k9g0c1WmjDXZv6HMB0z+CXGKwNLjIm/T+GcUcjk9+5
Nr8K1AL2S6wjlZUjGVDXoFHAhBVxe/SUYYbLsGug/uuzUSFXio0+k6QrtX+dF8L5LO3mVLCMNUwB
62Z4C4T7WrgU3G7KmD0pii3TrFtfgeH0cwTmB+81s9AfVw+0zFt2tXasoghThcI46+P4hn+Xe9WX
Csy8Ad1fa96FNn06mfMW+e1TNON9E9RfAWmNTRLVTRUbT0d/bu6Ma9tPv4lt+nB9puov6mb59M6B
s5CzEXpdJ8K3ohPNzqFbufaC5UfL+yJUzR8f0LGB4aTlNxACul3v4gRTWv0+CZqz60vs19vQokSp
q/kBAkqIkNDDEujnkc6CMEgS1eyncA6YQH0IWgVBFh9hF5xBqWw6ho96ASajsUyOnIG2cqmfXBNh
J3+81IF59Aa85Ybmw/GwCvLN+aiiReU7mIkB+W5p0ns+WP+xfdGQR1iNXCKQw3efSW9dYnKBpkG5
YqqC3dxMQjOPaMTC7VNddcArJWBHGafb3vfvLobP2woZB3B9Aj22Gg6TTRxM8bhujYmKHHWivgzU
TAIUJLrrOlBhZ6DXk+IOJNMOxcUlR5dUjVaCCdVfHSKY33EcxWn2VuR4D0jSJJ0qciVbTs2uh8rS
WVtz1NYGmDyGRM+uD88Laio9j5tAaquIo30cV49VbnnXiE7ztyuy02wbt2n2Oyje1XQAoZqsTVBG
GF+/Z6TCeZvdl2nJ9vAKzROe1f2x8CAs9cJ7ULnCokNDKibw9Iu1gBufmnufMZXwKwB0jVWfFks/
aUN8HIHnn8ZMXDg3dwPDpFhI5hDRCaYz88ZiW/Tl1pYVkWjaLYUxwDmgQ0ktWtjRGcwnSXaxNnU2
JFBnWsxo6MazeTZEx2jAND5m2MJo+wNAIPGMz5azPFfwFVdugqZjGyRpOPSOKra7aH5oJxtcigmz
oJohpLaJGkGJ3L+NqhEmhbiaJemrSKb+rbf6LkxG/9epi4+qtGgV+GgnIH+YvPhGD3LG0IHCjGzM
jQPHBnAz5OLfpYkxCx8nES6WW1/cye5fgD/TxufgXQbRcYUg3gEzyTDE1OV/GhiWMPHi8pouUfrQ
GX5HlmkLY9h6xSKvUQqlAd4a4dmHLFWZEsWzRls2Rjsv+ynyEYQfMGYIzOwuvDRbL4MNVj6JkWaL
rHg7zsm4bwrfO5W80aNHQwwkU97cghq+lN0AG7fL9F9qZeYP0bbeuRn8fNH16L63lvZoxZW504bK
38RYmYNXLYpjXF3T1u5WKXDxTTIxpzYg8zjmSJMvhpldQXRa1yIGmx8gcmgDaigS5qp1buGx1jqr
qTWfx2CuiV3LC2aOLzNMPIAPxmeZsws9vz3MfXZgvOGu3Lp6H+vhjXR37yH8wfC93wGOeq+cDO0F
MEA4jNvuSQtYPSVE2yMglqfMDshss00TYOPTkUpHXXNKJvfm0f0WSbMF2HcfUqAbBpRPZK72XdEC
rqDH79IN0/PnZvQ2f2VhAv1bBR7Vu9SmDDseNnKx9LeykihxNppqFw134VifrOKTA5EG0S3fNO+d
2Y3f8ywOtcD4o0usTTtmdcUsVoQ++CW915B2bIC2915+DywG9IbqDeTZtXanGdFgfFFq74o6H7qI
XlYNe6+0d70oTkapTcFa6+C8TMiSjhw66Kf3R9cbE2iNAeU31GWjrTdB5J09ftlCgBg9fQSuimA2
SUAa98ARYcXsQAFrj04gCcSuDaIOOG7oBWNebecSkJuRUTB5mQF6Nsmj3dzECdPWGRWgso//Y+FB
cJh8eSzN2rsYJZxpPaIrKBI7g+3clIP3UyYew4ImK3Q0sJomh3Ljpc5l9kUC2grTL1fPEqBb3cJe
zRXEw5od7ZT3U8rDF0HEahz0vUhRY5UTcXr0d3bWg4WH/+ZTWRs+wjNdtp28FGR88W0TpfyEFDBD
Kix3IIp3Aqoh6uE9YxcSBsD8XEP9YWogLYvZ2VQBU+URkatsSjhaus3CaOyH1sHMVF4rZxofIhxq
ZWWunXNRfGZgyy00MZI6vXm6dXMQI4jm7pS2Wv9gaW26T6BF11LbCgd74AB2pZVRZZllea0WQ18p
34c4j49ToJ/mZvjwIDYPdJ1Jamg7l3WEqH7rbmwLrLbu1Tc/90gRBup2r0xfc1hwAYdu6weXNsr+
k3b3HOk28DZyCd1xV3PRwv9us2Qvh+R7io37TBhCd83BBMztDyXdVRv5Pc1DfB8KmzU5wA/LPhz1
4RH1god5CF7TJnqKa4xkZhlOyBotU/e2DNIjy28DWs3lFf7ReyZgkDTTsE6LBZgvRKMo+zfM1pqb
2BTopmht9aojLgMQFihtYOGIHAPxmdPoa57jR0MDsFnDvcnm7qcdnIfREVffLhHoKS+OZb/RcCHg
lMZ0zMzixfJRvRzFV422WZMpLeD82aVTp9OJTLQwGkqkX/ilPA1y8LCIjK36Wk7YXFWL/uKaQKR8
HMkWK7gAKcX30ZpJKs08Yh5IZTvoE7xr9BilvdJbyGVDXK3spH4uYztEH2abjE0YzMZPb2VV6OLO
fYJiu9cksalO4d+6/l7LI/ja+cGeMwtJzgXkShHQJimZLDPYxNyUmRLvVaSwY3DhzJGpRvNtVVM8
ojyVMawQvlxLSkLTGTcJq02mcj11zb4z+w2QcnBmiGP2Opn9tIp6JDA4oow++yoyDHKCIVr5cGpj
l6J2dG4d5XI6x1tA7KGJD0Vqmwfby5+Mdtkm+q+BNkFVgPpZBKQsShHeNnLM+PUsPY10KPae/thJ
lyfLhzHmM4PMp7Iq3suCMmqBF4Q+4RDDJUIHa8nabZliBBYwo+iKi2aK78IBr1xYE4yXQpKZCLkt
aoCIs6ZvRSvhSjs7uuh3E6/oGhAdo33aMN3VbzlcAD4rX8g1EW8XZTYDNHv8nDTjOov0qYuXA82g
UzH1e7dcSA2iCYZ2xAxXXbQMaA+q3ZjVp0zPDWhn6ftSMYoScbQyGTr5cQYzoaBZ0RrPjp6hqd1S
kWr6hdHvvUmb98ZPAH/4x5j17fRILidOSPWwU2/ArozHTneA8NsXWzefLE62XOYfSSL3UvgPHSrA
mi/2Y+BuiyI7YP2IQybiACY9utr4kfg4gvBcGH7lFod32kE4Rz6hSGlKLeLR7/FR8qZ+DdZ1V0ws
kWmQu3lKrnaU/JutiFSQwc5Gt8RH0WUbL50RQ9FPSexu0njeMyNB26WeX2nbn4Quy62UiBp3CBqu
CT80A8t2O9F0vLnYgRwSRztbBgTv0blGsniU9XjG6AxNpZ7EKp2K0DZNlFFs2hotbumNwyyv2gyA
z/Vm3tuE4CWt0RkxUvxFevC5/QgJGhbng9Oj52MExAW3sl60hKNDt4diO+qQzoex+LIXcTMs5y32
nY2uxy+t5/0sjh4GyOkd6X08xY31pFW5v4vTw+IoVZ6DRaWIfKAGBLwiGYreKp+pDSK9ylVAp6gx
Xp3M2piAhYFFhnaKh2u6bJ3O2uSW/K9fErl27Acc5Y113TZrM7MPoh4PeRIcyhEZM9P5ioMnp0+Q
ctGLWzfYjMNAJ1cf6Cj8qwftxKeQE9bmrYv2D8uXP5dAx4WBvgxjJCnGjWbMiAxj59noe1OAVaaY
yzP6N0mOm8jfJ1SbzI8hHPvzvakffVLztu3WTmlvNbSrLafC1vhfnFFOo3jxp9y2lJxs5uOglXBb
pxKRgHFL1kSi6qPY4vfATeLmV3oYkWtqf7Y7U9NOrRgOdm4+5yjxLf7rMmC4nr0NGa1xs/rXSONU
g81BOKUt8NsxQ10D8Tct1Yb7SuuZ6YILQrY7+aihx+i+0hQ1Mniq49RtuZfRyXB/yHrlhBrGOP0i
wLYrFxtEPIqqWAMGxrw2h/9GVvH/aDqvpsaVbg3/IlUph1uccMIYTJi5UcEAylIrh1//PYt9zs2m
NoNtWepevcIblCo3dUFx7zCPzmYLFTg9hqAG3VZuZmIBZkprpHqaN37oKbVR2O3yLIX3XjwYIz2/
MexY8lG9ilI6ukkyw8QX7ipbD126Rt6NKe7SuMD2Kpgg6IU7MfbwFjYmX6X22YQM4sYQ1X7d2qM5
VBFOk3afuNHOT1W3tuK6Ptsd7L5k+U6W7hgh8ClPuVus56rznuKito9xOp9TxmpeFaargmXkJ9WL
09DX68r6Mct9OjZTyiApS2ldO8rGVHF4Tirr0waHWLYuhu4F3ohqnLyrjdEyQ2NADGZtI+y2rFFg
Wg/oDpp1u2Myux7t6KvVQIJaIF/IEwdFn7jG5C5cILR7azv1T5GRckwaM5bOQxGsE1QBHIb59hDQ
ROp0IPr5wS+NJ03FTDQZEdZde1WTs27G+CVPmtcotb9qbSALNUzsScBK61P42Dr6ZQiDnOdtn4ZB
Orr9x+IDNKATAUEO6oLHEUyBMBUOg49hot71zymd+zj09l0IXqp1tPsugqesVTQv7Ofc8+DJW6QF
djBMd9MISdGxK3YTil6JRXvC1SD6BTZkPevFr9VDXZRrjuuCe11t3IIXFYANKQzJyVwNylQNH87x
SIBSLYFi31mbJga+O+AhtoCcVD3lRM7AK9Hsk5mVVxMX3rrRgafjka3ZqJ/4+WZukfgrymzrICHa
4WcN99803mgrx7coa6rXMKh/eq27VUYOeNLlMlJCRus65zhq/S2qheemHQymSyNHclceRtSDQbC8
w9U5+tHyB7Ab+sDJ+EXBsa+W+Zq30bjS+/TNTpfvyuM+B7H/2PSVqNIb6S0rEh2srVG3fzTbD1+R
Bbk5Ez67Kn+2tPzRNxOAYc0uQ5DmlFJ7mcrZVDoD4NjfAem5uP1CDbK0CMUzzAsQCmHQ4y39tfHa
HpBvS/tpctkOql0AEvq7HlgVY3AoTM7S/SRAWGrkU1Ajyu0Y0niL50QVbNq0/gmb3to55BB5iPCn
1mhrq3ZWGVkJD3uX6x7kjtGHk7LYxyJLD7oTXTuK9MV2//ldsbZCAJ06crtjuI48sHP+NDFTaPIt
iA9o0IzW05r7PKfWBsLqi0HlhqLzjDmLubaN5jgExTWziq0DAl2yPgfOZupnuyDTz4KrsYJp9Xt4
WmCShvjN0BD1sWDHLgtKVWN6KZf6zTSBtM1WR34WIiGPmdWcszyYvjFPBhb7VvbtwYnDRxuFnjao
EJXOup/a7+/9qX2sHHDRPj2LFedrzarM72Pf/CNmHxR/HHgjOU+d7gFs1N4z7V6i8krUkuL6iul5
bVJPTtlaoB6Mpc0vQC9EPsc58deF9ukbrwu6XUQ60602sSlaXuiTZBFRljHY4Gw4py+8Qt7fH6lo
MkymvooZal+xLwoAaEhhxK5F9YXw/7wfZ3+tczjo7mniN0ALZ+JLvHibxNAQY0E87aHWH+TudY7H
TfpUDobhGJxav+9aZ1cJhqAAxvYs/8SXiJxH/lv0e9k2viHKyz9yEdnRrgWp0laMKQbx4eOaeKvR
uBaQ20oAH1+m6x/D6tMo0M5EoNp649eZicajg5qpc3LHaD3BXBt5gpif9A60WnVJuLuZr/D5xKOI
OTVvywUwbqLuRXOs3lfuixV+YapFdfcM1otfcWM1DqrMxrht3rsMajhwsvgHKX0ehQwx6S+I48O0
cfp3LjyMsk2nvbvhQ+JWh27CuKTcVhMKPNm2M0E4djRykQ/HCpkeRir4N9l3/NF/nzbnIFm524pf
ymPp7DMib/Vy/v2U8zBiLjqqVxnkcv1AZYAt7yqyDmkEcEkcD0x45ZbJo+NKeVs5E/iBkNVdzj+X
7fDiZDQbq/8ge3yxKUe63qu/MY97lAM7GObPzg+x/J2w2n3hxfJCfoj9oawfWZJZsirCSxUsDLi+
NDpCHfCPAXXyCVw/T4Hm0bEuA6jc+kGWIxlHTWIt+9p1IqaV2ziBXAuiZ5YHwbvb8LZYHHzVsSX5
Mg+8scg6p3TyJEdKauo7EqA0orWIpDUvifnf2vvPU1Lep3yXOyAv0gbQMNP3wKHtLOSXSIjHeByl
vA+LTgX1QTYGn7VQnfH5EoXkh5NcQSErtPoKKg9WvGFfRwaarJE68lnDENmzrc1fpxUxgJxG7o02
0zIAbcKve+Yq8SLAza8hnwFr9SsjfJR7yCVHKZsr9OWG8BtRm5XvyIPm/wBIyFoQa3bNfvT8v0WP
uHOHvIwVimhXQDaYbct+L9yFnHOOhIxbxrOGmcwpVfy+38hp0MzNioz3wSL48JKCrZFh/hGSW/Hk
uE92/56nr4NmAeincWpgLhI4tNiStRfQM5fxEyFelkLG5adNShvEOShnvPHioneO/IBxfK1iHb4p
ZiFcei/hBA6mbAiupcXosAs/qsJ8arX3/x5wjA2dikm5eXnEVxL8lCwPXt7b77o5H5t5YFT0OhkZ
NunEc6U66E48DBZUM8MQazAwUQ0wJaAeUXzzSh8p72ZEfpFtOEugYCZloaFmnMceOD9f3+K0doOP
OnkcwmvmM72ZzX+6Tbpj6NVjR3SIxqcJMJLKrbcU6qpeAWB3tXk/qx5PER7vACqrRP0SzcAC4c6V
ZZySABVJc2CgO4x/utAAqUSwML/kKdfDFwyMTx9hwsKMSXJH72KYvX+XdUC/c7cC+wJzn867iR5z
STHdTBUj/fi7rqpnOlz0P4v5UismqmX9MraMw6fYrHZ1lb+pyfrbkQC2cX/x3PQ44ITF8ADZHdXs
ndlcFarA5zDaz36zl284GzOEnMB4r2t60K45HE1SDlcDxFmUzWPmIm+RICIkw/DMb89oKqz9cdxV
hfci2663wrNpZ4j2KnRho+l+SvV9Mtr/+tD529HvlHn9Oh3qkyiDd8SMJNbHVavG16iInvQp/Vs3
+d6H8UZimeBrlucSU52VXlp0NyZQ55k1HuPAeEh080Cy/RyY7i1btIs8boNGRO83+I1o4YFu9F4q
mDIcLpLkqnBY0+ZdS0SLUv3Q1T4aRu2RYcRzr6VPtkIUgr9D7OgJpbNzFNb37aj2XpzeIuE/FSZK
g6YTX0XRZdHHF1fpt3ZkrpWX4xkJh4MkxX5ItCuLV+UmF2rtjlF0e18E0VsJvh94jNuukj5+onFp
gh+jQPOt5rOz4y87pldGRU8Tlw3UYdRR+ecsmF/qCAX+YriF9KWMHD06RqIf42SQz3IxXTWctNbe
jIxbyqjG88e6OLb2ZpjLZ5rkQCogBDgcdGicBaJBd4GZg9pPw1Mzn2aVPcYEyc5PzjmTMCSOoOTX
+ofhLD+BUz+Mrg/ucGyvM8df1tr3JntknrN3xOJWDjJsQROdHE9tfK85LN6y8pHEq0pK0tk6l639
KtE1nAA8KbowzQAhIktoATM9OvTp+Bwre98gZATHCUh1Yn9axnhwo/kEFObb6PNXPTSA7GPT3Nf4
0tmnqKYcmmKamPGiX0x6P3pZnnpXHVxMOOB32/cqYufrIRKPpHlJtweI9V7G+jUsdZTCGiQupgNl
BjmetctV9hYu6l+v+kvYalCnR6KoWYMDQhV4ADvMXepslB0dWn/+KMCFpxEbCZT+j3WO/2WqNnJP
9Bpr9SU/O6P1NprYvtXafTWFh2AgE+MsH6LlbdGCnRWE19yuL1raHdsZHzFkrYqOlDBv0D4xdn44
HCfO52bW8OTjJi5WABskiKhm4pAxQ7xb+Chb9e9BUsP8TRbs0yM6hv1GngN+VjQfVsTF9eRNmFm3
CLfyU68tgAji/rbcu26LfksW0ZliR8ktMhztg7lOjwUhwF6nS/6qZdxPqn/r9AApU6/8YAh2mvV5
LymnKoyDC4oqYWtimrFDxm5jkx3jpUGt6i2bsXT2XUDbuwXjEA3qDRn+m2HH28SpPoNZ20pu0MT5
tnLpJQ7cFtt4m4kWUcB0QgKpnlTQzbKzEBbHfj66CHOi6qetGS8f/Ky9Ffb07DvOU2Obr2oKDvC5
0DvDslLVGMFp1bm1beyvuDWJO1C799n9pMGX1D37MEXeSlUWflOLBW6WZR3U3R6ZWqSVtPLFQQNl
SuO9q2eP3pi8AJG6J0T/MEOF9YPmnLdQ0pfJNh7KI/2AXRC32p0Vz/wrZbzrTDs9iy/AhJEXkDMf
6s5aMy3UrAp3H1k8JuIe0izonIAj/YkyFAKyBkd5mujW2G9lQXlGchB77qL1H3LXRumBSQ13MOTz
4POw8xwERkJ4qEFI5EiBlNrqNPbNJejtH6DVO3vIz7Y/Ha2o2wYBj1/FG0XDV55e1dBPm4Lo6lYM
KRxHBHFwwOFGd3FANRpNu0zk03NN/7SZQSK1px3dycKRXpkPepDsajshnMcgtU3AkU0zHqje3iVt
kZQ046hdOX37p12WC5KUoPdVc/VVsM2b8tKix255/c7v9ftmmvCezpNJFs1D6tkwGNmMTtlt3AwY
TYgC4EjwQe52X9NJTp3ikNbtc+UvW2he3p3v5K9IJNzDoPj09RCuWWOggtbrkNi5ktSLaZOXxXup
eZ9TTD9eWQZhpf6LgNXeNPyDMaab1ASLT7pNPrZxLQ+9qAThOQEKztQG85R+VEDGuI6Lp6P3ZdD3
5eAMG11mbtsuwNGDvDGpmO/FGTofcnoY1cTQWwHMmdASMox9gAoZZHIAsClK6rwWGDpIUL377NLk
r8a2aKdwFw7F1vC7L8B1e0vRPidxhv8N/D9+sf0BpgoWbHH4PoZoNXpQy3NgGZ7Xf5dkP7U9oFs4
dp+wuKkvcRiSg8CzTUan6U7+sqny15CjoFQsfUAPj2GPIbAFdqxu6HBQfkFvssMP2izgmfRbhhK8
rBgJLgvnqnjgxTbaHfQcaWDtgNs8tk23WYbuSZlEjybLDn2EQEgKjruILsMYn8AFPcwjBVSm7gJO
Dd8H1WujiJXRGDMSvHGi8G/ZTBiPp/suy+4lRmt2fyy1fhvREIjJ7FVPWl106avvpFdlFo+e1n7U
viWqosgVWevKGD+8qPsxBgvNeOdziLHGg6UZ+906Lch8g7ZAX2bx7tMs3+Fnhc378F1m4XHwCUEi
yUQoAAqFCVi40Tz9Mw+WbdLD2EywDq0gJaZlu1mIgG2tHTS613Hh/RmC+B1QId62JTbZ81PDQ4xs
+3H2DJccNXlGT22vQvXOLPKFp7qZxnkzteqwEPBh+y3rGaMsmobXeIZzOw1krCp48xY/YXRJRpCQ
io4TAqSJdiYD2DKmCGDxDhufNaQZqBCU3r5FD1NR4LhzuveIZtPCaksW459yAe6TrUNEbT4XD2FE
t9nVUbzHsnI7pt3BE/BY7VRPtgQKjVYYmwKZzWdZkSyXbaPoC+repdPU3s3mUyWctgyNLOSQG94o
4NzvR3sfVh1OLDp9Dsxc7spgpMVc3Msh8fuEUvVnmUBkucmyi9Kaqnygt6YM0uqCp5yS0ag82fuJ
+6H1yN7l3Tf2ATS6FmSxjFfV99pd2Bcg3+jgtcuGlvy/UjMqpO0GjKkRYLTakKrQ8Z7KWOpRGL/p
jFSGEbevaBEfdb8AMWhgpVIaz0Y9HZfUx6lswRoJQXl/Gl9dm660b2AF3ngRLe0WhBKzqNir/+Wa
82jiXcHNefNTJKDUmKEogmZF7tvb2dS3vfSUCrdiuzKLkDurWRRsWam9A7M5uGH57IitjwZjMRyz
Iyaw9wFRRNPJ8N25wMFQL2kjgO6fnDfYJE/6mP+Y5vClWRqW292nnYqERiFLFIMAXl4PxtG27L/Z
lG1aFMYaB4HjVIyF2JGK+gCDpzpCbd37plvzWqn0qHvaLqm6Vd+SUo9t8SS7ZBn9p6XNf5Jgeg3H
9kaVCrBvvpa1edBnFBLpr7k0sKzQuchFyq4yYJlatH/bUm1pWNOcImGmIgB+vzYIFH7E9enpP70O
PgZsPkkesOG215HtbEYKypmMRDJmjg8WbwMba4TQy1YPcJCdcVZgJdp+qe7yonyoQpwVF+NpbmpM
XVza2DDms/J+1jN6buGlpDslO2A284Or9ajwupwu8VPt2RsPCLBTglrWLPBvDSTp9Ni22dugT0yS
2ttv5MYNUoLClPcc+cUlsLM/Yz2Di0dzMKTJrgvS3esaWJzUjzkUcCN6oPinJMx3JpvSipOnlEFu
jzS4R3ZTUWv4dfmsABKiNLlzjGmvueo8GcMlY30iweDtinpcS2mW5eVXEbkrogRt9fYo3z8bEbyh
2jGpzWvLOXeBxTaO7r22w5tkiXGJxG218E/TMvwpbOvPYKPgAcE6TIbz4NVfKoVXnevtu96gXGQF
fXlvm9qrTRYbtvWFkcgXsMQXqsxdGzE4Qxn9gYHJso6DeMMiuqHF94V80k2eTIyicOmlL3VPD4U4
QXCG4zjvbE+9NhwJel+/tZiJwa6GfEuaQ/fsOmvjF3LPZ5LqbZAZx5rlUSXWeWh1XEfct8ri62gk
01UO0xxJdX88lG17DKf47LKCMzO913t7N8fjw4imbpTBlmvAgnJ7kDhjPAwMOja1L5TmK1L27gJ1
ehc09c6uxq0zLsfYKvfgiK9Fb7w3EydeTbLpdQ7aQcV0zBnTAbgGEMRaRZVh00VQ80LtZHjlLjOy
TRDMJ4rIfVk2B/lgtFk2A3dDNKIVfqApXaVO1q1hn2xA+DD4SOkifS/rr0KUTUplqSrlG8mJOYX+
Q2Ikzl2UKwzZnFvXmtt88bcczeeeGD9Zxtma0LtzoVTnWizEXOdfhpNaisCOrIEU4V5w6d7FivIG
e8vwY5m9n2WM9yUD3yRyfwZhcKgATyU8Ukh7blINLZn1qGI0ngYTWakkPNO47OkbyXk+2/NaLE6H
Dg3yfEx+hjGpNhJRlTZtArP5glR5kx64nMMxmxbllbtae54B+xXSYOOcHFwWqquk5uIUMCH9q27a
taEoukXwsRMG8cwAOvj2817MRgaycBPofWtxHuFM0i34MJi0eT8d+klxOV6rRHtLveki4WRpY5TH
vXu7C+F9t6dugaHHupCaXraNPwrXsdkanA6dA/6q+LaQ/KbLvXCR+MzdO1n1pcjSfBMobw0Yn5a2
tFtnApY8UNeqDlme4Y7R/8kQPFWdcZ7t7gr8Ha9BOKh0i7mBO63Q/+b6coG2SKnUQDGF1T7TJy3j
37pL1fBkTI1yONswxVw1bUCynm6Z1ECON5Bi9JC9vf1WOR58O65EVylILpybcYkpluzOjF57AC4S
VgUSRYsY/thjIsQNiTkDbTDtVA/oiAt1wdzLxykadGb3Kle5eBRRLBc5BbI4eSimdOeOIyq6V0y9
/KzD3KZe26hsVdmymji7ap51P+ov0qyVbT1VYCmZoJH0HFDgIqbQp0EKCptEBKPpjuYTff94pSf6
mU7hNKo7K2MfEbMtGixV/134Xy78FVSqQQOnd2oyVlH4ralrNt1A261RXgS8uzB+7SHOQfN1wgfu
ipwIcsMc2qeDZWJw80++iY0cAtFgBcjrLO0Ak8SY3qF4PPyGwTxG+opeEZi+MQOiyU2bG5Ovgo0V
CyOKtW3RTDeLnEj+rqn/9F19dCmIZ4WWfzQfmEjeyQliRiGu1bRcwM7zCPjL1sSQhoOcVGjVwvXo
8JLNczRNsr00P8cCILZdrrHAXLVL85uYOVGA5xhiOVhe5fYf2TW6P68rOutNWB57pLtllWAOHkbt
sUybvR0gX0JqQndS9paW81qGRcszgqSv2fIxDNalSK2V13d7pH/A6yI+GMBcHpJjN0Yr9OzoU3/L
SlHFH6XatSygJp03FZ0xmfOD2bqTW8fuE7HqzDD4rqjZcW0ijdy1873cVYMliS60G8FXw+yFiQSL
Su6ZbGsi1h0qJN9y9EqSIzOQANkXe0boqUIXgskSCW7XYjkSfsmnqVL94ztJzkZP1IyG+5qbLB8e
qU8JG4hjbUz2d1COe2WbBOcQHQIk+JV35oXF3GwMfHErcqspPYfmV9kYOMXFa2YWY2TcD72GOu1I
jjh1D5Kp5kGx7yhUzRCQN22QoLt1rNwk734T2bC7yVboOSz7fALOgEt0Ge77hQyQ5cg3YN0TC2KU
O5qdSacbcLdlMHHvG5h5DaZ7VK9OV96i7rlvKohXIw5Wz/LUKm4HMMetzFlogiL8ClgfQJ8sC+JR
zw4v0mGbay3/72sy+lnJY5KmoawRztSFYsjDiznpaH8ibcvmlmhoMWejHpQVYA0fsd2d/ca4tMCi
HaxdwmLDgoltlIUBDNSSnnsMB1tgeUXxFIPg7v404UQ+Ym0yHSnUTlsD932QkON33oonI+spM6y9
7B4JIYysFE9SQcHBCnclgan3BgATH/IMGwrgEbArdOMzEQUixK0tvuV5jyRkXslJFX4wcuS/vs9U
Hg0I/511FNFrlD0Kf0a+ToQBVM29masPMaupXUYM6TlogEsuiEAkkJDIcWTx6oQQOWh0ugbMbkLy
U56CbFAGJHPSMcNmjs0GZabgUYHYSQth+QvK2V3qTAAgqSsJP3mk3RnBLdUiwLAuIAEmnMxI5B5k
ycG3ESkVwweqWCmUZNNzINUYP+XWB9psR/lAaoS1xbLAjUaWfEWdLEFrGS2JhHKIyK5wI3TndN07
ELfpRt1w4oINRH+Hr+3QYJBt1qnLyNmj9OV+nIM9EQKWAidwy27jS8ZRtJMoYYGX0PPxoa7sE7Oi
3/BdMR+j8JPVmKczaU97ZuUmFStAT8ANAIwL6TATqrLFf5RSgfUnjzttO0hZEKU5fOXYl1tgGO+E
jqgEjM+XKNAmHWMwjei4Wh8JN78ucE6Q+MVWYtdVVDhySMX9zO6n2eghXzgwzpXIT8t+K5Zwbe3D
0t2yXydIcRI7ZPjHk+tuEm1kj8UDlG7WKb+VeLBI2YtPX/cs0cbkvWIYCrxHTS7L8gFgdwg4uorp
cxD1dZzCHbgKxIaBNSsLJecAzsGwRCXkMa1ibJhhsfgOM+mSkVzbw9Uu+GueYWfZe59JnOBI/m/V
SPxjH7j00uX5GQ5CjuGDBJMQHHMTxxdngE0J8sin1SAtBddv7qD0nnTCMUCEg9taf7IQAMXy0fSy
LYy8fSVmFbN34vpDCyDsAu+svISF/+CP1dfviWIoOHDvmuuuAgeNTAfyG0R2PzbPvyHBOYHxvLf/
C65WF4vkwrTO8KFDUnhFl4fWEtvNnx6y7CLJHGevEb0GQLbQmTrKVo/n8a0L06PRvRL8uTAETzYu
ytp53O/wqPz9YNndcozzz3KHZD8OVXbPqlostfNA2iJo8BsHyDuRijXQcEfqWwNuyN/IYuRHBq1N
UoNAj0HFg4uiHe2l6SPDWwIZbx0HUAmxTJjb/NJgN+9yL7EIPMg2S2mqqatsURnUm/GJYMNL2ECw
RhDuxTuRiATjDutji27Q94B/gAv8WfLN+cprJaxISGaXsFTzpLzaJeAGVnJJ4IStv9EK5A8jdR8E
tJD4fIdnGA7uXqo1uQBnqVZsB7oaEMJ5dHSchqHa8Su5KXxD03gP+a6KmCgmzBLQPPsnALZCit4u
7qOcARPBg7gsK8wJ3m2YcrzX76ruXsWsd267o0T1aGoeeg7viuPaIaQQ8agfg40E4YZNoAXf2vCk
5+3NxpMFCuaDzxKRTwh1bcXpKHFIzlP5JPmKGntep++WJ96u1uZtGLzNDpI8jQGI6paCKHIoTVnm
4muT+Fh8EYGdefw1SkuwgJqB/Edz9DDPiCA6iHpOjB1FEIzdSNBcBvIrnLe9YDvrg5QQhcbsdNai
h1S2MBufADE7zUHMheTTkeJjzflm/A99OSZVGbL0vFeq/+N9MpsbJRFGkhB5hd0Zp9aOL0AnsVkJ
SlRkMIKlN0XpLezSDajTzcSS9iHoNNMI4pFAxaIzYF+orl1bs/3SkgR0nLY8MFmHDsP8vi0eJIxq
JeqV1Zcc9p5DGRQvu4paXtZ9EnmXIkTHl/UPiou8s5/ADJYteXHEkFzfW1l28lKEONkPEkqT3jlw
asiutfMIOAWZjB90Asu4kxgZOJhNY1nGm0qoAyElpxuswd9kZmzsixwwelFtO8J5TD4sESU1YtIX
oYadZalIHFSkE3K2SrggJskHSszh+fwmr3bGSBk4q2SxREWGlvcyjYrpGuY9vZoy3dYIbFhus5aN
pDAxmehxymqQaJwOYM6bdWfDjc6cvaw0jWGcn5jHpYdUGxW/iRG6yKuI3RtwYGT6rYYO4pN3gLwh
35TsVWJrAeCo4l/ksbDnJYDJx6KjAdccDQKuXEIuK0IaKxM4eG6Q3iy33Km2gW5v6xpFXxad9FYJ
/YNi3wT6wUsVFmgBOJ+aLAVhq9JeqZ7JWdVcikQDv1yhDkByk05/2xAAUYjwJtskC5c3KjzOviUA
VV98y4kt58+iiq0iGzc8vE44NSW3IGT8rsXwe6K/IMimkn4qxqxO9u55T3K1AFFOlec/pmRnTPoO
kqb4NOdirCs8y1vX3lUWq02CWS9YMRYaxIjuWmto8LA6YqN44f0Evimpt4YRiyQ2ESFOFhQ4sa3c
JjZ2S3UiUUFSRovDXdYga1rSUo8BSDdXV1kCNSHMs4qd5Dly6jGhXGNEJaGBYvH63zMbnhcF/4I0
jeO79kEOQzn2uheJxexg+ZJ69Pp7MePEjBbWKNElij+73tr/forZnyV16SNnT4qTV9mfgnzQHRi7
s1L/PzZJzunE9s7ovHsJRhMVe8eC6/HwkscdajjET+Eabi5OGJZI4qNu57ygvU7FNnRHXeMOyq2q
kdyMnd/bVnnzdtIVQOSQDJDDUc6BoFzW8gkN2Sgf2ghJtfj+DYQ0njkLJKFbavsljCpEInHYQ9UF
J4MpfJEcJQiSQ7YE95FJzG4cspDotbG0vQR0s0vxwZ6PlKLAGZ6gnOwlc5aFHU10Uzhv0bplF+nm
JkzHa9Z2Ioh5Zfgi2MRHL3s3rXYjcbXQ/aNkl3n9Fnraj+/riP1qw33LR82ipOpHR0m/pBU0NR27
BfUsoMfQFRkLiubVc9IQRxodp548QbzGr7TbojlMFYv+0gfRK6pWF2ggxWoBKrJCkBDKRgTJs3Ei
BVSiO4Vt9w+lMWLIzPneh6Nz12MUBBci483h4uvlqU7yBdm9GSHuMNPeAoPnNKoZUdagcx/6ZgFC
Xyryag/ccu6isB2VqLktllFQWPuftJ90KlWfGDZD7CqjIiORVG+j0VyLODrljkVTP0QeV4x/ClwV
kBGLC4w/0w+Fyx7KkUvzkDRFe4odKFGpr46JP8FgKBHimncOXDzGi2XCZ+oaTw+nwiAw71W1OPtc
Nkw5oYjZegHlg9cu11lwYEvrNCs9NdHIH4nSJlr61Fdi2CuuMupvUWg5APpqa/s/nOb3jMQL61gQ
f0YTavgQHbrwH2SxbkWaoYOvq/9UWnmcCDgVSCsNPYOVSpcnpaGkPVYA1+ufBnNpAFqk8IpOIAIJ
HYqyLgXQ7Faflg0xx9NmwJx27Lo7p813gKoxW6o13ivN5qe84dmCS38MQoC/vQN+L6+vdQQsRzLW
3sOeE92+Vwy8gUaa7mtjgHavR86JyjV/nBEKimrw0quLwN25xjRug0X7SBUqzdrYdgjKoqFqQwkB
lHxafLZcPH+OHW2lKZmwy3BTsG1JtXN9YBBMpiI0GtAD8RmE1zlws0VfpntNR2Zn1AjpbXcrVPPS
B+XLgpvGGtHF0xjykJ1GpxDvgqdIqEkZHXV04Zx36Dw3I3M/iqr6U45hsXaa0kN1lV5pNe+qLn5D
kggP2mwy6Jal1s6Hfgad6yXpi31mpX9ny/9IRPg1D+iOuEk6HBJk4qglkfrGj/AW9ShrRYb22Juo
oGZJ0W1nDjEYqXQPTRD7NsIxa0OpP/WSvaJ885eRxQMOf3RUdPWh+cWrPkUmfJ/pmtX5Y5UxvCja
j2BGjtDQaWo6QfIy5mh0xHpCFW2a8TXWCsbQJU8yG+zurgPxHgFWRQVzOmeFfs0HTo3EUByNI/Lr
qMnYU5CzziZUwRoUtFr9aVhIE1SVP4cqOGGEhayMXjzpHU52caPUwTSNa2OnETkiWJ6hr5pD5+Bt
WNTtJR+M5yqB5JuZGQURIttLb60W385I9fxzaJiPhVbEx8UCs5Z2CMCiTrt0SJm7NOqbuMPTEMz9
GzoTxms40aEdM3p7NI4+S989mlGLp9eECoGm7B/kN6i2zKGHR9Mxywwd45CUzMOy2gGJ4iO0lfpr
zNaYWy6WRTBFnyDm+XmxHt6VCyioAW15muJPjUYn29Om22T5I1necq365W0uNFrH8P/unJIaoO2w
xKwjtR2C+asIvGMyl1BSAhDeMRAM319OQe8YEKh02oIDCm5B/Bll3dUc3WvdL6BBxeOssmrAcwmg
+8XAGHqKU5B7ZR7ROCj0Q6lcZmV9HxSX0caZzasg8RQ25zS+PbTRRiSYVR1gTwRz+XmKK51I7nuH
fi4uGtAd1GJnyhLgWo8YkzerCb0GkCKGs4Z0gn+2SpxdvEAIKIsw3+ZAwQB0s26zQIen5nhfqsFd
QTNxMgnmGfQnyMp1X4fJVlfeJBoX7tHqkQ/itiK+hrgZmdx3VjOzbdD56yLnwdD0d/wQM6SuNPDw
45dZRi/w1Q+xFaPPy+C9jnVqdB3P9tYK9sjLBGiXl4e6ajEj8axzG00lrXSKesQWkM/pzb+Niw5I
Ctn7Dv4LnjQ50AYtpi275Au9dLzedITz1k3dImofGBkg/CU9zMqxpY2wQKAxembhaC3B1gjuLGPu
74tUe/QmNN+AJ+ZGxWKedNw7dc5RThOtukNlBXJ67BwFTlrYuD9OVchhD1ve9cjUC32kN2ktHkfp
UFgWzOOge288bIzMZMABvaO9FqRInsS9PV8LpuxQU63uU4OGvG77jNKwqjRjG3nD+NosQU/GpaNA
l4w3s7aSnWcT8CgpkOkekQjYza1blgSMnowSqyz9NMOzYNILnWbwJ+HeVfFe06aMYZJnzas5sbJL
0VbYT9ihGyLGAhcb5LzF0Yr13HRbcP1B0nVAU81Adsde6h5SBoAEwPw+N1xLATC0De7JiZUcnDKd
7l3HCQCpJgBlUOHDG2AV+P9j6by2G1W2KPpFjEEVUMCrlSXLkpztF0Y7NDlnvv7O6nNfbt/T7SCg
qLD3WnOFtKbtuc2p2NVJcu+D7IZJgPdjXdniM20kUObWd3YNLF6Kev1C0c8wj3YfT7TnZPTcmWV3
iE3T2omoXKDeJM46K8hfjSmNHpZKb9UTw7+XvRyDldMWvAt+zk6KilZz745JVaGEGKNTFKSEo9d5
uacRSXMtkwVsV1UGz5ErEta1TGJsII/h2KRWjRykNr9yt1KPldOG74Otli/fMtV6ycBZFdLhVJgO
8V7OA9qiqlDmV6zS8E8FkmavsD6SMGAU8gvQNoihZAYUrTLsQRNhNVCYLJOkIrS9Vis7sIo2GUzB
gtpqW+OuZq8U+uk1d2awGOOgzXlOVo1kBs4WEtAiL8OA1FOPDnuYy7+lBDqWJ3l9tZ2RpzYFpOXU
DOkzTqf6cehszB62n0y3AT0oCqVYvU690b7PVIsvpYyp+PeG9acbWFprC2O6N6EZESHI8VGh0mIn
NGx92eY3b+6X77ILQWAFbaDYlTrhgeg+dpb93LME2LQEuWHI9GB/RHtLwBVSU/FTT4IWx2xBO8pQ
BNuzBX+9GZJH0eLpNyDgrOII3fgwLg8kzrR/SbxKgW07RtivutHAY9Yp/NZO5I1yM8XSJXk0ndnx
OYLBTt4VyNuxNPdFLvoNvWK0Lmrg3K/QP8Mvr2c02HXPvJXWBjFpQYDRvBv69DJP8lcSWLkiFDB+
HCqFPWQqrF/CQyf6bj0l6SnP1tKT7kaO8acNw0ZzwkC5pJqFgl6CXbVJRIKXdS71pKFnf1ChbKSB
GwxkRJN/k0W73iVykptW3blpIteTXRqQRP35YWw/xka9ie4vDwWv4GM/Ip1pR82RdHDIsSyf6vZ3
zoAjjtGj2zfhRXLuIs+WAyWB4dRgp4nwcq0pwhNIXiHZXIj5z0ni3IBpracm7+6kQSObPV4l0jeh
eqCnk0917Z3fiz38rRVU0Hz7WrCwb4RtHjp6JjCyE7BXDMGf3Hmq8dfv50itOalPA5M8n5Phcuex
5CdyPhiZsbWRjgnQKfxUqgTQW1/CpoDVNx9tetONUx3Mjni1wb2v5l8LGUVLtcIHlDjwslOifHeb
5TXs541nk/MAxDYvXgf2jXQvBo1LIaKm5u45DpG9LRkmAAJC2AeUd++GGP9ZScDOkmpt+R2pD/84
XaBWSw6HyasEwe0FyINscMTuyrApw5Y0jVxMgB8xrkogqVNMMA2H7h4eb2pZQCypHat6M8N6ZA8f
bvNEo91L9yVJLyKcX3lILqwhRJTe1pTDRtrmcXJJM2aokdq1059MWPFTRGSCHb5oCAyfwTPIFbNT
91bCA3QMIlFKUANW91cWtKcq9482+HAofS3EvCEE/X5RMYftYMWPQIFA/2HYDKF6V6p5JKIInqh1
jzRupVmVIusQr8ewrMYfPt1EuZA/GknOksPMRQoKxKy7JYo2rUo2+g7q//4nv8aLAP204T8tikVm
9KV/ZgBJosBH5YCAbuhiG8Nb2y/bPqDACU6lR0rGYZfl1trkofVewLBMuHND9zJZmCQtKBD+vDUw
oNgxXAu26CMfKYIEJHKMQ4uJdcC/GWm9JmN4bYf0OnLscuZrloUnP4Jo7NjEHaPUnI9AXunIAnPk
oGI92yyQ2TgTS8N+tKr38xg/y9I55I73nJvDs4tWtMj89zmkHArCmyxnrwEM3NYAqMOnRAL1sP2K
uqTN69uM9TGM4G/V07cslxc2Adk2bhJ/BXFm54pg60OfyJIjPBpiBACv9QNCOwwU/cWA6TEM3j2u
kzP4Eqq/VEqh3tn9a0EcfNnxRgMzZO1/xau7B6v5ZUf9Q7fMBDQMNckgMCP6IFjnPB791XF6GZkT
maVPBPNubMJ1UrThUxRu2rH+Mb0EutWEFnrB8i9Rs3TcuRd2MauInfCgvO9OPRM1fHX77JY4/bMk
fodbLXt7I5z0uS7zHw68q1YsN7basKIFnDP4wvqRyHLnx7oBUn+VcYWaY0b0CHcQ412eHAu7eiT4
c+coDD+mh66p2E0e7SJ1mBrrWz+ihJdJUpYMUKWPprvvLbShC2eg7kZFgfW/fUfsuGLPcbZJcJHp
e1OBf0wrkjkkTSR2iGNJgChpuNwXTY7VJEhG6uh2V0ZGRfQLo3OhUjbokmlsvXB9JdQ4AR88rL9y
B9oB+zBOK3dOBcrE6Gj7Aa7kMzeDtXcYOT63Q/+3TnitCDcawRUQnItbBXIMr6nfw8+sUx5HhxIA
lXP3ZVrVB964zpofwO2/G+kMpwfHX3AIRfvOEsGblhKTMNFp7rbgck/cLz0DqBL4N5aDf+9TWdyn
0SMF9G0nrE3YpTs+vELOzB+MTSqER06j7YM9iLO+EP567poNf7iNSyjgwkiFylihLe7IEDeenLih
rN6GMDJGVFyN9QIUGbZscwFbBHIFRhagyY3bA2zx7ezNCj70RVsWxwC3j3VgDjER00hgJL/EYFN4
48+xM/TvbAMHliqVXzeh2M1f2Eg+3orAfC+sGvO+pPkkcvClJwTc1UVhAfjNw+Y7IRXEzf7ay7Rj
ZDZJm+E3e0mBsvIts5u/ZuazNpgi/Hj0k+U4psY+cas//Cu+pQP/qs1VGSBXq0M0JIcb79qZQjJQ
cnamZn7Pl2irrU2SX9FAa3OumeWsW5ZG/ZrE7XRUWMNMhj4Ebr6ncEi+S/1V6syfUcTPpOy6iHi+
H6Z2085ALAgpQpLNHwMn7VU50KVNiukeqKqXTisXPJNOC9Y/q0s+HI6pDKBl0+XdQbL2YtOmFxuc
VfUV4eW13TNjpTFztIzt1QVHuw7K8Yor6CEeenKQ6u0Y+i+OXUEEJt+xa+SEQKzR4QlmoKduzqVH
OY0v0ZweG9oQ1L7f0Mf4AV+YGkRvazuwfqtndA5N8jHkvzqSDYjsyuNvmxkSU/sypsyb+fhiNu8x
95sboiPNJmGCfoFpBIRSs2UZu6p+jmvMjWgS2K8njrlpLCId+GKeesMIMXOOg/2vh2+kY43gRUxn
3HaBuQeqbTcEwA4sxdlfJkT9UAaz0s86kXLlZX9ZWPTHzCj9YXDeEKzEOiA2achcnxz13BL0SO8p
lS0sG9KvcMH+WtmXD9EtYHFwknalP087U+6E0Mpn6sNkOyAfKbqPXrnatSpbdx1xkXadE4pxXwpA
QhRijfym2l+AbCyQgF1sQgFt78Gdxk8fnhzzC73TKzdw4gONXnpIIeIGVrvWT7wXHZGw2Ae4Ym4Y
AJw7332PBm4hiTrIMuqRpmCLmJjpk1HqNOBcnF8Vvoy1ImoDtRSNDfGX/zVRK+l4kjA1AGYe9Vf6
coE5Bs6W7cKUiw3YbfykcnlzgW7TTNGP698T5nHpd5ZbNYmbXuZl9sUHcP1fOyE1qP4eU52Anm74
Cja//BD9qunHS44SR/x/wR8OT6U1eVdvrC8DC3iuXrzQ3HviUUrazMXW44obIECO1Z0XRTwC94vt
HgYGiNzv+oqD6or9/phRdHHhoqWAeaUeanFrgKBCgzAve2Tmd9LE1GYL2tLEfWGLJqhzqyf7PhlW
ehzqj8Z9GiISDNJwy0eIyaPiLnEBOUSTDDSpvmJ9awdGtQIsukR0vEFzxg6bhEDsRfz7b0xxO1jj
6ThTFWbo8jGtZaHLhGi/JwMw7Nbs8ASh6Lxa3BluwRKg+vR3/FGol84x1ox6frGvd/pYnvS3KJ8C
94CKx6/bjWAURexkkUbwEXko/z2ojEo/q9cE7xUn2KZPaBtHWgwLANENHnLrDVF7RN5oic/U6rwj
L71DRnFghoelRkjqIbtk1Tefc2bYPnsuhcM7CZ9C6vR1fOK2jHaR8O7tdNigeHtlctKXbBnMnN0t
Z3fepvGzg/gWd+kJYT5s5/hqwuAfLQv1KV1b9g56egpkTswc1dlaneMFzAYzCjeQZU3QZ/Tt8t9k
UI0m5jieOpOengbGbqEw3YJh0mVX4kiW9BrWREfOJf52VtQej36ynBOmWzMJjO3MVgD7YU8TEwcT
sYgkrUTr2mpOrdGcrQHqGmFqGnjRMry7mBZWElw1np27ylAzUweT7RMnp4t+EpyHHF4FJGpwjzlX
eJ0e4bzQkYsoNHXvAyr7ekb2Ous2VCNL1baqc3yTAYoEk2/ajgiOlzm5RkqPiS96VidwGCuqdjte
fZ+ZfeDG+iIoV34OusaywRWPn0wng1r2fqAsPVO2QfjWzDP3yyEIt5ovVR/7a7MwVoNwj0WEWw+4
3GswEDZZjVH52lV1/NDPU/lngTxGTLjb0lODGEExPXgbKR5hmd6FS3TyrfgxsIcfPSEMmEM4s71Q
ikc+Nm/xXH34oUu5sZEU7vOOZKqxI+c3Oqo0YhqxaaVEwz1x9qwcE8C51q7OMm1/bd9qNp5ZkmRJ
84q6m6S843gbr+zQJLjg5PKBh24YM5CZGv2kzTaiC9OTQC6eqQRcZ+vSUXDJrkC4eSe94UDf+hV8
5h/KPRySkLBRnUwoTehg1fzNRdFszDFwYWgZK5vs8h/2cDTHXQ5LHgXPDESQUdxTin3TGz5UFW+W
YR0Kmsf6+6cEq3yJrQ9IO0WsfUMB/jBZ7ORF2H9J4R+Fss5mJK+l35FYD9cLQKtgb5Q20YVEuGCV
JT6JyCaOe9MSd1Obe6A+rAOB6wQAM8Ei4fRogDkXGfz0PgY05T7Os67K0dBC9wbwd13o0gA2NsuD
kiSgTeWKjFmAIMR+eMWzKON1VkY3foLJr479noeUrPV9EkTqDoCvuvE0euZrT0YDzwWxVLb12AVi
ZwDsAXtcTrj5wvXQzDhZY23E4PQdU9p6rHPwXJlhvMDV+a5zge6gLU7UcrCX5jE9/WlPDWuX9aRA
ZFX93KvoTdUJFAL/RNv+MytqwEH9IaqGHrR//uJn/B/qDB+FSwFJDM05cMFmte2VDK+X2lquCWaU
ahCXoofMAGre5QgPxAYbN8EfXn+h2HNVlLP80o4WBlSar2tpXdwpWze9TWyNY4HhXBTnNCLaDzMq
/js9wRMjRCKTTfARgA43pYDXoSMqUfXGpbOu0BdlAzlKk6LNy6gHldD/TG5XMePnH0Pv38wuQhgD
YFErbcES96PzCPEywtSYpDa4u7AK/mKyCu7B5b9YAEzGTtFn8cniC24Y/46p2Z3Hrto42Oc8awZc
0B98CGme6wQnUzrPuotTBUzvZbivggTReGU/ltytpB9KbDftxW8YUKjfKXlGxBmWFqVW90/hBu+e
yv/MZn6l1LfVuNO4woaG6IzJzgzepn5+7Fotg0n7h6BkK1TWPrnQSnbI1wmukfjya6Fug0ktJlw6
pCl2y5m/vRgTvtpUGCHrY8RODghVVxxEUd0UJ0XR1jBuCl7RIjv10TidAiN+zGr3r0qHXe5r2EAw
UWmFxm/Gwcvi9Ic4c3cJIVO0xPyjzMyX0JrIAXc/Zz9/Az9/73Y5uA8k/ka0H1scsoNtcu6Ncj6b
4ZGfg5aoMQQ0Z9xcfX6k0bVRjffgE9HE8pSNd2Kxzx7u7IVWf1+CGqOTwKnlNUCkRgNp6zTxXv+7
GLxTWBIvY7gCAT2apmwoEmDU80GY/amN5Bcm/l/PcpobZ8RDLlGY+k3/Zuf2WQlucWniEJqQdtQw
jk2Iwzzk3hU7bE2XWDnHmFc4ruDDzdAY8tS6xF3LgYEcm4eJiseD07gVuxBvwF+M7MkyxYsN+/9u
skYD4RrbTLNV321K7IjryW/fy6996JJVMwhq9k3/GqHGgjPZ7lzHfnAtsNVOG5s3FCrjCY2AS3VJ
3ADK/Gnn6hqQ1Wd4DFGHYJXMpcdU+meKXGfLnV+9Mpw7KuaUviLL+5vbdjptKFIan5MVukSBB6n3
FsEzMuSyCpQ61fCnYuomCZsmAlmoFvGKpQNji3qcil1mT3Q4U7QbGcuEA1xcW+fJ8CI75evc+Rt7
WNZjX0vEn8T7aCZgYa9xuu987mZuAjcuImJyBBq8qj8k3oJclc12J6E21o7k03X+E+XXF2FbBIv0
/rulNIuRh6yBDGFdXhcpz5TQtyW+Jtsm4i2TsPw8th0nWFgEILRajTwNZGF3dYt5qA1fChpA0Dn6
h6kOOiJk/TQD6RX9pFbB0WJGfkC/yfTi7TR3EqB6ABAS1nuMkLMhODCMfKSwM5taokiEhYaIE11h
Up+0aw9VP2csi/tBa2i4wyXoeMieWwwsrGtfnWVSY5l0hoNZCBTUyMVWvmER0VvRHSHeAF4FrESk
CeHYHYrZxXkYVPPOK4dAreolNFeDl6fpLmvo6j+HbT0jp60+GqMHie2g/OuNeWJTkAwL4eK5UdEo
cl3cG63y1C3IMvOMwWqZzkTKw0E2FlSu9cChwEEREmFGNdkqGrFT1xu/SkzBWR/mRY6xutpWdj/l
2yBNOgS1Tbsf+8LaudBr3lCQV3+EbtmsY3th19TNYkMBY+OzCiI1EMAdgO6/KOFhwWktG0U1GQe8
bbgT0TD01fxN8c69j2QwblvkrweYactd2EXqLKP2t82cr96modbOOGMGA3oMpDjdimKTOZYIPJWY
Xq28UefKRwhE/2BYj/D1YIZ6JYM2Sok43OB4atYmaMtD4IUjmoElll9+74sWvKfyt6hnvIvrWQhY
TUFqkjcEGPnceFjnDfk7vNHEsg0NezR00TDZmB0jL8WkmGItC3wvALqmovuEg9vGHst8rQB+rk3U
obd5SAAEpCGNEzKYX+e55w0rE3ktaJWy4Ee/oPXJMB3nGgZsmKO+iYpNA7IaHgL7MUqw0GtHRNcT
XXojDJz1UvskFUdrkeMJ6xwZUbMhtsj1yISZ47hbO4aFynQM7UvtwvmOAwoIwgup+CWx9zFPCs2A
ZST3KGbQhft9wKI26LRdtNlBTFAtZxM29V5sMPbqUK6BuNZ3QxX9Ek1N18X2sFqOwHGasRA/csir
p1KLayZqtCcjNHCcoFuysC+SH5ypjrnSJcBPxbwana/8VeVE1q+9ZD7iHtZAiOh05U2/OYS1h/wO
uMWqKGDes2b1JItkwn7l4y+sL8z45ZLk1yogvohUDu+ZDDRvPdaWBF014jAzuvihtN2EMk4R1Whc
JGxmV/qfdVoPT4xobK5L0u57L3MZTKVLmJu7tJQ2rfzH8qFANaQf31H5RORJl8mNtgtCB91sGmrE
9XYHpDEamneJXuua2Y3swax3y5M1i2lTDA+LeaN/RxnHtVMQCR35Q/PofRrAziQYSQA2FkntGde3
s8wcO3FeymtSKfogJagc6gDqzQtC3h1nagN6DE1N22CIWZEEwoC7NPxBzsPZr0YCQngc1iWktfXa
5a7ezXaWPDnLPH1KCOrffhbxvkYE6jlB3+HjMwj3lOmEsWgS8aEdyuyQxPG0rx272Ih4RBNuBO2f
tKZA2VhIjtKRY33cxPElbOkINixx8GOc7n6ZoxSNaJnM9pNQYQcBdYIpPeqii1kn8ZNpiO5UMrCh
QCzLuYozxWYZ2lLttd8Sho875RWZakNUjljalPYNUUdlTygfG4ee+uS4/vDgx1E07LJEVcUqrFpY
z1Nj0gzhmv8apYiDdeB6pB9NICe38ET9R0M03m/ZJvmLOXf7QC6Uz5eICr3sNkGewYaPjKRcm/Vg
gr6okx74jUnhgWP9uZ2QbLFn0sBB8kpw0/aN/9Lj/ZCoGltJOXrse4ItWKS/jWGcP/uuD0BXCwna
LiW0kA7LpsyHCjEhFk4nFM6OaWu6kMplPYjWpR1CMhOnip5Sjr1AZ1DNZxMF4362FoFnraIlGTvh
KRPCpI4kJjJ/MHitsnYa7qOoQHsw+3pZGGY72BQ1MmWA9u6eBjj07srj2eYp3fs5waauQtfkLJgg
oxhdzu6RQgvfgL5xFn86RXScLtPY4/tpim7dATvYOS7NObuvKxwCGGD7fnIuBeSH7VBMeI8cQW6r
Q/xVmfbNN5ketJvLDCVyTvJPTMYVRRdNux/8Yjd2kpoNJ7P1OCqb3bH6QSvbYVRvbGwetY2BJf+3
BfRumZHS60kpOQjTHumUhKrGf1pVp3+/g3h4FNoVFGBl+MWpTPKYY0JmUfluYV6gsdsaEb+DoIr4
Ztlz8pPwXOBmF0P1Xjv5sDebeDi6vp4/yeJ9MMf4T2e7JX1ChZd+icqLwUxC7UzGnDfdaD7QI4gf
qm5xz7Fo58ekkdR/Fo62m4XqBVSBqhWvSOdoMOYFHJ3eGV9ATCcnWKzzEVxjBFx6MmieImBX1rBc
pO9E1F1y9le+RfNUkFVK584WZ3cB42N0ltqlyexd/dJIzrJsxU7S5l9L3q8V0UiYeRdUkmHMZkeZ
IZpSj5hxv0cYGtqyJekXpR4bpID+aZ4ZhzSz8HnX+E4HA2nRtECb+0cOIj67pF6lZbsm6h7GNxQZ
mxU5rauOHJeM/uw/fpDeKrkW5//BztRWxHa+VXkFODqO3BzuK016H8AHDQ36aUI5qElSSIKRCGNy
2UjL883Q2zeEGdLfm5dT2xNRU7YIsCgW9OtupFiAcA8CUQs/PuGIt48cBy6xzcq62DZxFuQoIBBy
IGZMVgShXTT71hSk7QTqD6HoVPsqiAheAtXWk5Dj2AGBfs6GnFQ1VA21nw7b2qIq3vDwT2PtTuc2
DQUVQW9+ZOObb11vCLcEqKNv1/8QaMnUoszyHbWjs3eGBicRL9JqdBb5ziur1qb044NRT+ZDOcbt
NiLNeT1K2yPBEsmZVZZ0KlxS5JBiDEh55iRrvqK0TZ9TOYQfQUtKmxNid/aSyGLKEP4pauL6VTnI
G41EQnijZAc4Rhr7FOfvyqf1i0F4Jrne0CUthuf0ZA7ucOrcxsNmxGS1F2KG50UFkPZ/n8ab3rUN
6NJeWTwhsEIlVJTsWKts2MW9+tA4YKQnu5AmaUwisVV5D8rt3me2sXcLDJjSbvDS2+CXpvLmF+5e
aS2fZfwZGkXNLGahKSc7fvCTPtpEif1hBulnWYOZEX3x7gkgegjWno0F+lLaUexPMigq5j31/MfM
Sd+62v2EY35s7eLcifhCCvprwTm54c9RsX47abcWcnziqfJNJSkwJAn1cX5yLUSCwZBeC6n2XOqR
8ztN2Yi2VdzulsEkksCvdpMdXvOElduza6zr/UvrJ5zYZnBDURS8pDORFQ2E+CScXu0y+lKZ9yyW
7ktjpMUS7brBQozp4irrD0hoLmosHgvawACaoDmmL4sZ3utCSRDCQ0dthprhFiz+e9aOZ6jc90sd
MJinO9XXD9osXtqFFrn3W8RIZOEO4VsaNkedFNDAvsCsSwQCFDbVNE9FUj+EQXnvtd79HAQYYVvc
/eS4+CXsKnTHd9Jlc+GQFNxFh1kiaufHoMlad4JGB1mbwRDt4xBXHTqMVWJSFTbmp9qpflOnfGYz
gUHJn+6NwrrJpqKvH5z1XZrC/CqYL/Aq95AnupMidWJu6zNtyH3QNz+tR+LZkFbHOJAwq3HfwNHM
SS/uKXhPiYP2s+rPvJYXhEt/JiaiqDJZU6JHJq2Qdm/0lQzlqa883imbBcRf9hp+nyXyMWuNg+js
gyMXFHmkBtjJE5Sf3TQSnNqrEZFP/2SCIehsbOgabEn6K+hIGNozmIcWNaLR+5e8co8EodyCmWIM
3CZ87rzYEYUtITFfk0YOKmi6mUn47Uhtk6zfuyo8+Em3Fx2I7tLDnlcA+2t4f+OK06mjomtHYqLT
BZfWUSujTlDDeNumjo5TKUxovzAsYuclKi2w2sMbbB0yrYezr+WBvbqUlnxCNQ0DkRo5M05K4T67
eWSy6JQSp2D3iTpUN4EtTBgAR82VSygVveerFSWvXTF+JjogrAxvUx59jl13sZT7gVXo2DQYDEvx
0qX91pDOEZQlm8XqOSHgtiJwnFWP0Mh+oy+GSWXXE3+AAPALjfwmbJKdF+LHNo1zhyp/DMfbUlob
q2x2HmrEyer3QScemsbh7DBQXcxB+a1mqT6mOntk6L2lbJTg9/Fqkqkh1W7huBQ2znmMs503z4do
8C9mQOs4HK+Bmq9jCWSKr7dlTjoN6gv47gZKEXviKgmrg0DMIt7av55MnmefXOMxsq4ZsmhWUmQC
BR8iIb3OniE16RQ1s7b3dWHQmEdprm8C00u2rsvoSaAxBU1pbXRCrjCB7UX5j4m/ycVFpMrPeojY
7/cfTSn+ItP4a9cdd3m+kDeEWK2kppQDWIZkaT15FcfKQocYJiYtKWPfS8LjSJItGoZtXb/RuLt0
ccXaY29kMX7hrdmylLR33M7xKeEdP9R58bVwQ8vU3MWN++9TDSInGJ4UM8WQx8+F+Ct18f1TD3ZL
47M3sNyRJjoQrkO3fhuped+5HIRFQdKOkC+NK7BmgOgulq8YreEd7tvN7Jm4gd2ORUI80FlF/5f+
MgJH5NIahGGRUOJmT6aOo2zrnVIj8YY8DD6XXUxg8dUulw0RHthAyp58Cct2PbgJsII7E58LCq7q
MDTQtxRCGYIuPLoxDI710s6vQRKLm2hGDz8j9QeNvc6qi2e5u7mahpcgK99iKV5lYeKqwo7QIFcU
Fa8SMAg1x7dUCxi8GpW6l3n3XUGDLmgpzI55/+6h22tdWVh7q8zLH1vN7m3xUCBwIJQEEov6FrVm
+ywNCk4bOwjUhOgiHn9zQri2/Moc/QzajcjysV4rzjpFE47PJd0XuMcJ5M+mluo+79xyM5YWvIna
XDbER1aECc1i73qzPLgkMVEGoaPoN+g8Y9ur93Vs1bvSruRONSHUntZxD9RSwj1Z0eF+RoGwCwNX
oRt06PeaaXIgHCvfJkrp1X5M0RqWNIHQYb+GXjvuupjt/tTXOUSYiSz0VqqNSwv4KWr8duX7aaq7
UvlWxl2wm1MbyU1SNzrZ+9tTtAns1MEPBaxlpyuCT7ZvDJuk7xLm4viHfSh2umhInoVDlsFdjTsA
CJiF5rphh/ZpNhSzDKfu165rsftWdIxjl0g4zrYDkR62l1trGgYhmvUilG+tyiBDsU7spKtv3MzT
qgdcc6kYDLgRxryKtNqtzUgvDKvRPWJEJwExlBxkptxoTl0OV2CVNgHg+sCPMmcfG569nzM8zZ30
2uOU4mYYg0Vue09q2rLRHWc7zZ7hJTWo8BsUTu7YiFcLShWB4xjt6NW5lFur9CXh8kzsR1Ew3Zn9
G3HFkvW0tWudbt1bKb7JfVXZq2LeJ/Q9eV/q+RwHPWVAH0o5ZerqGyXGQo4V3VIcA8XiYXow9n4X
/BO9gbFqk49+RLyR0GeqD4FKj8gOEf4TnqdArjaPTfSWGMsDNiqGyOfsTTuH+FU2mqtqPiP0v9Ol
wtyllEybPnxSxbQ2MP00PUnaKEUiwG2GXPGB+S/XQk87bbryOnV47om5h6OTO6+ClO2JqniXv9kx
sZYncguTgAOdTaYgscXJCD6NaOb8u52fFvt75NoVKW8EN6zgOmxMfJojhkmD7FR+TaL2ObEONR+B
z0ikUQ+9tCN+kLvUqy8/utWCsJ8zx3Xc5qz7xHCT6mvUPypGJPPvL5zlreH21NxeuSRoid64y5n5
StGaUKajX79bdURh6Vtf97wg/6L2z+2aBSS5fynpNd9e5E+6PmzHVzrb+udxYY0Uu6mz7/RFFHH2
UFP59qS/bcIUpISz5SbyYxFA6Cuks6q6q2j9Az7oA2HryHNec/MvN82vKiDxj6ju7koMk2V7z3cC
qFvFo9pyjR5xg1ywHgsmZH5UD8o4cxG5gfpwCNei15fELefZNBx86nLQgyKOD3ydsi7cFe4l/+hr
bSIuAsjvM3IMLhvLaEih1STwaH7ST5rhxa1zwIEZguJsv5tqiiDinTGnhS2MTK1ViNIvzhhrvixn
o88fJhlEuhtiV82KIcSAAKXHs4Gwv+KxtdPvHGFoQPuufwS3Nk6/ErYgfcZemV0NBRvmFHKxEuSI
F2PhM/a8Onyd2usPw7ZNLB8LQaKmRzoLwCPxgpLCJiySjGaTAFOCBuWIXsn09zxi/ciYoHf6CeZY
xhRiVp85YoGDyjckIa9cAP99AdvNuSdir8GZual8zDX8EJKh/rujKprf9WO2ZzjDLkgF8y/3uYhm
lIEO25GHwGN6NpaJkQk9EcdRzCvOEOFzc5VMVrr4vP5v8Er3O2Dy4p94mowwhpC+uzwb/Uu5WEYX
X8m7xdBIheIxYCVVEygVgCB8Fy6OoX9dJDKILbtMhISIzPpXY8rvedv+/+OwMtw10qeKfMN8cdTj
nldFNH+TIL1Z4HDb8tKlOfUU9nLUluZko+eVvreP+nY0oFidijWm3lXecNazksfmh2BE/iaZ0hfo
1LvB5ng3f/HJw4FSD9/WNt5eDW80ADmePTqBtftv1Olbq98PLprLL+QnX2QG3kZfeCgEgkNsQ0QI
kpUqhnqjx/9inlLD1UzkrV3In7DZz0VT3wxqoXubeXEeCFQ1jGA9iwAtNodD0vP6r35ZcMs43V86
moei9XeZUR70zGFWOJ90giKCHUFDEGpIc9T9If2FZtL94aS8xRS74R83buyj31ggyPb3WYw3uq6v
fRbxLtNl7Ut66MV91fVvQcjOmgnN7wwyfpCSeAQ4JmG7qyvj042721z5r77bnpqg29id/7LY9akI
jAeD6NxkGf9OjIGlyPGulf6j1zLATavbN9zupe/XLXknSJWpV7XDQ9tNxDX3f3rEPbT7yeVtqj9B
Id8dg47sUL5i7/lufZ+IVqtb62EulpGC50xATronQHHTtJz1uWLhdFjQ8vtQyetgVQ8GRgiizM4W
h7WxWq6N7V/TWm7awYbkbV6mtroFnE/vyH88Edm5QaGMF4xm8r8RQDKAbY1Hff/k/zg6j+VokTWI
PhEReLNVe2/UshtC+iXhoaCAAp5+DrO7cWdGUtNQfCbzJAHDFTFBddO9VDbLSjACGygc3jx4xRQT
Vsskcd2nqJ8KVv1s8Ui5YQUOakMjia4m945ZxZefWJco9r4TX35iXlsJzg/8cqcoQn9sg1Z5kgV+
P2Z099iOmciKvcXmzchT9DDF0cxzIkHkWsfxwdPJ3mEKLRvNNN+UAlrsSHdDwurGSeONHlszygWp
nPQeXhuR3sTNYlTiyH7r0qf+XjbOitxjNmk4o6xKHrq6YgwSsGfm2y9UsMYqifkZxK7wN1aBvRVw
VkbCAIPs10Bau8Jn/dMGEdnLsGNC8xEGCKnqjGYElRYvj/gqMouNo2geYQME0s4hjnpuXhHu6nAh
x+dAar8pZqUlEduc1/U8tIxJhqaGTNLhIIZmM6bolUvb/wpzUluVKv5p+Ibmf20kaYMabJVoNUPm
Yi3p/1rQI5Eyz5B1tq2P4G/M9VtKrcFoQVs2o3YEUk/ck/VWQjCpNfuRSnTTioUaa0gdnxvapJ3R
o/RxxnePcOX/P7nbL1OhXxFqb9r5+ayjY0TaKBbcfjn/+tAATA7+qs7TFy9BEjrKhxGnkH65OxKX
ZW+aXkLEwV2t/RBmRf4C2tbOerf6cF11cgf2DMMbMaV642ITwvVR84IDyCshOlpO8Rh97S0silXs
z39GsB+xbQEtijdOWG8GSUEQ8rjNHygztYvdpmfDizYI384eW04ngPHpldcprbYYpU6W750nZ9g5
EB79zj/SP12FX81Amk8Za3sdnq9HImhM6y0iZ6Wzzplise1Euc1d68vOtRdUBj+17ixZzM297J4t
3dbNupPtvk7w7iIsAqXLtg3ahtO76yFP1mLIC+xo3cK0QHdX0054zR/l7kpQLDYt4lQJOFvMgRLc
62FLneaXp3kzs/j/C48VmIek3lYswsGDOd8qKPdmTzqSYPTstMmHMpEbwyxk4qgvNers3Ocd3kv8
0Yzxv12N4wIFoZHC9wuwL0JptvWezZkyN46un0HFMKwL9cNQuGyQIHzHvTiYAe2kNyebIQ+c/3af
ujBU2qIrffoQItiAGh7BfTIn6RFGGZcKxcCTLqelbY83J0BNFtUKYYiXwlWoxaPQmLwVNtnIhD0y
NBy17lra8VY0wdnMBIcLo7MaXTukkx47I4aCOGDW6AzBhRHWdmAwGZATQoiPeK9cAKK48DaZ3SJX
gIgaM8zti2jlada10hDvcOc4CeI7KTfMTsH3DWdnTD9EmT8Sg3GlzC5OXhECYeWkr/rW/77zZtHp
1TZPJrbwXKeOiKMRvbHI0c+e8rJF419/Din7kMlBR+gEH9jCmEJiJuuLe9TdmsBgIgWTPB2B+hf2
zrflLsc5Wfb1ohF3mULV5Ndb3Xuhmctcip3vP0gBxsn1JDk9q/E6NphA0dy5en0WcYomVmzmu6TR
HdYc6QGE3EglIYPP+csIoYvVujzOt4tGNE3L46OBafVxAqWV+zYVfBMW9ng3Xuk+PjKvOxKqja2P
RAEet75l96ACRMl/MtUueaWe5UjIl/vihWI9X8aKcItuomuwW7zQGZZOxyFcM1rleM+rKWfTThAR
evPe1S8pb2phRHvbPRVVdxYEO9SMhKyWWcnM+QlYCOQNaQj8iXravKHOW3WVDsUAbI6B4j2M82Xp
Mv3p2xPT8KMn1CEUZ9yjh5Dlp9Wo45z2Rj07Io5hbO7TTzmaXOkx+7X2xAN39kFr5l6y0gaQBxxW
yQSzi2SoJ91kicXLIgras88RJ2p4GhG6a8HkCvlCk9+L2AcYU3yKEnHvTNUMp+cZgplwxpqyOhpG
sWcZ/mH209Wf1D1CRzOImdZjfBcUSeHo7NlqHXivLbK0Qy/TwcsISMjJ0Mud5mzsUc9PROweI2me
YxPfLCuURGi8pHgLzQsMQsBsEtNE/Zy2wztYzre+1d8ZAqFiQBuivY4Ryegj2hqIcw4HqgbOS6Gr
soL22rfFOZwfB3ZAqyrPbuVwdzJWgbJ+sgQpSKkD98F/ImaEKTYmlyJe4WVHMfKbdvS0WKamzr+N
A1aaer6d+8J/kT2DJ4yWMapXFLCMgwIsVjX71ZSsMycMVxHyVnusEuTw0DSQLc4XvqE+YUAN8cdk
1sLdloUpG/evNgZIbcXAXu1z0Jcrl6TsXoGR0fRnEnQ3Uszh2BOVN57SUO2b2H6t4IuOvQ0d+O6Z
Jsi5at3ldwsOYAAxxWRSX8DCJX3xAW33muAsC0xtXQXlGuUHk3CSShMPAsbcleCW5+sJ8U7A8Xzu
LZOpW0Ib/cVdtyvbJn6aH5sYxMGQjudMwMjipRmWr4P5BoOMtmM3teSIjdOGNKlH12prfUA/WBik
J6Io5HPPlYZG3dXx9mwIAhj+X8t6XwiQnsLB2kiWuDanQBGwqCtOvFOXbfPtk74BKQ6QFr56/sR4
+hYFjhkeo5LSIDeD7fxJdCd8UuNrlDmbGtkPskDqFPh/brU1LUYtobXlPfI/uY+s9LszTPu0L9B5
G/seEDU1uTrNYqz5OitqGaPNVj23XYCg6IntNSFTBZocPEyJt875+FjcmHXyEyuTISX7ihphBQ7S
geqU+7HkM3P3gk7e/X9x+3gjQJ1USOwd2g1Mivoymr6LOvgEM+GjCmMRj0O1sh+JZ6zTonoXKAE6
pD4mpx36EGLLSNYQ8Fsn5LL+15jV1ImxRDfWvnFHS97DzKT38/vYJD/DjI3lfNjknLnZbM0dKepN
aDI+41WjwoPl6hlFJoRjlFkGh2U8RDcLZQclhHphczg7fJ/mb8ciKdVUpyi1n1yg4hUaraT2r26I
kYPU7Nwd5mg7Ag0yTLHI/BE/F2z9cb1ARdFRkOeT/s8r3TW2BR+oE+u/UnOJqVCz+TGfozHKDZ0N
qbcWW2ktpJIlQOjFZMnAaHYba9orNPAfOZR/qV0m5H+4cgP8fDVOOY8Ww/Y04NENINv5OwU+K7fy
364FbennBexudbVs95c8PVpK3UdDUa+0EvQqfVri9998S/cohhTUFzS3kY2zbciZkBmGZAplVTtk
hSf8yCsfqx+cFQ05HFCm2ESApQbJUBEnRxD9RCWSiYSrBNZhl2vFt+3CqvCdcOtJtt706+MGpBCC
9fASEG60NIPqu57wqNuEVUC90Bknt/c8UJcQUvyqnldOtXMnaXzr5eqQpaSMO1oSEhmOiiiPaHCk
t8XV/OZE6THDHwSKkEGlM4oN0/cP2H+vSm9sji295mUy/mS9umnKQ+4jH6Szg8gBRc3iy9vidlxW
Un+pQ0SMTZ8flJYRfpGcXFt/zMcpm4WPsotWRm2v0VpyMfqDlUVvmLr2gqRgLypOrQII07JpNhLy
o6vmw2rkB5v6TZJmW2l07iJntSjclqAKCmRqjfAwc9I82iC7oaStypuow4VZmxAr2YBXkiaqb60z
jkgoQ5MBuSg4TAmHP34s5MsQ/cKtyOodk252GgZ1RbJ2jYwwc3/b+9HZLN2Pfnb5VEhhn2q40Evd
MXosGbBFcpNAgFmlF1ir3s9g2NFgmmHnI+VqJjgPDoDVqDy7WC/6sIfn5St30dAZxTVwqo7vw3Yg
IlJPaoX5kSQ6knI3YF0u3ecJynVmtBwbBknzgdMd69iHqRMASbQW+eg9TNzVhvL/SgJc26Ajm9H5
J7ppp43m2UGFlBrRu2Pm9ywPSjAk1r88hpzT6PXJCuOVQ09nK38JzP01riUlylDa0NnyH1gG8mhk
07cf0mZnTYAWMK3J1fXKAzXwwgyKV8fXCFqFdJdnxD4iHabJZvCV6H+6jisSfQgfIvrVyUFSQVcv
wErcBfsrmcBMBxMQuNyCpM68kfT6MTnWsI1LMuoS5Xxb+rCOI+aazMn7ZS0A0NcUxuwF5NJoMv9J
SfvuIxhZToPHXi86cI+CYDNvbHOALCfioLc1pwiz8WOpAwXqRfsvMWt/E9PgTh5j+JZNnAf3i5F5
PWhr0DCrYKj7w+Rqy3mEwL5/oWbmi9k656CUe1VMp64Zn21OdieoL75A99DTICFRXMQNGtwAooXS
q2cV+fNrUTqYuDIi1J3kswu6T/izWxugicbLFVYQfNo+O3e2eXBgczFhJD8vkZ9OhsWxI/+BEKiO
yFRftj9mSwgbLVbOuz4wvE0bpNsIg2eSFICbwEW3keUvLQMcwQRPyddeWjwKKCHiatPOYvKB2Icn
WTbAE3x5LKmeO8zIQeWedeaqqGz3WZgcUs67yifyNAjVW0jCat61h6Yp/ioHE27KmJ0S2bioiuUl
1bRIxUvR8FQp3O6CndpYVduQSfOKvMeUPM0BCAsP15iMxDolzbXMHczimIPd+CsT+S3hS2XgTQtm
4EByVMteSx/ebA+Ub8RDyguWkovIc9eOoP4QwzY18VGxgzhWJis9K/7RKGDTPDuZA259mlE95/2G
nGjPKpNcYdFRqtoScLEhyVNwWwvNyfDsDvktxKxoZxLZgwnH2Z7QohOoOF/dvsx/Wjv6jS33NaFk
omKoeUtpBae+0GKPDoalXNlejL59YE8GKtdhiBsfZpZfkso9RS5OSQrfunSIcbIfMwN1SL3X+RM4
jLINMGJWjTMd4t6MgUXLxYjc3pDYcXAhf9HoL/EYUO+Fh8RpvuYSJnLzvQCeWaAesAoXHVy2nYtL
fjVO5w3ejlXRhatYmIu5OZ6fi3Ce7qALjCt3S9zHygaobCTdYsAcyN+TH8gzO/Sxf7IRWc+6X8x7
Gmjzvi8AkSC/kAMhxjrZqRkbKL+NjUVmcoaOPOZuCTeWgyDu6JfoGSYcDbil7lpswnZnXyzj97lE
tjQb27TLq25EiZ4jXcD0BP14/jtMBQCuddDqkaEpyA0MWL7NNb5Mz5b2WkXE7eEf3BYgrWZHhV8W
pxp60kFV7l2v85LmuAZeOVyoXnylmB2hYjetn5TaAovRAzjUkbrRiapVqKw1dPeFCXraKextyTjH
pImdslr9BHThClrWqHi/+HWy7WKKf9Gu9OYn7mroXx175WAbJsHOsNUaOEXuI59TFkZjl3ZDSJ3+
017UhtiPPkjy9m2ucCneYXPNVVUMPy+7GSr6cENrbfH/l/AvrbBdTDRoSqdnZU3iavCmyjTiJMP3
MfeDUe6v7LTflaa+KlX9EZgYzehU2mC8VB1sD35645SU7Wikpx51jrUwAvFjJ1Dt5j6q8anL5jlE
QrGa4zLgdo9+Bj+5tcHnXGOalGc1BgPm7uAo3jAa8W/wSeitBjpUNrF3D/9M1KDrreojWfZ//DOi
Akxutr4WQJMtICg6J0fuQmwKwbHwAIOcovYy22QlKmdZ8Ivmn8ghsx850XtGAqnOps+gayk4dXpR
nKUecF/1F0Q4xSKRqEtmckZohiyzh9LD7WG/BiSdPWkzQ9WfgIVWlHe+hvNXEK+FXE9Y9rqcjG2r
yeMYqWUWYZKnO6NXSbbTINgaz0ZjP94NbXJizvnAQwTvUP7flc8tGybw80i7FAne5SLlv56ss6P3
R2JFlrAgzoz7P90UXwC9YmO8TXAvPA/UqpGt5/u6GO4mt3ZT+ehv9J0cB+Y7zs3IwmsHZYS5lm6I
pRsbm9Qcsid4SGeJfcLr+7PTg0aIUcHGzIkUyu75jmIn/6QDugRiQWGsc5BTnHTETRlgCIqAPQB7
hIICpiu/ndQ6Ct95dYZkg9Fsl5vejbkoRXHi3tM2O4HeewEOtHLq4rUFTFjEcicBiM3nSB/mWzh4
P0Ulb3pWPvMs8VIPiQFT2jrV63/wvb5dk+eCjwXfZcGLdsk/WyC2WJUIzAHcInT8VYm1ktLZp2gd
6Hu9FhNNywciUEVSXHTk9xAKveeRYLjfIhCKbAbSeMPnU6VHoLvunP9zSrv75PNkNdxZqW5dsI4y
jOMBnCcykyk2LSdD5GrHKrYvzFWoBOTWLtRH2/YfKumOvFTf5wmNxhWUtlzlFLe2G+wtTx3QH/zF
OXe+oWWH0oEJApJ2PcnUJegzWzQTtnk+e+fjTy085zcZBDrHpvgXm+zAnZjE83DqAJPaZrJiP4w7
rr6FvkZDD0a0TpKfrmOCFugcUQS+oHEiW4BTsaJiyfkmJw5fPSczEgofYawrWXLrAM369qiLMBfj
/yTQvrOXjVH9YlHjmQS+28vk6FvFEXlSSjnICo5uh74sHMB+ePI3tSln7FlfCXIOG1PU9cvOcRk+
gagt3yJd4M1l9cHYuOdb8iQZNp4fLEo5m2p6F/UQNUXs9WuDjtfnReekySYsgl3DpzI4FdyyOXgG
oB/bB8wcAsji7lESamJpNac8Sf/FLsZ8rzd/MJFsIo5Gs2P+qKJvdANblVknivIFXwFLFqIkOLq1
WrxL2SF2xMZB5Z0PPQPucO3a7ZqB/G6+bAEq46cyNNa6Yf/2ZUBB4NhEL+GNtPsry7XLPOaaX3sZ
zWfJyZvIcBXmqANcFlMJjh6dv36+DrrCTNc65NzYCFmFOzNW8nVQj/cgrg65cDB1MyuN2o2TBVdj
9pD6CfRYqzvGlgQ0PLqUjeVJ6R08PW0TWz2qGntRGFW4RIhK85lOC1GyTVI94QxQfgE0hrrzptnN
1zylzxKPXtdYmMVw8uM85y2S/mvqBEseBCIOyipsvt2ieBAP7z1NLeh5U61Gw3/PGAhaIZI3D50u
Kwb4WvztvdYv2jr9N79ltc754L5fIrN4mkp8kTyn8/rA6u1N13kIUnpAQy0yuKDWF9b8ghmmg95r
7ynRYF6cHakfgXqC+zVil+Ez1EBVA+4i4HAz53CUAhEl1aPO2C6nrRmMcG8PKAJ4vRpzH8B0Ha+N
h38Avts3BG2mywwtZWtuvdFlRNADq2tNheGcgjspHUDYrApqP1tZXf3nIZDhLXnH1bOa/zw7HJFL
aWi7AEMv6qrcdWPyo1XotnhNyjr76i2mYcbAVTEb/V2T7jnyp0PeCGZ/yEgz/1zz9DOFYOFrmfZG
YIGYJxwO042cAIMnqYwPnY4/ZRCEkOdAxhsr3/I2xIhWcF4s4wGcrogBikng1CbZuevKx41lpDWB
QcNapuoZ09jHPEy0hKnN74DW1ve6pl+j0ltXTU2ZgW5HztM6lS1VHmwCS90NvPVpO375bfovqPqv
ed8GUePmjmrve/0zWLVdipe7CvINzq8BwIfYor2epemAMAKMFv6qmqCixbxOg+5gpdlBqnyN0yeB
eYjv1t81evOGeGxLwB1GTZPkH6vRbmXZXtPGuc+HT8BrhSfi0FvBKm99SOU6MUc5fWJmD390pA+v
MKHGsUjkxJyfSZfDxYv0i60Etv8StEZuuslSm8Z93X5NFmC94a4IxeXiUl+75ovyOZ3SrzQC7BAr
9pFaHWC6RK7BCWi4c62hwBXr0FAhFY/iZnhzlImKkVtYA5pFvDH4wA61Zt7mK2C27U7J4Xm+C+pZ
fCewtlDuOy9ZcPe8aJdynKTVn+zdBwmXK9BwLMGDcDVRLrhhupNNcbWD/K3WS2/Z+sF9nPp924rL
SAIkLZVimjqehqTZDb1p0IUESyukdiUHaXwiA/rcyOrdMP75cjrFKv+YmGmUYKUyNuKmD/LceBcT
Ngg32pcVnVHofeAqBiVdUoK5lo36wyCVtYONOW+gqVVC7MJuPmwxkLAbLk/A/1/6rN+OHbo91gFh
Pd6U8I+h6G+oBCaCC+Skdl0fOEvwYk9NR/nkFWiNjOqcjtkpjoDANt8mL4u6uYeRi5yu108VERuh
n6zy2ji4Xfg8Ns5mcEMaJrnqQ2ejdHWlk9hxMTGJdFfLHN7qJtv0ol5GZr4VmO8dR334zrTClXo1
9eHPGvWbjYlaTNQvthX9EQVXIocgidEOzoNi29aE5GwGyyj1Dvw1itBs1A4jNzvSCD9hdo5oRrb2
psf+E3ESBuXwpRt1iZ69+qhZK7a6epO69psNHG59Hh9b5DsC88LTyDwLOf25NDltmIq96GlxTFt5
ccAiYAyBEweywreMvc5FKwWCsT455159Cqdq3eT+fYytB2I7ZBTjz1jltyiCkBjWuyYNqOrsXzz2
cBZsWie7NFbEOlLeOtYpaKs9utJb5IwvqYX3jHox6KBaWeJ1tGHL0eyjRbJlOhAvkMSrWXDVoD0i
uonhL1+ChSAn07R9afZHpwiYBsjoPnbZnNUhi4vMXHOfd+QkSBRqDYWlUzUPiZa6CEkd97z/oz9O
dUj4ICqQzs5e/VSDUDaNS0+Li0XlDwdvJAduKtDvzj+Ak/VQucVMGqiPjHRH/qt6K0aEwb6DcG6f
6GpbNwnJDXm4SrUO6ieyATlc/LCFFNMijwPDWZtwGbEtK6z2Q7KsGmv2qAcvjjl8ZVH3mMbu7DXJ
a9fJa2H5V2DRwZOwx2OpmvMwuzliuONxvlFxDSOReXGZQWtU8SdeW5P5Ssjpkrz5yXAXrf8rRLeM
5Tw+znBVm5HNVJRvdVllyO8H0gZEW7LSS3nD5Kn/WQ7jOs5RyAKxlkVysPOJKSR+NjFd0pDorjny
3fc+bThSli3WVGubagIxburaHJVQbonp2AysbBd6MZ25uYgbQbyFOGjgdktpl8p5YOza6AujrTaU
B0Ob9kbOBEHr5LqPUmuVj0FFOG23oflYe4Oz4uZRT5VuHaUyoyOn27tnlFjbB3o1TV0ioMZa1Bww
Py+NWt83aMtSbW7Iw4xypIjOxsQTNV84LPGL+enCLTADxV6lbx2LGD8nP1zZqKt7+dy4wcMv5dWS
9j5KvBd6sehqF+kEmFCsndB9NnAU4lI/9F30b2zaf5NyXIQW/nNpYLEzrW97ILfC1X7YjR5SALNc
nuQ0xeGhUA54UiAs85HaonA41yG02MTAG+6QyobRvP5op2lvjVm3nFpJ2Jkvz5Bh1qZu7MA3iM1U
uluDF1M3oRrvgSflAHcEx3xnHX10M1OVJOu6Gd/yIX1Rdkbm5jjt7VBbhKDDHwVTv8XUMu0H+GnA
YrY3kSUDFh/AjqAK/wxUyLzrqKsQAcbW9DmW3m+aQ1KObf2nAXnhCO8SaPal5WQLMqiLYfqBsvte
FWhSBIIzUARYEXpye9mFoW0JX+UkT4GZ7NPcImpTiWtRE6Jca+1rmnT7Bm3S/KB2jnNIMuevFTDo
IycGZZl2mAmcvRwR+mN4xx0MgbzgJrP7uWsnjitIKLhm0VXUzWJGG86U32hbF1lP2TiH0Q02pkSY
0ujdwqisbQnEx1CcOgAMtmk7UW5jzV7gedt3jJ/KKH/1SvIMbYP1EKKz1m2Pbe/N2V3dQ6TVa25V
0HrH59Tqb2mQHyG4tKgsswATnqHvRmDPWHdxU2to/fL8PffcdSflI0wRsLjdc9SOxXYWfAxmfpTc
lk+d6/6qaPoXtsW18o2tY7QPxUHghnAupb7COPrqd+rgBtpDFh75aOooHYewGevLTzO0EpiOGwAC
kbeRbkuMgvui4/KcyWNHwqLJKGIz06KAj8TroHuvmuEBSy5+orjc9vg47X5YcbgsJI/OCOGRSbD7
N3Db1G28NzKyCIG+LAvRj2hsXSiMNgxyZF3OoqoT9EhonoqY1a4JSglVTDQr0Ev6EsVxPcT6X+dG
y1JzSII24XlUGuiVRIOaUItvq+scqKzGlf0unJPcXtjKsKkk7Efp0W4Egug27HyFnRhQda2X0g1W
WcbkBYsMGiATGk95SyqbBRAnVExunDuCuo8NeR11314EprXBV7gbx9mcG+o0ksByyAA9lrH3xu6B
fJUUx5HVvtatu60jBrNhXKFG9a+yUSa6Umc9ygZ2sBKsKNznfgyYqcseQGQHkbs84h+dVhajmKYb
kOMY68HQ0U4Ob2OfPyYzCJ561ODSJH5kvhmMWttpZnqjaPxtg3w/iPTTMwAw6wFWNuOSF8mxL5mM
+eNFhmyupvpWaN7Kb9RxMJ0P8M67RtQ3y6V76RzABtmXCrWOqb/1jJqBm8Htv83K/Yv84Iy4lMz5
LD34Rr60cEtvmC3fRFCeOwJHeYWU12aW0ecmQxs8FTwnMBzy5JQMmESpnqjLx7Wn0DALGaFXFj04
Mt9fx1iHGSj8K/BE+JZ1l6r3ltDF19wc96YeNl6G5oGYuigzPqFqHID7SpCo5c4LilvmqzcD3Z/b
pzsrQw6HMQtAzbg3gnotnBqyeh3fEzHwsRIUcyaLGmFSxou9MvEfzUqOqn1oGeLYkR6ld9lipgE9
tiflGSTCMQ7ym1NU+7TLd0lS7ufPM1/6Cj0Pss4fXGJnI4uew6Z9IZKdgRu5iPx1qOG2sfJ/0NYY
yAGqE/6AP49SK9HKCwHA3/MPYGqzN0SxHzr5gweQOAOGXUC1qKatvLxlgbkZi/Iyy1VZsb+gg33U
ZFqwFCZrlo9dtzVtPaF57OYL4UN0KefrbzLMkZATRr3lcvN75utZC4/8moGtWefmAbQhXkXDuLWR
YtZZfuyJmAA6cc3SYo/x7JAY7mOiTTILd+cH4urk2Xs0MHozLN9YoiQAZTB0NsTbZpZM7bWJ5Rgj
eJ6BcAo3BHZsC6ww6H8HhnCJh6MAJl/JDK2QnxN8IIar3zwPqw7bMzm4lD1DtonT6Sgc6zD/b16b
v6PbEbsqVlkuF5jDflCsXQJEoX3QnLPU+otyQlws3Ute6rKXG461O/S6cdlGxpuAOPhh+MIh9M3p
l1HWv09BMjs6LmSb4Ib1QkkCNaJGoG1+qO0LZAsZX2+m5ElRTmGLt39yYnzm4UeSiK2XEcGM59bS
is0gqJbDZpPF/AGjfsp6+mUJS0vPDmYCodvsT3ZZXE0rxzpfbfjB66CdsITHG7+vr5pubPUZtoa/
cdl6OFkB9wNBHVCnJ9mhL1nDO5H5TlHzR+ADdAhIr7V7Ae9ASsGAxQBtKtOK8duSFPGcRl9myZyM
XBYLKUB20Qz/A8Xjny146UZscAptWJjcqchcj4PyN0Ucf06atjUYK4ZptPez/DSk1SHChsnOaD3/
1hTZuuE4q04icvfLXRqNZ3/wTqkavlu4BrBh09X8AwovuwpDse3I/5nc/ladQBItCBkuzRtb2dkY
yvZWL/AFlS9Dx7MWlg1qBqRJTz3pMU9Y0Z+cJlgPXXIbpX/IeR8kdjeTfRmm+d1fphz5URrdVevM
XcskFSs0qDgTQSSMDpYeuf/PyEo8muNey2tuvRjkm+2m90xNwXr+8grsKB05aH2W8cqPzWeLwUIR
w66uhz0QlGSj3PJXpEBVgMN2Rn5rx0nfukP6PfCYMThe8Pyvp8xed0mXnDRXOgSUiS9KWELJWoAG
jcfyyawACKafQwSKx0vbHdqRnY55mbdNld5HVBx8g8USF/8y9RxAVLwKEOXdg8T5miL6fcMzfqpm
2kZo9NixMBychF3ggQXCVbJY8HEAApcANYFIUZUQxVpmAE8lIj09CrZmDhGhi7R9xJodQb06Vlb1
oAM0NnmVkr88f/755wh86QuWhlcGgfyOSD6C2DsOLMSJcg6alaqh7khBpnkznV3MyISe/0LzCjda
zE6IGXG6tqGpLvKCdBlTr/7lgwXHuWlOTUIWX+Ys2okxbgZohbke8rUm8ULkPn1NfAQsslDDLDzN
2+IiwN9FLY/qF2oH5klEmqIY5b4qiRvLqZ14oTbxGoEdrKqMOXTS9Oyz9T5tyDaMgPA3BeVM3abk
Z4/md+iR9wARqHvuQptE9sqlt6dAlG9JVs/495QdZYP6e+nr5kAYEa9WZHVSFDd0vfnKCKx3rLw0
kt5kfUhHZ2Zi6qDo9LG5SqZYG9/KFH7wNFgR6cTrLEwHiBh18kxaSXMop5K3mBMEazuCPea1HVL0
PiKNjE5l0+vYGTtdjw60++pYTlqIfKpi9uNg/6wUU2e4Kum2V6V1iEEIUhxV5jqMbdZWJfUZE+nM
tu+F8oqCUFtVP1rTaxehAXs6M6LPqtXMVVMxeQnq7OxjRri7Rcwgu3TcDCc/MivlDFdv0LqNrhpw
8YaXr+nmgEaMEcILBZBxYrdErNMoSUnXnZWb9cAguLjIH/x0yQ1BxDdLz0sTmTx0FHRIf5HJkVQB
LKD0s5Nbu+GinEOlGf1ZyySCyzxNWbdNiEZa5nEA1l3HahDEFptVxgU3WZbkJBoGTUCq0rubxx7s
waHag21LoBIUajvZLYZWI7Sfm5atdVYk9Z2kPQvSCioJfcIx24Ys9K1J9dc2K/0FYwWxGHUgD7x2
WHabplinQxtePatr1qkxFs+t0Qd3Ryv+QL/8hiaXoSgDrm8kBWnUCA0i2ETrrjIL/Igt8AgzCdkO
EmAFFRcLQVsoVgl922/NIrEPpuii7RRk7kH2ZnpUhR7gcnLTRdSVxrIgVHLdDio5Jj6mwmos49cW
O++2KT3sAm6H0lrgN7NHityhT7t/zHzHY2o75o4SlirSUmDlDJvtkD2kK7AJMGz9RG091I1P+Tg2
p0L2707I3AMNYLljLUWfLkqchiU5IjrvlqWl1wiEMcnuCMtJN7WKWmC/Ev+tIJ+ktWodVkeU45iT
+sHpQvM5cKbsla4N6wZbPgAVes9GpETWb0jsK1WFiDrAQgwXsgEr3MUOwvoJzEDLpnnQNO1QRZI6
sBzSS/sfZ+fVHLeS5fmv0nGfBz0AEgmzMT0PZPkiWYZWfEGQFAXvPT79/pK6s3tF3ZV2Jrqj1WQV
YdKePOdv4JheBAWe4zpi1Q+xX4n7tNCrGJSkF6PQx3LKupHvUMfiSNJBjj1VA248lwKA41Ojh80l
p6CLRs5g7gFTc66oMDsb86bZ9OO0g0l4CIsCjD+OT4mFIGNbrSwAkWkWg1cw2UkTC6Vk8jGPpjEe
06yCmx2TOjbm9YQprFZSmul1eROgXoY6pvNmZ85aCwB74cyaEPD0Vo05Yk4gjQ2yhT3xEMUbtolT
W3lPc5t+qXpUHeaCPELrgL4BaYFoYJ2/eW35LbJnoI4YICfuCAUC/BbpK2ocbLuaiyNVpX8Rqc+r
SMx9ZxIATdlfY2m0tsgZc1o7x930xYGEarOaekF9do1iacp011fQ/iUN2Tn+qgUD5YaQQbGadMvu
WxuFp7hOrvQhuUeg66n1nScE/mCuOP4auV5oS9bJaLAkHqwMh8RpiUTXlVlOJ7Sj7i1JNitNVrVX
7UbdvpvGdmNnwWMI4t8xq0VhdA/ViOz3QCbQyfVzSLGLZg61ZWGoog+ynL00T3njcHIf2RJzMokX
kE/xyavg4EVx9SWaiHV0kI1epy0zWQGwQOHkHW09wPwpzF7DNTBVSmCOBV0IUAMdZ7MBdSQpXPiV
dm4r+9Yriwc39fZVDl9S1/vnqYJLMwTPvUFp0qLePsLqxqwTK9Fc7ufAp6yYAjGs0Q26GAdJDN5W
l2ZRI8qt8PbeY1T1ZzfQ7pvYuJ+KHkfE+Fq09dFuEVTrSlKd6GNBPsRjdDKgSUAPxV/Co5ADHqQe
UPvDAgabTn3pzi8imbd2PbOzmbdpaK4QMgG/w3aThWS5kuwady0sP4EZSk/c86JvBGz3syrGhRrc
OLc82rQYdSTjLqdwtESVKUVb19/NGjSEWiVw4CXjxpRiF8wDcWSNzCXJbhKG9n1Kptd28MjQGw7C
4pXTj7kpWuPO72TDuhPf5QkK3yNk5IU1jospz+MF+RakNUpxKKncRsVEno/kElU5eLq9ec6hwKDc
5dfYn6CaO5Kl0VA8wmrsWz1lK9fneG1kJuA5bp4WkX7RVEgCqyO4mbjkEshvNYQV1TheKRUFpeix
7mwwyRmQ1TKERRneFwnrjnJjZL+6rBzsz80clktxH0bFEVnP5MJ0jC+2xV6EsgXM+ToQC6V2XpaU
+5KR0ZZX5bF1s/s+RFg5taHhJAXalb4joUvYL4aeY8BQQRjQoYUpuRUHuAGQ0WVkgH0mw0Fy42Z0
NA6XkEB9czs43iUD8EklxsPJupGDRTQ0hnsTuEUbgcNNx7mH7IWmjybCcp1IDZB7wAqW6xiTIa4/
uryKsGDGZubL3Lx08TTs9cFqHhNOlEIOa6V2plKvRFU3gz6CQ83mcxok0eUET28ZshRGNkTjFsXT
yLRhnmqombVmuuCsZ5AWi+xlNjYd6rgmh7dk+GK7DYyyBHzfYLfPc4OSbGLBLO6VNVhCrqxuutuK
lRzEJUc+i6v5Z7cLiBX8GoIea5QJgAp4+rOheRYYMgpzMOhuzHCiqOTKbJmBM5njEQ1FsAcgsRH1
Y4IGW6d34ZWp4W4N/hdyE0T27RHk4S4jcbENErSPVQtbxnQpqFzker1He+lQ5S0mx8mqaaflaIgr
J+2+gEZj8RhgvPi1jQzS1xAplybCLEoMr0nYUW3M9nTNY6MFyKcTFpnAzVsX2cQmU3WC7osfTd8w
jgvZTd0Dq+VRTvoGs+NvVYLATQsHF8+Zrznw4rzTkGjuxpm6FTixmONLpXmPgRa8TmG5CHXzNqkn
fFG0A3WLW2dod7E5dWT/o2FRWgiIkHNcWJm49EjBFlV6Z4XDmXwl2L/iwVdkjSK9mZpgL137FVm/
hQnYDPhf9WSn+j5G/8XNJjJIaD3N7i0aA9cNNQMn8daIBJ+7BkNwchILtTf08NfMtCat4WT1pmoJ
FP3a+NJJ+N7E71viMsA5sM2WjgIehbN+E5R1hjMy367jTRmWzUL1EaH5AwjrsyamhWHMDxrF/rFD
h2wU8hApHLU0mqvAz++CuTp7TvjU9eJOjt0+d7KrjDSbOycs7dBqWC9yzE6hh26IjY+hdPdmq13O
yQzlge2wgovErF76rc/Lqs279Y5q/rHoAchgk5zCJ0o65zqQSr3YO4FKerQEnsskdtEo01dtD1qq
7Y+Qt96rbpPY2mvFthPInMIqUyNHE+cFaX8+w3fJRVW5Be3EM37/p/UQZSoe4Eiei3k6TyVV09mv
u8vcjoEEcPjbS5AGar5xhSLDgprTcg7yWLhvFaJ5qY5xLQWoCYhRzVTqDEqJ7N6owYS36pdRXO57
7TSmWKvzZjjwjvUrJhgOzHbMOCN50yJvmLwrxxJu4aLWyj9IZKifxNBeqZE2AtNuQbvx1JBIVwn0
qL5+DbJuoWRsrDzYW7l3kU2gq8+G9xJpydKbTrx57rPjuS9/Xpx2kGR1OJiQXgS5/PpnY1CdBztA
yJicuQaOBFr+ADNPaWejEL1SczNsH01VO0xIEZxqohuumpD/558R1cM4/8pHFgJiTRkvU2O45f1m
ZAagWdTk6viay7rOPySUGSArYvxyAuPdbfgW3SLATjCbYzqM36kr5ySasxxxw1cem1iUVC7P7afe
NY9ZlNMXUvUoPN7M3lEkeBKZm9YtQC1uVOOOCJH7+hU/6Y337vhAuEoNYYijY6H2wovQD5o4sFNR
XjwN09eqKP5rXPALGxEgnjUXwcKvnwO35YCNpIYL2e2JG9nEYX8+JZekUxrvgMVpYjw4JfawLiE6
EhPfOxTaQGZ/5dvq5+9dT8OHzrRW/zDOud0IJYkRk03VxZSfac95QL40vlP9wv1rSITGQyfjJ9Uu
fHFkNRaULXhTah5L2d/TSw55QVpK8HJqy1cEply1ylhAQ2Ur6aeD+nM6OKjUmPveUmou0APff2Cc
auUN/7+zq73qdQNCSO3ettJc81uNBL3oXuyuV7DpTdIe5HyvbivteMedBv80ICXCN7k8r8pjqOGm
JqH6XXvPvbkXDcv/8vad/chXJqAO9LwGypNvDeSSOme85RtUvxLqkHVBZj1Z2eN4ywuFgbc24kG9
eoQOfYH6Pb/NZ3urXo4LqN0/IqfLX1MoVi+Ghtda3ZZlQ92kbkyOuqskNVd9eypRfPWwR4AKpOat
ajY+7EW0sDGEpVMZ+E5sIdlMx+fQHwGApW8VqzIjKKuGR3qfezDWWmDulnbN05Td1wY1EBfZkmsR
XZmekq3EjXjA74eepkcjLoNl2mXDyiHllZPc5CN1Yh5gLg6IHS+S2UfkXq4/HiTojwFUkSJ6buJo
Z7CCRsNtUCEcTngI9dN/m4aVcB4cLOhoXAYBjUtum3sjqQ9HCr8e58EkX5k0alBEc73sldShcx+x
zqgepDl5C/6S8cz7kwTdqf0LXByDRe2g/JnnJhvBgHAkwQLLjrq9Wl/4Q16A/6W1BqaJGNjy21Uu
k23qfe3Ha62755qqG7iKkX3vm46SGkIctH79XNgv7eRtenC6zkNIaUUNG9WfIefl2DgHgLMhMGHg
HaHIyO/VK2l1v1UF0j+fQPMvRZ6AxsYTEBsoOV0WPloj+S3o8DFAJ9F4sEGkqCvyOSCnhTdFe/V1
tSKhpjQSOrPdMUbRrFWjF9xLkoOFP/PU7SC2nc7Mn8n2Qp7rBnFwwAOJasa+C8GtVW5RYC+IHF2Y
c8kN56ohLj4W7O6BFMYFmzVnWSQ+GIICXLHt3uGZfYHFeMSzQjoHVA8KQonLUMhgBtAlXYplfcHI
qfeRSfnfyBaY5y2aeAP3ENXZmHz5a6vfxIWFCTTZeKY/HaT+MfNN4mdre6wvGDM8qpobXfbRWx6V
oWZsPib990mjdh16ntWNbwXTgDudu1LLnlo4MhzVXcIR5moSUVhFHoXuVHMZ9aaqRE2aPE/aYe6F
xmJYqZB7XCfDlWpJOkcNe1ccmCEqEPI5uPN/GaBcQzY7Rm6YepeWvtdj6sHT7cQxnIdgLqghxaKB
MYCaNUwTfmZXSwnMehwxSwGKTBx4WY//5fQGd1O9ujZThK5uIguVTEa11RxHBdCqbngefjFM4jFF
RlLnLISS9tpVXotNcinzFynfkxLCBYIArH18V+3fI0gOtmcsTheTbanXNq2T49w3w2uNQic31Csg
+/obT8dAcWZ4hvmKvamhdMXvcrrT4eDKEtenVE4AjjL1esCG6j7y+1oUoXQICrppbyLj7DrdG59h
5XzhC4DnUYMx80ofZoIn9JuBkQTGhiPppoVQI/iVpbdI+N6q1+Q5ZnJYtDAMGP4qYyPSiteiAvyS
AJYgMYZhNcj469HYgnoko17DNyGIzeplagY7T1tnrbHxurvv14iMCqV1/Yju35WnFE+Jt9QY9xgx
aocw2wc1GY0iTJbqFS0NS7LuVl267OIXr7LvKm7JghYOy9qiNjfk5g1jTT2Ohl4QywEvy+5h+OAc
cXRqUs712ItWPfkYMjsCTcOhah8iRdqOERrUTEwi7C0tFeetaje6Z3RZSMJ3aRaUiiwMXdx7BBAW
+YAvNEvc4Cc3MfqIc9/clL1DPhgP37Ce9h/dyYzBG5PVhxdggHUDoQgsIKot07CkCy3xysAkoAHr
tRJmiobNY5ei4uodpvga3OBShZGygaGY5ZvOa7EZWrk4EqUNTgNEWkl3Qjd+z3XUmsC1Ryp3XUMg
xODjR+7B5DKcBrFb6mN0a1pBoGje+WxiiEC95tEsohweqtE3pbfztS+N+0hkwerjFSasm3tcUD7W
5ZYEBEucCuDUAE78Z8y3LtiaeFnliJIlr2pFM77ylF5FjWwbpExROHLE6/aMmjLbBNMNuLcao62t
NmqYSBdB+epJ1gbzRZ0TmzSkJn7Lis3H0AwgmYButF9VHuLPZsUrZNPXStsXhR9CHO+gljwJUYVs
0fNcqG2Bv6jTdp0Sh6D3huYNib4PwskMdTDe8V6mGQ07h/RFhHPTgH6OI07RSAFQsmYMpFBwD+qZ
b/QBd1C3RmXLO0gb/0FmAcOiZ8LQTmr61FMEy647qU0qF6DjAY5Jmof2L9HoY+CpbU0teTS16tae
Byh11HnXgYbnAzYwyF55PRphdYyIznithsuUQxkFZ3JRAFobm/lI6w4ZgMluA1dVhX06Cp0WbRvq
2TIy61Vio5lf1u1zr694yJmPPeceAvgSOgv4ToFSOiVvgCpqucBl4W62um1hFIe5A/eqDiBDsMMe
TB2mvkdzACaxS2guwwBtMOdBciLgxrwRESbdKeBUBe3jOAKsACFBUwkiCdembpFGazWswSBjk3Kl
2qAG3UGQSRsYrnsxtaQ6eI+W0Ek1s5ggUreEZJyjGFBcX4kDqB0xgkBSfyyASLIaqN27XXXNKFbx
R3Qa2KMqxN2IKThhVJR6RtfAXSAhmdzeomirlixGE83GQ1gjzgM9kNcyafYt5uyMFvXSKgBA1Be1
PRJQoGr5mxFlCvVrAlh/bC4Yk3zX0fI9htUwlvcMNYa8OuIIYMIMkTo0lw4UIxB8EVIL7Mk6WmT8
OX9HdzCCmF0NtU4XiYePzBprneoJw/wSRNaSSa0SBIo2g4YMpSvkxMWWViZUCZ2zmhsqJpOnAO0I
Y2wgXuOq9rEqqztop7od73WIoQ6nIl6XX6pJGBH7qKcjTProMwYq7cznInhQgqQsk7gA4JThLA2I
GM24LSlI6aUS5GALS54brKrm7sE0v4hWnchU/KhanYGi4mhOMPL72YXLqlCB6Pajl1pQgvMmB0vD
k7A6M6F23BbX8Y0c25URQcEh5KvGj84xOagApCI0SO2tbxRQW6s9Gtmv7dQuJtHsxwGxMbWJRibS
LyJ035q5hP7tKjYeWbwqnnDIRB+KzEBcVbu2TxB6SlvK97WHjkg8bFqv2OuV9TDE8V3Zim/uPDwG
LaxU1SslHhUqic6J7ypBuOhj5wxdhKSZjB75XvDFeNM73begEVdUmRs6j53MNXRKrJDQ0TUlAjP3
1pQvWz8kvBruyEZD+nOggSei3HNmTC9MVqC2ntYlNFdw/JUyPcGNNoSwlCh/2IWmJ3dGb27S0rol
q3zIeyr/fv+FMs627rT28uMEBfG0COv7oSw4No4rjLGOCC6TNkdLF73sR0RcCVvqrUjrfabxFCCA
tmp6qNGhO/qmi/29bY3klUkTqy2zGO4mAvrOulWBIedtQFjOsRNUi7Qkg54gsDJvs3uVisl6YFyc
b2ogxRRjN7auUcPAPcCIOXAA1jz3+qwovUs02Q+5LPtLb6ie0Jk9lfj9eerEXHPkzgKax3COqgMA
d5PdbMyFXYS7hlEyeM2VRskNKj2sHExd7cm/cER8xbZ9oafxc2uhDpsP2yZHeB1sCEuhiZVFnLEG
MaT7ZnCoUEeXKqBBb+48OjZaLPbRUEUaOGWZH3yplbUscsaKzhJxEOgBoCMrOU3pV1yNcKspn9Ag
hfXplA+DZr/VBcwNSiqnuXHvvNFeq7GmHt/I4e9/bMlT8BYRf046yHb2n2+ISMC+sxc+O3NeI4UD
RscDsi+74BH89b2KX4sKXCAkvriqGzR77X2HbQP43ytLg9Uo3RjhHJRnxvw+mo27wpuOrSpdeB78
CQU066EFBX13xHyLmkNjgan3EfAoXQi2DeW7cOrZ9kdIgulSR8cG7yAsrXpxNZOTvqhSXCX0PrzG
1m48UtPo1pUtb9WRdFaWyiKhaJzNlfKUXSHNgIRKwrE6O0gRHDtFomPdlKyjbequS1QtOE0Fd5iU
cEYRTFK7mtdyDMvLkmTGEMpHx4veHPK6S8KZS9et1zlJMiNpX30tyEhOmhcdbKII53EhDNbSOViM
EzOOpCuoMNaYhthBi/17KC3PWYMKUjIZq49zG7qOeT+uHLNfqd1raId9RmDtWUj36mV/LHDM2/iz
jkxjHm5cZ97MInu2/JDeNwdAakML1YsizDrPOndRCWqcTkNCIa19tIvFlx74McCozTgjUBC31m6q
sXkJxpfA8GAXexoS2VGFb6woT4jyf5V9+6VgDvd9sgdouyGWIgPEilR1BxRawLBgR20H6Y0ZvyCy
s2vZRxpbHtWu6OoNOYTgThXKDY2sa9nvcjT8Lkbdu/J8wkt4mU2AIgOo50g5d6LPdRE4AZtwtmxI
RZWsfX7b7NVa4LBO1wiVqOxBBfIxNrV7t0u+GRCpbMQ4sJY7hKiwDRk1Hbfcho6zxKlhFbr6t4h0
ZWZ46BylOz9As0J3nhMxnVOtefbjibS+/goohawcBj/liEWov29BDAEP+KZGSJI0d0JvD2lunUQO
gbIcr6jjH/QGaX+TzAvAykTL9jbkQNeMNmEScBhx17pjPpjsKqkSeZWo6kKJRlDhyF4069V6oGom
sPQOgb5eUuy9ser8fZQwBgyYVRWyUjjXLbWPs2i3Gxt3WxI/q+Gqw1XBMHM/eM7GYXyORf6xXwKD
PQxzfOoaam42QvgEH3kNh7tiZDngvmbiizaPEUNuN+qCcRm8NT2WXGFwHSsgrVcq8BnaK5pqQ7Ti
y2HyL6dBp/pmPOodEU0KLUYw/BtmmJv1V1k0rzgKbtXYNmPzKkrlOXadu5zfU9K6VhmoipXMLkOW
jfAtj6qn0S3XoYxWFKjWKljkSKVdThZZPpIvnjEj2Vyzz2vnETKFIyn3lqhEexlK7CNQgmatBrGT
YrFoi2MwFFdATfYp4PsLMuPgjoRzAsQIkpvjZ+RCMg0q/aC6pYm9hSb1lQzEugcVMKCdN+vFo4kI
lyWQ3W1Jv9f+ChcAyEagTNNqKfzxo1oZZvM6rJut6jM1uEd29tQe7vshuHSYi4UFErzP9w4rXgyS
V0XhLr2Dh+CyY/I3naaIXxdZPWxHHLPC3Nx9NIyVrFWAYVTuG7omCy0On9XaYoKdzhJjCc1rYdjz
NgnllYcfZMyocBOxIzv/JWTpBoZik8iRq7ZNj1ESIvrYXZuO3Oc2HDAZXg8QxyYtQxMZMWBGAdG4
aw932DuRd85XJvCuDn6oj2IPU2DrCIrvslw4bIHqMxX5drO4ERzIdLdhPVZEsHqHhxpzNPHf1Yvq
Q7BH5eF6cNpbO4iuigZ/S8647KHOooymO5XJ9DAd7YNibYfW1dRgwqteRZakc2RMsiPf2eX8mvve
TRSE23QKjjhYXvSeuS1Ddr+5fRCJhyeuv1Ezvp44c+hIDwMOoWBKDdje9SHhypggAKLSyygMBBcE
EHuMknYC0kaiW0gc8UMcZCtPjGyc5kI9gx5V1EkxgjISlKX6dY0YBIiQLzWC8XFerQ0gwWMnXjBH
uM8aPAfn4D3ttUMwAXlrrPARx4ENChK3Laqcpu1mHJn6Q9oHTwlgl75O7tCf37FebGLXgmaD0Rhe
A+Oc38HDvjYcuS0oDKnVs/TT10xETzKTV2U57WLIKQMbpMpV2UrGK+JUWs01FUJ0KkpGSKGqkN2e
YjsYVG8BIPfYzRh/1eY6FXmJe5WztErkRNQYVduTGXRHYwSVwWLuxVR4WbIioJphVl7bSha7xCSp
4UOHQV6I6G3A0ALhzQWy+KhPV3s0tSB6UKnHY8upoIqjt4igDFCl+l3VQkJC9zEa13Om4Bfj1dAN
6kAfAoN3U9Q0m2GXsiE3vnZQyyjaA+RAa/nQ1v5R9UJHtq3uvXWALcpHRwpmogVjDTDP2ZFUQQrH
3PWDt8sQd6hbtOJQ+YtYpXMs79XKXzo+eBoSUakIr5pUf4vprCJ01qZB7Ri1h8wV90UYPsUkDgPL
6Qmawh1kv42Qw5udO2fd6LHfHvepW+8FS63F/hPxXkEm9g1CQKYFTIe1fZTmGUK6XIapv00wGKBU
5t+oXGjYmvD2813I8hVYzUHtDjLHVd4y+PwFgc172wnX/9ZMQ+Z07Ji3UemxOs9bqNaoa0yX/xbG
qZlAmJlvq6mkrvo1pP7/xz/+/T//4238X8F7cSyYJEX+j7yD9hDlbfOvPwz9j38QFqpfb7/+6w/E
+C3hGbpn246Q7Bu65PO3l3OUB+rb/wbQCw7enJSn0AV73PunLinvIjksrDBjPiLZEJEKaxBVqv3D
r++tLv3DraXuSg8soW464N1d79Ote61s0imHitf09UrHJOvKdKPoegqSePXrW4mf72VAlXSlrnuG
7QpP/HgvvUbuxhywkbX6crycIsRFCiDkITknkMsJOkF7XcDCFPb0rRTzG1SdnBRqnh9MnRJjFibW
VSuN6CZq8KcPi6DcBpOJAAueVvea4wwbPSYDm/SztvI7S7B7dc+crmHSw4m+bLBQutPQNzm4lMXv
4tkgzCnh+eYGWj6NOo+UlTGAmSSeiTBl/M37O5+aWhqmLQ1LNz3DsAzbMn58fZJxLqWisTnFAH/S
kHpPFy6sCO8wvTyRhnR+M6w+N/f3+zmWTRe7um58am7PL6HyYAkC2CnZu3hTjBISTVTc/KZb7b97
L1tK1iUTYLD9afTKuHQiPYn8G6uLyuwS9ybSPHPoeVd1iNhRzvCCB45qLvhhq30yo9A+5yNK20Qs
/YIeiKh3h/0xxCZoVUWht2w03d8gJ+1tPTO1T6amhH+gCCKT4KJcO5RhdpilNG+dus+v/YBkTJml
3xBKmo+YZJobYYAJE0EEnq22/fIhcCzrsZWzDfywHCjkdJW8Zgccb3/dFp+bwpKGdAyXTtYNaRnm
p6aoUpRnQz2ojrkYKMQ0Zy3OboxMPCAN95tm/+lWNnBWw7SYUK5t6p8nrtmZlSSfZh/YV5DNLt35
2Q7m+K5JMwQKOuKiX7+a9Te9zJQlqckAdh370+id0twARJo5N9BGxTPqKTrK01P88N+9izBNy7Vt
1kTWI/FpzNqjzOIy8cqT3YdPgcMmGYrlr2+hVrS/rnjS4BbSNHRJ+9Fyn14Efc3O8DCWOgUitl6h
YmCnGmFmXcYaLJXcmd+CCns5Q3bYf5vtcPnr2/9NO4IepgF1ENuW9XlWDnHfgJZmVjaOmxymOaBA
aPTu5td3+bjMj28JzMwk9DYtRqRhqcXoL1uKHUdpnQ5Ofapruc6FhZyDNM7tUN8q6UnACFtRUl/W
FYZoXkoJSaPCP3qend+MG8P9m/Y2bBra1h3J6PnU3gZIYXtAxONmqnvOwu3k+lgn2F6DDFKaAfZL
Z2NAiWjMN+izDxOkbTNgvaqiq5gjPfZsJLWomZVoQgEkqGVaARrW8+fZgxzuVT6+EL9pPPNvHtl0
+A8rtsVC/WkUSqfuKntoy9PA2iTFWiP3l+zquF5mHKRGD2tID9sJ/D0j5DWccfXr+//dCLVM4emW
wYbJQPnUd15m1VmOz3eLzMdlOcsIf7Jxrc8mVK/+GRYCNUCSB3mkL359Z+Pv3twSamHR2aqdz7fW
AtvFWngoT41eN9eNlcAFqIxgP5Ep2mguQhaZCZzQFGYHtwG6X60507Krc7GodDA0v3mcvxk7NIDB
1sITEYKrz/8yikcOzya0+fKkh2Gy9xOLUtVEBbxgoGwTU2d0BKZzXSWZdZvZ0l90ZmNsIidAJ9fS
512Zo7sf8KC7xp5M9I9rAndESHYuO8z0m2HzeUVm7RcoSUjPsm0hTPHpYX1ZSTLDWXcj0rS857ye
r5uZzD0ToIILh9Xtb2748zj54YaWCiv/0joDzqB9AIbhFLiusRq0EqmKLAeOk/vQruDzB5SFYv3F
s+PtrztGjcAfVxfxQ7+oJ/vLnfFlK4WNUPRJa4vDkFjHYnRfmrDR/ttv+MN9ftp0XEt3Ypj0pwyc
Z2uSL0SjyUS/vMYn910PXxvzN/HwT7E424OwDY7mBguW533egfykxIYwcLFT7NotpeRcPgEiyfN3
u7/lRwv5YvIXv25O4+ehY3kExa4hDDK3jv2pPVHxGFGA1YND1JOErYI+3ozWaFKQsHQAB065bZFf
WU75AM24AaYedkqGz80KCGFNtEz0OCEvCyioTFHPdCeKcb9+xJ97XJLW4xE5n7jAmD+t4jnHo1kf
cfciAQGOx0UFPvlNZxs/B8jcw+S/xMiwOPVPreBijgCW1k5PRR6Ssevn7TikiIHE3ZEU+iaamw2O
8Atl60fVZ6kIp5OFjMZsP+j2AICtX6gUZZyOD/+Dl/+/D/YxZv4y3EF5BkZYJxNk47k4SYIf5Dc8
uWLKx9e/vtXP4cEPbWB8amdfzq3kNJ2deqNYFLV1Ckbz9D+4hVqgDM9iAfE+hQa95pix5mvpSUUC
zKayav7bIRYvYemGLlxoej/NIc7LaSwJ0k9N9jijGYKoFhOVEmLY4Iva6wtp/ibw/miXH1ckbimF
q6JGV1ifN65kbLtsRCPyVIzhOTVSgOVRha5cfNBhXIIdQEjQB2PiBJgfUqrz/Op3m5Xqmh8egbFp
qNvbhLDClZ/aFQNxd84CyzjGMIQ7A4RbCkIWIch07UygezQEQQLMYlT5qUZz89e9+vPs+XT7T9tP
Q8Cnw3WS145AvwgrczCnqD0vaiKJt6SMR1AFGRARZ3bAyIENUOJvRjVexqPUFo3vp8fJ0JxjLdD0
GyZ8FkorKp9+/ZQ/DW8e0oLPKA0mOrP8UxuhHl84elaZ12ZPwknk830Tu+Vv1irq/T91hZAWeQ0O
LJZr/nRY0ceoTTEQx4VGOF+G1FT6tdDb67p5CXyMJKAc8ChwRYpl0zlbzW03hTE+lk61xe/nGFf9
lV+AU9SDciV6bKRCTWgXPPhiwFgA/Gm5seryup7hN5MZ6juDVVHaKJaNGzfP5wu8CZdFZzyNti2p
C/UrF3+Lpk1eyAef6z4+h7ENItFCIQ8vDOrKhXI2wsxzBab6MkrnveboX400WGcV6XsbuqqkVyEk
P86ReB4mFCgqF4pEGmYKXFo+okO8Q2Ng4caBizJAc/YMH0RPDMWJczu82GLTRS4hZUglLrztRuDl
Vppfupw98GW+mcNwlXfNLdKQ1yiroNuHDztKgs2zOcD5sdBc5g35PkluO1N8LtTqNEN/0uv4UQxN
BKrOPocDMxy1mlVg+HeThVi2jeJ10ES3GdQ4sNGPMy7moBrEQ5MQQNs2LiuTHyH3p5GnGaP4q3JU
la1+tAPYug05YZIzTpFuYRy9ofn21CfOo5an4XKe23UEU3hKrf2sx5umQn225cgPiGQ7kHKDhNAh
Dh5TwhoxHXSt5AtnJiBcWb+M5hFdQOHk4DzQSXG0aG/XGF4atk5O1TIWFtYImGCvixCAmNebaA4J
lBW9kro9FxM5cP6+mltEv7KrQkaAYbXhrAQvQeMsRpfL+y72LG1sLceubi9yD/BPhHCa4eEo0D+Z
h97QqmWbRShqE4yvI4oaVKBbfJKitqPqHVfnqumQcK1kMXDwycNlFJvOVqAiBXxlctfItdcAdXIK
KnYFjNQabPPdjdLx4GgsiJSf4xEnXSvdDWO+8ysqqwAJZgCuoY4JcwoQpgAomcTfyLhfQ76Blu7G
3blIkdv49cz/HEDYBmGxKyXpP1OF9J/OVJrpaRJTxeF6DsLk4MmkfHYcb74mIzb+Jjr9MY4gJCKl
yX0cEqk24ijyU1zsFUE4tfnUItKex8s6cO31VHfh/Ti73tMQJ/Mqqdrg/eP9/v2HLG7zkdV9A8pf
U/5oP/34n+v34uYle2/+Q/3V//nWj3/zn3dFxn8/f+WHv+C6f9538dK+/PDDEj5iC+DvvZ7O7zix
t/+VZ1bf/P/98B/vH1e5m8r3f/2BugpSq1wtiIr8jz8/UnlpDnF/6WJ1/T8/VO/4rz/uiqD46evv
L01Lyvqfrk5nex6hrCVhjv3xj+FdfaDp/yQVIUydJJIwEEhljf7jH3lRtyF/ZfzTIGBwPPKjLmdf
j48adIz5yP4nKQzdIO9EDsGlW+0//uu9j9+34O9d8f/It3sWb/LXvdr0yLS7BAwkRynX6Z/DhaZO
jFJk3yZETaPw3HtteJ5RTBtAcF96SaFd1hoCflDN3EUdePnWg0O75NQgKB6jYBeGNdCsEIE+R2Of
9dII+2LNtg55W6U3LQpSaLMK0Gys/qhbchA0EnEoZvEYTo5cR1VYL5oMoySkS/StoQMT7tEeT/y0
goBWM10TuQMAoOQlSiCRBgrHVhmxgXWQIJUEFUTZrE/xngy9ZtEJTON5nJU5YfWdF3LbT+GVR/1v
CRf3rFlldcnSehf5UX+ZIUaMUsG6Q8sX08f42Xb7nAwsui5jrVOiAn07lj7Ydz/cuqXzLXuIldJb
dD12EzD7VqDHUaDykSNbKiz5YJpjus1a9FtcEzhWMiKxmVPSg9wYJ+BLIlzBsqjfZD1SML12iXub
HUA0c+NJLudgOFfzQRRoWSVh1GLeg8SnW+2fpZa8xgL18rySiOr8b+bOYzlyZcuyX4QyaAemEYHQ
JINaTGBkCkiHcAgH8PW9cOtZd7227jarWU9omXlvRpIQ7sfP2XvtVHw4IRr1cqqiqmZZ6wOEM1q8
ZfeWicLNShG8VeG3mQd38MA2dRKeRrnc9NxC9P6bcmjzsaROofk8WP7bGMwf9KWJnOkvgYmMyJmh
d1c56pk03uHaizeLE7x5hl42mST0pyFfsnpdDPmazeZNgOIGC89QYeUczwXtXjOLAXlu5nD5wFX1
kE7hcaBhsbM5oUWEYh2ZLObzxFPUlwzEaxpJAxew0E95QUJVYjcPYJdvNupCz4HyNGDU3SF4eZuI
A0FKQh2RxP0usAnvte3qFajNowDqHmSs3pOb7SVRI9NUfS/XdEIKpeoAYymGjdqrh00w/EqBz5ci
frewnoZoYkjKcn6nsGOw7Hf7ribfvrHDTynAZuPSPqXS+NVLciEEAWgo0R5Wkv+cozG0PYiKsrwh
/72FNWdy2Xu/59zYCglwGiLmhLXyb824F1IyUHIAt38VmT6SCWSuvbfBTV1AqBsL7Mrsf5tT2+5a
FRy8OXsqJjw0BpKbbb4Q5E184cY25mcChQ96GZ8QHfDh3fCT2jdEolAqXCr7xFplSz6KMOHL7bst
Ui7iXJ/DNevZ1m23sdPswsBdkm/lv7lZifMEElqJDWOTZP2jmVCMIBCjcJ48pBA5soj5lmVoPZZA
XkuPosVqForp+dZl8Y4Zd84ty0WkGuvaTkP+6Dt4XfqQANWGwymEjHU5yXdV1Y7nZkV3KuvZyfy3
3Cf8vJcdOB1essIKhr23dIq8rNo5i86wzxQ1zvl//baOSSqyZv9i1mNFxglfCM3616/QdxqOtZx7
c5x5rayTIIqCpHfS1rp0PNvrl6YGsw2h5Di0i3fOArsHI+QGGHsadf3nS5uE5R43HGlTmK3q+9Js
P5s2YMgWLK+F5EjDHcEqj3pCoVKtIV1OGPwGQ2+B4HrH2S4PHpEpmDMmECItZBMnFXrXLRrg5ITl
umg6nCUaQ2WRud6Fhxt052RBJpbo5pQ95Ge0TWoK80tH9vTln1/pySR1dv0zzeFx8AgpaKva3C1W
9wHKC0h6j/bFkWCCtV/emwI/ep03sGWczTBMQFcyCyUlBWC568Dfb5kK8MYiWSUkpD7/82WasLmO
PXnKtafOSd/DkpZYa8G/j+fJWqyNLxQeZtLQyBpyjkaZLzujJmqTOWlzzkRB69yo/frsCnLUJivE
QqgAAVRuN+2QJm2Kyr8y78Y2ULu4CiTp1SWJFybSRCMgOaFtiMK2MKGbhJ9GYV0gU0myex61qLUT
yrNpMvbKWP13unrPBhJ+V26jEcD8MQmZBrSzbwja5iG6Bub8Y8QIOb1BveMVms5pT96XhK5oj+Fp
1m1+tl+zrPN2fr/UhL5ah9D3aKyYeMOtxGUYwpz23BvNs5XXDRImU4NeCh+9CXG5W0KAAnd+4Cqn
Ww8W6dau5MVKRg/JDroPOtr6PICid+oZbKXZZ9taiPfWIszYtER3drthU+0qJZCIZZx5RqawGxNI
BXiiU9LasIaL9olYtjZSLe+yQozPDTOIwiGmWJAinqOCBR0GHUjZ4nE2kvNEqAdRuMNL7j+0PjCt
xkNRnRskMKsyPWDBKhv9nUJx2U2qhUIozYFoAS6v4ozXwo6/DgMJjkkwE5LsIJQgC2nbecqN2hpw
gOv19nYeE7aEkm1qbNofPdXvCz7OFcnablrNYMKsQJrFMmbMuvAjmcFPT9wa2v0B6LNhYRbORIvO
vZzvvbB6IDn9bjYYdg5J+aJtfLjCVYoz4M1ZZ8JVCSeZ5u5+4qByJGy824AvWaLEQEwEaCPcho3k
Jnbt19KwPvuOiVjSSC6WT3Azw/yDyVQFZlmKH4iA9RQ5dYJGeqkKRA4GmImQrCU/1RiDGmE8uSYR
90OLnUPQ5C+A78+zix7QhswIFXw8O0QG1KUFSlIwj3D8ZbqT1QxPLsD+1btBc/ZCwVZSl5C9Sp8K
hsMiyUnJzklK7C9rzl0jzXOb0glnwe5uGRrcg+49TnE2oW2J/t2HDBOCrCetts4/msAgONOzmwtk
rEiOUMf7Pj6NdjtdlKbP7UA93dhzrO6H9HeOK20nB+TLTOFZm9dA4Q4z45aw1OdlGZpHKyjnJ7Mr
7kZ/yj/waYij5YBN45bEmNgzgjUgXPQTnzwFszxrRMTvWS5gfc/uvh17dbTBD0YdrnnsOYtN6LS4
cF6++CMQ63HNgFVpfizCirgvGwcjApK9l4cBSpzkwalmSU0RHjCB4ObBcoI0Uzn3ftZ0aI296Qfx
/X5pdX8wvBUjG5NMAfpO7Qak05sW9QNGdM1cPHlKe/nXNbPxuUgIVdfcxaem4tHk4DLsjEYuEQCY
/L4qKrRbRBAXQ78nK3i157p9RDg07MisBT0nUOCHdXltdNZfM0e8SqmGA1P34urOzWvdwCJB9w8x
CuJlju8iFmaBLhKhfePqnt/iU+tg4W88cxoj13Qc9hYPu3xfuzuaEAAYzgo0Fuiwi99QccpQk8ps
Zp9OGi/HidxGLJVDdXBSwz0aRv1VMXqDFM1HEroIiLiKsDOpd7Ban7Gfd091xa7vieLUtkwuzb60
o6Fqv4tBWHcTgL+hasx9N5Z/Cazn8RgK45JLG4spWYzo0nuY48KCbz5UEpSx6/xCSujZRv/YGs4J
yRRIKae62JpvwKcnETVZa2y9vkqIKbeh7ROVTFQs3XmiU5xhAhkQhix5kAos5O/+4uImpHeNrv3R
HQ261LIHMzeoVcqKBM7OVi7wyI4o8JdzDUS0pNwZQAkVth934s1BgiYhMiSx++LX2DCCpH0YR3ta
L7J5zqdJRDVbDm8/OdENgEAocQdv8D7C2hX3gddfch/jXj41T0EOvIwatoE5f+cVQkamLHpy6wTV
Xp/YRymTt7n1bkmJHnzJPtMxiKp5JmMipSCsXsgGsG6IuN+W8nXEf0v5WZ2W2qnuE6yy904LYDXM
13Wnd3Zj5ZRo1JG3zJBazNEnScIBqZY7zU9Tp+b9P18MPydLsiF0LSSbAmk99vIQ453fw3MOlfdL
mGOBerdN75XdthuNQQMVJGJgNWM6TpDEeW2N+FTJJ3tWYL7t6RNY9UPRsdx1BcJYv/Lv7ZF7Gbh6
3PdFF26skuQ9U1vW/ey31WVE6WMH8kfVOQFRzfSrdsMNsOwuii1FV2c2VstdTfLBZBag6SgLhexB
4Cs9Y19avf+i3HnoL8/QcvZ51vxOnYDACMP/mEil35oTC4McAG0E+aMk8a4tur9uif8CAjzSJPgj
BU7eWo16q3m/kHHmdJSgtAVJ8eYCotoaYT8TCIdkdtAY6DoEv9heaD9m5yXmQJD6/LwknJU7AEM7
ZCnVxqj4ewQ157CoQHRo5Z7RPrnnBrvMgBXk6GXQ3gjUUcEEhWUWbzKQt7VhbAXP5lKn+24x31Im
UADNg7V4SeUmm0nsVbwacHADGsawFBHpUwBApcRWEVwcQE9l/2uMzeo+jqunTtp4QcFChvVDVRrO
nrDBJ3v0qGx0YLEk4SBMYePK8piXWbUn5GBvSKfY0Q3aCQHjDxu72zgfGaxQQiDNV2iBH5jsz4ga
tilBlBs3iZEyetrmoJN2RLhY7iaoMOQjuueswYxBVc/Jsg84dDY9WHhvIUxhgqMhC+GeKmxCNk67
jZkbYjcb1QfppShVc/vPUpK4ahnTD3UM0U/YulAgl1GK7HLTePELKXonS0Faj1cWqsSqPVYSb7JT
i23CqoAxwQN6Ns2EBtCbVdlXMNHKUxUmCG9sHoqZj5wtOLz0jzlqrZmAerqmQWzuiVF/HTyAwvTH
T0QVl2iewmE9UhfQdLRaJjDDXMasEh9mGr7hb6GV3d8tFXQ8ub6YOjhWtvtRhfOxn/NfQmfGlk40
Bj79grgO3TpQ1ooT73HO259FxM+l5qeIg0/fwJAB1mrrNnhBkeQdyjm/nzqYFEZ3CHGGKePvKFOS
h1HWb2JpfKvU+d0rgvRqbb8GkgDddXtI0+/cU0fZYkqZiMXUYiUU2Fsp5owoKvdKhUmBjg4YEIS8
osB8hz18lWtwnoOCd1PI5UGQSbhJwvQdthlIpoUya1lou0vry9HN0dJ0U/PAOwQF2e8JTrxZfchE
7OH31mgl1dci3ZuzqMcsUZGtbL7pVdFpjtssNa7yXTxnGoNOQzhsX0ChDIjs2+beyrvI1EPq0lYP
w/VHHvcQDp2jNfCcNjrexbX5RD+WTPmZQ6RoXmMemJ32KLTq5FeYDChe6/AANBuFUTnvDNXYZ0Jr
abBb0dxQes1AUkA1TkheM2ORKFzKGJvqwFtMFGCybk4xJHpjya7gzUU0AVfb6qV7j8vUP6l7tDJj
lCDVIVG33OTDAxOphx4JHafphJjuiTEAORwOXkly4Lqu3jtm93v0FSceFvl4qsvIFUxRZVo96aQ9
pIu7I/XiSSrnghPiR82YsMyAz/Z8e69dC5iUnPajbz4HA1x+R0L3RuhvHkMJ9DiuDaZ6gJkpJ+Od
64GoXZgp1m7BzuonzblOW4wtGJAq2swbCpE7gyBYs4VR7fgYNvOa+pV+PfEbPJFmgzURLhS7VpD+
QHvMrgMdnhEjwamiX3AkdvFmVo9G6t6j5dIk4pViwwHAwM1NjoWnX4HTEu+0kD/mkXrYIoMkak1D
MlyuLuAhltx9ssTPRmU+m41/Y9zxuzBKyuykJQDcONGVawB7pe/GsHzYVguptOLoBx6J/gAM5NyK
zFXbiJnrLcFTF1XB/Fyv4W7Zb0eaXzXiVNj8mhseqIeex3oihpJ0rT+uBzHGKf2PufgEPkDDsPrs
7fjVAAoYAZL8ldjes5mxkmfAI7NG/BLYFcksvuS6AZSliF9L7CvMGXE3SfPHXVy0ECkrJ4DLjd0W
yb4qGCkhmLlVKyapsl8lK8vBGZbzgjFhfTWAoM6boo9ffNkckyR+CxZ1c1qLw3kYEr1is9klcfxT
xuOjPcDqzagzxOIdtW3daCPvRmP4qhMHkr3n3EI0SUVZfAknR+8fzoyhXhfWg6VtR2h06W2aVkOg
cp81BQRdFg78GJHl4jBtIGJ5i2PqttjYY/rE/Uk982NMvF8eGjzVLib5ZEDaOqPOIq2LcxLgK4Nb
T6zjMbNo4/S18yPL4VaGwd3QE1o3Z8tvfKTZSm7a5/hnXmsFRb4QCSikJAnhZcbrSfKlIEJq8ZTa
D5IkG4vga1RNZ52ZEJWN/mxy2fa5CjAjYP8JR0B9Y896vaSCdBMunFYgQWI6u5E1pigyxm6rsbPL
AKVpTYkS450TLDV9Q5kwcnqlct14p6roGmxhD25tTzvDpoUSyPxS4wVQtMQmpjrSVgaeoeJuGKzn
xXfZmrLXZsbtjMQj22Rp/DvWayZZNYAezjwGfARgemVzxS5qHsiX36Vx8ZG11rachngbpo1zoLo4
1MLDmDwPD/QXlqtjAeyYs2mbrqQ/aLi0dIfk1WfDxIaOEXppsF4tu7Ln/ZxyVXJcMrHB8DzG8/Qt
RKpZDvLbPNcOhOf7diJ8apKI7Wk0eokYNjOA4gjShL9rQGgelWvuXfoc2VKpK3ms6PjGaTjIMSRQ
h1eYq2/YhYRqkuBfQf0AgWOKm2gqnbcFy1VcZu79aDvVVlntsisG96lp3+D57z1r6LdGceKguBzi
7k7Z7nx10uTbrvHyVbNzkISKbJlvp7uMVCIu6HTF6ogSWLv9rg25M0lsBNDG1Dfxismt9pvPQqfn
cSZRkmI6qpbuaso7Rkscv9V4oKeao3jDPVnme3LvtpD53wymiyXXMD5iN3zm/Xzm/PyVQZqGdZRE
jjFEXjdZB2Ogb1uUz06MMbbu9NMa/niAN3syDP+atBYHm4GpcJKut4nqbAkExk/bvGZd9t5V3pvV
2tWmMR+zxb9xoLyAgIUIVZAQ0sbwVdz5h+sLLX0hyUL2tO21IBRRrnR8nwicgIvJOV8bACJS68VJ
XYVFVROVBdYb058J5nzHAIGY8+5CoxAfKEOLn7CSwDrbDzfg7XTaEGauGvQWJQ45rDwqdlXZp7RY
4ZbKPmZY6Ld8c8cWXE/UkWK3naX8nmrxybDyJFxD/ZPJ+DYykhz9oaInln3JSeitwUIO1d/CHUbM
GV3/lBgLIkdAlv4eeaRj7T8QppRgMH+rQNqC5vKuQebAe3304xBFXPPZt9Mp1V62NZLl2Q7W7eRJ
FVRyqqzv/bRrzwCMx32n4eEZ1N5TjAUmyb+NQAwPw8xqUXXYqWvoANCLT9hR2fxRY9NET3oAcYrt
Nn9D85cc+m68a3jN1lg0ngvOxrMJ43bCEeUayVY5zcfMHOrah/qS4Gq0vPiNRv9p9rKXpp0FXKS+
22nqbybRabupi+lj3a8X7LRFCYt4wFNJHBw4azlC5HXdxzQrW3JF0y3sQGBSvqM2zmNPZm7LQx4Z
qmpJI6YDVHbtxmMgtxvHzN1AcnZ3BW2ihYMLCO4k2YS+LPbNOF5U4nrbFLJlgg+eJi5odu9RyIx/
ouPNtugcbQqrOrm+hhVNQuC2DrN3ZQ4vEMA3nTG+L2QBOlNqP+bFgUjTatP7FWm0nXWzHBJzSt2N
x8bWf2VWHsYRVv+EngfbpWMdWjchXKrzMAWMvytVv7phS5Uu26feDs4aveo1J8jUmqfkQMaVgDfB
lD2xSpwqt7wLwzvdWcF94qzFR4Ysd4zpFUqDLbhZAxO1+hYYr9BEmpveGD4MaRmAnM08CloG/Lpu
tp1hYGPNIMM57Y9BwsrWMD0QV+NLQDzXBpz3L6CUBUOckdgB/GWLRcIrqeobM2B9QG8O+LgIdn6w
cLLK69fJ6l8WonIdwT0bluBO0FxGabDQPqNR4a1B9XDxzsUU1mdQw7C1YuLs/bb3z+x3+9DlNESc
OL7nZj74M6MHPfnYa91wh5SFXVEip46/BV3bwaQJbtedOpAR7O/EQmT5VEj2+zUfPdfB/RKz1Jfp
8OoZwa8mwUsO7JA/Fc12rHg5fJzoWwxS8CUw8TWsZGwiX3kC92MxBxzsf5LiuFQrFjWpUUYnF3jG
MEky+41G+ndDGOJmXIqn1uNR9RMTmUxjz9te1Fc1Djt3GK2I0zoa3XxbrQ2QxaaFQSrKr3GWJJNd
BJV+VE7wGsK2u9J3xjNec9BeFDhmTsA58QHDX+n39Z4F41sXHUYPwTTMaDLO3X4BMShtvPPgjGz+
CAMr3JpnhDUuLzqEC2/mJe0go8ZFBg8nMcO9SroOXQhuVQ+1oRQcNrXCC4CNFeqVEZ+JP2SWWxvT
Fc1Y7NLBmxwBgSeFKIPeMD2EI7ed5hko8CK+Wnp6Ggte5bIafpzGuC84kZRxF2wFEYYR8VzgsOOK
zNR+cQAWgdhaQGfum6H4JrKFoISl/nI6kCXCMg+zQ5rkJFLeI5amzg/7g8RXRExucrR79q0KJ101
t5ylOpuijE4qkZ7xcRGazC7njzNbX/TIOEF6bI9885yQJ13vy5YTlVMmHPq96UNUnAvM5msOzRtj
pd2UdjYNyyq81AHYla2Yx/joNuVPY/p3UyvYsAFVN3bxuhAStvppSM9ynzizPYGZIToWbBjOl4WQ
GrP+WIlfVgh9uWBg1niu3sHN/nBU8VRSDu/JRwDIOZsvqGwuLiYhOm0Bjq61T8VkBe4Pi2dC5IL0
jjzyZ5dNJMqcqcNnubUSh7KHTIhI2v57ONWvecWoSbIo0sLRpPeoapup+Fny0osKZnquwcY5fAHS
4Gwz78ho7FGjjdloFgHKrXrfLGyARpYffLcku7hKiTrbEdVZRMvf9NUUrOk98pJtRjiaj8AhIsaS
0DepdiNQ/APcX7HRnDgdSNtEQVCzVTbPEtlOm36kc4ktSx5chDhuYXJZZt/aLJqKsjF5mUR+YV8+
ER54oXI7KUikN7fyz1k6SGA/WOUGo/yuswLn2lj8CPr7W80t3/bDFG6NRhHru6xt5pZozaL/IzJ3
4luiRzApzpkLbamCyRC8XeKfQvw7rB9iFU1Vt4DpwmY35bL6obN1V3T6z5THhE+4Q3WBzw3h10MH
JjoaunFNjEuDpP7i2L0PMj/djaonPajyXEJloBH5TltF9jKfhn58mdxd46+gBkakmFaLX0WbvSiz
e6MuV3vakTxOLVVd01GRhjRMNiPQGHACnMHHjpJbhpLD28Lc1bHlHV3ZGVjBfGrD7LfAGMuTv8YK
hH9w3hF0PnePZYW/BYHas4SK8p+Glv+W0Of/rOH5N9HPXQbLo6v/9v+70uff/q//m2Lo/0M5EOr0
/5cc6HlQWYUw6L9Kgv75K/8pCTI85z+QA7lB6ArLdTxvdST9SxTkBf+BXAiJm7kqcrBQII//lybI
/w98iwiJUYwiG3PxTf5PTRAiI9gxLvJilF624yEJ/m9ogmz6gf+mCfLQ7iJKRbDsCfxnJp/Kf/8v
Ku9MmdDlsX1uWB7VdrRMJH/eOslOpLVl06y2ZT5HcWph8Jc4T2OGqvFyT7HiXEbfPnb2TPrxQKyb
TJJqy8vS6lycpWEyNwLQD8t+2TkIdFyVjFflZrfJcWHLk6IXmLTHQqul7EIzgXJ6Q5DS1kLJBwg7
NPe+kofeIcG+dlCaIOp8yEOGPGQLgp+cvEMsYFeVHhSbMPjrDHR8gqJDpLKEkSSKgbCg5JSEBE7m
BkdOwr4lkWb0nX1B34JVD9Z89mL8A5wJ0W2i4jjaDm2LmI1wzzx+n9uguoOOfTazQhrCYYkexpk+
WHRRFXAEoGB/S4o2flFx/KsZiASz01NegXTggD4CmOCca/rzH8ca9vbSfiXWAxWcYCpjrjmwrXGH
ofO+9HsSWuzgmZ2P8Okx/nZmLn5K1BDFKWr1ceSAn8KHCbDhqzhxT/ZsX6owAT8kaFIULPsTbrS9
M0GrWewdeqxn3UjGbEkyAGKJkngeopiWGpB4ht/wc9qerCPbcMaThAiXDPw0ZhmgWsUrT6udcMgp
Z6W+H6bvJa4LVt7+PQ67FrgnIRqqIsWpJ11CmGlktpa98fS7RG9NorKrjqjC3vuYQZPflbuQMBAc
/OYR0Vb1MWjyIbrulyMDgLd2QrDHIOMdr0i9rfvvoCzoy9bcQtfGi1yYP8S+c7Xt9kWLMbyLc0DS
Y23e3KU9iwaFqd0xdZodM7Jol0RDRxFuGw0Qz5nsIFR5O5lUz01r5JR5Fd/EDEYJh77cUkLsszdv
nttLiFQPOSq8V790G0Jy1shi5Wya1vXvh/zZIulpYwUQ2+zcwm0SDmc7hsg5pXxYJ3qE1Gb/U9sN
cDfhHdMrYR3NZYotnuTePvQ5irgk75gWOMmWs8DGkAFR8h0SD1vWYIvguNeklnBNdlNpv+Ru2pwC
Rrs65VzrJcWTCr+YyLngROJwmw7zR4rpCX0Sr1zm22WUeX2zNz1l0egh87zpLZpGyD+KbhMzhzqR
+FHsGD/xpEGd3kmkGP4CQqJY4PgGMbQuL+9ltPgGXAyHUTIf+t1Djd5ogRyZvmbpLQ/KsoBce+x9
9HvxJPId99IlzkwAwDQlOz75i/usDh9TblKkug+RqCwSSbUZW9/e0Rt97PPps/TeS+9ea/ctLi1r
7w4YeaaEDZX3XLiZpC7AbmPyjTaQsKySGO8yK8hD8Bu0B8xxZZeND7oGNLyGUJQFiwqu+VS3dLGA
AR906xDWVaNn63wNGb/ioRbuq5/4Gzc0fHQStMRMkGSV043XpZNHRkw3YFjDQ0LcgZmVPwoebjl5
BHzJ33ALR7pXIOvmOjjVoCc+PNFCw5SfoqcDUCdy3I5eDTWL8Mdd1nhFNOr2kBHrce/WxWFOEQcW
i2huqiBLxUjIye6n8C5IaNDUhvcLGD+IQpG/5tSMQObnKK+fZIuawcUmtScg9gdVkoWUGkzOyHus
R7CcpZ/SCUow7tvjsw4bn0MN+CdCTHGXz9xiBDtEZbYYN1gbfDIF8u4yuup9SN1j7HjhZggUkaa/
/VRVoF7JGOq1g4BudMxDEofPORlR87jcppRIXyYdHIKJXp7mGxwdP2qF5lHTxGTmJ6KpyeZw+1to
TzeYItB9TR/pmJG/ll+yYngXlw5k//DcEKRZ1k9Wb+Pc84CIuHn4xwmDi0ptqstieiY/JmY0jH03
9uK7sKQ8r5J5X9VLFxkD800xDqDt0CtphqMoFex9ToeZcq9AlWFggxnshFm9PdIptcbHpUkV2KL5
Hj8E1HVdgX0kYDCv//hZfCMrUO0d59kfh35DguJXOz0kZqM2tVMQyYf+XepmXgOGyP1gsRhW1HUi
iDSeaXskJU+bLyKBToyYMyaSrTD+BCMJjk1MZ/wxmD37Ooz1Y4mSdt1I/yjT8M9L4L+74Nyo4te7
SXAU7qrPlPVn03btMeaEeRIs2xskIHdiImxhdAv0EbibQVWh2lzP4y2OVXI6QUV1l7ljmDUlrATl
kx7i5c42Au9CWtHj1DsTXQt9dS0q8KVRPx4M9rwIv2QxqcsSuoy8DVBRyxy+Gkq9DXeGmTG7UcmD
P1gHxmjlxLSH59e5TzuvIcZcfRATQHBMVhBw46o50oFzH6btQU5kNaEMzrceeRUk0bWAyFHi4Yz6
43Vp5NDL2fAySyRuz/AT7mppfjvqiGd12mKqejJJ0hi74AHv3cm0ja/aMF7drPhjSHZBg96D7T7l
BA5AOGAIaC3X0eQA5Y9P/LyQMSe6Z0MoKAzSlyUxHm0ayHRFKjDfZF2b34kBD8+xHRM8DeLGMurr
gE3EQ2ZDQ8Yxjd9VMeoNFQeH5fmuYIu5jrq41BlIexpHNLqbNbiHoJHbSM+4k2/ZmxoWb9OXkI5V
vM5TdbO3VfJqdhBueS7izaT92zSzNS3L3cKsg7SKczfcASX7lL6RHGu7Amcn8h0xiDNQ3K4CxhT3
m65trtoszaisYBbWNPYJfTCDnesTgyzo+7v5dEXmdI4X+QDxJ4zyyXjoCJsuFNMtMGw7yEE5cJ9H
C1nLMVlBXuRbfdS9zhgMmLc0EX8RaKrt7I1PnnRfhOz2QzW9aptkaS94pX7jkKV77Nj1t0yYcPMy
QQFFWRR/GvG4m4P+Rxcx50di9aIYnTtMUmYL5cJ9SdPhEjfpjX3zGFoIRzLbuSc6BM8MsEHfr+9I
ANt3YKTdmFmVbDJSjOCx7O0eZVDHnXHng67XKGQmfFHeZ/bWWIUjkFcpB9tbXIm32lUfMxPBeiZL
jkfvJBDsRoRQMdVhiix1nN6hlGjOii6KS0OVNl52IOWvgoE7U6s9mp3ujg2VOvd33oUx7cOw6uhz
Jx3UIaqyqlzNQWrRUShcxkprmPuaUZPOfxisc0zNHY7TOhA78pUmUHttejAKaEZNHW9H044JPWo1
TDXXp/4UUdaHj8YCjrxNANnlIQlFdv/ejdV0LMUSpUihit7y9kQtUIu6RsSRcKZrKdBoJL8dNKJ3
o2nd6Be9eZ3H0DPwWepNPJoyTV6WtHXIDnC2TSvFJbHJlSpQfnT1aNPxkmKn4aUOuS5fm8w+wFIr
76w5Ifhw/BsQQPaADLQ6TZ1B/qfrPhgjZrEkRGGhKe2c0UK+ytXS1FazAUG1s059whm8ZNWWySJA
JM7o1DCluoHlHa3O/jMrL9IGSqEWwsEqW1VbV8JWq5eH3oXYVyUfQhjufswa61xEqai348hQPl7W
pDgneDF7MOFyWsG/KSUjIISm9QoKAiKFMwr3qqpOfpb4SIINMogIHz2PAeC9uQE2rQaQmGjVlq49
GHa/CQp657Z0/4xBALYqraPRZU+Y5HwD2uJM8SP9I0S+i8vULXkNCp+uuF2dera0Ha85mEjL5iO9
16B9G2tLPJbZt2XoOuoTVhqz8Ai/6hFGp8r+ImIb2UdegE50UUbnvg3CqU04TVT3gdJeFEgWPtC6
eL4WGn2MWEZzkgftsolnpT6PlQ3G7UmYNIuATsdbs6/lQ6cHSgT6NzO65+3U+FSDi4ORwSn/DCp5
LAYaeWOGjqohh4gR1wbU3kcB/hszw5Lt0uTqJja6n8KkVYpIi+VHldsyDD9NntfNhMQvKj1cYkU6
En44xW95ivCmnK3sOCeLiUVkwZqVIm+tFa+7NABziZ4aCR/Bj+WwzJPHFc1sjrSr3DVZmRfK8JSM
tHPHXlsdXbN7NeIJ2QX2gL3t5JAjWWK7KgzOKHNPsZYfwqTL5tJKjuv0bpwH4PUBHgfQfVnXvFqV
92pSR/VMV/1c5UcYI6+WAunRBO+x6d+CkdilHiveXgsGdAydvTuljdNoBt0OS2KxaaZpvvDP7mUm
SyYEJeqsDPRqF7f09dEeRkyd2aAH44TK+ZzV8kLnF0mfMfwJQ2KF6BDQzeukPOeI38tJbqBDf9ag
UVEJVVexTGVUSTC4UjFS5wwONWKVrJO4ZJH/aTbs1XmnfmGr+2QE6+xRx5GXQb8+mi0CA4mAPbo9
U2YLpNFpTUo3oK/aCGuxDgTEMpeoBbntqL3LHF1J8ogC9Lm3GDLOGecDpLRxhO4qbJv0ELcLEcnK
/x/Undly20iXdZ8IFYkEkABuOc+aJVs3CNmWMc8znr4XWBVfeajf7ur/pvuGIVKyQYJADufsvXa1
Fvk807iSh8rpNn3azE5OQ1sWnYks1wiru16QIly2LyXZirgvHgOddPa8Uq9O6Q77NFevcqKt42gp
26rGWuMavB3lONvz8TS4kg6cCqutY3UPhtaVmyinfWH7XblnpRyo8MVTxF/HYLCiJmkp0olpaTQ5
IV3suklZ1LoR1AXQNFc5/iUlH8ytwpWRC/lhFPk6LAnfItnszBY924ysdSfoRg9miSB+3qp3MATX
OATN5RBl5uH6oKRKd9iVY7rRAVM7aZPTsqFVT1y0evW9D6bWmA9ejsCzShk6RvyFBpoUoCf6SYRZ
8FHfgS1r9hr5Xtzfmo2oL7y1rIR0am9eb9IbWZoBTYrJ805Wa9f7Psv3RiGTs0zrdG13fbRqbS1/
yAELU9W0Cd7sijXMXeOOfAC0JMkA+yX+pKXsgCXck6Ws+uhGZpEAzej5G6/XmRTxAi+o+F7acHTO
EDjy2xrGjK58bx9NjD19ZtN+ZECLyIY+CgWHNBSwiXPIDnSgedACdcIfyuUL34pNhkr3TSDOdIKh
8uKTDKgf6PzIOVn2CAXNFnNUldYMHVyZp+tP14eYuMANeM93vxiMQzg/lKMfQuEMaP6DLLlA7fC2
RNZ51XpK6ZnA80Q/Oj80ffXXT3qF9LGBp2n5enbf2SS615ng9M3wdZEnxFhq+pp+hQHYPDXWMp3b
vPYEV7LoA7AR0c3IauV2jv2gpW4vo4yrTzK34hKQOysQDSsAl1xd8QFmtH2fmFi7mgxqLYg5bGld
xEpX1MU6iggcQqLm39DIBMuTm0dvCGk8ZtY9+TcEcGcIM0FStB8yiFtavBt7raeEpYrb60Niuxnq
nnTcum1dbvK4xCmb+LfOSEz3YGLPmhUb4zpnqKfU5kQXA53HxXKygpx4B0OsFTQ0zLr85FdpfiLz
/XNAD2bju60O4dvzAVhj3QvNxj8m6IrACllU0/poihRSK09f49kuWE6yDU+TJt3bAZEtMur9RycO
7EUkneOQqfaZRf5L6jQ6JgoGNXqsIJHUkB79uX0QcFsTIO2Wh0rq9UZkTAdlZ9OyRmdVTy5Cqrim
mYwJ+YZr+OPAVX6rdKD6vK28htiYql3bDvG9yxpz2U50dIY0Z5hkfrgPO+ndOVWgPfr6GK/BHSZp
Q0y40984M/3Qs70ju1H/knVfqtpC8tFU4QesHfk2CgkEhPNgcau6wQ5xiEUJvrIeOr9lZZ9Jd1t6
/bBqWpggYYZ+PZ2ASGN8wrJkmekFQevaoACzRCHZHHNItK3uXZXi9rYXKO7CyLy1LmOvh0fskeV6
iklj6fuovc+qbh2zH9q6JmpGgLb2nWfe1rLKiSRAuOt1CZLCtkvWoGyrJSNgzv1mnIu8GXa9UbTo
zoF+y3xgx2XZxLFORsDi2TsRBb9XkURbmwXD2a5RCZWRPadxG+NFL+x7lq1iH0bNeLk+DB79TrPM
s1ul9IuqgvGlige51iOgghQblswm/bnwIv1c+xr4/oC888w+2XbzyTbGZoPYy3qm90i2u8+Ix6Yz
JjfpQY+r9g5RcwKpkB0ozfT23NDAERRwAvuRc/p1ALO1YUkyV0sHwiMGbkcVYVhxuEQwTGDyid6G
eaXrlKT1auWUbzzE3us3HX4Paa8lXh6o3VMlnye3pHoSeg3pPnOoR9OEe1xr6I9REm4cg3UVlcfx
kQn+o1u3GruReXJI3OqDS/gqO2kP71wX3Fls5CF1dk8qDj4VY4meAYDpVNCJM56bNlRQVJCWclcl
l5TFm6PGm7rZJaXb7qq2s88k9o3IKOEoesCSw3YjbMKIUsfJDzQbexQZaCNKTvo0x93BRaLEGHlf
5tO4mKgqk9DWPjK03mLLbPyqJ9TbIEuoHA/e0GN+zVlN4Ed/AplPFFdfFHsDP1OX+CFyHx2twNS/
l3lKsVCSH6HHFqhE+kcI/+cOuBdMsGO9A9CK8s7Bl1fAyAFseudpaT+PMc4KHR15pjU7xGwQJMqL
rlqVRCWzV0Qu3LgInO3cZjNid2CCsUE48ZxzWLJnU6rYKhZKBNapVWokMze5Njci+oIezdqL3npV
dDr5Trxzlqk3LZ23hKYxbuhrLiISKKlJ9D02sHFddO14IIE5XrVzg3oYnmCBdC861+paNwpn30dV
scc54vZYhKZC5VvfpHeGOWAlhpqxPIcSaRUUKDX6dMj8WNoVSPKNRLwo3XtBnHRbiBub4edkN9AL
bIjUa6dz+0UU5Mh+HWxseP5XAtXKnsUx0w66QL/ljNpcgEvXbJfKZfoZfZnTuiC0XreyHYE8qL9D
6b+WFTuBKNhj8pJr4fjvjr/GuBRsSyPRUcEG3qwiaBcgCPHXCmD3bmwa+6LJDpVeOEe7QT0xRRkV
YEIALTHc1ZJ/12h348jCJxPRxhvQaGDkFLsY9sK2bre24SQf7I6c2BQdoCRLJy0ici8GCJPT2Mul
X9opezLGqF7uYq3QDgqNz7Kz3RcbmcYq8uuv3MREdHWJtvJiSg9czhOVDDwRmBhDs1Jb0lTYDUgE
6zW9l5KGwpJKln5i/r/xqURQ5MwGNkqs50OzWMtWA0DXsq+rK5haeVVvFIshQ5kg2btq2uqps43c
DolvlNvrKEspuLwD3VZHlB00RH2tRyqqALCUJkxiuSl7BunWiBK8LfSUrfYSVcTN2EYXbayBpNe2
tZdD7Yp1Dv6NZjZvzvP1kiSr6tPguDs3shpCASlpp9iqtNDtduycEXOltTpSlSzJfKdb7iR2uUvk
ubVkdN/Lnn1QMr3kjtlvmXXkkQzjF5QEOQfMi4cpqKpDh8iLbjUuOtE2BozjJFlj0MtpqQgHBm/f
biejPtDjRlzYTWKRPBN/RwbbMDGsIsuAsrJtHJAnrMpwMaDBDI26f6mBaxSOxRKz7oZVm1I1izS5
G4M4/IDA+aZPeYulMSxAHYfbuqMmVWgOBa5wDFiOjNvYnD7WYYMAkGlhY3Lf3uqEf9BD3GVFtqEp
1F2AVV48NzAPTZntEKOSADZnZKsiJYy99+jhx1G2nUf6xLJfTJ87ThjhuPbjFsmZhyUmN9XNEFCL
Sov0MqgxJtKYmprMUWTAtg56Eo84o0J/QZC4mZIQ72CZ9dsAnLXp2fFRo6BM6dl6GK0WS3ZE7tiE
dGebYYDwE25Pt6T5HY7RpowMzBkm0V1BHKkNbZfrl01SLA2OecOH6iG864L8OcvcLx7B8ds6NeP9
QERD2bEqFbSCUGFSPTKng7Li8bHDRksdYjYvWI2frc3yIcNhebBSvs+GrtaCe2DlTQFudnAlSYT4
wESttbekwVa29u6YJoMXlWPRjsvpfvTRXVRGqdbCrVAuBaQkMKZBZM7WFrfSqmL0WGHkQR1W2itI
OfY2IHojQdBRyq8N2zxuaX/bawZrA6t513L9HgwwpYr2FsWMurHc8T0S9akvJm3dWGznG3i1K9vZ
ygrhGUAHsXei/lImxNMSjIeEI/0SlK/mZWiE+pTH2BNj+aFmKmJ7qJ/ZppKW6gkm/beu8b+IlGQB
Ug9rv934c+B21i1NlzIBOwGdBVC668PwdYoAJpHDuORqx3inis9MCLeUZQxTMSYjX8EGegyx4ZGl
/BQHwauFXQNfKJY+X1mb8G3Uy4600ZBerBVNi6QIdl7arVILH3al37uZC4hK4hD1kaE0hULJMYSv
XkCsimQE8YviLXTTh9HL/G1RmIupxb9KCg5S3Q6/roXLydGedc4QSnv3k60o9HdR/2w6g0PSMNbE
mlMR5/i2JTB3PApFOUNXIAqIMcZzGFpfrK+0VQ448XH7zuBvL9yYQf4hCtxkOTk1fb7eQEyGlU/D
aTM14jWqCXW+DZsQ5Vk2sZ3XKc+Zzd4ImssYVe+K6Z3o5eaSQcNfdLqiMHiahtlHojWfYo8kDzqn
lY8qXCOYs7rF8E0nEBDctO7xTczfZkXzqN6A7t7qfvbZYy8Z9eMBHzE87zpe5dqIX4AgZjp12ir2
+k8jzmbDN98SJ7pDIMn2XZcflEdcCsUIZxGxHl6ognJX1RV4YNgMdvAdQhGqBbp1TgWuDGV75j6q
0SISd4A2GLnziLMkniMFs4HWW8SVQfrXSOK9QxkifBzi+smIU+iDxOZM3t7w6wazbPXYV+ro+Kq5
D0BAtKTyUM++6+UtxPuvYPCzxVgzxSMgxQ5sf2KEO2Mq5x6KzUene7aNgsy6zHaXsQY3v0nn5Ks6
JPgcmwjf7T2bnmf28bfKgxARW2dRDR/SHtVa0Z6l+0lBpcNG+uob4WUY63vRtxAesOkvGLPf8yT+
DBm4Q3GdbQdqUKdhloPSTN5PeAHpnh81t/MONI+KBQZbqkfa2XhK+XwJrahcJSyhizZfBRRIwgz+
PcpsY+vG2edejfsC+H0PtKOPwye/Gt4dC3dwyiLbmBVagVGcd7b3LDLK+k5bPZW2e0ARLJV9Y2Xy
DAxlXqpsxwlJgsPS4lLAVMlTwPMtyqiRABpMf/4XhyCKuCUAOCdLBrMAG4YKsxesuWU7osXURjVX
Qpj89IZFDm0caqxMl+XeYCqFe7ZsaTcNqbblWmSqAGPIILacupGoBiDjEyI/QmaNCLdzS0koZp/O
JRbNaZz9UOJw1oHDdxZg/iTfOioIVlVh4rtrMAKxmFsUI/+nm+fvvbJ2Di70taZ69uSejio8NZcq
ZrbXSKXaAhJE397vwhJ1c5bVu9DngqzePQMpbZ6lnzMHQW+Pe/A6IZNuRRC8+wEMvc/+IH/n1x91
napfZFxM03kCL7Ack4AledKeVIGIs5d3BrLjoj80Vv3o5u1cYsMqMOF/DbEyQ70d95Os8Vneol6j
Zlq2d7XChD+hCBBcz42ZnBzcKjTz933c61yT3FlYeGkzP8ZKPNRtt26SrloaRJf2GZmGWn4nc/sU
ceGHhbNp7f4ydexmK3kuMk5Ua61dH3JA1YlbWvSsE8pdHvqPRUQlPSo+SCd7DZGYrULUhDIpxqWY
DH0pBbg2/T5ybiqIFaBOTJkWm9hu0xUkpz35Mmx0ISlknXMwS7F16eVVpQWIobvYYGfo/tdyVR6z
uuVdaGm5s/gkpNQ0gRNv0fiNaE3UAjsjNtGuRGbeO/sG/9psxzDXjmXgNSOOY1PozrKyCJfELMj2
IKhvh7bz9/j79DkhrEX3OqCMS5v7qVO72YaJ7cyol2qkRIboFX93/TTUYi8MmzpX08Hl6uYMyAL1
9UME7jGhRkmPDN9hrZ5pljAAFSxceJ8sYVr3zUvSz4ZUl9gavuqJtiUwRf8wqVsvwNmI3vats/jv
oW1sZKvGtdKjaKdPdLjitECyU1ubtKUB7/bhJzU3yFS38enz07LLqYOaGPgDubXRleLWfNGskHlg
yNzN2H4RNeODUTQPlqE+jl3YkGDsnlsaDQmq1mbUbiWCljFHc2moJF2RjZaVT2R3gdsKyD8nw5MQ
pFjcZgooUG8nXydbznUWPaOpyvLc4VYYfOeDy+qBNSE2QGVs/AGKBqxN9g7oXOmUwWSoWaO5AeVx
058+pUosu0RPj6bboPF1Xon6mohDn1aexj+jWI0YKBU4UrrxTcgKz1phfiAFayNaUzswAhz7yUMG
r8P10Hv7S2Y2Yt32tFQbXd2aw00QZPAYmvCUWcLb2iIxDnBH/GXcWJ+b8JnFZbNKrIF1fFLJQ1p2
zrIwCyaio6n7ztqFwNQIkgcSa1x1Ogu/wPRvUDIh6x7oVeS9Ejtd9k92PldmeacdH5DJI4wIioyw
IqdVdKp0402IoFoWEQyVQg9uKtm+Ji6kIaQerI7R3i7BHezQzBWQ/cQldn3uCKk/Sk0VfwI+/5UG
8r8ncPz/UUr+bxRBSqBk/8n2+ImJdnzPxrfvFJDz3/+pgDQRLNKVtB3AwgoZpAUB708BpIE0Ugd3
C7ZOOIYQNjjLv/SP1h80QUwJLcRyhXIdiWjxLyaaZv5hS3Pm8StXRwCpm9a/E0B+j82zQXWhDlT0
OXTdMUBM/UDo87F4StCQdFeU7BjZnYiCxURj6IMNQ0aHeRR1mynPzDet8BCbpDREwtVgibR9DvAq
zIAge3qqTHMoFnXYFjN/svCdGM8fR+f2FXHpo6qkKoi+BXk2yo2ZIZnGjOi2OVpEgLLk9ZYD3g93
4dbCJ7dooPR1g4TIRUzMf6bYWAogSF9HxJrGiTijSKNm1tZIkh3bGNCosLdgHz/mSn2QKYSbMzPk
aKyq2a4yUkSjWVv7Kj3k/YSrSEN0NWZstVNidwa/rRg9Zcut2rk2MdpdweyeuUlJA4aZnnBty/aH
8+jVk0eAe1d3cMljAGt9bDc+MBvqdRJifdB3lXbbpaYHOqNDpK5eLafuug8dvc+2fBOhltXu57pT
Cp8WDpYypIjdEEUil3qI5+uTsAyNTVqsogI5RRI1EV6CIhrt295XDE8seVtrGZFM16/9ohuYh1Ob
GKggsEpawZ6fRrsqsUHcDGnRlLd6kU09LqPadIERdGzHsDcYtfWSFnlIbhZ4tbrCPZE7JZlvPk04
JjWgSBS+K72ym70IRxY5HZCJgN4+Z+cwOi1qUBxwDMZNPtEspcWr7G2eS9v/kjBJ3pVBZhQ3Wc2h
oNajz0eZmJrZFxNPDeszj117m8CFWtWm0GBjjsGDESsgbxXArJb52MLuC5Glbevs0nYAZNtNCqil
lOtOVYOC7+UGo78NULRFd4OOZ8w7gaCwxg9NhlMC8lc3vrqupRE4bBtTf9chiGG3G2UU/jpPR/MZ
NKCDIRE4CS15NZpWchd6Vp48WJptNWDkPA+CjT3VrKYNtLYlVVxJU2tr+Iqgy11uZ13kHoWm1fGN
VWcV5aIew/ymj6vaAPLXp/0BUKw5nkurMOyzpH+esQQtTHejCCSafZ8RubBhNwpnHdVt0d9UnUFN
ir1tpOOVH4S6yaWAsKe6Avyn6IxOrOMq6+W6gZ9WAuIpWx3kp6aSbKuZdY1e2TU7+w41tq2ta9sy
atT8WQuMVnhOva5GAyVwhUKAtKrEYndJFZV7UMoRqQE5v/HI33B/7YQ1U/kMDCjWsxEOErWB1C21
S1q6rmuWZrSFgKVMXnnvoml2KAxZgb0O4soqPit/Hk0YyIrp3KGf9bB+hjH6Pfw4bNUxCYbkRuoN
8aEGDOW9Gjr66jExHQ72RQLFAbS541dVwt1BLwNWY6H3gRz3ZqsIg5KKm3UZhoodHySsoCoWcWu1
rH6TDjxP7CBp/Nw1De+IvWhu+G++C9oIv6bnyI9FO3Y2K8DZJm7p7CSgSeiaGT6bKkOog5ePlWhb
f45TInaLDowBgqyLjAtBx7V2fcC1po5H6iasYp2c9iGBuFO5IaQy6JAiw3LdKO++cx27RH9b0mPR
3nGpWCk7FI/R4eM3081fqMtvo6S+B8k7um4rNedWOLCwha7/GEDjCord2WycsUobsk5rAmkk6zqJ
limlwfPghM5vyNvfzxp/HtHQmaMIaADrOgv0v1XNj1YQdW7Kii5w7dpfCa1/lfVAUWEcJ+Ni27L9
TH0cw9GvP+j3Yv2/DmvAEyKjwtVtk2n228N2eVfqpcVhy8n019Dx7PteE/L+10f5p9MJSVpZsO/l
jOb//ijUBzVDSSKinJL9e+Th++nF+D7mHvy2PPt3iU18KERABh4EWycGTDC+f384PWEJPI10Bqfa
sLfEYrLiJTpu10vrdyk4P50/DmWqmeSP4QFfxQ/nrxJ63bRcv4umLPqNF8gvdolF89en73sM95+f
xzKFYj1BQKRj/3D6Bt63Xir8s1LvsyU8PrXIJv/FGqYjZas7vdWfy9E8/fqgP12QDjYOSzdtrn+q
gvoPB83M2M7DgpPoVcNNWvQ0uSncLSpgSLHfxQvNo3X/60N+zza+fk4OSQ1QCmWbP31vPpAVmGB8
TtMK2ud0AgAP2UJTZIWPCOn+BwfDrGI7MHIl9933F4mbVGk/Rnxz1IH9rTUU+qOmQnHwaxFvf32o
f7hIXEMokwiheTD5kZIbe3GaGJRFsR9r9Y4tGTJF/Hz/9iCSyA1D2WJGwxs/Dlml0wrC71BHOGFg
PBdGLwiwpF7z66P8fFVIFtLzjYVydr4uvj9rntZIH70UV0Wbrg1bBxWgL2vQIiLGo5fRef/18X6+
JCSXgwRxzOyqWKJ/fzwQ5A1aawqQWdF/tIz2o7Sq56zOPv76MPr8vv8OHZgvPY5Dg8lRkPCwhswj
2DempYaKRC6C+RYr6QR3Aa5OumJWBMDS6gmTRf6MTt1CwYUgzuzbVw3KRL6LE99xH91yYGUZlCb5
siweun+VZcF7c3VLZ0riOnWJRvhxjBFeg7vHw/eplQgw8ybDfh9/+s0J+OkadbG8WjruayqnRCj+
cKJ9IbAfwabkGo0+gVK49Ei8vYQGMObUKjCXvscKtaGnBsarLMSzctsTa7+DCML/wXduKYN7Uzqs
odUP11iul2UnA64xY6yM6mRFLCSWRhXRdG9ol4erX3/0f7rEoPDMxzKJG2H7991XX7dx1CiLgQAC
qUNRPddxzo7DSKUtZaWj/2aQ++lEc6WR2khyGQs9ycT7/eH8SOJ1drhP3d5cA89dYO76zVAgvw/C
vF4x9Eq5ol28fT9PGLAStaaYY2NFrc42jeGp6lysysSW+3Re8a6Mdb8A605oxQ3MmtL5mqXxykZp
IamXNjT1ZYsbCJDzGhnRyqAzcD3p/6ry8d+oafxf8nUqpu3/d0njnE9v6SeKv+/f1TXmf/RXXUP8
MU/vGCcVKabq6t78q64h/pDcmMTMOI7FEsVlqvqrrkEwxB/M0K7uKuoePxQ2pPrDUXMlQpjYQufS
x78pbFwn/G+HSGnglp9jMAkWmu2nP164ZuizGSp61uVwgbWuOsk8mm7MqHhP0z7A1DGCZ+kCeWkY
SuF4YnWMVXXnsJHDE14WG0p4Fht6fNOiDw9QnX+T5Xids394i9zFNpMTC3idrdP391Yp3RYc0ISs
ZmxR5tWWi0nSwytvBBNl4VXUQMMjql2j+LjUglAd7CT/TM2vPg0xASQue+U1OQ+Ywxo9OvoKCXxp
08+eaFyvok7Bfuqn12+ug3/Ya8ylrO/mHk4s3zoFKGpThAz++K4DjzRvB43awh4C3JCIh9Yh09Fr
LRCMjGZObdYoV0NzqC1hbmuKWZgflXUndHTefmPrd2Vauxui/jZlTKPRE8GD5lv9RR+r5KjTOrfZ
v6d0ikTWm6uJ9tnGlvlXqRCNdQHGLeovyPjHqvrNGuvHTzaHA8zTF259ur9Em37/fQhO5xAW/rgY
FXx+oaWEkZv6Je3rdk34WHCwmG32fqNNqOZ+Mwj+NKVzcOUIy2H3xpKLa+L7g7MJT6KwQiVt18bR
Qt9AoLp8wudiHgKnNTYa/BNa9JLWH0ghW6xLT2j3EZ0sUZbNb86ElD98ybwb5lbGffYK3MQ/TuKF
b0v8MBa7XRStm5qSWR+Y0ZlxAKpjQ+Ib6IzmlGICJJc6DFZgkGflU61O0JoeIzU6L5ZyP4WAGidp
fAm90bwLcV9utLGLVvYoBM6TEO12HYe/WfPp//DeuefRPhrMkHiZfziTMoiTwrNgm2hhAD0b8gfF
lG2uMhQYfX3CXyhBfrYzpjuVi2AgD4Bik7lvdK7gX98s1k/vxVXymmrKzObYrj3//puFGtwKD9yn
bcNIwevSU3A79bGbrgw4wK2g4amNZnyiZYHKxM5XFRyJVSTiiJSaEAhvUCj8zMTtna8P3FgIKBNt
10eOfgyzQ9tBWr8+aapEHm0VZms9jKmhoODxkNY/DVGNPMJBF62V/UqWDvAlt8fol+vVQUuS6YZK
Sbn0Q5kcSO/R4NC6xix4th6cMn5AsNcf7KbzLm0VWZCMaE12fmWsrLxYuVrQPzmUkmAyBNnaNZsE
8h2dvkUYe9NauVH0m1hRxZLghyvTAedAFIgQVAEcZal5wfLNGc0shULEwhVOyMS7FfjtvgFpHCbK
XsUN0RkxFSqkIxkzXHqgrvipk0NzNOpMn90P/OizfC0W5Zg3R6kUDK35px9/Q/EOEmSSeKvrr4mJ
PgvNxpvU6P0JkcxfD6XeRi33CM9T3OVrzlS9uP5Nfv0Npalv//z6G4uoo1Ort0tE9sbh7//w+vr1
v/r7z65PeyNEjG035rJV9mUSMIVVWp/SedZY1KW/pWg3HVKLHl0SqXPutB/dRhXYnorxjljdB5rt
ur83NHyYWhphLpZJs8IV/Tj040icfW1va/C+rmL7jI5bHpClI6JudO25KLJ4MXoTWWbSuMtCae20
sCu5CBr9IZofyke9B7iaoOhUyzKQ9dYPKv0QRjZW2jL9HEOxdFGh4gtExBYMz/UY0OeqHfvJM6KX
ZmZ7RQGpC01sHcvB/0jz2T3qEapPJ7ecvVHbcsdSwlhSNA4pDLcttuIeE8dA55BNcb73fbPZlnFF
f3reE4Efz7+MsITLJNsFREQ/o1yUKDtqO6gfJsfZ6G5E1IJNprw5VSfRT7jrPNJU2gQhmdWlTzLw
k3OK31oM5nIsRPeYdngxjLStn8oYwVxduvK2thiJZyNAV+PL7q1s3FC5bLeJZ8t9Yn92MyAm0K+X
0GbVs4eUbSNMiqy+oLCvyeyEob3cm712MTx/OlMs7FcNmpFVkBjZSsJe3OQFgE0B82hj9k5979T+
U2EiTtSToSPyxdReyTp7DhEJPfimwNvcdf0KuafE6MIH8gRYTT5DfWkcvbv07exNySbrLUIvPZUK
LBQ5HzsAb9NGI5zxo8RxeP0DMN8WaGazOZoqt+8i1CjC/ZTBXn22oaQdqlZAx3da6xmFwrBJtaja
XJ8GdWUjrwud/fWpHESwyJ2+uFyfsjkkASCcHurAmEXXssGMwqxfuEi6TVYCTPIMx7mN42oKMt4t
v4XQ/+1vmfNaXuePrw9Aeo4CkxOZDLMXxdfuR4D9O6ODeFAawru3jNy7B7n6YLcWJtb5Jc8tHTgV
3bi4Pr3+K0q+XxgmjOP1Ja0nPt1NQaJen/KFgNeE+YkTe6hAHEHrjmpdu03mh36A5kSllE04kILb
WPo+KnsnObRAG69/cX0dw1Z6Abewvj67vn79PxSkharx05u/X++C7KU3iK8HoAnSgFXdHbr46C6h
/r9gn9buymCM/nwtL6SzlKiu4HXwJ8xq0R0F/349mdG4CoRdEYHhTWQDVAD9/nyetpnaw8cOIRmK
eCOcHvQ/Lap7zUltjOa6t0TiEd9fX8vb0l2w0x9316fXX4QNgqZMVjcU8fN13nI+atoDpM0BnSJL
yXiourB6mNxFyaz4cH0F90SyNNwZ4j6/Fpu1u5dpZ6Ec5u+vr43p1zzF/HJ9Mtj+uzKMvYea6yxw
p9wOlYJrlejTG0rqz6mXKCL1pHvQ6iJg8DXUER75jPGOPgI2cJ4pkUVrrsjm7MgxOrZ1M20E9NoH
UhXmrayI342KcB1hvk+BSGGLNNajKsHUllr75tYYx4oWe2MzM1kg79tvgUQvXo6de1cRfcJkkkLd
RZT0NsvZPEsFr1qH4tiYsJwACXEfkRLf/fkvi1lnbBrRDSKk8Iya3V+bjpfexwjkVjAfWRWEppyA
e45yncBWPSWds6eC5N5UhnRvivkhp2G7boukWJkUw5eqjTRyPiy56UpH27mVNz3KdIWTOMFFAHK2
sG+DwhAXHw86TOkpfGDA3auiBIYQRlxHPpo6TMlcUBQdnlQ6DndNCbzxP8+soN91NeRNv/GYJMxJ
7lEtu6skicuP1SjeG7+dYIhN4kIw3bhFcQmAGCy0cWKIZcqRvtw5tbjYfUHndn4IHVPfNUn6sZqP
4rPzN0ChP7RaK5eiOKZDWt/F80M5ZcaNjcfPDe3qzp1e4t5Kb7Mh2GOlGM9GGukrbgag+WmhX+Rg
aKu2jZ1lZ3jicn0Y5p9G5qVtrgft4tVz+uDu+jBlTnDXNNouifSCDAGeXV9vDO9rKMaPUN1A0UmG
3ympMSkhsRkWtUPcBzaAYEUsQvqUddltEMf9zfXZ1BDWlbeddro+bRtK63TM5KEdLW4lErTQCNDh
jpzy3CdCPRY+jBy/DT7WAGWJ3Db7k9+jSD724YNuaM7x+mD85yecOwVdtuDp+roICybK//zSDYbD
7DvcYa5KjtoQJMcqJlt3ISukiixDASNGVECBKhyEaLoLW6nucv3J84voREttpfm89Pfr118aehBt
Xat4wEa1ZYsKnK956KGiPBDCThRKDEg995/LEAaRXcUA2IThn6PMCo8B4nG60sFDNqABnIibJ9hy
IIYygivmlMWb1rUYEXFCDku2M12A+LI+Cks/sfgo3iCVbJBuf8TGSJaWrSXLylTBg+vQ93Q7GARl
SYDOKkdKe4q6PDxNhR2eIEhfiP5h+8waYGE3vQaBkYc6N4p176cxMVhjeRuP2ExGGdi7yAlbHATT
tK6myTmVNrFN15+we02HIbPJ1tjJpmm5eB3/bEGSQcY9/2in8cTyOyE/iWyZyM5yhEB8Ph1wGXb1
dGNYwLDtsjM+xi38IUMkzyxvyDQ3yaS6vq6zlEFal0+3MXq5G/4E1WFaT0csC9YCgWN46xbBcx11
7QFPZ0VgjVIJEef6SR8l4aQSQ09a1PbZaKR99rVrQg7yeq8oWdET5ulllnWs8Z9D99NfWp+EKgy9
xW0eH3U5xk9Gil0A6z+8k6L/6pQ6WnUWBgSCPeMyzJeRrhWH641adqx8dG6s/yLrvJbbVqJt+0Wo
Qg6vzFkSScUXlGVbyLHRaABffwa4d91965wXlknJtkQC3avXmnNMHIWxFQE1Gml4cuz5YNzavQQV
CNe2cKOz6hv7IlG8kyJvb+Oa+fXjfXHqPL75Yb1zxwCL2HxldJnxR5MNzUvCHRcZgSHs2lWbw8hD
OjLa0XWQeYjgjoeyuCdB+JYF9XQnVqF74XJfP57R55/u+Vhu9K7YaFU8HVs39J7dYfKeq6D6qQtt
WES0LnZxbgdQIJzxmM5/GhLFnzqrX0G4uSiPwIIqKLx9iw0SzDtPSwzpF1cJ1N1jaC+tXvmHgrXj
IGJYqko2aPvTlh9ufgg8iIEgBLklzHQGLg2Mma3Ge5EZMQeeU8qN3SPKgGZETLtxIm7y34d0YIQN
iSpcY+EkXsTkUO1OLULu2LPlakzHdvm4saAdpdgNnB/DAVlpWLEE1ti4+gbjWXPU4uqp8sd+i52I
AA4SbAzlQgkqtOxUwAM6574KcN+yNyjogpTmQbVJBvdF81FEkNWBs6YidzaoueY96vKZm9/PFltw
la2AvpuaC5OEmS/DLN7o27Z/Y8goEWKlTVZbzh5ZBkb/NvXPYU3Thxbar9TwM/JdCCXupmI6khBE
IERPPs2oK+IKZfUlxyZbS0Q9+3IqYSKpgkAsXreSKt/UgHx3WS/iz1h/Vt01mpT2txL5c9p7xleS
EvaaTHV3LxUuMr+wtctouPluiD15iCc/PzV67m5i0/zVN8Kn3JzarS3C4AgKOT8Q9+fuXF/159Ls
K1Kc2uYF/FOxSs3YfNW7k2oA4ftEKdwHg0NuogbzApZU7CpS9w61VsjTmFVkz8DcfeFsFKBECvL3
3I7SRR6pt4hctntiJ8dMSB/9f/TSw5aZ94kEcX/q/lXCvGKtKH4VPX5Ap4/DN1wocokxfWgs9y2b
4BxGbmT/7gTWRuQm0WIacG941fjHM+yfhPD396Ql71bwrp1Tq6NzZuYvrQ7qYdQIoTa8Jn95PHQt
VpasM5utpKEEOSeXNYEBlrfuMc4sRUu3Jyjt9gIrW1zoLkCBCaarPz97vPTfQ+GTdpwhq8oaboRh
dmw+HlqsV8ehmfZT25X7pO3kpu3s/nPA5BnAgPxuCXrkdjMFPtCmRhGMyDiAgEuCltzLLlGXxzaE
xU1dONKDTE5jyB+12D5WIaZL6boyE7EV1BJUDzwlHJNzZ9Gg14mj4ZI0/iaGjITZtvvAl+r9uOSD
u1LpX7UfWWDvWFdAt/Dj2yBnypEkMSX//dPjNdtz1O3xpyHREg7eTEJdq5+wlhrFxa/qaVcYTXaA
XoI0WbOcTT303jNm53I1GVryllUFuYAhv64j9WOiLBEvUJKYbv/4+ORFKwCBW1H33qT5DkoDsHBX
e647g9vVpw3YdBUV5UiIxDjAqi/Sv2whd9iC+fvQyHYd0qE4OfakTq7finVhTsm7bXl3+lDVoWuH
YZO2+jV3DOsVbs+wpYzFvsJmfpeG/S1SGf+uPefTNpHgILcGsYAeZku9UL/aUF4f32DX9HIcc6pv
fS2iveOOyZbEn+yIQzpZgBsKae1aHZueK15h3R2qxhy/okEPV+RS/Pt63sp/Xs/q+v///v/3ehz8
n38nYr3adn0hN1nJQqFI16bl2oevjUZnFoQdWco4R19rSzi7UcBkfHyVABpU/p1prWhehq8TAwDY
c2azfnwVHJ3akPJHY3n+aheGjOpHlIW5ayK5IC/pTiUb7CbK5KWlpxPthIC6wTLf/nk2Bs19DiCb
v/T49srsbxURdBe0bNNdDGSJZF6OqXX+jjZBc5XNnDVtqNd9GzvXqu6caxKdc46fL1RIznXQejDe
w6gt//uGovJIWbKN8+Pbu8Qh9DFhaXg8RdPnXGvThjDbwCWyicMgbMbqbl5l4QJDvvfP08drVqUf
NVopF6NP5Y0Q9n7T09ddPb4o8DFti0Dzl9JC98hp4pLQ0H0egs57bkmaQjzRZnuDevqf1xjDmiuH
K3ydSF/SPMlkhz2Ob1TlpTDS9lxPXUu8XZfCVpeOtWWV/fX4wuMhsdVzr/nJSbiRdcZgDoCFo55h
R9XV8RKKmYEZoxOSOOjNDxk83qNRFmpnOiyBtjJ2ioDmL5DW0aaLYn0XhpP+SetUK3Ttk5NiCb/S
ajaEummfUU6qXR+GrxEbJMEJ4KXmixNoE2uEnn00rWnuBt0rNo/XK+B9/70OlQ/6pZ5N/+v7O935
xL9PW7ybulc/iGwART6qWb3gKdF8W4d01NVQRPJ1NCZ/RwRdgJqPr6b8OofGpkP5+Ltmb/b4af0P
gx90JVkYwSceWOqaXwhG5ZrFzCLDCRSP5YoSohffIKX2FXJiujnx1O8d4FYb6PQQzeyR/mPs/PK7
3r7kwhJvnXJ2Dh7mK97N/MkOxSGM7Xc30Gr+sh4f4xF9gCW14lcIUTQO7WzZ1QHReKQ83W0vh/Ig
zqMp/H1WZtNNhQF0xSGDY92p6VYmVcsKzrWGFPIxyjFPSVY20DMid99UJH0JI0XpbsFZ6crq53F8
A9hxc4yypprIX/zRd3/HBc45jf1Rvrl6Ub7EinxgTMdPgzaIF5Lz2gs54Vv1Fhd99tlWbXQws8hY
0cvOP40Mg5Cu0v5JJrRec1zB+AXNgJ0soYDXhuHQIybe+kZhPrfIr5dh67cfY5i9o61IItqgi8G0
9R+o5b9spz7kwCLvPZHhUKar5hBYXfTBMrhxyUW855K4EkcU34+Xdcx927gAGIHxP12i7I2wCcVc
xxYRPkMgne+4Nm+8Yc1rHLDPQrD/RVMsv/kmjFA3TcrfWjm9sNt3SwgKWCSTob2lIZ9mI2uxJ0ak
vdVBCnqdAi0aDLkKPeW8kU82rSvDxJmbEa7AcegrpYGCwrL/tmHbLLEG0V2tIs4jcsQpwtoKiANU
+ZEsxmDZOEm57es5hKnA3GVrU79zbC05Bp2Fozl7D5vAek/nHj6YSfLhuriAHhInmLr9tyLWglV4
eHyaljXjuMuUgNS5iToPOpZEa2RHM2D8R5ahOue2u9CyabbBApmnVBDkYoLvc0DSXMx0VBuPQnbl
Elu9owA6BVkO3432BgJPIoutCyR3k4xnrVi3OKtiqZ+N1HbWAGmHBZfsCKKgljvQAtjior3bdJTL
MwYRscdhEvk+87O1GeNu1BC7hYH8ioWVE9+TDxfdbS8SmR0aP36YDlEapkj6FkGW7nrGB5/cL/E6
Vslzk7Rr4WIdXJTAgMMSvyfOESBHCWF6hiHsHZAE50lZ0r4kPfOQzj2CO7oB1DRPfVuwOkhNHGF+
h9tWiykoTXHkDGftI29Y2olT4eIm1+GkOutNJTLYsrakdxN0iudZBFmlR+xGvDHTlIzAISSwU8ul
+VYyspqnPu2QentWyFUe19X58RA64tQqkkJTVddXgkfdTYASrnRE+9J2g36Y/9uFxQa+LxIiqLrU
Va+OrF/xsRDx1Thn9OfiyenBUUy6NuuCeTp/sVFVf57SfRvS+0sySzxJ1NtgNKNvKkBW6br0SdH1
IMVy0p23VTPb8HSuhgn4AaEWWARcqCencvi7Qj8Jr5THGmjpUpci3YgxdZ4mmjpLjZT1nRqwncID
BAcQpRStzrOej28jquxjESuxrXxWIQ1Pwa7yE3udhdLbCHYgpmjse5boiEbuXx0rK482Y8tGxROh
DbNpGu5Xt3CmN0myyDFve23l+hw5M1kxi/NJ76ojRQtOb+4x4SeXhi6P00oHNdNgLAwVnirNs+7a
rAhG3I9WHXf6dfwbsmpeIwOaiR7qzrFSPW5eRL/fqd+tbJhEe50wqyTGoFow3n60sB0dLq0HnI9z
DnQw4tlPaorP0ThwZnI63m1k5SsolQGyyitLq/fc1PLuRZVz6PROrsm54WYm0X1D8PQR4kiMOdSc
Q7euhWzDg2Be1Ja+Og9jsEUQlr+xU/Aza20Q7Yzo4pvRePH7a1xUzZKf1uXEEdfDfvTcN8fR1Jlg
nOGMuI3bk1UZGAxtaE0HCcEUNzmG40uGCJKIv7qvLrVs7xPhAHicdO8UOY2/rZq0Ius7+xsrzzvP
fT66RCbzdZz7vTXHoUwtynHrB63xuHW0AE5dyerBRNncZoK5FH1p48TpAUIbZDpGx4a3cGrapvNY
r5vANcwxQUFl/CnsQd8PcA0voI2X5PLYz4nhLQlzMY8N6MSjMKaFGKR4CghgRLLPx9lN+rsgeE2o
oLhHzEV2ZmYZizR33FPrGcRclGLb55a2zzTT430a6L0kdVaDiyZQorZaD5uh9UGvfTzqkeOs7NLG
vInIYJ20RcLdKmevL21Ej7t/tgyQ/VQ+13ShDkYmg6cixWjoVaG/1Qz0/EQ2ObSj6NxUBWlyZtHQ
aGyfbYNqq0rgKUQZuQ68CU8AB6214ZXaDkfvcJ6m35V0KeyAJu9TrfYuBOv8zRwyAhRREQuh1eYx
mnLekLF7xa8QA4iqyYLIw/ESTaJdAcewFqFvtFunDsLjAKloLdKQ0DyZT0evsL/CxqHozHTO4mP0
brh+fTEjTAuytp65yphAaiAwNSFf886LNnlBykoemreJd3pSPTGWyVSsY2KVMhucmd6UWz1mRD0C
AFxPOQwNP6HE8xSjI9rIOC2U0awoKEMc6HPKhyglK2t+wB9EGK0u622Ng8EfEKVYQOY4lAhro1I8
6UVSZoeYDXbVh82dfNiVwcBsp02jjVI4rg8u/XtC9NTea5NnOOO7YST+0W4dB6xLdEkyiJqEN4zL
os17POjWNe/Kv5qmY7Yt4Kz5hne3cxoWyVh+UlYY2DjpK7ZxuKiqrFxrMHyrODvHfkD6dONOy4is
hrVmxxpxt56xsB0aSlEcmLxHvBvx/Eu4bhadZF3fNb9qdqQgfj223Bb8yDqy0gO7R7Uv8Ydt7SYW
7B6gjHovb85Cw0IDWMD9xg8/vZSMhZF87kOJPyEUXnOddPPy0heqvfcIhRZqbg0Hml3hKA3iL9Az
2toduP5Uoens6XZx0ggV9Xs+/lAXEDqKMlwHkftbTGZziXS8i96MU2e9ryQhMUnW2cfMSjAP5bp+
HFv9rZGwezKP7biWtb0tEtPcTmkQ3KrYoSkspg5RPZGZwiBmzOJQTZJ0YGzNGSkgjIEaOhRfxRxp
bQQWrRsvfIWNGO2N0Pvla428ZoB/oQXLnSPymG4EragRF3CRJJuOIfEW8n13MieLmCvd07YcisSi
ban+wjZvNxwwlrXy4BeZvf+qCZI9UFz0jJrHMCTsfPzQhuSJxjIXMfXIzjBK7ZJODpGAdNj7lBlv
p7L0ufe/65HBZEiMx9aY4t8kOP1CS/XDhmjddQEeLUHjg54gWjL6cy9JwI/A2GRrZzl9Rfg9KGYL
e53GAG20ouQmgJgAKSTa+jaeHBlQX08WMLyssDbQ6Znsgl+gTho3cqb/NN4END+DNd7YNhqM1qlf
XNd5ZbK09YIMIEWcIOU5DqaTL6jR648olgPcJvMpHsBhNr4CsWsKsUqhS7eiXdA1jQ+NlHvR1e5r
aWSr2oyQbZUhnGr2MwIc8SkuHLJ/SOptqkvSqo48Q7LB/Tbr7pNGELtRgxCMyvq1AY86tLK/Pq41
qQEJjgogMYNBhqPR++Y1NjPz2nXR0p6CZO2SihoSo/Mc28ZaENh0s7NvTiliP3JrXSDHqNXYJsmn
lmUnv8ueKzUC3G3scB9mXfqGOXyLRHhlBWn8zF6ZXAe0MRumMuuSaLN9ypa+ioYg+Cgm9KUzKu0y
JoRYMdzvyf7VjU1TKJZdlpw4E1fZWPEtFJuGcJ7LKEryV7TzAN3sGHemdmu6BBZ7XwxrJ4bpEKLN
obx4cLFofDEr5ILw13GdJbvIcbNLR6rSTs/pAQAUQtQzXiWRLQCto6vrQeXVrBpOYm1W6ygtw1/0
JIomcr4UkQRVNS24ZMVrbIfRuWk5UoBOac9eaH53w9btU2MTkzXV53V5nJRzD1EP7oTjv0sFywVf
8oG2abHOsA4vCa8CIDDmch8Wrf/u5doJAKpgLKnHV7PfhzhxIMjTmLanaM97bbz0CjFTbxvVH1VG
mKWsjIUyq2YWePHECcI46lm8D/WcW4Zgi6bqrp4mNp3dqpWjXNp01hDAsGJjRQJwxm2P9tLKwp2w
UQX4OSQjPjgatAP/MKlQJlxOQtaBisWaka69OnBXDqmfbLB+fh8he+gTjAG2D5p5mPVFEl4Njlx7
uug1H7isvi3TqE5u7qDq1IcTi8srIffhkg7PlxxKUgeqo5J0zgbicjYhY4uFEy+TqqsPvmYmmNri
bWnLv0yMiQX3s2A9sf1vQKcc0cAFEEpQ3WuUfduAtBsmo0+TX0BDCwncsoYru2u67v2cvatLaYu0
wzrOWbmJRwrXyu3fMPT5y7Jnnu0UajtpBLbW0hO/GpdYiaBpfuOTXQkQomYs7kpv/5JNHGzsIPIP
cQHQO2T0ihIPnVsn0k9I6SatrWqtYSB/8YlhWzo25UIUDQeJ4mPZJP0LKKDsOLFcrbSUc1PVk/va
l596zhDTZf0IyrC45SknwT7ooKI2Jshn/2+JLV5AY322KOyLJm0J+Cj9pcY7RnW7DEpEC7huomUU
XxuyTK66IBAj6zV7qfNzEU2aP3dKgP9G6F3SedzEfd1A8dD3mDjvdGyyc24SkdVX2RsEhWBjGXiJ
oQVbi2GIyfWDJ0K7eTD2LfCSpRRT/1p30bptKu0cRtcYYskq4xy+muCsVH0KXkeSQeEN1xJ2+tbA
9sE+RaOgm6hThFVp65jY9yS3PlBgait9ABKk8sDahY4D0rfI44vu/LbKv7pZ1kuyMqbnIMl/nCx6
BdOgyP/C0CyHhPwVn04esmT3m/0ttqqCY7ZXblqK47VWu9t+GsC8Sr4zs/nAPEv1s3UTe25s5Js0
Uh8E32zZOb2dVUJhJJwZFHNUfeWoBZb90MScYjgHGH2ub+V8eC4b7yLi0N9U3EUrkLZLR1YhQ/hw
m9Ztz2iwVIBZvVUfcetbjvFhyzWNqx4ScSePevImNC96Gs2JndDXzr4y4q0ExoeTzz5rKrVPcSeJ
ysurZJdicK4qe6+HJfekHe+I170QJSI4YJAnLIG2mZVad0VIqPLAxGqcCjjJFa0BFZBYGzZ1d3aU
WZBYU6ZgJdRGRaRfaQSnsd1dDRG9C8N4rwIX0Ws17XLVvQHOzdZZZ7z3el+t2DXGWy0qCm+SzgUD
ShZKW53nsKAVZ3NC8Fz5B5VttUpEnKJ4zLeudJO9SPzqqDXhVXaBv9HSbldTJn5Mmb3MqOUV0QHs
Zg3o3nk6EwBG4yrdMsNql8BQv7p8pUhs5fcIoqUYArU0ea+nOAiWfcpYtJ8BIin9mEVCzmxqYM72
nWg1qhJVpvZqldRZXqt2Y9YQMelCpQ2c8Ntug4poOLJky+kNQYdc+pMLayicNm4uPkN62TRb6y+j
bVnaOAgMfVMjfY7SpeG1K4tE10sO2oVLn3LS5QAfDimqBMUhDliNrQ/Dski+KrKmodv15RIqX7Jk
2szBxYaqP2qkvvUw/40GsCMqbaxDJiPu3oz2pYeEFt91drAJ9UthKLKdNJtAGHTMpgHFHOOonmb5
oi/BnbkEK+KoPhiwlYhGqY8cKYHrDfYmJi77ChD/6gfNm7J0byXDH8TO97wbThZK4w2H3VswGebu
5JHFF/Oz3Au2k8Tvn8C/mQcK3wXU3OI0WhH7C628SlLwZx2o/zI7trLqb6qBDFimtVwGCpUs7nCG
StFJeQPpi7rz5PjENXpJfPf0Zte5m9Ys1rnSg5U7mi99+6sJ7U/Sn8wVYPEDJ9ioX3bmLJYsiRet
etSXLE3jsdbDP35U/IZy/xMF36ERiX0e+jczwdBcYkVtPbJHAQdYy1ZD+i6YSq4GP/qImQrPlCA2
XAH9qyFqGkFjvCQnd8YW6tEeOv0y6QkYhZFq7rPwwduiz6/j6M8TTdxqjr0n6zDOaPEJw8Le73U+
aa/6bggznIJgWOSxnV3By0fLwOmZftXhFlTZurDbO23FV1fCaemDZCMtcoJgkAPAij45RjUL/Jy0
9KmJSINGfu967ToboYwFGIDex/TkiE69QX8CXIRoe2UPwy/qiAlyGPRRaegHTW9NZsDsmP1PFoXE
mkTWS6o6HcQLzQJXuxT5ZB4EK8nTFFnmgsbEcAr3nMLoaxBoAsLFXJdDZS6yrZby+duVB13IXqtK
A5NrZpcCLuJhqlGtSZ15Wd7DqInjIl2VbQrtUFYoxDpzXLXCt5c4J5qV4w4IbornfBT50iGFZWWB
WP4xkrpcGP5EIru+DeWnEFqzyrIgPnEVwmXo43eOrjoL3rCatQ1LbZoInyObPgvUa1W100E2E3GL
JYcIOkCAmZ1D4JCOaXD8W7p2szA8gEZmRYHFsQSID3pWg17BshD1AgYUiURJePAg6+MjvNHG/Bht
DlFD7d1LlzcEsQFjaXlguWd8xe1PLTnQ6wiaaA/aclgYkf1G1DeAC62hoyzFVRuTizWfPh0VotTs
icHoMBVHUbF0w+pgpLtyst5zMtPppNEslWuQ21yrKPuR0mWLHPHbqpkKBgp9lq5Id3kP23MYMlY3
vSA+lEUB/cgnC1akEKm1Scu4oKdz66T1KaZ06ZXx1APTWboOZ8OkjzaYOEIBxWq0EFB0457WCxsh
McFzZyc/oQyg8pXupZTJxi+9lyK31VOFwH2ofJCLVUe0FRzr2NF+9QA1SOaVO1wiHPJoCADaq4g8
TZ6NyQYZVMDyhu2O4CRU+VMkSc0axn3KinDk4AaD32SFZzm4pIhToQ9bdAMDWrz20zT1wdHtw7tu
OPu6yvjdDKEz50PPrhw+L5NUJccbD7QHc9sbjkXRHvuYFqQ0xx+yXikeyp7Pt/02oMXFHvr4MOhK
cqVZ3+JXeOzVIjVm6mrS/OhqZHVPQAU2ZMiWpLqKFhJk0j01+DMXCPGhWhh7B6X21hU0I/2BgeJQ
PbG6IrzOaQGESf1UlTdvUNQQeMr3XrD3a7C2gltlYWjdR5hMx9FHZOSXCglJwjUQ6OmxawC+Wj4I
vsYlz3uAX2gVBgiFtiX1suI0mIzPuGCIImP2j+8X8F8GKqUpNmGS2LtIWjvPiziujoP9rjulxuHP
PKRpF3LMJsiVAQBhRS5pVkHc7VAwP2dxBiC7GAAX8rjpCyhybe+COdbnU0pAqCX5sbcKufKiGOgV
9oR+02qXy7jlv02Cc9vpxioNxc5MoauS8901iXOwueMZ3HZHl8MDLtRnjYbUYdJIPyYha88eCRo4
8T9KmCVrbmjmPX7xxDG+eoN8tSuQgsQhBcUA245QARLCTeM7KZ8Kt0n2SnrHID0jnyqXTixczrTa
rkDYuYozuo5TPr5qzclkOzkNW5KoX+MRViBq/QSe7Yi1o9SfoogMIKUjUYLseKYJES+UwBpsE1ZX
RM4PsJKXoET6SQqsbY/cH9Owj4SBp0rcdL2/tg6S3i7m6Ffbw1qjRFxM8seIzZfYMhHM1fpPm8KL
7BvnMP9KDNLWUeSu2B7+VFF+osV5Lprg1JM5Rdsd2ddU3Auz/SZ6Jqai8k+Ud6AaSZ9TrmQTbsF3
Kecn7hsukq7FnhUdgqpFEDsRHjLiLlOGdyyUD7gEGcRKhMkdJfWhaddplpAcXstvrCU/fLrbAYo1
owMWY8Uq22TwfVSeQJGbr74CbfYCGqETJjFhTqStoev9rMFxbDU/v2yrAvAQONVvWzbNOgwPVHo+
XCz8L6S2vHHPf2R5hWAiVE9l99fJ4RV25OQqPC6LVCZfDBeZPgJBhwBDOy2ynUNigSMZtJGaNaT6
erz2eJCGtsGm0a5GP/60mh6CmN4eah8R1vSSIr7a15ZHaK4UDutO4Rw0GdgHLVMgKcNWwgdNGPnh
ul6zcrZSYu7wB8wvGhA1gysmjcmUCPOxXzbadoS7jIsPphqVdXho49Qn0qzGYxiY6UYyXF/Qv57n
QWrfdq27HmrnrzEUtORihhLstiN5h6wkbXDsOlIlObezwwA0FXTKu4J/DvI+u4Os/s0hSG2zZQrX
UyWlzbplSE0Lv0bM7ih1lp6V7kYLv52lGdFq0nFy2JgVXsz5AfljxoS1nH00VbAyJZXEkBTdM8Ny
6N3Fd5rk4hJV9EfMWEtwB3EGTfXupa+PFlv6VTe0ej04o7c2LdHcgoi/S633GIht7QKngyZ1esap
/R63+q2tyNBiVBCcMw46cxKYhU0fMBAPUYMUUY/cz1YwAJ5k0998dJvo/DCozCCQZY4aY+PLRCM5
Kz6ZSuZMAcYWdZYOOD/NaWqq8H3yk/rAzCJAoPnwbJt3MrRg9mb2tw8seC9zjj0A454eD749b+VO
IFf0e94DjNAvKaiaQ+nbHzqxuXij1DMWumxFslG6GfMQl4FXHIGuuI1/aS1SK/MhwPiR65yyiugG
XME5IPuun/0qRAiYXUn5YIZoM9BRptRW9Us4MPEEPcOxBCEPCkfSgl2b3q9NlpIzje2uH51fpYE2
uvcuOHS5f/Rp3DRB9eQhcuPQmb235iQvnZPrG0mjcqH77dZQ5nRziZBawtOC02iLDw/w67bL/8TM
D3eFXd3GJEkuWdhP5zk8XmeC3JvySQV0aflX0T73EdpSvU+3TX/gzVnye037gIbVMUC1QaOP/Jg2
zC5ha7fTEspQdCCDxQhtcUqK8m3QTHs3kWi4iHwv2to0zZ6i35jo1DEf/UUXZFTxkkz20ILvaPv5
azL81CS4zPKXy1Rq7WWQK60a9r0q63uZVa81KrlzZC5bbGPXKjdOaZal28hJdmZv14fWSoscqKr2
mbnjOzItOI52ax/KMLEPlIzFPhxzivKC4CXGOsWCEo5+SS1pDr5PQY1WLdN8CLr1z6jjuLIRBl5G
AOgbzy0J2/jMDXJ7wtycrg7NvZXQMpCyYTHX13TWRBH5z7nGdIe5K5qeWdWVIWEEkiqcg2od7aBr
zCfGinlc4sG+JWgJfmLOnO6iusi+xGAx/M6HOt5yeVQJUUYW6rkXKOXExmNz/h02chsOnvPhWJTQ
KjJZXjI2Vs6RxkaO8ERrkVa/0nlSmLjPBm6jNVkT1QYVt7ssDV1unZwr1fAid5t1o02V7mlHMNUe
3c4gf+l78TtKtd9TDkNaRXVG+M10RdT9ruOJ+uM7BAR9R/SGv7x6Tk4bGR8Gq9hIzC8RiAAgtund
/LJhtcy15ELnJN6nnokITos2VmdP57AFdhMQiHUjdhF71NhzY8rm1e6GBdEQ9CST6C82zfoqR94o
q7D2qa/rO8+18euK1jtZtfWbycGqC0fiNqq6ZnCYSyTxqEoRuENKiGOaiJV6E0r/rTqj+LHlxZJZ
8Kf2agLtvAQhqzJov1WOtiYcpDwZSeMele4gwah6n5E+S+sgk+KPjbxS0mrI0LZ0wUfODOy9TCuC
qCDpURpeqJboQg0N/XVyGnYOY2X+B5+5vSi6s0vzcZ0Wvf3mxdEXSDgHuhBJRVboHBph6jP3Eml0
n29biuWjkxiEHlHMx9ipV7pRlAfds8rDUPX/Pvz3lDMRcO5+QtaV6N/4fKLNQADGyqGfsijywbhH
OazmtNeuBlbLO2SU70riSHg8M4rUWio1MAxPw3uFNOpOv20im4oQisfTUOIzoKZ3mW/xVXLhlllm
C3C+4RkNNUznTnO3LgoTnX3t6b8HrlmD+R0Fqsbk6fH6YE3/fkcVdc1Fanc/CTZNM+BGq7+Det52
45RXFBdz6YzlninOJ5QzPIlTYK1zM6pOJOGVp3L+U91iobXI7CJHolIro6eBUQ86iIgstYKjlfj+
YnQGFKvz007C9KZhw5cZEAZH5FLsO0O5e3y1nb+azNaTvsdxYzspnMCSDOZlClBgBv++TN48rY3k
7wGm0sEfSag1jfiID3CJUgMx++DYO41Y9/kgu7GC9majYOkZSS6MUP8J3fIY6NPvnPubrPNu3Teq
PTEqm0+ITPbz1VTEE8xn/GbVoDi/hweDw7EhkGEgIqk3/ZA+BaO6aXafnAdhLchoefP9FpFzVCFF
9KuTFst+6Wkp+kIr+7Y07WKXlX5Aho5TdYkqI1wP9nhgfVdLSINkGc8NiDAmETmfG1158mpo+nxw
YdUGArFETnOc/RKG3nz4ZHMROp1V5QsCBBKDM4jtgYYrc/AwoESvKooZRsXaczedRco/nFpGykiX
PXXqxoNvIB0fYrq/YRmcnP/h6Lx2I0WiMPxESMQCbhvo7A5ux7lB4zCEImd4+v3Yi7V2VlqP3UBx
zh/dE6wprlujfmnGhBjrHBIuK+qfUmcvUmen2acds45FOLFUno1JP9CVdbNgub0KGg87QvJjLdpE
/YZ2JYcG3lyogN0lW2nVnYms8VI58AhSv6S6pg/6yv7TtE/jaOS+yrHSYGhpRD18ukMS9CN0Ho7n
OSAQjBvLLJ8AtuUdqvqKNGPraPVhnqzDYJefeoQf06iRqUBQUS9g4r6NXB+qraRmpEo8XdenHbJN
NSAZEQwUa1ClaWiAquY5xxsw9hXqO359pMKG14XZWeSxzz3/Zo0d0rXKfF7P8YU6RxEqTwnNA/tK
I/aHCM4IKYZ71Wv1uaFE2FNDC887grIDCqQAPbmAeKYYFSME72Pqbs2pK4J5cJ7cERmbwwudkF4t
MBuy2eFsJO5qf6zCUzpSMEGzZ4ilQS4bfvcYRtZ6HRs6w0RP4VrjIL6OIQyUzvxe9HmL3Gz2wZ0t
sFREuoSrrT8PpSu9I89j3+zLzG43Ig8fE7RiqLHq0ZlbbOScHeesoD+x0FxAbcCIPt7rYr2ZZPam
h4wKguVrVkmWoJ1cUftbCtdtDCpJ1/OlKMsLW79uSTbpNKP0htksIZZxKf/O7KuJlvyYSXg1lBLs
ISVKuGxWfxxdHZpqfkzVGXzbDrrGHBm5Q6T2XJOGRy9oEs+GuN3ICiI8KSk40IacYG9A0STWqbNJ
DM9eRxe8SDBMPQ5E+GW1VL5aMwz6sI65dfUDahY2ZKgTpcgCVEjjpq/3Gr3w1CiahIxqoDwmVa74
7BJkiPkiJs44RqBRj3cg8IdBo252aqM20NZXBSEMeBym9mQJI/RYWnNkvOSQcvsF2QCU56yzCkKM
HcY8X7RNthGU7WaMkxIXZi0NsWXXWxQWxaLSPhLVuI8RDtYKR8lmkjPB4Uje+kzqPvCHPtp32ZSr
uJgivjar/xXksE9dexbJ/DBMoCBDKq80ahI1pSWHHln1/7OzKSM6EBPKn2X8W1Ygl1M6vMshYX5b
Qi5mep2MkpLHIcblgpFig7T8nmMP3lL0gYR8/dIiH/GNipIvdxIxcfvuazsW0FFJw8ahYzBYO9kt
ftc0tTlw5L2w6eW07B8dQ+JUwJiQnklhUU6ZMUcdvckwIrmqY0g30IcoFMbMNYGspNcj6aNFSbhY
0pyIWqOcWNfAFMOumfWP2UEOYqoArUynVOYtFQCIHL97LRmOGGn/lTDjZlb3J9rN3uuw+4Jw9R3D
nXYo01KfxzzLgD9Q5uhfilJvxZDx8EmqnoqOUz90aNRNsx+iItuT0y1nTQsLn7cOPFdzU0Zom8Lu
oE9smh7zWHjmK5tI7zvqMtDJc+8w7KglsA+IYRdAXaiy0S9Y7fYRnzhWxDaIlOxXHeZul5YoEYbo
Qyv6l8YlboaPgoTucWKFpjqUFiBofLxwMTRVdbD5kQKVGEMfFTyttI0KCRebcL61pu6diZ1ndMp9
rjbvuWqlHrMUwyKoW5Ue0LwiEcm0IG3sF5T5Pu2VwkspIEgmjRN9akzPDpMnZUL1VyaD5c9II7iP
vNxwGE4ixC4qWuMp64KYu99X4wU6A8dZB6rTyGqTKGp90OkvyPUaGSEsIShNOWfq3spDeyP0wYsU
PVhcSskopH/Dbwn7YH1XCdokdYFdHuZnE4Eo4QmN1/dh6bGhQWZNz2h/Tn2GEK+1w+3U2d88Zbwd
1RrQtkUYPz5oK1S8hUeA05kzgtTmPyWiADh3ukMbfvimg+QNkeHlbsvjyLU06NeE+rcCkfAR6xQ/
ZMz3ed/Ri7GoXpPSx2gmpC3PfQQwxWuPOZCMVkd5D7sROUfBQCzH4nlBKb2B2Rh3WltSIpOSk6DH
1b+EH/kIsQ8EkT962nfN3N5HkMTbUpuPqttXPLy0OlKjk1CNVxzMgWELRYVKqGq9TzLEoiFvUtyl
PpnA1oG2x3ZXK8Xddmya3+g6L7nCBWXePQIqvSBsDuK3jVvlmLjWGSc0+prJymnXJmadNergxA0e
Q0EesHrQBCMcr8tlX8RclsWv4/hJTPyeCVHHPM71VrH1PyN6PmyjWctpFu20CRmgyJ8Lht09kQg+
hyXXlTJKH60fao9NP6rnKh/HPflEC6K+sd1m37zFn6NIsn+he/ELmz0qch+G2maXNhs/EqfNjnZT
rRPSmcrDoyHA03WreKVM/VnOM/m8dvvayw3uWQt+u7Z4uVBr1Rp9eeR9SiuvflYp7XhqB8sb6/Ye
5wUDbl8428XCSaKsS4CgpWEY1dzPl+VPwUfKLM5hM2joy50MVQrxwiSbJjsstInH3/gO1tmyg4c5
qTS0UhHAMDMRlMjFyOBegA3ZalvzMds8QqWl/Qnpj9MFNUKJpBxnMP0MLSdewF1YtJQ9XzWNuqPW
ZL8mMe4nolmAe5YyXfqe6X1YBXs3yrbGnUMeRsDadaN+GpW/cSwjo96FyrAflyk8AkYC/+lYuDID
q0MBDP4w7N08MiWa6KtoV6CXVzkUgj5zeCcHBmBa21ObbZNk2b7XikeVGH+NzmKcMfV0L8mEAAZu
UM1tdapY9yZeN3TVwULT4aZdJ2lb7Kw2TA/VGPG4jv9qFVuNMVbsahVuU+MtNfFXYQDZwhGPB9lR
qNJaNa9bYwQldtst2tjvETSEecgGn53lDb0ZHY42mHfER7Mllpe6B6s+pERnL1X7l/6/hyrowOOX
9Up9ujOA/+iDUu95WW+pWHd37GbgNcnfvGyfUvyOG9MeKIgsLGzsef5M6niO9rcEQahmkH1c1sHo
fEA4fpbt36mnrw6D50tV2aeurKCZeU32C+0/TSTqTdR0N3sUVNPIL9jtraI7aO1j89NusVI2C27s
SA7Fxoyy50LidcsLQ9s7AqXfPPDYWQpmfbY2lHePJEnLA7qAoCYOha46+nNXS+iqtEcaRn9VUy9v
+ZT+U6m1tdwPVmxUAL3qV61cQIa55NVCWSHEEMnk7oANSHlq9BHSjJw1hAm8xiwGtWMKiokb6WCQ
k42viqcm1V/h5wlGtqK/xoQCPJ5aGJ2WcRif80FvaTzDuaQl65YQIaJx/+RahXDCdV9sAfyruRDm
af2sDfrHwq+2YZ5kSuDXV5D1izmuHvjsGk8HR9sKbKvqbILSZYuz07E3BKUTVKSLmkP6FpPW6lVk
MDsh2JK5Ov40lqkuIbo7Usmq7O7krLZ702K6AxFFwDAsBgImBKHyfR4x5hJfwZslVRV/oOzKmVRG
d1PdU7QobnlMTcpC/gX6PKEot6IW4tiWVIAh+GVcJA0e/T5TFbWsppcukimZSqu8bHZxlmvAogOO
sUq7DSp/tbZqfbH2HTPTRERar7XYz+Bw1cmqDJeHGNfWzD1Lwv9APgJvQTD3kiOg3sTjTZ+gRWbb
YYDFO+ibi3q1FO1XHxEKlIblBnNubadUQXkTyeviCskkaRFx3hKTo4V0t9NVX1aW7UObGZ5cOC8G
rlO6KD+J4a7yNdK8TYBpz+IE3tlxikaPaP5C3jW8iPtSMW5zopyKLNvahvXDQMtYDPwcUKF06hQJ
qUoKLXB1hA9k0f4plPlsw7KQvjA0vx5HbiJlocOOHTXRzD+ZEr03U4mWWlYgYIbYd2ymW210v3W1
viydgnijr0mPlEYJLRZlW9pmr2i1iJ9Q+vzJcifERBntVIaO+n4caOMhhsFTm+WfdCI7cOkvtMVH
1arAWZQm7ISdux5n6uBJjNyO3jt7Gl0wcS04IBX7ZIwg8G4osuDGf4S3i3A+pgS8aCp1fpzSzcZY
mBhDw/hjuaN5dUkacoDs4c8YqjU1fZjCGAPAhWco1xPv/2pXqDXkBwplwkIa+ZK17VOp6ExUrqKQ
yc5ZUafFZakIvozINEVi+RVV6NoW0k77sY+OEzkjjp3BivUtlZbqchgkiRAmfyHBJhFeeF8Rce2H
wvVsJn1PnzJUGpZ4QcGTe1MWBkpRnUKDsmuzACPJcHFZxUjoQtGilQDnReGSO9sx47tUifiCQrw6
w8hil5o2SjGHISx2grGlelqMvJ9cqReofFZREYy3yhlkS8d6DZVnfgAC1EnNgvKp/K77jTTCHpTa
DXdDUd+HeXiPByqZo3DeG91JW/P1c5MeFlXA9WhuQmFXLzheKjqE8qF7GvOeAh+aLT3CHRhPi8k4
cJW6qkMOp7iUxBD3H9grxETfIu+vjoUYKR99OPNDKu5zq6T/FmTxAz04GxN3n1f1ynZx3BlhpXB8
zcF9JEtgzjw3jiYxP5vasIVXwQpvTDLAyhrn6bJHQwzxnjEaNVQONDHrVvtuWRAVrn0m+u1ptDRk
dQoD/jRuNbBO3dBVj9KJYhsn1OFRHXC3+uRpnufRX1GBNCccwa6yr7ar812iybe5bqge59ZNGrsL
siJ76Oz9EMvVk0M9EVuisgSA+A3yNxkBYQwvErO3Z6JC8lIVNr1USMmWZAXkYC6E9803U6XOqiaT
Hz9yn3qG3h6dvAk9rWefaBod5eAcHbUuS8CQESHHBpMun6+cAe14VaJxh3DS5VqwRnPravFsTOXU
rabP//+0uAo9YYl1RsZdPtsz3aQVDQ1+ika5BhnfZtYJTeV36jw6psBb73bxM0wILYMj+yGZZWxK
klpTMvHiu16pSArM8q3J4OxVbTKex5amOFvLr2aLBEnQcLJjxQvv2oSJWjGYgrrxS6vI+Z/a3qR7
brlQujDeXcvC1RMXFz3s2OAT995gKHx0OQoX0qrN3RzTUZROSUpOCaeN4yZQPJ17DXW1e0m0rn8B
8ca1T8qRtqgnBrDh4hgJoql0ofQgahyCTTDlD7NtYvZAVidb26fKAHpp2i5zi1+fYPZdE7Xd5f8v
KukNWyi4Ad7niU4455aPJBeNNbsWqkIiAiKZHeKctl3jRVrLHfenQn1vrnFJFPE6fmdRnj8t9dDy
AzZB7JKnBeCOLi5FkYiZmoj7+RKnRDc1sfpLH+18K5aDVoRn25TIpJKaqzm50dtiso80RO6c//9j
OWDposoAEjFNcnrRUgIVO6Q5KhEZmxrHEXeZKS6qWxQX033tS2VfWKFLMuFgb2A63Ys60jw1OjM+
1x453Kw+rG6JD0iemXPZ1Ex3jN4Uxn0WUs5TS6Ku61vlmmWl8jaK6AsUNL8WfQ0ek2TmoaRVRMRg
vKlOvGhCrAK+JgQIbKI6kV9hfYgNuosBbJTBii863PxO5iRtinQwLpNzIULeefr/D50qDVLZUoK5
IjXZpo6ZP/UNyrVico5cX3OGFZvdwrn2VLNcyWl8ZvaT9DSFGVrY4RhNjIOAK9SNyqG9U1p2FeMM
CKml7b3VMyQgjPzwXd02Fa7rL1yviRCupH5ysAKBewozsHGLOQ3jA9n5T4I595pndkQ3N06L//8N
2R++FysrMFtlWX50DNIrMKrsUPKuN1cTX5P1SzWDeSJfIBTHQt040BXx+P9LAUROrd7niBvr6Dp1
9Pz/lxFKXgndp2bkIy8IcNnOTT3fMO9uq7KnW6yqePljdK55A0+NXfgQQWJ5NtYbIF4I+LA7Tjpe
8u0t02Jsm0647TNmfJdm29boihd3MofnPFU9YwKixag/tm1z08zcfFm0Yq+WtrLHYA4+17r5oxvY
a3jxw4c0B800glC0vzqNgAf2WplEBBTmQMtRZXgRZtgno9bmc97gV64GVJxjAzJtGvqxDykJnngY
82Lqt6mLkbIn4ABygUTtLCTLKNX+yGSCaZ+sU4SXgMczqHAB7mkIe1eYtxFmGtdOEqlH5EytzGTj
lIeOf1K0+GEzQInMA6byhEehzr6K0BgOw5z5mEwCcmdGX1oo/mKNttEfODj0dta1FsO4Vxu5S6lB
eZ3kTm+JEczd5LNIbM1b6FvbNXlEjhvndtS3BCXlX10oq6e8Wt7siWhTieEMYM7FFNWEh3VL1Fch
TZabNyNGuNYP6I/zAeRzThxtb0UHTA/JSaWMjpfqPitKtL9iOIpQZZ5AS0t1y93Iy1cUYdoG75Dt
O7ELKE5970B6Lt+hSo9zojdeF3XEDVN3ur75NzhS9dR6N/HUftjj3XAV+ojUW8hqdAsT/dfiMYUB
rY8JWtWtWYmfhhbUaqbxtss7hjZX646hNZMVBaBqMxgfdRuIGVt8GxTyV6kqbBQl0E+fxCQX9XC8
Sks+H4p5/vX/L0y4DXXrxZtd0FrcwOD4eHo2JN6Xx/+/pOv/30DDAPnOp0FWJdYzIhC6U9waP61m
tj415BhZHRddLVvPyizaLQYEsRqio6Q5QyTqatPt4qYtN5VwZq8UbRRkkf49hvSGRCpulJquco+E
3COgGNFzOvJJPWQcoCZKWzMmOm9AyDoYOIEbuzVP/TK/UOYYbinCRA13InxoJPV3nu9Flf866Uit
3qR9pGQzYzjv/aQXP6Ux/WlKXAdd8eWM4eSN+hWZIoMwbkss8SqgUqd7lWTpCcOTTfymHY7/CisG
o2qsbU0jpFbN8C35BRX5v2kE1GjyeMDlqrO2Kgvw3JqNW6JW2Q0QnDRCCZ5kkTIXY+5JSjntpqVW
8X9S4BvaE3oPQz+ATL5hgE9xuiAysfMds6JfdsOPQzaGpwgHPk+jGxFI3ixbBWJ51WxFX2y03Mo9
qi+W8mM4st7GYLMdEfddvmxCV9jbro0wHNhGeVTXdLuSFalb5WqtlcETjLLepZrGrpirw1PZWHOg
jS2NSktj+rKyZ0SQhD/EltfmxuBl+fTS4KjgFax/qyhQzq7NRhsrrRtQYPAnqglJmDqLFIWkzVm2
ClTfGl5U/LIovuqUDLOVpDdLerCj9EGV2jcpuUdikPZaYfpxTYp3o7rn0g05fXEu+ap7Ryb3zK7Q
GKyg6CJhThNuUYenAzjG4NcZLtAMt0iftY2uZi85EEzfOgko9ax6Isr/cafcqqq86QuvD7VHFmuC
0k7uW9aMK9RgAchusX+lQd5CSrhjc0pn89fCfrdqOL5xJj5EFMeb1JnNQ5w1rD+1BQZnx9fQsmOP
4AGcha0cSdKcFhIWEfwh23HB4cZnFmQuSohAi6fMqweKjZfmN+3dLEhXndT/X8JxND0yTDJP1C7i
w52TZ/pRyToVcWj5wOQkjibGjyDU21tBT3ejEkAr2Fx3U27snRoIAQ3sJR9a7nZA9006Nu1++bQn
t9hJbcSDBjOtVd+VlU5HzCaQAKp6ZmlDCGSN28iZwgu+umnTzf2JZEibJluJVq+30dE9zLBrg3qy
vlPb+mdHbJL0XMsTuG56bYSqb3N9iiHLWi7q9F5o2bkFItgWkdE/ATa8lUigdkR2x8HSRLQvm6aF
Jx3Ik5n3U7VrbR+nUNYcu4OFlSYcYIiz7nVwkDsmkU3J7tA/DbqJeiwynQ0y2zru9+0SjR7hGeCh
1AIDo/F9XG4qXRTmyTChCkDi0WCshFJU+mhyzYOVMiJl+kPAeG9mo0HDWZp75PiOh4qIm6rFYlru
05jq1qyEw5KEfwdr+JtUxHCOLQ0ZV+OZsUbUbkiUzYSCF4lddF9c2D9czUe7bL8NIr3oru2HdQ/n
PW8Uu351dClFR41W1TpBryOF1zV4divRI98tWHW7eJgPyJv2nWE+khCgS3UEO4H95uqo6vWQVM20
RiiduM8qgZTSZQjNem14IUV02hLtuh9L/asU2pdNpNhYkdCFqcHvGzYCswbYbdLwI83xHc0qVqms
L4N40q7KIMZNZUd38oj/GvOCidSqsUILlmV1essxhJ+mfDgCqqOtg0HInP4jGugCGDXRfVh2tXel
0+7laDvbrDRwZjIbQIDne0XWtCUiZBwY5I9Vrfrd0L0jZOpeSvz+9zCzfEBm5aAgDQP+4j0uyjzZ
8/7rN5lq4xJVtWNZxNbWwQ9N3LutnhxrnHcMZY8Efh5hMHJ9OlNNwj5jxvDEfnb7itZ4QopRUKMV
0F77PvqbIs6/T9YU+pVUdiLBIhlOs30ol3dEl4lvFXAtKt3aOLOyC/2r6gNpq99H9COmSXe0rVqB
WkM/Z5fUtgM2EBuWb0ixGPwMkpq+mK9RitFnW38DEpSHDtbFG5TsGQ8GQ3Ts7MeWNAMTxxSrIG3z
eVGpXpTlf2MMfKSQrfXgJY22JQuPVsc/YZX0JA+gBhmmBHK3QRs0i+yVoEO4l7FHZBb1F+CgCAUy
qa2uIO17qG6AO8Y+SqefPI9ZWRq126otsQQGAWW2LUMPC33Btg2ZHwnl0SR4UBb34i7iVyzun7lu
2fR7Y1Ma+gg9v+ibEatV+rag8enm8TayJOWVRVB9hVuP6s53ndSTHZ2M+MGHAxgs5uFWk8wNVK9i
Uf3R8/QPDkL9bPEdu5T9ir6j51rtapBgFsmytXZhCViIBxP9fp6j80YBbjEiaeGVN+GhbeXnpBAm
g0QcjYTlfMbN/JYl1ZNVardKz8J9XnLCVosI2NKfVKzfm1jvvk3U0MFS34yp7APDzFkMUyvcF9MM
eTFv9GqhxphEG2j/5KGrkFOZdPQNJjZDMSMP9ivf6msKY1uIo4P1lyMpdbk+FxFTeq3Y9v/1yGu9
DAlvA8kaQ4LmP0GjTJLsalbSQZS1T4ljjjTZ9sukx9rFV7VR4zDZEdmLE6b3RuGIACfVyBkISGbU
4c50dAZfw18MJ2a/DVPP5FZXZ76PMzgWlGeEuYo9erVaiMiMtqnSk2fhnDNB+14WYrniZvvKUGot
nfMdEqJDV3xxXUrkFwtqTyxVgW4CFUwibDGKGQQ2cyZCxJk15b7iqmNrC/Bgv4jJoEk3bQpfywKu
Jl6j2qqC3rBlYAPY2QPsdtqn8pQDLFSLdiMWpt/b1VptHx9qbLr6B/5y/alD5eC51bfrEu+VrklU
uB7rUHvoaF+Hn2GpfizSkgdpYvur7L8lSEtYq82Gqg5UD9aDPnDjrJTLZTYHfhqIMQK3CdW89PaP
UefFLmzEj5WY93i6D9YKycqK0Ipe55rVzyKJ/2ZS1MjdH2pS4EMphm/iMuY/NBf2Xo72s0jOipDi
YC0cQugMrE5xD/WgE35VIS2giEDidV5c/H4ZCHdGHoo1GkGcKF4S0YkSk0vlyTpsPJs2Ad1Qzg06
vVRnR0pjHbRnM+KTjBNI1zI22TaBGdx65SglU55G1ugmxD9uzts2naSPTGsbNh2ZM3LJgoFTGMMi
uEJRiImR0e24V9sTXhjoRuJRkV35WVX+OGTH3HSa7FtCBdeIGTzP+A2gNOMnTKjyOSLFFsYwt5du
v3T2pxm52cVA2I6veL6GcjDoSF7+pm60eGQcfk5/nZaIWHVN/4kJ/3FIpMT7hgU467IPUtNrtIk/
Wif3Trimac+a2EZJtXPHo8ZOs42z/qK3NCIwh7lo7zD3wN/TmHG0HHlsQ7aIxeLkKNO9EM2HtoyE
TirVU9VJnPykT7R2+WCsI/OGFFRhr/L+yf4dZgKK5jAituOrnpAltKV+G/KhpolpvBqTpiIvxcSp
LkDf9qJ4dTd1vj460tckjH6hpYT0DHO+7yM2ekpxAc5DB/dlpfC2or7V6HoOOaJv7ZzECtWSRjBF
NQPbCvrExgcpu4dGZCcSYc59i35UzPTYyzryCP2/JaQIfTqknkk7fy1R/hNK4nC0phoSLMbzfi2h
LX8bMyW1RHsY6cgpA1yt4NjO1CXfZi611gM9Z1vNtC8pDksyV5Qy0BZOSo2UsoHgonzSPAviL84H
7RiH0CsqSpAlNZQNeUAMLX3+U/X6elSZA9wjJoEunkJeudQJRw7GxantrkAQrpcl5X7Q2/qcdtUF
duNfT+gk2gOUEGR0v0FtSwLI+q3dw0BxaBMqvv4blt9qBz79UPOp38zV+DuRGuU7I05cpeYlrjtk
fU5vranofK7OOZcxXq56NHyZkw8Ucv9GkR1vy/JWR7jnSNJ76vsMyiEt/qbj+FnTL7+pqFInbIRp
AQd8FTByb7M6vnfLIF4bHj5z0ncV+V9Rl/zt0MtCCxN6BdzHmRXUYIq7dpDtfnZCiMUKFrgyTxgb
Kp6ZEQU0AauHSimcIEo+E1VLcQRpGHKYf4tx9lvC52/kyCDJl6VfKAYRWe6renazMPcji1Q0JenL
a6+765AgjoiBxn0cQ/5WuUSSg1ArTwu/mADHLAtYuBbuBbNPue87GpUcXGB4lzCZ5/lhgOzK2pFf
xrqjQM52IQhDSHKXZYfPFXYonuRypy76nnR6c1NxOSHnkPKFGAfhXyyxYYG/JwkkfV5s7RwxCjY4
dSN1LWGuY9rOl9Ik1aBgPVOLf5i5+QDmtQuuYHcbLZVb9qYk8rGkzS8egm0y6N9GNB7XUIm2xTAv
x/Rp6qaWINkpvckmZGes5FXO7LFFRzcQwveXaHaPJAMgjz4Ny2EyRrnjPpo3RptsKzEs1KNi+CSC
5UXI5pl0xBT6x5+RDe9KlkXX1N9tOpOA4ic0nZ3C8GaE1WaZcWmIKKl3hsAJ37niPJOGZHDIn027
JthBLt9jEl8dQWZF7NgvilKhX1G11aHzxevlyxiqy9zMQVrhLB2o/vUJjT+KJb2I0jbIUa52aVad
yO01PlvzHxA+yqFKGJ6lgBIyjBigyCaGoFBe7UpN3t1GyU8SfmjAmbqxo7k4NhbpqXXfHCn8iojW
IpsfOXO/rWnSnblQTt797Yyy3s6pYsN2uTd8yvQxa+IkTfwIuH+G3aBWz3PO/5oi+6aRwYLrcZcz
0niDsx3z97+ugOyPotnxYuEQZ2GcxzIHCQ4JCrEgqLzQrh7kLVvnWNZHXScJNoGNtGJk+EmlgpwA
P2RdvXejgr2QV1MW8vBwB6Esy8yU0cSUmyoknSMfwvc64yJPhLzSrpksC95bW75Ms8aaiMHaa2c+
FNpnqQ/GPZcpeem7ofYHEvee8LS+iJBkuTJXbn3cXKpRsa/FQuHPUHFYL6qDq7WN7Q3YvH0LNUaV
0NpmSx1ubIXii7bQf8gJ4Pa17OIto4XHU3Pjt5OlBQ4jsdWt+HLYM1pxHhg1e1c/5ARHW2V5LmYV
vRD2AspBuFmzedpVU3ZwHPi6HtAJBymEE6b4PzNts7xgyKrNmurSkUPkE/V9LBrV3CXYp7Ix6gKS
BYIezahPObkaKEZzcrK7jm7e0wYmiNZcKLKIcPNNUZLDGCraQySENBI/SKUyjx0+hVFp3zMXFV3S
uip6luJjhNKkvxqeg0VAcSx3o5JmJcfwsy7ZASkJT5lL9MBZewaxe0yI7HighKNV70iwv4YUzcDo
CIwBHS0gZWK8qLlAZhEqJ9EK82EBuvpGhNMmXJ3VvYGWuenV9DAM2DnLtlQPyHB+jZawNDpzeM7Q
lu1IgDZ3Tpu8Wky3BBCZ7T7sneysTeHaUOKU6LfT3yy2p2OtT78y5W4M7Tx5EnGnYqBZgrAn4kXT
w2abN6W5tYhnhgAhDtw1q/SZWEaeKo3mCY04UFP1UIX0BxWAgawbOqzDXFsV6U3LbIEm1Vzm4k9t
mP/GUBinXFgTMVnyFaaj349K1exNFlCohOE4pWgLkUgWrgoDaY3JhnwAS6Z/nMX+K43fYvyLB+e1
SNLpE2gF1I7LTfY39TKFSmZ8lGGYyE6EGXMakW9M5YR26dNiQ6ItD1kOYZrT87HrFL066L362g3l
d8oa90ia4j3vqbsl/mI5NE1IqBBHDDPUWc+M8hrZjG/T0ivnDgaNdzDzmhBO8prWPyh7BvCFUg2S
KReBnhHazn8piadGnyHTg2qaVAsU2l2tq+ypTfADNs2cPDtouesWBV2UHFyXk8omI4+aG/JoCN96
V7pVtmlxMKBxekRSAwT9J2sA2kmk9X4xq/eQLNNN17c56BA5HKob19ewJH3DYaO5hqSHBKt+Gm4Y
FrQr0n2rIzfILAS0ZMdOfo3k4eQ4OzlxYxWaiC9kS/eHsSoi9JHEkXAXD2BR2/BLN5a3mI7gk2Vh
C85cNwR7bBrPSKpkJ/t2a5My24EGgvCStqRHyUL4fcSYcHVtRM7svRj9Jb5P0JAIc1kGCGlO+PJk
t+GtVNGj0k739fV4H9L5O55q80jWg3KEx/0uC6eC5svjrWs0T4LEnZNLjhSmAe2CeNu4x3H1TNqi
4hcDHQIAhAp01FDve1f/UzNjnWYi93h0/oxU9+yMwenviHi047IUP7gH97iKHfiH4Vlzx5674MsQ
zredmssWm3GEyNM4NLak9iBcp6pWnJQGmtywYkDg2dBuxEnNAFo3GWG+VDVT9XvyZloLs+R6d6P0
ieeXppDaycomf5oEZvDG3mIuQHZaqCHw9YnvCApDGjx4G/z+Uev7+UiuGMT/kPSBXs5DQF4MI6AT
99vFnj8dwk1PipUHlYr7HPTtbHdpfJHIsqu+nE+qSZjmmOrHucfwGqJE9rpxckCoDejTJvpoVITi
A2m+Fzu02z15QwsK4uojzeDy2m4i1yFFKUynAR4i3fIX58zQNnhDIl7T5D/qzmRHbiXN0q/SyHUz
wcFoRgJVvfCRPsU8SRsiJIU4z4ORfPr6qKwG6mYBCRTQm94E7qCrG/Jwp/12/nO+kxQkZZjxV6Z5
b3ji3JY/47wp6Mrgi6Uy++wvBFmBG6UJ1wbKLSb2SFyVO8El3LDIuMUVLpJ2VPd9N3OLLmBb8iQt
nuPBGU6RvF9S5qnMrf27sZqpnlPWtwJE/gHkpncEQxHtvfXRbNsnE+XwG3/Tm12B47USF/UNtq08
1z42+WrxT34/H4cxfNAhXARg2VjIcvyvHYs0KGfYg6TLUyWKXrEghwdNmkF1tncpTIEzLUVEYBwq
r8ZyziqxGpy4hU/RSxe6FKoB1b/SI7EdQIbcS8mVMQGXV6vK/Fg6VMrZznZJLG5ZSzC4YPq86+ri
HWWCIo6sxv1b/+Yue+4hPeF8cSxQSyZbEEHlg2oOlQrF1Y1jFwvluplV7WUyW48oiyc3tcN8nHbV
q19E66TJmsPz3ZOj791UCNgnh1g0zdGk9FPECG3KtkBXOR4MJjTbbKJWRXCRWbp079GogvxUvIjB
IVVa5vxI8rQ/GbwCzcpnjVboayZSKqnmezrDogPg0j1yLIgBaLvbwhUnaLjAO2ZeHjZDmywbi8AH
XQV+MLxYeZNuEe/WLvUUWpwhTzK0DoWDrRFZ9YclnefEEO2xHchpk+8kQ4POMofWSU6KEbCon4yK
m65vlpRKJDq62jR40I48bipyjzv0oHZAcDfi5djXgrGpIA7UQRqI8cgzIzT70Qm/CIoExtAuhwlr
WM23sNPcnjYjkxCeuapWH0Qar5i6VvsDgmIZVUEUKr6LXK85ZqrOrkaNzR8MosSYU74liZkcdVat
6g93B4/U3jaq/DezAWxkrr6A6TSBoTlZ0QG6cnK2YrmtmlAFFN0dXMi44CC5GEpukXYWX8vc/Jhn
t9viPP+tJ/8upUzjLJPwBd4Pf6zIu0/N6lvq22uTDxGFDEf7fvI+ckqhMNNurRh8U5Xp4wBgOu2x
LVrQT3G6RnuZmjAUvBryPCFBMMMQMyqHdU7q8qdpbcVFFkfwNY7fOyeyuf1nQ+DK+bYMfMppfoQY
MrTHaMqfu7SwuBhGajeRBcrggzxybq2LoOkwE2EgqSP3WBWHszDD37ZFvdHgXsmshYco5eUGmHtQ
ffw9mpO3mhVi7PfNfTZwy6rC1j5ZVqwOWmhJOHSgXxURG/88RESzbxOWLWhpMS1KrNWpRQehMdd8
oF2v/4ywSKAR0R1HQd6thRavQFP5ZHcfV6fgThmnOfOSozRMk1qSipQ/+5JNpV4yzCGbsu2/phIT
FIbhnb0wcGqdPRcrlDhbv3QNXAiYEUy/tdUcVwglsJXm1LnxGUnRuuLvB4NbMxNijbi2kVJ3Btc2
3kY43OMzKTrILta9FdnZiSVDTe5GMjwgfN5DFaBqKM+NrT2yeOhJ5yO8depsWk0d2EnIqoinTfaz
NnlkcsHYZwU/z2FiXUEo7TGznhIWJyj3nP2TnMdrbzAsl0XPE54XiOgRXkUYcrjXYj2ezAImbVYm
BH+zhDxGmAznvDWHcytTdWQWOPGrQhr6Jk3r0hIeTT+9wGOZdwuTLyurnjT7OOKARjSOnfqL5m4M
lE4+n0HkQy5fv6DPZ3vs62y2J/EZGeY5NPWHp3lR3JllT8Qp1qf12akqTO1J8jK5M6JuyFwMJIck
z8rI0ZGHuAlnyAOP79Vf9gAtkFsEp+tC1qF0J/MxMhFbZjt68/pp33TCOrsyK46CpAznXpYfJhM7
ocLpRjOwc4pG2wuwCu64yayoCORCMyJkNXRrJem8lJheidtbPR1xzhT6+MXnYTz/4y+HyMG+VaaI
g3zoDjXYFWKJj4WPkt860LjSGK+smfnTuZ0HRuEJRhNLuP4MdLDdQfJfEBND7+w2prX/39FM3p6A
NqzQLrvzhsXA/66z02gU0wemVPTtTr5U+HzvWPb0mwED/UffhOjDlEkFf/52bBYuVNWd4fSkF4zS
CYzSvmvHeQkiL5fnVCQGMPP/+yV1jRYkjSz3cM7+67/480tsFMbdTFhj0WDj2VBfpDWM9/MK1oez
x0+caFvw51/6XOH/UX77/7qo/Jb8bLnq/O7/bf2df1Y1nMwo7v/Pv/3l7/4/qjO3nX9ZZ/4ytFnx
VSZd/1n+10LzP//Z12fX//vfpPy79ITt43Lmq/SU+7f/9Y9Cc9f+uxAW/9CiAdPDG03l7H8Wmgv7
7wpXoFDCI3fK7EW/b4fQGf/73xz375ZA0+AEwcYshSn/R3Xmf+2mxiAtrLUbHWlL8lfC+adu6obC
bXLoIb7tVsod+et2s9hJsaWjybgP0/JAdvRml5aB/MeHIYfAeLVaQHD5QiRNz8ahc2qMH23h7UzW
DeTaaO/Oh/hXY9tG8K9rj+2/lvT+47uFO0F5NHq16Tv/VHtce0s5UGLs76W7ZqRL4e38zj7K1oJW
3NjW0S7Ajrnrhd8m44yjkqy9WV5k6LJU6QqCIJ6ctq6ps4Br3yt4UhtTMN5Da0jqA1S9l9QHSZsK
4iyipw9p1zTI3GPlP2AjpUpkLKLbv/5Dif/2h5KeY1ksR9ekuq+sf/oRZB4R5KHW7l4Pg4s3hnUv
iPOcvhumrZSN+zWdAUXHDpNozXbiPJpTyNkQJe8TPXWHxBm5I9edrU+40jYtAL2LCLPP1FkICEUF
Qb2cQA6Nu4CZOc4Dz15bJwmWP8jEeJcJRTpsWrZ6mqYLTsmtwQR8oG+LVWfFdpVvSdg4xBkiAANc
6q6kLqBMKAlbJj9AJTn7KRutxHJf2mUmhUcqeDfVqr6w7LfUzArD9r+xba52//qVc4mj/KW1WTlS
mXxAXOFatitNy3H+2tpcY8OxWp+wx4LXHHk0JuhRRMYxUtwlQHwFY1xFdzStW3tH1WB2W4D2SK3e
h10633JdzV/MWVzqcrISlEtccQ90BDyvVkGGPEcx01ZVk4WZyRd4uD5w4G8VVN6I5fA23I8i8yGb
k69ahi7gxiMGgVwP1VGNKSwTnx0L/WOX3s6SA9x4HN446bkhdmdHj6+EIfZO4c+E+7i7VdC4eIfV
3xJv/X/TPMC0gZrvQb2ABE6PnjoV6z9zh5q4Ya/PaXeGyUdAo9QPhqqI7pdYFgbyAlDjMFl48EvL
bMAB12hM3cs+cWdO4jAuDxU1vulKXh9z9vdeQ8/1kP8m0o9kWeV4LFy8HVBZOmbz9X3UD5Al3C8Z
Q94tG7QeFx7ZzpxvrmYb0gDrb57MWuGdTxYQik71VTv8xthhYmBbi7knLHkDGw3vONZoUFgAZo/X
kKNLnXGgrzYEVuUe0B96vPLDaJZbVtyXMh5+i7h7dA3Kn/zKB+EljraZ3Psln2GwlqeoVKsEjp+H
R/AeXQ7aNNxJeNaiBrCwNAGlAXDeS9s8lPh1CiKFVx3jk7Oa4RyShOG9fmCunLaoRQ+uSZVZOXqE
Axu4erQPmjuRVEfkhmeXNO8J9y3ZnuzFT6OZOtRtV9O7HPWkCdeiWg7EbYpl1G0b6uiomdr3SfMt
4lqOPyvcO5jfNxo7EbULSPgxq7Nt1qrpUSUGkDgX4MMUnf8U89qZYRHmn4kd9nTlZTRMzO1qMZ2o
OfANM9mPpvvseoxtUW68sUzHpGphdXPV8g5lTwc8lQF9CwL34QTATjaHMoH/VUUXlsxkWVe7oVGe
OoikG4YbzOnuqI8x6bCNawKQQdM9O+6R0aOlW3Vi/b7YT10HzsHzvPLQF8kJeGCyi3znWDg98lk3
00rhG/Kcx1jrbMUO4s96rZ4Mb+8Pw/fQNXlvRp151kxRAfI5dSW9AnEZfSuWegrAXad3CySoS5un
OELbCATNRMQHwuldT9YN1WrGE96ADt1OcJCpCMmZxpyRdyT8XZi+NjzCgxiro0rSgSPByw8Fv/8R
X+fWWYTat24od5QQnCovqi5pMWXnDL+hAVvlik8eArDZBn0axetFm8tmWbN1YKsj7qpJNXu7US/K
Cd/r1vHuNI31m2Wk7ylbcGeKAr2xT5yVaMjbgzVecrKj6ucSLxMyg4QJp71nMJn0y/TOu6+d5WKX
b40aql3es3rMucQSC/TIimp8UB6nxs6h3I21dbIcujp5gAXubquiOwhQDsFYFqwL4uho2vJWWB0V
W873oZevRjLlcGniPEjIbXCdJM9djIBGaoeL6WD21F6EN/obk66kAWXMoyP3ArXrrJmerDDZkWF3
D9hwDJoHTXwr7rxzKmqnCt/fez26ZbLilkwiiFu6/DQfdb8l9OCnXBfT9qgyXFERQa3BI9eHVjTb
ec8NJQnqyBI0lk+v1QQroenZYqhlTRo1Pz2fbobaQKSl+XsrFMKaUSafCrjgKrXNgQcgaFPx/Zgi
7R8G7pBnsyX7ztNdX+AlXJm3gO/XkEodo/ttm+Db4prlZVhaQRm2eusrfncuXAnIEgS8aqFGw0Gs
vyvVSmGGogJoq/6cRp/0ML/ATjoLWLC1qXCmYp2y5ls9sZImmQtFppw4KlxWjhn3RrPRICf6HrXa
luHG0EV9nEW2T5PwFQ4kyTOwnUZBASsUE/xAMUaMDiT/Nl3FLDSX8gqgACRR5gTs8vV1QtI/S5sA
kwfMyrLCG2jerRxBx4YLrstwGYYgVYbcJcp+zaZ2eaxA8Tw4hLfUIiN8rdl8jhou7gYekENaGslH
4jZ7xxM303Hch8lBUrfBS246H4+91y4V1FrNxgfkxf3EQ/sOhM4KXc3mqwk/atdB/fSNB9ENiBj2
dO1m5NrBFx+Ab6bA1fyWVbnCF/7zy8zFnDYDqjIFP+nQsjAuD+L37BviBaXP3QtodYe4XTDoE1I+
Ldiqcfhreeon3gP9jOkC+9GjpGvkJbcg2XFYhhcaEjeO5pBwdW0d5/KSFFGPG9sEv4vx/LYWx+xd
YxWc6C85Thkfkwkv7p3nNfNZyPYUMR7e2s5bORU/I4frJLUjb65dlrfGEkGVru0epkQCjj55n5UX
1gcGnySukPFWmfJnVxns7Jru+9Ack046N292f5q5IQ/crZszLFo8kOtf/fkyJmV84DH4impfn1WB
C3QPL56HuElWWaDQC2D6E3aCoO5dnvBA4ZjtgFQ7fuK8e1H/qEGxvheW/Qrv99wSJjvnNazrOE/e
fBF+c8GuBB4DCqKLxCHClyLmnklnIubbBVwe2MNl55tdCPEmrt5ZeXx5QMLuobp2r5Z/ps8Ta0o8
wFoZC+diRKu+RidKyEjKELqfBpcIjSZTHsX4oJaGtF5sHxa0SbNs0lsv8FF3A/WwjaubldceX8fV
OzG4r0j/N8ii2UWHjs26Q6Y7w+gh0KT5FV2KbZx3mdYvhT+V27qZTJxKUXHruvnEEBGyCR+wp62f
y45/jPm7e+CG/87UOl/xb1+RXT9NgR7d6hrMBHVZiwRDXVgGdxqNZZeF4jeWC6CWErzqrUoJrDEv
bfoJ31wIzg40aDrvcC2C+8WbbFmU5bh0uxijfwW0mW0rx/ECAnLrAlkxGblYaJ0Sg0Xo7KQ5tDti
zcc04WEGoT4hSyP1HhKcvU07Xj1l0MBhU3m70S3iyWSh+S3uxobCCh+pfhHWcIIPVQTS8opL0ThY
t/NvbkdrZ93pH1mH/pVBAmGJuUgKdMNfgJl+RxpoR+dgvJ3H+deU0CDjVKyCQ2B8bEuj88DN8la2
pH5DpprtiPC8HxQgibV8VVmEleYEWBVBH++iNLY5AW6otADJKj/VW01OypbYbnoaGI+K4h2qmpoH
aEEVibqxuCvBSB41uitCW12cjA7nJ48w42hJfy3+NLczdW5B1Ff4zadh39olOxp8p2bTM3MsmEYn
V58LIDGOp92Ti3W7IDNz36VfbWpE2150mtDqeZxc+5aiFN5ScBzR5DTbNAWbjMH8YFtTuyWbWN/5
1C+MnvqczEg8Lkn7TUBryCfv9Tv1RFHQGNWbsl2K4hTY47kX9WUqIwhvnoFVGmB1rhq82nyedjG+
eTDD5WnOWbF5HtJc7eHM7L3HBd9HbKXurVaETZLwrR0Q/9uFUpEmCiwz+zEUWQYHz+WzSohcqfXR
nUi6AjEiKDMOMuJ5l3KSPAAmQlQG+ytOJQp3NAEEvyMw5tUC4LXudqU/sJJpapxHnGZlYm3cUj5a
Hnvz1cG+WqKmUedHPMKvPBlHRY6J2yrQ5cLYKA0r1RqRV/tAWJha3emkobAGKFOPEY3OgpXgzY59
d5O2/W3WgwkcR5d8aPH2Ua90Tw9sv2/S0SAhYf8y8b3teawymmTjhA10ITUT0oXZ1kwjYYwjaGaj
RMnPcs3rmRfVb+/0pMjm2Bxky7yLFvybfPeC5wMNYHV1alKZbeN6H7sdGyxs1D49EfTb0NAac71J
Y/HC4iiHiBs/sC0gWNeRMZ6GFpevsOnZ1sPBageeUVPr3GMyoAjIfe/cIX+dQ+ch6W2m0oGPp2Qt
YLLniBRCPTMWj7lSbP2UG5lfnGKjxSo0FAjg9QdLN+02P+bKwy3bhDtbpzyVuofI0vnW5uWlzbHw
rq7kygOIpUQZd8RtXr+sNAMuTQZ/4sriCeojyBNdxwuHFGEW1XtkhFGgM8pYVK6bhz9fwhUTxkl0
vw5JWNPQ5WtoC339iJmZBqZluBDYCyWF1DkaxOzOX1xUn7pl6u/jJbJeiZe84kBI7nMPiZwgk3vJ
THHfC6N/mIqhelsSZ+ck93MsvBcqCq2L30JLlwIIYWFYP9BDiR+Oy7dek7HOa/O9knzEPa/y7hwu
kqBkS/97s5Jpa0v9Svvi97rhfLUMChdxfPMwzddL7NhYD2ZmwSAY4vQnhYCU1wRibCb6B3mEZoKH
N4u3i/LGkZNudefYvqLsbhHHNCqguEYONy4igFc+ORfw+2jX3vgZ2uSWlV+7+7jHe0fl95vXQB9y
yxotXIzh/Sjyz3DXJhLKZ9+SYR8eWFPXtLpNcKxLlVzYjtpkTBawm64dHfvOn18gtkC5xByRM83s
oEQTWjNaAhDLWO57x3YOEyYpVhFuGqRR/tV71gfBnRQeUTrR280T351Zutu2jhB4QV7itH7X4+gf
tOacmZOZXvWwfxYWxtoO7+y+S+3pzMkN9qwL5/tJgfIfVENJNUkBskc+GBCuAiKkaKKSc/jh6PCe
nwoUt8ZcEOEUr5cr/QAu98e8PFCe0RN8TPy7xuECWQysYtzpVYGdjSY7QZ4fj3LK2XwmAiOe1s9Y
KyaKDoctUKvuTY6BTir/GHto8lWpVTBIWl4W97tMLfmej4APPGvh+lhOC25b7d+K0P8yu/bWt9by
pIUyHsg9v83pHT8b450apOQgZj8O8LJYfOI98yQjLtp9h6WqgdwdJnhFeO2uRsYz0mmx8tbAtQ4C
EP1mroT5HsuGqoCiuuCCgzSmrg1yxiFcGpr7IrZOvXQrVgaSJh/HfmD9hDRgGp+0DztPs67v5QCv
Ks2z4QBM8NOgbRKr2CbquuRNCQyjBtOEXEL7uxsaaJ5Z/bPwbIpm6npBW8BaAP9N4TOtSdIi+72I
UaFr5AQlffrlANnNZMfgDuLNb8ptZhlUJrAme0uzhZx+r0jwplTOKxqlOvMHBwpNGgLutwcR+RUs
F0AMTvYTxVoOfRkurcIJIL4Sm+epyOTyak7nGfwVCh5lKFY4V09FZJ6G9Fh2nv+Kt9V4Njiji2Hk
77ThPo1+tF+N6UMRl6990w83VRSUk+E1ex9Ch6KuxKPSnO/+Pcl5FDdqbk5//q1jmr/ixTPu/vzL
WV1lbKRvlFndDcLp6SEnU2/gQ4UIDghhJrLnqEW/hXyez7WyaIdd/3ZqJJvt3IQ4/s4Vb34PQwvY
hG2zU+GYYHA1g8YychhJVfxkWfr251dhTEzODYfHTg/AzbIcJ2NHm8Ppz3/UOdUL5a4uj5RCv3jU
vvz5VT6Qm0s2AgTD5RsM4ULFqTf9KJsliMe6fhO6I8ltcX2G2KNT9t8lWxc6ayjV7Xtc2ua4s916
xtFiA2Kpm9dJwZrHU4UPd2SqrQc+zGJFJtnA/eCvq9hQ2wy+6WYwzWlHbt8mR00U0AkZFZSNboZE
Fp5mLw5YKYtzqu5NPAJTYj8sFNswPgE2ce2ekFve06wUSXHAoQW3ZY0cYLf1cpeaw7TY0leBazO0
Qc+5PTQA0ifsU5etN2DD6UymTNXB04IXvRtkhYnZIr5Z8562MywITC1Hs5p51BDxvfQs0ZY2y+5q
UKyFkhCNKtDuI9U5Yd0a+0Fio0opj1Yg2MAizCg/CYSV1l4rBD3mfMoDe6dUgYTBfwBwchuAFcFB
kfXafvF98bMO03b1GpeMhyBU8IpWPqSR9UdYLQ6EzgiTdVhdzbT7Fgt63uzO/D4o3toeduBd37bY
aKaQvk0+efNMgA0ldjw4yMxkTICod8MpT8niZGcL4x+FpnZ4kfGX0ctfZtPALB+WkN4Z53Npw8ds
kLQTLH9i01QKgoak6c68OHFWnCk1J4wr06BeCtocIerEJWO6P3QhSIZ43h18IqQHRJ9Hezp12iJa
2sO9mRN6FokpRYMhNtGQRRfAKVyIEkB4i89RYbcMD9ZnUSvoBEN+ofeW+cBnK+euuSMCzgOMUk7b
kOxJXbvMe8vykg6xsx/a6A0d5BFbaYWdNPxS3US4BEXO453O2cnWsijYMBaYPw+DyVY4ybO7TFgo
Eksrd7PFc2l276qMNqE6/gZ8bFvzUzeYMBFL5T0FokCgbNBgZel11yUjjuuVR3zW1lODHgQ9Ib3S
NN0TlErgTdjGg9d/s5rEuWS0DGDMo8snTp3LsnBnoxlpB2scg1koP+yJ50gZrqEaOfrHzG4FWfQJ
kydowNpwPxE69YH+sl1VA+vDXotjrqWCpe2zeh/J5CvKiQysg2eM/LOf5yNLixnvIudUVVpnB6fj
Fo4TYi2Zi5sTL4e0n9tL3tmE0joyE+1c0AJjU8ibZwwCFdG2g9nv2oa4TSmtq+Gl6aE2ud2zBTvn
CzZb2qV3iWvYh6i3n8fEBxefOrc26/lxQV3ksmiG4J2ogJrw1LeRt7AjIkebF/TXZhax9aS2XipP
javOfd/HetrgRObRImk9M2fnIvrpC7Xqjn1vc7B871gjySayfaocsyWTjmltrL3LzFS3MVX+w1fq
FVpYfcRB8L1nMEPRoqgjPFjWKwiNOJhK3a/hRQAkCHLgpAkJmyGhCIMTDKfENYKCjREDjbYKDT/Q
pWrJerOJs/dOGELA5NzqUxtzQVLjc64JFjhcX3GkUz2SkyTmG6WR+pYn/H6eTTE31mo7dU4Wsdk1
BOUZfOpnpNhtHUYfPobq/eTQ0ifUxOBiTYGzwKWzxRTIpeddbYAPcYy7OrQrrrvT2esp7xRrrYzI
LhhkJn0FwURzlLWsYcAxYAtfBPUs2QYox+Ekq6jr6FR/HcoORJDmtUOPoCW3PutWr4Cm7FFT1k6p
Unbv+n52TOhjvYTpMp9RKBsnpyLLWMqTyxMzJ4l2wCzwajSZeXSl8QYiYbkuNskQqjDxEFfeG1l/
Y29SGm449y6Kw6myuDjEiC4vLdIupLh7HwTKHXjbp77w3AdFvbLgu/1e83jYazVVp7F9nmDmv9bR
8GAUOP0q8CwYgu2DPWRAetd/5KYD+hpHEYe5HxFN+DMDWaSH+zDUzwMvFO8OeDhZyraC7cIZE8dO
J3X+NPVy3padfzF9X3J14xrk1tanRawc3npfHPlRnS0LoGrk9Ic4ZB8WCbaDpnR+WEi1JBgtk4g8
TSbNQhFLu3BhtvE5lwT4Tk7WPkwltNmRpc1UDzUxEEiSoaPbTYKta5szHoNi9r4KJhdAV3rf+kyE
+tULNb066UL8ZOYGKEN0oGZOk30t1HfDCXHcjPzJzRL0cj29MTy19xJvxs5TTBM6cw064eL3cRBX
oeHAOavVGyfqpolIEw0l3QStKL4mw7qLnOobbWMmcWt05Uq55yYkUtm2zqdHNY7S+G5B186UVO0c
3fyM2+aoRSo2TY3a7PEY3jaEHceucsgQt7dFLg+OwLQj+8LfwynfQcRtXtUAlCIcfgIthvqlBnK9
HWuIoR+c8+w6N9eUxbkDcVc2ObNrDt1KNYgnxvSUuHDtoBOAaFme2SFxGFa1xPbKmTpJ/ZxYsXdB
ptb7sV4CdxAnkJzkUTl4L0KMa9exvnlwMLbc1WAmCtZA7KQs4v447ChDT/LiecK2tB+Lj9G2zHtd
5pe8hG42heWxIF+BE3M+dnU57CyrI04/4aeKrNo70lnQ7DC11wfL4bCPymreN/j79lR5jM+LQLVL
hAbB2l/BpAOhS9FgF+/OLvJqa9iuhXLJSbJg77NSOH3uAPEqrMxnuGbnlsQQkTCxjahL38HCuu+K
kTHNzJhDJtpuWjZXFeXiaFAIdASEWLmDvCvs0qNID4G2nsYgo8Q2gs20mSwopRG4jZ2pzYe8sIlc
ryHilEsiHmtGIxdfXdZG5BAW8UWX9a9Rei/GiOiLpepnP/p3ZJ+YICQWu5l1pa97RQEkIr2D/7QQ
xgtNGm806tSHbkLnoj55C7oVQT6Xzs6lAW8WFWA7Wp9Az99JwkA7T+ID8F2UIvnyp22KCcjCb4Q+
Y2iqlxxkuMvKseyd+JgnxfzNJxyssXTlVEA/R3ZL/LhryF+XX0IttC5bXHmYGCw0/45UN2Itn+AW
0IT34mqyNv7Z8YV8boiLzrJmP+cam3ShTEll3feEFA/f2HgkR8s4YoPZHRfjie//zfSSNyNLv8XI
RRtPjo9cCOujO2AnK0LkyJx1JcHMwIjjp1GWONvoW2YH6BZnObm4Khoj0M7PAQQdv+ccaCb4Lcbu
TT8K6LNzH4DMagIWS+WllNVD2iiE0bl+ZFtxFPAFVO3jJPNYqQgfZqq7jJ9Z5WAiHAmo+ondbWvu
84GYIYoli9rlegVCCO8YVeWC3ZmCOfgj7Qi5bC1uQqvVew7+ltG9SwLDSJ9ThSFM5nUWDJ7Nfzyk
r/M4+S+N8lkHV3B9INdttII9MLAbPPohxH8/4xGQMsq1vQubzHm1KrgYw1h94hWJHplhP/Ti0/jp
RDgw+ah4uvShCCNmuSQK3VtsoOYIBcXDhiIDKwnrgWvEPNi7m+vImOs7rIDY8x760VifcWWzM3zI
FDZ0wiFa6DjA0YEV4HF2i2FHxnDYm0OBJsVmBP9cjA9sQVdOjZaIJP7uzpCU7vIS2PlAizkuok0H
RQrTAbopVGJkebZ3xvK9Qnl5g5/KMW+eaM6We4bFMmgnCt2MqWKiBlqwz0Sfoi8LtuyK27erp+8T
xXs3mj/hWn415G78dUEsay+7Q4smLGo4+dHssC7KpeuOcEGoQKtU/WAJxn+YR91ecYs8xcq+T5q0
/a0aapow4QSMmdWF92nTMDO2ih3mQFR6Z01q41XWS8dy8jhE5YunkieMVo+MYsAa0OqGbuh24TCg
7f+UU2gzBtYVM1Dxw8D2004Ad1k3YJa1xRslKxx0iYjB/luMbuY1jTsclvly509kV6YKYZFJ5bNh
2XuCQfeBcy/ee+lo7pyWNLA70FVd1ydc2w8tJ3Yw+g+Q+6arHns7mHmSCcGaxnXMa64hhngjl6He
cW5+qOQJebkB1TPowLX1M43QbItpc9hpoEe3vAzGTKU3JHpI15K0cd5G8ynzyQOMfXzwhFtscI4N
D9hkj3hdlvs04gRENS6GRD8uOU4NZ2S5NZfh74QulYPdF2iZJhAcm4GwNfHvt8OvZND+UUs8mW1o
nzhTydSVnB9RLoEHGuMxGeORGZ/eiFSVT+rExqO5iW65dJ4jz5q3SSEumOZxAYkHHho3ioX7o09J
wR4yAWkwZvULBSwYtReGt8I8GyJEfjd2OemSM3O9vzVyZV+suoq2rN35ARASt90j/k/7Ui25QphN
WMzGxEqrOHDs+qEGdomVXKl9t7IFiiW+6RW8qBUU1kISrUwqWd2ASrkw88dzPfMI9+qJOQQE943w
MHuWbEJt4kCYrLwOIOwM8ic67Q8novZ5IiNF+x0jZNxad5RKO1tnMAtev0OkF/faqHUkL8hDNjrF
PgSdeqltfBxUqxaxeoLXFx9ySddR2CXPRMTegNBrNiiIncTKgMSTm/JcycPemUikpc0H1mZ+hvTi
2knqshpm2s9SuS0y9tYD3TemNVvgiRkuO3LojO+UZvbJ0t6ZcAnuCln9Bg4zHmPJi9U46bjrGayS
ammueReaT5JGUwEdnsOQ91YafnoYqzeziVIS05LER/fKpqGzGrbz6/8JztTNNyCCTdF0hBxinIbS
5+3UeT+0u+qMHaj7Dte+of2HzmCp4A/HyeiuZQlBi8ZsOl+AMEbLe6ui75GevsSYD5vCiQ/W1LBO
s2nxcriYXFJjflmWutr0Or9hWCUIAIluN/M0oz5BXgfHGbbrSUviVrxO6VjQJbSJhyG575vutETu
GHCMUbZLgSRsnfxAXUx/GgYbYuVOzJl9FIQ9NhJyqoYe2ms24TBmH2JJ3xTssyd81vGx9oifJ778
VbTQQsYw/jCW3LiEpEyjNmGAtlb5JzU3jSHBYw+KVzjvnikoTbBU8Wo14C3TzLl2SXwhCOaTdCac
anPWHvJy7jdqSr7CebZXwTrdt6UfTB3qrFIxQxJGJJGQzuVhDi8nZ5tiAEUwK7mcwMuw7Ggqiusk
jOtKqcO4gH2062be+nb9koQNSbWGu2SUdznlDNQRhbY4Yh8BTU7hmMeH4Tj2sPUpmIw4FpIePJFG
4ztz3Tg0CIAUA+O9S83/IOq8lhtHoiT6RYgAqoAC8ErvSVEkZV4QMiN47/H1e9i7EfvC6dZ0yFBA
oSpv5kmfTQnEuypy7aUtys+At2YWB9ZV1ehPZhIBNgnpjoaLs9a98MJO7pxVqlkTydlOUOEuVtnt
c1rljrblV+e6Dij/jtS6L3FQcKroHnUL12dBGQVplhzmGjZDhPsPweQFomKP+fvfh6ID3DD/ngOd
mztCvRqZ1NY54w/fVHMnL+SF3O8W8AEnh4bGwt74dTLaO5y61Wa0O+o83avlMEbbvhFbu0dX8aSB
ax820iLujDefhqxXNsQvIIMBvxj5tia3iz2jDi5re9R4LFOT+I/AWGAcJaPp7bQRx4QDKMIqf7qR
oHFcO0cs+qhxaRizp61vo3AhUXfOEyns5SeFw4lxD4R5RX50yKJzDJ1mbgi8O2YYSlwV0a+P83xm
0xfBA2ydQ+o8lFi08KOSQjya0KPnTaIlzx5lKNEhrI8hkcUShdto3V8VjPWuEepRTL556K0AEkRx
tn0b1wFLVYQKO1e1Uyw7zS3nUAFYuLJ0Paj6Lm0nW7aTftXcVF+njK58Hoxx4XmIMRln+hBnBC41
60gBbbaJnkULFB5iBZmcH+RXpD5S6EGWPEy2orNM7AkgxLeoKV+FFy79PpebcTpSl2XQ/9K9axSx
7S1mM7R6GvMqjLaNbG4jw8R1jXKSAZ2c0+KyGs2hXknZbXzLhBXtCHvHsP4bFvQqKRwsMTU1NG2f
vTWwgd2cjufndxs++7P9KdwJPwnXYZpHLFDhWgIAGKcxwSGfdkC05cjcL7nHoWsfk6GuZyVbXpuo
1Jw2dsKWaQzt3a8pdu1lME8Bbe/LJ0aVgE25cC2oW/9eClejyg90AaAS8BZewa9Fp1hk7xJq2+uJ
exhgN67zbPT3fV80m8Fv102pKGRyII+GpTgAJmW26DHtMtvik2/Ved76ogPt7BEcpg8BZoLN89XP
xRtF5jZ4Tqnv+0T7swvZrRRp1xU+MzrpZL7vJ8KE7fPFydPV+HSI0FJib7ti/f93+CRw2SCXaEgX
lM55q6gojb2A814bbbztTXy93pT+wjpgClkB/DV+iSkxHR/cS4cBZP//L+MQvThO6695lxXhvJSU
HqMEWpMfMXFR9n9WuGfIEO47FdDVocAW5ImJSyGM/go5wr/3njFxKe1lAnRM6+0Jk9jzwWmWO4A9
IGWixF7kNvT+yRiI30DeDCIgzXnFumIzfGxcIHOt63VLz8fAjbloa9Q+LaBhtOxoe2I8avcHFrFL
1g7lRti4KcpqgJdhsIPyZYZeOXofjZX/UjaPimyEpGV14AWVkSGH+quwbV71qEVwMJGc06jhwEwz
SoQjZy5rTMSFDXJCz/B/smkEu/hXd/5P2UpgQLa4GhxyyI8VoNRGAvQFXpi2pJODjCNID7SfaLpb
Y/U0h4JZyyPjWpmqhDubYqELwbhoYxAe7UYUp56hIHoEtAGSovM6yvLzQBFxtMrIB3+XuQ4vVPuy
U9v6L6JyAucKjQ11AnoLQzPFJ9SxRp31WlXtcI3JKNfy1TDYlT3Tf/MsIPWrCpX+tAyqMg102TD8
J5L81IUfbt6d0VqRl6XsNyazjFXletFKpukbY4HqWFbGVdMSZ5Z5uXozw+BYJmSbYPpqBwCCzzeu
7ZYtw/KFYdflukqgt6ZJtJvK6arpfnWiL4HuY9+4lHPwnsVOHxHpi1IDXhekIKndOMHT1ABxpquE
/DV6QuhDcXJHIzz2HIb4eTwcS7lcVxlHCFLfc+EFi9oy1JH0D5MzOHk065jBPnTZ5dDJzOqNvzw3
3C+rURe3DtQWy8BBOHFAyitf+wbFS04KvkWnDmE2GRiBlVH3qyxwkqUPd4WOWx/cqFOlR9+LXqre
TFfalOZAQJkJUN0yzKO+ChZ+3rvEikWySWA2YEDQQoYKHKgQhr8G0Yu9BvGkcKX3aoIqYqb4QNqW
p7LRgq1jRJjnu6VhIvRNyO2bdGrBJVCx7YRRdLVGd7wGFp4GrPQAvdz30qUWJxKVz3Jp9DO9H+LV
wNBwaYRnelL7E3CdTyfI1T3oteDUZfoPaNSZHFL58JJcLHjj56Jp4nWcte6B3D/2CZpf2VtP4xLV
HqusJZslEqW75hu2F73J/yWxovPgYGhZPEtJWsEYolX8k8q36CgYTWvT0LvKvQdvpKsjHRu2Exzo
uYIH1CfpepyixaQqwDM5RhM7fnfUKz7WgbP9vdLHc+0Y/aZDzK36Otw7tq3tzAU6BjTxogrmVu0f
Sm8STDwQ3g3fX2g6MoH0a2xJAwYyGsAoI0u9ndknBkOycZz7rJ07VPwJYioSUA4meMc5nkFXKY9F
IcCm+KW2sJr4TXokBblF1KEKYvtgdq+ViSj/LOnDkF13YAilD1Y7ol8W6J8z0FkdD4d0YF8tJroT
bKM4RM+XcaS6q7IYREzSIN6PusoVciAKep+4ebaw/eLF4OQj0NEElAz8mrVDe9Au1cxDHeftLuBd
ObbGo8vibJua1ZsnAE0TXgDimmrDpaxYjls847uMbShmm57HMdIuJywTSL2drbSIXXg+Vs3KasqR
XMzUzHDlh6ILTgFhuRjm3HUq9P4ksGGEwpZoEmSFJ7qTNLKpJ9r1CJvH4kqzJKApOZz/vdjPP/X2
dlB0P9asz9yTbFTxB7ogo/AD+4Pdre3GfqRVSMSZYoHj2IHdwsskyir4hA3bzcFjQXnr2RcPrJUz
obX+52S4W1ymHhY/CM5hp+ShFNWyc8BLU4Mgvyl8W0gwrUt8Djtm+88lJicwmNvRSvf8s9301WOA
vvFEPjHi+ZA41rHm9d1yMji1tJVUe/xKFzIh4SYze3amoZPvakZkFGffE0cPbnHhUJzacYEU6sPu
gWrjr0ZD75+UJUbaezPw5qGBMd8AVzgXghNYDUcFVZBoNrjxqG3Ht4zvc9bBpjh5aTVeisR9TvH3
o4Wgz6EoXDC7pBamAW9aperpnyQmSlDs7mVVcOqRfzFZdK/oOeFCVLQtAchZ50lT3XWS93NC3TFl
YKV3IspDeUFaHDGSrBqmfu30llRRe6KAMr2jkT4bFuvwEE1FdvfNNucIlbKhMq2tSGpyj553F1qN
NECSiOE/i20AczRx63zhA6vZ12Pbz1g6u6UlK5N6dh+sWiOmW8NHIuXuqFXLFzaHrYWpY7T0AMQ+
7bsPw+kfLaSF18pOf6Yez1bZZsmZSP17ypnNZhh8rUFHzdC5rRN6ua9U88HCWi7k1DS4aKJiDdbr
Qd4HKbZwQS5Vrbwamkkl5AiMz+2dl5hW83nqUQdYU/R9AoRLi7mzLn2maNPAWMnhUbTmURTjM/T6
o0o8ZihMwwKDZ2tF62KcI8c2Pj6Jdty3TMkXklaXfa1Dnyksv/+wEXjryc4IgNfikDRFBbUjK5ZG
TYF3j+nzYDYeyPDQFxv6SWvzmmuRdfXxO66yEXKWFNosoBrvGOKxmxuTWW1Z2zDDdE6wJbmBT8H3
17lNEYvV+eMyr8iMI1NMHCwZl5hUvXo6tuIqtKxVVzvpkUKDluF3FPvQueCmcGf11FAGHfBnmdI7
MS2tIsdzImKmTlP7k/mYpZJpuFlUD64L/KJuH8hFPqkC7IXYt7xpmyIwHPKyEWUXHABp2+An5XDS
XP69GGZJ/8OEiUAbYGBoUauWXlXKPSFbfjWDhp4MmHsOHyV8z9vYoNv1AVgTrHzR39soqenlLNed
4bU732AnXtOowSVX+OfQqz/TkEDshBXi6JYCNJabXNPnCw6shS5E/AnQeTvxrORu676RxugdtuGk
cFTBzT2qU9YYj7zN2D8b4zbsGOaPQFmWYYxqn4uSu2MoxDkvpoxyrE09hFDZEJjnuVuY28kFtFGN
DjuXIbj3JuyJLhweSTyk23pw0k2IP/NFiwsiRBXREnq2IZz44lHGZ9+t9c3U4XsxQu80KbohgYq2
L3069pxgjCc/BcdgUwIgML2I8JUa3qy+fuWTYZUKXwNdfwNzDVsXJ92FkgyLWLvF8pVlWwNhgGOa
dgoAu7207dS9FPk7gDIkHEm2DEfEuKPv4o99aEiQXzfWSUruqQrscUEKji6XwXMOaUI9TsSk7RAA
Eso8KpyU5vgvnTH4L74Dxi6emp7ubWh3VJRjvCknuzs28sXKKZbycS/DquZgh3vtiZqul7Fm34o8
sLgrZh7nll0r22LVi2ehGQO4y7+X2OQY03Jenamxp3TTym/02sYvGgzRsWiYIJfgqHjJlyPhcTi2
3FKeVxxMC03L1Wlh89h6n/RONx+t14MY66OdbUf84hs9xT7brX0rHi8YzNAZCUHuoQ9RllnpSya4
aqNMSrbr5yzQ9rKXQsBO5tOQxJK62JdUty0MWO/LCjvgqvEHnhteke8LZDImqsAQMtMWx4ze2co5
qefOO2Y1aThFfFlhsi/GdGJ/aaB8TIwYsXYCqQ7LB30Uocidu3rui9ilZmQjxbDkzhXbxLeBJaTu
hx775rmTjcLiyjRWi0FuM6eAIEUqY60rf6CZZHrIpNWO0ViZM6fdhhgdTlMvx9MonK96NOROIJRv
qTQF3jtx48JVoThTS/sz0+gOHpjpoCtQzamHPTgYT/+UpBfJ/tG3kWSyP0ZAR8vC2st4dC6kAtb5
1OXLMK+4mrBm4PzXxTbmJLvvDCZ1dRhOG1WH7bq1jRPLKuwo3T4KfWrPdV/a24hQ5gykJax3BdMt
pUDz7CvSggFtUlXBUbpT7YByOfx6OWWFg9CAsZZkU5EA38JFLJBdfCyiC8pCtH2ejKth8jjjSoAi
bU6YdWrzYG0m/hvhVX5CzTjKzGIeSNvdpQYoSuW61D/D0aPYQXVfKd2HOLDKZYHHkBtdcTd4wNXi
BYQ4hoEjgQaJ0ZvAPB9srTcFOdOl+XGo+1vXueNJGE19GVvn3o6wa/syHZZw3qydis0e+7ALbASE
/cyrBkVzhsZXUj2GgtoyV4xmAxoOdZ1AFwcDekfq65DzzSIF/2BCeJVsAyFXBTlHjdxZ5ihhpmzZ
ufVNfRBxVW7DkKXUG6lRzgVzryy9FMUpauO/3tfs3ZCooynaRRlG8t4nVAlX7VftIy+LrDyRcXVO
nRflJNe8em0+vb0GaSuKFW0Gil2xbEzlL1HyjJku2Cc5LpHZhOPFp5MFKO+cmc9Sa/WzALAPlaF/
c9GJoWqmPM6hir5Kp463Qds/fRzZQzIeBsY6DWdH6EtrsDCMJhOWGNGo89N6ksELfW36+A86T3Ao
mnaIFv/+CN06OEDpYpzFvgR7QbKifbTZhQRZjv7zhQ7EF8vC9tGaVb3wHVj7zqSfglHSKTA+7QoU
1+jJdBWxFR0xRJOu1EyMNZXzUkkUXrONAYFZ/EuVje7Bz5u7i0K9GHuiS7F7KHOkiQBki96ok93R
QKNSOi68QiMoXOqvaUWPRq1i9+Xfi9+RmKvmKg3zd6sTFNynJvXvzMNejGCocLxF2neT0ISlRg7c
DKP7Qmw5jjgAKKhHINF+VJkSHwbd7NxwrbmBi3rrqEAB7OJdS2e6xcL0XoWe05SlDQPOHGkt7bpt
XroBV7XDc9byqktHht0nhbAlaYMXA0NPzZyO6tiD36chxosovqNjG0tlRaCWPN6+YtLNY8OBctY0
3iXOSJkglUEbcq1hTbnIKlZVfdarynwxmztF81U+SzXvUwUud7EfRvc25MEmIiNd2A70oQpm3AEj
ogGHV7wnbnsZTS26ApmGkKsln1lswftz7TM1H8tIvTGTrEnUqGztYGO9cW/qC95FY1UKH7qN2Yl7
y+IIlNOyborjyHMZXfmyYsZQiuye1y9dqLMVDbxjbuntQklEyNHQg3c2dFusxO1rgHV+ZSdJfZKt
9VXZnnZMs244q4FJkeF2apdBqTmONh1ArV55n5p7JvzxqrJiY+mkcy1Rd6cpKrUHjlIcf2jRyEF0
tQ5ZsbBq4CAtT4vQs4i8B1P4iDgDJYGGFJmkdMTWRXoKB9S/tKD6TpcH30PbzjOR7vU6P0wk5y+m
C3myja6Os6oJwXy4WLFKafznTrZz4Ic4/MNXFYbGLJeXmRSeTs+RbZ1UaeEPpRBiA2Nobqgofy1Q
aJqy1zeimvwdoYji0GlKbrFDNCscAu7l34vepQIX9JbIskkm8VDraBKtHgTkSDDGjahsR6yh08LA
gcLRNj0VtbvpRkmvHfneFVxFtdHD8THizVnTguEvS06lbFRZz4tQMJwpywsZ801b2OYxeArMk8mw
LBScx4zUdNcGULcZ7dDpsmubcDfa04G9h7u2uBd3iZYxuc2dFWyxe8uZavvsN7sVjr22i25EuGVQ
XPS5vatMiRVUPoXNrD49qwOssO3WLtmAdSXG6X+5PC4la50BccvAgdIXz/J1JYSxsF3fmdU9VDdq
TQjylcArA3bLa88HaD2VcAvGQQ3fpbsKSqZVsp7EzrGl2qRmj3vFVzucN83cqFICUDnTRMs5+9CS
4UPVW6ZA+dW04zVrKEVFoSwocRIjlGl4VZ7A3lj4Irh1frpv8WvOGR1B40uEOMjEpGaVa4uTLIFG
y2xex9yitirNW3YHnXOqYqO85kq9WlkbXCJ9fDSDrs5Z2fEPHAYp2VO69MDwzysrT69QoH4gnDk8
Q2CDVQByRIfnBK9IddLK8p3cm9z8L6esDM9OAGrLRo1b6YqGgaYxA6jcerAIhFbu4X9W+ypCAWCQ
s9biRNvRUaDtAEBpu9It2Mk9I+JYwg+TSgxqr6ksCoXa6R4+n86WsMdi7WQ1nXfi/6Uz3aTkYJjW
iefI02THwFPxmlLa2ez/vRicC/dTjENFL7i545yWsmerqElNCBbnSB0HZkZUs1ohyRSUz9JpFNvt
Kaf/AAdGkrXNtXnC/vI+zdf15EENw5I2T1Q8nSwGkkRMm5uoQ654TRbPzFRzS/FE4z+CzV1AlvM7
02NITVPQgtEgwLfJkYjjFn0FYrzQylwvh4AnhpHb475SuNqt0n6dci05REb/8D2jWidAkNaZYd11
xrIHO6z+70U8/1ppgHrKVtvkqc3D41/okVJnCJNZdq4Z/4NLmKcU1H66ABLz4kKrB1EGfhZImMWb
bhkbjyLrrmLoh+pDI6HWMNnUWnrMff83seAYtsxV7bSTkAbRhlBMEJFdstb2LUNup12Vn3U0DbCz
uEgMyC5h1VksERRdZE341gix4VwzH2Lvb+Izz5uaAk0O58t//wSVCnNmmf4XP8rJe89ogmKGU7Q8
QK6xdNqjVjIBJGjTzwHl0SryDLQOxS3q08fIcJPTFMA8UytmOe0yA0nzmZNhkx2F2ni+syo17+fp
RzPj+JCl3oeT+2f1jOloQ7oMTfKXuXLfQmOC0qWTXxrHCizC9NG25WHEEr4NUYyQa5NlEnC7DQz9
Zx0XzSlEKsh4WOFNmddN8E4I8CxF+cFOmo2Oz04S7GNjQfZSn13p3ttKHRH2dnVfLCL0W/aC67FC
xdJt4y9wmleCVR8ZUxYUjSfuQbt5dnEddLHxOjrcDQlTl6KyD2ah1rJjmoSd9G6zRLC2EpiXD9Mz
jsHY39BrkRDtX6f0hq1viWJWpD1n/SIkJ4n9cGlmij91GU5987PtXuxefckOLaQq/W4mmPzjbiPE
Fo5qMZgHI26Rc6wrzFxqKp+DNxQQdzhofvDdTdxRU0bCsMryTY8IMLNKgUvlva7q7yROumVvEb82
vC13qD/zVPgjQASZQ/E2FnBhLdNkYxXYdyNg5zU4/ln62rnvJ8rBqCuep+IrsvuPAO2aIxGrAE+R
3eiYb2HH4B0vBl/gqbZVaEar3Bt/aL+jIpURzkKZWczYqWavP3SXHpF6xdJ9Vgmlullc6LsuHk1w
AtF7E5FS16OQ/WHV54s2YoRkMXMl7Wdc47j4j2oPpgKZezGUHTDQZlcTc1SJoLy/TjqUVWCJZGxf
ODAyoGLu+mEAJVjIoQWwNukPZqL+hgluvIwn2tKTNnkqc1xSYcoRurRamAj0RgzE1btnV5cCthJm
xmdB8YnJDprWKd4c1G/mPgYyfAYgn5boZ8vLm+a3C/owuQk5DhoTyJLWNi9p5q9cI/lF6yFUrMY/
GdRfhAZ5HPBRzteMsbInbaE7RwGbv+cHdNPB2mlijfK4sZJ/x+gOtws8gv/SMH23YCKQOtlzFc5j
3cUoK9iqVTig8vE+xMnriDRQMoxpSzr5OFaJ0H8TI+JQBTF/Rqmw1mzjMn8FqPEKXGHuY07tdQxP
uCLfeKgzv0CQGP/0Vh7gR9xNE7giK6uFvfTfpwgKztphllwj7PMj/y01JjCErv8Cq9qNYKcc6d9w
et9G2f0lwl4zLeUEnjOhaYlnpjEVUyNguyIg7l/r9jIOPc51Oe3fFg/B6derSxqMmetairru7N0o
x89wwjgspP0hDG2fmNoqyPrtUHofRUlTpp4BQ3DTiyBbPIPu8R8whDfRgAN1DIL747din8nWVGzN
Ll1TUcPFQ/PQfGrkAi/cd5SIL63tf4vQvLIb5sRa3hwO84hpdMhmmrORVvuZOMNeVvGptjzYkZb2
0df21pW+MxeWRb7GD28kkjhmFZB0smRV+8YXn691/+O89x9wm6tEbkevf3ZdsERHfkgFgXuHDHDh
qbx0ev1U+jbLprNKKFlks3pAuKd8Kob8YS5sGqcSzborQ6MYJ/sEbngCGYXsZ6xpLt0NWLNUYX1n
eXaTwSeBgj0G0rtXmL9e0L2ZAZ2paUPmsz75SOyIoFsOrNtKJpxjhQ4rxB4+Yk/9BcAKOPBW8Oei
DfK2vgiCMWLK1uwtasPM5plw5qCZV8AwEs51wCuzecCWLEzcM7f1b+gzkh3Nft31ztk5TZKAQ0ay
bxZwB1MIw0kfeWzmDDG2EG4u004u1lBt6DU/OOwY6Xfg09I3utVliVdbNVgesvx3Kl66NLcBw5R/
+QC9ONy6iVHNWpfAM5zdYwvgBaYY/U6+zfE525nOKyUIs0Bvyqdt9Y+o8ZmtztWLRg0ftv4B8TOK
89WQZidQQu9QN/AktEu6zhB8Aub61bo17NUQ2hw36a6jbCXJtlHR7NNcI2vfrKPa30+WjjNEXjRr
l5XZgQMXnA4EseC9qj40b1rg5F3qnMkipc4V4TXPSbZV7BzMpFtEzA0L+hCL8S7AbM9cmb/XD61v
T0pnzhIpsjw2LX+FCuZO1SHTMSYpcrHNHZ5KtJw0M8tJPhovfJlSpgPl9EuiDsHAioIl1J8fGnju
qJTfFeTP+fA8WyeN8TQ1ohPUpAEAiWBuci8BXvVZnAYUsajglhnBTBYgJCJK1JnNUkkNm8rblTbs
lYKApgOJksk0D4Q23Rlm+hXRIZ7BT5+EfrMq84gwkBu0nLklSAl8+NcQGxPvUqZrGwBED/JG4yxy
na+p2xgVjFJpZsGsYihO2zrFK0seXjTN9PL1N9b7nT2AOYnGD1+XJ1gzDdUBYCB6poSg0mG3kJiD
WtlgUiwMlvJ/EId5bhGyT/RNYjWfMqvuYRV9qxHLgsSpVYvwVQMDPbj1n2e7X/qE854CV53yNeYG
FzctzlWUv9nhCXLbIspj/pu8Q8m+PTB+nSub+G9unxq9eS1IjjSVxzIYfQYFpWg2HW4hKDcjvsZc
Mm3L6cVs6leHzMzCKu5W0F8Ubk4yhbdB2mTJu7MwCbb6jbyy7fkWwFXSpuTGHl+pD6okLOt0oOKc
jQetD2WSfU7USc9DPHhzO6u2EciAEjY7d5j7yp7pjk7G8wXgcKFszrye/tqYwD8n41ZjtPG06ccK
4kucTmvYNJ9uZNyFAREMBUjVHKmoQmC3p3cvI2Dx1IINLyyujcR7718i17yVrvUrMXPNwk6yvsbr
oZQ/yjrLINpKP/vRfeyZPf1kHM7GHeZ9QjI5GvkIhJaAOnVwIRD2FqVDE+I/xxqAn6GvATIfvvRg
XujdBzIJBkHH/M3Lx+RXL6xTNys1jo3FjWhnt3awH/SoPZBqPo1R39XGuKGPs56ZCs0yZ6NYh3+W
TNlUBclL56RsWJ53UCU/fIqsQlRGdiQUsA9fgbA2bgdYJhf+S+CDNtH5DmPtbLTN56iBj9C18tPT
Dp3EjeYJ8H52WFC2G+9Uo72Tn6Z6itA/NcPxbLJVxlmAK9kW5t7Qk3WRhj8EBNgTaj+Mwl+atXDq
zyFwSSe5V8oU99Bc95PuE4mo8Bzjzmnt5M1AkOw1njiWjbnU7/yzO9QXVUVPHsvW1p0PkdpoVm53
C+ipFWI8KBhQjK3Eo1a89RVsgUK5eDcRtGr8FT3gHLQebkmf0k/0YYYWBPpBjETESATD7vqOAPKl
Wc1XVRLel/r3hIlsKou/VmOr3U+4xBl9rDFUslpVMZAISsuA9L9lrvkTZdavoamjzmIyjP2p4jjN
RaNd6ASEam8S0XxW0iKNVV2xJxuyM9vy3pfDt2+VqzYiX+dM2BoAts/Chg2/xWw2NVFbcApck6w7
Ihhfw4TwsqJQJpsgeSDtmBNlramJ05TOy6p0iAhKTJUcLmqe5H6avet4SzGHk7nU4/aQdMm6agy2
vv3A0qwNc2RU4IHGvMzQ/dPKYUMqi2/LytblpFMF0if8xuNq27vQ4ainIjzfgKLuix9o24sesNJs
RPcFQ8KRprG7H8Net7Vkk6a5fwn2mpmXc2PoNnyh9j+3SLkvI+0cUVsQZA63MIiFmd7+BjomkS7M
v5j2QXJxS5oei1PWEnEyhI9zW9nP7jpaBg1+86r9NZ4+dHQcDZRIfKUejceDbYzk4PXb6HR/geDf
daSDIFQ466GH/Z1FQTHrJ96ZPlFg5b/9Eg/N9Fwmnl95cFtitdprHxAX9Sbrt/H+nI61acLgQV6c
mFfVWswAiSj6Zr/DIHEbYtKW6UDmukjlr1YnqJDDUsOHNqNn8t3NR/qd/hk3J30WUdfJJw5evLa8
YqgfeMP5Uj3eJNT2uNEpLZfi25PFafKcL9d+MFP4aHKXewC+FxJ4P5NaEmDV1MmiR3Auw5M1PV3o
+jkhU7QQvs30ZqN3DKtMB9egpQEKtvgLzg8vpZY1ZxztOBh+8Aw5wtiHjf5tZP7VGyscc5wUyiDd
YiGgaSzQ6WIb/ZecJSFQ/VUr6odweEAOg42l401qLmYj8N8UipQD3uHUPWg8mUj+7EQ+PkDUrXp2
9VkE5gEgpWm193LiS1Ng8GhwfugWuPDYaOgs0tOPAZN604F56LL3QoN8zlmGuk6DlpGAX5Mnij3+
je/AIsWZth48NHZTNJd80j1yVPZ/RTQcWpfq10FeiYm/t213i+Py4tNjhcdxPWmbTsM6BOf2AXDm
UgGmH3u8OFlBtG/kohitR4Ym5zWPqKAEnR2+r9aEUktfXRS+WiI+JqJJav5H6cRcxd0NW8l/uoIY
6NB377Qedxr5Q+IshcugkckmiVZN4PLNnn1Y0T6awhcBlHlWvMuASzO3ItKbDZgkN5gJjFszkuUh
2xWKvSAwYnvleFRPj9hLHuSVR/+m8d03wr2CxYrwrzMdhWJd4BXFV71oR5aD0WmYrbcM635D4C12
1K10wQ2ZjvJU5PmZdmMIDxDUxy0sQJzgwPPIaLKHth+143wMIn4lc4R70Gq3tlAXJ2Log48M6FPv
focsO53V4LmHJwC2L/uyzeazo9k+C5JDYw/HqXdp5Rs3ht4DQJMvvJl7OqNA747NexyUN5U0Fz/e
1vKG3Htmi/Aj3DyYkcjlOUI1QZz8qYnTSFB/Wo5HhTRXhlvSjMOgNoEYA/bhbLX5V55gjMS2OPNk
tTZMbhMri0Zck2TNE2kda4uuYFuhwYt6C9CQjqtm8DALksTtYG1Hvh1uqvxO4OStyqPsmWDam4Lf
Qt3AHkojbTVawHGspioWnQzXGGquIlNHtyCAUPbrhFaaMSYJg0Wm1VvKeuKHZ1jnqOpnJMj2DCoO
w1CSuPPi/7CO6qGxdHMHKcPeKjCnId6iMSguRGI/sQ8eLKKMdRcd9FZ/LZ1xbT7jSNFGH+Rhgpfm
GZRjsULHT24KXzJ0ONQ300GHgQQF4iLEijLB+0Bckx3Kxh6y7UBqHKLtAXX/Iy554NUta5VzDQv+
2FHXwm6GolrKkpgUgRbR5gx7ypmU0MLLQO3UEBIVwnDrEcXvU+t1qIZvzC17SxBCaKjOAzM1zpwi
PLmsUKOqJOqWxCIS0KiJBbV5XsJ+A8OuJ4upY3eng5KVCmYwq559S2x6SEfJWjiofJf3zp+OCYs1
m0eTHuHiHnWYMTXlqaVW5YAiVkoCTaokYj9qLkOzjjLm4IPJuTb/99GcDiwAf3u/IlcDWOFdji6Z
tYZpYkHqVHtGazEJknhV8bvQ662LJ4eC1a/K5UFal+nfNBoP5CEwAN997JziPttZdvUCG2HdJ7cg
GTeifA6SoYYY3k420Z23kEag0by1Not4Esht6Gin/2HvTJpbx65s/VccHj/kQ3PQDewBQYI9RUlU
O0GIatD3PX79+8B0VGVev7CrphUVYd/I20ikQOCcffZe61vN+NrLyYuWWg8I+w5C8Z/BPrkRQPUo
az5Sn8GO1LXviof70Cs9xzLoHmyDYjwoHtS+Vou+g0q6F0n/Hsqem3fzQIwwhKUXohDukJqEtENC
jYogCK3PNt8YWYNeon4gIfNk2O4sXZ6kFlV686LNeqteUl7jdtrkqreq0vBNzsXFSqWrrorvKJPP
Rl7eN8VMrWJ+Witr3xjJ/pomV1JNlxJ3PVlDs2g46QaBkm6ssMZqXu/CW2uIaLtYfGp8qtbUX4Vi
PQSZcvYM/TQYwbmKv/LavwP9NNHH4xGdhHhFStj7yBcQMZGaSUZq2ZECMgBxcwqCOlKbxI3SLayB
7aCkEY49hWF6dUk8g7UCthS4Ypw/cnTX9u1TheeIgx1x2V27yijdx+auj7DHDuUu9ROCPbAETjRd
8QkBCiiaFwPlNM5xICkDwjHYkhptCLKtYoB3qbRmOhXQC5HOxMB8IQhxRs4CBJns7MxyDdN/jMR4
WVHpXmICLkJfJnvE/4AXuugsa+tZb1VbP8cBM87CB18gmd5zBKepSOQfkuPShZYyGdXb8pGUAcwr
b5nBfp9mVzHZbA55sOuBTyBRgv9soKTxOWgP5/wMfeUYTMo9yJGXqpZPdiPObfzmkUPn181+yHP6
hkybQ2W4j9iRDIMts2HYPU7oyDkRP9k08JNs+IwZoyw8viuyE41uTPpAJgMmXDn+GfpiY5jlJvYo
bWXvxW6iI/HP+5TxuhTRGqGBpmri0w6k84hlSU2SI48uZbT2FOJGiHTpMEXRj9n39FOvDC2+5QbS
bzpfDjrYLJH6OZNYQtq4fA7V1ZiwpYHOwqJeDT/5hn39Be7MSwghdWyVdVd3tIrJadLpRRgPCGZ2
ifpdB8FWT6u9rUT3GhPWAaqj8IZzNuAL49Q0J+Y6ogCElOcsfXU+/MwTFc1KP0t4JSCvKKqSoHL1
qm5AheDPhSd50KLPVjKfoij/aIV2DPpu/gw+SkyhObCrHoWDYkgEu4PmRF1W0gNN8n3ddUszAgno
y9WPbkovE+aVpBjcAewQoItHGg0PYJPfAFXLZXpoYuUl9OlaSpL2agcnuMMvfWXMCbxPgJryRWLI
cCK9nam2xro1Zg6bxZ1vD1VyzsKvosY3DBxqPIRKFOEnDtyMYByYGSWedln7yfQSU9g4rO3KrJ6Q
w323Htp1CUPXoegaNy/z/D0yJ2bs3+wHTPlKgcDcMNDgT11PMJWhuBTrNayCIqRxGMfU7Xp0mToM
4EkPB00JHpgeFK6UXoPWlzZR1zHVNk3OQSCE8ji9DJZXbgbijIoc3aVcKdVJoVPu+KAxOfZ3VUBC
TwjmKElbdeVpm0hw29gEVhrcsLvbL2maqL//l9LYpNV5CKcqpa927AblrvepORveiiPbFcG1KU87
FeNgYlVCSj6USyEF0l6df0Hb4O1r9kJHG2NSt7Kx3VdD3O1v/0V/E0ydSlzQMCRsMXlj7sS7AFaz
r4u5w+er0ehiTPlQVJYh2ZZcexhLPBdmufe7otx7SYKR/j9/X0InWloBdKBaGc7GqJ8JAV7mSXew
2viuV7wXGdQOcu5Fx7gN4XEN2TmfzIUWr/Ma78MU9dJCnVioDGRZcoTASonRB5vmVy/5hygc3jQS
rgH/mgRRtSP67am5I7R+wieDSshGq0XLqgnuPEg/uhbHexqMmJsNRIvJoDl5EnuubJeHeJBffD/4
wCtLJ7aSn1vVfjYbYFG2/ogGK0E6hFVXlbOXFKQjQ2eMkqo9a70D5RjVVw/ABJmwYcy5zvguxA6t
pLxBiRvTEgCZCs/Mio2rLpnEliJLXETlD34aedWn2n1mTY+kY+9DBc5TCwclUxzRiG2sRPVyjMQK
xHrvmJLujlNTYvfgoRWT9IWk7sqNU1O65C6akXbTBEShlJ1Cy6iby/YCdpvJ7DHTjNPEVkJld0UD
/whl/rXXoC5Ct3o3UogyY3vBd41Au5ehTmVshImNQArxrRg4qkUK8nlGj7SPwi0jwM+6bM9WwwhJ
64fWWTXEcMpIEQKwq5BC7kuRM3/Bzhth+YVs/lbUPLczuyasAdXxluxMpZWUyQ/ImlOcRFtV868Q
uJOlIdECndD/4C/39t5gLw1M2u7tc1XkFs/tnMJYZI95PNFW2MHMsCCEwChpgq/Almc0qLQp0elP
WuV6EidRGKIoXskXR5C1EON4KKxlzWymGsoXuugnUR4lTzdxyCuHks0TXxG1DXZP9JXzgNC0Vrrn
X4aaTFbF9HayPjwDXiwXEQkzY2g/Z7VxKfr+TUm8J4AthIZL+TpouHxTSw2oDUC+6ebSqGI8HdAR
kbz2vfK/rQmqIdFKL2WdEZw2ILXtqQwXYWvApgJ9xMhpi2+VzlygviWaoIKBVh2LzCGflQDeqnpN
ZH44UkiV9i2JRzCg0T7IC3oFdfOTS320VDrZbVTi0fV0KrDS+ccixz6iLkx4dqvetnsKVYm4X7NZ
msV3BAeQkzaGkyLlWtK1Dz1lJWicc1hjWyzLcNPSGnFk3BUYEX3MR6To0L4+esF0NrKnKAA/Nw2u
1yE4i5MCIztXYckGny5l+Djo9zq3aXo0pQmMocKrPgufXKPS3wNDMnZxueLg+hL1HcdfsL6IgOIt
Mr6LgpCJdG53iJitxli2Yf9sogSjl8DnkRsMU8iqc4UaRUtz0sYF+GxaqqiCt3kQHCwR7XE9P9Yp
jHRICvChZc5vZsJkLjQZvqIZsgBaZnb+hnxz9u57Swq0z8JuPq2ipcFYZhCfhj0jQRKJ5taPZYpN
pObbHl8WmE7m8PTFGyba8xSAhRsvDFIGPFTaJ1b7YY4IxUkiEXVKGtnkdo3s0jAhxkG3cWDUWUUv
4CiNGQwYRJVvyC8cQ1PCJ619w9Jdb6a5gkcGtY4GOI9BAm2LHtAKuHC8I8Pt08wj2Y2GbHJEylFJ
oMroFvWo+a5VnwHnMJ2OEuHklBpLCbUMRXMKCgbZhE10ioPQqSbbqeOwlZWqizrBP9HbQ5Jl+sQm
2Dnibh+yodZOa5Vwyq0pBU81ycrHJJLxfsraHoEa62dqrFN8JquhJPhBzAyQgSbbamxvzQsLKKNM
JLk/XqUg7t7GfFORdBstGMtqObl/GvkLG4nU3dm38qxAPnMiMuL30O+VfZ5l7yMj3r3R6p9RVKKI
lTjTdSaqa38zmXnttCrhhIrl+Wtba0v4B2yq7HraspAFwxlS0Ki6lWzOx8mORaQSfEZSuXv7rdFH
ytJojPu//uX//v0Wl+R/52c+DT/P6j8HJv3y27//11KWLnnK//6nBDHp8u06kSPFZVp+NB9/+UaH
ggL6I/3+21+JO8gJnvpjBNP8Bb8nMAnxG9ZiHVeT0Mz/SF8S2m+QJ23D1lE3mcKQSUb6R/qSpCi/
aYauqLYwZQumkc1XAcme45ckhdQmdS7hZIVQMtmyrf9O/pIqTBJqfv+Ut19/+6ulaEj30UvosqVb
RDoZhEAVnx8PYebXf/ur8n+6VJ7g7Bp07wMenw51OhvsS5NUaE7yFSC/k6JmGkfxmXmgItUoppjp
gPdmB9157BlfDw3Di8mIr4RSuonMMaBL7Mtkoc6fdB+1aFGj7vtsSTlZSAWbQzClCLNi3AxyjMuj
556fUSs1Zwc/4JdkfA61mYTkES9qZ+N9OYm9kK2rIQIw9a1ek8FoduCHeGNqHl/RayHEJ3DYKeYa
yFBJzOZ1CHVkNNJMj56N65wRVjCyv97+dFDN7fyVXejGdqCuDMHr3v66QQduB/s0s+ihpXzLQa3x
BpdwGgcwH2qEot+UQPxOFsbPWFupRbqzIxPQqTp0TmSlV3LhT7VZ3g1ezdsqMxdCPJpSg8BI8zT/
gymhXR7wh5aC+ej2s2Cht5Ziio/1wO5w+4E4nmEFHN84tPMuLL1zQlyJyF2AH/NNbt89TbpvVahL
AOcRbROlxJhAGF888sYjURyJ6TgPfnLlKIiSoqQtESsymizpYqaG04StzNW2EGhFwdWeii80K49l
EF5rogKdGs/YctBbcHpKcAXAjds9Nre1hdWOQD0x+FeDsQ6FLTh55i740cJkU6lofjOpeNAIllra
jMRYxGXeXNA4/fxTtrrtRAirmQ/xpvJ+eC16hSNsZV9ajh+AuE1n6mAaaB4fiuR3q0HSAR9Gk74v
FWs8cmDj/ingtqBR2pkasSqGS4uod0UNZWiG9833cl0n19tLlL1/11fyJZpvE/gdB7x3aMiJkuAl
pTZ0VcXA+set3A9wfJTY+GYDXadGYzs0aq8jF6esl1GRrnNb28FFvEi+jzBoBMqoMEPJ5vuklpnd
cWeccDi8pCOTII8LC6bvFEjhlbnI7b452TQyVb9BkOPzRb9/Jbuu32OT5jy4uF2w1i6Ovs+nxUNm
LbNqsPG4xpdOnOKCDb/B9LuSWqZradxdjcaTVn3bH4Vl7YDr8yh38+3IDEuPmtdk5iFmKKEKRJQO
8aMrNIrEa/GNb5dbVNoPR0FUpwebDZ5pOg/J7X3Fs3sF/vwdGO/buyV9osZUCyjKVtzbP8FWQcZp
WK8ar77oHd2lPyyj/9ht/pK16TkPIQ6TVvdPqxPZWkIVsmoaHLrMXwLXTKPAhOuXOk1rFhkSfLeq
LvM5Sdbl9vr/+tX+HEY3r4W8GtgDIukURbatX9ZChX6iVivMzJSRJ7fnufH3SaxyDiXlQsZXhQGP
ObR9+dcvy2r+yxL855ed//4PS/AQjzW4kJgfks4y1/waejT1G572f3M1lTmO7M+LPa9kAno1dP4v
//oD9mkWl2GTzZkPrEREVMZ6yIPtXUbaIk4eFA0mPJ5+m8egFzSuIOVrIr5kvr391z+z8ufUud+v
taEI0Aaku6Bm+iU5rS+ApyqChKHQs7ed0WxFVO7sjmV7fj8QCmuOl6TnKf5PQuxlXG8jX7zM7466
F6jM0ii4yckJf05lJpj/5t2xWf/Thfrju/vlThhich8GmfsOyZ6gs4hGyOMhnbcyZsLblg3On3ex
qKDPrw75v3t97f/3Bkxh6dyItqUi7v3zPYEkv9BkMA9IVowtskiq9rgBUFiP7JTzYxrNqwsf5leI
scIjIKS2ra9a6lmyIpYaMNAWR2DtR8usCxMLbmH7LVIalqjoUTfUi9JY0H6QwgDM81j/QyfR2LFj
hY1kkN7qGc0yZyjItdhr7JTZvE3Mu3zE6a9vC3jw00lKWw2GI8t03fPu0rLd4A2E3IJF0kzAXpkq
UtWZ1kBvJPT7821LUZiicCLhEZu3GiVCu1X3bxB6STADusDbRhRT+yaoY3GH2D5bEjHvzKsoGWER
547w2sYf8Frfw/lHjebNjrngSYF2byXKRyFOt62jKr4TxaBL0q6JU0aPPG9W8dBdJj25S4RxKaFS
MK9dJC0bA+SP1Zhiv+ubrSwMmGDSKeLxkGk926ryPOqsrLetB934RBeD38a3S6bvbdn4BIFw8gT3
xO1l5pv4VlEheAWmlNNUKj1/Odcc5nzj0lFChaRbF/r8rWAbtmsQtCwtv5c3esceqtJNRKYX8vPe
9pLb2o4FjNEibVrWJ2Bhto6vc/4q9hCjfLz9u3/9LKjKvMj+smrwkLJyWCZUV8X4ZX2i/zdNg46V
8FYJtkRQQv/z7yeL8quIO55YklBAO/I72doaVnQ1e/M+8PJX8Cjs9VyKcJq+CZWFhcQNM1+ErG7P
IgsfR82YNpjooWgbfPS3Z//Or+VXNItOZ3Oe9uBtoXSSVoYpAWgOr400rw0NV7qR05PgS6X5ss9f
OheeWGH3slRs8pDEwxBea0wFkod8wpnYGGlkEiEfXrs0uTYTJhcVt6HX8UBBrMerqQ/vNnE4Y0n2
Ev8Eexo3GN+5NRHLiro4w0XYkqJ0uVWMVcleGXrzrV9zE/odfqsseU07buWqpw7KE/khyes9SyBH
t/nmxuWxKoLgtR+YyChUO3y61rzsSX75LuW6S5aoU1bV5Xav68V3LyDm6XGw7mXr4VaTDAAkF6Xx
AESfBz2kUstt+zLK+kWeP5K5Bqk07s6EM3Hl5qoOQ5GXt9m8TD3iJwV9U5rtQfjzLqe12fr2MM69
q3m16LGl20Zz3/NOmHFQc4x8tBINBA1l3O2RLyouS9tb7zX60NtvyOvWFmk3XGAK7G5/Yo3c+E21
toACoUWn1WGq13nVUWIqrbmixCf2NcywJWITtOmVpPrHLOOB49+Q6ZGtdeKZjLHeZilafgFQIrdV
SiZjvvEpxhh785pVx9yPKKq7DI2nSCTi4OflETcyMpzhtcHl49we01xluGdSfWFwOvsNlFivjK5i
rjGxo4a0o+ZfQOKkPdSQ24M0hETbBM1dUzUjp4k5F4d/7c+niBqw3CxtXPmy8m1oEp8M23VBB+32
ZIfacKjy6bsJ+kOqVtmCw+S1afmo7CR6rioNUkFwTXLuSganVsnQE5YDt1H/bJb5R69wILpdhwEt
+BgfbwUtBCP8FBWpTQbKwwqNJ7GyAaA5PozbM/+/ccuXseC4/ok3v6nGh28/zP+Umwwi4g+L4z8d
8w8fTRd+/PGUf/uC34/5qvUbJy1Tl5HzW3SkKHh+z1lW5d9suBFEMJuKTu01lzr/OOnr1m8c8DU8
dKpqy7JmK/9x0Nf13/gelm7qiPXp+fFXt67Mr12a//z9H+toTZt/kj+s4qYshKrj1SPr2TY03sov
Mb9yjJ9bMWxj2YlpHWQt3kqJs3pNI39FQjicMX0OFiD/cEwLuDX36EZhyE4OAiylGom02Vbt1huL
Byjh3IZEk1FNuqSBAGXtOhQsNS32GgldnYWL2O5IX5zgNigtmDhS6ABpzMGcYE/SIj0nSaI8p4Z6
R7QtQK74daJzthQdLb645dgRtgdwt4GewKNo5XrPvvECo1d2kDhvmOU0SwTA5ajb6yTLzgHFzpho
zb6MtKMZS490+l8ScCmYlKxxgUtXOY5yf6CMzJbCJr4BzgYuRPQ3CP2McglETrjkEb2ahgQoeFSF
Q57aqqkAPuAKSXP7miEym9KPKdK+fNFw1MwdrWKCrUF7kLonoyq2oh9DRw2AfkKbwTiW3KOmOBlG
tsRm8Z0qb7D2ItRFuJSTgHE0koBFnXgfflCglb4GGeEeknfq1eQ+RxpH2sC2QQZWFy+QHV1OJ5yG
1WVsYlAS2ppjIfijcW00DMMm6ZgLjN2hBV0s1Q5Mq1KCA/VVBj8ae9lGSb21bcCfN4dVOVqAheNo
mdbGOtINLDbdtYbwRIOyNypXZmjBBAb2qpw+lxmKqoMVyd+hyfCaizxL+w17vDa2vmxgNLRe4WbK
sO8ydUXngeECjR7NuHbEjJVmsolIxuzEUYTSsjf9ufNhviSSvdU1GezosOnQ3DZYHSpTu+/Yn6Vg
AhAkPLpu5lririM9C2SIF9KzpVxQdwn/yGqbGBJx4zQKiMMRz6w56Q/xi509lUq8ZGKBGv+M4wnD
CIN1PP6dyjdKDGkbwjmy03SBAHudi1c/QqBGhAmz6dFwInMOYs0+EpMDfqAPS4y2aJ4qdV9okptC
fUO102Ecq9jWhHjq4KBM3iIuTpBmFm3dfHKwXJqYT8bqIwZJTMH5VT35hN429XApZCKVSivajQG+
nIIGfKfJtcuM6g7Hxw+hdivsZWjkUU6pRj6smlpt8LHAHgxgVjTEBQpoL3gXpniZBWhjEjl+DYaB
fHFFvIMo01fEBaKUneRDN5TQC+j90TkKGZpYZuE2ecYslGQOrA6AxoeMoIt0JwMp6Cuys9nE2u5D
098zjyDta1j3pGYkcI4CFOWynh5SGSZoD8UNGV833melXW3lrAEh2cIZ9BJOc0qWuvKgHuU6pr2E
jZtM1xYHaBI+ySIVF4IyxWObnxqzJWsi6O4bRvH4v50O8XkvO4XyYK+SgX5dydfHwJoONacKHCP7
oR1oVMaXljIy6ILPLn8ImLFHuP3H1NHteB8LYyNMR0b2NKEHjJXhCVXF/EUIlkKmaj8AdxeyjA8g
AhTRzgyyJ90mXiEiSAAiI4Alp+rVU8NnbyjzacTx1dceY+ao7hSTeDDI7ab82HXDMvGwrukfnly5
baKS+PyZZeDxAMoVLWHtar6aw3mgI2HJZnGkjpkM79zVR6MguiCH0li2CMI6QkkkVOWPSomuPavX
MGiXiRkBG78fslejn81Q7xp6h0bmNkdB1F2aaQ/dysEjtYrkk+fL5ym7r+9rGM5yEuz0BuC08kSQ
zVJFIgwUD/FVF6bYWKjCAwid2JJCsrxz7Q5bOIDRaqGRjzOgmvbGez4myK5gK3h/IEIwJGibSckJ
HrkPZCYVzCfJRAkQwehTimjPT2uWguwFLcolR36gm6gmQFRX+JUkAiiouRyd7AVNGhks2YKkrsRl
JLMbwKvMcSjEF3j++Jwqm4709sn4qUW3k7B7TDXlcFRshyZYRehU6+x1dvGM1UtoHIHHcBIIVoOb
SZFbUROO4ZywGq4GAgd74lRJKjnHg71N6hXBCWH8WVqrBgQ5AX1ASsnPxFSTTcoiQbNUh7TZEAWy
LzqhVSKhgpUwYFfKEqfJt0mzizE2zWzpMn3prfCxwWNkqMlyUgmPbj9SdCSI2LeGwQmJvDJOvkRA
iINvv5Y+1Nywc9PUXMnKux/8lGhapvGnbqLPMqaMH9BShffgtWEksRwOECVs9b7qiGzAOdipELPY
znTml6wndY/i2ET3x2oikLyBnNMmHfDaWOIQJ/C+ro9BhPZPjrZlnd+jQYBMvqRy5bZa6w3T5Em1
f5DUv93+DKoTWJQRKXt5NjrFFadqouEdyQi95NEr8LYz4kyFRftdY6IW52QQ9gNXKnjusKdWNjFH
FdhTDEKbhtGz7MePeuKtpTQ+YbUkduLdU9485W5I+4WaXZumXIbswdNENjx4Rau91uFzBop1orrX
VVZSTPusHQu1LdCeSirqT6By6ICix45YCeIlD5VK1d0v0+TZiF55grCAUMs3QGILNxy2ihds/X7k
qJFf4wBDYNa4qQ29wUTgFT57TXrIw2HVh1iDOW2Mlnfo9DczRdiNZrqdja9tt7RWWYe2ssruQnyA
EwJqIrU4BXEoU5J4M5rprho0rCIo9n020ngzafW6bQDGGUh5MYsiOV9Zxr6WvmxW1wANUqN/Zyx5
eagzzyTfr8JHVI2vKchhuucMGnPH5plWetfihOfDgBE+oFK53LC9r9soX49DsUlQI+Z5TMmmzxDj
bap2R8XjY5OrGBn6uiu7N72xl9lklk4+1Bu/sx9ykh1LYpRy7L5zA7pk94xy6LOp/eOLceN5jxHw
GzAXSyNVH0hFwShcCOOx9uyP2ShsZNEV9xRGYqV0TbKSAk0lji8G/Q68jEDbx8TiRk1zH3F+lpJR
l8rv1DEUkuQ0Bc4wA9O1rj1rBIWtctK04x5VO8IQKKa+TwQwBqrsa4qGrwTqlat3+lPpi7NHB5v2
cs9QAWYlM2q0DrukQzWeGRztle7BRzKjQOEm31b4/iExZ6xQYb1KRUTuimVsMDRCDER1iyKnVcLH
ds4s8oPxK+lItYb5TzVnwfO2n5hz3VE9krw+PgDjwvNmP85xuUSlOgiQ3TiM9ghiy6k7lfIeceqP
r1lfDSNss+5h/8Gt6qWvymeVBOVbYAhsQDbIXbvPCzSDofUq+p4SZzFZuwYuADkJRkAsSOfBDIg+
OaQTDZMwYEBXYZUvRvwFoGSjlYxsPKS1NUlIlk61PMeKDqsW+mOe7Ek95Y4lYBdNdYvZIEjvBibT
+FzG4D4ZC0ImgfqKBOnY4LZSccf4kc5bylbuaQs8iZ0iExaR6m+e/ZPb+aFIKlJCw1Ujn3S52TLT
WEbINYDHsSRWSLGew0Dd9/zRZLBkFcWGRZqngLGEhcoNQobpacdeIx6TH8BClKXCVoosYEiPqq1t
cml4NqkPPRMEIwoAGSEGLOehj44Yg5z2uQwsekBfYZLDRIQMOPZwC+SdL7+T2LoSWOxN6QJidQNT
eUvYn5s34ybhY0ytFDpzx06cXAzWjZF7LtQ/8kw8QoiYBKsrGt0ltfciS6Azz2GU5iNOTNO6TGhF
RhxiNmGMQSccVJGrjulMFeaXUEQ7vtBNcuPe4PFfeKJye5MeSAv9h9ivUhSvPSAuz//kMd1JCMDq
CQ8ZnBSJMj7Qmnu7pX7wxDZTCn1bYtdTGUvBsI+/gURjyRgeUqDyfs9mQhTMnFlE+2fEF05L2pGI
MaLINOP7lr6PGxpEeuYTy2XEjHdnJNJrV4g3ywzSFRv8uRy1R0LBwJyB9CBZgFsxebLo+sDyXUyf
DTlB6XTno8QukDn1huqKhkYRorugMRG4P2stpSi1dR58GQQt5ZziKHJsKJ1Wi8iQa8fSiQL8HuYD
viKVdtZXFj81ZrNQigCJWeROcbClLSi4eYGwLIg+DvC7fzSNSaUh2JMUYCNosh/iYdd02oqpBUBM
TNZiPOqCEFVSmzM00EDRynMpx1tpJCQQEHc45Q895lN0ufRtKF3i7UCTiNnpkbt9lWc8KSYRY4AR
8ghgKxQOb9qrzciZjZb04D2VQ+dOdr+M6RVZHHFV2KvBlN2ZcOVBBbhT2BzTI44MNks2FvYhRg/Q
0vZMmVH9U/xu+qn5gIiGABdi2jg8+Lpy0IsfP0KY6+06qo2cTQ317rLLfpIP4Fs8/QJV4GUgg5fQ
5XWAiaTIIS5m1qkuvKNvk7HGkZPU2gT7jEKzM430fe2TwMTYOaNISaed2Wv7RH0OjXATmy/gfIlK
vsJ6cpoYZ2quP8nEdnGooeP8QwipG+bJKcj8lZk9KNDcKjQ/aKkK7ROo9UK1PzJY+bAs53A/6n53
cmPtYsn6OSJtroVXE8acN89t91xQg+n6gTw3kB0NdMrXzg9WEwYDYHuLqeGqeqnTEg1ng3xgyGwR
rTo0sGfGNQmMcCo0p5YeoZvAbOQcXKiuQpJph7+cxIIFivsJH9McV6SA8fSHN1jQHE/vRj6fiOyR
CTOa8Gy3gfOQ1z2nJd+tQMkVcrqurGMq2/AlKF2AfY+gKRHgEGO2UMdjQfKOoVz0kYhE7dhmVyPG
HKZ8abrhSqBStXoTTtWa5IftmPXuZCYr3faPldo7Fn3GOH8AkbTH/arDzJ10zMQqyRJTs+bBQHP3
YVLCq6CA6yFdQ/HHmQTCMkT6YxVO03DqqeuDgXET0R5IBCt70ENpE5OyYxSk2NnnChdvqWqnGSau
S8nJDuy3Fr3m4MVsyagbKTtGiCXGoJ7UsQITONO72+2EhF5LnlXxUyXTcUzJAoqrdQFxMxQ5xVZ4
6Ei8YWSTI5DGzafa1V2UA7iqSJXWOtwDUXifSMV68Fgle4nMUF0ghZMkbxWm1uOoRks1kHDKdi+m
zlpQcgUTkyUjmkiRKvp7UjmQ/0OGwlEo3ZFy58py+ZmaTyGJuhu4s6tcSe9j39tbUkl9KD95ybg0
dH2tcHoZsGJ72g8MDaw6oFXNFqduc64oOO2ISL8oXksV4U9DMjk1mHICQ4mTAhXqEhHEhl2vfYzV
tHnZWlBMGu3cNrgf2X1AaK+bmPp7zO7ply3Gz7rZTvRdMEYnNekqTMglMTt8lU9Lb9mlkp02Uhxm
xdbnCiHUfutZW1VMWjlnBFvfzyDXafrUEot04nQnPCRX2sfAvTFnrRbZvuFY73vDssgGbC7aCZbq
C2sC4NmtGljfeV6ve0FsGdkcRJq7SpEu0To4RZ3uAx+PcdM6UhGvGjVqUQ2DsQxO3vhqdDmqmglG
JJ5QBAAR1okCEnUnItc39RXEiMuUWiQeVsjnwf3rF9Ka1mSq4vp6s8X3mHyNcrT2xhgzn35foyDF
t+zCK2HM5HSMeZH/OeYcBk43yIe1ozDuDqX2w7SJkaHJtejGZtU/JLJ5B1pH7Ve5bTlh/9Fzeq2U
B4sU0J0EuQZDO7NrOSV8GuFnkXeT42crT+p/iBvxl0lTGjDsGdroSruDACTvj7jbop+uWfmSvL0Y
5VNkfoFsX+VMPh4rlasiGejwcw6uAYCwbWDDI/VJ78i1+BBY5bcmvrVIWTCoPpgctYdmcHNtXM0j
P7Xl3G9ME9WIiXqbiDFq9DTCkZNLz3oE2A7zdszjje3XqWQM+Mq67bd5Uu+Gkm5WWbhGvy26ExXG
Sh4KimL41q2ML4ceJYafAKk6lIRtq+7ySl76AExlmqF9eg5L8VhqMRfvcQJzoxhgVfR1pW90khMl
y1vSmFlZ3RsuHzzbEbvufVKHDzPqYxBs8sWw9H3REbmWn9os432QyWnIF6yUbuJT0ia29T7PqWyk
vJ3qCDPfNdEEyYKfBvCs3NuXynNKonpNdWm0B6l8QcC88KQfI6sxlL4iqHc5Yt92SrmMXqQ6IsOS
A6ecbPRMYwemgtCv6jw7A41p9t/hAKmuNqkS5RwTP1la4mfojoZkFnTQlGWoKWtq+9NQzQ1Zjmjm
9Opxeu4o8xU1XWZ1vuU4hMH5QU0wiqmrjm/E3XBuCgKe8mD4sOPyyZfQzKohr2Xh4qji6lmL6o8q
7r/LqlloFSezCaxWgejfQg/8rk6rXlrTHoT2Q/CTKFxZEQu2xpJnxatpZUgpEJ101+vjPmOeqFJ4
0IaFuVy9ZIV9nFNr+PK9HMXPPUdG+EnqYG8M+zBGzcGE7T41xyHV16OiUtCGS8wnzoAdFGRiiu0d
5dsyaF7ilb3IKKdLE7d9mhyr/ln0jqi/ZoJJV11SQnwIapqt4U5jTk48iMe0PyJpWWpI59WwBF+Z
lYVDALMzenrFLCvYqH5HhoASP9Xoxv0UB0KV7lU8TiKBQ5DpV3u091JiL+0yv3RD8lXQ8ZHU/DGz
UTmF/qo+lvhhen+t0D2zA9NVctpIdACyLdHgq64z1zYYWS4EUXDjnjkwRR4Jb2PLh0YBa2icZcFZ
Rfcifkbm9P/YO7PluJEs234R2jC4wx2vjAjEwCAZnEW9wJQaMM8zvr4XKLNuiVlXsn6/Vla0qkwx
MwKDu59z9l6b7AzMyvVLGakD7qOnqUSMOn3N5ecWwEuVvXE5rjt3PxcvUjynkjc1ETQevsCt281M
rPrEBW5QX7WmubOj4SaEpT9605EqGZrx45iyTpRCb0e9yVKCdDPb8xOUiDpQrJyfE/cewvWVbr4i
CdsnJNlgENwrq/6OY2grshMxsYfRxnHRwomHoo/qfmNxi3Detk2/i43x2Rn2hoelEZdIx+EE8U0V
urtMUVnFFX6Fz2H6slBzRPKzJ1n8tHUfGIi8ku8FA4Ukg5ctC78PmYjo6BHR1rd4jI9u1zfH3sNE
jhmk2aau3sxExDWt2rd4t7CMvEQZueqVfcMZ/dLa0JOB9OKLIL8UdIl7agv23tFeIN9kzEwDh0tl
tRlyq1TbpxmwEplMNwn+xDrUT9HCFIJCnLcvF3cNjtreKG7Koe1p5ml17o2wOiagyqykK2/Btl5N
cfEpV/FL1y/kSYfFRRDngAGMRsb8ZYSUvTTFiU1zvm8nFnidxK+qs0ixwcmaWZ5zzDPF0BVPkrNO
WPOos3Yd/4KVq8xxsqYthPWxtC5GyYrcR35MUGvUnrKGTJ4mhvqIYYGGiNmUu8Jlr5nCYc/cah/q
+USC0lVuhms65MYgTrRVDgWoeqXb2jaLiwsOego+7ZCeHgSu2TaOorPJvQSXsiVL9rXCRjpFoF/e
f9BNDa5QdJ+TwLuPHZPTgn2WTZMeQmdgxB3v0b1uQpX5VrDc2EF/SIfIR+M+suMzpkHd11R7EAfS
B+F858EvB6ccN6dK1aSmFQhSQSUX1YRYKsCUNoc/koE3P72uYDc0sfE17eZdFXL2oYNr0xIF8cbY
OsKRgN/9eZr0q47A5NsDR8AZyzoCo21B/Kzu2kOv4WDvWuSFOIFl3XMiZWN1ou1K0u/Z5hosEi5L
UAWsNRjPXHj4V/Uujj8VTNw80BURFFwsF7u4L3Y1zWebp6U2+33KOjQMREv3/gRzGc6ApPjJIADG
My8ELZ4bkhKTIyQEpGL4KCqKZZxHIUmE0bV0i3Bvy+HeqsE6GUlHs5v9y4AaflZBuavNDtuFMLPr
XoGGNhrYQVYH6zu9yWfLeprXt3hyiY6LiV+p5E0mdPNElBWtJGw1poX9s8PPLEl8O44gHGheIXPR
a7bWmI3uwcidhyRsS9/O3UMJzBt2CR8gjszID8+TDKadTHswcUD5ktl9WMLer1P11bEYjk1MmG7T
Y1fjS9RBcZ4nTDnRfJ6ybQ4g/K5cgrepbVq/btjNMbf2Y0Mq4frDhDh2BGF5wBfcPZix6V27S/4s
0uewUtmjqY51uQBrDeW9E4lkb3mEtUKMHofhEAG16GxXY5vsj0DxnG3bK3mjUZdVI8GNncH9qT06
RljL2Si9oTktrWf7XcyoYmawMdTpaRzmYNcStGWZ2ApBrCGCVnm3CTtnJnmk3w56ZLW3SeMsAnYB
xbXYCMElTHnaJ1WB8FH10RtwizlhcLYdm7dXib0x1XLPR3vpO0x8JsmnlaPR1Cjr7BkBjgZkLVd9
RlXbu6CbOICP7qJ3IfCQLXAoegfxzIAFNOvVQtbgdZn3x0yRn+c5P3Q52bsepskVbD66jlP5RTHd
THLAtsMyKl87CIrzTp+CzIiPXZB8BY5FTE3LhSgH8oZnHvtrXYlPuSeKs7c2oTIOfN0oOF6NdBks
9hCXs1LKabMc+uUCDbM8RjTPAz2RPjeaL1npeNsGiSfJGoymC8FzPUT2oVQRd45gGa9iqqfGjNDp
9S1tdqMr+hPpMxIcgSrpOHvevutjGFEeNuVlub44gFxuE1hEyTruisP4H8xPjh/UzrfB/sKt8F5S
CDkMpe2NDosCxc23LDS8Rwmvoss5fkNTLoLs0+DYZNyxA6TVC9ASsfei5C0eLCCRvdtubcEHShMc
n5CR9l4dO5e4YZ0VmF0OqWZy2U9FvE9vIkrPnCYGevSXOAe1YXSI65lz4b4BVdtmL33J75HwgKUf
ituuTZvrKSmXAxzIbVpE38o2f+Sk721YlwmGUMEl9KIva0gL1RC+PG3QmKt5CnGagrl2ojtyIzhe
RzboKXCbckIcMJXRM3wl0up6aLyJDC6wP1j3kz47OD0HgGhh4BaGhHS3qrgEYVv5nld/iZXuP7eo
ZSpZMaVWYXXobOOTozB2lZIjpWun5ynpXwuV+nYPsSptI966xX1MiUPPoirZjMXiT6HdH5NibK9U
yPC9gXV9VUVuvpO9og8GVYe5z/wjsBZf8OQfMXetDin3EPXOD8GInJPoeAkdo/Tx6LJ2lh3lDO2I
9x9OpEwueE0PV1xQrgvIJlSbfVx8NcL2x3Q1Rs7j3DKaiqPg1DQ1x9IjtQOkl2iidA9OPfs23YnO
RjhBuNmiphzjmnM/GvSqCE264p/e3QzuFkmQ3mktMMblxSXRGth/osozcKjcChQ2u5Eytp83Oa7n
TVKGxtFIG9TYQu0CtyBNfiRWg++TYja7dnLjVIIgPJC//r1dJkVTrqgfdA+PNKlJxDBDnrUoMGDx
okSP0u7FaYKanlF6anBdL3VfX6OA3KRaUZTJEiI9madj1W+XGSx2QZICKKk83Osk5KDSZ7g3cFsj
VyJtcXku5XDnlIHHfgLrLTfM66GBD5gWPmsbHr5p3tHxyk9DXx+AgL8FIGa2gQ7/YbLEmWPhYcjJ
EJyF8tGJfIF0HfiBri9BZOU7swdtyTgJvJEsOS5RSNsOPfQs1T0VoEOGtYv/eknBZo9ryGTbEnCL
jS/Jey40SPNd044Sp5/Mt04YfzLIbycxtTk2jX4lwHeELK9h9bGTwfQP7ixUKjZtiG3aqcdwbB9C
kdOaq8ZjSM7nAlSC+iFFkjG6ru+VBDPlKMF8AnOoFqeUlFxG6Qdl+1zn+FanqE4jrMgxuIyd2+j1
3XWsJ9cB9RCMNn7VofYNoR4No/huDGn/UCoSkNSccknK0Oa6KM/PtVE82lgdHyQFzKbuGA+MuM8P
dWnvvUJKTH/ekSsICDDI0c54wy1S62cj0d2haEgRoaBwDpln54eJ1Ra5Ti5PanGNXQshZpMXyrtP
BiDckh46LQfrqUEVRR2Y3tW2KfCmL/JTAeW0DKY322vlIXdQ6gxV+TUYgvANfAgqx29qKKObGez1
U1ZnHVZK7mAay5duaNSTM7NmB0OEsGb9v9XsTdSf2FAMET/GucMKkyccjeKWsF1LGrTEGM9VbfSJ
twkz+lyB8zbd4imuA0JWLEZoVlud3DTlq0N5ubJMmOHVBN0olZ6E9G7VF07IW1zs6TV5zvFNNMXJ
DSlZpGYZ0YgKkQTtoqCh4RmRdXr/gWfQOsVubhx1dCslhHCzWUNDrYG2IERh38rNf3K7jFDqFsxc
sFIbs+5vxephTgXoEVXGF5XYh4m+8ynMWQkaJlu7uLbkdRKFJNcT0cn5QxU3+BXrG2v9AZcZTT4Q
2UOQsNv2UCFv3TbunsYo8CPhzU+jQF4j3S+OkURPgcBI1QaG2sWVU+7yopGkiMA4sNzSOqFIwBED
FmM/yma5Lsr6MliGupWMTabODyCEI+akLTA3lI7xkqX3VmTv6674RgBoc5OmyQmyePmo7HTbuUZy
Jg42QjKDDagfhltBdbd36vRtob0WzHZ+ISgbuZYZFZelmn7kVVRtQ3Lgr4K4KMDlleWW7ELFayHF
MYx0v8tt3xkWOn0qFHitpuapqMXb6JQUbkRxHElTyl/kmjqNKNI6ujh7TDMvHxooF9deR3dIu8WD
TofigaEs0AMPDp0wm0MiJ/WExY7uaS+HXaEKmo/BmB3LGAt/YxN4k0SErzlJ72dx4xxcurA+AGwc
ta5rnWon+7GIJLpO+kNsCsjZYBu2+bDcxNM8+64HvYXj2n0+jrY/tew+lVkxaiNB8VavP9zB+bxA
StxFjKXaxgjulqqG3bf+SKdSblJLPCeUBpi/yunSRuZ0sROX3hOTJOF44+X9r2uFS6AaSHCChWDs
qjZVEPQUPS8T7sEmTj1NiS9JFRQd6IB0unfdYbqXOhxBKoiXpU28nWOyiaQ4hG8EYeo3lWWjicqJ
FE3cdhN6BtAcV9ENqUrvDIoOVhNnlx2+hdZBuApUc+Cg7TeLdCAJzaiT58D2XaiZ9lU32y+NE3j0
x3IonIm6OLPxHdiyZtfK7DsArS4yPZx6zlB+nmlB131DbZjM52jyurNVF9QDdD0ZsuXlwUyXbOea
bX9rxfyNgWwWJgytP9orbY1qNlna20pwlB1HoMh0Xpjcow9Afd/vKmXkp6lNwqe+kYiIZsl4b8lu
zLQAGDCGNNVmmWwNB1WObsn/rDhmu30VIL5zPnVT396Vmj5XmKcuJ6RiPEPTQPbrhECREECqDY/M
cls7xBEIAfW1TcY7Mt3sDbq3+M4hVC5F/b/FAbl8iZZyx8IdvC4hZELUYwKyEXknZBi8kCh5B9gW
NfDCNsIOdEgcDyhlLtUFIJIiq51GdZgQeIwfhbk1Sr2nkPzvR5t0WfIurgJLLNfS8zBKJeKQ2ltU
b+aNbNcMYQRiG7cdqH2hz56J8Zlp6E0hRbeuIeNwgvejxAWiY3f1ZR7G+mgEA5qmyGI4RAMI4n5T
fWrWosxj3D0hpFzyeL6olC4G/8hxPxE/e5PHZPG2RKjGUEP2jdN8jgIi6w0mdLtUka4BfCJ/DmLo
TBzJn8LYqK47dGt+FYDbsYomA/JJ+FzQ07aeg+AuHjmSZvRMprqId66T5IexmB5TOyBXqkn2sse0
CZ5dfIpjsrELevC4NgAdVxmtHpv4EnIWvqk6U59Cb7xpA/dOuxjwo4EZRzjF6QEqtEUQMXT/rE4o
HHeuvcw3ehBb6BqDH3X6e5OJh1x2iV8vmYsecdjmbOlX5SQvo7e85hWlqxuqajcOgd46Rt5sm4m5
TYeC4or8Olbpcf5kTmP8zC/C8zHvqjjG6GKpVzsovxSB+Rb38wsXCGdFGJi0453zrBGGYCNJdyWZ
m4TAes9u3m0jbxSf58Fatxw2zamgWx7mvXfvgqleHIMU6LJaE9Yrvr9VHW1N+IXrRv6giQiXw/Bm
l/1CMp+wkZjJp0gN7YZEJ4tRmXuT8BkN0vxI7S7kPjNCBq/WWacpB6naREtGoAV1Ec2LnNXA7AGf
diPlRwVpEum/ia7NNvNrKbNsX6zKrzSKqBV6sEitU+ZnMXjdvuI8KxihBaHBfIVMW2r3ZlOlRA5M
aTXuMUMf53y8bfUw8pd1ekzBGXmdhHj6BSntS6uIX6p6fSbbYHiEI4zegZ2zCU3ULabDAZUIiaQ9
JSkanX6aostkP4JFzw+kMvox8ZE3SJBG8Epld6x0jkK3J0wbtErq0URcYdNo8a4a4MO70KNLmHZn
nbNW6OBVUZ5uTJU6/mzb4TVhPWhOTDrc+TA455TkJlqHxcgJrSG/MaDnK+saP1WybCvgumYRHMmj
sG8QDT9ENciuZKFYJ7uQ+LFIFbtQi1UK4jQsLIwMdPTUNEF5MyEXYH6Uy51tjijKot5E84KGs1Iw
EmXG40yW7V0+h6C19G1XcwMEreGrqZcBB/Jq9VIsxTFmXikz2jVSzLfVovVuWtQ1cwqf4A0HLNGX
uXQKTKfGl950W7+bFd6LUTWkds8wv6P4nynrzFPewZ72pn0FCeO2K84KuCv1HQbW2QyrfWkWOaC2
4eQMpAnl+JMN4W6tGoRh9WVxUYHq6TMwB3oYtfWd9FGJ7ogeJinmya4DqM8fvDNhcFwbAVME7WT5
xmYmdla1t3b4OoKzs6khIaU5m4N3l5fm9w4P0I4oK2SMNCyn2bvNBFo+GbExIo8j9xeDGx1ssXdp
5ABFA1yaR/o50ayDgYvcaqAlknYdMeJwEHc6trho1mw80noCAT0reIUiQyMAGiI10/aa/hmgkIpu
7mhYxMGAZe3ojAgVM1kj4+IqJ4/u0BacR6nZb9t2qZn2uNvAxE27UEYf8C67Ppai5wY4fd3309kD
nnk21h+ebfhV5QYH4iYpRTje+1VCnlgknHSjLfcQZ3G9zV3naXDKM8flZi9m6pkxr9g+gWvfLpa9
3LTpJ+GtGRZELk9m+sDMYEIqM893zQpZdZOW7M/W63aJo2AL0aQjye8mtKrrIAzawyRgo9ZJ22wr
Mf/AbqPuF1nre6McpW+NE3odY7rt4dceRxVHV8y4xM4C7rKnkXHM09E6qsrcTDQ3T84TNF/zLLN+
B9f0jZQYqDuapMnqOwt54de6Rckjpy9kIhubpHK+Sfc58iaGUbpf7hZ9xN0cjb3LtGKlJLccSBoY
jdmMH8sdcPr0pkewdF8gS6Q8nkxkFarw6IizhddVu2bTXiH9nY4zM/TU5XyyBF91VpbHyrKusGam
myW3TKA7dUtbn3q7CqIXRxCBgmjCHpik9a5vd9gNBC282EU+3te3uYsCYkknatYGQZRBm6ORgspq
NJJj4ljzhh4k/Y0GRnJO2uG0MlpjgLCBUefXoyDytxZWSuRGEtDfpMCxsprGbpvFu9ouBVKB5Ja1
awSvx7gbvrOHyepk5e6jTZLFvqs67m2mfXI38WY4VX6u8/aR8ScOR5EAVgsp/5y4PHc6eKpckJH4
QVxfo8FyOUfC5DE3ViyTS/e1Fz79dPsmQ+5C03ZDmNu0N4xlOtZu+aJpKe1HG4WmUzvMo9Bl2N26
SXNwLxaUlJC+eLcyOZ0LO38eOvFgJ3F3J0aAXRMIH1V+ttvln9hc4mPAuW7KyNxc3QlWSzM3XWfc
aWnAmeWw6JIwH2qiTItvLLPGrg5xW2SDWx0o6s8lTYXTwIEF2TNDN9tZaCeBWgwb5NsDgkQU0Whx
kmvE2vlhpr/UNhbqAzMleQk6Pda5bw3yvsVrtk6OlEXEbO/WMKqrjgDCyh2OMgsfsrFh87Jy+v9E
1e/gsmCFYaJozSUT/Jig7+VMxN70Qw1vRW9RGSdw2bzwe1jCEFPNzEkvwu1JWqo/ZpgQYhogQL4I
GaDInLll6PrX3ITZk0TB6vuIOE1O0tFz0wfUthWv6/prLJHkerXELaTMx5zge2zncuuOPrs7ltEm
8avR9Xbm4kxbvPnfQHqi2LCBRythmIRFx8a+Ja0l6fe6i1EqWQt56rGx4vDhzo6KWWPE3Gkzi2Xm
0FffNJyprkFKofERuwAvw0YkTzV4i42nQu/KoXbeti43fyJhC6VKovyxHZ4syGP0EedoL5fqc9Ph
eECJIremNz1oZmbbsWpSPC3wHpIl/D7gdMhoiJyEae1sl5xjqPDNTds8jpoHnqZ25Oe9vIOQku1G
E22QSz24iVz0F7p7DkBgoIigzjKHcp/WuAvzkW1DfxscBWJdRNgwh69VarS7pEZ4waSD2jv2rLO5
wBKcrHgVlb7Wea/fFwFdJCYVwFrP0iyOkl1F1rlvwjpFUxMv81NcLh69VFrKiC+gSduInlJ08W3V
bWqWYqDQNPtyyIeOtbwGEM18jy4B9dubERFT0oXfWzdszgYYK3ZuPW6FORztePins9xqnfKYh/nB
Lu1l27sleUYd7V6dMV2UFOAhsyc1DuWpH4HoZ7gSSb4wP5t23u106bSbILivu1pyECPt52rkdntD
YDDX6/PbQHfnMUrbg5b1F9NusRVVRJva/cKbP5dP5BQZKP4dLtDQWrcKsZ6QX9EhvBCW27yV8IvF
mlNK2B2pIo9eUraXqQ3UE427f0YWqnOIa2Aas3tlhOKQhTl5B0HPDHJMH6N6vPS4ALYwxN09UDJ1
oCuG6xZ1OMyFp36K5/tOcgYqnnWTzk9uwNTBY3a7aRL58B5pVfQ9zJSp/EcUxUYllymxloMMufvt
OkHXHalJAaXgZhGSwTDvJbeEtp2XY4ZwXINgxMm1DnaTwWiu9LXlGnIvPBVtCLVDeWlxSf6/sfKd
g/QXY6XCDQlm6v+BT/LjJP7VVbn+6Z+mSsNS+r/ozLoOzkRMkKaLOf2nrdJS6r9MvFTC8iAhCeng
nfwfgBKQJOWawhNMsPiDCsvl/wCUPMBL5so7UpK3jF/8vxgr7d/N8RKrp7lGu9seMCY+o/PRHJ9Q
VtVGJ144EE2XxUWNKNcUmcX6XLafSxulesQI7ewkwz9lxgBaMElUWTddDGRlMW4SNGjS3tuOxeLS
wNlsCZxGqbWtLe+1Qn/5UmT95pfLe/np3f/VDmr9Tn16/9QAqQRwKYU835IfPnUVWlYUMkFYiyeM
1iNlvGUPb4EakboR7OolBaDFSjK3SkgJH7Jx2/ba5FyylWPinXmT3KxvH+b4uYrL7vOfP956637x
qq4fz7LAZQFjkcI1mfbx938hoiQ9okAztgN6OA38uwFBoxuiIcrGJDstzdAcjU5987ru6HrmdyPw
WJLd+o6p3EMYRd5unFuBBRDHQF8xNHZC75zL7EfbFyMidMjgjtsd6sxwGP1YpFt5pLy8oyniliAw
Jyfs0yh6KrINQwn7ZR4Fob9//o7W72ib9+9oC23yRGuX/8j1GvzyHTtniO0hL4KXQdf3A9/nNumW
ElGig1SoYDMeOIXNIW0eYbfnCb/XqAtCI+c63pt24Z0HunAgxZc5Of/5ozkrXOR/gQ8/P5q0MAzD
iFHm+5v160cLcrAaSlvBS7fmiLuEap9X8Va6M0ZxXYiqeUysythh5KcRzzk7UFl7HjmsynF+SnIg
VVVRmDvm9/+gNm32S54QCGug5DZkASpqng8J/5J9Na+yiVIeytB1rwrcBPslIVFrHmMOsTBP1s7K
cQ6D+zIc03Ni8af+/FV52T98VWXZUmuHpGheXlN9cEX3ZiUz2EbRa+tgtwKfHqKxWMIvgorxKhhz
JoE8PIR0b9gpAr9eM5+akTGzI3P8GlbyUAeePpdNx/zVDtkhk+jwftmSWd7W4L4f9WKRPxagXpr1
VjZ9ccA89AgfWhyjWjfHMiW4eP2G4THOS0Ank2wPXp8+GiQW3Opp/kaHdxXelPgT6fBhnSVdayTy
MkSh4nQ6uok8R2w5gR00POJvQRK9MXYG9lp+a8bnKhg+ja2Lhy3JrBup42q6//NV/EAI4YHB2c5l
BNDkuKsD/sOzDHiTky0Ks9f3G9YDITx2XZ7ueZ7dTPpL1Md7izY+wn8kbGmiz2lRuj6xyPFfbqi1
Lg2/PbvKQtaqNH56OvueWLlDv7xWSW9EYacM70Wywhx1gFMJrws2Xllfw4jW/A/OEYWgN8fhF03W
Ig84np4QFGWHsYnyjemF4sSy8JcXft2pPn4yvP6KkynpP7z3Hz6ZGowRoU/ivWCnrKwquFulrSqd
Zkwtbu3j1hoI+D57683GUBtv4b1QTxOLcmrsRRJk0TSnNHT9ZQDSh8Qy38SICrZLQw4lgocd597l
plpXtTZEuGOSisf0hgezNcdo2+MX3xPmFHdB+TZqDCt9yuCFG+scJdZOyGDBwYk1IqVhokXmgiN2
9NOwNGInVBXvwwAdS0WzFs/v+nJPzxbZ7KekmHaoYqd7S9Y7BIwx6cOfzTnadhLDHGqeDPc7r0g2
4do2Z8yepTVsjSQeT8XMedWz+sewx8eWSJX9bZ/7D0+DBnbA6w0/bOUp/v406M4ag7jrjReDWdaT
w2nXH2OcKANlGZbhswGzfeMi28GMj+vz/QbQOYufoCrdg2Z48cAmXtUZnaw/vzL2v7Y4ZSM2YVe3
LVPC1PnwykRtQ6uPPeBV9D0A4tpjZim8jFwNBiXcM5jcgePmWxIiLaQAPBgFAYMN+YXXo1GgxqxD
3wIbDnh2vbiyK7eUALc/n3qhfYuh+enPn9laqVe/v1s2XWj2BS6k4wGt+P1qdrQdSbPowOBPLoG9
Nvzo1LCz6yShN0Yw0LbQdHWNVV201LxpWpA6Ii2OQ2l7YREuTwM+5b98qH+v4BAy+TSALWzbAir4
+4fSFUdI6dbxq5lxeMkKOjdG4pDzuy63/VybLyPkwp/75mCU2WHQ6VMzhNN9qXMikuf2L9un/R8u
k0t3jFMbuiEpvA+3ti4bIjHaMn5tO8l8vMQPS0DBl3zdSbyaMi9fcjJnJojsJZ9Rz0W06R3jIGQG
a3cW52XpohuUOPHekw6kM5zUhygrzR3o4MswkDvyfgDwzIbJWeA19004/d/4bOuSzgnaEi43G2+k
cD+8OeEkZmYEbfY6LhO+s8p6VfB2UKKZJn4bdA2kcOnzVCAZtYSGr+7F/W4x2PY7K3t4P0yVxFKd
bG9+wMNxUS6buhX3+i/Lqv3vV1woTAhKeK5p8VB+uNpBmNAtNKfhNQ/D+ZLahoXOuvuaSmLJ32+A
A6aEZM4QTND6hNAYJnGwMlqm7Yp458SZ98GCR8WLUAgGFWyUAlo/vljmjQ+MG62nZLE3YYu0fCwi
BpKLUzy2g6B//5dHed0Bfn+/wDNAaXQc0+GptT/sEHMT2xpESPlq6vmrhAZ8kxGBu/T5UTBfvXgy
RLKKj41ppMJnkCh1EDq/tWvXvQX1j85lvcgtSrVzzM53ZZQYKEO7sf/vCwEnc6mpHyDUaOfjNZdM
RHF5FclrGBEv4cVElOJ6vKqn+FqkjXq0YUCpcZelxmf2EZdEPY4f75ur69Ebyi339s+Xzv4d3bg+
rsSoS6iGHD8QB7yftn/Z9u2sq/Rk5cVrL61k38eRS0HjJQzyWUtDnhB2HTr8XS7tQ5YwX3C6zq87
FMmxDfLGsK2v42K/RuWC6cbCDoa9M9s7LTACxpvK71rMQm2O0RupE3bjNetaWNOpylCZOfHXRbHt
KrN8QFFXXf/5y/2n7waeQTo86IJt7MMKV2RROXTpnL++l5jv61rZx2eyNJefVUs65cBKyuRMkrX4
20Lw7/fLhRrMoQpO8MorXj/dL1cWLRFwGSPNX9+Lw7yQts8Z5P2YQbgPysfxWKwrW83c7opO9k51
8xsoBeqo9dRgmrOFlnb5yzVxfj9N8diBQOYYpR1hu/Z6cv/9Y4XcqbQSBi2/GtXDeyxEbPe7OiC7
ndjRt/fLNNVJuptoC237rNj2wRLsBalxl4gCZzcEwGHeFyoyDNaG4YiXZg6Z+JVGj2Mp/lETQ3KM
WbArIKSklBF6thZeKf4xJ8jau3hY7B0iFEQ/obPPKq85Jwzi/7IsiN/vwPsb5kk2E5Ni2GZPWXfA
X+5A1VdoBiLVvxgZWQLOsiysC1f1MvGVmg7Agirxlaj0Dh7HSupojINappuaKQ22Gva/PgbZCIwE
wFP05s5423FQPpR1jC60Y5Bu5V/7xrg4Qo8HDDm8oZ3R08lenH1axgzlBnUauVr+UtsPSb0yHkaM
uCphmls4NAD7Bc1aVpjnJkDbJM3h0KzH/xYZu5c043mW5gl4INqRqgt2Vab+cok+nEzWSyQcl6eT
x5T/8uP3S2QVUkd1LcwXAVQgbCkk38/673uonr31lJorrEDS9MOo4DRQu8/FWoFNCYyZHstPPA3y
L1vTh7Jo/VTAu1xc8xY9DB6PDy8uydlx5ZUTdfT6OogUFZaVRI+yaOlvulZ6Y/ba2Tb0G0DUEeo9
JPadwzF/K0KGZH9eRD60fH5+GEndYXPqokIyPzxFyK3pzUoneFkQ8r6NwVwfVE1kAF3nBOWgAqXK
WNGqDpTZgrTGwjqABiDVPe3elozc7SGgnhrCr8CTzb2O1c/W6M+W3+XnNvdrT8pZr8b/7n4cMhjG
c9KgkcaFs1AY/esezoMgduzlfW2xrSLYT4mzaToSGOsBXHEmGiIIMZxwrGZDdsOKMXXu+nEzxFeR
chj8e7XYSWPCZDE6m5pbuh9b7P0cRgkYtXXk7BHyvxjzGtgHbdfXAPo26D5n/+eJVV7qqZGPpREf
/nz53xfp378dmHclHAnO2JWMdH//dkVOEZap9SWWiHHGDFaGSwCUl9eKlQMfSko+nBmq3i/niR4J
eaSbPiQkZShS0CVpesyN/pwGSLrKzAF/sXZSegwsR6Yp+PtMvB5//shifSJ+/8g8Ltq0pAJQR6P1
wxPj2ZGw8KoMLwyncUam9l1F1+hGa4JHGIfLw1jWUCOCMNsIOZKCNoiHJhzQTyC63ZkByTl5KsWe
KCOJb4ASJlPYMhTRgludjQ/SSplEQAHdv1c8vQlYAkydIAEnac+N9A3jYIhp2popTqy+sXeVjcIj
LLGKtNjiixFQe+V0CDpdwiusFG/C6Mq3cnJ4p8mbpcFI9zADB5Q6ZvuXO/qvF4rTsTLpj2k+vu1R
Y/5+R3VSMXoapuVlFm266SIVkBzTdFRD/b2VAIXoHVw77/X1e1sxa8wF5pb9JooMtB3WoWx9MN/P
bIkJ8XnoJvMvSxDn9X/dRGmj/lo75B7PnfywfSclaWAeyo4XRM8uyY7j/XuJGN4G6fwmhFWd3ot7
A3Kfj3p8xFeYTRO3hEx41yXYUXmD2Kt2Pjce3lw3gmw+mPS+yCUfLqRPfguJv969/w7GG9vu+zNb
806ny8lqKsL34qnaDEBb/WF9WhGOfK+VABHgIBgJrdiPLNaTlNdaIlHZlGoYfRWSs8bwfvbfD43v
vY73FxSVmXuXZDjJu+CsnRYO3FrmGbI3t434aki9i8F8jrWBHg8DMCmDtrt169ryyZAe9u8X+70K
4dkDuoJpbU5YfmcqgEMZ2C9Omkx4QvgMU9V+GVQqTgKKLKTNE6QzBO+IXf+bsjPbkRtJr/Cr+AU4
YAR3wPBFZjL32lfVDSGVpOC+70/vj5RhjzRGt30zGEnd6spMZiz/Oec7bTp52wWMQ5dmJxl6lBD/
qASytkHhNt+NDD5DXDLC9RL9GDpjgNEpPrt6NZxSjoyMTNmuySmc854mFa4k+ArLTWi73ZO0ux+F
jH8ayyklkFRfs0qRGA/r9zxp5c2k0o5YJF0AphKkLoXILtGYU7NkZd1F4Xpn0ji8anKcTh724l8n
3+UMTKNCvDcXCX+dTrZWCmU2SS9VELff1y1hmZCH1XjEpIHhtwj0gywgLcFUoZg4CtLTOjC38clt
xrSy900s7Y3LuH2bV5zAlvWIwJK9C7Nm3EW6C9ir6yPEhd7ehmE0H0vQ8lusVejEkKe3RCLu4wo4
skXvUhK9OxxfyGeP9WWenYcu5fBI/izG3ZHrO1Fi2OMqgbe1x1QDuTfYOSSQd7ZJ4HOFBEstfYpi
3FNxXtNvAc4eXYB1oAOhSuL2lAHujbz8WjsETKYKJkbOc+pRnItEeaJjTvjceACBIH0H0ngKRsX5
IKqfuVe2v9bb0ssfQ0ZKYC8o8pUewMZfk6Tlha4rXKOjhUcD7JhRLwh3ao63kQY8vlXyKRK4JbTy
hviEMAUvusR6QVnEDvqQR9xMQZjTdRBqzoHB0a6Mg/guTgx8ilN2ojQX0sgyxCyXFxSK8otKMvAm
pvfo6hG5gpImBrAbAdr2tqLNZ5dImiLE2BzGEsdaRpuSCrMQCtyisweWtxF1Daeb7iC4mnFSkZqa
qzumc2KbWTXVmqRU/EgEz6qUjLll8KIsc8YN1SncGJKY5PJw1UZhnorGOJrhKJ4Ne9MsIjZeMshM
mX71IjAHxMjdnRSi9Ru8wlgSyegWtKuSUfjp6S+enD5roRfIMlgeC70e/KSTdB1M2eOqeQCRfxmW
YUcIjGSjrDi5DoV1TWfC34N1M0S1vI2I3hOMejKLpN8O08u6r7Rjek7mdjhNtQ25q2WcUXs6jX75
9CqmIKc7QdK9ocTiasyBJJgzRBgP1OiiPlgqoB2R5RUsVzbeOEUV+/OY6luZibdE6xz8KlggMs/b
rkt9UngjqXqgLrOXmqe0ynL8Mt7n+j7pzcT7HPWnSFJ219mKsKAsjrYJ/YTZguUX2ZICk3l4NKsJ
jkOQfjEDji54xZxdvYyT0BF/zPShXdNXfdFWwlL7mAP53NKOdy5sPKNRDplQy0R/7lQKTtL7hk/i
oQf6+SYbsC3Yv8icKlSYa1IU7dFiscvYq9e/XqaEHOBPDccGdbyZZn/97VAR53VnbC9176aLo2ak
8QN3XeV5wu9UxGPBx0shO0asvFHkd1gXrDEl+81dYaHYz7vRqJ9KoE+nkmQCJiTe2PVhtqPyo6gB
ECUdzcQtZYgbsgTuAX8GmXbNvda289y3Ge66SDrMy1x1mzSnxrI3BXWIeqQZB3pB8mMEw2Lh756w
qjbHphs26p7N0Tj1wob0NDaX2nHcK5dZnxpCuGdS+a6bDb4sOYYvfzQ68dehme8y0Pf7JjF+NgVA
v/WY5eZMgfp+fqqYAgzW5F5RJNl0MGlQKg+SwNCaR8iionaam0HQyOzB/qIXXpwmJKyd7WjllzIp
zKXjlKW7TfN9nvb15pdw7OH7NBKdHNg4HmQ/kBQYuNgaCjgaKhGHoGV4JQgNYMZmlp2Uc32ByLfP
BnPrLUvVKkThvhi8rL9b99oJJZp1uduVZJc3628lVQxJ0NXK3agR4IQXjqVpME8lhCppUsfQckb1
MwUFteqIRjal+2IrEn5jatfA1axPIgT90dbwm1XJ0WziS52N09VS5ruXezqR0r8Rg5nU/+sRhrGu
7TLXQdTX/7y59KgTmNAz61XOeb9n4Fkd0hYklGyzHYP1u/W+QLOM2qR6GwOJCb7r8rmXpMl1Bjj3
2eC995EYHuJF3dXJTqNjzZdKSy/4JavTjINSd3LrCTLoDoTiKWZkf3UaD96uO8/HuedTGgqdSFbP
BrR+EJVnvAa6GP1oUkcYpsY9DPYRs3wPgL7QbqeqCUASewCcNPthZAm+d3Q+a9u4Y8Uu/TJw2j1w
koUTNDjXvtKO/3WSYRvt4+yWBrzONzvq0UzPumrsA7vRtSTDiewLUAqAWrOFi2qO4OaGfuF439Zh
pwmI3SdcBVqmS58olawfijKZ/a6bP1dxbu5AKg81eZ0khKPZOSyAtTB2+pjyY8BnacRSm16cYk6U
V8Ad7bfY0u80c/l6U46yqSvXuJ21JxKBjxVRii8IO/22DVTyWHlZt/csrfbXZ1qQFEES0HmeH9aH
02igT0U9EeaJJHTRNqW/vpmhiLUDE35Mdy0wRneaLvYoMH/SAZXkAAoMZojrADluaFIeKK7cBkM5
HaHL0NbK8e7syfJjUQGIfd5NbdkdZoJGBztxvwxt295GY/o8tmeG3mR0S8gcWVKfQcx+5N3SBjc8
5a79jdj/dG+0GcOgaVEs1y9MKmCwSYyJ+3COqIc1gVu2oHTolk2v6w6h2vDsZTWP/rJ2ahNbAjOk
S6Kmz1nvoC+HsKgAVRlt+WVqkp+rPDq10xtjVPuQhADx0qCkXyK8o29bnKXd0p+3KO+MiVng+/6b
AcCTK64tu8exTJ/WM8f6Fq+PPu5ZeBp9axxcc7a3lT2jJaTg7uw+2woWjyvIOiep5HPwwAXi+1Qz
9iTRLiARa+XNr79t2cbT2nMPiVmWe8gLH1VZUlGpo3K7GlApId2bOAUPHJJDwv6PKzEuOQrGLK0N
OwUb1V0T1I9hJK2XsaYzNho+8MfqN1E2ge/M9Gkpr9NO5dhaW5QHfTNM4V6vm+lGLO+ciBzTHwwz
9zWJcth7KZRtT5/OFPQlc6j79WgS+FCz7eeyufUc1Pn1CCWq+insXDq7QhM349IHUFFTldbON2pv
N0M/HuIWanHPjPOAt9Jf92JvWN7lurkjXACqgErXs9LiL7OY+cdzc6ABvRXYVoe3ZY0ZO09hOslv
uqiwb6Z2eceZvWGPa6Nn+scvkJP3QZSIZ9P1jnDYIeN1eofVv/j1WaIjHLvKYPrTnYM6KqmSr8p7
znPrc53cIv6wAfJknXgUo33HoGPTh5rftjUfnoUTM0t0iHHxIC7pAGepS14kqNgXYpytW8AonMPh
NbTbpwJ60+y54l5XoXj08vyh82Aj46O661TNGtU4L7WWbIZG2U9uli9DEBIALZBOSZui5t6ZFdwy
dqkZ6yvDxtiFKeMweEj6brqzFsS7ibsy75ZZRJeVJ/reM+zPGvWzstkpUTgv0Ev8goFllp0ToQWE
A/Xx1CRmvBvCQtx4POh3o5lkJ6rSqankxZYNTXDuBP50Ee7DKGHzHLP0sN46yrhOOZFUOkjGkIy/
FVHUUi14lwlRaj15m3pJPKX9UdsB+N8Z3xCX6iO4BtcPZF/4bk0RekR56C4wuNFmXXVSFuWnQwTr
Zep3q0nB0N4hH5E/zM1vknnRWY1ULYRxouFDbY3XpcW+bLrnIp2zx77wLhRhYnA2vJShOKLjOvde
1dpyoORG4wi+jTrnK8Hubj+VC2etYmPFr7Qe1Qtj13Zmf815I0b3yaN0ZzdH6Y9Sc1082cnImdK0
AaNzQx2dO11LkHfyhD5PNy85dtVfrIx+pI5hLHGFDRlOl96mzru1aYBf1S6xxJQrM6pP60PPfdE8
DlQc76Qdca3Xw/vCCeIHV5dfw8K701OidIFeHrzR1o/cWHe8nbv17mJXQb9H7mv8pgpjfJrevSmk
DYV6uK1yC9dLkt54fFDLjibvHDFcf3mVFgWtSq2TIfIYW+/0gQjMWL2t6LonxaBN5nfwrXDmNBI5
y73XjoARWU39IDMGAusRcd0bY7BrzCRIsDgoihSBEKDPyZ3/OiNaPSy0vr93DZbuNFT6Kb4F/4Sx
KvyGOIZjeOZuyrB+u15VY6kR+A2A7YUdMWFjnNOrU7sEkyxSnEzTKS6Yjn2NTWmdIq+DiGYcz8pq
kpOIvQi0fu0yMuXK2aRhdRhJk+/iWrtVuoNvh7gZkExPMtptzOP6TNC9VxBqwY47h1BulZV4dxCs
7Ehkz3aE+2FdikMzhKwx8I8WCraLlTk1srDznWz7HolB3ZmcGoIGvFta0LrNxXCf9rDE14XEA8Hb
ZXInWGMODEF3nf2NYFFw24P+cqKyuqr6uN7lMmA9UybTsyU7uZmmioQYE/pJcRrKMaZhoXdOpYPj
j3wgbsWqV4cgiE9lXHrXgXLuodCyW+WJnzTRvidm1fiy5+thqYrW9iqlcM54Wzq4seG7AeaK9Xkc
kkWh1MVXb0ruuZu3u1a49CGsb6/mGbtgIhMyVfZdk8z9JQKMGNAPcNLtG6GxE+f0kx/tinyOCzvd
N+sOFvhMTZgjNynuzEtZmsYZIPf94HRfmpAyxJ54+N1MLE2hYEQopFyo043LAnDpJH6rv56a/i7W
LVNsi7IPw8AYInUcdH/oUmbWwQljyv3a0A6Be54dRxDUs7tAHoJIz7d52OsnLOCG74XZ/DdDyVVS
+H1mixSCjc1kYUAvtP4QQjJVY8TCUv1m9Hp6jquW8vAivI+yMN3XEXnXDGDSqQ4ma0cJpXkKpBYN
L7ORJa+K6P6OQUbAHcrjuWto9IZisIk6EoChm4RH3VWfmt5EB1nH9940QbSwIA6lA8u65pBNLNt+
PtvRPJKe4CKbT9Rqsw1bF8bWtxNTHeYv9aVdtXPhEepue7jr618JSuY4OjA+3FYb/+Yz+d/eFexg
eBl4Ryx0hj+EGLIuUDkpSH7LJNucSSTTrAvnYcBtb1dOvp/FT0s3bZLOoOs1A12hboBzaJAasZ73
fuoKOD38Kcggxo2ZJ9qtVxnj57o05COn2b6opkNuE4Vu9E5wFWWWM3df190r6O9HNdfUxZundQIp
M1Zvc0pumZR+xtO0g4xNAoF8/KqZBjBJL1UJnBy9+2/eiz+8tcsDujhqXcNGZOEd+dNkMAbCTeO8
D17X+8IwhOZeZTplw4trDyQ4U00rt+wHgkqUH8Bn3YZOS3Qgov7dKtmfcWtfw04797VFi3Glv+gl
M/uBzNc+z2Nyf0THk8apr4aNmLp+6xeYfG+ECCv0V2ghjSwoSteZ52knZfmpK47Wf/01/MOXvb5M
wcAF2cI2PN1x//BS6Iw0tdjEw+pETn9wa5icKhlrv6jUO4u3cZ+Q+AfelTDXwEjBDjgC5g7bDFQ3
gColGZD1rv4Tl7lNqJDVVqRyo9UNlJYov8QeLZh5AO25gov51z+7WISV37/ErCJ8j3EPWcJlJva7
smBiwBMd6OVXrUNz42x8LD0RgqKgw2VgXvtr6LZOJXKd2u288d7Xyb1mFvIGetzf/UD/KiIgPOu4
5VHa+dj/lFfZi53ByvUQf6dm+cz9nkQhv3FjjJCh5+hcUWafFXIXeJG7w4qIq3fV/jv7oa0rcAB9
9HfKxqp6//Em4VDSMeFRuOSIPz/gWQTLUMCO34a2Rz9ttNhPDUEiPToJnZmOCuXr+m0tsiV0XC+7
hnEYBxBjXBDZSbRhPNhzxz2HU9X/bE5DWj+qZoS0bM7VYaKiTxnj36mx1r+KnUumweKL7HF/5639
/SPuGK8TGizTt4Zx4GNieidmbZS2rF8/izq70o0m35LfevKvj0aIAZEivGlftp670SooF+sNUWEN
IwdNvF0lPM6rqViPPyJnOZhZ1Xsyq+bOG8dtaOlc1cIGEzmT4/XV9j2CyExD3KqsWFHyrbHN5pBK
iHHTHDb7vKuQ8L1mO3N22kG0T5B56GdbBlE0lM3XcvAEE0zgfgxKGdY5Bs0+XXEaueXqnaU9ZGEo
/0bq/8Pps36xCXygEeOsQxn4cxqUJSoKDWzxr03KJShAmqlMGJnecGhJ0m6qHCd0W4pfLsrWjbyd
lrYGvapBtM8L0ZLxSkpflTmRhiqZH5tQexqa0diNEBCuYftRzvoC/ZnVzow5mXDfME8Oij1u1Q0P
Tn3J+XhWk9Vff+3/sIQurwwbNUE1JpKsWFyAf38m3LKfCTzrwattJMzyQTSHegFuvwB3tiiFGAuR
UxbzQAXGzZ8W6MR6NDczCBMC6k1dZB/rVXf9gNeT8/rh/poGFhQEhBETrL/+uf8X4Z4fFlV7MV5L
BO7Fv/JP/hSnVU07ZnH6to7bhe6Q12Z2fE0Ifj5xzQCrFd3H2uhQV9G+lVUSnEgIfzdr9AUuVXSL
owqvX1W4Dz8Vf90JsNVdEQfb9S44DqA0GyEZW+F5HkuaQbQm0rBGh59CTu0TqXMWwczx/mavFM6f
1hteE6EjA2uZSfelu/75P720MiZZH+Zx8ra+g7WyMAuMOHBHaKVhKf0gAgPsUnywHGvDSCdqJnJe
5tdJWuWe25+5Rwlj9lf9mnRhnrLC0ji0GXSNZRpJ9SCHJRkXTMxRRWKnuun1mSifZjUcwWgnA9NZ
zd8U9gZG1BSgKZdZyTr3oWxHpysFzq1pdjFeIBqmu/nULyKQMJwUHC8FD6FUoFKY3lkjzpJ59G7W
Wdz6hGCHbU/MhyO8vGTeGmzlEXI8b+emDWN5wTkJC00TbJtFYGxzLdkNxbbLmjMoE/tp0Fq5r5qJ
/qhlTdAWe41W2pf1adWskTtoaz+tj21UAh5qjem0qny6iw+3oLcsWE6T6820zlNvo03c2Fg5dPQL
6Lc6GQytnYLnoYPT1Zf71d2Z2ITZa8P5NSjokvGLUXJKoZFM7IY6d0DvIKYI8bwezhJXLylAy+mV
0F80NxPXODS/tJZKD0oPf4RROuxjL/nRT8PN+mXSuukZgrdfxUDKIklhuecEuAltdzxWY/Cla6f5
hjqC5rutup/GMOnX5SGIL0IAvavKy/q1ayYDKHlue+T80evMqaCwYplQrL8s1eBe9fiaWFV4pGAC
xD+3er/NacexSVKTqiSSu6YBWnMH/0s/V9CytqH3Pgp7QqLVvgbuQjetk1vq+liPo9jDn1iGm2LS
zkOtLpGXmPthKr+PDd0M62EvG6Nb2EVUVgAA8+F10nK73Bw1jeCt5G5Sk8ils2ZjuXD21iwEmq0f
U4W2mlLcJZpgat65bYfuGseZ2ms8gn+9nJjL6eb3jd11BRsjoRLHM+0/nTLhTA6gN73ml6E76VDR
1ntxUmsSidsqdyIk+l4XsBWqU+WZ1I4V03IHpllnMVo51NRYGUSMBiFgtfy64asb5oTel6PJqkqv
b+6ou291YJi/ZKhJPQawUzArJjhKRs27w/r3bbaRxgjoRrv1zJpjtNpAKVhgLIAtptlaUswb00k+
NZOUULkYlf76DfkjKbbsCx7mNoH9zuNOSbHs7+trX6UAwXO7f2vtwbokA5OeRsPyN9k6gMRlUDyO
aBle0ZE/UorBQhJXp3U06i6/R5Y3u8R91e+MrOWruxzN1h/x/9UXehN91kVT/Gz/ffnXPguuAhGs
ov/4/ZfNr1/TWrm0a/72C38Nkj50P2qaOZsu5V/9n7zo//UP/+3H/yWOyj3wnz6Df+n5fJm//Uii
pv36Wzno+i/9iqU6xj8EmwLeH0zELocRnuFfqVRqO7H6ceXAg8wfc/3471Sqaf2DzV14dNljqMKt
zujgv0KphvMPwbmLECkqtiOlbf9/MqnYen7/DpHCsh3DYS7N9c7jP+X+sSXb4LOzOeizQ0gmXaTa
cE5c974wYQQZsAM3fc8oIFIOPGC3Mg658ODfmAqRQ9Onk9nnxyJBJ1d9123Ssq1pC8Frg7chPsZw
CqA8osEu96EcCGcRKfdhtGmN6cfoLcU66GuUuaS6DabFmcq9EtVbaJnjYVaCVqhgIvXDskwKy00O
bU76RsqvFQIG4G20pLxLfZCHhm+hpPluHN6nOXOMAXweIUHjAXIt/8xMNxKk4g3udKT6lriSFwDn
z1QS3GXC99ylIWx0gM3kx7b9InVafcFZMzHDNgSOiNBF643BLjcgS2Os/eFlg0Kh8KZLW4CvLNrP
qB7TR1UlyWEgLU5UKixvOmv4IFakDtwVGe8z7h4G+2ISYD/KoT9HsW7SLgoIA+/9W+7F/SWItnBO
9HMAi/YcnCUlirnhqduqKPVHtnn7rFyUhF59yxF8XsoqbHhldFroQZdRO2QgkyeJS6mRrD5EbTy0
bXCJSehc0XG434KcjnMOXFYe/piFA1DNjD9FO70TfaS5jDjGLSpIPJrjdiQAs4kyPTiC9yt9MbsI
WUUZHvq82cauV7yDuhrOrY4zgaxs8S5rKPmOCIpLWRhsWdC/N0b9YFu19jR7pdwUlpleDLzxNXc+
bMDXAAICwCzZ+KxqFKNMsrzqZvvoaXiWU8jeEFBshI46vAwfQ+p1flozH2NwZPtNptEp4cwK0g0/
UDSF90FVZc8D55QL3gBaRvT+MtsIJ8NoR7tccz+AGZYUgvVYqqCj+81jWbm8PUSTELMoWIG8gmxL
a23JeXOPV5w+Vfgnu7KangAJ/TTK8ZvU0xNUn/C2iCN1LLWtUbr6UdGQesDfd19TiNYs6361yBeJ
ip+6jpcbd70/DjqGutnttkNS3M8ymiksM/BDZoN4bCG/MnITNMFSChCWCbbFjka9plBigamyRdO8
hnmi3itsuFo5P8ZpJh6boj/XhQJMaaENxqH9fbCAPjTECh8CzOaOjgwXYCg99A3j9mlmH+edPQZD
/aXWUeYncsKL90aWo3WW5D8wCThAOAw6HifmcvYwqS3qxl0Hpnn0SusWDZPGgdBZek1L63VhpXRK
fczUWX5O03RDcWI+QEFqx/AbNqUebEXwEsftPu7pKeri4ES6wtklif59Qr2qBStIvmAwFHdoY8rF
mwQhGrcRNJZg6b106CSi8B2BxmSGwIDXmzISzlVUMGcjecH+/Yrz7FlqVP0SpX2OkiK57WxYOtSY
ZV+Vld7NUBQvWDCbvZ7tgs7jwG3AbpTAzqhTQN1wbDQXQ55xMO6FE/TXNHnJLO8UGSq+TH2u7zvH
vDc57yISCUFdUJvA87ZBpDYRRZB7LHfRVaq3fLA13HxkQ/TAOtVFsk0cUMWcOKq9OyB8O/KT6Tkm
DZcHw8ZHUinrfQ7wp0UvBfmNV51m8ID6dFjfeJILhU3BakNMzOFXo6NIQ6Ao7go7pemzF9UxqKav
nCnmo2tGJ0fNd6wgjW8VyEK6pb4YeVjcBAVQlmFiic87EHd0uLiGTpYJ4xzZT70FKVBPe9clwYIP
lapfufFcWreAGl5SyokplCnKs27GzUm0EYQcWg0usxFLv057Gi/q8D1JDJcmRjoBi+/mWPLXkhkI
RESuU2o3tichpmwHOJYTBT+xchDfLFqQuOVpljcdOo9VuXC2DL/tS2gxtB+j1NxVrk53tKmDKoEx
NTBFo4owAj2smU9Go0MHkgFypsaYQrx6qVdsyX5tczzTZzPEWYctsffj5GFWNnHTrg5esg/quNCo
G8M9zqGZMe7RwBRF2oeKshjN2HosC2q3AJnFCGwy4euqHAi3uBkgRgUjPKeKlYDsVEXGrUy7Uzhp
2U6POdoXEiujrSb7ydMupt0E39IcnzKFCNkcp1vAM0hPENCn9Nlq9YsTa8215+0p3XzRsyElhTFL
NXxP1doRRZ0OBoilQQDdiU0rbb6DNmOowz6ypeL6o2nL+zZ0PyKaI9JRZxeuwG8tsKDbQKanNrPv
gxY0sDJYrLwQdzyM6k+ZJP07+1m3b5khHXKywE/DDCVAycMEte7QjVgRAyXwqQF89cNMewoZubt6
vbUSMNFd0fuDp8JdXMJYmVKykUFlv1eLLl3aVInY2v0Mqs0e1XMs4RPHc4Z/1QBTLbEQEvEAtWab
fkW3HJ94QctmXrf0ETXge8O4OZimOeLTwH4vh8avNZiIfSm9U9F5nu+U3HXxqNJ/YNiSnyGEoxGh
6UTpuSkT9tTMF4FL55xYWrIlzk4zHNLzKIB9BVSZHEzR3ncknpMkdc4EF5+TKCVvEWT6bqbvYK6N
+Cl8cSPs9mxyjwlFTXrE+16ruqSDiUtmrzn70a12Q2yiC4/xzympxQW3B90fEw7Oiu++VnwkGpe9
NpDfRxAaC+2IttjBffYmF8lRyz7ZO6jHixDAUtFdrdjMz/Sqks3zZr+HR1h0/FczzLMYTLgkdktf
hcNiHrS4lyvdvua21e5woeU78P2HaMCYyktHrQvSn9S3sEM500NoyegIhpRkTxbSZmFF6krlHYjW
oD/1sTg7NT9GzMCWI57y49RIzuXSUAux6RyxnlPxWRwxXyD21ckjbQRbOZXqYulyvvZm2V3tj9pu
xU2n9QdaIIsrP+1D4VBGOjaptsNoWMnureSD3vcFFESny290jeTUYOPrmePiirsUF/R0L0YGWI2X
nWo3nU6QH7q97NiLmFjqPlNl2kldOLLcV81zppXvYPicwzxa2lloZnPJahTEEkdiS9x9Z4zya2NQ
OjguHYp4HbYYSwmdjUzKftIqj6cNrsY+nBiEyNI5BF33HFr1tzSub6Oud/a8r9+NLHirgbkd8+7J
qEaxm8vipz4YcpfS0ZlbWrhNO+X5vYpOk8cFEZDqeTLQEJxWM7eGwboFOI9Oi0xk2zI0aQSy1XBK
kurTrfIrPX7A5gnObcMltFE1N4mgWInmHVjDx8EzaSuHE+HZJmxN4HJ+Z1kONFbKrRxs6S15ZZly
FvKaMvIptmfNzrznyMFvL7MbgtnJNrACLDZF3G1hBIKrXf7+YQIb41GiTXlKvbG9ILo3MMKnqXGS
eivfXcoNt33ufOFk4/j2AIRc2Ynwa1NM/swMaKeNbBfGQBVr4E6Hke/jxpXQFuFSsCemxnP2lXY9
lu+WZcNlJAQYlJ5EQFs7d6QVxC2Gh5IlBnIASH2S1neNk1n73OggodkBS5UR6Ew+4mJnOj1ti4K6
L9Cum4mbwc5Zqim1pKOoZaJdHd6n1rlUMxpVcJLpfDuKb3Pp1ls2CFaGBe8LaBKpEcOo1zRQ7OIc
knSlvVP61alBe0WLBSIK8TLP8CnqmNN7AGdyUxrgyquatiZKS6uK5BCxoM/ZIKkdREv6psnwoFoh
E59ioBEsoeWwEeE2j22xzQuKP6cpIqlj2cNZ5zSkqwrxwxmBd2f03ZuEPyq9wGcX2+UNM8SjObv9
rU7wB+nz0dF6XG413blG3z5qycCGZacLxw7SNj5ojhyOQ5FNAkRBsLxruBr3cFgxBI1edlub3Yzp
39wX5O7hcQ8HeyBMRJ/DeTDc6dYMhUsHJRxgfS4fSGnc0e2zoVCkP0ZU8dwQ40D9UFnu0wcebAsz
pCqxZJ1o8jQ7slW3z5VwSFiAR8MkQUeepKvaSqbGz3TLOHT5dznFFk0G/E87xHuRjxdXBc6hKD6j
vh5vYj2kuDcfnovYe8gNUd05SV3frf+vhjzEpLQ1NxOpCZXVxZ0qvhdhU9z2rZhoNlavBbWp3DJp
seIN2mB0BTUPD2/fBcQF+KqkR5deCBK9qXUYpfzROWADM8WFMDCNC19/4zJnjIdiOdq+aLKXKrSq
/UoIhEjd71mBvnh9mt1VcON1OhDoDnNutamUh7bQmOZEXejTSRwDjE3dQFFM9dAYszg32MI8nQ5I
u/Tuxsg+xtXgW6NRXYQBB34M3QNjzO4MF2DDOLo8JC7M8SANHpj/zXt9zGeSDNnbIvqdch2uTel9
Twl1+Y2i0Uw6nX6h5tXPKxdZHJYUSSFa7yrGm0FUPIRuYe1wNH0JmHm1OIh2wHvBu4fcOLA8RDtr
dt7ddjG7TJBXJXWyHaxWJym3WdcqH078sln37wkNBpgCqYaDrXRbUh7B0Z2OrtylANMMWr+qvk52
oO2sPPsOUsXZ5griXNAhHgAfuUW7b/hipX6NwWAXDvMxzDOxZ0hPxSxNIpm2IIJHp9vpGkxl4B71
EJwsIu2ngIMVZ4iFga+LR8rsNmoaAbaNXIG98llVZnNLFU6ijZB4BCkDs57FVk+D5Ioq8jNLpTrY
ujynMQjczKq8TZdPRyrcgbLqAFVU21w489k7K1raT3O+8Ajt2qFWHD8B8GqHakuK6DO1KZ5KoqV/
ky+13zqBdaxzpq74D6tuSaj10ZMOhXCbghRsF4yJk0XRXVbim+ma7D0ulXXJkFRQFRjhD5g6lnak
mLaH2Usg0prxA3vLc6x3w22grOGWGIUCFGnke0+8xSlFGjz+yX6q0n1wS9saGbfEkLcNZ0ucTKA/
AICycZrOVjMTi/Xr3Yyql6ANwreuzhiRRwC4O+MxN0W8c+fusY48UBOmIGUTJNUGMMizm3NSw+hB
p3FNwwF+yq8qJTUjOP8Doan3pD0vlmo8P4pR0Ox5pICUwXeoceJDzRUbUnnTzRzaMd/+pcrWA2xY
B/I+NqCWuvlrq5uoFJOt7V2t5mHQy492qt9c962nOI2HLPyS2e9FYwqKBrvnrBQLoTzYQNYywP73
jGr6B2cGNcO0fINeelsrmO34/7tu4MeqqN0rM0DUnO6PbZfWVxFzyh6zV+INxxhnLBMelgHw7036
VDiG8k1F9DnvoNF6raPObVZ5vom2sE88epsqd3wAfVxUDICIO7mJcI+aft8ajLngFFRb2tw4V/ZU
Lxg69mKIStboUZQ5uWKZxfNUOZVGe/dcvrwPfZmcqVI4omjcq0i/ZkQwLp5OaVOqTffMyLedB11H
iOrTZG1nLhV+rZmc+MoRvByXuVabGnuXKr+s1KdddKvCziKzqvUAVOTTRLA8GLB7d8SwQujaG1U7
PxVN6sYAxpUhzd6RNNTbFpN60ibwT+WXAbWNERrpzElysLNAle5nux92I2UqUYqbvxbRTtDxTAGD
d0WYuMoqu1NGGR/+k6Yz221b6brtExEgi/2tRFGd5d6O7RsiTmIW+67Y1dP/g/s7B9gw5CDxTiSy
uJo5x6wLyhGeISSv0G2qUI87325tsEh+gssIzKRCCZYv7UrclTyHXuLfSpLhd0NKy4Umi8yt9cwo
xAYFT4WBWKZ/CdjmIBL2wGYt3RNVoR+veg6p6o3vjIHUZejWpyC37v3Bnh5zbFiETE0HOyv3PtOB
B/RyL1l9M3yVnZjhdIfRSNTRWViT+ilDMrt6IALpupDf0uMiFbQ1vMF35L68GIUeHrCh4kRhs7Yd
iyjlIGVNcK2XgByhVfOsZWiw1/ZwHTNn2pdlyjF6D9b0Y0w945qaQZwUSXDJG4uUqu1VYtJIrw5A
4W7ihu+BVhr/+u1j0UT/7VWdfBfKJw4vJ69uWcC5J0rH3eJHpmqgRjNt4Mzz/pDFkO4JIMUGtwJ3
a+z2QKuIkJt1J0nq78InT2hK+miwsDiWBTePh5YFRu9wm4YVPBNjGytjuDOJqEr0gyXhntR56kGy
LY9F6uxmAigiLG7sty5ynMYP0iwYNpHDIzivz5WwHJioXO0aSOaaLddllgvDTjeeTEMefVmdy5I+
Y1vMEMuH8rlf3rSDHYeZxApU1iF9wcXc4Egpd54DnKhDNV1o24l9VIeecqdo7ob6YFPnc3aa6mCt
D4bJXnsl8epoIioCQ8hqY5reKoxhB05TvDYuTkM6vfbMhHMV2a//shbCdTywh74PTSZWinL10ATY
zWYdg/RZDifTfw1D+T3AoUYbCfTLTIsHp3/RRK7siZjpgdk2rw5JOJVs1V03oiHN578g2foYWEIU
OlAtWsM2Do6uVuwsD8SXzZHVWx7Y1Uk/WYU932mv/Wim+kKFMcVraLCAW/SPsAFzUdgHp5A5aWF8
isFJj3YIwNgNvHOaOCQnCz+LGpmRdGikD6ac7SN7JFgWfPh5fpkKjFatU3/jAHzBbodXK9MI1EoM
ZYa9QX9zHSuXlpV/+jEtjNhR1XVR61dqWMwjpaxie2Ga37Brv0s60tw5O+vVCWPpany6yQjPyp3H
C/qXkxM4F9ms3sHPcaD6Wy7IuEV9tytU5HyT8KVpV92H5Gyi4Ul/PEg/+9xLoWiFuCQ5gCg8O4dL
FdT5BUH5cOxc+47hCvOQfPw3KXeI4E4r6GJY7l3WVngbg8+EoLZrgTwbApt7I8T8T2gSMZiM4h3C
f3anE/T7RtPest8IgXf4ce1fMkyKayLWaMnTP62mSaCAl/FcVc+KmJmz9Kw2HvPWIUUR6HRmpCaq
AWLiakmOlzEwOIKwgjk9SAn6pqLOwvEvgcL/OldxfBrteW5o8moCF2sTEn5p034Mw/TQy+QH4/mM
OoxRVNr6tFbWTMJmd+rZTkf2SvKUuaYRpkdi3HkGR/l8dqebS/NFNiH5517bPwxANGO3Z4wsHfdH
uPYfvHAzveR4o2Yg54Ckll3WgGn28undRm8oDX3zrfNIuYJecaG/sXL9BBWs3rMNPpRu5h4pZY/z
ypq/HrjBasgNgTQY60zFrRG2eV+ZG07a/w7DtxkQs+oE/GxFLGSqEfb68iP1yuFsN/2vjHW8tKGX
TOnV9JgepyW0drc/pFn+zbn/W7P03g3uyIA2WGNrIIpuAkW2N3eYk2yuQzyStGvjnXSfzIAUSka/
jpNRRNr959ULF0xvyxR5XJB3hRiwYwI3MinwSzLDthlsGREOm8crk6cZ2eWuI2YR3wnK3dr1h1d7
bVjV+w7EFwK2ytK9Q2Pt7d0ZtP6iF/YSRhbpYH7Vs3wjA3gtmd/3Lmi9dPFOAdIJQHkVHa/QdN9f
65Y9AKkAB0C1RNCKqQkGrkp/eZJrs5xVR1KenaBWdnrGAeS3RKn5trS434B4XEWHn9b3nl2zFvcp
DT2+8+7kiUows52/xpohh7EM+6lc0eZ4QxlxEPG0Cbl8QtK/ua3/5a3FkGT+O5QtAFN9msDBQb0Z
9pYBaXqCxH0KciYqvTEhRzDrY5dQKiRVgmu3sva2Yfi7cg0MnMjqO+Oo6DVeGgItkcBzwvMQXZaC
RDenY2wG4lXUwPvVUEQ1o3vOZSpL5Jc/WQ2YwA/rV91mPuGUsLqRj1NJDlVIFBmE+aL7qTOeIgOT
mV1YFyvBI/28x+F4TAi92uIxv/ypv3QTgRk5M959AUE5Mryea6O4LIF8c90KLYzV3a2zumSl+Ssx
m5eBz+2UpzEOhpeqkEShJUzsjbuExRQj5tyPYJS92EIGFPc9j1WoZDuHx8KQYfSThj0fA6wTQdgR
1t76w8lU8z6kLiS5BxohkJ4aED9Jnk6TbU529p6ngJRtwkkIbkvTzyZ00MRIxg69mXzWRNfNmfHB
LRbZ4VPTWA7OoVMn+yUOaF4gCJnI68v8MzejBDhQLLYeaioCuVOClgtKFRXTV1gS+eGbVHQLu82h
zX+xkTF3pSKGkM0QDT2RxblyrT3x9Xua8L8VoWFpXXqRkZG2CUPjTAQvapzGePHl/Is0ndNYdF96
9LEOjxscfhNodJc8LH+PGu07sUTN3mPIQyyRHTX5ujxs6XDO8CJZQghDzyQd8IMDhq5riwxlshG+
8g8mTDcEm2GkhFRIJ+cVZHdD8xGONhwxaxtmli2O+FGWjzXOdXud7dj05XrOwvR9HcSyt/FBlKaL
tyqsT603Pzsd2cUG+Wz3ZerQ18FJBWtObrff14clr+hv+vHNClS3WxJXXLXCQkogdB8O/7DIMPKS
zybq+r1t1jZydLuBED7F7ZqJuy3mG0jRg1VCGul7i6JzyOH3Z8UFhHoTGUDBvTCwbt228XVyUlFk
uJz4v4NpKvhktVlQDU/1WXjlx9hN+c6SUJBSp7x1Bp5WltjeddDe2xSgVJ77EeH+mH87xcWvgi9A
KT81+PWdqRxjV/NYbmrxMCm0bI2JKZNt+lR7r569PnhgN+N0dKI88Sd4KPa6R/Pr7nM0a1gvKjCk
0v43Zz4nKA/Vo+F5f9BfobOyu3vFXEP2sqczde8NkfIUdFkLM1LM3cwgDBhgJGaeTXnUf2mvml5L
xkVthWeyzkogSFs6wtIb7d1iikfTaMfr9DGJvt4TG0tO9DDxwO9kdQpZCbKWelOjDyEq4KohXP3V
ddSHa9JNLALfXlm5mi9scGsfq4pynjh1z4UitsedfKAFqfjN2Dc/YvL7MlHixCox3tlbQZhqWZvW
PUtr/4TzkkquCy2cneQ6FYVxTdD9Pbhe++m33a9gAb+er+OOFS768mGwd17WMyMG6XqoPHGpxwfY
lBiVcUN2ocaVu7bMKkgWYhCaH1ICO/yuAQwNnD/ogcbMnjwbfQuuI3H3XPN670QEe21YlvDXVJPD
blDQlMyVWQqMz0Rm11S6FlDIB5ifBXK49lCXviCSJ67dhdNkbu9DvAGV15vQS4b8XoqWtyUbh3hD
y0PJbq5N/QncW98UtVpLGuXtTFzvdLA2HE1uFb9QjzQXzcTsXFXBd40AbOcHRMF6AjWYqQ++PwI2
cBLIDSTc9jaRdfxXmlSrQRjJusn3tpIvqiaMBU9cwLr7pB1YuotNhj2QPFysOwzl1gnXAUnjE0YC
nOLBXDf70iGeMby1nXjrnSRWva2PThPGwM9MwpyJ0B0ujpbPONPfvG3NP8C3SwqmyAXDL8BUsVUO
PZ8QeRHtYnwwKoHZ0J1pYMsT0eePxsI6wk8kbmvHRai5AxY7VgG01WYLkoLClfEONajY56Tg8gbA
dQgFwycynx9sv/s1Ul4GrXtbZeDwzwN8AEhhTz5jcReygYN1M+x9GH3P7DVOGK+Cg2gY14ZmeCJa
Wz0VPhPGdMXoV8IrmLY0zqKtiqgr0z0zb3VOfNvA0EIiwZTBdpz/2Ey4dXbXsWC/dXX/si42nYcs
8aQKUUeFvZ7MdwDjCTQRBxUJYYJRx8Z+Eo7zkLRxH1YyxjlDC9SDCqm3xESBjm9nt+FFYNUjwlsA
QXlI5jknlIjbQ5XVTpmM68lV+sx7t72keX+DehCwUhPZYU4JMC1U/kwWsU0BkwaRVDYqArvjlodG
hONaZ0TDERwyzlN48sfu4s94mvLO/1pJcD/ajt4ZZA7tnMBIWIZW6575wQ8XJBOB6e+CsoLanAVQ
lWrz0ViNZ+jqGMydFLK0T8uWZddN3IJo4VVZZNVYPXk4aRjjBAFtDV2S0Ly15VjKJ8uP6b+Rzc2L
GxM1Tp41Y6IW+RSTApLeGsOvDo2NskQs786mIsWFtXhxsbpv3qjZPNomxsikW45jQCltuv61maqG
2XLH7iKBjZ7RaHXDZ6X8A37XLKqGoOCBQU5vi580YRcBVrWIADvTaIgOlYO93nweGDmP5svk1oT7
DcjktN3s81W5cdEXj0NXJRx6jYBwyqplZiR2TYYW6XeCpEaaBLvlA2D5yXqUFLhXn4i09p+Y+m8l
dcHdTlDd2N5Vg9VHY5qDkZvImBx8LoJy7Ii8BJS0aALYWOftSBB+kGV9mk1XUTQMjEC96X0tiJmy
mC/ZjWOcJr/+yAKWFCuCEA/1bkg9EDamgFphjMieBnrGyjz6xXQc5vZtydt1zziVDCo3+dKC322Y
XbI3u2fPXpIrJqV1V/yjENyMXFS7wgMP0AQx1hLUJsHFwiKPcKe5tMZ065yuODb88qEjyDKafM4C
UdHvGIN54C5YPSz6Sdlh8Vw/GYneaoz1UOiJWGrF9GjjBDt3oRchqL0yCMQ1RIAi77bf8uSrL57h
Pbi9+Rj6IOKdoRSx4HRPEbBdWljSPBD2coEqai1VnJG+hRCKtgfZImHttyX0KXDdM5F3WVRiJIu7
pn5a3OYx2wJE09Hc56i5eNPdhlpLeytvkKQjMLOrXQ9XiY1jS/pjvLFep3WwIy6XfwU6KaPJUYb1
72Fu/A4ypDqZAAo4BMhXVm/86YYuILFKv9aTCRVjZrTXcH0xIA7RxhHPafjTF1angwzb70rRbGqP
6Y4LbHpnmt3NSOxfEyOCu3Ig4M7GvkzRgIQMZ7ptIS1L/UvjqG0jX0xYxvrzaunPMgxObuYhviLq
dpeTBRh52+B9uSEyrZxNBd58EJ+UxegA8bWm2FqTobsqspyL2sg+1sJ/tLL0N8mNWFbx0eajY/L4
YjI6sDNgM0P1AlAIilrwVoPE1l6I8mtSaOkGYDfSaSLVMmb2kiKMkmo6uYZHyY96ZK+5jx1y8HIe
Cz6zIoFA7JR6vJMdMbAom87DSl2m0fanwbIVpyRvhbX4UqF16mei5OsHx0jmu8ocSXaclne5rEhU
R/PXkPmfJlbwg/iUFV5ju7b+cXm9Cme8M0y8af2W6RNQt9Tm8DnVkC2VvTwiq9qHLumx3KT4UNLl
x5qL36YK39yFj0FbLPVyGmNUu1C6FnA7Far/m4vQfTXEY5Gv1mGYMQO7pJNTecLfCKq//fSTwohm
K1oSRlU2kHZt8naQkks8We74njWMf1Kp8c17fHiSVS7ZoOIFVmL23hNihm2uym4tudQHNZCqNsIQ
IeMqpvXXZEvyp5sOPlUpsltj9fLoFowwzXoSFFfFo8rGR5ls4efC+Qo8wWU93OlaM8SYieYIjZlk
LGGg7u6DKh6QzJG+PlwCKeiIy/DoVTm4Y/Di2dwoolyto522B9W71XmctBVNyfBS18V4JKNt6L0X
WKv8joalgXnvBmC2WuKFDIZNVx4MJ6tLg7ieV5aliwW8ffwIaZc2vaDMCGZYnUJyL0PSybE9P6rg
K08YX1VtUkQVDclOpY55P6g5jEDJcK5WM0R+Ih4RsauDQPHx6NvDWQVzjJXjBj1wuXcFXuX6xywN
EZfp+kb3NB6CKeC4MUiH9t1LgHc7Z3mzq2zUIi1agQfkQVeoBG289CWrpASNEi9Ma0IsDo0a2ZM3
7xhaskemHSB6sHqv2C/tuoaACm5a+8La+3G2GcxmanWua6F2CZ6TtkDv2KHjakhUoT8k4y8tnSd1
0jYDAumu6pR8sn3LTxmanYCgK3fbskhz/BNAWovUXL6DCenpyuhJWEoth9WkDHKSHwJi9B5Y7bVN
VXHI4KwcSfodd5U3mwyorb+2WMC0lPRZM+Z4wOuXBBUP0znrmuj1Z+mvBka8q4G8yTQ1IXKmjoUI
mVAtlk1Hnt/ssW93CKvUnhSRP7odGPZEgrsACdBNYEnudm2/VEd/SuQeY2xF5pokSSydxT37XESg
7AUklrGdbU60xgOBuRY6vHa+p5BF2ZDV6kQ6mnek4/nrhOvbuGqO9S2Xq8o/E5lZRyN4q4JpOzmz
/nuELKJ4wvNkzx5SXxpsqGLaEvhXixVeZLq2L+UaG8Ap2LyRhWIMDDpUq5HVMIMxPHoxAzGGn9us
Bhsy2BavAuupOtQ1ngOoJl3+ZK06Kc5RjJtqOoZZeusJjvFMBEtNGOQn90X7anzdbCepHZ7SzJPP
W/c1TQuIPZ+AYWLPQm6i4iEn9I0BRPlH4JQ9uDyJRgM/VjH74XHe3DmAhag0a7RrawE8KyXkkbRu
dSyGEpGNgvWgR64pGBrEmU/p32BM3yh2CB7cxKoJjxVbpu0FpabZohBaWuLt0Wsw8pcno0mO2cZW
GFvrmJX9ek3s8E/fBcVhcEghh7Gb5sxMVBM2eLjXMXLzlIjEjtKzSl7WzlkARJM0lN/alP3DimWK
c24TNcMNTNqQT59fIActLiZl7oRvU58isIL1uBAGSyj0KfOf2rVt92PQvkO+K85t5I4sM3NFkQOQ
vI76vL9YJiHv5JgwaiToWE0Er4YJYIyi2hZO89+RNnWfgPP4mrQdycEsj2sGMagumS0AHyBx0gXL
ATEr/V5M+8pPOARu4d6vIEfCHJM2EacGONf3bqzM2M79XwNhnCghyXws3uyqaVkySUhdPCPMCr6f
RAwQGPw/WTNnRvmawiJEPUKZaLXo9qitD+QWfwYhWvdBBxpv3zshYinVzsptmq975E0z8uhAXDyC
0w7thIWSPUTDuWEeQ1hBd1WNAy1B4HYs2B7SOzAWglEFd378aywFMSPcrmdnQFNkZdSDYf5Se814
Vpn9idDwpnuvuDj+Av7roU1Q3rpT8jFZqKMXadxVBMmdSWak4yFTLay3IDue6H0xd3xm+jHXo/s8
pJz6jMXRFqI4Z/ouTn5I6uVA/m+eYpGtw/VCRCMOUGP4ZdX/Wu3Oh5mcLOR97bUqyGzUXUrPnPzg
9n0Ur5Do0Wj1//LEw4+KFXkP75U4GXeFQs+9oCzzunIPHMYtBTyxiqsiVSEBJ3tcSSXCJhMgALes
PzDchkM7ZwlbyvrVMcsW/EqWRSq7mSnIt1nVbHsH933iYcyPbL6YudYwfWhXZTC8iauZcSU0WtL8
hk/tnF9KABN7rdF8+Ep/egAen5JSU/kTxFcm63CaWuMbZc3vWuunTKf1dVr+5dlIphCNdp5um3Vd
yVMIcQ/l2YfhlW+rw3gvQwRapGQwpWTUNRkb31GYlzCFgxYkrDeCqSeg0MppQd0479rnaeC68dG5
HXoNqq1dX9J6PRim0x2tldzKlEHC3sRIx/Twd0ACj0NPe5ibBbum6n6K1YkD1FmvhV7kjrOMMe78
KIC/scXENp9Y6lZM1ssM4ZoqNKRjLJKjGcwe00X7o1jK4YCR+NVbELwYQfOW23q6iH48tVPenToU
EHClNW1VLWMvwGRsD9CV5tJf3wi4TK3qn9tm3kUb6tsx0B/P6/KbreNwaPTgHUPT+lK4ynSnyosE
IUT9B/eKGQ0rVvTTBbCsyQkek1C5T8H2JfGmA6GIbCs0SusgSw6BTU21Ml0SrjQxRbqvAOUIEy6K
nuqTpKsclQUoErDcrvNrS8JIV9nsXMMAPeCXO8tQyTGBy7Ar7ibKmWMy+9j0tX+/pJkmoazs3wWj
4aMn7OyALgNpWmH5e2cxxp3VNd1RG80/MmJvKAwQ0Vbs2ipWRJ1RPwKNGCKyTqEW2t8sN4fDNKDm
D1myYrMWFX1LQh0GeIp092Bv5J7cB+70HnJGR3h91juzdm3+9gS9wm/4LeSICpw6Y8eUjdOT50/t
87QhNyXfm0ZCaGTJ0G4xUWNRtNWnIem+cxaV15IGdfGGJyPtB+6TDDzm0qc3i+SxZUR4EbQYZipL
vkAOByiLg6FBiYITzb65iNcK7iwL2CZTriq79pIk9mUEsGoQQd2o2jxPNSKtLedNIW7C+fKOrMyk
WVzRGlJcaALBP21rffUmrig1lNW5MJDoptQzfVZdVQELWNUInrEWPVdjI3aoHMEekT0eaL7TUt33
CF8ia3uC9dZNruyLaf77qGIgAifI2g8mciRR+n9nJQ950rxVCJiO3bhvU/k12oN7NBRnsw6/CSLK
kMcAwQlgN1xSy/0ZBuvdDP8Fgm2N5RFAgppjhxsRJZlZ/R5X4yYTwzynwnsUqsEU27qvTccOvtjm
mKsM8yMpDdw/snwYM3PvOTDFRDAnR2oGnr3Adt0BrWcOXTOuMt87VhOqZa99aao5gv/cXgwkPBGU
sJvZ8o90BedbqVto6XX2mgV9HS8TT9yehdkshl3XtS/WwDqe390cZihS9xyBvZ05ZKBnReTO/k9V
FV+WCW11pnIEHkd3NciOxIExI7d+kzoHTIMA4tqXAOjLfgKYLMYPdJMokSxKfL+JoCu8TZ76m+X0
Ko7d/OQqHC44zXdNtWKOgPbegssu+rk4VEkPCC2jY1JktNdDbDhCvhUOWb2eRIxNdMpLCSMqWRdY
dqxVg8CnJUwFS81R1/x5dCxpjRQN3Avjvu7Ja8DG+FWkROj9Qin5VsLJZO6K0KqjKMMJZu3oNtnS
CBTz7NGQmqivze5Qlu3yyKfKRqd/RvsHWhKkDAsq+YAElWFnhiMqmC9j558qf/0cIUFs/v6Xtg7r
R7ikhDyY+0SxTw5SL3pMfQ0bDb0L6rQFWzMJKCE88b0dQh0ZiBA1JthGA04QvMAMrUf1S5MCDjo+
OM5aY3kAdZ8YIJvchRF5aaA5L8bhuUSUix4i9HeItC56CagT0vm9kkJcey/oDquyP0TDZtTSRXZ2
YG95hDTE9PCPNU0eG4ISDE9dkVfenUHmiAfTLXCejtwRuRp4t9pvgsPwcXouI3R8u749JTjtgjGy
s4rfnT8TtscAy0Mk4ow21h62tCozuhPBT2M0tpGnCDSpNJpY+OMd3DD2OzYiULZxv+w8bY4Vy+ZR
opwQrLmRcT+jY+lv9jD8YW1t7iBqHez2bhjCf/XqIeAWOVYjFjmfbhFMUcZ4cbAc82XpSOMdsTIR
x876MEMfurgaxIfttpwI3t+OOn3vlbPYpTVGkfmvQof/CKm3QDvAxPxfMctzYCZnyNxcYVgL8aPu
eqn21oi2xGka91bU5QuKjKg1KEgZLJYxgKI1VtlcHtxKYP2ubARFipq5c/QpN1FZWh2+so2XV8fJ
aj9mAXOvClVDoZwAKdxl9LEjAglFKqnbawGpAkcYG2tSRDf1CRd5KF+NJkTSs+AuKDPrxS1tM1oT
/o7wwNA6w+s8ue0i94h/QU7q+bGfg+AWhDLCdmxM5fQ0T6nzumyWrYY1Btqgi6vy+gUBRnXGk4/s
Da3Si1OvdICJ0BTP3m/pr8nXytIQMwizEfaBPU1UVLrlekvNoo6SJWh/t53aG/1a/tUTgJ0GlTuN
Z/I9qrC/N93p0Tcc59wbM37wpD2xm5t4b1IqjTrPIvpmVhzjNonUILV9s3B3pV//LPATKPaNN0Se
wUPusIi35XTngVrcQzmuAAn60QTo7swgw9uNvju8QZWk6aj7Q5jNrNqI08D51/rICUHmOE7OAMrq
5pNl4/KobKrGTs9RtTAOZ/RhPZ99xOuZ+y+rmWIVScfw9HEOx9esT5mvO8WHaoR5P2d/gebr3Reb
BKpoCl03lM0DouWhUve5xORWSSIHpEdgsbH+ChZC9daG3I9qopSsjp01Ym+jJOol3EF1H87rXdKk
b2oKr+W1MOyMPRyffNNUO3qvh3boUyQv4X7KCB1nfhChsP+oBV7WUh9Lg+UFWeNM9GbmDfLHWrLn
HmfQITQrVpFMa1upcVvReN/5yfKMsCywUlLiPe+7EOtPE0zvrHUOGE1+g8nAGNhMUEQyxroU1/4m
uS+rpsWr3RlX3qZvdufFcXKYWJmkAIrAp9Rf6r8ZKeDXspM/flt+0/VWRzOvLgDoMfuIO26Q38GM
rA+MPdk2dvEs1pCh03yekDYEDdPqdpyes8YM9+Fc/AR+v+y6fDCf2vY+kYDNh8CbbsZb7U7dLamI
MBs8/wlFIsQ5oshe9II8JheddQoJJMVJTD674VP6zllwsrDU4q0UF4aq4iKTDNUgj0dx0VKfViro
ox4q65JVk0W5af//V9uv/fdtwLsAQip4J1Ibu6wrOVUUsiAOiipu7AJdFjiqu4YF7+Kq9YjFCZXl
Yrfsxh0UT8pm3KIX55epeyuuFs+74jL3r62f+1e3r71TUQ8nm0H8nAeXXuE3Hjr0dW4iOcWsxMyv
QdLnV0ZGMLHq5C1owwSsQ2WgvR3GMyS7g0jC/PrfFzupiv+9+u9bUj5fM4OeICX2DA16xQqWUmpH
k8G3meJI+e/llAQoF0o8EqbjrGfPQGvbGG2sZt7GBdbMgUqOQfUo+mvR35Ged51tbZ/COaAYrFhy
OnmG6WDEkKOc5g5CX6Z2Pfi1OLMZZIfSdC7hSneQ1Nxb25caJkCMPaClbWzOoGMqhvSyvcOd1aJk
yx7RCEPXNLzurkv8Sw3u/oi5i9jGQWP/VvnKIVKYrMmTwot7lHVXTq0JNPLBHoujVXnueR5RJCRp
7SEysU91hvxY+OiAd2RnUCkmoRGhdTOu9vZu/ve+/vdqSrAOQ9THKLd9Uv99kYt90x32Chc5MYug
nksPFFoKMYlfqxBr+iI94X/aL/MYXu10+GohJMTrCPxXJte2ChTFBngfwzDOXf0nwAeBfZCSD5E9
k20S3U1sCpcwbj0w36RgPokk8M/e+MfJkZQxFfjjoP89Bt18E8qyMD+Y1Z4gvKdwYCBHy5DiQ7Kx
j+j5AT67geYkfwozoGjjuNnRUD3iDQOKRmA72PjuUExcmjkzRLNJWdOxyZw7eYSKkexHqB/7OhlQ
iSrC6YVFmgGlfliuXSxbMPjk3jtPob+M3AiJcViIZGLa2A8nBOZdAux00qMdr4t1cAqlTmZdzBcx
pE7kzTMfeTMwlEl6kwZic08EMxtvkkftXTniIhisRG93349v+MMBAfd7KWkUG0t0F5DXzTllVeOm
Y8jat7tJlTDtDabl8r9X27eiepSmpc9ua3QXe/tSbX+4FyTruKKlg9KJurS1Hi5UA9Isrkhm3zOH
pF0bKuHBt6zigEloyvbOBiicDBIuNHv9dVCIK4oiRAHnWbz1VFIi4zj3zdF6UgPOKG8I75uwf/WR
RFz91KVnCKl5JnanQUu0wuS89gsJ26gP/Uvp39JkvAZlgu5ysDrW3ECxJlC5sMAY5zVhHrxAsD92
1cIosF1jJsVx6KUL4JVavrer80rRrE7GVNgv/hIgw2q6v6bDyLtFKc6xxxBKjp79qOs8RpT4S6d6
gRXj8DBfCtDYNkYOajgf7aGDx8wvRE4UQ5ZHKBq4UuygP+WGb3ys4ft/BuPA6bAkektwhOiQMB1o
8nvjXtKvf6ognU4adQ0jsHSJGQnmpxrHiJnV83tRWoCGFueeif4SIdztnl1QV3UyEtZcOdXLtKnP
U8oQ4u9E+rYu+kMl0Mz7vMsuZMEwT+8ZcvM3r1kXJQhDINUgi61zGM+OYg3N6e/4Nxax/bGqGh5O
qKXwblo8EKYCVwGr94SGmfQiJNFWzjnqPriFMj7RDLvH0gxEXDwp5iFns9iynYRFQIds923eVAeO
J0SfTGeCxXjYSknt96xX0ME9QwLn+gouXt4dWtUCgHISHtFIDcy+di6D1o+1Pw5Hq2m+par10bOy
Lk6WyWSW7TJylnl6tsnleHJ7xNQpf4O94pqxw+Q+s//6eNx408u7oQYbCDGz2XMTAvLtVqj46HdN
PwcT4UotKWCZxLVkTTxlg5tc03xAaDwm0JQcNEdpeFxFA6e26uR6smtm9yFJWydtLsYuyALG3DgF
UV3G0Gu6CK0bJtP1ILxv5mbiyRd2BYzVfG4gtu+8gAQZlyClW5CK2POnP/zUA87RdLeO4reLmt+3
2vbqU3twY8uRocrNCIvmkrE8/d8XAiCSSyuXHwi5TP/z+s5mU0TA7LhuKdLWvm9JLBGOjHGyEes0
35eZDW+fgIHL/74E0r1kgsVlhsI39vMPQPSCRB+MxelcC4rgr4Qlxd6s8Le34qRyx7rQRgWU07Mq
T1zql5qIzW0FYbD8RsmmsE1SYEp3J9ImQ34v5JWRp7wOgf+Hhz9XSdKarP44l4XL8xSNOw9r2gHn
ICb353/PbiEZ0LbTIvY9VcPVk719/e8VwTn/75UkRVx6ej6G1f8Rdl47ritblv2VRr0ToAm6BupF
EuVd+r3zhdju0AS9CZqvr0Floc+5twuoFyGVUkpKSWSsWGvOMeV3BoRim5IqiF2Hi07/oQ2Zc2xi
+hilPmm4OTWXIfHGiGLrnLEV4WsNAiCr8AvZA2BX3+q2nnuznMw4Lfyys2XERCQtPxGzhu2fb+Na
H5jko15j7mpQVecTEd7TpCPnxmJN9zw3woCcDqwTJsOcMBp/lDMFWRVLrAsVmM3HhTJH86BlMEUL
qK1xB/5LpIiBlIK5ZcSLSGCEe9IZ7SXNae0h4iy23TT895+L5YFyVUes/NmlZM9zshEDhPRk2LnU
3p4ZLDOz2Dv/fdGEqgTCeyiIpr10yJ2S3CUYxeqfupoSoLK8fFGQhee/L7rMJudoBApjMK90zG+T
ThRWMvnn0WH3mdnTT7+Chq0KuCU9KaAF1kLeVb/oj1JkMDJmVFnz9At/0cq3Wo131LzQ5gz32Rh6
53h5qAirLqGM3lGRgntakhnbKJFnYT0/Eholp0fUe/EhHpl4ect/yOQ0uTyuhnspaJjE8fjNyQjV
wA1a7hKa88h4GPD5RgbdsM7PuHZbmk5j/M6+rtroVm3cMbFq26xDuKyLrj+Cbi/3BdKpK2jfMlAy
c17CvGQKQjNRc7Pp+9zN7+QnpJ/0qk/A0ld1jOEMu6o4kHSS/qRbOa7G0kze9BHGR91oVuDU2rQ2
gcjtZJgYJ0EbcwhVDC8l9HdpTqkRC2Fu6Lg35woZ2Qo7NeeUJepZ637kaYnk1F+Xs9H/TusuQB7p
/io0Dulaq/TbWLff/AaKaFYn6ZPR0nbmu/+WhOWWtRzI1zzxkQ6safYiN1O22DfmKG9e59Eys6s9
iqv8ZHnPlet+Jr0J55Wc5Vb77vXyWmua/ddccQpJlf5LW07WrT1OrySDXIxozNessnw0denRS5T6
QbYRss6mnTZIA2A5UB++ajUhKsii+t8WlSrUNxrhcdle6kh9AmpxmbhUaEl0tuQtyc23yuhRdeLT
UHaODHi23LVrIl0GIv1eokp65+kkixQ7KxCw4l1adO4V72PgKsN+19EZMrUvvP3jVuQYtLRDO7o8
/lYPy6OayvhZTp3xlqf3x52ArCR3y5pfCaCw3w0iQE+0D7B8LA9o5NGE6svqgq/7aua8sRtX3z8e
0LHgxdq9YZ0ffzsL81SiQHhKUr5o5rh7/HZiIH9nOvX8eAQHNAWOplSD283rd0lN25VRwce8PF0y
64KTAUPnx60IYenh0B0/P57OnauLGMIGe3DTvTORetwpHYR1Bwt8/+/XwFaY4sb9ujFScbRvOi35
ev0plKVNRBt4/3i6WXmoeRDTnR+PNLjxzfHLGAMr78TX6/Pr5CktvevjWtnN+RlZPFu45R5i1PN9
OhiMcpf/xXZJUaqHSds9rlKHuKs58b3T47lslxhG1zS/3nTQHJk3tO+xF3VPbpqj6eIRQB2o86TQ
6TyujgDvcXXwljyuMhwvA39uxdf7agqG8YmnsA0ufxs2TMuqsv16fK3ArVNH71WeWk8Gn8vjPgSo
ifNkYQZ+vP48T419RiLCpi97BBBua50NM7M3FYIbNmnyd9IgUmQeXT/rKe/SPJL0uFwjufZceRq7
cK/nDrG62e1Cwuxow3hZYb45dXRPLNu/6X5kvUF4OUTxb9kl7u1xs+XET3nTiK9rTqQ/Ee2s36xY
N9+YRD9b2Tx93dbybw2z139dc1X7ApWl/bpnPrsvJmvO1231ML5ilMi/rqVT9maoPP16ARoIKlsf
o6/bnKp9T4bJvzpkgaKxKKttHMU7X1njDTNCtKnDqsbAyVVBNx7ES7fTy/GPJrv2nkr/CS3+MbMq
tCazv587U7saWsKUPlb6vrGj7sbUtWPfsVjLAGWuKRztAFBlfSP8az45kXbQxcJR4TS0bpa4jlkv
PTgw2sE03mkFGLck7LMNAy8ilhZ2R+pc3YJJeUcOxD6uMUWDSjuXuf9GKBRJVMQhIgOtkYxXdlod
Q39+FuWSD8HmmNO0d8BsNN6Yx4uDVbjv9tSLa1ZIez/n6c/HtcdFOjjp1q5RC2e6NZ5EOVJZ+OyV
BKP6qCr1oxbZR1wX+jVqXf1KbldyyYtbPiDysDC5svUNfKBWbAh8nDsD/3xiIkOpKtiMnWMvQ5rE
WxsPq31ii6uB/HMwJvPslxke9cgpdorh64yDl1EEq27sd7QCaeCsml6Qep1KcZ3jydlZ+EJXj6vN
bFtX4d2YGg2XWAIekmVkrQoMShQ42CkAsDlXUwoCxaWx89Fmnoaw9vda7Hxay0txkt6+Pn56XNi8
RTnd0ENHFUv/rITERG78uUT183ifGkeFx5jCUV/+h8evoo6Zb6s33dYlznEnG+RYRGszuB3nCHF3
Qs6y52c4qLGwrwi3g0Y34WiBTh1vkwlskuqTDsOyPqwV4a036ebhttVTdOzRc0u350I+nX19fBce
P0mP1ppNU37zuGpGwy/mVuZ+JHPmyjz8XA56v58pan0RIdPFZH4zQx1fa0+Uoy3Lw9CVzEFTXGk+
5A+fXDjmATTwTDO8jmM8guycd11GIJ5bVDbVDICDsWq880SlbzxpsuwOlut+1xSY+HhGVxXPRDl8
XSzmCwoLudXxTVHNABsfW0hoqsqRpHp/HB8SRd+z2U1jjFmZj94bFu4576SxSWJtX+GXmDotDkyj
1BD3jvaFvS1b6XNBBbvrfLQfZJlaa6o+9jOeDwkug1QExyZqtBWbsZesq3+oXFzjKc22fv4OfWKV
9w60l97fhZF+hPZ5pCsCh7qsT+78hGUDqHsqrhH9FiZy43XOGaYgefI4CYcwYYljP+qxN7GE/L/r
MLuK499XI9GPM5PmwperKh3Hf97VXP7+65ePh2phDaKHXB4KbRgGONWZSIC/7vFvj/v4g8cDsOZS
Vv3bzf982q+fyWTlsf6+2z+fweQb0pz++Wx/P/zjJwN5TnP653/xeOrHbY+Lr9f476/nn8+sP96n
v//i8W9+PeXjl//457+e5/97H74e7d/v/PWIOjiRSRmIgTSQV1AgDuDLIrCh6VNPN/v0j4vRvyc6
qRik0AxNchlrHYP+nP+mFd0fG6Mn+wSLJUEixolqKGTzSrSs5bjHybw5jludKjFVp77asa/BrJQj
snLLfNvNUXVSywXpvOUpr6K/aG2qrVMtW8xM+ytZNmIkibhbrTA/QjcXJ1cO4uRjCzRUT5k2WdkR
wRWzhs8hZpWo2jyBjWGe2df667bGFjlEPZ7EZeaOfvoEtQgRKkEDXuZGp1nK+ORXZPLRwkUEqxtp
UPqavfJsIzs/LgorJLVkrLN1hgrilA4Wox5qoI2zbDd1wm+Y4uEKgc3+LscW4gRK/IveIB1Bc7I1
2waIXiuyIJ2YzM+kqE59ig2QV00j4EiglsAG0aBT1ELWyvoUutUHLmPkxaMcD5qn0ewxfma2Rt46
5/XbnI5g6/FXS1tuZwGhF5Yvjh8SrXqre22T9GCOJfqsfMKKnKBVzLpvrbD0w1RdkABYewyMgezq
FyyWEuHiyUYFuqLFl73H8tbQKl2L2fvlETwUyEZPmfDgyo3ZzF38BPVUurxab5LQgk3xXthoFYqe
YFjTfBauVywduLc6L/KdrTH01UifcVuvCqSu4Wqv3bMXgRQkqu022vGupl117k3nHfNYezR7/3fH
eI3qYJnpSIbfdbqpGogJQrO8dWld1LKf9zSkabU6M4v3UrokBOfSCeMbaSeJFZA3DMcLdhoGkexG
UtUUTGQukmg64GdjqsHEr18jJkCfr/pXMZdy69MoX4gil4aAbZoyv/RhyRzGWeqxATqS/8BLZZ2E
hE+TpuoupzS24nurkFK4BnlxCfKXofafBjLcX1oXefeAfSZkZ7RRiHJw9ZHagAkx9NtAj2x937YT
K147FJhq/0yNaAOoe+j91Eyium7do5k4nXmmrRZqO1CTL1FUuGsJt+0NFzdGVm0Nesc4ocuhgR11
38XyqyGvtljKryLfUByVyazeAWr6aGNrZ6fTH7UGqDtYOdTFCIdTkTXR3cQu6Q5xvzOpnDxP3hHY
jLui5C+ExkauGXlzY/s5W8BDOFA/iyZlyIXcfp/o0fbvIzwkeF3Nc0onOB2PGkbcSNzoZfevbsnG
mpkSVi/mPla1kBilfRAFlM2sR5/uTHywJBm9hk7PqdnM0/WcJh5Lu2ZwqCEQzcbiMEPMOeDYwGc+
cuTL1u/xLzI0ZGJgpTnBzS3o9Lbw9zJiLKJNk7nzxuRPXmDBCclzpruPf28ikHUjjeSkOeLsxEaQ
tHijUz9Kjm3WvlQ9TheHdwxRvY4KE1TBIvle47xfu1rP5KeR34qmwlzgM9v2uh4bPsDUTojnxPHa
XejIe1y79qqFWw++jY4iOkN7kubO6TfkQ7NnCYGsCxIEPdTqg9s4WIFt9PSiOxixndzk0rXGmRx6
zpteUwl3mMJp0Dln5kG4ATsc5UMzKY6D4oIfHh1nZrw2TTmfiqrHEKYDY8useGupjC9mqf9RTfpJ
DsAH6K0sK2GnwwxZG9DodJz3u057Cgf/3rRoeRcvnMKovqLg+NkVPFMDcugwwPLwlt6BzZs1GxOy
fYONYuzQV5dnGWewZPXyFfEgMmAz+ulHIUWaM/2qwf2PZW08gwqoaYWJSxJVvKdOiq0OZ9guc8q/
sOA01zaZm2vhtnLXFBWn0s4UKIp5po7+OF/vRVyWOqBinBMdchtE0wCBwQhvcUquhYVO3rUdTipV
s+9yAfbQtcGV0E4MlOe8+23yIh3M9MI06Rz64rlw4w7OlUkXckSMmLaYNxBKTgtoPirI2ARkZvY4
+DmtWGsvbgysffWqawsSCoQLq6qaf5rV77nEatxVe3squzURbVvV4rzDlO2SfkZjrZ46lxw4ddQx
FAQpBwOyM4wjo6sN27F3xDJvP0uAkugTXAiFhtmRwNncG/oNe8YCAdTJNaNNd+d3o3mybOZEw/RZ
eNnerEqk5blrnlq+1nSWo5iOrraJ7PDNz8CoTKRyxLG/LbJKO3WgcVeh1NgKZ0m3S+zi4oi7ctyR
hVacRrjInoVAgdGwGuP64h3oTxfPszPj6IpV4JWg/+hbMf0j8nkkYnzdhuZhdNIYN8ngs3kff+s9
SmE/dDXet49+bppNQkDHNkloTbtm1m1UylkQeeDw1KTtWvNhFc6pfgPwuzPjXN1hLeRoEeZ467X+
QTbRdJgdVp3GUnbQSzdFDbJXDtV42CDO0CBA86EOL6XTD3tJy44IeNc5tJZ1cRUOezm0PSoo/QzU
Nd07nOZEbZj7YaY165Ygmcpmn0XlPRqr6pDb/Q0yC1N9Xd8MjhMHThh+c5p+BEup//DlgHZkHJIV
gX9XGbftvvKIJ+M0UkaoPtoRdH8Us0sUFX220SU8T+A08fOfiBZLophTi7iEX3iSWb/6lluQw0WS
XU3SMtNLnlVUvHpyLHeesl5HkhVxP9qb2gUkXNVZvk3bz6IbyhNd/phSgCzCOm3+ilyKLUvXDznR
8YEukOMkpVvdiW2ZDvbctkzaDQalmpUhFc2RqlWevHLo8sWCE1D86eKF9inGkS7R+Nm7LrKtmi5s
KrqU4s2NYKKWQOzGHo12xgdQkFUapIl+MCVEDV0a71gWPkHkRWTtcRT1w7GxwnTnEooHcLzHq5Wh
o2w0Z+0nzhsK7+wUzXTPozlu1o3fc7D3tMQ6Eu+DkfB6RIRPqGIWm8iMiT7FPphKc0vTpwZ1wj4H
/BDcU0GKRBon28zrLqm16GO1WqzAMIK1B2IVaXMS6PYFt2s4TlrgDgV5F4zXIytylllf9Iw+9Juu
F9FTp8ofeok9QlpvNSYBmqrknHoIfbxQRgTVIxgUyAvW9YDP1nLg/VdMOkYgfK9Vn751zJjXdlZJ
lPG4OTHPvhh2m9A2BdeT29kQ5LwDtSLnOVuqjtQOtAIAXIUXdyepWGQyo9SY0nUJgnmPoIfuuMIs
mpaWuxWz+hENVrsdIfXhovbzwMIxaKfJLiRIMqlhfriivneOVZymYkTqSy+wVUz4R1qGKoeKPmvz
viNkCLkUoa+TtjdzZzdDYgCz6UUgu/HApDJlNpjvaffR4QqrQPR6f3SqqNrBg3liZOas5pmMzqXm
dax3NETPszkiE1cu5NiGM0TnO1dHtp/KNUqUsxjLHKaCE+aBGV74y3jupnEKEsN71Y2y2YWasiGi
E+BNLbq3sRXBcKeQwPr4xy/bGkt2c5WT1b8o0qQAz28l3tXvLRx0AzqrOSncDwMGz3IRW06+NLZV
02Zn+9Wza6yJjjRJwtTqDf2GIuqH3ShKUnhpmCckBG4STRao4pDxLkJVoTAKaZ32Zg4+gndUJQN9
/HDgHG63JoC9JF/7otK2oPWuZpT/CtWMjs7xXrO6+N3N4k+66JZcO9YYX7MiJDlpzB1zXZmbw2oe
cNai6lrykshC9FAJ0665DtWI/Be2cGYW3mEkn33Dod61LBcMPk2LEToMthFPVuD1jTzpU3ey9PFW
thVjwmypCbRkb9f2MUynl2UPvdXTod5MLX69vIaRbdoGFTY5yUVxQwG2YJh7uQE/eo6RykxiwCcJ
bon6Z5aBlpdToFtQIqeQYwWGZb3RdPQ64IeZ7BrtMhskJsalw41qIA+qMSx2sqCrVwBmNw0dqdW3
QZRuEGf5i+EzVNEpis7lEsgOmHSMWUBcTBXruvCGiyXUndgK6xQ3eH1FLw59Ne8NkCJBbMTeaXCG
lxEu1Yp+IzlWOpNo8JcvScc010RVrXvqWSN8pM6yMECRPS6ofKiATn6kbr+orkctG/d411Tdrh07
Khln4sLq/cAsivqNszIgV+AmQqDr0J35HhbNBZ4oKfBDcvFTCoCmWvz0AgNw0iAgd4tfdUcTCQM+
fs+hvrEUtY31g2x0snK6yWZ3h+mmW6JSyvx7J/XFQfAnRC65rwjlAIdUrXjtqFEHlsC+F+dwiD+U
tLULcRFMFXNf3yhCNeBNvc+FyZlNOczQrdC9lsL9rKY0CewQ/jmjvYWuNJsXNwT6od5qf0TTpCAM
9M5wYMH+M9ZsNaawUGu6q9h3F9qbL/PqUEsj3vpjfk5ztOH2bB4qsh9XzrJTqjEYNG0Uopwd9LVO
WA2eUOvnYLjZyp9DgB5mt+UI7laJ6PiGdmjPXMUwsjJ+YEL1AY75aKZb/zR0OGegUGfPBeCPrNLT
YyLTEfOSp57IM0MPFA4vCFX4DrLysEkMn7t0Nw4pk80e61TOf06rQYdxZG5pYTVAb/hVGfV3BHZY
y5oX5Y7lgamlE2ABsj4d1os29+w7be1nL+zzK+kvtxoHZqRNyWuBTGAl3Dg8hMDkUBmbkDWxKXjv
9Lv0QDn0RdBZzGcqpY9Uh+2QWOObbAtnK3DsWalXHBzEEKdKbnPPneh2mAhwQ5ntzCK/oejrjvGY
P6mGnobhqupYWHA8be/ZVAquSSj780A/ZZW4lhVA3HKPWFzyPdPIvRYKBZSCYFo0B8N5U0N7PFlo
02zwRxGmnTLErBVZ2rVrtAx3cB8oFU17c/a2nTHuLXesD4MF2wcUm02cQvptDMeR7Yti6iE6tsfm
0UiJQGPSw3zxKJOQFkTSXDLXq7dQPhioSazRSCtUWYHaSdABp2x+R4lg0AxDhEcUgzWzW7fZMrpf
Ovkjck63wD7sQuvh8WYKH443gH0pKAEKnUJjqz5wQjSNeK8bbyJPw+0I/G7VnjRv/tR0oyIHwH2T
qvw5LkqzJkSaSWjlaQDTtna87rl05w+7wOFp80JxE13LXP8jIcVpkNg2WhJhGJ9AP+lzfaORib9r
sF7ROYFQWzqKcyYZUibwimmZk8POmkGhFwawEoHwwG1lUycuHBz+ppwE2AdQC2EqN5VhgddEu+tz
xl8h2ANKVeC6qGvWwm5TgJLZSlkN69Bsu0M9IZ9GZUXHozVRf6B6O5nxvOWQ6C4GbOW1KWkaFUS7
WzPEQHOG/MvEPvLnOkia7qKBpd9odvKn7kimA31FcmqOAaaoTPhKEXRq+HbbUrN/5F69L+2xC1Kz
ETRflL/LQ5Sexgi7uQ2db2lOzYgeZzPNDolgcWqdWoWogX5poNeccd3uO+7gO+kZ3WtXL1gVO0yp
fMhP6wbjufCK3STza1547Rkb/LzKWwt6rOfc5t4EuoxYSrYKXw7aWBl9jjZQZqSpBQa2DWoPY0W1
eO10rPNZuczMc/IuDKUxwxywpg0D1pZ2pA+ZhX/QZpR7DoqnPAnfIO5aQTjPr2VlK0SMMNUtC+Gg
vqjq3bqEQF1aqOUdubH67IT2vF1HmvGjMZvDTNYnQRtkS4Qm+INORidWdAEayyDfVZyh/nAIDka+
A3eYNOkTlpJku0ZkNG28vg2fEKpzZPYdw/O83hQKy0sYoy+JZX6ENqefWIT3SRiFgTuXh7R38s3U
hE+aZf2oewAHM0JvfAhwQuM/bF3Ckw5FaZ0eZTobCJD7Q9/02tZEKB1pttoCPm2Rys+3YQzRzDfN
wlPQiAJ3XWiyrf4Zodvezmn73S/PTYTcqJitGan+kB2QYhsbSliABwgodioq36iAUONP7ScLYHXv
TI56SB0Xm9yabcsIa69F8Mktmy5jw5oqWHjvLaLdVQNHcdN2abnunLMPATroFYkEiSgp6l3nPZPV
xUqd9FrxqevOaJx0rCZwsbsd1AiHyczARADyYgcAdR07wN0aF+NjwWxn4/bi2M3gr1xfhsiCF+RF
aG5jB+WAionhYuJzx22tbeNxJlMOJUPkiG24QLKECZGvndhpTHoI2WtMzDsmE0aiaITEghPbt0vm
iGOmCJZCEW6UTdNFmoJEPmRAcMpQv6vSQRLguYDqm1so2PsQhgUZL4eEIyBaDS62srKq32TCmMkg
2/aY6zgd0AUHfkqtnU8g2VJloqsgWlDROEXS/h5RMb5TY+2VN/4EwkJJ7Ih9qpZ5bl97J2ZT84eb
kzog8+EVdbR9byyIk56aPxhWkTSToah43KuqSHA0wyo5kggzfegGclOomM+VoWUvmaHvH380msjd
fEba68e92o85IwtkqJ2a9Xce3ksXJ7rPue5oLlcVAqNVD9TwMmvR+G5p9rkTVkc+q3elSk3fRwbS
fiQ/otnTrqau/9Zp431ULnqfOOM88riR0WMadKEl949bnRw9X1t3/aVDz/xmTdWq91nfBo1WYa/8
t5AQNBvQzAtYFv+NxTwjgB2+Tfk8Rc7AiIyv9kwmlHTmt7xT3iHEi8kGlXScCLtl0LTwZHFhgPaB
4gXsFzeEQCSJBEH/6Q8uJ5U0hTbWubdEzm9T2JjvqYFosk3rguYXdQbFk1x7kYS3lbFuWYrzUqIr
4oPyqtu2NhBzr+i5S8Whl3nwICdTVr9EiFGfFeyTdp8BvnQ4akxI3nUdW4DWrACT/0gyxJt2TwDy
SCs7jWPrOde1H6zw/iquwS1pvXNtHZtzA91eiqXa3FWsX1vbPfeq1Te0K0+RUzfBWAr9w/LZ8pSF
yymhAQ75qIGUpPYAz05Wi1Rbr2urF6jMRyKv9IOTY0O1Jj/eFx7oslbW2seYXkujf0eDqd1buIbP
c8t6Hvp/dOpL5sxUhHwtatzcmHht9hwfk/1JWVYGRTG4+8gjBlclpb+jEYnerEX227P7nEe2VhTf
CeuUPSLlcyu1ixIm6YUVHxAdoFda2sCVxomx86/+4lx1wrvu18wdkpDRAUzCuAa0q2Las+YQ3gpM
S9+sMIZF4dNodCxoU11n4m/sXQoXcKhNCwSsrIZ41aTmeGycBf1rEA8eldjRxmTaEROOHFcpfyuo
BT7Cot8Z5hDtxQR3Kx4kDg09HQMNEcdH6xnfEvrsKU6X/TAJ57VFg7dtQL4FUmvGDT42xGA2yli/
yFcm0v4dtqfptbdhi4fO7JH7EmMsLtyE8K7RP3CYVmtYHMzX+3OdOOi9N4inf2RChTd4t4waODEe
SDB6h99A1Af7eZhWzvzUe+pH5TKdKermhOBTP6N80mmRsUts1Cx2OUBInAtIrpB4qn2N/SAVUX5p
OZ75CsNDMtTeSuzAZjH/NUuD9EGFIs3K6HZqI6InXZuGLSGF8VvS5X85leH+rhpKRL/wP00Psrvr
ceQXDlwaWQFYGWIPlI+avw+oxbRMM34iWdh6DattNyyKo1h4r2ZymxJrM+DzfG+F1t1TXXDy7WD0
ku0FFCBPbkWdvkUkur0189jdGtQnoz39oQCJLiRSda/Zupn7k1Zo9WXyO1oWVnWy89EgFxYXX2Xc
fChuGMXq++NCSVIvMMhGCC3KDyfXi9Ng0s0ZKixIqVkS07P4lyAVb0ZhiQsmfGhdXVhsheMScidz
DzK4D1vK0aFGj3fToqQ2PEVJloSXsut+FnCTx+obZp5PJEUw7+2sIKz4aABZX7cs95sogy8Zl+7B
TnZTT68uXtrSY2jdG7tnzJfaHyqilTo21k1verZCJGFue1RDQ88g3W7ZBkk6DNSyyZ2ZYEZMnHhV
cbYc8N5wVL7AJ0z8sN16cGqDioJmXVTloR6HC51QFEITQU4TUgqTU7HC6kDNRTukopnVcY4YxZSf
/ZgdYM23co+gnf9VzR6Qfyhv4TyQuD6DyPJ983eVUgrYHnQVGZo3TD89aKoBAOPQ68el8DRi36b3
UowXbVSE85VPCgg6MRT2eLCMbbvXkXLsnAHobpWzl/BpTZKYZQUCObczvA1qyHYZOAQa5AhPvOxJ
FA7lHMWJ7XccVPRnch9BUm60Gyndv2ymDBdh8I66AvUHli5O92Qs49Ux2MijB/ZcHdl3Y19MptRr
nLhIzOuGqF/7rcspaHRd/ozqaF82c3uv8QvGIQvgmOJDTkHGWewuvKfSK9vfrkfcCBSccOO3U3GI
ErViQQmZ7+bLsAdLcIhoJvAn/2fSKEbWOoualitxRTb1PqRM4q4gzbw3ptfWXH7HEGg9zZX9Y6Tz
7k1FBQ2oY3SAPGZrOR37mxmsrl+tWYeSi9sr8+KoY1xhAVGJGyGN/EO7AhZ1hdB4KO0Dsom1sAe+
FOWLXjsQWW3XB6tmZXdj7AOthQQNDSsiZqpkP+74uzkhyCCEfXocsio/0DsuzvmYGztpq/xqhxzi
2ZRzPLnRlokjZZrDZyNCZ2X1mlo3OTsk3a/YE7XkKpCqfnLEjEWnQ5MSFqK5omFFQk5YMTw+VmJk
M6u8C7uLkNohl2a0dun1rfy8r4JRTb9p0UOlViRhoVz/a17ymmDXhUFdLIryFD8jNNWtQ7rUqkZ4
x+4v/aCOh7+MM3OVS0gwbHJZqCTT/GraNAYdYfYOFw50c6eF4B9as937S4RJDdZ0iYbZph6YJn82
QW6z6My2CpjevRulnwNuoNGVVna8oXpJ9gmVTk7OMWxh7Tf02KrC0NjqjFAR3t7qziipPcaeJuYw
BSFYG5pkdXlrxKLIRqINHAEqjUeIwzpLfS+IU7Uq6Ysfc3rcGV9xtmEKWE6rmzdBP5PRto0OqiUc
DziS7JytPgGnBmh9wwbHJInVA+h3QKRIxyCkhyniVn+xZcZHu0S+uzqbBjRD9y5vDrKYHRQ1BB5Z
0ELI9Emg0gZwU4Kmk8+eXw1kFGwtHYSihD7H3IFopToHlGhJSCtyvMXL3AK3ubnHUvIdXKniMwfC
LHLsHWjnta8Q2F/j/yWt9f6V0Pt/ij6/l6B82v/8D2PJof369eH3f/6Ha3mubxmGgYDUsHVhWCa3
/yMsu42XNy0s2O3XJG+NLq3TTpxhtmQbNlbeFl7LtO6VtxcD3l722FvOo0trDs9/46nzPyJb/6eX
I/41vPvxehDtCdMwbWEbpuP96+upHFP6uVGwoIAmBVKyfMBouDfQPy58p55D37TvlU7aL9lsDBTZ
lqYVZ4QFjtzDuHd67R1MfnoMR+1dT46iLlkmCuPWweZdoR2jwaHZ+7AZf2YhPQJmaJs2bZ/cML1A
tcw4TWJ6VSERbr7Wfja0gevuL74cP7oSymtm529uP9zykd2F0Re3wuOIz1M4caH+HDbDuE018lLD
/jti/h5knFYcC128Znahn7Ko+bA6awK12Z6ERQfZqG+0tGu+LTSeXSgHazuPALgi7L1I+0Uz2JMm
dN42TWR/1/N3FbUG1geqLquY7n6R0lpsbCswTDpCZiWeHeZ1Q4a6wB9yyG958a3W+iNCNwIWcHUE
2FSep7IIXKqdOp10qheaFll2z+dZYNqbaUMsxPQW2IpLCA5QGvsqi4KW7whDUGIZZTyj74G9rssh
ebfCuQwS3G8oTkqH+qsNvLTn0KyoYmwn39uLmyPS4s8QCSEZj+0viFi3zHVH+EKNvlXWEIR2Bnmm
Znl1JusJTf1BRC2bkBwVT2X7RCD7d3NyPhQCzG1mRYfYkjZjHENu2VO8FFIchN6BCg7lp8vwCK4q
7LrFrIsZhwaaDVHbceq/6CgpHDvFpivsq12OjITEcG7GjEBY8ilkbsvDuKyMEOVXjHWi/yWbXuj/
frR5SDkN4fi2oZs6e6t//XajUQyNwos593rYPhn/8Sqa6Rkc2G4M2+rQS9s91JyEM8yHu4bUTaAv
/X+xdybNcSvJlv4vtUc1EJgXtWEmk6KSFJMUNW5glK6EeZ7x6/uD7uuqVIgAunLVizZ7i2esK0RG
hLuHh8fxcw6VHeyKtPpC/+5Tp7pHRaHbWi26d7bq37Ugo3hT1Jqd3XsQ0MB9QwaVXhm86e40Kq50
QsIQaPiAsnmcpj2Pkto4JeG7+HnwNW1fdKa1b+fOb0sxaDx1bLIGmFJJySLwQd63koaZwy9H/6/E
p5/zlP/7XWr6l3z0f3SoF/WpCXD/+a9ufuTvXtIftfyp3zSt/98QsYYu+Cwi/iFifRf++B40P7K6
oZX+H/+jiz0H6l//7m8da/efli40x7VNGP013bGQxf5bx9r9p2HbjuYSPm1EgYR+pmNt/xP6L9OA
GMFyhKXZxPk6b5vgX/8w7H+qpukgZkGQsDBK+7/RsXYlFWtVszQLyKsxS2xbhmFKwudQC6OiXVF0
LUQKfssa6bewURoQAGbg/uycma/ca1o443UgVarPs2tKP7UJ42xjlMN1PdCUGAmweNfImCBL54KF
6Wf5Tl5yb/ViD61Dsw8jrUQvY0TIDpmim3jqdqLxv4VQtbpo/DopnTigku98HS5zmp0fkDXt9/Sl
AVqBkQjWKcUxzDfUc/X9AJVSlqafBhN5qojnnStuR2/jAhgcdFv3SknoTtX5Bm7us6SuocSn19GP
RfwIwRjXIZu3LhgrDlnXOU9+mv90PMRrtcm90rv6BEyViA6p4a7mcRcOYKO/bTvlW5mozybiOE+x
sG/pX+ZJB3TMFa3kNNvlcMvGtMg4iUEeBdd9EFv5XsuHk/tWUcD1OyrM1TFwzCtd532ZSnMPQw0N
uqCoePaJ4K4vFPg/87swAzIw0oOd0Ir1d0T7/378PBY//vWP79CUNgTgH36Y/+aPQsWu/9e52P3/
OOsciP71j6cWdaaXcwf+9Q/+dmBFs/Bh0xKuadsWMFsNUfm/PVjjfzAc0wTWrZuWq+vWv5XoHe2f
DvQ/mmrAKqNpv/7R//FgDSV6PNeBfcDgH7rGf+PB2pzy/SclVIRm2Ialuc58eJ2lgu3cexfXRnRn
9ACNvWvahEVtAOdBd/gTjY6CFyIrsF80GhPDmF5fl9cbbNqojeYxyTI9+eYPJi2MdQEE4/vZ+r2S
GRK6XvtRNkt1/qNAEVKotovsDv7R+AuKReJDMuSn9Y//nnT+e8a2dBxT9g8GRGJSsre2ggXWH9yd
HmgV8aeGZ319kKUZEK7PZ5ArDi9Oo0jvgpR2M7pVGmAOdV962M+/LeyVFcI0Xl2h+e9n25baLcDp
LE7vaqdNecv3p5vQnR5BBo2Poiw3lmpplHkJz0bpKhoPpj6lP8wX8VOSi0fwkO1bbQDcWXT58/pc
ljZkXsOzUbIc+PNkmfB/Q/un7hVR6CES6dC6ckDUdrVfH2ZpMtIZVYUuj499ACeeQOb8va1lanrj
CRuwP1yCFrV4u7AUMKvrwy151nz4nk+rNpUKFY7cA0/GewnPpHS8pzd0SrcKlekSCBP1Ds3J0xte
mdLglv+adteDrcDoda+YpLMIPFjdiPoP9S3Tvl//XQuWaUqWOXALifTUGY6+FsLwTr9Z/kZzPNO5
Xf/+0jLPqcLZbmqVaxvdkMc0ctXvMrXixtQXKpzrvKVCVxxs7ObCNGwpbiUTsGkoAZyjMgafeo2C
BrKR7t8H3eJFeeHjlhR/PHvM6Yjs4jsRAGOjhz6+d1F5OKyv0NLXpQCUDLUoNQ/0DHjOcYeWdAa8
SNGMr+ufX3CnOVM83wAVHqYuh2v3rha2WX7XaT3NI7AXlOmveewvuRasD7Q0j9kCzna6KebGA1oB
7gKIJLor1C7hYsr0AiTSZQNI4UcgnJZoAIDvgL4nxR76MRi26eETGxNYMFVrntjZBLKMB0lNK+yj
WxN30hxySb1RPvvC9e4Du/+yPoul/ZDiTopcWJv1vX2kdw/a87Es9xAuFXuy1nBjoeatfeUQt6RQ
U0DBXYU6zTFuUlEnLrtnt+mKz7Hf9nv6fg8iRx5lY6ylXZf8Ww2KWEdgJbmDY6S+cfPY/5z5nf92
fbGWtkRy60LoRee3anKX6b56jSxXSL+dQHE7pykfLE264YMLm2JKHt5p/pR7eWcfYdGg8GoCbkds
BMHCpA03ylsLC2VKbt5Ypp0Ancnu3KyP3vfgxR/aLn6/vk7a0gQk5xNmU6vq4AZ3TVEoSG8jsJZb
iE1Obv9c2XbE0zjaB4r2HPS63/xELMZRv9QTFfidlTSteF+VoFvBzCmq5XwJE8gUxZt2qCbt5ML9
22Y36z906XfOfz/zMdOjVdZRShUkUf1zUAv/PZemzzaCOxcOIDmxG8edp3D5PQ6xot11gipyFGva
U5wo/oU7KXmwC7eGZ0cVhMcpvPeVYpZfHWTTNiawZCeS8069AJ/ZZ80dzEQ6L7Kj8tmcSnA56xsw
m9srscGU/LW0PHphDHhyFAU2Am8H1T9VbTp+PB12XTXzuheXvqXhL2HqKkI0SMvAP3O9PviCO5uS
O7sVeiSKSIDUNWpxlbeO/6Mo3Ee9tv2n0qIkdtEwhuTNOnhQ3UJgEXhU5e2sTkO2w5oAfMXlF/jk
vY3zYmGn5EIelxI/UNW0O9LyF7W3pa0WJnSH8KZl5oVDzBH+zF2UqSoHK6k8mklAZuaOVT3Rr4Ks
+vpCLc1AihpG3leDoyjuMRrCjnYR4BDdIe295Lj+/YX9/lXoP/v5I9WYtokjbBnWq+ZjqRkJGvKi
sxz72uzBrL3kfSN6bWPfF4KLIfk+tXYvH/quO6ZRXTxPijnCixdqj2GSuhuBdmlGku87SjNYpVpO
R4M6y45iEVq2HQDiLCweRzMKNoLA0kykIBCY5MhZBQNOUaYflNZ4drwcAVwffNZlOyOFAYj+AT/m
fnTf0f3joF8IC+x0ZYbc5Pqqdg7royzZl+TvXk5re5v6wR2SUfWdVqGeZlcqnRLrn5+94JVYpkt+
7geEesRD1Sco2D+giQhaP/D+avUS0YAsI3uDv3R9JG3+xa8NJZ3evSgDSBLz6D4JVXSwbN6Z3vE4
nKPR1aGzltofASteWTMBbdmi57A+7IK16ZL7p9GU8XibBHd54plXNHsLeqDrfjcWwxuwddNl2zQX
nM6jTFkoE7QaiXhS0yE51WkRfLLdSN3wygUj0KUjP+l9SAvpyL6Ls1GB8EPEIS0qg2i2VmlpgPnv
Z1GGDqFSpw1IP+aKm30VXcYKVb4iNhL2pU2QXD4I7GAqpyC4a4NUAUDJi5I7NuENzQo+cgD5ZZFF
foT13EqdFB3arrSrjD0itw/mrJhpOzEAzNJONix5abEkx4cms7FpiYrvnaBObhpasT6NZL4bcWtp
rSSHD8zBrnzH8+85EF266JJjrrnKobf8L2lr27uL3EJIfl8FyFK59ILfJV1ru2/ZF7QQh5HnedAR
vBNGyB5wvzWqjVvIwpoJyfnFAI67NDT/vuvhGNd7B7ZyKrSXeZ+QnNyxtcjXA6E+tX41vKiuC6k8
RHJUVy9bLcm7HUOknqUV7AlZ0Y5G4k+C/lw6kNPPDY1cG3uycGIJycsDh4cZ8iD/nqQugOQA9gk/
AJ0VzYxO6xMRs8e9EoSF5OhDEsb6BGPsMfNyF+Ee6MwFimNJbyIk86ZuBt6C0G7S4/brwOM1RKse
GAYwfHVtI/dWTZFi3jhWDJMaUs5O1dPnFaROCIkj/AP6dTv1pf2i9nU/Ptilaelv3TSJk09JBMvM
W5sKHpg/z2wMTSAZLLLwL4/uKufd+vQWfEeTZkfv5VCNKnESdJazb7QCjRVepcEgw5MZOu5l5vYL
DHIWLes2gz3BjIunug0zYDH28N7uNf/j+iQWXOVX9fPs66UGIxwi0fmTgDzvzoky5zrVjHbDAmaH
e8UANCl4odxcd51iOMfAjTK0X0fkbMxbXc+gxE57evm+DGbi2/nNFMFvhNi1mcPwsDH4HF1eGfyX
VZ5NLTZ0EJQwQ9+XXf5RVMlTrHq7UWm7twbkHYmu3thtM1zBCLyVns++89qIUhbY0yBl0QQFtZ2q
fAhrWu6EjmS9Cx/JxpyWRpAWNLZolEp6V7lrvXHa9ZA87D1UmW8iEKAbR8LSsklHgtHWxpAWY3Jf
N9pPK+tRvgWh1fblTIWFAsu8cI3Vj/BKmtZGMFqyQumA6F0K5WHhKXdG1SRPxqCjftbZbX7ZtUaT
z4PYNEI38P37cWbI9BT7FCsFZTyQ+jsUxP2NwL2wOZp0MPRwTE2eFoR3fZFX6WcXwEv3zkUSokRQ
qPQ9mHHXnXbJreQTgn3nwQXw8pxHt7724MHXcR1r7WM9uB+HjuIDqgTZhs3NP/8Vq/5Vwjrzo7IA
lJRMJtxd4Nf3Fh3cu9Rk/9XIAS1J2YEWzvFlfWZLhiAZH308uq1HU/HkmHXw2BKdKHJ46vBm/fML
O6RKdkaPiJbrBVpSHhfnW8G7DQKHdURLYuVdagaqZG1xr5t5QK37OBMpGTuArnF+o8LAHaCN4tER
uz6XhaVSZWuDM950E4ulgqec4gwdSrd1ZobvL/u8ZGNC1HGM8kj1ZDi2c2s5sKbtilYgYrT+/QWr
UuctOrMqHyy8NibaAFcVCFPYFJ2dqZvAFlsI6NLW+JJx8N+sj7W07fMSno1lRBTR/NEsn1KaJQ+z
7898Q350Oxid/f2yMeYc6GyMtAQUZhl6eDd11DCeNddz4vmNAN2jqylrMLf1cZa2XTpjPN126aKq
q6dQEbQawiJZQuWd1luwt6W1kk4YKL6aNhExjDceVMklVIdILXb1jpt7vGG5S0NITi7MAMGt0W2f
xtETx9T2vK8IWeiwQhOkN8zr9WVyXMnTw3YAnGRr9VPqTJDf2p1CRzF9kuub8LrxOq7k4io8Bw18
ZdbbAbWION5jwvT5K5XlokcMP5Hp3QLKtaYawmFLzX+sjzr/9j8DMWCy300MScVgGMLJfJyQfm+H
g9aPSdNfJZFtB/MdV/FcWBsU4mf7ph5Cx5zZbabBfjA5z610o5r+K3t/5Wc4koWEsQ3EcdLMowq5
QdbvdTi5FNDFfpn5b0cwnd4d7+K+6I9AwlGdh3raGqr4uoAMvuGdF0yp018jZZzRZdKNAFM1sPa9
BkOA14YJulwW3GfJ3mmg/vpQtXBj+hSKiigAA9+7HvRUQigQFdVD65rNTFljo+yQJHUaQXYe03f5
ZX3Bl4xIioFpHzve5CdkkIMRUMht7TcO5AobbjB/5ZV1dGf3OIsYOV3wzWg58T19oMphFPbB6QLo
5chSYRz/sD6FJUudp3Y2CIKlngKSnimkcIH5KdLHKLjGO19FzJYhaY4zNg7XJfOUIiAirk2RF+Tb
OXjaHeJ/b9ucQzWPSRPmocQIuckQZAC1p5/rs1vaICkYossHqGlC7QQteru/zbXOEZ90+Juz2/UB
Xg9Vzi/g5NnyZXRtgkEfzbtO6QG1x6AK4MlHTRjdOL3TNoLV0iZJAbHuRky9M4I704tDzFutIGNJ
3zqNa6Jl0UWm+gOhDicYDgZMNcpWjPx1DXvFAp15J89mRxZn+nE11rPUaW43+zgvTTM4KKHuONfw
GMLuEYAhggcBsdke+vGpyiN0V9qqDJPPpi1qc68Ndea7Gya0sNymZK008/p5rhjNXRvVJW9dcWl+
9j0kSGltp61xfU8XjEYGu46FNgm40qqjE5T0tBCavgPL7U+XfN2QvdoRBaBO33BeGoumVhN63R1K
z+pu/euvWwptVL/vmKrnAd36iv2S5jrsx4mVVlfpKIKnhMv0k13n4yceja2NbPz17TBcyaNV+uBc
N+3VxzjQ1ANFiPzQR6FPtwTiPOsTErOr/mmDhiu5cDpAh5R2rvPoKFEwfvSsoIvo/27jIEDFxhzL
+G2BPLT5xWIZ40NoDE54qyp12b7zkrD0DDhOUrQPd3k0DR4SaGGG7GgYwFl4A1g40xIo/RKahUUL
xuJjqcdAghytGINvQtF06EgcaD0sGhZHzS8vKkAactiAPYEOFvgRnzxkYQs6raJwQEZ0dK0NR3nd
hsGN/24Hiun2NUSVxl/BWGb6I4duAYQqRxodzY71nVkwNTk48C4/9EixDk+l2b6v4c7eQfNWXYcC
n3d5sckQc9uYzYKdOc7vszGUyadFsLZfqhiV0shFvhDx7Ft6WTdylgUwH1eW30eIXYMqMJngU61r
P3sVfKJKvzcSIeJQu/SxEH3vPdSji8F6ngC030E6HaEDb2wYxOtnveHMfz+LtGVgOToIiuEoukGv
41ljq6ozEO9t5H/wWk8ZXibR6hvTXRptXuez0VqlTOGdqIyXuEMRXS1oRyU3hMe7OpU9JdF1A1mw
QUeKRXEY0eqru80HPzHNYx7Cgda13fTX+teXbEKKPdCVFI2TacaLSuvm9Zh0154oxHWXhQ/rAyz9
fCnwqJErJgMo1EuPZItH50LZFO/tvDHUC3dBypOrbAKbiqDsSxoqcCbZnGJB4qGCOl/c4OwzLtwH
KRbkjlc4ydS4jx69k8/j6A80hxleuFHmXtgIGcxNDsdnW9N4Kb3a3A2T8tfo2/q13+rJxqG2sBMy
ojtMIr0LwjR89KCW/zZ2unJf8w69Ufxb+rrk+jASa34HL/ATrwBWD+McFYa9NiElueHbSwNIvs1z
TQxpR+K8xAWCMc3otG/KOt8q0C/4si37MhJTsd0ggAI3Io2TwvbrmYInvVJ9G2ltHiC3Xudfz9/p
J/g9apQqeAhXd5STl5K0jLNetZGZ1wJmvqtRs5qdha4DXPtiR37dXWa8tuTmbjs6LrS99ssQVN3w
XBXOCI+WihzAzbqbLxxjMow78uN46K0hfnENOnraon9nIz0HtwN3lDq3TloeP62PtLR+kr/XkZMn
yaB5p3IWh6J6dp0m3Tu0Z/udo6M2NfkjHUXVPRC/esNzlnxTcv3STzq1rmKGhA7lg+pmweNIS+dJ
mdwt91+wbhlLrQ5Qlo+9Hz3mVVU8A3cPnqHVijcmsPR16eRXnbbvc1/4jyoBS7+G3MOKj01jmlu1
pgX3kdHUSR5Aqz0Yxgs8XCbPhihdJvSs7upCubfaTSjy0jykGMATJbRbfui8QDGb3BEOrLtRSb0N
J1nYZkuKAUbrNGUWDM1RlEXdvHVogHprVB6e72kt7Dbr9rs0h/nvZ1kD7Ea6H7txexRQQ8DXzqtq
qVyXtJVPG70LS5shOTvMtjZcUEH8VPqoGpej9TW00DxLPaHSSdw/XjYP8fs86rSLy8Hzgiffq8db
4VbRN7fahAUv7YXk5bkxWJ6G+t9jCMl+p+5yrsaZjegLzQzabWBAwrzhG7MPvHIzsiTnpmeHzk+w
fY/sfn3wXZen+lOtIpL9KySrKuKHXRM/X7RqMqK6dp1UGdo2eRQREgpXoRg4IIHpRNnG5i8snIyn
hiJ+8DSr7Y/MBIK5HOVPqyjfQNw6bbjJggHLrTGghu3BAn71aLkR/JhGJ06IoF14kJiSi4vEbYtU
p300zlsaSdmO3O9RJuD1uBbuxy7YanBbmobk7T3QFcdRm/bR0KYafnR0yZERTzYWacGq5BIL9Zsh
H3wle5xnwKsrZ+Kg3SBN/c0ZOaTyMbsx4Wi9zKgkh4dwyys0p2ghsFHpnbd4BTVhQgCWsZF7Lc1G
8nXHyCu9SbzmMQ81JO0HMhUHKgY4jbNrmmjqA4JXT1Etio0JLeAKYbv4PbiURlhCRFvVx7CCM3g0
pmTftl79JhSCpmfux2MJL4ufjck1GH80TbtkCxe0OLYUEFDkDS1Ih8NHS3NOcOfwJpND5JoAArDS
qNq1xvQwpDDVwj8T7ZWy6C6LRDI+O20rI/WoPz4awrqLqwAdlMR5zlXKWqGGtuQwwrNikuysW83S
RGWgdp018N0Ko36IIbv4bHhJAjVp72ZF/AINpA1eeII47bowhZVdiVS1aqhn2rhCRy+w1bLdcJXF
3yFdHcYOti9BEwsmCzXa0OYRBK3aT09pr0fbPhkGHDNjHY17z1DzvZ24G1a2kLMacqih+kmz44jo
X1+5CNQ8w4R7shxojH4dlZ6S7tdXeuFAlvHepe02jhE33YemnoJTYEHAPCak+xyf2V+DH5TX6+Ms
xH4Z6O2Nba6WWtW9lBB3XadqOR78nqJ65m6V0BeCpiFHmiZyUD4qi4fabNRk3/SO96mxUuXb+gSW
Pi/FGQv6sMRSo/IYg+YwY0g3xEzZZNZgAQ/rQyyEMkOKLOAg1aFVWu+Uo14EZVm7q/1BPUCABUd4
3u6mOD/RGbHV2rG0JXIwsYIaFiVRHVUTaZR7VVcy/dZxR7P5VEGmp2/cvhcuRTLku/QrVTPoQX60
9OrWi/Nql3ffSTGOLerOV7+ih6a219Wc1qyv44JN6/P6nqWxYQ2w3Jmq7EGkpqYggQqMEIm1PCsU
3p7KOA3tI8Q8fTxeOEUpSvD42HYjN7EPnqV/Eo5uf3EK+HGweajFveytWXbvBxOCiKtsuDTXkSHg
qgt1rYUyzGMJPtC4UQteP9GnnYzP66u4EIJkELhh+E6jlWX8oa6cYod4/a5UgOF4Jrlho741QWds
2P2Ca838J+f7NY4DJGVZmDyOVps8QyxsPWaZ+9f6NJY+LoWFsMqsLoO99iEWlkqiVvo8RKKq0Gw9
Ji24kYwCr9MYqv9BJI88swbm0S/TJIKlnHIv3e+ur9L2uD6TpYGk8BAj042SGsvURkDMdyEWp16N
dlIdTUXbApcs1cl1KSoISzSQWTT5se8LONhgo9+H7TTtQrVHXRP/IfmBEx9ilWvU6aObHHLrvLpX
uvT7+jQXNkyGisNoLhpERe2vOmIOSNXGAVogEJ6vf31hEWVgeG1Wzoh0VvrBN9CGr0t4ZNoSDkTN
8POX9SEWAp6MDreQjaLcECsnywWhGXrNtzoa9ikptfCr2x5MyhUcbRSg/K1sYWnJ5kB4FvDSyAlG
U9jWVwsu7Rr2/FyBcXNM+/7j+pSWVm3++9kAooe+JI9775RqIZSSwi6mR0TCSLeiOtwK20vrNs/u
bJB2yvXOmFIPuSCUH9QQjZ2gDlHKJh3pzemnMSuFNv5fCUogl01Lig2uZlXhUPjxt1Jr+utJh3a6
nFkQQ7tXdutDLE1KSht8NQjNQRjKKW3C/MrqnUMdQMoaxvPZJ6xTW6g3GiyD3XyLXB9yyYWFFCgg
dolzQ6vGv1JAbw/haPq7VA3yG1+B6RmCZsj0PN/eh0Xv3Sh9KnZ17VdXXu1+sQtqr+u/YskmpTjC
w72qh1E6vqiNmX/w+pTNAyBys/71BYOcqXjObcWv3WLmhg++oYoIJ5XDZQ/W8eYqEzj0ZUNIWYSZ
lGgbu33wLSBPDbXOu0H2zL6qIZLfsI2lSUhpwwi0Gkn6ITs5YQ7BeAt3cTrQ/t80m8jdhZRSkyID
DMh2FxS+fco7qi3e3D4w9QfPnm/I+awFbBrXF8chGSfcmzXkiIEIvtUaosFqUhbvIhGXG3u+YFFy
t0VvhlwgjLo6GbBYokwTJVrNRTfwLiyMyH0WLQLbLtVt+1Tr1l0/wYcrouTvdXIm83Yw1Yf/Czdd
2n0pMljoGyRG2RcnVWuM63Q+wq2a3VfAvm2Y8NKKSYEAtrK4GwcopfMyyeFMnRMGND7Gn5d5iOTi
Y5Apihn79SmuKURTY+/uRW4+w5TdbeSgC+Yro7WBfQf+lKnOSQwD8bK1ny21/pbOkNQRsMavG9Ew
l3vWJ7SwXjJu204Q2snifHppFNVBCirpZvJMPx/tYCM3WNh0GbItoGguGq9I/84NyNz3aQAjblNa
z5dNQXZ4O0eIxczdkx8oGsg73bmdtF69Xv/60s+f/352RPep3qdGOaWn1EpQBE4V+O9ocm2t7MnU
k3QLGb60D/Pfz4bhKMxgYIMpdbT1T16A9pueXPrgNDPCnX/cUUt0Rqx6PJVR9Fc7t7EAx9gKIfMy
v1KxVyWndibFQmN9HE/wkZdvVRtadOhQrdPot8hztZtX3KUVkj277pvWjN3hVKNC7l7BI6L/REJJ
bNTflj4veTaAZjMG7hh/G4zhBW3ACipv0oZ1I3r9YqnLwOzaaAMrJNc71S7nUanGKVJNVX7n58BE
M86pyvG6jTra6waryzBtz43LfiiM5tTqE11f6Kd+8PQhfqv46ha+dmkI6RSHe7oezbrqGSKrJ6h2
vTy9ihGhG94XnZIXz+urtjSM5NjeZBZ+6obVB6GwE07IkymKjmhUUJ/Mvq2P8fq26zJy0UOkVVEm
fTwJl1bAvB/ql6Z0+ovOb11GLooCzmLk29tTPkGWXzrWiYb4fiOXet3xdBmoWOZR5LVlMovdzQ+L
oqqRR+M0DQJ6eyLE0DeOiKVtkBx8vqQYInbaU+mZP/qRao7RNZ8p7mxhqpYmInl2AHi06IbR/zYk
uAOQCMjhC/1JjUR4RKxyA5m0tNOSg6dqMYRAVEv4ozsUwxBXMUPz60VWJMMGjaLSegc5wFOa9ILq
OM8f8cCld/3rr6cEwJB/D9/xFNAp2or0+/zLjdB8G6Xw18fG3a+BJqf7DO9rvmFVC8skgwa9Xku0
Po1LUs6axor50ua5yZf1mSx9XPJoCxVsxDips5aI69yo6Em8d5HdvczbnNmAz85Q0ShKW7koFORI
1vi8tg6av6/y5DJQlf4H9m8ogqptneKrQyw9ogg3Pc2UMfv1tXn92qw70iGtEhiiIOuLr3mDpIF2
5ZaNpVXXrjaMhXVoRWY3R0cFNX9AujGBQ9cvkMZzriDOb7zL9kd+TDaCoGqKphQvoVN4aIB51qyH
e1muqcuPyaGS64PlhObDaIUFas+0qiOYUVfwLK8v4YJ5mZIBBI5R031Yai9RMarqCdFS/W6aOKs+
rH9/aYukSKj3Hhq1KKZ+RyENkNOQpYfaekYl+X3UB8NDXJT5PlTD53EoLwtacttRi7RTrEVO/B28
nX5VKlGIKAPvnOvzWVgvmUc3buECovPZfhABDetoEE3mcGXYZflm/fsLaY+MoszHNFcDpbCRaAGU
0vrJ06/MlvKWd51OzfuLYRC6DKe0Ar1rGoQfjmrhvilRKtu5GbwE6/NYWCdbyncsy1S4JRXWQ13o
XnzfonVv8uat6tZlhmvLcVGUSRhGbXLKa0QTPcCh3zhQii3HWzhg/4BThmrki2Zqv2sOlzvEUuJd
POcHkeGgtqTTHnXZOs3rdxaA1SBO9HTswgfUMOLgPm8tN7kevC6MrtcHWJqIFCP7yerbpJriE5Cw
HulgDvFWR+J7tAEBwEZ9uz7M0n5Lfp5Dezgo9Sw1YVmTfe9T/2oPIk2S8LJD1pYyHhpXIbeB1Ioe
dg3Ha1sTed5JQ9BlY6GWZiAnO3VrqJ6jJqcQEsrbGlqYj2YQ2Vso8vl3/nnn0//AR/ISpukNxWm4
5kPtS94lafsjrIaifhOYiZ7v+6m1vTeTbvTKfYjy+Veo8rX2kNq6+OT3XeAfsswoO/QpS01FCSz0
tentCMMT/39sGeH12EG5dj1RS1Z2Arrf9p42jwTB0iANi50Qo45momIl2b0ZItNCa1rs1MGDoMDs
HGhV7bT71LQj67Oh/3qWchAs47+icFK6D+AKK4oEMVp9b4xMz+IDvPVe/Yg7QGoiJs2If+QsIblP
7ZapSXGk871vSpRqzhawZT6T5CWEB/1Xa9CZrwjHD7UyRGTHHyEYGLl07FAsCG8TVAsvcMd5CMnK
PGKi3SPlfCxTNJ7vcsex2seGh5ItQtLXrGweQLIydWqKFJ0yDdm88MFQdOOA6Fy9gXJ67bDl43K9
OzRHTUDD2d+MRheC/lbHvSHc+9Exvoa8JSGN5UYU9GE301T79N87/jymlGmnie82jaNqlItHI7ly
inDcae5Y/Vj//MKey1wZIod62Ipd9tyznlQDFc8OM9gptfPX+gALGyLXvi0lDdRJY8cNXUFDYrT7
h8lApnP960s/f/77mcmWTW24BWBv+uHy+kAnVHno/OnFpWf+giLMvP7zvM5GgIprshT+fvgFxC/t
EcHTchPM+No9av66dHrQA1lXHYpqR6PWfo4Wl9lkeqGU987zCzS5hP62of9z40hfWizpDElNGIGN
YBqPdF6WGiJHU4BumWG3pb0LGgDMWzjp187EeVaSl3OSpG6aabNR+V+9ud3fSnLrOvEBYIjK2khE
l9ZOcvUaJRddqIN3zI3usxp/RxzOQcct21ueddDqtNoBwtt69n8tb2RKcg28bHyvSkfwbXEZVVcU
ez6WdfO+1/SjS7+8G3Yb+enCHsnF79FL9bZILA+2HyUTR8Q/xTUyK/2tK7pLmHLnuUi545gZgRBe
Jg6hYiEPb3m3PK6JDRTOgr+rs02c+UvawQY+Fb5+VEfh3KcUg+jmS5xgIxwuhOA/6EqSqfUAdLI+
pUVje6zCvVEFCCpmVOJiq9urqblDprY7KpdBmeYFk2KARZSsw1nMOS3r+9rhhTA0ufb0U3aTae1W
JWJp66VYANwsQkTREAc9SmaZLXv6AZJUuVJtUWwxAC7tjhQCSGoqtadv5OiZWv0ht+PxVgvMZqvw
vvR5yfERWYXvwsvGY45YYHRV26kWw8GmTFsszEsDSD4fevPhnhjjsTVbzUFEO4Tvw0nt6Pv6efL6
9/+oilsG9Ax2l+nHkarZbsxNcVCtLH9c//rrcfGPOnjpIU+UBzmSblbmH8B7Q67hD9ZVaFja3va1
n+vDvG5IusxPQtW1TVQtEQd/4OUj97PvoMnLva5ml7Q6mq7uSk7ulxAI9mGhH722/SYi3s46NasP
6z9/aQ/maZ1FkDZL+7Li3eyYeun0rjfC+CdSI+UFF6n5p8+jnn19bNGJ8KeIn57kHwm35n5ykeBd
/+lLKy+58JhNhjOqAYyqkXefWjWAfqsUu0gvt1qKl0aQHLis3FxLa1s7zCP48y9Hge7r4NC+sz6F
pdWXXNi3ISKxBaSwatnpdyhfmTdlQi5y2dcl/439YQr0LCKSpkW0myUdrnSfY/uir8s17xJdtdhF
CPgIPR8qoaEdftZE0W7kGwsrI9e8BbChIdQGcWhjtzOBX6W2ulPKeHA3Fuf1s40i6e+m6XMkt05S
uBh+9y7V9U9jNsLbogRv2qa6Nxoqq2lSmyg1bl0uFqxJbodPS2ccsiByj4iGi2if1np3CzTF8q66
yN66NS0NMv/9zOPaKLR6uBE5skll9VlA2n4Tplq+R8O33IgZS2PIXo0kmKtXjnVT5n4L3zsmVfpU
YfQJUZh143o9A/yjGN5ORjYOqSYOFmmsgTYy10uLgy2faeXpvrDfdHo3bvViL40m+XkvMiQFJpIB
i69bnfhklbq/82PjyQyGaad7ztZTzpLVSQ4Phzkg7a51j74HfYDqBuGurLHv0YGpMzGf2qapvyG2
lKHuZ2wkifM58WelQZervCWMEhrqsO7RSFuL168mj/ceQp7o46LtdQjUZqv5f8Ew5HpvVFpji01o
hzAS+oTAsZZZV1Y2lXcD8t8f101jYTpypReQQdKlaioOZZcNLzbHwLvCsfXq2PutG973RmpuZBAL
MeiPsm9eOeEw6OohMgLnzq+87s6wlc/r01j6+Dy9M0ctkawL8oFSQ9z/b9K+pElOHFr3FxEBQgjY
kplkja7RVZXeEG53mxkBQhLw6++H36auXCQ38vXGHbVAqeEcSUffIMIbAgWgXYIH7o2NZWVFmxXf
UgbWJGysszyf+mqXkCp/hGO5sCObZPYzyCg820mLhJdAB7HTmzx6ogmissOsSM1PEwFFCw+iUIN0
J/79sgEztntCSd8XGYonpedCbRxaQM7LOIRQcLrs+0YSSBTM4RTvwtvAy9q3QPjF70IS93j+62uh
YQQ+GUsyJcibKaTgZAZcav2L+UN3PfbjdGEHjO1egi+lgsDHTdPOxF4LMGUH3D42MvLKejVLvgm3
VGkDFR93rS/vFeQx8JLgJhfGmummLTWe7hx4HMYIZdve83wi1vs8W1xcdqAwOfGcsALv2EFwm4jS
emflUtztg8234T8lti+yLDPimcEz3YPEX7boeDoPBBB4SIyHUeLTH7Su9T4JyAuEil4mOhz8GuLP
AAaHsMiNqkUiwZpVnGXV8/Lv+QW3Nl/LQvyUXyaf2WPazvg9kBpgUd2DrBeiqL6RYNY+v/z90+fx
Aq5khZ3/Vsi6isiiW5Uh9De+vrJNMiPWg1A5PrSd/FtG8cbKpLriesKGUoBDUHvDQQ4czriv/wcV
65VdxXQjo0kalgoHe2DVafGT0ezfJMDpT7NqvFse/zY69qfW+NUyMfIASwCvBsQzuGU4dkL5UeyJ
8O2o8/p7NuUw5wjpj6nyXiGqme5YroqjQpEyy9u7Jgcx7vzaWOuskSnqoIOtgqfcWEwIgK4AH7qr
Z/5rHrv2AOm74pJ3TewKf/HrW1uMgnfzcSLuu/QU3zXpJnliZQma3HoUbm1BoC2UR3+O7kkA70mr
3MRjfCkUuPz4ZW/9tMS5mJUAkAARlEjwCQoL+i82JD3p4KGiI19AFPrdTS5cVsb6ze69u4KqjZPH
ygSZSAkob84O3oPRdJD2R9sJTpPCAaEIASzKui19rpU9yYRLwO41k52a+zyaKzuPaAUBl7H5hdN4
t79ooZm8exZATGzEfoqPQ7B5X/cuhrBJ7rWnkiffKTfgV2sdMdOF39Km7ZfhklOJAjHNr8beviv8
TQnCtbVmHA7qFvR91i9rYcnseaJxK1AX4XOXlWYkBSwkPNrAAh3TPSR6X7uBA7GmS8Bpy9eNaCcB
9HMbGGzmUZ4zyKePgx0TiXez83O8MjQmT162/lhKEKix0Vhjd4VTeLKn7YWRYLLiSSXshKiWxqzE
NemPaoMP8n3ZNo9Du+XYsHJahq/8/4r0boKsX1PVNJ5K9mOqwcBKG+/ZduUTDPlOKvMO54dqJaxN
ijuHiOXoD0s7rbjvSnWgTH/vxu5+0Nml02Hs+6zKOGRLNY1JkhSHBNIBu36w3i7rwLIGPqVEwDpS
p60mGnM6/9RZ82u5Iy/qdG67ZWK1NkZGLNd1oKZ8mDFGKogTDbQsXgTuZljc78ZS/HO+H2tr1ghn
VnREKk5pjNWV7qGaWe64SDYGae3jRjRrOAfMBcTc4xRgugMPg38DUdn7y365Ecw1nMRg5tHTOJ+B
y8uz+gT7rQurLiZvXbOhlpZl0bgL2rse8hYlDMzxhvjaqf6fEP6Ol6UMk62uZ6it1wGWkbSbMkqr
6WcL3tyFHzeCmQZIpXbmYQHZ+MG2pM/OthzJytyaDHQC54em9+yF5L6A+OmMgpHXXJip/+Kfa+WC
ilNaKEKBHh5JeDrtUD4fNkZmJc2ZpHOZUavOBUP0evqJTbga2nX5mqbZFQEc0x8297OV/dg1Ynhq
pAVkOpK25MyOKPT6AXHq830xycuqJyYDPWWhJWc1ubEdVq8lr1VkVfwSeT5smK4RwLJ300ozZIfc
nvguoW1xBdDlhc8WJtscD3bQfZ075B4o8e6nAABSyGwc+mGLGr0y+iabXJfdaNtqduOuaR2sJO/H
NNf8Dv4D1vF8ElpZSCajfNLSzfOGuQix4FEj/YtO72k1/izBUqscewtmhl3li7vSX6zyRFoK5r/Y
+xv+JiYc5iqI/MTn+7ASyWTZfz5tZbzwJj52BFkazPtI4iqOI9cm1HltDoxdWHts8ISHXRg6zbXA
FgalFoDp52q67pWVDYfLOrF07lMn8tyj1BbUjUnr6V1X+MNuzrZkJNb6YEQxsxoJVv9IY1Dtwzti
5fOThrRJNBb9Jc6xiDQTBJeXnXBaObox04MFKSk4Ogg72CBCrc2wEcZlNlYFSlZunHhtcpBdLWOF
I8tlI2/uw54LUoa08XELupdTD95N41xiCIRhMaFvwp+mXAiFkWf8WOepG4202cILrQyLiXFjdQ4z
iRH5ZwrBVSkh4Ah/sLzfWJErqcGEuE2sEh0Gw41LAUEGCWHea65xJ7e9ij8lOEYoBZmYi+bgL7Rb
X1Kp3IHGsBGvv9nBLJ67tttamyvL32R2h6Byl97ouHEjEcElVBz3NcFpWnuZs7+sA0b42ngbr4YA
ebSGsQoenvDo1NuBu7vs60b85qrpu2oUbhw41YAbEybabqzTZR83TtDCphUhvV0uxRf9orO0iQZx
6QHRxLRNrHcbiOJ4seuDReXAfjnKcngwnP/tazNrxG5agMPr6wCx66P2kYLsfGMvZ1BazBfhGF0T
wEZAzPOCOUFeU/wUJJC+9cRm6XUlxEzUGqEV045uEWKcPefOQqpob5jNHtOheA3bLf+4lVEygWu5
HwqV5Fg+QNyjsDKC7geRqV/Forx3fh5WMpGJXhOFTRoctVzIotk/xVw0O7+AUMhlH1+69WlrTGU6
koanbsxz/aHzmUX/hwPu2i83AjcNaZYmkN2MYUEA2bKy+RV09RbeZ23gjbiFH47r9s1EsKnjEgAx
pRYSLXgRtkBOvSw1mJxtexRjn9phCUlPAPx2gd1kx0ZN/1029MbGyxPtabdtKqDn3RGQOg6FFeS2
LfLESoXANsJXApRdNZVanhrVC5wm7pK2fE5QRWmCrez2pZ6MFxKTsG1zac/1oOYs0iMn6Wtq5T77
JWEi1P6maeIWO99Lil8T5FLmx6lxMzVGjFeBD9Et7hR5thvCrpy6XdjaMP3agMR/veyISe22/aLI
hdWj50NfwI+w0xE4aVvYhLWvL/nmc8TA9NwNPICvO7u/Lyvt7keU1C86bhMTxJb7dmGDDQQskvBf
AQyoDpmL2+0lC478ReImo83oRAAbx22KOB7wfXLTGvTrcCQmhq3PQQCoKY6RA9c66vTgRX9o1qWd
zfvLfr8R8ZQFuHCGvRMHKKu5qeft4O512cMtMb1moO7ScMiI4N28wdMLo/CTaJM03QCXrC0aI9al
YpmWHgf6vFBZNImyPzhZlW+smgBL7+8bIDEdX3iqwEmUIJjIcIrpAQ/cUILr7308JA0i8kMr21hB
K5NsgtlgpaeVUEBjLCB6PozJXrvQVuo7OMBcNMcmoG259re8C1B6T3HWmzTh+2KGONVlXzdiV7hN
5yQL8kZLYCGdsN+PYZUcLvu4cVWu5xrG302NFST4Y+oq+1BYSX59/uNfn2aISdqGGTH8rpMcI19C
LBnOR89Qwh0hUBLewzqvAP/4El1m5HSTvp2wysJbV4eWCKPf4Y+Z3wb9eBl8BIqX/zt7TtJRSnAM
kl0rHf+ZgrYe/jk/SCtRFhin7XrARQHG4pjeDAJQds/pYZ7YJUbEy8AYMZx2ZC4EjI9jxru7kkmx
c+qkvyy3megzMWbWpGokiD/KMHCMbL/BIsbd2BFXVo+JOOOg6iU9HcP4j9U1ZfBstfHYTP4LbPpc
Tf5GHloZfxNzVuM41hK6pAeQOKBFWe3+D+IwSxh9keRMmFkKRhXJQhWiGu48LArXpJTfuAiutoku
a7/fiOAA705l07cYplnPOMcPA832Vdjq5/Prc60LS1r9dHRgeZ32IyBgMfjL+W5xACH+fFyqylXl
b73SrXVi+funRkpnSqA3OmEzsGzxTQRTu/A28EyxMckre4DpypK7/mA3cgmDxb+uww00yhPy3wid
6407yVoLRhjnLE1BbXFBL7SaHsBPlH5hZ3oYJ7rxEL42D0Yk83EaUetq0ACVHuT62R3cIWOSoy4Y
uONGL9bmwTh/220PKEqJyqm9eBrAveTfzmdbGh4rO74JM9NV6dXBgKMQXHhuoNJ8lY649XAOsBSc
0YfC+9FM2UZ9eWU6TMwZSYdBdm7H4twPWgeMJtKVbhiVHsmbGE9UbbdRDlhryNidSVBzYtnIgeU4
fc89yW5C8CGa3NraRFemxASfBbLlM7Qb0UCbhx8BrLjfQT3aqgSsfX3p1qfAI6oqQkXwdagWcxjb
QmJ/G52wNjZmVJcaXvRWC8xwCtRijqLtvna8aleFF7IsiIkmkzKb7QSaxTHAVbAlsqC/ToDe2J/P
fV9uQQExD3bCT9KxA8HrDafqB6HSMqoEtG+tIqYSV3eXeRsnpS+DGw0ZqwjinLyF+k/7BmeymPjq
JfTy5wFLFpiULb2RtTaWv3+aappOoEQGynkDdOe6mpImalj+MGTNjiT65fyAfbmc0A9jOU28p33f
COct0FPxIMI0PzRQbtk4Eaz1wFhPkgbwTqaJ/ZYnWKxU6j2pu3s5N7eDf9HDFHpgnPUcd55r2WTO
W5Uo2JPpYK6u4Ili/Tw/QF+iH/F5c5tIy4GynthvQnq3IG888BFvm1yreCDN3mm9H24xfCvo5rv/
lzGIBo1tIw/gVkykZ79J5bnP4VQl8xWckbB14CrHt8SO1wLF2Df8YmQuvLzJKS10rEo/5nA/clr/
Gu5qNzKon8+P3pc7SEDMI2GgS2dMJUYP2mjPEyTDo9r1UUgW94U1PiSZffRZdnW+rZWBM8+FucYz
dJ0IciJ2e0M0ey1mdk3t+vX851fWsnkybKfSgj9mR056YnBZyp+lwx4rcNy0Gja2ppVJMZVnwnbw
swAmoG+iru9qrr+VvLqdaXgPruc9b9klZQJMihHzHUxgIRZhzW+CEw62ch0ciyEP4/PjtNYJI+bb
dtFabir7Le2bGCRPXFC78WmZZijlwtbJG57ON7Q230bgJz206aClMb+FFEjkQdcwcVd4E7J0wx7P
N7GSHU3rPl6XmnndML/RXM2PySCs69Zy5b/nv77WASPSQ88qW99v5rfeS8P9bAs8jBaqi+VEtvbD
tQ4YYd6FukqmacJUK2CrCEMxqPa8LUXFlZAwz4dDahGhK3t+c4A863pEN5Rujp3W/7pzvXGKXhkk
81zY9kXhNK2c35IwdQ4QQdM76eAIjS2wOp6fh5VBMtkIwSibgXCLv43wHrkHAPvDbnW5kZXWPr6M
3adNHPgzNeFENb5BpFNHnMonMNE3DiEroWa68pV96FBb58FpGJrnkk1HiLT80KGMbT7/hunHRlpa
m4Kla5+6YIeTH1iyDE45cx5QgH3wAVmaxbAlGL+2jIxA7ropCVLX8k++YofAsyI8/j0EQ3MET21j
itdGytjF6ZDB3D6307fZHV5I/tSK5qZS+WGWVpRuOn2udcQIaJk0FHBDlb5RG8aoS0+Ep54CHEUX
Wdnzi3WtJ0ZEpzXvZD+iDXeiv5cmkDeu08K7XkxstjfTlY3bJAtI0TGRhp57gqbUg55fCW/2y8ri
mBaQPdqAbxwRV+LDJA50AoISHpT8Tolmexo2j9vrdmU6TM4Ank8CBt9290RDvW9AU7WEiMjo7V00
c3421ppY/v4pNBxI5Ph2HZITvJFusK4mr4+cOtw57sf5BlZiz6QFjNDTzt2kSr6zMbxucQRwgukG
hK/LMojJCSitIUgwSuTPEOH3L7clT7H7Akf1im0dNtfm2AhwWemixMXSPeUlefij+295m1LUKwd0
zwhtYrttDYnU8VTAziJEscil9ZHiorcc/7LwsRtgOtH7l+CYAmKyA3RbjAqkj/pEWpXRG7yZD81L
ERbOlh/t2ooy4ruxuMrCMOtPVgPSVb4rSDHOx7qjfVtEM3c0z6JS2knx3/kFtjJ8JmMgTZJUVN3U
n3SY7Cok4N7CFRBS6mOu9hlyipL4++ZSWMkrJoWAFS0Quz1rTyESyTJTJVYan8ZINypucEgEl3Ej
U641tWTQT7GZOpLlILy0J47eLL3D+m602odjGY+o7Dop258fw5WcbFIJEgDuVRL47Ukz/TTB34mh
4AD7oH1N/8nyLZbfWitLivjUHwHUK207uz0NYrjusarnNo9pG9yjVLqDFm10vjNrw2bs9uGQuUVH
p/Y0wS5+aWqpgpcqwSM6qhC5RL300nEz8gLvx16XNuencOb7LP1Oqv46zZNd0fwqpq1r4doCN/ID
NLjsAWRTfgJ+JsJL3zGZaKQqvge7J1r6sxSYC/TvsuEzzgAadDHH62t+EgN05V0YLCxXRMTQAlH/
/zrUUCNVoDREfAdHm7fGJlfwYo/9UV1DEmo/Zs5BWO3G6l7J3iYRoRLCAb7MDT+6yhsW9mPJoo7T
ptsYsZWMZxIQhNNnoudlcSqxTQPLdgNv2McBmr5hvXVQXtlFXSMVSO1bea6c7JQQwKcCeBEthrl5
6Gx04Y8m3l/PRgExqQg2Pps7lrA+CJ0hlxEpklIIlA5415R830Oia+x2qFQBJIZU0Ta3NQFaBa9L
xJHwT8Bbn9dVV1ymskJlRCT6g2ZTPVyPnCm2sdevzaORP5pQusLyG/LBwpa2VxDD95A/ZqAqNxpY
SVAmpYGHfVdAU8v+kDnkqpqIWuOk+4iOY+EepdfDKhX2xUMX7kY/rbuNC+Jat4wkgqth2vZTOH6U
Vep6d3hKdupXZUNq+rIt36Q3dF46p02m2g+StfwniI3kR6pG+v18vlj7+Ua+YKrHY3LliQ++gLT2
QL074ijxthIczzewNitGltCoWvhhKIYPK6mj2XF2DqOHBKHl1eQW5oTx+WZWQswkOswUGGy/V/2H
mzS5/En0CIfyAAIo5Y9h9Fn6cr6Zld6YbAcotSaQOSrbj9zlt8u2Ae4DNGHo7bJvLG+c55tZ2TRM
tkOdBaqeYbD60QGWt2TxFPtrLiBOFECC33bw5FzGfXLhUcXkP5SN408skPXbQmhdKqTLqUh09DA5
znuafqdk2nhmW1luxEgCIXCeSQI4zUdYifBV6Dp75Wzmz+eHbSWVk6XVT0eUNk1nhjyTfUAcKtuX
YzvHbehckZLOezG3W7bIa2vNCPlOBWE+1WX20UgGyxMMVG/dqNoS5a6fhszbUKlYa8Y4OYyQQQbM
oA/eSx/O90UVZ75/0tlFemwBMv3/HqyU2ygJZV3wDnfwUZySsK6yaMCDsXXZ5dRUBJbgVJYS783v
C8M19S0c8dOrcaZRAabr+QlfOSya5Ah4iBW6aRv27rCMxx0ciqOk6xOYkiAaJQn2g0RVsINt/f58
gyvr1yRMQKF3hiJT4r0rNehvWVLL94qNUNo8//mVKTcZEzwoKFV9Rt79VOj+SIXtO7eho8R8yNhY
6o1kudaLJX4+xUlKLOgNwx3+oMvxiYCwFUHBZUtpbiUITa5E2ovZ40VQHNJBx8tE8F5+KOrf9Em4
URFca8KIc3AhIQxsl8N7UufWu0M4ULjxyIvJmyOFw6+tH8vQtraGa605I965IB6jyi4OZa+CxyQh
zS4BSu2mG8oalDHq/j4/+2vtGAHPWYjH21plh1JUr6LDO19O+M2CZp4X4MP5Rtbm3gh7Aj+BlGQ6
OyQjzqIgnAc7pS9iQgXkj4/8p4XFJtBAiokVBxC3v+dQNIkqssl1WBkek0gxOlPX9SNWbaXEXmDz
s2n6sFRQ7dA9XTQ4Jp3CzR3mci+v3rGBsJ+FzrN3oKPERajqgJg0CiRba4b/bvnuyxTS9E0VzHLX
JG66tTOtDdHy90/jLy2nDXNRlO98SN+7MfuXFfbRnemNu3mfXUlRpg5wV3BeQEe/eC/TUt9DcZiG
+7Lx6BQpiNhvyeWudcSIcIXHqGEaWRXnPHuCStmjT90DHnNvAoh2byTbtTaMsBbMndKwl3UMmyB+
VbvV8Fu1Mj+KooelYjAF3ctlq8qI63oeG4cHXhW3pasjD5Zi0ezaFzGYsKiMgB5zKmnRJFU8pr33
j4eTsDyAE0Rf4YRQFfFlXTBO8SIdC1ajpBTPfOA7h+fjcdbjlrDH1znJMRkWTuE3DAg+zITb59WV
KET2QaFAMGxcob4+tTsmV6JNh4kHFoYoIbgQNjrMj1lDq2s2pvneb8SE+pXe4gqudWb5EZ9i0O/S
pkS9p4qnvnjxsDscuCPo8ZJ5cEzqhE1haeR5LeahoA8ZzKB2YwOe9WUfX0L+0y8HAC7N+VhiJemO
XMtJcshtQU36/Ne/vtM4JnciIdSv3Jyk700JAlMryZ9KWJhWB9n2czTjtOA2vzK5dYf6Orwd0xIP
2paMpaKpYu6EV7pyoBjjQQQFdzQFlfILO2WE9oRTszP0On2HDMRVRyGBT286YFEzAf1YN3wt7NfJ
cy6cfCPS6zLMUjYU1itLbRQQG811va9aZV9WEHVMikUAWcUurELrbbl2LlfO5dltmocD0cMOx+mN
ZPL1FuKYBItungJSiiCDepYEqQqnDz5CO2P7GLKy1EwYnlM10pYNs96KqrnNtLOrcBYsc7mTpTw4
dX1Mmvuu3souKwH/FxaPV2nRhqRa+BYImRS6381BeXoMN/aPtfFaVvinuGw82Y3ehAsgvKzGnaNo
HduidI9wNt8ScF4JFhOH5wnGWnfyqzjNev8aU+YeRTXYVx5whlFQb8rgr7Vj7OshJNloYQUlqt6z
dG8cf7aCKwoU7C6lSXYSbZbSf87nm7WmjO3daUEuB4WkioUM9A81zsO3JvTgbB9UM3maUws2S+db
WtleTIyen8MbYSaiiPteF/c9qZ9zVkFuiWZHsIvdyPe3YJ9/DtJ/F3odE52HJ6Weh6r23wiKQgUK
yA62+NTOrrzZgiUCP0o4K3VKX6mAHi7rnbH19zXEsKjTF7E/F1d2msY4h0OUJhEPuEQe58LfqmKv
DKMJ1msh7wy1+bZY4CMvFchAO/gfZzsXFnRwBs/jZGBbbOO1ppZ6wqeI8qTFBstNsQxL+R9O/SVg
s8VtApsqK2ycyM+G14sGz0TtsRFGJeNQlrGXpC+BTv4rHOtDKHJ0J6eJ3L74fb6drwshjgndg1+3
z0PU9GPqz2XUuPObVtV166mrgKvvQkxPQ+7F59tayXcmfi/pdeX3vV/GgxsmZO87RSEOVUUatbHi
1hpY/v5pdjjxPILJYW+1IruhL0+yzC+cDyMpVH7oNKnFixhvjPd+ZYHMHtbfhto9WDAThgtsuVH8
WuuDcTDI1VDYY2DhUUyX1NpVXVDcgwys5cZZbW0FG2cB3+6GVgsb77w8Oc6eKHG2VQc+ztdzUHa7
Id8y+1nriBH+CkdBCXFwNNS7+Ym5aj6JwAu37H1WPm9i+LJEW4OySBHDR1o6UQC16DGacjlml61W
E8BnuQ3uRgi02NLFBIeiqYtxsL305y/T82mpWilTyZQOiIU0s0/uwN0by54ba+N4ubLzm1wOKPgP
SZ4pvJMN1jevGqAdkek4IMkW3GNt+JeGP//+STI/w7tZPAT9P145uD98Oxu2RmclK7Gl1c9fd0vb
ggRMEXvYOkAT+oaa8CPoo//VUNAahHdQE9/ifa8EhEnsIJ6l2eRmRRzYyd2YoZatsvnNzduYuo4d
QQL7eFH6M9WBST44GLK8gEazL/cwVphj3FSdi8DRDjPiOvRYMNsOEvks6wauiVlqfYP4ALCn53/9
yqmIGeE8QXOXzjXy0lRmfpxW7MqzG1jOl+1+HsqN+uzKXJjovcHRqed7RRGzekaVNBxiJNajoqjF
p+34Yfv+loDRSnf+gu/lGlrqXolZh23NOPs/PKqu6maEHsSWV/haE0aIa6DVS1piYWVdf4dTfZRM
VrobaQiunn/ZCf8vjV+HpB1qp3kM17v+ENSOgyMP7+8gHLFlorLWDSPSh5H23B6wbMO+OYQM3QjL
D3g03HjzRcyzwDHRfEMTlDW0ZItYAKRxaCBzdqDJ/H5+4a5kKs/YucVInEDZSRbPEDB44GExX3X5
TC7DCDomjC/r67pJJwwPdFbgn6VVCoGkLRz/Sho3UXuJm4e+q7GEyibbpa34XgDYNjbtxqPq2tQa
Ma2sqshyHWRQEXT/yV32RmxJqqh1HB51VHdbMjor7ZhYPTbMrvQpukF9dZ8180NtD+iG8zGIaSM9
/T9fvy9uOCZCzxvrdKhtJ/+OuzQNrv08nPPjwBvyX+g53guvLZd8Z30+93sYu3ILdkOiyNWzE+a9
vu0nO09jqyjKH6zBfzsJLlbwUjEvt28krrnJD19OWbIfagv/m3plnUaU85ztYekEjSYfgLZU+lO7
72fdqb2amAx2dUlHPyKDhyph1lt2euxJgBMjEFWs6441ROE/GtZYbRwkys93fj945V7JElaMnpNy
vW+Vn7r7oWnmfwHnCE5kKpw6UkkvPmaK98kdHKTHK1icsqcyJXCzCfjcfqssBauyMZQ6CHc2lLn7
vdcAPuSpYB4iPQWTdZ1a6Zy9kNKjqKWkEJKMqg5idJEAa/JpLjvK/yGJKq3YKQiHxOHkDr+acsAW
07W4cB0YCVtrT3yUq3as9ScSpW5fO9+6DB4hH+DrB9Zzpsjs3faOU6odLYKERbwq5HSLTNg8zJ7V
wUBGU0bHb8zvJyp3XmW10y5gs5vEczuq8gjX3C64Soa+p7ht2XmVPvot6Pr/kakvnScxQ+uk22HO
3V1hV/KOpozKfdjbMq4cIA11zudwjykI/Sev7bJm3+IOTO/B2XXpVTGlBfAlLAuG4lTPVul8AyAy
qaJ5Au5kx3oe6FugN7IR+OhycqKeq9TeV6hCLfoSs4dRy4ICePbKz3P/CKnJ5saGjIaikTekFf8N
2xRtRXmYI3XWTsG9byy3PP8KpmaqPgYAXA0w6nE7zDI8SaDM4Gk/C8tDItoWwkeF3bJ2jkjaunYd
W5APZw+WYsFbCAUKnCD8Qgy7CaLQE16w8+mXdrrpRU+WuC7GVDzOqQe/PbspXB6RfhiKyPKt8rnB
ARSP3BntQY4Ok9CNNfBsUEAFMt/Nf2aFq9j7NOik+90oGNr+N1edzXdjZQPy6sNjQBypO2A6fdzq
VDRNehbHtKVCXeewjnqzUHpqnhvPm50dZ62m1V6FlpB3HWBbLAo4ddh+gJbjL+Yy5e1sGClieKAG
nUZNmPN/rLDL72DNNo13XahgulymFapjHAbNyR4LHcflrpl+tG4x/YKIqFfddmzs9A61m0Je24Ay
FscK9hj2sz2SbIjwUoPgKzFoaRSqFPbPfZsF8rsryyaIYBg7P1f1OGZ7DvPGA9Vz8NJMpRivsC+x
nzVxvW++GpR95YwWTMRYoIPvqbC9t3lqveRV67Cao9Jvh4dhgiDcDd7hHXloQHhWV243JM6tLrPA
uYOBel1+jD7qy/AZGLvyvoaqujzQrOfTKx7Chv6blYFIvseDvv3RtzYVh7bOWojGg5FjP0FPc5KR
RVTgHj17bGTUORZGEJbGtI8EZSEk2ofKz25plrT3hd2JR5Hw8N/EL/pxhzzcT3Hm1D3ecYv2GRZO
nbUr8cz0PR3swdtJYVHv4Dc86R+dyQuscecr6C88y3zWZRlN3hj2bYRobNwjC4c+wOwXdR5lM2Sl
dkMr8DNGopBILOF490KN/CkX8Nw5Ws7AUpgRlPO/AoM5RAXoiPY+40MIh6eOhP6xo8n06DgE5gEC
IAmxZ5Owip2rcbOPrJqHr2Mvh58qnHQnoEOUeCMSXgqpLCjSpzGhg/sb4zCIg0obN4y9dMy9Pa+7
ed5RB/LcKLCzNJRRH1ZV+S+SF4yNGORCIa+qKEr9Hm3LuYDqQeZ2Vyq0uXrQ1GPuQsjW9nxQjseq
8uARLtiDncpOvQRV5p+wEWDdAdeaj3cjtB4hwhhynTzqsgbGR84Z3D+Grp7CQ1iBHX2AlhXMk0pf
EIo3JK9MbgcykvQIxpXd3ADiyN4tMLqA/MWmImKLSS+Zop5KuItwv87HfVbp9rWfQ5RY65y41rFA
5TJAhuTQEqVunRxFBjb8EFVtXtkkEm2g5AEubh6u/EmGXEsLPLRD2V0RT9TYLLLhNwJWiL1dJexk
wfxlOhBrqF4hoeu847zMq28hFbP9pPHG413rceQtiPZJQfZtA7bxNTSuOuzwUBeTx9RJpXdA6U1a
cUiGdnr2ldUNt2E3F8ALBm5z58ElMkHFu3KDq7Ts/PYJlnmd806TUe8IIEU0qgI+2eCPhyNBwR8u
1CRJSx+pIuMwKeorv9PP4VgNw87K3ZEcQTfg3bXV9zOQVRCCEBn2Mxc7TwSScABndDDZ4FrQqXSU
+GBeNNGUCb/Z2wFwjM+z7ekWW2oDnwCUYbC6prDzfzWqqIBmq5O2AwqpxVnmoP6HsyvbcVTXol+E
ZMAY8woZqpJUpYau03X6BfVojDEzGPj6u9L3pZtTBCm60n1oHYXC2Nt7WMM04b+MEfyLu9IBRnub
N56joj4dkuog07j8lQQTAD6qrCv15qW6fLFboX/WdosgX7iwlP+3G4L284DIUN2PwJT391lWeE0f
gY7DiofBoHDnUZAn1SuFbUf8GYPZKd9ewBKjAcZdKfEChljMDn3T+Xobiw63c53JkW/Bkq7NAd9f
Nw88CayDm7hcbD1jN98TOCNVZdjUtQyiwtgp6EXBpUkA4z8v2btwC/VL3GvUkt9tQQq9Deyp+GRo
FZQYgKapOFCixJoV4EJ6OMffDl0VlyWP5ZvHh0ebt/e+3dxf0CtjLVYy3YUiYC4mTlNlC7dsJMbQ
VrxPXZrdJam3RgRc+vVZz46TwIuhepAgZSvU1yQBwDLEV/BunK/OtcSR57WV67jJjhgKjwddJcwP
ay/LbkOn2XM5cTU0zLYsk+zgLpY8woYxfbRkIleoch9VMczm86kajG0nacddeUrslBiYEibtXtds
8MJ0KNfgwh96Z12eMiu3+0YYKLyY4Ig0ZpiaO5+zqnvF0SrpexF0DPADlkw0m7YZxoesDNsspbhK
K9KxHqEbqJH4dSz7wbvT40Sqej9iW+KuVrkq25CR2uYQzCo4nE+uV6YfdTsuf/HlPPzR5ZJQIw/6
CuXQkHSqoIcWMDEX9r9ZGyfqIKiFm2VT9cwTNKobCje5lR7wR2POy4NnJT1aQx5PEi1OLVTeh3yX
pNwDPwaRzt5YyJDJL+qnHF2F0rFR9WwKp8V1glY0H6u76++++LlmLb68nlTrAXN7lC7I4+8erNp7
YFxKB59x58bOIO9pWrZTczKZAG4vbBKZpocGvhXlW8BST7rh2PaygT6H4d0v2XRm+OEyV5dyq0Yf
+YfUg93fAsG6rNmsjWBGZHEGp+NFNeClQ6w7GQoYbRW3tMsvvz+LIQL0/KqsA/XaOFNwUtDmzbaw
nkbGcn3BP4pRl9+f1fpVAu2mzJnYibqwxdsohpC1vYBRn67//sIhnw/hMGl2A4SM7FVIATkT4ube
P6IXnQkh8NytNDkXTsxcKsNk+QS7OCVPHfEk6HdIPpUHRpkL0aqdw6tHxZph5ZD8xgLPGwpYsfkI
znOSvCmKwD1NGmAcb+d1sm2fYocB0HDfNDX48VvuZC5p96PvlQAHyDGnP1qkec5DOwyl/w0JRpAx
lIaWIvmmT+HVyiMCLL79z5Aa4130XnEPdYdRoGxSj3nmuj+LVnaJtxJ7Fz77fL5XSB10U+umr11s
ZLxBvurVR3+wTLAyafjo8r6s0iyWjHB6a1gj5ckTEBQs/OZzPuDbTB19LaZ6zctv6TUu//5HqERj
u8lsDStSi1O1B6W0dKHz3NjJ5vruXXqL2ekWAS/aUQbJqY0HK/IZKCATte8FV/euXa8xxj6kW10W
a37I3XrKUP7YRzA+qBkweqtygiaV5QdfctrDDmODpLpr7F2tyyl/C5pR+mlUyWTqSWj7qDLfdAyg
WLkVcgBBMIQMIrCTuoUy7sq+X1iKOXPb8kjKx1bXx1jWGahPOYRY6M4dHR6osGpHW9SRS1xPrwSO
pU87G1yknWga5efjKbWh+E84OI8ht0fzz/UvuxQyZnEPwwokA/YEA8ZxDM5tWb7C9BlJeD3t9BQX
ke+SlSttYeHmE0lZaidokKyf4PE2DWEx6C7bexkUczGwR07i3k1QBEHb6PqLLQTc+XxySIrOlha+
U22hOxG5A6zwImBreR35EHJbu/cW1m8uMkLEoKDglfhHAWdVcDBcjRzoB6wlUITlQZAW4z23xWSe
e3tqsjUp3YVNMZ9fsiqmTQzbxBcZxKT+LOumTl4wiBhWKDJLvz+LWrqDeqWO4+CYI1t/9WJ3eKsz
8em2L3N56B/BSldxBQMLgkzUt8Y9k809b2nx2hVJvXJGP5qPIo7MZ5bjyFDXjaU+WnC1iR/cAvXa
16SxKjTRAO4p7QPifpD0YdILTj/nYObba+jnpX03i2EJBy9ybFw0tDJqI5IxBodaCGnK6jWFINca
L2/pNM3CQhvY3M1Amjui6Owjk5RvPG0/TSnW0CHq9fqXWnrILDh4NhRfxTS1x5H3FOMP42pYEAqj
p/zfNMkDF51ABVr5ymf7Tav9IKWYzzcH9LuaQJL0gJ5/O/xE0QsNF17Ayul1uNBw0ZcgzEenyxc1
oKZVnKQ92LgDGqhfNW0dPwvTuLLocw/Nz/6fKelTvlMWgUw8hAjGwVz0oCubqXvVixFWRzBSz3g0
8YSPz+PkJvQMqJl0QGhFnw83SwLwNHyj0L7IxKPd57bzzXiq77cTqwcr/7ezxq70vhdjnKDHHjfc
j/KScdQJtrBp9+6krCvep66EHFsEEkTdH1QNcubKMf1dgH60YLPN1sXTEBjB69OUe8ozsAfmUj4y
rkd4UAJxOMoI4m3KPRHe+66zsYxLsiG0LF52L8DvYbzSDL1NzDs4AR2lkZWTOH+WY0Fkh5ouyOkW
F1tXRl3l0Q3SF9e9Tzs16Aao30EPD4VuLSxuJsnwqnufTMnOxEmRPaDPWQNq5qBhSEP4BEHwIsyt
Bsu7nWSb+1aIPo3Lp+31rfqhmwDO/HxirUReoOmmqqNF4FIL2zgHep1nWgt3QlenLJMxhHK0gX9W
y3iZhAkDYfaxHrNG3jkOyu+3kUtr/BKj7wH76Ot/1UIcnUvVED9DXaokw4oS8SBHX9r7HFrr2e62
378c3D9CKVNOUTXaZs+O5QnA/Klv9q5xnTVv2YVgNh+w0iaHf1HZtac8S+Sbj9o3AvMMzXavq8sb
32EWZAKGYd7oOfURl8Bg/Sgc1ElfGVo6P66v0cdBDG3Dv9eIwv0HhOJAPTk6sT9VNdq/qlSfKEyT
34zfv11/yocIUoYhzSVB+ONT1JxmyPWl9b0tM3sL1+R4A+HzV6+y6jBxc1AhOES/B2sMoiDIMXAL
1txIP/5I7jwZMGOvuhTW2k9Frrw7Yosg1AUiTemDbnP97ZbW8PLoP14OvOlWWdpPvgmPoU2LmFkO
RbwlaRHsZMn5jY+ZZQZgMec0N1hD36pTkPScaLTBdWMQKNsUQlsr98zS27h/vw0burpPnGI41n2X
RkFSnHwF7jwdxBaQ3JWHfJwYunM4UwaNKlPYSfx9CuK7wLIqSBm6MNdrH4NAKyj85isl7NLnn2UC
pu6hbQ2787NTVQHfmsIq1ZlXQPA8l1UuMYS8vgc+jmXuHOEEXThc/HVvjmriQwQh3mHTEfL5ph//
z81vo1/gWVJ9Q/bsQj+jT/WjV3R8JQYs/O3zy4GWA8Uc0ZFvYwJyz4Ejqtmgx1jpDWIVOPxzhI6H
KwWtjsn9ajdFfC5Z2+lT6wJpdlPt5M5BOmLMUgNldv1VFUEQWQJxGIYjZRio6lAhuq3s2YWtNAfr
xARg0dpqvbMaEhlJfJIQhMdqn0Hw//p3Xjh68wtF+AMlIsjzrz6K5y0s2EUEvmAQpaX9RZVWdtte
ndtxC0gCshqKAWegA1CWk7K5jFPhWLvyPRYWao7Y4ROYvo0v868iZi9tG9Ndn7Jdic7EyjotPWB2
aXVAsbeFndEzHSEtQ3zgWFqabm2/XMOtXX7pv6mjO/fjRskzipo3+dc8Sc1LStQP187GPgKDNt8L
gE22DSAnG1HoYWXItBAR53JaeuAkM2bS33jNXhpBfo3uZCKl+APYa1kIywdx2z6ml1X987oCUGUc
0tY5G1SWW/h+Ax/huyxyy+Ht+j5eepfZTVUDSZ1C3Ed/A/VlCuGw3IZDJcEQ4A1G80COhe4Aw+vr
D1uIXtT9+3XQ68+lcX3v0FjIkwB080crmqBIdItXNMIXdf5+ABhVou6GLvlmB/nLwHy+gZD0LcT4
y4/P7ifHtmwDtIv4lgytFQ5T6p4t+CSu3H5LazPLHmmW6xpNGHJGodH0Ww1bMMAAMRvvbzvqc5ks
oVG5A5BsfcU03sGdAbN0m+MCb02/gupdOOtzoSzUHkXOHAfgSxLYw4bgcwAwVwhAloY8gXLjTbvo
P2JZme7zpOuGs8j6XB+6wa5tnHZrUve3PeAS8/84dWwA0W3ou/HMIOHhpEruUr9e04pYWqTZkUaV
SnqM2Zz/X0266+9kC33fiyEsWZtTLz1jdqibFnDPshzpGRWk2BRZ/G9F7M9ebNKVqL6wWedjduGl
VlfXipyZzrr6rurLQkdUJ5gCXf8ES28wO8iY4ltWkNb0rAw8E1kP8ZFKEBOBObFG8VqYTP7HuVsC
PFZStBPORa59uDEM2WD+6XwvN08Dhmgl4G510usn3TS8fAD8V+efTZkwj0dMFKAJjw23/fegsXX/
jSAZHzD6gQuJ/Ky5M03o4/NmRAvm+oosLfksPsiBQZNUXi5S2I9GBWx/jr2s1zh8C78+V8cK6rZq
4p7or2j2nHQCxjgAdGuw4KUfn+UA2iFDFstsPBMHJuZG942Mco/0a0Xd0u9f7rY/ziuRADYNyqbn
rjSPfMydB08ZsSINsPTjs2BgjU1bjGOtISwodVSOJQbOQdwC33D9uy7s9LnglbnAlSXM7M5iHALn
RCWQ2bvKqQNME0ogKfXKcz7GArhz6Ssp/C5tBu0cmgRCrYwALeR7J5X0Fors/FgM3gk01FPdrJUq
Sy82u+z5FLgCI3RzjgE8A1OTwJy6tu7trrvFJhIX8twQHFbRANSVxJypS8iOAaMLE0r26bbvMrvt
KxDkOKDxyLwN0CYkFKlrN13Y5M0Ft0CKqlyZdf/O5T9IYOcyWHlKEFsggv9dDVxleWi7mAvLENbb
aRocEwA91Ytxh9gG5NxSQQeF4mJoaIThD7Ofihj3odkEnZM6d1M9NfGnLmlIHzz4oujGYUvhA1Pu
A4lm7nOfuhZ9rXEHOWdCvbgKQjmVI89gbMyK82i51WRtOoWawISll+TZGEJYPf2W55b3VbT1cNYw
G5G7IsGSQ62PjRJwv9jXXwYGpN0UoXZsMBTLu6AI9h6Mc/zXviKiecCYE5ImkRcAIPdsobFpP8J0
pcp2Lnyzql88sLv0K3cdnW/j2POaH6bCTH0LpdpJBv8KzxpaDsNFhhH9PlAa+Nd7omB30a60oBfO
x1wprHCQh5Yimb5npldR4gefNDCfdUvsvQ9dkxCUqx/Q8ANAqK3WgEELpctcLKxJOGNwUZ3Q8XAI
vVcOr+t7WvbsSzW0k9dvPJ9BtXLLmQ0OVmCx6hYgGI7OXEfMNKUWrBLsACjD9GBM7947xlszX1s4
+r9v3D8CsnTg80k03qvIPH4PwarpkbaNez94lljj4yz0yd25jBg040bf8aRzICka3wXMC5jhO9xi
zxdx7abX3wF9v1Nu/zYyO7Jq7yUTANVdjw7/F9T+4NT+Hv3/8Y4FpOUyUVTWF0kmHh8SkBSaT/4Q
J1a25dQy3r5qmgwCKdqw6hjzTADk6gGELsN+APjZy6EKeApU7bHI6uMmDh2GKLBhQgOgaQZXQ2+4
8afxIGqoED2xLvflURNABfw3AyD2mO7HumBqUwA8Or1BcDAdQDTB8DGkF8+178HF1PoA8docSwPD
PVRZcR341o50PhA7IZov2G4QW0x5BB0+/B3QIYIZ8zZVYCz8gkBGnQKNDimf4M4Z/CB/jmH9076Y
Vk3mQbEeZQT0tsz4Tdm4Dx+n1pqqNxDm6+kdLpH2+MCzpsx/NhfUMo1Ey4HuDrMacBsepZhIWWcA
exzrNQGfm76ApyHMNm5T5T5DRlwDCwfbC8xiwMuNprFVImJEO/anxAxS/pNYqrFP8A9JgrfSWHWG
Jl4NF7C4q2W899g41V1og3jJ7xn+v9q7sMpmm5IHAM3mddDVew/4OBHBo6Kro7zLAIb0CYwbMRCq
LJhyNTa4M401qp+sdKYSEJ646c4OnBHdU+GQnu+crHCrfS6pJ049bxLgoRRuXvtucIoAlA7les23
fMgwOgoBvXSBVkds4/dplarxQfR+n5/y6SK8zFzTxvuuKVTxayr9nsstTU1f7zMb/fAaA3h1gpMh
L0KooXc1iVogytGGpQwk0G95NRLvmbRmKqswziSGhW7WKT9sNeTzwSuIB1pMmBz6vfrkU8/1nj0D
FxweAfA89k994vnok9FUcqwjm2Scf696jaokLnwqYYYeBP5PMAIc8Wxgh+ACxxSk37CPunjfdgJe
WXB/h2nPDruzd5t/i6TL6ec00em0l7bwTTTGzUXLpSyCcsBlWjj0U1sEdrxxx6zKgESvYgUpd+mQ
PQdFpbiXBK1mdCCCqmzQl2gxGoQxpQ0aTpZBLyHK7cSqDvXoxGf4owBLHSeirw4pqy3gbTq7iCMA
0sZX1xt7/u4KwtoN5Jy4tUs8uLTcoamJM6cLayo+C59h0gSujBYb0BYaZwvZ/Na9M2BvNDsovtVF
ERaoFraiiRtvV7mg1UQKXLD03mRw3zwErdtCQjQN8u5YSlrWewb/NWfr2VAJO2a1LKHJE8gMZZ5Q
3xtc1uYZjcNEQvKWVZcN1fZw+huAee8OPteGDKFHCLZwB5hgvvc12EEPRVBpYULuV04iNwBLetUR
Jw10GOy60nmJR7cwz77NXBIgCAQd+hQSJK0uShJK3njdGPxLZ3V9PISOD6YOlgSg9p2dW+wr/Mn6
7MH3nLh8U17pBZu06gK4i+qszV4th+JG11Sm+gxJocJ5RF4/Ba8VgKUp/JkSUX9pirFUfdiPiTa/
MtfJkk+6MON0IMa3vRDOiZm39yohrK3AAjvgNkDMfZ8VI6Tu4YpVYC7jUs/b4kgxeYCJADgrjecK
vhfUiPhO2Rio33tThh1Fq8qufwXA7FqHgYACFBaltPwEiOzSJIcpJq71BBpM2t7lRQqzgh16wfAt
YFbTqk8W72HZnNUOfwP7v3+fYMEQy9AUHZCY/Qj2zca2STK849e6DiG1lWjw7fpEoAoDFXDK1lqw
CwWGPcuTjR8PrgNVnbOeDGZtLGlUEcFkQf26flUt/b7zd3VUMc/KgRuzPqlurNujzuArEDlD5ce3
da7sWaYsbJY2ZuD22WvYiOmQzlPnYDVpHGyvv8Hvpfjorp3VvqqCoAgyCX0Ev60OwecWEdCnnyV0
rZygODVdckeppUOE1Q7Wd/4PYI2B+y+OwD/f1j2ba0vSWJEKF/1wpjYaEujiYOyf2iJqu+HGpspc
W7KCFG5jAbp+7qQI3hDXOahjo7rJuQM531xcEpd+kNXAYJ/ZgMZop+Cg2YBPutGkq+4H1b9e/1oL
iTSZFczEs+yUCqmP3M7akAbDG8+Kp6pJflzyMQFJTod2j7mzarCykG3OBScL0QEmjs7mWZUV3zIf
McNp4ZSb6nHNr/vyt3+wAcnlbP2R7Elnyp0BJOLzNHES+drbgHrX7VIXBFTYXkTXV26hF09mkUBX
dgClpmL4RHPeq7CLASnmA+F7o2rxLDL/x+D7T9eftRAVyCwqUK4T8JdUd+Z9W1Sg5XnQ8Mbh5cRd
0xpd2gizuKDxFq5ranIgRJ5F2YHAR49UYarfJcWB5HDs6GC4VyNTv/5OSxthFiaKdgrAjyL9GQrP
6bYASDuM41SBfRKsNIMWwBHOXIiyoQrcsNbPjkyj4OjSMt6OojqwTFdQRvNOjgcaRTUW8sIWfsqQ
wK7sjY8X05krVCpXW2MWsP4R6Vugd66Fr8VDWEOX9A7odYpRJ4r9CTWkoMH9EDsU/H5qgcuy8gd8
vGHA0fz7CBgvA6NK1dkRAqNG7WMXULF7NwEwaOUBi2s7Cxwa6WcOyp99oBB+GaV57Hz+1NlwJ+He
6Xc91w0svDjj+E66NmBdWtfLXvrjZKNr2E9WQbKjwCbVTZ1GhReTyAmwb5j2PtGJP8A+KQsB+P1x
fZt+fMyduc6lLIO0a8fLSkIZaz/2AFqHGjeKF4LtYn9xi0nCJBJs+HJlZZc+nfv3O0L82rIrwW2M
ShSREYSI2mJj5xIAoutvtPSAWTCRvtVn6FB0nzp0ka0QnSqGtpPtrKkcLf3+LJIAHCbQmx4nHGz8
zXHN7Q0quDXk89IWmIWNilHaqpiN5wtD2+dh5aC7ftd3PguSkGQ9He7jGG4oYIoaU3vvMi9hzRem
HXS0bsouAET8+wvxNBs9A0zt2YB1ux1p6W14ncM5O3CKzfVv9HFw/I/ztCHuRBI+GfSZszpDOZ4C
NoLmgTfV/Q8/8MFjvf6ghe095+dpbtu0A4fjHA+cvxHwik9cgyjZgkgVoUeRHW2/71dyz6WHzWKG
M/X9ILStj10Jl6RuMo8SaV9V6TQyY/7Ug213/a2Wlm8WJ0SVuTkpcbfwtAQ+jQVRbMA0TAA0WdkD
S/GPX3b/n6FIub5dtpAhAW0R6qq8f784WzFGzugv3Ik+uatMDcaNCh7sOF/pPi8crTndjcYanSuY
/5xjADTGSEEZw42ScQqmlQd83OP8jz+1bjorKbitjgBE5yGhqEjxhUbUU5gzYWCWsFMJXPvu+mda
ep1ZpACZpie0r+QR0zImIlUoMOi9vvb/vf77l33130TQmbPrTMXS3q9key6UPaFGD7rY504IP2w0
FgzgtxIucRwCLmtTyo83OJ8DdHr0zCF9a43HuIXGy4PVQY36iVGeAA5XBo1HtgVa5FWY6t629Eqs
+HgV+Vxip0UzDN0fT5+SQo2igfCD0zenBPbYtyieA+Q8B+2wnlm1mVRzAu3efm0dMMsiDtTn9+uf
aekFZmEh5SV1OU7Lyavtz22ZN4+Tl65NCpZ+fBYKcsgQUi+Z+AH33vQ5TrLCCSfApujKbfpxqIGc
x99xwE78kZRuLI6DHgX8RtEC43pDhEr9yDhVkn29bZFmaQEZiyEeYhxGA8EPFqFJWbOnKeBJvZIt
L73ILC0wrleXmC2KEyuhehNqv5Uy0pYNJ6Q+AAJse9t7zM485ehrWXEXv3SpgtAoeOBZfudyuH6s
fJCPDz2f+9gR3+MSraX0lHfpO/plZDtlrIhMHEAxCjn39ddYWK05PoeBDxjgDeKXSuMq03EvN2TS
HFI407TyIh/HYj4H6ACxaDmibtpjAuUHZW8qS9j8u/Yw8IciShkE/V3HxnwE1Zrx/J+OInDfhl/g
8+4DBfUd0z6aHpUFcYs9PN6TTw2o6PnmtuW7BNA/bs8KUwKRBBl/UeOkogbqzXe08tzIKlS1v+0R
s6gSM0YVs3jwUsVTfyDomR9+f5zE7m8DrnL3sjn+eAtAw3N8IOqDD9d4EbDVGNVDKiRCY3lNZn8h
fM1VOJgeqJqYp05gQnVP6dBl0FTpjC5XNtnSPp6FFWnBxTgduP8SZ6imBPqwEaEo3FqyukpL+3gW
WHTSj8LFoh/9ogle0TkP5HdS8JrsrLa1xC+KMdz0faq9QjwUecC8G19tFmmM29dVh9n5Iagt/zDi
vn8ugzG5b3NjraRLC/f9XKFDM1GToW9zKJ+7EKXJ+01WOdnGhxJP5AqI1Hv9LWojuIPnmB9FptgS
2GvPUFOyfhZZbd6cHpSYmw7L3AgPZlR9n3qtPtUY+aevqdK5+1nqmDR3MAxIsrXt/Htk/d+UjM+t
8HAraiiAT+rY1kzmP6GpZ/hRID+KIQgO8dUnCL8mjr3LJ1SkCeb4zOr/ySGMVJw9WAHCWUJhQps+
8VYKdg+0rTK/qjGFyBnA3FnRPaR1UE/xBgR/UrGbygn+nyZprb0SEmnm0Bo5QMM8ZyoNXFi9Q+ni
Dfek463cwQunfe7c1wCvVLatT1+QFjvxvWqgbYDxG4ES0m3feRaxMFZzW435wktHzTh8GkmVB3sR
5wPHHLnw/rn+lKXXuPz7H3GxSjqhMsTzZyhNF6fRDurnPCub3W2/PgtZUNR1Kg70x4mDdqo/d2MK
tBJxoBd54wNmAYvYnZ9WtXFeNJQfYHzG0MrbQbZvTVRkScNi7tXHLSv1qJf6x3ZKe/rcJh1hE4Qv
GXc3UM2DOp+hgxmSCKRRfqSWGvtmXxACSUJRuNaF4x3D9aSNeD2xrzIf3VxEELxDMILXB60D86ks
/Bhy6GjqE+DDE6KJj8Ex5BjXlI0Xxjww/fz7IztiZOC3GMDDZVx4Z+MRw+oItkID2avYqvM4bIJO
gmpJwIJp4DuRl6Nzx7hjgGDyvGoo0TfELPPdS1qL7kGG8mn/cn2PLFxrc5TWiLE7bBUg0g+XFeuB
wuHxUfCmfs9ghLtStSzE/jkEqRxc0MWESI69r5tIYaC9B6zUHFw4vW0DkL3Q03D66Kb3mWOP6DTi
f3DkOlBKEPbayXbDoVDDQVMSr7XWFhZtDjOCMhMB1cpSr1VeoXPnQGPSDzHQTUzoe9Nqgr4QHeZ4
o2GE8mNKc+tgI7e0Q5Lqrts2AYnXGpyXDO+DO2aONSpImvEuTq1DVrsTzoX9k1dQf6uDGPxbqBWu
3JlLuiFzUBEjPeznx5YcBViVHmjbY2HRO6U63z45jpyCOzRwAyIwp1YqscMYHG0cya4oHbaxCgs4
9QhOwDHU7gAmHcBuLADRUxsPJGY3e72+cz5eDH/e4AMFYuR1WrFH42PA54CeshUGw3QXrp1B6fkr
i7G0d+ZB2auTQGDM9ooWlZQbDaT2HVyNMNNLVZ2spPS/tck++rKzyFw2tg23S1ke/KRUAYeED/Xs
l+YCu9PQZPSY/AbmmBx3fpHoKkXkSUsW2tRpYBHgiG5K3x0ohpkdvLNlLzbCsRuzATgJ3IrQtmQ8
bYdq7Mb2pJHSD22IYZgpn6aSyy7D1DrBnPyQxh3Lf3mVjPmmzyAf/BXlF3qbW4h95gnbCclLvUMN
bcRbRjttv2VtxbN4b/mmyp8H6ltJFgV961UwLOkbz9m3vTbmRzFQJ+bQ2jMa6K2pd/p6yxply59y
IsSGnCP0dvU7tVw0MrdD2STJtxQCdORZulaV/nB9DELuwXan0LyG00/lPJm+9S1o646oryHlIqp8
z1uIGJTA/4Pq8VhCTqH6jOqVuwB7Aqqiohhu7MldDjtzr4ajfeE5h2nqYPaJZkNJR7jPu93g7t2q
k713LBpZlV+U48V8D66YTT/7Azyb241pxtq+T7EAKBozmiOfTCwRt5gvpmlMNoEFnbdjC9wNf4Q0
C4SFgdRsm88NAKxFta0xdSm6CD0P028aV1kOPjDEoJsq8kHouSgdZNb0oLSTJmyjdV+2z6giZQ6p
DSiTuQHAUBbDJAggBCBerp+lhcg1n10TaOXyhpbjkYMb3Gx9grfaxH695gLy8Vnl88G16Ou4c3O7
fO0kQBOg2Tt3mvMWHO60v4MV5Bq6fOGwzkfXLbTzrKmO+0Pg8JLt0kQEwXtugGHb0inNipXqaGm5
ZqcVAB9WZNqUL1XuAiVjcojAhVJI69v1z/Hb++2DcDD3SoybpvEgu6pfgp4DhXevVdYo5wtglkJk
m5yT3KCGMKSqijqEDCcAeVIQMKrAYG0qtZ90UiOPHxUf0l+AWXF+aEvFiycDCQobpqQp5LdLYafu
A6rvLtnpOKDxe4l26DONs246+pDfJscKMkLOhkuvH16lPwrnjdijGB7gvgzxHTDKFdDZIb0A3zey
yjs9YG7ZC+fLCBRkh85N31UbU/usPQhLp8CjdRM0fP+hlxd6pRp9q/fYSaiGklALxm8EWXKoet8j
u2Pp0Q0glwJz72I0UJBoEg097BFM/HzaGNxFrdg2zLqEnGZs2xJGAQCt7iFw2KWAVDmkrTYV7iKz
a9x0IgfJRd0Dre5UNaSUiwK8EhhvD+6LLjpoNZcqnfIND3IHwhyCE6/YoryWyDFBWSPjgfoAXOb3
MddaDSGBeuDFyLmE0uR9zVvbenSA4kJPjmrW6maboL1RWkdCbch9Q1i6ASizYakPDD3847KfyJPz
4En1mvHvBrhJv8VqBnbQAV1KK0izCOWiudeUscmLvawCXb75SIzscZNw5StvG2dG6+aOIgMFnr0c
WbHt4MfeNeFkPAhXn6AfrYryyW7rFALjuLv9W9wEUbLPoVaXzz0BakcObZ8jdUsDM7J37K9E33dT
b6c8TEcC6Fxk2hHFN1icqHCzrZu3WX4TcIT/nl79UYnZEE4pHcjcHVkZV1HDkQTgcxbkNjIPJFX/
LgKshCkSxGY6ejg+fhQ7Vqo2o32ToQ2WcI6ykiCNUlko65l2zJgdup2txhI2qxT3yx/6UQiZjZOd
1ErgTqWKF5ki5BIfwvzKCR7UlPgbgGuaKKaFFYGzeA5kXG9WAteHD/Xn8JAB/WjRuP/j7MqW5MS1
7RcRIcQg8ZpjTXa6qrJctl8UdtsGAWIWIL7+LnzujaiWi+TcfOk4XacDpeatvdeQJw8JIDAfKa1V
YzaZA2guNoEMfH7jAMAp5K4ZwC7ttpCUp2OIZHyk4mQlp/H+4YyS8b9nLnJ0CbB4kT4or026B0DU
R7FPgSFd8354/33EbG/TKAUSHcjY6D5tuAl/5Z0byK8VILnF56YNQrg3cYnqHO456K8VV1VJWDTf
eG/We+f0Qwx/Bn4/NSNPNlqDCbPRRIgV3snSqM1/f/P9Nh/bYQrd9hnPCKDyXDh4bh03HMTKO+9P
Ou/v9chsm1Mc4gHAdpDuAU8gJ8EHnTAYFO3CgJq43MNAAMWsGwK9b8fbxiBycgBuYFzzRFQ9qACA
dvgR020oIZAk4R4Ii2KzK5hogVCDQ15ljsie9OxH3gczZVLgIoEjbFo05MuICyiBz0uQxJDVxF0g
FN3QduY38MiJBr2Z/DEC+UCw1r31C5rKfeKPKbkDICd3P+amndia/dNSed0WLoWfqAPhxSK7L7um
vxHS/6Uj9ikOymM2IblezsomwNk1GyceXzDXPy/vzPfnl9pSpiFxqiRiGjQ4P56ohC9iVgflbmqA
QP51XRPWxlNZoBD5aRS96w7uDBjzAwZRXBWiUltZ1GezVHtTACGQQ1w/7gHph0TTmsLd0vBY20tW
oArVYxyeBmKSc9bn+itL8Ky8bmSszQWxJNC3ux5f5zXZEI81+ylpmqu2LmXWCzUuoBMGMHt+r6IK
Qt0UR2x1DyYAgprrfr4V7g66hXt6M6X3UoMds+GkxsLNAiN3l7//ftQOuNm/z56MIJ7B0dOftOH8
HCeyru8NIA57HApIUF5u5P1TmzLrPtRTnMt89JOXDLA+uM3cExePKMOmExLqp0leqc9AbV1OzXGC
gQgCpIkgzn0WeNWHweTXeLiGLrXVt0gJG5aompIXBI6fYubf13Oqg0TxKcmKr105xCtrdmFSbP2t
IRNB2EQRmJbKSfc0GKbtH/djqBQO+8tTstTE/Fp8c+eEuqndtA7GE22rBxnWP1qEh1gK4cqds7Cp
w7ndN9+XAxSiMsgLnnw6sHoDLxkS33oUzKGVDrz/rKW2byBxpB/HmnYnKSvnkEXisxg7cxgM0lDF
ej+Wxsna4HLqa9hbSn2SVNYbM7U/KMhAn+AZ4j1dNxPWDp/pZSBLoiruNxKJ79Tk8Y+gHL3pazU5
XroCLVi6+2zTwNIzQ9XTBosXBKAtTWpk0p0c+rux8xk2PslGAfj1YaDsZxFHH6K0/XG5e0sLwdr7
dZIC1NtW8r4eqrreSB2AUMzAkFtLzL5fCaa23BZ0NZkmWsQvyoeMW+b0XwZA/oZg+l279Fc9JGoz
80Cu6o0tviViR3Ysy4ozrLTuOeZqz6KerCzphbVmKywiooxlagawM+LqM1RwCzi8pE+FwORc9+ut
TV8KEBRd5ccvWqv6LssHb4da/Rq8Y+nnz39/s+V1E1eR29b9qY1we9cCuFWTd+kRlL3gyuG3LnMf
2MFRYWpf4IGCEHPOu3w0/chfrhsfa7OHfcvcohi7Ey959UpigG82YMDqNVjXwl6wNcmgKAIJ7L6P
X+D9Pd4bWYoNfN6im8u/fuFEtPXI/Nbr+wKWa5B8qVv6maLYVzy4lItX2Ekl/ID/K11L9i21Ze3q
OIIscOqZ6YUDOb+jaQrLMbeTO0hXwGvMS65LBVAb+6gd1K2J7w+I3sjvcrZd9ED7X7mjFhasjXGE
ZnugQsWH01gm443T9/CRACr1NfKvrGBQG+Q4wC/OjI6cXupwMmAM+fQe19Sza65UV6O2Ehkc/BKS
h8F45nqA9k6WUdfcKL9iXztk9+jKw36Bak9tGbIYBFXSVtq8GN8DqlZD2QO2gGOrxSYztKIHBWZp
dqycUY5wZlJI+pVjnsHbzKnK4QZ8cvCSYXAeJvvLq31hL9kQSe76iYvcsj4hCIu3MgdDFp6La2W4
hUvFlikTEXRzURcQZ+qVKKjEwR1cHfzNIKbfQyVCEO7PSS29lXN5aSFaIUAbQEu3UA76YiZ2U3cE
bhFadPylGjVeypcHbKlLVqQv9NhDjBFdQkIz32Z59UnKxz8RbJulxdagxIh3LzJUl5tb6pN1Qoim
KgTo6s1JOGOxlwbAgkzDqtAbJr3yNlo4hGy4pFAegM9xF99nLBj2mZt8Iw1aIBFz4dyVFysDt7DS
bMhk6Dl69Efw5KgKyKZtQeGu5svt8jgtfX1+M725NdtMT6A0J+MdDu1gW6ZZ/ikQ8B29/PWlIZr/
/ubrhhV1X6POeGpRaTi2jow2NBHdtnRH+pgIcO8ut7PUi3kVvG2nHoG+VHDQy3rQc8takV3vrc7A
Ui/mVt98nSBFoJHHde5IWMSzAswTr4vkGBun3PwXLNKFHWJLmtWOgOUTyi53Qw+CbzkNBz/iNxyH
6XY+tKFI8wOomZWk4sL+8Kw9HxZUA3JrcFu3sKDFc2kuX8ypp2paU7ldeHbbXmKlk9DecxN9GqIU
iWdf/IxKlu/HXHpb5KCyTUSgSHx5ASxNkbXdjelM5+fII2S+HBoX/p4uilRU9X4DFQZIqlVgflDU
VT5dbm9hwdnIRaO1E5bIXJyg8+oddaXz105CMfy6r88r5M2Ck3Hq9Civg3Yz83DaFKKbZTX9vvzx
haGy0Yrt1LgQ/BJIuURFsxWqC+AFgPNkDvYZ9L72l5tZWGA27E9MXQT/DtQY1NQ7t7UKd7wsUBF0
AcS93MJSR6xND+C4Q3MjXBDiAY40QJNu/7wkOWyB7qOxXuOdLgUftnCZgdltwbrC3Jkw+CYxWNDS
bvVhmM4S3H8g1I6o8tMbWnjg+zj+gwOJCwggXhmEUutZUGcFnF0MJaCz5ahYyvrQxG6+Mk3v14oo
tc4BkP2adIIJzl1cl8cw53w3MBQdW49tTBQDn+CKr8hfHtZf5EupABspaFgt0CTHcMbuEVX6D6Hv
nmTX3mZR8BC2IM7x3rv3df8IFYw1kO7SYrEOCA2R3L6CMsCdSUFzVT3SxxBvc+47pjR0TmS4kuhY
WPY2gs6wwYeIPCEnXTK28adhR+exhDzv7qpVb6PmsnAMBxe4yZOgcORFe9MWwF1+YHHxD8oba4DU
hcP7L9xchCsnjqf/O4K68CGTvn8mOWI1YH1unNFzvl7u0cJZamPnsp4W1Gs0OSG57D2EIbx4KtDK
Vk6JP/DIv6tP1EbOwdOjA5epYWcoG8FbdKe7rK92KRjrG+nmRf2t1rjfb4Bgi8svuun8+kkA92kg
x2N0TvJbj8A1mO+hyuk5z5yNxP/IQ0PVsIlhF0B+93jEFdArTnnYNNuopXFPN00iy4RAisRT9MpI
0IbSGJRU8qQi4s7o0vwjodAGuxDwvlaA2gtL10bQANwRxASSpyfqyeoJPh+fFHTjD1li8purZtqW
fJBe5uO+lFA0dPrxRw2vWArwIhIelz+/1AH7iTFBr6rMvepkeBbfkwYvdQC55AObIPp9uYmltTr/
/c3NDJEcL82BKT2FUzHGmwyCVxK84qFYOY6Xvm+d9XCMoeNYVPSkqgDu2f4As9EznInLeKVitDBG
f+64Nx3QhZekrhAQ/HPzp3jWsh3S/nHsxnx3eYSWGrAmIa5CMnlpI+5AmCcHKHjRrQp1vGG8uzKP
aANAkGngSFaT6dR2FFJ3fHC+FrAZXSt/LMyBjf+oI0dI7RaAf4tkhFQN4b9hdkNX9sDChWujP3gK
aj0Ns+DUZsH9rC+BGx3MxAZAOGiMOXAJOHs4VDoNiYGrZsTmvWVjNP5HnFYF4L/TST9rwpJPkdOs
gv8XblebTCK4U0O3DfoVMA7S6himdMqRC4fm045TWMx+JFUq7ypIoAFrSaaC36RQCHM+Qlsm/OZ3
sVOdS8fArr4WQ60/wyunGL5IlJ/qD54aJu/KTIcNdjQTUKFD54uPHoFW/+vUmBBy86UD1bd/qol2
/DoKGiVWuBEObGpgm1T/JwyodXkPQyv/5r84id7fZ65NVeBjL6umpDV8GcyLQG7ykEnjHSuw9c/X
rBvXRvRI3lcga7rVKRRYN7OsZSbJsIfM6hqtdakPVvIho53vIbNanpAspnsF+tSDj4f2NgXYdSVz
+P7KdG3EDoxBlZ/DsPAU91G1LQ0+rGA9vvHd8DkpSfZyeazePzNcG6MDL8kYagytexLCxLdcj7gW
8kx2K1Ox1Iu52TenNiTpQghMGXryWcP3nKVm68eaHBgvyK5A+Xd3uRvvR32ujdSRYPCHMCbDk8oD
hXWAIfVOo2AHASM1fe+7ytx2/epJuDT71tOj9gEQr7wIs19M+S0YSt6t5LgpejgOrAR/S9NiXUZZ
5hGdgQV6GiDIBx7S6DBUCljbrkz7+ykbN7K2uQG6HrZnOaT0C/hGq0yzrxC6/BZ2QXiI6nK23g3v
EgeioJfnZ6E/tkqLEXHgSdcgwpmMfIA3Dt4yDNWV1+s+b+UdlNHAS8GL/FSG8oRnr4LHxFohdmEJ
25wNmXWtMD1eeqDRZQeSkRRwkt5/wsOa7xmAtWtpgYVlZXudD2MaxUUbu6ea93m5g2BrzvZtI12+
GcXsc3B5rJb6Mzf/Zkv6kZPjHpf0ZIiGbhJsfWrWtMe2I/4h6KdgxdFiacbnv79thkT5CECleyqF
0r+HePQgRUvkmpPs0mBZ8WYbwFq69KD9blI8YXSkwu8dw7xXWdiuPCsWzhTbbtzXjJQDWHInHiC6
AblvI+cNMb+I2fxvIL2s8YmXemNtd8EGWC5BKA9rF696PqeBA0zMNIl4JXpbmg5rw/t+0VQERa4/
ZkI80eLkGfzj8pJa+LiND/SVSvWo4LUTS68xe5Ko+Gca1Ym67vSwgYDwUGV53WCyB+r2jwT8rK8w
b1vLJC0Mvm1i7k/CawtHeScpBvcoeld6n+FUGbGdU3myP143RvN2fLMfFNSNjQmi6E4mJP2R5Q2I
ATmvm5UK/8JitT3GydBh/QA9fYIefnxbuy5cRUwZswPw4CndeXhw3KQ9vDcP13XH2t6qKKYmRLQD
UaeCfBFxA0g0bLHpWo1qaUlZ+xuOXb6qPYq4JOnURzI0Y3qApI6/hutZOAVtm3EKgC7JaeX9p4wA
AZcz5+PwMr9gJohuXxfE2SjBshMDRKcT7wRxQ2AI4Ps60jsRpO6vKAb9NsjSfDhfNyHWBh8Mn3X4
u/Q1LgScwpwy3QqWrJUpFvaIDRCkjhmYLEuc5tJvv7cggP0yYJPtkzxr9pc7sLCCbZSg79RIB4q2
ONVQVK7uVVd6ei8YxBJ/SegzFpBslAmYPWM79d5aUnJhmdmIQe71E/wriXsC66Q8qIqm7SZwOP99
uU9Lw2ZtetqEQ1wPcLv6k/PMOJ5TfSxvoF1dX7cPbbwgyH2mzGJXvgqeMAC0URH3tjpJnTVD5qUu
WBtd90UnQCDFLdjBbHDInPiGdk616eo6XbmbFvaibdUNahEkoXMXtx/KFMMQQawbluk+E18rmJFd
d/7aXpwt1NKSngzTCfRQDQk6z/FQyCsLs8YjWVq/1h1ONWUFrHTk65+IZEhb72EOqX2FYqsboFgF
t7A17b6lSbE2e1mGXe4QqDr+sQUycG75k9/WuX9V/du1wYEQ8E9AjaMYLQ8EtDn1YtyBHipUw+Ac
JlZC0YXdZ6MCVZLBrBxs0hNn2tyKJJzEJi/jaA26sfT9eare3Lm1gENpmc1mGlESfYSjtX7u6pDv
Lm/upa9bm7t0XC4anaWvBqSrYyahA3mAFj+E+a/7/jz5b399mSQ5xOxxNtG00C+64gygljzsYv3l
uhbmnr1pAS7LfckQObzGSCjd1bB0rxDVkvKfy59f2Ne2YylcN3JGk2g6ed4Y7qd6/D6QboS6/pQf
A0goX7mK6L970c7kmKbJ3ZNRtQkPpR/2zYfRaQG3utyPpYm2dnZbuKlynap7hQcXvw9D2jym/pWA
H9f2KZVuMyHPHIBsrdT42feRTaAjdKvyrlqJQhZOCxsMKGvlRj7CzpM0ldjoln8aJji6MhauyeQu
tWC9v2mf+zHVNb8rq7ba13XxFUbbzd7jayt1qQFrJ8OThYNBKppXkYNuLkq6jce0mIth110PNhxw
SBoBxnGlX5G+zuUWggSRhoELiT5dXkNLHZj//marGS1ZCkXK5lVTl94gafDAizJ/gG3zr8sNzEP9
d7XQtXF9A0/rAVKTaADJolu/pEHycejzIDlD4gV2ICoAYfeFj5lTHJOGXJdIYpG1+ajWFSvgWvAY
ZhxUbi3KBiYlPCQpcDLw8tPyLiTAFtBbp4X20L0L9ZdijYzx/gHDImtjCpYXPK6G9jlkTrcd+rS7
NUzFezeEXlpF9XXFLWZny2DN0AVVz5vnrB0BN0qq6MGJKrqSKVnohZ0b4zGYxqkjw4+ArzsHxIxn
0eGKzZoZMEeLz5fXx1Ir1hYVWkKFvyHhx9pDUlwEIN1ktCV70gW3/wXo7/1lyP5KYlWw6qmmtn6G
U0ge71CsY/U9pzVp1aZ1idd88TNi1L5u4Rk/bqYAd9pV9yXj1hajHox54jFpnqlbRL/DFkzMXZFD
duKqa4DZIsMtOpH0KeWznQC/zUqkT6YGUh2X5+f9S4bZasIDA8ZLtkX9DOGC+HZoE1huAye8ssbe
P36gq/vv42do4OpAap48ESfAa1TOYkLSKYJdEfF05bpfasPajbzIe6drZfoU6rL7ZiK4wsEbwTW/
kVmM+cplv9SIFflSlF5Y4ZTj4wCXIAbcfDNlhyYt42qXy6hih6tmw85ohdVEKqbH5IkWfvBRVJkh
Gw/KEefLn/+D4fj7tGZ2Rgt1FhUlVMYn2GF23gZysq4htzWtO6RJhzFPq4c6DdszXIHECCcxt4QH
MBA/RQ6EM0k9FII47K/yI/yRphIIcdfLGdnCY0OVH4DB7qBGdfmnLmxoOzuG3Ce8FJ02fvqDC5q9
Y8KxL/Z+NIRQdcEh35TBvqN1sLIP3n9GIQaxVmoY+c6AjfxkAtp+bAXAsLKA7blwoRkOWyS16fMr
2XYw6fx3Y6GGBdKYYltICN/yXZxrSPyhCFJdh4dnbN7tb679VgVJBcEV8mg8GNCOBwNB5STaQ4oa
9o+bpIfjDj9Ax7CWFEKGgoagfyc0u06pjNk0W61T7qdGu49CJ/n40QzxxHZ4+Xr+TZEHMl/Bji3c
LXYyDRh1mDwXdfVMjHS+KhkYqNTKgbO7El5yZFOUo1k7hZfWh3XK0CyGfVsZ+I+hiLAqfIfcws/w
R5kO9JEP/UvXrdJJFzTF2F/823SqQhiMskdVKmCsyNi25ZZ4fh62W61z2vc7rmJiHqku/S7fJsLL
Cv+IUe7Snc/DIvuinKBvD16ExLiz5ZS37C6gY7JmsbtwHNp5ubDkSdWWhfucMSgI1Olk9kPUjFDZ
Cq9zpGR2Xk76MHKGdFv5DPEW5xZYh/m8CqPopkFEsVJqWeqGFd5jWKFIKdLqWdK43ZEKB201QuEj
dZ1k5VxZuF9D61zhTd95PY3os8bh/qiDtPiSOsUa6nCpA/ZBUgukXofAPANNIvdyLMO9CBGJQmGV
7y8fxEt3hs3cLQFpmABtyJ5UC9tDMQDOqzwIw4pZcBNZmvlfINRwEKzG7YB7facS79ef/6EFrnro
GmwnnKUrN/HCprezdiVQM65IIvMsNPx8+KC/qKAFJDvx2SYKrl5+VuRSyjzldR3SZ6K6ah9D3e+B
1E646+s2vwpaxmyKrwhwyw4BU8+8qMkugwC+fwOcTZygom/kGr5sabysyKXMIzYNsSuea268dhea
GUTYwvmy22RI1Ot9X9RJ8Hh5sSysRzt/55upLoOwEM9hN3wE4L/ZCwf3Z1esem4snMN/5e4i1Exq
rcUzpM7lQeVM7+OiI3vIaTxNNdzVJ2auq4wzm+ALKfUxnLJYPHPHfK9RsDtGkLLaFhFZqwEunA6B
dTooMHBNjEL/szCO70I+q0+SbZRFcEC8bkKsAyIGniJkAhMC+eBiq+CjuTEQxdtOcKhd2ZBLc27F
GjyaiIpoEUH1sXYObTKKHS+a8r6T7rjSi4U1/FdGj/fQPOJt8Agp9OIL6skcNthDrmUEOz8SVeQr
VP/8Yo3jtdQja++HDWwQegiInUvRj3hL4HiBGnCzdWKwfi7PywKon9nsX6qcvDepJ89x3VRnUdZj
c5SaOOkWvODS2XgK54zOc/LAk5EhrulnDd++ctewxUudtM4F0cMKvIcC5ln5Pry0qvITb6v6BjLH
58tdXFjbdvpPSQeeNC6VZ95k4JhpntylXtGvLImlr8/vhjcRru+0uIgif3zy07D6WWvwgHGewujz
uh9vRQYawlVGBNI8la0Zv3FZVvvGb5Mrh8ba9tD2nDRIuOosWAbXsm6CT/GmLLtsZXUtzK3N/tWw
ajURibLzEOVZvo0BuoZJsAKTaZM0LlSJrxukeW7ezAGf4AKb53X0RFCF2NUQBLyJAF2+LjizOb2h
KxCLKe09aRBTf+i0bY8Dyr4lzAHjcuUFQf+Qx995EfvWXudeLp1B8vDJuG6bPpT+UBRHKSFTmu/7
GMvgW0rcOgNIwx/z2ywE2merhXAiDZIs8+heQH0wPRLH96MdlLACs+GQOglv5ZiQEJbdJqg+xJBu
cU540EZRvAchPh3khk9GdbduDeHJcAPtwnYP/pdMDrg0IdAIo3RHPMzGhV97txm7Gw63mhfjwen4
AX7OvjggGwTFsbpu6+pco5zF79shJaaBZAdE9Dell/f1rfEHUv2DBFhR7MPcgSIq8KkQPuLQZfMO
Js7Ge4Ty3T9GMCVuY9j0fuWe9Nw9mZ2KDiEpJYOlwVS6DzxMxCMY6nw8llVF+D2CZPbL6WDz+0NP
sspeNfAs0ZHkhY9gEHwyaDhp1iQ/VNT5MKocQoXLrU07Xe+VW3gAiozzW62Fk9s27MYMwYlk5T+q
UWN1VzsUDyrOIP0Uqjr40GLEx+e2UENT7+F3jF7HMs/TE1SeJ5gi95Cl/RrmtMyPZUYV7fcq6ERn
ti0KivyQab+pbkRi5vQ6DJLolqoxNt9KVvTBp9Crp8ewLKfoEKu6SY+xJ+m4N1EQTIcsw8MSRP08
jW9IwpS78yPaUvh8QhHsLkMxDjY5G5IA/3eYogrypmGWYK106Wg+DHgb+QfVw/WiAlysnmoFD0pK
2LSjLM/DvU69QB157MX9IVOjGvVWdWNQQ5G0LXv/YYTV+bivp7L8zsaxD2/qWbx4UwD0Em4gwJB2
x6TI4PBsuOEvmZuCoTCCj/Ibvu8T1gTm+9VpJs+5F6qfpu+lZlLfgvUxZOcWMp/6XsY9HAC57Mxr
n+jpJwjOHWw4nVHDVjkB9nwD+oDzNQaFAEBHncHkMKwcme4NxUH2oDs37ndwLMjJRo5BWe3COqAR
FJAgOnBMmBzvfRIBHdDQ1t8nho3RA0rv0uw8IVvoJsMWE8SNsa2yO1xKNdmOgH8P/1QQAu62cdtg
ucZmSLOjNzmy/acksv4ZeZpuHRVIdUOrmJnT4AJCuvWnhuHxk+K1eDuYwRG7RhfooqrmMWuiUDUb
08Uq2vpN2W9TFYZ1vzMePASAQYQNxTZoe6REDJAgX1sPNhibSXf5J6jNFcWXuHI7chMUzeijj2Bp
boier2rgiad8E4fOEG2cFq+EfVnB4GJnSFP9hqt5+5nnBP7WUSInuUMK3P+ZxQP+INopecqYLJpN
Bd18el8JNyNbH07xcltkBs3HNXRst0WC/34nuV95auPxoL1rBgmWQK24eiajjHr8IB5m903eFem+
B7A2u4UErSGHEWndD7x2JnmDEp+nsMdUPj1UqMf4dJPpMvK+NFHg9ptMQYb1YcpN/exMLhzVseSL
ZOdFjkk3OWBLr7AyB4enVyWfjlGiO3ZbDRo5BQHzC0hnxxU1MDDo8eM9Pbn+oXai9nMuZ4yWqIF+
2IHPQFpoJQ6+/oLEsNt9djXNXwcYzn+G6kYbwaFFDvU2KWHccTbu7LwwRCCSjmlLX5nr5hMCCXjh
3DvOIK6jIDLfSu2IQKsqAf31yQ+ydtiH1Im8XZYOlT5AmkBdV7eHDsq/b0uVgTnq+6n31EpXqR3N
pBdtw0I/X3UZ2+oKPpK9iZ90EUx8gmGbIefzEb7O/cpFuRBR2KIKLbh6bdQUyXM4u1zBMtS/4Rry
LmPH0pWgZSGi86yQq/W06/VDmjyLBnhIMr+4K+NdGdN7VshFmPaayS+9pxE+u88e+OjHLvL6AqCl
7jquGLOtoOADTwF2LbynPqBVdcSeclmmPjlqmurr4lLPCrngMwQF1XziTx7thjvo7ciHoRPX+T8z
W1EhC6F0n1UjfzJT1e+ofGxbnHLgTEyboUdZcCDpvgCPtY+4u/J6fJ/ehYDp37uCty6FIL7mcLsZ
HsHUPRoNVrhufbLBEWe2OFp2XYC6ajIMZmUQlxazteFlUc8GAS57UkEmNeT1B6DcSx7jLuir4kr5
KGYbQxGPhD1IrgwbPqHthjDJvBsITipyuGrL/yWqwAH66XjJnmJVQba6bT2n3PWknX5e9337jRWI
NMxMDl8wBju9LSdTPxwSNsvdXG5gIZljSysIwlG6gCzgeeiDfC8h5P8NjkTlY4sC/lGhrlfveojt
rGCVF6bdVlgIA0+UQmi0FsAuRSeAxWkHlH0Wr/rNzSPzzmuCzk2/eRFpk9UR6z195rH42faBX20g
r9Ee/U71m2QazW4cKnJyw3i8slPWgQChxiYtpNRnk5SgtxtsEt3BujGZm708SwvZF1tPYchj4+dg
Np8hrZLvddd8ULxmN4LWH3I4SF23KW1hBTrMNLOed2doK4GLEHjtnTv2Hydsl5UWFo4aW0cBFk4Q
Csu1+0RxwwAVwKstqc1GzqiNgYBDxX39yE1xnBUVLw/dUpPWnV/mRaGrWv5vkzB0/j4bBMcdTtU/
LfqzerFymw28xNdcWOaZf2cN2ooKcZAXoolGFHHBtoFoRCZlu1cg3a/xfRf2ka2oYGgLyHqe9mfQ
+ScDW+pgjO+mUVJydFC1us5YEZL7/95Lys2g68KL7gwT7PhzDUmar2bizl0xFdFKkXlpqKygwMU7
KXSgtv0YDd4Uf6QTgvct/B6Q8b88/wvnwV9aCkU1hqAjTWfSIf526uQYNqrfZUP02SvCh6Jiw66r
cmflQvjjKvDe3M8dfXP+kKFtplYH9bk1QzM8cfhTIRiEcDUxtyqe2nAHEyTCngEJ7vh3zqHwesog
GiKbTcwKML6Y3/rOCj1n4XT/Yxr25sdoBdiNFBollGTyblXffvDxtIXDgyvvc84+IWJd2WZLw2wF
ETWyAW7aKYo0esu3NK4fYgBMdzSgv0BL2CLj9aEh/XU1DtvRoRzTZsxRBjtzkolH3dXgMEaR+eAM
NFiJ5Zd2mHVs8HGkLoMC+bnVMv1IdAt4AHEzc4tAqVzThFxKQdu8fdkjVGXckPPE6s8TBwgavmzO
B1rUA57//tmPxKYbsVyjFPS8Ll0zGV64T2xGv65xr5cK2fysodO4AeQxm3ahH7ooXoNGUG+dDGDa
T1ftQJvMX8NbTkwsJ8/lqEDOdems/uJiNB0AwyiKlc4QPI0kWoPjL5z4NrOfKyQWfCTingnckzZZ
6mxDBx//U6OE+0ixFbzbJ3Qwm2leopc7ueTDZ/P0W8hTtU0RjWfU/bOCbJFpg0nGRhYBXAI2Uafx
PhdxR7xoh0qDOz2Aa1TGX5EVo859Dt5D0u9SUaeG7U3ocfnIC45Y7/Kv+wPCe+dUsnVYwCucVAZ/
oScNFkp75l7o5B+GNkrYh6kNkGlA9kO535CLrZnaDZXsJ/E96xv8kLs+BRfnJgPgM4SVTVrExYa5
MGHahoEqv4MoJ4dXWUXwlNgWQ53Jf9qwKSCNGOgoBoIJPhBIetzBkXAuVed1kDm3EsbrmuzCppLI
tomMIHESd4lTguVO4t7Pd36Tm/5lnGBhiGETU32GZ3je7kqiy3wDgXoHG7J2a2f8mTm57wCSFODl
ACcaKDlEz3EQcFRxgQtz4p0ueCNL1FpV6d3iVUtrwNG5qLDrOlPBMHqifrOBbz0jz9RgpvYaiGPD
buC4ntBDBl8gt91nKQlhMSVEAumcnUpDOjxSxkbYE5DA99sX5fIYFURRAot1Dv2yk2e4CnjOK5x0
4jTbqiIew2Kj65x2epOSPqgegf8cgmjLnQ76USPL8vCLBB9X8o2qsyS8cViXZOFNaBxUJHeyh2co
fqlw4KSH9FSEfGgDNk5jdtDcVvEJSd2Y+ruBx4rustbvAnVwQ+LVR9zltI23HuyYi9sy7ca+3cCy
fmQnKqLK9YFc4EMT7pN+JOLX5VW3dMp4/74KQ1L5A4MA4TPEbQ6G4Bj7Ixfi+vq58iDTc7mVhQjC
VughKjQpdSV7JgFB2t6neaeOqBVm0crWXuqG9Vat+yaQIzFIWQADN93kxqk+lcqoB2jgpuNNCunj
lVhlqSvWpZMZU2RDATiCPyKjvY8zVjt3feX14UoD78UDs4/cfNu9iQfI0BOo0MA3RHTpTxm06dFv
J2T0GmCJtlCLygvkS9I1Xt/8VfvQmVubu/mmNdgBOlAFbOntMEJKE37p7k7DPeqQ+lKudOi9EZub
sJaYUhxWY0Pn3vLE8eOnEMnX6ChhW5JesbrmBqy4RsEVqMNTCw2EjrwXBZ50wQQ50P//2p2/bi+t
/+Hs2prjxLntL6KKqxCvdNvu9iWxHSfpzAs1+TIjhAAhbkL8+rPIefEopqnizdWuktBlS1t7r70W
iUKSlzw/E2nkIZTgzUyceOPe/WjfLo1bu4lUmVcCd0AeeDSzp67OmsPAQJoEuXTy2Lf5FiXKyhrY
SDS3ByCoAHfluSNe6z5JApkhRM4783XXJNkwNFpAnhcFMs29bpOnTIFsL8lVdNzXuPXEcUDkO7nT
HJ7bLpuhmaWmsEyTto//vt7+h0yMWAUbfVbRxnOHCUscNh6BmkruHaoMUDcRkjMIU7/yuIaYD7iF
DtLhb2EECB91g4fR3SQA+8g1X77AMvpumP1ibhODK5hCOq95FICDIYN5QwASy5PnoAl3POaWnmyD
L/ypTKQKzhTxwhcGYUqQhAsfObrrk7myo4ll7YbkYqyDqH/w25pHadeGC7bSZI4Ko9TBU2sYbwqd
zNUWY8ba1ras33RqLkCObO45PJoUOUr/EPvZt+ujWWvcMn4CvIkOIZ34MID5Q8D5SSPp630nC7GM
38jcrwGUjx4AffxnpINIhdzSsl35cBtiNhBRJ61pozOSdMg4JqQ/BMku2ktsIhte5mZg2lMzY+dh
ilp9bzKa3MSebJ5AlZercwT9m13zb2PLTNcEAlD86AwCT3kyE9DXJ+DY3ORuX/vLLn53/XmOUF6Q
lYalUe2Nn3IQy6Ucup6nfc1bZl25LcsmBzAHlIo27degnyv5MjqB52yFf9bWefn93QBIo4RwWRY9
KBS8goQoSlx6KOTywN83BMueAS3xiqEKnFMFxbsUFJE8HYvk177GLdvtBqg6Ei9BuvT3eZuF5XAb
CPfffa1bxgu5CASNUPn4MDT6k5C8uOQB8rP7GreMt3JBHoEnMj6daS6OQ8y61JvrH7tat1FhOgDr
SRUk0Zkh9n6ENFZ5KN1d2mQwX1siQk+0U1XlOyfXoPYdYttR/bfft3vopJbmrft6VnXkkb7F1Myi
TW5FDPXUGaRo+3akXQzqNg7AxR5H8610w5tpRn13VO51lWxUmEyGUkDY2TkZsKh8Yh0g2RCxjfed
CHYhqJjAIg9wDivS35G+mTUpaj9Men3bLOfKB968DQZzDciHWwBXTxDlleGRtoFx8XQv1G1ebZWy
rvVh2SynU9RpVBuwdGgKfZl5jNAprZ2nhZns+jBWDjUbauAnQjsKpIoMdPWoWJ66WqclTPd4vfm1
EVimC8orcAPkAZpHytE7ZLN8oAP4ARP8cb2HZad/sA42ykAFOo7hEZOHqvLuNIf/I8E8LBHJnRmo
14t+q/J6raPFn3x3/IugdyKKeM3JVdHD4jPSxV0d6wevr4/bbtCKe2qDDgawmGRhnKh7lpBHFDLf
DiQ6aklPEN9Op8m9y8utgpaVtbcRCCYgnTHNlJwlmHBlildLzlIHONbb60uz1r51JQNxAzBgL/QD
NQtjygDzLvJ54yWxthxLp++WQxbTqEOA+h+UoLcdeesK8kgEeQsb+tROSGftG4N1J5soNwRyjN2d
hK5DSoYyS3e7XDbUANTfso80RTa20kWSGt454qafhfnfvo+3bmUTyoRFrItOgAoCZyYBwotkPnzf
17pl28xr2SRprO4lIvFpp6HKiHT/xryvLK+NJEBFBZsZr3uGCFZy8o14ZVlZpK6MznEX3vcJUI3X
h7FyRPmWXQ/tiDJsKI0DFNg8E9zgSIYBWZILo87Xe1ixAxtU4JsRBPJd3d+pvnk0YPhBsYPag7+B
B2BjCCoBKj6g4+Kz6pJnH8mf8+yIYeNwXZsby4JBpQRMfpO7Z5rBNwJocsEJ113P5WMAKEGz76a2
5RmyAjTlRd5ggqLoHyEidszxwz4fxgYLACkfjtmoslMoCMLbPqiO55MPUuLs677ltW5pUZlsjMs+
OnHujPQQOvFLRKEEfNzXvGXEsgGje+mH0YmhekGkTe5XT6W3Kf+1tjktKzZVFDEQ2LX3/oxiOuYj
4BItQOfrH7+ygezUfzaUvDLAd/NULcq/FVIgMiUgVn5oenfaYl1ZnpAf+AB2/p/3CgEQf+zv3Aik
tyGUFTOyUCgVlLIjpEXMvleODQBQbiL1rApxTxwwhmoOilVR79yntohCNlS1G2WQ9RMCnHwHQHVJ
8jUYK8ffo7GEo8LO/VOAbgWoECnw4AlI+JBPezHNuCWOvbKRftcOv7uQdZeBJLRnyM5MUZ7dLaqT
d1Pmkq1g/dpWsm5iXmJrOgEnJxbBr0OxXXEAdOFbPO8qgl/mxzJkXtVjM3sDtlEwXiCrFRzHSm1V
oK9caHaSXpEcyo28IL/dRxMvvL8D6ZU5qLL9mYT5HB8cA+L9DcP7TfbxkU1Ydq0TRBtp4pGTBrNb
laohRiR3wesHqZ/ovEZNbDu/FE1DaWqYisI+1UWob5wGG/wuqKnRLzGA5f/WAM+rI74yb9MIgLEf
yGC74lOGeqQfDA5RcPCTWcFBMkAb8Kqv5I1oQGB4KgqEAXxOaP3qNgH5iWoGUt+GfuT8QACFf8og
wYUCbSTYhzRckoDPwKv7P4ju4/GAAiSAvIecoEIEZTxu9zTOuWQ3kGadM5oSUpOIpAyy9OyoSA9p
kxQXVYsyihJIbAnjdGKlTxhLmH82fTKIAFKZKP+oU9AC4X83tED+/S2cB5W8EZcilqMrhVqaKpxp
d/ALgDawwVpwsA0dR7wHPwDSyL15fCZtjp+Bnw5eZzH2xXOJinCI1IO4cXhT3hjQTyFoTkF3R4Zs
AtUzqpV/gK0j5kcmmny88aERGhzA/T39lDyq/tE1V99zoIrye10RLY4IE7TlAZlNY9IxWAhkK2cc
huNMc0DrwC5ExNcy7mV2GCjN/ZvSzT16iMMq7DdqgVfOVDuPCIIJ8AnPOj5pkpyyftmpfhIhoZtn
8W3UlcrZd/m71v2WjeB0Q21YfBLC8VLqxPNDTSAQv+sCsmn8ZSmh7gpynRMiq+TQtRAL4JJnIOro
/ZvrXXz8YottHn93BAVIy9FFGE6QM/X1TadN70JLECeIbKIziorILVLfhfvzeo8rR6GNk8nAFuhk
MSGnzM35czblvzJUK91DcGQDvrTWgeUTSyWG1qUdwaMTCmMd/EuIf2Ek4AjR+T6/xsbBhFkNmbdW
o36IJ89QzeuPDYEU0vUZWrmMbNCL9GITh7Ic7kQElIUmCItpEuzzim1sSxYGIDucInJCUcubjgkL
0zgCKDRAbdjW+2dtAMvv725T0ztjomhMTgCAfOd8wY84QKBfn5215bWuUhHKfIYjMNxxh5TfeRUC
Y2WK+EeUKHfj+Pj4+2NbeoKqrIwJ/K//t+qwN3+Huf56/fPX2l6u2Hdzg3gw0JEBi3gKFa3g6Iej
Abp4Uy3u49mJ/xCcGEPUM2WM3btaC5WGpGsvJgPHbwKw7sb+XOtj+f3dEJTfeJKB8gCuGKlQGymz
p9/vW+UOG0RXa5NkbSDU9fUFsBr0ZDrEVgmyO/5nh41evnFErLVv7SHmDvkA3Exy6lr5P9eAniTW
gLHtW2H/v9MDRnsSTZ2Lh3/iSQ3gEmBS0VG009S/7OvBunWGCgztHFh/lL3CDdZ5+OqQTUaQtbmx
fC83Q0lbX82I2TkuOBQV8fL4UIiu3kj8ruwemyjPj9qwjRwXHy8z55u/BLVRKfrN2xvdjql1AQAU
1iUhlD/vfkeOBoaQKqAyfbo7+B/bchLDAGEEgAL1g9/UYOWImUqljy52ra9Nv0fBMo7aHV8/gBPp
aUgQ1YGX0R+vN742/5b1ZkqhhrL29ENVkr/k1IwHw3B8Bq0AyO56Fx+7X39w7FFKQf4zyeTMl9lx
BfZoIrPPhoHrE3IkN9d7WdmoNtceGdoEZE9Fcq7wXEiJivuD0+5S+YqSP7j2EEADw7Qnhzuot7ID
YWg9LuXz9U9fWwPLgDs8+Z0xI/SM2F2QZoPiaVUT71gG5Vbx2VoXlhlLFMmLvAE4POV5qPRhIEi1
FXcFHfywuG2dcNwS8VhZBxtCUGV57LSyb85d4pLvqObu/x2h2lNs7NeV5m0SP2BEFcsrWBfqoTky
y1MnH2vkMnb52ADJ//e05kGJwnNlJAhOgeTxO3C6sxD+XBE3W2ULayOwrnw9e40CjyI9GwpUJh5R
zU3i7+EFwT61mfZoInsz5E7+lEGY4knMWfLSFPOWpuHap1uHhQ9MW5gnJQ7roQdlr49K/OOiv3nd
DNZaX35/50j4EhEdPInDM2PBcCcDwk4geN/nxNlwQuPPFWgTkoCnIKT/JxTQrC2bejzu+3Trkgd6
N6Fd24XnAR7KUycpUWnf6b3zbh0QdPJdKvnvj/eD75nbqgO4GvboQCx7xjobQPFjIC6YNAi7t5ie
Emo1Bnx8N40azO2u+bGBhKDzRtggEA0OZ3QBGUwwPlbOt+uNr5xtNooQ7rnfRig4O/tRcz+MhfdN
UDPcjWTBv+7rwrJZJrkvqMuaM0MM+4jYRpISDdKiqYTHe72LlVvSRhNq5kaR6kOcm15pDoMLpjxQ
PmV/9VEbHfq8cl6v97NiZTZmsPJjg5O5as7gmnjWi7pZEWw6u2tLYZmwkI4cmV80Z4kEXSoVnjRC
ojqzTTZV4da+33LWdV8qEU8FAy15Acj9kjyDCMO+l4YtKCG9wIBKLmf3onRqVEHIE+KnW37Q2pdb
VkwSELbEvg87G6EvTMUAuhRv5vsypLGNC3TFwnYmYGOQehxxykHeoW30xu5c+fY/oHu8mHMuPBfG
ixDHb2GK3t98xK+1bpmX2wUldPAGtC5rBM7ABx/dNSMYaXdteZsIjsgqAkQ9ADmrG3r/MqBDXkev
2iqCWjHcyLoUw9gjlDtOeV5QGwLk9RlWl7X0KfDor30DWObt3c3IKobIX63aczWh4pDOeKFCYmOr
qmrxbf4Mr8c2AZwqJVQ0Ks2feF3zWzV25AbFoYgWJNASAFagPwK/Fz2NdBMIurbe/n/H08UFaKHm
EJRPpfwfmHHrm2SENO/1yVpbD8vMsmAedA9SGjjRoHg/0AEGzGpu7kGVBG4KvHCu97M2COvaRGUn
ceYZju4Q1qgJR5kYqoxBXb3Fy7ds/g+WxQbz0QjsBqXv8qcOjP/nsIuX8/Q5C/Mvg2TO68iRENw1
EhvYx2ZIE7pa4eop5uJJQmD16+w5/j7cSWwD+zLw/fQ8C0pQYUNqYwCJ02OLusDr375y49iwPp31
TZXItjzLCXWwumrJM0+i7s335VaJ/spC29A+sBvpsOHQXqcO/4ziSnXbQNjo9vr3rzW+/P7OtKUz
DwGpvfIMuUv5OEDl9H5k+1BLsQ3sMyWZEc3Xw0m7CBioIXoDgn7L5105NmxytwoETtx11XhHTPCd
F91ZjOGD8IaXylVnB+LRpdjiI1xbZNukiwAJx3IYTgbUft8VQIrlcvPnP/qydv65vhBrfVjmnKkO
J+zYDsAm6Nusyfs3aIE+x+XmPbGy0ja6j7IOpdoRE2fmTupESjCxqAwlL9c/f6116+GKNN4499oZ
z6TPO9Qw0uhurDf9urXWrQtattAeGSHodOYS4Y9wVA1o4sAJvO/bl5P8vQ0kZFJtZPh5CQFWQQkN
r01M5UdfTjxQWP+3bYqbjMURl1+AW/L+Zhz4rtcYL5tx41350bZZ2rfmHVJIUEJoIvUSli5cFzU2
Y/EpKcsqS+fYD7ckvD+61JZurAWo4DxO4IjK33TdjQdKfIhVFBncAIpLp2c9P15fio+MeunHWgrF
JoGY0MzeMgX1FRSyPiyUJNDHrY/+Ug0iYhSzVsgBXu/u44JuYitVD+Ck0sqtpi80A0uCKwHbBXXQ
wvwu/8dCZLoU9IV/ZBDZOUM4d2eny1Z5t90qXEZjzj39xcTICC4VrASECUMgHzuQOB5ckBo0VN7n
YisFuTZK68mCaEbssrbTX4AbrX93iFzu8++KPfC/tCmJvUMMWpRIYutfn9i1bWl5WICLj21dxPwt
49ALrVjm3oP2CdqOoFXcAQVctop9KPMKfVS+/lLRvjhpE6EQRrnm5voA1ubMOo51ZkpEVKj+4nL5
Pzro32uEc8I5uH35P4WgZbSwXIBFaWPnr1iYnYjoOK4zpWn1RueiOId5QM9Z07JzGYGxoYg3+1mx
MDsd4bZQNQiALvoCyQ3nJ6uNAH8f79LKH2Yw1o3+vc7dUx3A4q7P5Ed+JNbJTk74yGfV2RzWb1L7
wdFAkAaV+GjdVWFyaJdMUTJsKn2s7Ds7VyELUDR18zB9zuhcHt18cm/dMPtR0s1I9tpwlp7fWW/m
V+VAIeH8uUIguP7J3DEI7xIVZbxONfJsNYgouqo3x66jNNzjIi+TaJ8ZxTh1BafNm/aAvdCslS+z
wRa5vkRLK7arv7RuHRCu8pBErXKQZ+V988nPCn5bdgRh1uvNr02ZdRiAnRyuDM0V9B7n8V7PWHI1
R/Vd1wHjPCFQkAAgtNHX2lCsU0Eo4QQF2Bi/ZFGffKtmL2kPYwJihY3dvGam1rlgxrwuglHIt4xM
sXuqGO06lhq/ass8BS1p2NSgYZ4GuVFKuLKh7XyD5jXyMeDQe0NwGkIhYCBxfvIgFL9qV8ev19dn
Zc7spEPGI57UJfS1dDAW7mGIOxb9zCH5Mb1d72BlA8TL7+9sZiA5McPQlG9sqaeqkD4EHS7YghbW
rjSQiM15+aYLsTZjy8q964x2w+i0Q5m8Grd3DrjS1B1w+/qY5+6eRxPsxSY7EKFbzUEdlG98HshL
VQGCeBcjsZ7fXZ+vtQVZfn83BFRGEsdrMvUmUDMO/uA+KW9AjqK33mVrU2TZu5mZLiuQyb51KOP3
jrKlXZYqF7iu26kmyZb82NqyW3bPIA3ZxSRiL1TN5WNFUYKcuaiOGaKW3Del/FbXYbjhVK3Ypc13
4DockkStzl/8LtcAFOe8y+4jI2P2YESUOMd89D162rc+1iEASlyQfEkSP1ehjp7ChYrXN7TbsJaV
1bGTFbrnHZlzVrwNMSd3LkXEX05ADvJSbpXHrsyWnbKgCEaSJiT8zTgxPWpkudTCjhZGUXAIGFim
d80Tse2ek8QNhix/C0PXNydDQCr3FFAUoG6s+oqh2EmLUCQyrFrN34Z67O66CWKNUb+rLhFmbqcq
BoJa3AoO7JvrU8Sa/XGIIIijo/ymbUBgu2+OLFsXJFM67CfnC/yUUaXDXGRNCnp3dnO9/bWltmyd
ur4aSgSIv7gjKXHlhiAcgSSv9OVBafHzeicrlm7nLaiCilCH4oe3LuqLuL7p5kQNt6Qba6IOIfjI
zedAOHT8Z0DFiK733fW2xg4qXfvBtBl9ZUoO9YH5gFsIMm8WHK8ZomXmoL/2qkKb/E11I7T6RC6D
8AAdzYTcz/VUbNzwK3vYBiyQWYfQUwJDdTWqID+AUCvvU+PgAX99bdbatyIEWtetyeM5fpUVDT4D
+AWMJdS31FZaaYWXkNhsB2IExTzq4YPnoSsL765JshipDsQelNOlplZJ8ugPoR4vnlFm+B66fAwA
HUZUFtwRXBiWvRUJOHb2GZSdbUECljSiLIMv/gQ6AQru/nsPb+7jvtlc9sq7q1kw6DbXfRh8CYsK
BQezcB+BFd75po2swwAlvgJlyiz4god6AsEtATU0vxH15frHr2xoO9PCQ9DTG0/5X+jozN0TcfB8
PVQc4PQj7ar/Xe9k5cCJrFtflnMkIZsagOo7BNnz1LiP0KB8auO2vveCZucVFlmOPmGIlTTJSJ95
qSDZ1IVCet/9AgWmp1jMwGYiYMvUBkpwzYbskyBwugZyfcEXUbDkQiVy5LfQ7Jndw/U5W2nfzrX0
BFTPsxnYvxkb/OwzsJTRBbzYdAuisNa+dQaYiqG2sSg5NClx30NM8S9NUbdy/eNXdpWdX2F9W+V+
E+RfzIRAjAkySAJwUgTdTe8lW5G6tREsu+2d3VEGyjJdjcMbAbdzfZvlbf9X2HpNsQOIjrveTrKQ
MWt9d/CSL8M880eeZd5fBHDfm0jO4uv1eVobwvL7uyHIhRmD08R57Einjhye0Y3nbUkx/y7w/OAN
/0euxZNgwnQK71l4QVfcI5ODK6uLSi5+IH8bF08sHwGpz+ExRceM9PTgMlonN3KcR/c8i7kld3GJ
NyVoU5DEz3q8oz8T2TbOkQ0tnoV06AYDgROumgZcnmMs7nimAsSqWDuBED+gvTpOPYn8vyAM024p
Wa/NmnWciEZNIi8y9tpFw/Q4DLlCccYWYcmK32JTNijaDp1wGIMPj1ePX5IjCKq/mRHeXlfWz14P
KOT1xV8zEusE6aAakuRdMryxZpo1aF8DaJiq0IM+TC/NFkfEytlr53iGIQo8f8zYkzY1u13oqIGH
RG7Yq9Vx9p0fu8Zi60WEEoVmTTlFzxkd2ocwgZwu6wP9eSLNlte6Ml02dQPp+cyg/xc9a8B5ntw5
hi6NAp2ZkpzfXh/F2lxZJ0pIs7lpWAP+usUc2ThcQobnj6JBnObBJmfsyv61dSPoCBWoIvKdF0NJ
Zc6Q2KludT4SvuHurGzhwDpVFInAvxp36i0MOnPmYF0DrxI5iI4ND10z3u4PrtoKEqZofO0GUf9G
ch4jGdrXoYCfF2gck5Eqig1TWZsxy+K7OHR8Benk167k7gOhI33Lo3GLyua3QsMHB2VgOQ5Ae0wB
MiLJi/HjCkLfDrhK+xOiq06Suiws6SffRyE6hJ4CUj0InIyoFx+dvGEH7TXRN44K0xh2FS4Vg3Ug
O3ComoiFB9mUyKceAWSn9AaYDIgR3dYT5/espIa8CYBokM6iztCCkGSSD3medzMoMMYygZ/cR0Xw
BIpV123AUdJrecvjpe7XVEkVfWK0h2DQ9Y2/Ylt2ITktW6ZQsCFeM7+uQVYD4bH+QHQADvnamc0e
njjcqHYlOQgtR6QkG/6KF3ojTl2Ye/rOcZydPpNdQW6cEslPaPe9Qk41BBszik/Jbdm60VaUb+2A
sI9sJGKiaMq7V6WmCLCU8o0Y6n6TYfE21/nWI3ZlNf5g5yhZPknHZC9uFZf1PesE+4sR0SSf2qab
Ng6JFZOyiTk60cxd2eftayZjcV/FTvR37QxbvEFrQ7DCPGB8dd1JBOAVAc/4keH1Bd7iqTy1jPF9
DrJNzQGhWSRqw2F8ZYQnn4juuk9R3m5Rda6cobayB9BZAR8UY686H8CwkEKEZwy+SzaDNXqYW5R7
GdPn9McUEtSrbJjh2ppYB7eGg6ET0gp0WkNiLKtLUaelVo7aOWfBf/1N7U8uMXmUvJCiZNG9gKgX
wq794P1z/RxZsY8/RD2gMqZjzZIXj+RfkTh0HiHixT55YQCy31jm3paJLK+UD05sW9uDgmYkdman
fCU0Gs+q6SB9CK1bXebs1g/KH2E/3hYt8gn7xmXZvduPWWOAs4ImNvfuFQe/w28ymG5CrjwP4Bte
72dlA9gsFWDKj+dS+yjpx+TlT6ZHgPylEYaYfRvAJqmQYee0AQrCX0IKmZdUEoAD05oPOyfKpqkw
kZ7zSk0SOqo8P2nAxjqFODVIdFDiH3dbAaa1ebL2MSRyiS/6sHodEtc/gemBPzrtFn5vrXH/v0YC
Nc2JjA5uEVYtEgLgwjgqpApO+5bY8jWWYCdzujp/DbOMP4DP2JxlUrzta9zapyaOAAPM4/ZfEcnq
1+DSKb/zJMrdbna1b5fGa5QyBhyZqDfwR0HbUCQEALuE1/B7rnewcm/YWhGcM1MnRcu+dmCzP4Jm
ek5d4IzP8VB3t9e7WFleuzKemL4vwN7hvRBadV6KOWogmVAF3/c1b70hXMflTeQ4+VflafIoF62p
YQh2HhB2cbyAX2PKmjlv1G/zOypbr0tnkm3Gt1cOcFu6QTZtjeNzVq9ZZ6h3MGHR5AcZ+AX/Fi1Q
xBSMamH7en2q1hbbsmKTQ2DQGWL6olroWuJe+ktEAf8yu+bvfR1YlgzhSFVj+/svQ+yps6pRtkJH
N7xFTGSrDGflIrL5NQjP8yQGXcerHihkRmdxg/00PUra0DsV513aUpbcNnqTe2EFhWRTbogqavDG
LoI3IaavqgQsLM0gWf4kdHA/N046h5MAQzI4G1Higlff9Zn8eJiRjVk0fis8GjUQwSEAtWS8eYCo
xa8BeckUgUQITAxgjfNwA1/v7kPvC+Tjy+DfxcWEC9ki5NrKT5RHyXg2onFuwxgDI6WBNrHOhpdg
X50uQW/LoN/1Vs8cwst9V13qyhsvFExdUOOVSbkRR/zQptC85QvzIWlLgILFJzNDs5h50Nc4YN9A
lbaBRNMnL4bw7cb5/LHGD/qyTp8KYWLIXMaIYKDg76AT3t+YyIVYsIpSkDr+DbRyCWWPhVZTvHpt
/uv6en14pqLbxcLfzaDu8mJoVVReRgRo1A2bh6Q8KadW8cbF9uH+QwdLx+86EDQxwLK6DHGfSN/o
+W0ZlU/UTxRfhWCgVWev7n7uG4x1LJUMEHXc/NXFL8LutlI+eR4zv7zb17p1JpmEQozL1OWlbYEj
BQmJG965rlt0x+vtf3ioYqZs/2KsK4NkWnVJDHnu67h8RizIPbsgJdvoYXWTWV6G6wxQ+kry+lKh
LuOQA4MLXYN/CxdhLF4n/Kmk7bkr9TEBi9XfcbVFEftxVtGN7XexN5iQRINfXZBc/rct5H0YvWUe
mMpYyxCoAQbrkDnV0YvlfVWIX43eRPgt2+yP5wZ6tk4I3mTY0RErLznKFG+yKc6fuSfkxpZYOSBs
BkvqEZ1BvaS6DDSO4SYziEJQpUAT5nxrcsgSX98Za4OwzgaocyTh4LH6QqsE6p4A4NwVAwK1+1q3
joAsBzzb6Ki6kAHqBR5N4jupva1cz4r92xyWvHAFWFxJdeny7AnFrg00wumvKme/piQE1VtZpWWE
sPb1saztcJvV0oGm4txCzfECJe5fspf/Q26sxbUX/jOOAIQnqFhx2PR1npwfOnA3vJUPb3ZsMutk
gKonhPkmbO+eRY9KyIcikM73eGrK4+zmp1a2UGPtk/4QJp67cWGs7QnLlCEWCXXuJABFhTeRFyH8
4N9p9LbqxVZat8OKnutIGUBS7tJztwLrG3AnzY9BeFG8BSpf68EyzCYzGXSfRhhm4CeoFB+gKwQ+
G5DAXd8Ja+1bdzfJEI/tRhh+U+eRn3ZLCPOl84KxPF/vYOW4tl/8GXQb2o7z6uJC0/DLHE/mq6lc
rIepm41M9crxYr/5uyxumzz3y0vfcs4PJRBMr7Qph685b0LnGIU+fds3mGUW393SBCWOPmQl2ZPJ
DbCvoJJy7zWZg+LglAhqbljnyllg60xWzEOxTz1Ul3Hgfuow+ViGiJN50fydJOpn6BVIooZ/XR/S
2gawjJKUYIpRTVldMoLKDBUN4z0IObLjvtaty1pACmuYxjh6IvUSV+oqfeRlteUKrH27ZdyuLrOY
OwF74k4XHbsRrMjKa7bSlyvLYMcCEHejSO9G7Enw7BedEEICZ+TtgPzyIWzGlzHTX5dsxcair2xi
OzAAzr+815EqL6AKi1I4uf0BBATV56RUZSomvgtuAw0+y+CHsiFzkdTi//txQSJ+LD3xen25V4zd
5s0zvtN6aijExdT6U0BjciQALXweiq75fr2HlSW34wNuGQc5TbriYuJ4fFaxL74V4SYb9tr3L72+
s2/lwYNI6rm4dA3qBUvhIT0k2/FUVcE/+77f8r2LnuqYm0lcvMinn4qO9NMJ1ezVHppbPPVs3k0V
6jnqB5k/FUUYBLfNJEnxMvaN09zWQzfHL/uGYdl1F8ipFz2uDdoKUMNT06i08TpQse5r37LsrmYj
m+qivoQh8M1ouHTTatZ7eBsIXgbW81t6IKYpA5md/RCs1XwE6KVYXt97Pv6P+kRRV6IKk6S4VDl1
yBHQX48+A8putmT0Pj4r/qhMzLhhE+VEXCoJPaTS7f1bz6/mT3WpX+CJ7BHOWWbJ8qdd1eqm7WFr
uorCr1WTxM0/jfEycbk+T2vDWKzwnbVxxD5yVQt+IQD7Hzg21XEa66Xmu9Rn4TfRrkpODMQ2a7eB
25FrfskmVRxQ9hgdVAtQzVx6YMmtq/Dr9QF9fDihaOC/AzLlMJvaFNkZIAR6x0AF9Xec1fmGza1N
l3VTh04ZBFMY8AuI9P+tRidxwE4Qvha4jA4ePLYtbqK1UVi23Ya1DmpDsH0RxVcHGfW1uE0yXYwb
xv3xOwB4+P9O06yFLCqBwwOlUaU+8GAcnutGq8+FWzp/NeBB+h57NUoAYkP0jYsj5n+71seuNzRi
rkpIKeYXOZXBj85x2be4ZeK4r3XLVSeVT3JZC1weEO57DDw381LSy2rj5lis4s8n+h81hU0GiXqs
RXmJ6kl+6oyo7pEJoQeZjVsCmmtdWAbfDaRpqmFOzr5pMvDhRX9xCK6nUbQVeVrZwr/Zxt9ZvDfy
0fh9xi+xMhcfqhA+qre976NxOJgqJPu2byUseyeVk4wB4CsXyCzdCoSQ78YIaajrja9NkmXksmz6
2YmL4iK1iI81DsXbdiCv04iq8H09WIbuQnRFk2jMLzQPyxvSG/+YjUQcZ0hm3FzvYm0hLBunumPg
Te/473AD6LPpVwjg+QxhDRSp9nW7CzruEmqZOquK2piuTc7unP3qmtwc5mkTRrJyUNl1giGrXO7M
WX5RiJy8dJMGfyOoqkCZen2S1tq3DJr1kMSkAYK+Hhj4jhK1VizVmUi+7Gve9sTnAFJTLMovpJn6
z2Uu6EUjdMA2vn4lmkhsXsIKHs4wmXZ84p3hj0PAfy2suyDFrw8uYVBUCto8dWVdPoZVVaSOq49N
ty9gTuxyQa+ePdaXJb9ECSPPmQso+UHlvvNz39xZFu6H0OPtGYLMkeib5K6eh7Z/bIgPms19HQT/
vaMI5K8TDq2di+kgu8qSVqpDP3vg07/e/rLIH5zmthKyYeb/OLuyJjdxrv2LqBJCCHGLl27b7U6n
k046uaGyDYsQYhNC/Prvcd6bDBPaX/lmKpVMYZB0jo50nsXg+aitlA3lS43zxsPg6me4b6tHq1T1
Esfs59s/tbaMF7FuVM7KYM4lMPx1XG8KGKvbXWxAqn37+SuXiXwpZqh4kHrA2KCfYPSnJs3eTTl/
mkDr2EYFcYnScB0rmgffQYLw5hW2pAwGQegH8FPDXlKG1cHz2+ZjN4amujJBKxlySRdUUOvmDlC4
V0K6+IhWbrmhfNQbLWq7J4W4plW9sp38hy+oYxswFsLqomyPRXY5QnExv4tdWNErn7Ky1paMwWls
de6NFj8Brjbk3tQpdyrgCR08ZAHu97DhLYLbbiz/wyAM0mKOxnTIX01bM7WvPO1PB9Gp8NpNyd/v
ZfjSF5nC6yRo9dQ9wPAZlkNjBZhPFJ0s+5BlM09YWZhTPbTsyla5NnqLTFAIm2dZjK1y8CZv46nh
DO285iw62ItrWj+V6EdduchcS9lLTuE8eDJua6teI6MtPDnptzg273OqPoY6pbAoqT+1vVcnSDFP
LoJsRePdliSWvMKsZoMUWZC/0ob1jxpg7RQXjs5cefzaIC7qAOYCSF9U+DA2YAvCpq0SDrmwrTfN
3xzXMjF+qrZv56OVfLckF+LuoAuJ36rXctYPE5T2trijuLYa1h6+qAnQ4WZWlCO6QK3+0vcwCmxq
qJu//eYrK3vJKmwVaGRe6OKzLtNzKsddoUHG0GNwuogzRRl/qIZrijxra23JGUQjM8wgo9cereMH
Ntrpt36lUa0FMBtr7KKQM0f5O9/AzqsU7tul7fj2d64N4iUX/nEMIIplaRC76lXSGHqxGhjyKYHV
jr0SsisHzCWlEPDxqSqbFLdT6KMWpDnS4j2FraqtzauJTJa0miWTgRrYbd+zSBFRmooIOkb/+z1/
msWW4Cb0yqJY216X5EKKW8jSKVO9VkP3UGMzJTVsaBjMlxtPis0Q+u8aJov9RUCpCyDg9PZHrWyA
S7KhKeaeQFj2IsmDqqeAbQ+TuGgF0NEmQ1B1V8ZuZf8LF5mhD/taTUXZPQrcYDz1XSfpu7IAKD/x
eMducQnCVdaSbAhtubGUrY7PViG6wJ9O/h9qPysjtdRybOt0CDxPi0PRVqPYcjtm9xkT/a4YUc3R
gcRPb0/JStwsWYcwDYD4U1uk5xaUijO32j6XcVFciZq1p18+74+oVF7ExnwALKSroHXZwdZy2g9B
OLnt22+/MtNLuqGNtE9sMYmDbfOvbITiAnVwskYFf+20ufYLly/74wvSGaSpaKzSM4H717hpS4Eq
pxin8anW/i1O8ZeltAh2iHLxoKZehWue1J838KlR5/ZS89wWEEuNR93Ixoy0FdBzhnUPEf62j8cX
4A2uac+ujdLiPMCk8U3l0uggU5gbgQV4ZnUU3/8/DuZrAbGI6SydxgA3u9FZDhHyx8Q/uqnNDiJM
v8Dw/tvby2nlR5YQOh3VdZqDH4E+01Qm6DDB5to2r2DEBDs/vpqfVqJiiZ0DzUmIuffNo3LDd5WK
+i66rhO29g2XcumPBUvyxmc2DKMDGevytVB+9XmObfsBzuNjncxOttcIy2u7yBI4R6DpUTYT+vCe
5953su3f96lN38kGCORogHK4RG/5Qze68pwq+bPg3evb87Q2gJdl+Mc3MqA+zKSb8VH3cEYgAzov
SeQ18FK97fmLoMdVGax+aMfPDHqNuLTsocMA7fb9bU9fRLueRdHPY9p/x2FmkAmhQ/WlqG7EXfGl
hTMkKWifWTc+/taI61tg/SZetTe+/CLSTR+0llR8fOwh1b8xfgW+ItwIxiszu1LU/2Yb/jGzondq
nnlmH39Dg1HKdRttgCPsi/CAc1Ke3J7al9C4IsiZq8e6f6R1+VM4me2LDrbws74NNk+g5vnvdepi
mC0CV2gfgcC6ByOtOELU2rsJIsuXCLgMZxJVFxM5u3kstkTAzB5Cvm6Xjgasrqv36yuxtqSMqTzV
TtK5e6RtnH6GTWRebCMfFhx3b0fDytaxJI1ZsIZZbph/TlvRfyfQsgJNyKoPI+yur2x/a+eSJRKO
V7yUo878cy+gmjK+kxXkFU5+0WDfgnY/5C8gpGLQR7i3DDk52ANdBHXuRBBvFMWRxbKveOLFYXBt
8lZGdQnN0H3dx5kIyJl59sWMqH+r6Srre+3hyy2gKweAFMVwhl8iAFgCfB8viagX3982ZYsEls6T
GDzX+WcqxJMAAW9j8i7+0IFPeGUjXvmCJaxP+64rOXg5Z1L7w1bFgX7KQ3ON67329EUOq7IgVn2H
28vC0vaQ2TQFtry+drhae/qiUjHw1uz0qNyjbSbvVFGrN2GEe4m3x37l6Ut4IJOTg2xlIV8ZtFR2
vWiDg3e5Mrjt6YuE1XZEe6qp+PdJqmlTzkF0D2oau/LuawXDkmvso3+QpqMCMhA3uoSGzybr40/h
wEVCM+hQ11V8Vi4u98TBA2a20/fbPutSK/2xq/TcpYXiBRZs3XnPEi6575z1P7/98JUEtoQKgv5T
EOmQIItyql8vDJMshWOs4fKaRPvaL1zWwh+vbxlB8po4Pxg+fiAx2FFFA10rGIxfS8IrtxtLeGDF
2qCuoB71LQdOcF+C61BM/qmTM9p32I83uBH96UXVCaz6G6eE/vub4B6PtkTU0DNg8U7s0lDz7JTT
FnSpt6dlpQ7+vRf8MWjF7BexDzGa8+8jSWH5R9bP3SsNsp/z6K4Zf65NzSLYLfpsaH6U2Fmqxn3I
TGo/EjTghqSDRZK+sn+t/MgSNUi5hxODP5AzxHGhFHE5vxUSWtpV6o9XrgFWFsASZTcWFnIngZWv
WSdoMgUV5CXL4meq++8uhy1G5nkqmUl48nipbvysy+f+MUNt7MkhLDBDGmyL7e/PYl3NdhDe8a8U
FyvZ8j/UvDSEfoRvyJkzlj+3nHpnyKReA52szctiHwSvqoWlQTqcEersZyHC+KnNOVQtphwirW8v
47UvWMQJbAAg+DXgC9qohss278+a63Z728MXG6GybtIG8MdzESv6lfc2Gk+1E9pdGf6VGFzy7iCO
EcdeHvADjS4mfzFuR4nXeqc6ns2d51/Vxv77IP2Haad7UDL40BC0UcbqQfe9fh9BZ+las2vt8Ytd
USimmsASfkhb+PbQDJDdepj6K2Gw9vRltZZV9RjGNZ4OAcCzawPvjGv58MMtUxwuAHdvP+Pv6zxc
yvtDejwMIoioHnDcZ4lkMN0zqZ9tKovu69s/sVIahEs8HdiJpZvSqfhuvfpHMeU6gX9985Fe7qjq
Fry8wIu7BCpWbjumfngKcvzn7d/++yoNlxA7MZpyVoEXHtQQfM7s9PL7IhFHqX+mUHn7t39kbZYX
cZzBnt5EUc4PPcsyaKLN+kec0/z5tqcvArmtiarzeab/y3No43lnho37yuT8fXMIl+A6OrnKM9ax
g5j4QXrzP8RXP4iwZN+CUDYI/VBC4us+wL/c9Dn/AdU1sY/mMQkPKS/1PbrL9BFYFnXFHW5lOS+l
+8WkFSlnUnyX1QhkP4j43pCUdSA/zqO6CvVfmfClXn8x0wLsirz4zgvev6ARRX9UwCHedAQLlwL9
KbRBg8KLwoMWqd3iRpEkrGJ8E/fpNeTe3z8gWCbvnsBBPqA1O7UKcBVbAdUPAu6XW2aYLtHS6G4V
qWQlO8Hd8bno6HjooD19uO3hi3xt+o4Pqo+bH6310HFkgqn6Llewzb0SbpcH/RdpQ5c2LmwWDC05
3GsmhZcVTxev9L4g8EIe5bMGMwz0/7nAlWRz48EMHi3/rpUMYEhz56T/K/RTuu9oGd5XQNJeCfC/
TzVdJvjAn2uQUzn95XqDu7c4kxCxmk3TySvLde0HLn//R6mnS6CEnKL0h4FtMVAiQkd9ApkBduUD
/h7SEBn89/NN0zeONI3/I0QWTAD59bad5wfb0NrbSGc0pv/+CVuTmuhB+D8GRXS3jZuIhpvG6/oj
9YprNuq/7x7/trIWiTzS4RjglEfKZJJjB/8eo5t0h9lvNa7TY+4DITCqsvI/u4BONtwVgmpS3tF6
HLujaCE0Se6dworcsLqzv9TEtNxmaJrML9QfveAE5d3BP8x6hIMSZQ4s4EMLETY8XjleAyrYl6Bu
WfCDcWk5J/PcddnJwMWHw5EB7NRQ34U07dy47wWr+N72jfX2vlfy4Mpi+ft+DE3wf480oPQddKNS
ekIvjB9dMYQJhBTyIxTDdl4LTunbWWLtZxZrZgBhnteNN/wKmxYCnnDUsXHiZgnzhs1QahE/Maqa
T2//2EoAiMXqkbkoiiYiwQn2gr67k7hRLDaNgmje+e0f8C9P+svKEYuVA40qg3wz9yWQS1bLdkds
2SIJOdUGItgGwRzzV9MV1ivuZVyZie5xrZBn7MDDoePmJDixvNgGU5WXcJfQeSH2b7/b2scvDsl0
MnmaVjo89DN/RmM724SqucUxjYMqeSla/kgtUREGFr0tXIj17rsJkVcqciMKgy4tPXoIbuO4RdSx
rQDWw+GCJbBeujJlK8OytPMgAHt7rAGQ2c7olaU+E9tpgrnDTYO+hOq6inSV4Jyf0CPLtnZAT85a
9vz2w1fy7RKKK5mBvwVU3I6ibJ7SCY4gkHq77yBbdePbL3KAp3yWVtanv/psHOmDq4uQHmIejfM1
3biV8F8WtTbFQhfS8hNBZALh522KxnyAOe7n2r9mhb4yTMs6lsNRS7d9y09Os4vhK5S9bNZCXeqq
Hu7KGlrWskU7u2IKkStVFRv2rR8YHL9B8Y/qKzO99gOL0ykPLyJ+fBh+KKgf612h6trdj5OdbuIK
02UhK9U4Ypg4PcFuKk8Kax24o1dpD2tvf5mYP5JDGRljU+H061yML+PgQ99HXEUzrczu0ouezToe
w96IA22H75kCaEak7DlUwE3dFmWLTYMGyvcY6/ihZfAn14V9lQpV+PXe3toXLPYMrep4qitaHXne
Zzviy49G6XDT5+zK0Xpl/Jcw7swv8mEgWXV01vO3pAOtTMXtbflzidaGvxZVDvCDI5QN+ablZLof
bGR2Nw3+EqxdDPDZ07KkvzT4DiiKwifc73mfOuuXV95/ZfSXMG0OM1Q9Q+/q2E9D/rGPADBKOjLC
Trxj9tYfuaS/PyKAGhkrQMjAH4T3WSJQUSVZMyEOWn3tGnRlkpf+LrxJY9NETB5tDAXo3qVkAxX0
285yS2Q2UJyT79tJwyce/S6mON/0dvp22xwvSkBH7Oz1ymVHQ0FOExkUV9nYTclUXzW/WRucRQxr
MdQtZxIhdlFERWPzn6YJxfa291/ELw3Cui08jdJYAIyBtjnwSioaNrAf++e2X1iUbmjOeDOvSxRA
o/5Eff6RcuMSP7h68bcSBEtktWtbr8T9dnt0JXobpICPIpeQgCs1Vurb37AyBUvTe9WzqCwA3j3C
TZNu0PuXG5MCjXzb0xcbZMFb4I5cVBwJbZ5+j/50UVW97eGL6FWtYNNIwup4YR1yNtuNn7fXrD/W
hv7y93+kBpPPjSGuVkfDCrR70IxJ0lJCh8gDJ+W2979MyR8/IWzb+xacmmPfAbujQEJpRsjf3fbw
RfSqWSm4vY6AYseQgEoDqLTN/Jr9ytrg0H+/eZ9KT1YZBseassPei909U+FDcElAb7/+2i8sgreP
Sxtl7aCQ/sfXzMLC7bI1TuRq8bP2A4vYvUCpQuiu5EeR49hF+UfCbLod0qjcvf0FK4G1REBnmkL5
3+rmCIWsfltETbjtqunl7YevvP0SAS1wJopANsTwOKRlITLwPHuA1Mf2qkLx2vsvQpcXbae0B9Kz
FPrOZHW4rbJb64elo32WitF6AtNLS/OdA+KzQXftpbvsjm8P0NrbXwbuj9jK4trMQ962R15rdAYV
CLed4uL17aevDf8icmFlC+PkwcuPZhJ7ekk6ktR35fXlv/b6i+gVwsRzlF7mt5aIqRYRhvzTX1Ut
WXv+IoBtCcVxHFLxfKt/ACtMN427ei+wNjqL2C3Q3K89b4DOvBtfL7QJGUzDFi2E7Erpv/b2i9il
ld+HXllh35Xt0QyAQXYkj7Zvz+3Kw5cwZ0OtD4QSK48soDN6+2DsjJ+BQPbobYQ9ukQ4p6Ose2OQ
mmGR7G0iHmXvpwHH67fff2X0l+KgmcygqVxG6qhCuBNzK/a/4wsHgufbfmCx7ZJYZxTd6ubIYR+a
aCykI2vE2af6mqbO5Ul/ua37j/hn7E9T6wMQ6uIJvrd2oBtBy34fI01XpuvvbvuQywr4I0dACgja
ylBePFot7NbKAWS5cR944zUtvEuq/Nt3LKK40EqDpYsLMte3D8ZSeSSXncwRtG1LOcNsw9cQ/nv7
a9bW7SKkdQn3Dh4JTEs2fmh9yAPPHZyp33742qJahLQuzBCUHsWXXI6qZujOfAYsExJmt52Fl9Dm
3gQDuOS8PloPmgu/N4OYXqOnrQzNEsvcTm0VijiWR4ZLYJh44LZvxnH+7aFZe/ilDfbHKjJRWOIU
1lZHQXhwhA91/DCK+iYfFUKXOOYULYiwNml9bAPgmC8Dn7EA/X6oI9/2+otoNhDgsrmT+mgg8JVo
g1b1UKXXqC9rg3NZT38Mjqq5ROtMyGNKoo+Zi4JNrqf5yh6/siiXwOV2TsM+n7L6aFI3b3SrIXsA
598svzY2az+wiF94pqaxzGOcIOWIAr2BjNFvO3FoP93GGKBLLC9x+RxL1CgYfg8GOZdKKMKH3Da3
i6h1YwHnS1NmaBM5OLFecgL2sU+3PXyxCWdNM491CjcZV42731MLE+trxfPKyC+BvCSIalsC8Hik
flckqgCwxQXDh0EW1xRZV/aYpXOQGkEtcnTCyoQiyDPNKrWnEjQ8MYUPQ3uVIbcSAEtQbxqGWtrx
UqaUdbdLOxj9RfXVXr4fxpc085c9Zin3CbL8iFILxwy4GuivwCC0zQfYcUyfzMx8b0dHIX9mfVbW
ezqx/r4fClOmUPifBQxUlO1gazkCPjnxHYUubJ4ADdDsCoOxScAKxW0ttbGkW5hvFP4Ol5VUvfNn
PTVHbVs4LonMSKHQPKGOZaBPV06oz8p1NcTd+shNJpE1XnFvu3SgWx1Meb6hhBU51Nez8lEXZAAt
MRzmZq9bRc8tZepMIf5x7FuvsyeLOvtgJWiMG5V75S6OwuYLjp/jK9F5Pu+ydPa/kdbk7yMK4HI7
pf7WxTR4drme3xOII3zIxprcm0Ap/Bo18caOhj+ZuvRIAueoEop3VXhPhafkDhonZm+VhOcm+rvs
o+9sdC/q0e5HHapfXEl+ICh2xrs+JiXdtH0s/pFdBT8rDu4NJjie+kcj6WXE8pRQWHjV7GevmTjH
M64Ukjju2vqgw3n6yrPMfMZBiL+HJSTfu5CZHRrZmAPO1fCxBZQ9SETdDXSXAaG5V+gyv3dxnp3Y
pZ2/6X01lwmfgWmpgJCDA18JgG2Ww5SP0mCGv+/sV6c8Rc8jFb03bVvQzlDmFHRMsgDzDg+dYje3
vDjRDt1q6F3XEdsa0pk9ads+SkC/0O+zhjCXkDlu9orO7mvXs5Qn1sgCBSAfEaLxgOzYNz2cI0TW
Tg8knsHXMilEdnTjxIFTHMEUVOTpVkayNfDQFuyFcahpb+FCZU6EVRF0MqQpofEO78hXXTvQ1OFl
5rM9BLjN5xij4N/jcO7DV5i4/hsZqgbetV7ui5OCud6LNLH3BefKbCu6tNGnmk/d1gY2/6L6wf+V
+f6UwWdHzvW2gopbuA00y+oH4ETQMye9mJ/L0IvJHoDD8H7invwJ8rX5YmaVvUtBuXGJaaZ6V+nK
2xvSZ4fczOJFG6LLhPg+6gprw+reG0YsVWDmhEhmIZ1/7LNAnHtHWPCezGhJPRVy5N0hqzLf3bdZ
mv7Snn/pS8VDGmzBQ+31HY+QLIopBkJGtKU9RzHuiTadTsVjSwa8ixej3E5K15Bg67qodRsq0XLZ
uDnOn3rF/DHpBzoMSUjG6Ec9Uwyna/OebYPctiRJBzggHEgBFIiNIRB25tUMnz01ZzNNaC6HYdc2
aJlvGRS4p/vel1W0K0OwMc8es025h+sWYlv0ue+OJufkpSps0e+oRDrYDNLhz0U1oWXoC0PxGi2C
95n0ba7ely5T6Re/hK8dVAFJyja4JITDneI9r5/ZhBUUWm0+KK8sZRJD9jVD64uD+kRkKWpgIBG2
G4FTayc3Q+HYfO9HTZqfVWN9g9J36Pptn4ZB9kxCTvpNJjtIBZvOD+VW4ZwLw0q4M2Da0n6K4bge
2mgXxRMsxWOgA7o7TgeMhQg76HMBS0ayOzHnfnVnJRITREJYdReUsG2HbgxMfOY2rZu914ZRB0QN
VPTu8LJDCxeVLFNs3KSMp/SxUKqINmTo4JEUBYGsX1zVqEFtjCnDOeHVELKdCWa/hqti68dmS0gx
1I/QPy9wzKUpB9HKmOZDEeBiLLHKwk+wIrbxHyY3NdB68cawtAWopS7svgiT0WlrFPXoj6zNygn9
VWdMB8PBrI5feaxrnEGgpi34q0TSGx8yN/dm5xUlFwcATCEjtgujMeRjMlN/8r7ishV7McKcW/ug
fR8SmFkxT+xUxFKTaWdHVskxoRj+cQ+9kY58k+gfjD+hO3ixU0VtoClgq6WtYEQ4QhkCu4bJ+AcS
DPCUUI50+X0xuyrGFTe4FQdANJ3aUVX2ZpNHcePvR9+H2bbqXc+3YRda/qUYef8o7RzP7yXEiLsT
DlyyT2QTzWYDxcZ22oVIsHbTUzg4bwGvysYnYNBVvekLl/KDP0ZsPpMx5RudMZrtmd/Md3mEZfDN
NbMZDzZ2cJlH4Z2SgyV5GezIELfDScHhsYf62RBETQJvrY48+XMau09lVylzB1lbWUzQdU+b/inK
wERCRuyCEXur16TkBChSF/+Th54KntI0i/k/EHPz/G/FmINKC/V+bIvRHBfjXQlFWXvwcgWJL8QR
PHR/uSyOshfcNkkLVmaYuR2Bn45NhMtK87FnNP+I1pYjLwN05Us/iU1J+xpnaOAJC7C54DyQFKHk
8oSzRBttQpdVg90o6SsL/wOr6vsCBlvTtLUVhf5eYqc2l7tB8Tj/lgENPyaRTQsCu9SYRi9ysmm1
c+OMoE9d5jV3ZAzhPFsgLTZbp4fqIxBLAprUrcz5fdmZOt+auJyCuwyJxZ0tkLIdjN0gwbfBiq0O
sNlumwb3mvCluU8RxTX2CGS+DUA7YGhT4fpsg1XS0kNTMNbunPFHe+aGqHKv68hzz0A0ls2hF5P/
jfI+5HMSQB6te5nL0vYn2g/wI/fGEW8SygD2HIme2vihgiaP3fFOoGLagA2ZwrsSCxaGmcmUlZcU
FjQ9E0nWW5h6IYO03rSvzBjPp1C48ns+kDS8g0wehsKf4F2SsCkf2x0vprn/wgc/is8zPCvj7wzG
4r7dqjIa+cmUJgr2XdCn1f3IakX2goeh+9Zy8C93ZpjhV7pxom5ct5NcK3usbBDbfzQZgocR3AcQ
RLGoswOH+NgXDOFUBDBODoZg2kOh2FZBgnNMOIk7qTtoEhcRqdrPUFav5HtJWOY+paWHc8iWicwz
74StasgSxg1tcK4avDZ+J6Ut9YNAZSefW6DZ4h2tRWjADZR1Od0R5afabHg9NPP7DHVSh/dt5q76
xaDRfxGMyhtXfGE29tsnl1esS4zHB/sVpqWoLngYK0g/y5xF450reCA/ZDhOt4+c1xk79RPl1E8Q
V037naT18CPMgDJ9UhlMwffE515gd9ofVL1r8woep4kOPOLuU96YeNvPl0TaFobRwzR2nkvaIJvi
+4qhy7Bvp0HHj9B9FxBgklNN3IFLkrUHxXSEE2U1Wfea+lFnDyhwGqISMUNg/ftQzaCni7zRGeix
UC8b+g0plRF7nafhiYkaWiqsrCaxdRW83Hegblt/CwkLUGAILyDBlOZ1RDYF7dp9hR0mSPJxlNlO
EFazDwQYs/6xhe6zjbdZp/V34Brj/BAoVj336ZjrB4V+OD8IFVhYvtqpckcHVATsm5wFV3uDe8C0
+1kButduFIVN3zvfC4L0a9MTrM4eQuF25wsphg2NwciZwjE8Z16uR53oBrXPacgdNt3JK2n86PVZ
eLJBw9S9AQSF7ikkzXm+Ta0qYwWbBDkg0UhZSWmSyUkG0nA8BVOwLwhcVsZEW1G7HMadpWJfWGtr
/2Uecw+ollJ65RPLdFOfwPn3wk89H+HFkgQz9CY2sqGok2xNo/kOmRh+4xFISgi9so8vbOjIy/h9
VlS+9816bS+OkFYrjpNr0bxLqq7FrstMIbE1GTq1Kdyd65QXh7hICQNnq5vCF5w0g3Q/lDMlu8iE
+qsSXZN9E7lBbScgmZJtIbhdgwMrinr6CD3Hon1SqsvHX6oIOvGPbbgq3vvVGKrEc5MoH6B5y6uL
km827Qri5fketW2vvvCChflOIc7JL8oAwNliD5yzM62CHnfNfRrkj+CR9CQRU911B9dTYPagmDxH
Hyjcz7vvIg/KbhekpmIHxho37EWl3bRh2g3tmYY5t79ki8HeRl1r2l1VT+N412qripdeREG2bwNC
+y1pp77/LBpsPveen6MQggJqh8NHOsys27eiQCV6x9gwfe067MHfwXIMMp6MOQy79ijzh+yjNTFr
noNIDfMJYgR9tp+qARUJPillH8AlwYCaYfJQlhCXmvTO+lHxIZ1RNr4rKEdIsSoo9KvJBtGKJOc6
KHa1K8SvzMJEBMVEkXYbB8E5EB8pw/lpHzJQnT8WLTabTVYOjXiIMe5gYpY1DhS427P5XeDypn8I
5NzWu3wMyMb3QuyPSRu7bt4xpOw5oelogzsbx5nayKHG2ZSEnTWbburzAnsuyA5b3sM5JzEoViAJ
E9I2O4W6nHFJlktLDiFgaz+VDyGqJGbQkdt5tnN+cjFFdwlc9Oi8m8O4+azmkZZ3EIARJ9JYFImA
3c+IOSQhcpAxCf2HlBjxAudrZMXe1NWwEZVqFFypHYqsmo1qg0NR/z0rO8bupd/HnUywA7JPoy+G
8XEaePU5JlGTf87zMHiORnCscQbR5qHMJwouv9/xeT9AbkjeqSxDhrAqgrdcfgHVqDTKuj0bm8vV
2RhrdJvw1E3ryNRsHHpEQMd0BKcN13Yx2RJjo2cheCZ3adVG7AlFAyKaMOjPbNnUR4BKVSX+DJ1F
ALQ2gkFd8T081gqJBA433RgE4GEbT3lcfxy1Dj/pYMBBRdcMGwGDs7y3zyI6Poo54G6Ldyw+yKjt
vzmf6Sczkoa/w62frB414M6fsX+a/tUKM7ZJJC//b90yfYf6OOveK49HOPXPTdSizC/adp/XqUSB
CPgnMnKdBjgnoT07n2fZl/ae+Fnkb0fHZ2/b9gjgi4Qe7vzSwt+kWIZ6K6e5rncSbEbzOjRc1+90
ynGlYXC0Eo91ZMmOeNJ1ifItavIgd0Ays0jwz7QDmuM7gi7uN5Y1wYNsgvLsxXQSOyNRbe0QZYjO
uQZO6PduLnadN9lfqbrsEimMMeCHgf253RjvIjOhbYzXNOxi8QEIovl50YHssbdByB/n8M4XMNIj
TYd30ZVWu2wM53QnIDj83ejAzHdoSECXP8n8jPPnHqc3sZmDuQr2UxzjegWWKPI+YFAET6jXVwdS
X4aBuKx3pyEm7cGQEQrlaS1R2qYBxMT2xMZDuwNgPP8ia0/9wjYr220DZsCU4HCCg1dVI/1+HYto
kLsoGi0CPYxlEqC4gvwSMssGty+s25GYDGLfewOWE6RasVOxKu3DvQTq/ZIn/fzjHDrP4PpCehVK
DTL7+f9xdl7LcePaGn4iVpFgvu2g7lawbFm2x7phWQ5gzvnpz0fvGw1G7D7Vd96q2UATwEJY6w+b
wsNjaRtBkPNuJsKRaBwbYhIEe/C78sdxaLZ52bDkQuQYNraLJzZPkoxXXc1a5d9uyTU6L2vzPuAS
hBEp+NRNMkzp0e9kxSoycAixaxQxt8nUxo9OarvBLbLabbWzMljb6BXj47WVZu28ojYcd6TqM5yX
a2Srohs/m43+OCB6YhwqDpZ9g2wvb5Q+qzTuuSmL0hq7hh9iLuZAk0/GTmb9kG1bQ2/qTQpOKjsE
JaaCQ2iyTkRdjtlzMUqeC9KzZHiQjh6QQaq80X0YJtI0z5VTO/fSGOr4NgrToNx0Uc/ldxpijquo
Jb2UiYl0X47Ky1YgAX+bNAEW80NB/qn3suIGW9PppAVpZ/HKbEgMgW3AeHlZy18nrpI7kek8LDTH
am67PnYOPiil70uU3A1VLz74JhmeDWgX09+m3lCnu0ITs7a1QGC/6uD5xr2XhVF+V+jzLLewYZoP
ll73cLe4/yaPSSBZE1wLRXOywtKsttIh0rqiQ7QpGxiNscnmBy71ItjlyRB+k6KXX5O4Sj9yO1xO
Er9JviReUx071OI+zs6if65Zvc2tINT0u4R3b7l3eCzdOmPk1nc5xyzHVoAvkyAPlnNpLmpO5nto
CuYD6nPdM+qRebkJcYb/lbpT/ZtQceP7cEKDbtNMYbXMApc6OY56yJN0kl+7so1fKyRoPieyGoob
p9WGH1XOnrnB+Tt7bLRq7qHNWHLrGdBPKMcIUW9dL5s/Cn9wQWGHVD/RF84+O5guPWZh7X/VyX3c
9v5ihZ1z9zxKsnTkTRJj2uc6Qok7yzLHl7TRYi4/RerO20gGg8PNnST4zuli/dHp3VBDMkFvnhxq
NveDE4wlp6MZfbBsz412c7KsSqe1ycAGlZ7fmjzBSKN4w49wLOu7yQvICPdGW+xYMM7vFn+7fvdX
ky+2RqDReW+W2yBc1HbBspFecfw0PpY6W4XXmLSNhHH5XYA/brZ+MFXzVkeH0dzOkz8knAJaiPek
ThYrAaP8c4i8/oNOnfum6IlpI+/Elt0Tc9Ixk8XBM2z7jvgcvqSlTCIIMs6cbWxSoV91MOBPZug0
t5Hfc4HPMfPYTW2WvHjYiv2epmj+U49D/EMnZcdFjY1qmwSCkAoAZ93//c/naRxfPD8ZX7MhIrM/
WcOhxIT5xMC7x96tumHj1LH22lUBvtUCn8RhYFfaoTlFzsCauKrtiijz8n2HlMiHxjNDCTGlyW89
qyWL2uT+8LssQ+3FiriHS57UOeg/yGfWqFtfhtDg9xDbOFBgJl//44RjpW/hrsQwk7LKfbKrvr/l
YeJ8I1WQ3Haaq3/lI+xDhOvKT1HW2QcdFhtq5Ho6Pk/kKcUxafzgB5JbbFZRWqfPiZUXn6xAr/8J
hoJdgzvOcgyaIil20eQhX1zJ0fXvZZrG87glW7YoqIUlMoOFwZNxU7FDt5ugFsgljLpLkn3uZ/KV
zdTNv9ifgkNtusLaUqHo7iIXyk2JhmP4qGde6z1kfVJwidFTr6fyRo4794v0KRWlU9/h5Fr/7tBU
3xalja6ZEyxCW4JKyz+kWlj8hhvwjE+0pvmoO1qVfOlyzOjYpvuPpmtly/EsuFJ2HIPFVvMr8z7y
Le/Od/XuF2n39mtZIoBFdtJ2D+k86CTBCoPB7Mn6bYOei1WJfVR2QAxSegcPD4qTBBQU7DInI8nv
laF+p+GN5qA8BfORbLLD8eaGDIe78CiCZOYVOiAeepha39Nu0gygwEaQjZluTLJMn10tMrVNP3LI
7NoaU8xq9jnP+LP+pOW6720hwzDgg5X4H2KgVM1Opv74mTWd3HAatKdJhNmmzz2Uf4d8YsGMTcHr
ybO1CRFCXZY8ZIL4xaVKYLJ2PPnFScb0lCdakG3rPKnKLZMSHBZR6QdO4LIFHWcg4uDR0V3Wt/Y2
ZOvlBqCNUOzEMDz1etEfo5otinPaukFjBIpV5Xh5uxEzu17qhO2zXjBeiGiU2pMOfvZIcpEELzuq
+Yfcevtd7zuug6OHN+sBo7z5UBpDVIIPG9gK67Ka2ANGZzHURUB5IDeQDQ9kYKsbAydUe5ONS77Y
FV11HJG8jDYytaLPeWFHA/IKevzYkPvcttjVPeNaW2+XG8LJiZ3eJjGm2T8Irj9e1RAFovS8bJ/a
HOgHb9LCfc2NWDvknc+QIt7pfQmCmNmWeUOi2A+R7+H/U6LdI12gHRAG9GMZN/FrlPrk/eJQJ73n
+t4z9DnJ9djqDqFhJF90S7dwO9Cr9Ilvnv8kWHdig2Xgk5IZHYFE1cx8xA2XC4DFQcNacMT0p7CH
5gnUR36ykWD4HITC+9M5Mv3l4Er0tNxIjswCuCsXaSsnDbUnzUXq8l5aGRdWqfll/eQKp8CFshmn
/Yzo4hN5Zu7ROSiJrT0WOCRXATuPo+NYtymFA1S11iSDptue/XkSlEbqiqpbNxXojg+58yNPbfGJ
tUz6IdUiylv89Ce/ykieRqYPESfG5ZK3S6+jaTum9rDT0VbZlSluHhvTrpjiQvryqxM61JQ8SjCP
XmRGd2GXWb8W77kXkbXy0RMN+RNX9wrjy6jHZn+0mxa3RhGQAw46UXykFh3+JoQgRZrcLeveMYKT
LMgKfUL0keIYxblA39hN1oqPllZ0dxmJ2XanGctCaao5rg+ZnXPbKobQ/1UViN4fIiGSmMKRzRYz
VY3+6Nch2e7CqJsbrMCbWzfNk4bUSNO6J966ZDR0zSi/FZHWh3vQSy73wL763Paje0xFwoPCQEvx
3q8dwzuWGbK/k8bC1Es9djZ6l3X+Qn1Lkpe6t7yT70U8qJIKDZ2TGTvWc9dh+DvGtQMHFlEA7Jd5
3G6TrKw+5x5oUL9KqxGh5xguzi5wHP021+AmTV2mvSYgVV6lbbXzbmxE+DSTRi4PyZB4e8unwvd5
5sH+SPUjOHD6siV42lg1d70m3faWk3l4DJsh3wfk8wt4AZ4W7OQwBf7GAg/jbFLEpLCYavFO3BaD
45V73TGmX/3g158gJIs96mvFS9EgfL7PuFntdV64T2DDvQ8O150Hq4iKE2/3zt7lvHEK3mOCp33U
+9kjin6huYsrbb5z54RTrKwDKmWV3XI0SHKdPoIL47YWpvgkyqjei7DrPjdj2chNky0PcyK/gA5m
81ATWpi89ONy7KVRQ7qQpJfzIyms6MNMddzccYolcucYevFTxtxXtTHiMuqHdvKV6guvC9nH3H1H
V1qbiLfgsAexk9xgTaS9pkWHE7evm9a8KeWi7FsMvXk/eyRPN7Y0R+fGkKFzKMx0/lXrrPejli+P
8grDtH3JHBsbzUXm5sbjcP+AN2Kd7MXUckniTCEVgal0fPQSzHGE5hQ/NZPHzNZDT/gmqM1K301B
4XZ33TiX35OO/82dKfrwt0rKRSt8LiA+coiCldW4+fcfkDEpvwlJviL0veaYyyGaeK066ZGlxmNv
ydNDUkpy8Vr7PeXb0e3d5iYdoyTahy4c5E3EswZ6tOX9o3mBaR373iySY2bbvAA0y+aKVrlBm6Li
HoroSQssQV2GehPM3NJkPqrJCNnWMv0JkxSCHKhq+tSj9vvB1Mg8blrbofzQG8n8q2CJDY9iDvQn
PTaybzpv1c+26zZfS630ug1mTaEG7jRG2zpazh9K3+m+YT9Jd3ozdgeKNs2XQc+rQ22XVBekDPmn
xm07Lcfpu9ULI3woJCWvTRO10ykDzPEimOQnM52o+FrSLO76kdN+F42JdsONkuI+GXSmsbL7DyUX
4AqQ399CQDIWs/kiY3bsnUf18w+Xp0r+KMZI3rRwd7VDgn7+3ahF089hrlprXyRGH8SbxvGsY9tX
7sx9zdfy18YNXwKjy/2D7PnBOL1oTzz1Z56kOL3u9WpIEcIqocbzFiu/yTmLOGD9jsJ05fbZ5ymy
m6PRxOF30tPVZ7YT+VI6BhVR6mzh79BY3gWNG6fmNqJc+Fi0ub7reGhb3ynZT7eU2gskEw0TzzXy
lva001JgOukG4eHkiyf16pgFDck6Z9CG4djEBqoDIa+WTdNDuD8Wk+DoQ4ag2smxqcpjU+pevxs7
oZcktf0o3viNA3jFl/r42MdhmTxkONDEz1poG8OBQmj6ZIWy8j6Hk0bBMENp9VsSoxJLOpVa3s3Q
aq1+J5CwtHeUicRDGuHJcnIRlu3+oQmjPZqTK2fqMjpQDd0OUu+r2+bjr9xN8q1WOrHcB8VAlckP
9cD/QCZG5Fu/7cS3fJ719HtB6qg4+mU8RzttmqkdE9LFcODdRD6GDHkkP/hWyn7Cq5PSvx9OVtlu
SqxrtY8ALbrvduekwARJ0lqX/MzXwEYK2k7ouTOVXSf/x3gqSMYcZ202d1cBvoyl1zdYPi+pC8cw
g+I2IVF+U83LLhS6bLUX2l/DfCloOxGkZbDIK/wP9RuZFaaBov1sTNYlu4e18VEgsl1mD31FMue2
MAHZ3U2AHnTSGMCJ8gvEgLUeFMRdwUnq8QArbicNRtjyCa4bX1JqXWtcQdxFVjVqmcUA4bjyyMHW
bP4fSM0VHJkqo8ftL/J574Ajs3X9RlRh3nKGjcZBhCZWUn08htzmXN4guRlZznUIRVXpVY9Grvyj
l4GbhaM3FE65dfHUPL9gVxaU6rwbGA3gsLiQtxwMzhYE2nf2nI+t6VXXAVBVXUCHJ54QMOZuoYs6
nzKwMPtC98w/WuB7V8kxCdV+l/pAb1JKhMZrluTqLUpIorb/P0TtlVWlqgAmo7+U21yCwuKh+8XR
+tj6ZGhzcYGjugK01NWwrrKw9GrXuNNNEh1HnaprZgD2Qsl0k0/SnX6SapkBI1436UqMkyfnAYtL
8S13p8dp4Yt1c/z0/yDWra0qJcT1Qetsy9G0kzXByR8s3PWEVr36SXZJnHOtByXOK5cXNvq+IPkp
dBSbBgWdbS87/36Mi+uUEw1VYsriTi6TQqa3wh+dW2SKuUaPDl4tF0Lj/Vk3/sJV3xwWMqHe57QW
GS1b21hM71YfsMDLKxLinCJXMTgMVWqq4EJc4e1c3FZGCZrFxHi4/jgN5OLc3dzwMrmEY39/SgxV
0kNaLVqNbTXdW3pENjlGoGXqEANwY65G5xfuyoi5S3y+GTG9QbmgykVzW+ETtPXcjCxnBqAKwwU3
u5Lua6iyDE6spVoQu/RSIOtO+XhnWFcajgBa/fcnSLyM9GLMiludw4QbaP4dZRg2q4u0x/f3KkOV
4ioWd5TQkFxBsB4B5Qrj6LJT+MocqyKLVONDo9JydnO4Crz9g40+jj/i+iKjckXG0VCFuCorMSsr
yHvOWPki7ejRsp/x1PwD2OIzaNjvsgqPuFb/mEV+ZYAou6HTS6OUGuSUyC/63cKTzkBvHnv25Av7
7dqUKNshGvHAaNush6kYcFETbkJyP5S6OJ4Pi7X2lc1QD1KHMq1h3Qm923da87pYwJ1vemXCVQEa
6lCBUdWxeTc1nvjoIebV3+mUwkiltzZ5t/O9rMS1KkLjiTAPx9gUd0lo6DdAw6RNfVAM9fiprcpi
AA+qF+Ul9uLaNy1UtDe7SDWSfBBSE3eTCXEikUX4KeASXbdBf0GYY2VCVE2aKojYqNqaRSwCczsR
jZswbV/PD9aiS/VfNoPhLZ/15uc7PP610o7a286vEeUYd43wfknNfBp8ebQibUMi7DYV9Hm+v7WP
Wf7+pj9QPVMzWUV7O/hpSrUYi0EtvSQPsda4cvMBaxrMfjO1t40HSbsiBblLk4sCBWu7iaqa1oVd
PDhu1N1SmqOawH5OQfzzMlhdiLp6ZmRfwY8eXRx08vq6J6ahCqlZdWeC5xOkAL20RbMAWRnAGJfM
X94nTBqqezGZNz/XgpFPmocPQYcQlMy5X1Vu9cDbXdsYF1my7z93gF3+e+KzsexSafMdi0ZXB1Mc
iYdun/XVSXfa7cjr0J2071ctMlUnzaHmr2ul0d5a0fSlgoGzaycordc1rgQ8JfTINXH8uUW5ldtC
V7+m5kW3nJXdRJVJk7oTaEDdu9vE1b5SiwTN3iBtPAZXsVZxwlGpvh08Ytm2Q3QStjYcotSzD2Zv
P50fm/e23qVxNbrLshz6sY1OuEhmwR1QkzQNjkk6ktrZdrWWFPpWzmk5XNhN3lu+S39KwEdu3rTO
SBYoy4xDgXukrnnHxs0+1n3yDETn8/nPem9fWboR/167UWQFhuO73VEs6jA3hTlX8cEf9E5eyGKs
jZtypltha5ReokenwnGtL01NKcExM7mfRls/4TN96Whc+xDlbO8cL9ZJlzE/kkJN0ufVzl+qd1cN
k8r6TUDMWLigd8du7KibBIlwi5taC6cL0/BecDANqn/REOUNKtxjf6rw+YIpovUTGJVxPBogqi9E
91ofSnRPEdgO4cTTKcrz6Cap0IkBXQWhrLlk7rsyB6qDkSPdsGvMsT9YcavBjBlTGFK2i5/rldOg
HOlN7wi81dL+OCUOLBLuO5ffA2vDowQ46q+y1z1obfgxiEdvBiVSieohprR3YQLWhsf8d6x1oItk
Hc/9qWjJvwwtGo75KK8xvF+WkBLJwNC8yrZsfv8gwxdcd3IuONcQ05fGlSiOyDx6pm2Ppwkg2mYq
cw9qcW9eSOusDYwSu8gVx17oGd3RMQzxDdcFSlwahfCvVwXvfwjAwZwP1hxmR8+af1DqaLdhd5Wi
MyOjcn+HGexl6jfjCVbDP5TAgQL61gXJxpW9UyX8yjnPGlAq/RG8Vb2ZjDgg/6FP6d4sSYLY1HEu
KXetLH6V+VvleWcnEdRi6QYRICE/+uCFzbgxAZlet/oNJXYdwBEUFEkFRmPxHdSqd2hboELXTbES
vCjyjtCiyvFULcV/B5esfaxdtB9Zmwc1cP1EUuCt+1OXpk/VUnqXZhVSn6ke7AKUwHXfoARwYJeV
n0faDMfV9XZ/WbU+IMHzja9cJ1STngDqkGWnWX/k6aBvEtEBhdcfK28+eDhEASs8nO9nJZT/PjDe
PIK6MPLLsUnHk1VGyU6XFnvcVRoExJpaV5BpCeIwkqR/sdEl24u4orxKXHFpfLndv/nlEEClYYZa
d8w0nkANBnZbu29erxoWtXwA4r+oOt3qTzKfk/rQGXlg3NkSc/grpDeWX78s3Te/PkrDMHQHezh5
JeSgrQQtbO96+NcXrnEr86rWDjoMNA24EwPRi8GMzMYvXWm51x3ratlAlGNiU03ldJFg6GQJ7gUy
Y787P/Yr0asWDcCahzIE8XHSw6I6FM3kPQQt2b7BAJkcUgq5bg/SlfgVvQvCW++Hk9MkGVhgrMpd
59JbeWWD1pUDuOhy18xbxh9XE6rRPRZ9XZvF23oG/3V+nNamWDmFKdN1htD05pTE/oKRi/XdkkC8
pnFy5/9en0lrBCZZG17hndEYM4Z6pKdxpLL1wSjFn/OdvD9IjprF4KwcoQnZOIt4he9Ai0mgOGpe
DC0T6NH5Pt5fTY5ajKjmDkxd3w6nQQLZD7FlnIcvIsu/avolRcT3J4LX17/HaqgmM/HxHzxNvSGO
AVLrGyxCzAvn8LKfqWkxXIrUxLo+hCh0JkN7shqbjLd3I0sOg9FdYEHPswi2ABAujNXahyhH/tCA
9JyqoTt5oEHvk8KHRDFMlwo2a60vf3+z5bFei6wZwvHUQfnferpMbsL0oqbLylpS8+u6GTW1htYc
vi+eD60repwgmW7tyH0+v5DWOlC2C9Keuuf4bXMik55+lGkCob5Ogd+N7SUnjbW1qmwagwbYdxp0
+VBo1AiSJjzwyvGPiDEMhxY0+M35L1nrRtk4mlYTnUEYnHQQkKciNhxol523ixA2AFGUoDFxvqNl
s3hn6apJ9swyAzu0OeQSO9NdoNvx/EEve/iG5EpiOJINNhMkEsG7FS5E9U/k/2CYnO98Zb7U3LuF
kkBUQLU4ZTnbu0wAIgVl9jWvEAC4rgcl7iX0RfB5BduXtNJnQO3+pyHPyn2fLMjZ832szJWacRdm
CboaV8bTgCb5Lgi6z8WUo5ZfeQ8h78cLX7ISmmrqnWslxGoA3CdRj919lDRAu+eyhsZy/ivW2ldC
38IjCaIER1XgZNVtZuJPr+mX3rprQ6Tc9nGSdq0iHJpTVo/TTQGz+PD3rgkRXT7M46WE4tp6UoKz
CKews+e5OUEeKe5F6H+cjNb+EA7JhbBc60AJywSOU+75gtINXkMvAenwg9176bZ3smvqzJwlaubb
Csm0wsZvTkOO/E/goXgEvwIxkJHjahAodZ6f75VPUbPeVawX/hg1zakbW20L7haeYw+PsC4pHJzv
YuVYVD1CEs2mMlB27SlDiGVbtehdBhYnrzN289ZtnFNYgSz2lz+d73BlDav58KJ2tdzyU1ho5rxw
5cQ3EfWX5OxW1rCKMeg8HqzIyA4nCUQZvnyWwvdkYmRkDFAEK7m/7iOUQOysdggQdiClpWm4lulw
umwZX9KdXvsKJRIFrnFaDsATHkgMJa8ERgwgrtsbBQagJs/B5/NfsTb34t83CW8ciyjxu+lugDzW
5cVdYfQ3su+/LBATo0ieUGb/eL6rtVlXon5KNBH2dssx2cpvZAOnrWnDcrqucSXiqUzMS822OQHt
zjdSB/LRL8IGV7WuukCgMmGmWNSTo86le1NNrn2AInuNtwFbieoCoce6CZ0hYrfSc8qn1V+lJqu/
dHVYGXfVAmKIgjiISB6f0AhpPmANldz2Y2Rf9fSDafrvBZSVpQHRb3ndIJvzTSJ/v8kXj4PzA7+y
+6m2D5kbQMwOYwZe4oqaxVQEgrLN9+MU/jrfw9roLH9/c5WOoGFqsZznOyTkPqNYN2/GJc97vvG1
n69E8YRFu9uHE4PD+CMWNKX1PkuR9kDL6ZLK79oHKBHs2Gih4JQ6/q2WBSWmCZpxTcl1WZlqyKLT
EOtV2J+SkisTlGNnlwzuz/ODs/bDlZD1BhOqUIIrI6BVf1u747yfEv3SBrrSuur5gKAhGmFoBURQ
ZGESw7tDetRvP1/121W7BzZ+S4+jajpBHLX2uMe5MJnM3+cbX9n7beUyTJqSDFyxlO0Fkk5bPD7h
N+aNtq0oqn8DiHDltmYrsetEwpAe/gnRZkKJYtvJxj2aI8LB579jbQqWqHgTWkVdIHdvsCTZ16oe
Grf4BlP5AhpgJbTspdM3jWM84LpQDfjtUUsseT1yvpkHV1NDOviqzKJjK+GbFRngE7iD0aZAFmkn
cMnejzE58PPjs/YJSuSKMmvgitvTqapAyhWLBaGOrWfe4ANxvoeVV6OtxG9RjmAmPBK7jS9fBOJA
P4I6N5pdB1FDbpCXkccgRRJo2zUjYiqab2a/z/e89m1KcOuWjYymrKdDRyUf0KoHxkmL+10PmXl3
vouV5aU6Q1h5G2iQUiKqfn34EgmZbcaRQbyu9eXC9GZ9ebqex4hTTQAQjGBnURNt96bXwno73/5K
kFtKkBdogXhJjk0jrJtHr4yOlSm2Tl8Qi0F8c10fSnxjsm6XpobrwSbwMfeKQJIu0h6frKT/1Af8
43w3y09+JzdhLWvgzVBVwp4h7/rTATcNlNpK/cfUYzBeoIF7W8Y8u0oi9EJfK/dVSwl7BNGk78/B
BGcrekwsrKKp5+BEdyhcaz9J83fbXrJOXOtKif6uMYxJQzzn0FSwBTXjsdIzsoX6oYvs5zBwb0Dv
XaAnrC1lZSewEGIIxWRPhwD40XaKwTbV8TX8DQ5xS9kERNUkSMXNUNclUj3I8JiITmK0V+9GQ5bD
4fwiWPsEJeCl6ffNmLbaveVBm6w08Zvb+CWLgZXGVTMJL57n2TJovLKpXnOW/8OZXm/P//KV5fsf
H4kcQR/kdM2FFujcgyWOoLlOXXXq5XAzj+Hj+W5WlpNqKCHspG/KztQPRW/vx8D87WX2XdFaiG3G
T97cfdKM4MovUuJe1EgnaY3GSoUM34Fxibr6YSiGXVKiyn0xQNZmRYn7yWpICdkFGjym8+JEPFhc
E+jF+eFaOUBU0FlhQVPoihrNgCzHOxO+wCKFSSXa3iIwjMzK+W7WvkEJcsfmAiSLjne2238WmfM8
l5fibm1dqUEdV04+VmYLc3PcWUnyvJSdLf819bPvrugvbIhrH6BEd+fWZV6gx3jMUOZCDKOIt0j5
nc6Pzsr9wVSCevBRMW1cJz4m2YCCeXKzmOs6SGNEMc+BqP+E+MqdNvcXzquV7lSomQwyTcqmFKCz
JqBgC/wvKMQWFcrv0zg/LvsuypFb99rSnIo9S0YkFrygiI/CyKH2R+EvV8SX3q4rM6N6TjjuNIxm
abBplb75hECg+6h5YD/PT81a60qMd101ovSWZQ/gMD8Jw+3/8dPe+ud848ay/N850oUS2kCum6Ss
w+yhSqAu2hChga44+0jG1cZjOqwwfvYaeLckpZDiQ+gOva1XJJQFciEXy8ore4DqTJEI1K1crkkP
SYJQr4iQJwoQ9NhaZW5eAIesdaHEv0CoVg9koN0nWdtvK3Ty94nnmNtWv2jCsMzIe2Op7ANT45YI
RTvpQzei2RyC7vqGdFCARoWBaTL+VCgenJ+2tZ6UvQC9FCQw3FA+REX3Kpp5+k4GcdrlmXxBfnX6
fr6XlX1NKJtC1diB5mhxxvfkuyrp951NidkbIZ22NqmT3pGXSI8rs6PC19A5iLoQxxl01+bwOQoQ
vICVZu7CMvp1/mNWTmUVw5aADoqR5MgeBlvED55uo35fLOp9qL84L7Kvik81dKk7pJ/6Sxmbta9a
BvbNfXmQHRkzy0vus7BH4wd99lOmZfbOy69d1iqoDcmq0kWNUz6Qq9RB9EDc9boMQQBxEQ2w9hXL
3998BRK3McKzEZoCCaktjLQLzB6AtpF2ueQru7KeVar8oh8/6JlNETdtvYNM3BPZJ3LtdYyqR+48
n18Cax+ibAGdjZB4qQfMfpP4yLrOSITifWPHAE3O97ASMYayA3Sjnvq+UaYPuiAPEvkILgJIjpa9
wNgCizLNfR6XaB6f727laFABb1Ncj4buDMyMiaPSximw1tj2iJd6h/MdrM2LsgM4jfT41U7yIKNJ
471K8RRNcxFu67Twb018HC5l8VZGToW9WWPtz0iCJg/xjHLnFtC5HJ9Ru0F90TJj88FA8ENcBUJ0
VBScV8QIibQBbORIIOLZoAG7TY3k6fyYrawyFQZXZcmINAi69JvE5j5bFfgEesX4o6zFcN2VQAXC
jXHqGBlyhMfEjU99U4xcB91Ldee136+EezZ67iTBysLVNoqPIilR2O6tp9K6eNqvLFsVCgehL3Up
bw28Uy3jD3iDfmtm+iWY78qaVaFwiYvYaYq42DGpkX0ZXPTF+5sE2SnsFo7np3jtA5Qwb2opEy1D
PxgF9sD4geKx5uzK1kXs6roOlPO9Gmv8uz0zPTq984KOb7lJ4vDL+bbXIk2J6WgcfctIjPS4EESF
A1q2QTFb15Hl846F8C6M0bt0O9u3/4OG40wvBGftfWJhFhhRxI6i8j6w8Sjh7j9u8APdIMb4ELfT
D9C0l8wi31++//N9enNaCTRGTdnaS3DPBep5yfCpKEv3yRfW7/MD+P7sA0T993kIAQ6wClKpxykd
ljcLFt9lWny9rvFlVb/5+clUFdQGfX4+l+74xGXLP858w3WtK7ENXNNF4+/v4ARzdD9Z1Ddz/ZLD
2drQLwP25rdjbxJ2Y+/x25EysLcdcj7AvZC3Qm5zuHDzXRt85Qyv8MH1WqS1GJ/KcFBT5pVgsIqu
Gx8lsJPUCOPGW1p32gVvlyDS5CMydb71tfFRohpV4HD0MPZm3wPQtQF6g1tE1DfbcqjsCzvH+7uf
7SvRrRtaneUGgJVNJdKnocNvJrafY2CQcXoJ1bMyBypETZdBOyRayHfg/DVtuBVyfvaXYOQro6Ri
0JqkFqFgz+MLygaPlpQ7gLWUS1qMsy4coGt9KCGcpUY0Q9+iDzxhiiOst19ePAaYrNjOzfnJXhsk
JZArVEiiVFZ0ge6cfRdksXMqgcMczje/Ms8q+gxCQ4++uq8drBxhToHhqxt8LRL7VAJ3O9/F2iAt
X/YmnBvEU2pEvfmCJgOtEOWy3wdNbu9ibwouLNe1PpRwRtvGtNvSypkIZO5/onlmVocxaxC6bDMc
866cbyWuRePUuYvCIKrEDvte43f/eJXRf8Bm6xIzfu1LlOBOjbKotTTSb4zQPpo9zgho+hso2J6f
jLXlpMR1ag7IS/oxOmJOcxQNyTHNMy+JIKw0rkLcPKxb4IUkDI9n6YgtRBBYYwwML4z+WvPLk/zN
Qqp0ERqWYGhEUZDUbzVYe3DKLiyhtdaVWLZaXJJylPxuOpSPx7o9YDdxISv6btOebynLxrJ1U9q+
lv3xQtgC2B6aW9e4xHZYa1xZMNjAjHKyav1n3hTtD2705QdMUC7pYP19A/4nGcVvVxbM2IcApcIg
+eN77YMl/Acnrvpdg8bvJtWyaNOXwYM91g9dJSvExO2XqvevmW/PV4s4Di44+gDQ4FWiArnPYvDq
UXcdyonWldVk1Wku2fysV62Ira1e5ZDsU3mhdrMyKf+p3UTz7E1Fab16LQ/4eR61jV5HF6iOa40r
R4KwUaTrwEr8gdmLlHo2peKbmbbhhSNhrfllZ3oTZnhMTBNgGP+3hrETUtg2DlBh9POK/YdRXzp9
0zgK8PgXIQv3Guo19hUI12+zCl+Y862/Ww+gdfPfrc/YP/qzO4vXZub2mHvub8fgcoT14HdBNus4
184pwOpgEw4kns/3uTZcSnCXBcgFuNbjz9KCFor3x1yd6roqXs83vyzHd+LPVMK7dAcMM3XN+d1b
2kOEIlmFPVE+DA+x0+1x/bnNwuzj+a6Wne69rpRQr7yys2MM1n4WSfhStzmuIe1eL60nn5ztVPX7
8928e8IBql4m780ScGtTzsOQtT/9KvERtk7Gg5xRTMLjAkvQ6/pQgluz9ajOXPwt8IrY1J2Ahfci
pgvZuZUZ/0+dBuImPKBy3BvlbYQLmSi063Y8VRQA25zBxkOYlpNHo8Ya6+v54Vj7xUpI43JlANyi
3doOhg3J0R8DSncXfvS7V0jmUwnpaRB+1/fTuNec4zTsxz7a1PXXYrhuxxBKTHdZVI/CwFGyk+UJ
QeVXWbn/x9m1LUeKA9kvIkIIAeIVqsou38vdtnv8QrR7eriIOwgBX7+H3hePxip269WOkAopM5VK
nTxn45r259nuC4vXeQBKbs9jxqCi6YfVndoH4bDr991ujsCttOO7Zv/g7dLd918stCMUH3bTPom6
UIWv9UbwMK2d5t3dDOFYqrB2or4FZVgo/dfUA55gqxxq8jXNpbuULxTCIdj4un4sZHUDIvY3WqVv
5+3K8PP155YCF5MxXzrobcoqC4sYMnnF8FA51Q7t+FuUhgbj1V9c0r7EoU+wSRMqGiHUTJuwyy4q
wvBApw1oIT6ZcW/BxibguPbBvUq3AC6GtdefVCwLECevkmsMauQOoinFqVaSXkOl1tnAG5rWX/Pr
tIvFAOnLCRLBv6r0oW7uoXwWsmrDOk0rr3k23tESP2t6uMc0QyUjmX7TObnoyoaV1/y6kpL3PWoX
0Ov0QoBBQgdzgP5tf940Tb9dO5apnGqoMmB4q/1ej2+Mvpwf988bzBcxQ38sYbkk2ezDpdRr9Z3s
7Vuah8UbKyO6K+6rKNk4902/X/Nca6wAl3Fxgvl5E42yAsn51tIYDFN/Ixk7UXtLhS+Yyhfo0Idp
/dHx1/PLY/jZ+psIA5Nw5rvjtGdNO/7De1CRRm5ebd7Av7Z4rjNRzkEL6Tq/nPaE+Xva+BGoU7tw
7Ktv0Ii8qDiIllXd7m0QdKoOB3w+By8rjWOUyfaizkUOecB/pz+OpIJMqp72oEgCwPwfV0CRFCiJ
y9Z/XbdPyRV4/t2hcGH2lX9MZA2A8PP5gU0XQZ3VoOugNglCYSwK7gMf7v3TFA1X38Sh3kl/I5Mw
GY+27j3UBAp/wtJUPA+ToIZYy4XRRn/NWRIIk8q5QjiAMi+YGVQD/H164e/WYg1UdCFu46+D59C/
e/cuTH10IoNOuajP4Y0DEg/X6fwcWBtx/es3FdigFlwgYxs0dYoI4PgDbLt8Fvb0fezdI6f0ly3k
YZHON7tfot66CGoCn9Ky/oo5SQbtWASG/G20oSQn9nnmQc/nonjJda6BBTdhJ1EF4mW6H8rbLt9A
2n59KeL6K00NpQe8bMAmvTn7rUr3GUKj+8KaH5iIj5Jf9JaM5dH8dm6gO80m7Agd7rLppsg2MgTD
VuNO/O+AUNEhRh0Fbuv1cTjEDXSByxBqiqHDmqPF+M3gF/tu8qM2tTdikGnJNHewnCqDVgjCp58U
UOayQ4iDZylHzfRR+afz4ejrMwzpw78/yx7TBmo+MKdJqbCw+6PrQR08KzduBl9HInjIv4cPuN3k
JVQ09jPwCmUNeRDibDif4Zfrrx7QQYA8QYFfzoc7pk5eh1L7xuFrOBz1Jw8P4qpx0WNoJ6P7Zegi
yMFHA7iFUlptTGFYGK6dXikEh9y1gW/PK5xc/6itRnLTuJr9k6qs3FEhhCa+AKQm/uYXYmPBTUOv
G/HpSJx4p2wX5Fx7v4ijyQJIALqe563QNPT6909Do6/e49KHmTTFu909T+5G0DGNqzktmiPQD76a
H3HbPQRod5a4hLfU5ZxrzinLuOrKGBtoy+wqGAU0U9T+/GqYzE/zyYnNPcB2WGjIYR4Y2D3r/icj
aTT3F7234cdrbtmyrKROkGMG53fjvovivfEvKupw/e2iG/PKrtt1ya046vt2B7bBjXhoSJ243pJf
KVGy2EJAhJrTrqleF7s6AI4WVS7iyn1hFWAqbnZLe6uCZnd+LwwWpLfoT4nNwc2FbXYt6D85EJQd
tmQSTENrrhrbDhhvOVwVpAJZd+r8DfMxjav56Uo7KPmCcQPLgab0ypx1UcGc6xT/Re1CiYsiLjb9
dTHdgRP8skXW3NSFwHU5Qugd1ZsHKneZ93zZuJqPCjlbaPDy1b4l19kIYz+cH9dwd+W+5qEK9kXz
BAPPN+WDvMruf9snN7qxnpLd1t3JEAR8zUWp5GRBRw/yjel9qgCOdiAQ7t9OQIic/wiDmeit9Q5k
qShzPLW3HWgnz0Hkp1uN73/qfv+923O9sb6ARnpfLAzrE0EcLkp3+aG+Tw8gmf0+P945V04UpeG3
ayiEsufb5O2yD9KOVLeTIzpTsWLgt/DV3cQvi2ie5qdyomUbCEQ0yDseEQpuYmizXfaTNVddS8nF
wGK1dwofWnRq53tbdxOD/Xjrtn86Uju4as8EUXuIgd7z0n+rgN2FXhG6mpetgLz+zK+2WfNbp61d
Jtt1myEKD13V+6AJItpsFXVNFqq5r+pEWnkCx+rsOgk073uxV0ld7y5be82HvSLGC4qDBaqDhwSC
pYv77bKBNc8tVdv1ii7Y1KAKuX9dIgSfH3m15C/WW2+tl0vGZVNj5GnobnqIgOKe/zLhHoUq3S93
2Wxx+VNa/Woi/m/jCYrGEUWBtfFOzUHcJO/+wxheWS/OTX3Ib/hzfXvtfj//TYZN1nvuR+E7TVdh
qrbcN5AF2wpvBtvUW+yrNKi41SUoL0JqN3fjKE9/DIRunACm0TXHzVzHz9HBguKT+5yJX232TMof
5xfENPS6UJ8cd1k5COwCQ48BKEnanwxCzjK78HdrHmtVXdBUAWKZxar9qLqrfJYRmvcvu+65mscO
AK2UbYdzEZj6B98p987ob/xyk51o7loqSB7kMWINnUpIbbIQwicbbvXnBeQrc9c8FoKvmZuATGjf
/VBR/C6uh2sr8vdBtDw8lXflnRud/OPf5cf5Df7zqvPFdHr//DRSqC6ttx1yr37HTxRq60+kCdUB
ctgf/8QP1X1zbx3ze38X/9yC4RqOA6Z5tEysEkk5YmmA2BHm4DsIC7d59KCLt69kOW3cEdfhvvo0
7QxuQH8PWWSq9gV/Sdq7kkMYuj3F9kumrtx2qwZmik9s/cpPPmIFNfH72YFULcSOXXc5QtP6ii4y
5FLuAk4fGzh8G4wnJ53uICF+S2MeLVUdVRXde2J5nGZrf343TQurRYLaJhLawfgpVL7kya5PnxLy
1GYX4V+43nUfT2WO1KBV+5KU+8BTB1yVN7bK9MO1UDDkBdqtE4UEAfreu9ZydqUoT6q5QT9ZE51f
HEMs0wFbsvcHq4sR3BPLu4O2cBvWcXlL8uSyiwPTggLkhH2rUIiVnEMc/cpNNqp9prXRA0IP6mSr
hLeM6Y5m13XyMwf7W3t10aroeCwHmq3oShzUPmYxpIabR1XTw1QVG8MbfFAHZEF4uudxux4gY2Tb
qP3fuTNE0Ptbaw49tZEUG1IRHZg1LrS0l3xd+Xx4os3wfWnZVVc797Ksr+vW3l22VJqjN0Wf+Q0e
TPfpfFv6d9mCBugN1zLYpq7cIuakl5OYEPS5W4Qlno8O/twWIfdEcTj/6w1nlg7SQhI4k3HEr4do
ue/cT9OFq6K5bpNXkC1ec5uJPc/Bq2rvW2vDo0yrop3gTsGGolqPwr6/s5xjET8VF1aGdAQW5AZ7
Edv41fO0C6y7/rLXda73ymdTnhVsXWXqsNCLf/neZdVDHWBVgMUFGu0Y2M2sndsNuIJcmM3o/e9l
nFZQ9sHQbN4XziMpLkvAdEgVJCpze3aRJTVJeYD61c0C9azzxmzweB1ThSgbM/A/oEhDT/lytIJr
i//lqxdbblWBDban974PtQ81XYXkoSL1D5YtD30d/yPFdOF2rl76KWlgbrx6Iz6AxnGUejEUdbdg
cqa10RyyFCIuK+gw7SdIDcfg2AyHlobZKB9U3u5m5m09ehsOJh1oJdMqL6tAYKKcHrJivvK8F/RO
RHLrzckQsnTRlZr5CUhcYZhe2r8CRlhV0/fz9mPaXe1MjYld+laHM9Wu/b+HUiQRyUT5MNmyeDk/
g2FxdBSVN1oMoHzMsECPfm+Vhby2oHyw85Iq2adTeVErCSrc68H7yZCsnMdVvHDcjvtsV8l4D1zg
RmT/Gnjr66+knZRFKpo/tYNcHgYbuk+T7RVp6Kq4OhQJJTsHFe8n0QhnVzWBfTy/dIZt17FhdM77
qhW4C9g0CsRNIPfnxzXkIjosTNlLlYKBBdlxeVWg7pQloCpQVzVtQ2dKnsZ8405lcEAdIzaIJsiy
FFvvl/ODa61KHU0ECOgTmg+uIUO7MY1pmVbb/rTzzAnKrrUlSjtt8A4wfQn+Pn5RWwbnetN93VLu
9y7i02inUerKcFg2QrfB9XSIWDxlU+JP3rhvnNDJ7V0w/tUVW1hx05poGUOT+jymE352nU5h7YsQ
1nveeEwja9n9KF2lKFsDdnXby+tu2riVfO1k/M8T/6ddrEvIGxVNto7bh8Vyl6K6mAM3DWqXXUG/
FfapmLaISA0xSceI2eCwUDzGN7i+ivCIhxa974F7y7bwOH+kjL64cetAsaIrgyAd1uV//egj/vQ8
P13593dkN4ffLADcw/N7YTAhHW01sYpMDnZ47/c3tH9VoAryqh/nxzbss94+3xRuHTsZxhbkmEw3
6VYxwjSu5q325DhusWDcvvsVkDwcwf1y2S9eZ/xkQUHvWagAlriWg9oDaUs4uPVldwYdYOWgJv2/
P3qeH5fquGxBXE0bqLnpzMiYER++Gc8nvx7Ag3D0e37hemieOqRxbgUgbgHqIB2f6mr+5gybeZvp
l2uJgz8pp6gRwvZl8ySsa5E+F9XzJfsIlp5/7yMMgjhgqsWDJrur3ed4S53iK8vz7P80vTMXrV5Z
0Y/f8c96l7ggpS+CS4iT18HXM/CT8dHSIrYYSwdsktaUH7y59nC4cle8/v8XZR1/DWWfxu/A+NUL
IfOXsYE26720qrj9kTSWP24l+l9lBesMmmP2tiMzhY7Z76R1bxM3vRYCnN6eQCMil1YdWhVoc6YR
ctyXfZHmrnPSxV7Tle6pBE3bnUpa+mB73VbfhmmzteSfxhD4po1bPQsO2rEkrAPfksG+al2Zb+X9
pjk07816m1hWaqX3M9SGDp5bA1pY1BvpwZfYtnU/NPdNloZNY+Bm91I2NzNr7tiidnVSPyUWvy9r
cEHMdHl0QZ8XDGBPOb8pX7n1Oqnm1uXkuTMazdhJFlV5YIOodt7YzgcQwc0bU3yVFWIKHSKm+po7
ZaCsZ4InuUPN0GvJaxAlion3e2XFf4EWZktP0vA5Omas9rhgoz90zwTsYo99kwPUBXW9bxax6BZn
ommjdNRYIpYy7gmT36myH8GO6l7PBOIUiTv/nFF4u+NJUoGDobEiFrAbK75EQWBdSC0keAvrCdil
7FPiNH0dtTYkoZ9dPCBsEU4Z7Ftvn1dZPvUJYd6JLlnWHbw6XYI9Kuv0r/PGZhp//funmAZVIjAc
VpKeyNRLABEWbwmuFiuR/5wf37T7WgxoGfPjjubBqXbTZYqgfVRUN1zYaP7rXEdsdRGbPkMLAzW0
lEXVp+zE5UgfWmbz76k3FbvzH7Hupp5KrrushYG2bvyC+VP6XDIQt8u89/Zx6r/DxNJnaK1sFUtM
H6E5PpsJWvObNj6RwZfLIRHEy+66Lm6aC2qY+A4dgkYUtDgrl9TPLY/VVZ8Ef0NVpbpaFNnYbcMX
6Dg0CLvbaTpLcpoTMgfXoKx22PWgWLslpWIwJx11NhdtnlCKIyXpUusno4hSYuhoHfptSS7IutdV
0nw6q4QCiDOtXzI/gPZtHKSZG44uTt7z1mQIvrocDBQFBlEnjvsr6+XYlQfQw2fA0Akw/vKbwJ39
+Ifdc6RFxzYL0OB1mRHrGLWeZWwYmso/8YoMEwsr4LGLX77NiAMFWArwtitBaLLxUGTaKM3vSSU8
SpqpfpkDiPegBJHcJgAHRAuf+EZJ1zSF5vMeKuY5qabphChcgjlgJoc+nuOfUwxFtfNbZbJnzfEz
u6s9RyG8y0nR+q1k7hic0DdyCdfnamqax1OP+KNb5uSEa+M8XGcs6NNXwhen2zdLzOcNvzfELx3R
Vk/cc1XPxUsWo5+AVdZrbSHzztysPeDKs0XIZppmzWo/nSUsG0YpCoeeWpsuPrQMk9jGczrv+FAD
uzj2owMV7Mvo9rF6uowMHRlTwgfSR8VFh0YtifvybYE9Ehvb/1U9ZJ1AiwRyauyKxmXzwkfQqIUK
T+vfstaT+X28lOlNqmT+nPcZaMWRPrHOulZDv5XSGKxb15kBuxY+WGTxqc7L71JAVC3t7MclIMX1
eds27dZq8592iyoKTsE4s0+cl6BRBunsTknYQpKw7NtIt9hDDFcaTwsEWV+Wrd2o6nl2xvx6nqax
70NhMeTNaZ57OOxExtKHOS1lFubW1ODN8fwHGpzX0+IDPihb/CTpXrxRMncHOVv5tz+KZDyeH9+0
Q1pwiLOcuqxyvFOZTmBp74fKjUjgB9cpWHUuKSCsJqhFCOIFjW1ng3PySrgOsGAyb/edrOeNOG3Y
Hh05B3lisDOJFPcnMOVD7Rd0X9y1wh4CzGDkF+OuKT0g+DdvnIZF+49MTbfkfQAhnOeZyAXSDOBv
hiApYAVhQz2+cdQZdl6HzkHJD/zjgVhOlADDu/eI67AlsqCTUm5prX2JdMbG6DA6b/AoEsU+xtU5
HttnPpASsLQkQ05ShLMc7PImiV0a/O76JU0jOriATMRZx7MjpNeZ3Lll3KRvmRUEw+G8QZo+e13z
Tx7NvQngVkicvEhmdSeG/mR0LlEutijbTOOvf/80PmTWCVByXXBq+661dsC1AoEnpoRsdV+YJtBi
hUzaILeytnuhsfRu5AwCkqWtp4/zy2MyPS0e9KxsZJVTXKUS1lPcDYeuDsnQCgjJQmxo2gg7pmm0
sKA6JWs7TdxTDw0S/y6uGwttfbYd37oT67fuCqZZtLiQtPEgZvQdnHqaTo9JZpFoDgCBH1p7AwZi
2AwdjEerpWPQt2andnDovE+auJxCL3Xsje0wnD//Ad7FDjqx7Lx7IaQfr/sUFLTKtdKIKDfZdelY
bAByTN+xpuGfrBbyQmmVgtfr1EJ3Bm/D2Tx6x3yqlq1zxpDP65i7tnO8RaDP9YWqvrsNoEEB2XT4
O8UxtwTLKUXCqK4aj4lld96STTNqjk7o7Oex2yfP0rLZDxZj6UQ8i11C7GqXQd7qziJJsGHPpvVb
//5p/XCGAqdmE3ZShe3Pu5gLp97F/qaig8GSmeb0uOgEgUOS5Nkr6y7Cks3X9VQk0Yjze+OkNn2C
5vmeLCFCgzj7UjrCvvHK2bp3BmfrAcFwhOpYO1HnjkrZVN2hpkauy4a2x7IAXV/JGrrnvrcGfFCv
DqAlis7v/x8EzxcFCZ0zzbOyEmJjvEFq01mrnEc+py9S/uHWbhv0dIerFC+FMP3D0I/ifhmyI01J
0KKBfLGG0KVWsueNXURAYEBKaBjr7zQA3hE4OFLvStW1XtimQ9Dee9boLQe5LEOeh1ae+bvMpuAd
tZTvO9fK95z0Yaq5GO7JmLP6r0Z6cwv+qzwl0JtWNIs38lXDJurgQOG3bdpBlfVFWRa0mAHaTY9W
Z0104zppiEf/QQdWo1/kFXVPghbkeVYDjUTa8/t5AX/C/4E5yjSPFo8yp0jioK/GFwJd6WwGS6Ks
oWrrLKhLOsXydN5EDF7lrLN/8lrhZUE5IPM+Udz2xwNUn9sZcnpIWkN7sbZ6CUzfogUiWVkLnkkg
6ZNZVvkIyifnSrCiinoqcLbaAgz8l32OFoRIFvtOMWf0VPedaz0Sn/U+qCcAfb9iE1fDhTamxaJ+
QD0sXkZQNTXFHEGRSu6HfotV12TAWhSSWTtNXiGdUy0ZWuOaeejAOFQPzv78GpnG1xIPSnmy9PY4
vsSL8I5zbCVdaAlkrhfugZZyUPBzJJAFa15UvTjzgXpBp44Sbzv16+IkbX+66DN0cKEc26bOEx6c
Gp+AZsFR2VvBui3dLsPRqeMLPVZQUZaNeGYZrjpoGTokPa46iRyHHaniyAEIecOYDC6oQw5l4lAZ
zMP4Uk8DFDmhKa4s3N7TxHm7bKU0H8f7CaMT6urPLPG9d8o95UXBhCbXDYMyfcD6908xZI6TikEG
TjwLF7S6aJqrD/GU9uGQLvOFU2h+TRuk96DfoqfZr8uHeXGHPCQxkNndQOuN5lxDkNL53Wao8/pd
LZGfefZjltnlPSiPwT3oTHNoQ8npsvNDRyCSYKTu1GO7WapqvNVyajVvPelqCDa2ZTZHYxYQdwto
YShN6bCTcnLswoU0xDPtoNIsgWyNWtf9XRf1k4fWXqAYoII0u/LaL6pf583NsI46GgW6LXPQZNX0
rNqU9qiLD6XaeSDE73d95s0TVL5Saws8ZbI9PZhxmxdNky+nhEMadM98kGuTmSZkl3gBuSyi6bpB
M5qxLEIWXGjjEWUCRz1ADrk4Ngv0VS9aMx15meR0VtkU599qr6b3SsRBFgKJXNxmACrcL3a8qRlo
WDAdqIiZhi5IUZDsB+5F9YLmDFSJjtbCk935bzHNoCUuvZvlNY5EfurzDtghzx+C16xzbetqARvt
FhmfaRYtqOFiW0AYw3VOxHXdW0U891ZM/vQt6VNxOP8hhoPyD2LsU1zzsmYSDGkY4mYlxBXuzk4y
RUFZkPkSBUdUh3TIogfdEF4n1P4JOZrOXpWOvOyQS7t2o7H1ujHqoVCVhrksk0vEZ9cptdxFOLwF
vII4tyUK/O9Ktcvwmtp5IjYyStOqaemLmEDSHDTcuYVAlV2okID30bmjJJi22DJNW6/5vFLQ8Usb
tZygdFazXdIp+qDqJIPEt2AXvhTrGEdekyktK9a/9AtxB7RdtbF37LIYYroXWZcObIQMQJCSRiZ3
PPcLO2x5C+j7tLj1xj6YwvB6Df1kvXK0lzHzu/i2pay4FQCkzBO3dwI1p4PllhvB3rDbOhkbbcCf
y3tUf2p0l/4gaMw68NHfupAbdloX1snrISZsaabTaBV9VFLQOMg+I4+ZJTd+v2kGzRvAYWxVVZbJ
U5IvQH9CyCyC5lR3N/ItLiTTCmn+QNIUfZsQyXrp4Q5yJ4rFe6tZOjQbR4fphNe8QQRZHZOxJicQ
QnZ3nuOrPFK1nKzffKTMQ26P50KBSxA4dqB84FdJ9jYEddtfIpaOgKJzuFEmZWdBIOUkF8SzkMeD
/yb6kW88Sn6p6OjZqL/825DbbqrGyYmtE6FOLo8zA5HBPyx1gWhOwLrvvpczinR7ubgzUhwHmhT+
Ex4pLI6Wozy1kbyxFj0xMcrwzAr9sUm3CKQNcCKmNzIwC6KlhI7qWXmBE5XQMNyTwN3XSXDfBs7v
WvD0hufMixoivxXorIjOx46vfZvpCEZP+IzP/TycyswaIo8HRUSckexbTkk4OVtASdM0698/hZCy
Elbbzj2etetGtifasCK7ShKvI3sleBXcLxZSoI19/tITiasjmHigmjjHiX7EqlY3dT0MA2R3fHvn
Vnz8cX7dvt4wTLI66acvakFt3DdJmn14QPPubEpnyDbB5bP477nqVCg54I1i+GFngboTY/F6fl7T
t2lRJpGWl9cKpVCvaF57H9Vr6J29dqO3pVBgmkAPMj1HcAEg8FjHyOqoV73GpMwjB8ijjTDzZRjD
ymlhplRuXSjSpx+zoPkHt7y5CBsQoG68Ipg+QC8axGzEw9fiHiXoG/58AGkB/swhzHjZB+igJla0
tScrB0tU9lOAwqeohnBCj8TG+F9WDIirY5oGvyW8tKX48HqKLiOLoTsxHGkS/EDTXw+VUeH7kVXP
LxeZlI5wElwolFRp/QD0pwxXVTDikGJvDxdpCuHpU8c3zUPuBbFY6gfG5Y9WqQWpL67COQSHN5bM
YFM6wokAAZa2c5n+IJQ3EU7h5DhwusVPYzApHcgUOHkt7GpKf4xxrVCMiJswL2w867VZeUllBUuk
+TVu65Na4kR8lBTllaFpfiHhci95kMLg9N+xipO8oBAVrB+gsIUmCQ7haitethrlTGuv+TN1pUqy
qU1/oAJLrv1sSlsEpYJsVWJN42sOzX0CCgAfnDF4bm6vucx89AiVcf183vy/PJoAcdGSgnqgI4E+
fPxWV9MLEbH6Ds3yW8uCjGsDneL9+VkMH6HTcFkZoNS14/E3f2bZnUBWgRJKGmy4sGl07aI8FxVZ
xjEI3hIKFjFLCfqkaJkcL/vt2uHNvTQBpzYL3qbUe5pJZUceAC6H84MbfEtHHeFtLyimOonfwBA3
RCByfCo6NGpY/rD1PG7a4HXRPp3UWTsTysbRf8uE/11lzhImFoyflZhhqlLv6vyHmPZA82BPddSh
cdXel1Bpc26yAcqHePFy5/yyGKeji2QRe5AiIMFb2Up359aD/dGW7bxFS2P6/Zobj02QZ7Jogrca
IqTXQc+GXyq1tp4sv7xbwMs0Jy7HoZwdILNusqoZdyyZTsq5F0gzuFQvtZWT3Sp4aS3pJaVwFG40
r5YBKf2kzPwfrOf9Td2DMRZJu3rtIEK8sR8Gy9WBRbPvDiQltf/Drji7bpagONigKolEA+GI8zb1
NeYHn6E5ttfjVVMNvLihrbfLpPsbEptPkj9Rv75Ro3ohuXvsiwp9XvyaumBmW8q/zk9t+jrN6Ucl
WzD5VOmHOyIR2KUAJe7RWpYDw4kb0e78JAabc9fJP7kmqUkvbUhK/EhKj/6qQTjw6Pi82zo5TN+w
Tvtp+DZus84DUOKtEt2vlCbprq38D38p0gt/v+bzTJSeky85f4vzRL7JhoB3RTTfL1sc+u9fL4eq
Bnc5F+85587RnmRThmOdxlvGZVp8zeGzRRLPn2XxPpddHv15jyoq8AJd9us1h7el24mlmov3aizY
ntp4xRGqmzcW/kv+WaSUOlYI3Nvcl1Yg3kmPlyLQCkTdqK6dvE1DZ5lerLG8ijv/MKbeXY4oM7Rb
bNGmi5+OIhokL4F7aIv3xE3e+75HzwF7TLvqBreZIRwTdVCO2nWk/JXgj+cX0xQH2H/iAAa3rUK8
l2y8nh3k6e7a72rROFw8l0Coe/qZjgJqxUkKLnREhwIdlBB+2bqTGOK3DjkCbHZibUPFuxy6e0hF
RbLw/NBNilcQGIfuKkm2rvNcbaluGE5tpoUGaU+NLJyW3ScM4PH1kSkd6D6mw7eOoQZzfl0NLqBz
epGkSTKQx1c3besRENa0akWEbelemkbXogOaz5y1cC3es6DuwqSz+FOK7qqf53/7l+3mqwto8UG0
oDSCBrl4nxsa/TGHqpkOILM5/PGJKnci9Pag5N97KiqW8dofyruJ+X95abVTNQ4pF+IO53+MIdLq
iCTbD2hjkRK6hjBAETWVQpjq7cH+qerav+xM1zFIPZ8rylXr3P95cKJZIqNsccjRL7faLw07piN+
Yt6VjNUBvedN+t62g/tQlF6/8VxrWKP/wH3smIKfQQUf2A+V3sw88Q/oI2V0n0JAZesZ0/QJWqQg
hTu2/hKzI7WLZ9KRJRwS96LuXWCYtaSABMxOlhaD45RjoOeaf4oYN5mLbEhnAWunmU5WwjE4xx2+
z61XUNH3+4pWWxm0aQfWNfuUD6gcslhNjhmo08RhjOouWVEYXSm2tGjXJ5H/wOSwQJrLt2jWLuzS
Y8fW6o4eu6HK+177bF/HyWPhkcexYRtFznU/v5pJ835Ze0w24Jc6EsTHvsS9HkoJUd0BjOPR35Lb
0fldMcTh/1CFOfnoSr+kPz1nrclbSdmEeONjER4e2EtczFsUEaaJtIQh7VpnkNkk3qdOloD/odV5
5LWEWDdSh2Xmf5//HoMN6GCfoYf89NLMmMZN5msvKw7Km5p7tHFtZT6GD9EBP2QsIbqGXrSPApjs
IOwKgOL7ipMIgu/DI9QVtpIg06dorq4AJ2kTdFO8i7Ebr1tH+tc0A3TQR5/lhk8aoonONBb4PGhd
gWO/qcfklYjOunXVeGGs0lnGslooyCsM5AMl4eHowXhvVie5bKM1Z8/cuiYxJMDfgzIrnqduzo4g
Giiiy2fQnD3JhtTvOyt/Lyffh45vdz/PU3tsgt6+Ov8NBifXET5j0KYqlwwX/UkcphktJa60o6D1
IflqNWHrqo1kwrTP2l2AuoNAA4kMPrJstK/a1iJVVLXtsqUCaoiLOu5lEDyLheMEH0Ni0UNuJy3o
zCx+wx3glAHAjnezGJcIxnAJLTSyIx0Hg/f7lgPFwX5CmMh7g/jZfOQxjhNeFNWGcxj8TwfAxNMc
2Clc4sOavOpqcqxg3zlVtcdXJBtTGPZFJ+0q07lv5WLzt9FKoJ+aDD2B9PKySRtvGl870OdCDRYw
lvEHNtu+6r3Kf/bAIngBzd+6B+vCfTpvZ9KOtW0JdsfxpPSdt6QuIdyhLiHIXIfXPNwSKnGsbMnf
yeI+EtY0+1SN1pG6Hft+3v9My6N5OO2VysQ02x9yGT6WkatowMF+OD+4wbn/3PU+rQ4jZAS2KWd3
NMj+jmsakR7lFSoSKJv0yXtA2i3vM32G5t2KzzEm6+K/CijkVIcVrrPsFoezjS8xOYJ2dNdgeouH
LrE++qALbtCp4UPvyC6TcEzTrZPIMIcOcgkA9W/yVlkfTdFVjzl0uELbsfp7yt2tgp5hmXT+Lm9m
Fc9UH3/wcSye+eTyv6102rJWQ1qg4ydVVvm2tSzWRzv28pA2kNQecDFTFjLQYcIl+rxVmaZZ//7J
qvLRK7I+762PFO8mUdxX7q4PQOiS9f8bX8VGScK0WP/D2Zct2Ykz3T4REUIIELfsqWqX7bbLY/mG
8FANQkxiFk9/Fv7PRbVc2nzBTUe4IhptpZRSKnPlWoZv1xDR7ovOnZ9ATtGSw5DkSffBmb082vfa
MxE709gOIYS+nJ++HFGRnPO3c+YAYQoqko3Q1jYFw7vRZeZDw2Fi95Neuh8NJ/zB5VF7vL0Qtg1L
jYVwF2h6Ljz5KbrGOfvu1H0Z5pYeuoaSnWtg+DUHi0qE9gGWxwFEsC9kKKfnDEbbVzY04TiD7pJI
z1n6C/z+4puLbtZL31bs9x77/AXGmWa5uKhK+nnMFKR0D8qRyC7pXt2D0i073R7k9SX+C1YTjKyr
gxQs/7FGtIacoDOBKMcJh3rZelS+Htr8haCBnjCt61aGGKJZ6NdRgdqo7vw3aZ4nd9NUpb/rKo+u
vqg2MvOvp+KYSQqmofOigybUT8glBW+axs3pQeXL8GYAfEq8KStkBkGrE1UAhvU6adFNLfN+S6Hh
9W3NTMIwtJR0DV8G/aR6bOuqS96DYIc/ZKPYGsG2ZuvfX5xgneBppkDqAL3USvQnwidyRg5rY1Pb
lstw+qFP5mASPXxmAMXOAhQjyoDSm4u7qYB0gJ+I8TAnY+WfASIat6QJbGtmHAa6jqqB9GJ5SvPp
7PDl4rdPBdQqI8T1SV5fPf+TolukO69fAczkEFOC+N3UjOmvlOfReYWRkSka35ZV/aZoNimKbBvB
uPSjORFgvVqSn6MLaFWEeqc+zn0o0chWleHGbWYZxKQNiwbZBWUw66cKuO/YYUhnVmvqidJ+XxmE
mWxhmiyyWpjrIHXpjCqm3iS/gCVlizbfsptNnrBgDLgrZZT8VAkYkM9Lhin0XuZvIQdtFjLu+3JJ
09ylqZfHtJroafIB3RnAgh2PeguZaxti/fsLh0zBcti2ee38zIOef57X1w24qZq3acZ2XWTsLzCd
TLogYD1K5aKBlGV/SIa+7w6j5zueOt6+CiwuyA3Hl7MkuWx8+qYM+Puayk9JjzK6SHFusbVyU7fV
eBChul/KOft6e0yb5Qy375CL7XXNo588d5wn7YafuiKpPylVbnXlWHz9LzBdngaTblp+P8zVUXbg
6xinNPay6byE2a5MCjMlKsHWkrteT5KvIfLvxxTasYeWoMGsUujNvW0oi5eYkLoazUN97SX0XhK0
luM6rY5hmG7ROVuMZALqgAlzoXfgF7+0CMf34xB6x3xi38sUUgVxBEjIvtPKRNJ5dV8PjnL4z7aa
6nPDIIuERrn0mGXBp312Mryd5P3sa+3RNwRdckdNPbSL0s23g20VDEfnUjnIJw4BMGKSyMME1q6Y
862ClcUZTBSd6sMuiBaa/Fz9QFZ4rqel/6YXKOvdNo5tAMPDB7x4SDZF9D5NKfA9zvSZKiRbo0U+
3h7AZh/DnWk5d0UO+eSfoEyd2TGp/by5z4elyzdmYBvACOgHDVj6nzScrHzP+cFniCo/pIiJt/Ru
bAMYl3ZNRulJVD+e2tmbLoss6J2Tb/WJvJ7QYCaSLgDougqqkb4RVfdWjiiqTKD4PAZJf/Ic/77t
Qu+wayFMNB1FuB1ltSO+UZGDQ7JOl7CLo2SY2EaUaLGTSfQlc6G7zu2aJ3SC1d8hxLD0Ry6qaatG
YNmqJs9XKRIXymNOeE/AuHVKvCqJOTq44u3ktG0x1pFfXNpS14JEKHbdg/M8PSJ7T+N6qqeznFDf
RrtoEAtKdlprteLLsTgd0opG6S/ky5zozDrHz94sjsrHjfW2gC7YX5xekMFx8Vrk92v8DJq/K8Ql
0FnbvClRwtYD+C9Y/xHUhnGb8I38g+WhYMLtFBgKaR916S+dAZjY+9yLq0m866qle4TadHVacnE3
Vg76K/dtasP5Ga6psRMlv2eLG8S0EV3cyHIfvI+ZADzlsEG4i6JPa104S1h/EKzYWh+Lu5hoO6WI
8MIxQK6j4OVHRNMVpGy99MNtw1ic5S+gXSVKiCVmUR5Ld/kBqEtyZAN/u6SbUD7b71+d6MUGDnTn
zUI47pOiKofE4xhcHZARbZzqtt9vXNr1AjBlzpgHRn0eHcBXH4LRFVneJYt+77OQ4ex6XllW4SBP
FBBX1ski9tFBBe42V5/3jWC4ONLUIkBiFyleEYJXWReXdfs7Sb7zZvKNy5updgD3ZTfkcdKS9jmd
CzSbHaKCABl/vD0HSxjoG9e3YhFxh2CiT3WPfliEsUkMLn7+2WuXH7nyml04D+Ybfpy6LJCJ0OIX
K0kQI6vMIZAOFt9Kg/bh9kxsO8q4xiPC6l60JX0qvCW7lFq2JxAOcNDyT1u4bItLmAC7skb/O5Vd
9gtgcvWRtUUN1YYE/d27ZmCi6KZBTiWB1sT9umM7Qv5lfpQdQHzebZymlsU2EXMTmM9K2Ig+tYP3
vR9IemA+IP3QeK6PRbvZ2mIbZv37i5NDzJXwlMfEN5VUT2U15XdDS79ypos7fyi2tGJti2H4t/SC
mncq4qCq4H7Hv5fSL+XXJNtsT7BcdiYQTvMqnFTVArdCwk/K5+SeQ8zkIHMcgs44f0ZAHR0cIeqf
t5ffNiHD2wGT1m2UtuJXJBt1BFlieyzyfEut2rYohqNPrNAgXizZPcML6SiahP+bCCgauJGmd9nQ
+RuebomxTNTb4ospQ/EOFFRyBu2F+pmKEeGPnM9jAvJmhQ7Zjd1ss5fh8IoEozfXtH4a2hkob7cD
pGRpt7qnLPMwYW9ZRIM8EKP4pZpGCrSA+VCt8/zsEKo8eueK0Dl1fZqcbq+95fAycXCydMDpWBc4
HyVY8ynoNk7pIrtz44HCbN8Qxn0ux6FbKN71TwDzQZejK/3iEuZzHjxoSsOtqMc2EcP3J3AdJHLK
w3tQ79UIsYvhISFr9VYUWwe9Zd3/wsT5ju+7qvSetOQh+lZA7ebLXhxvm8n29fXvLw4vjtiVeiJh
Tz5QH8MPDw3I/tV3htDZSk/ZTGT4OfE4qBDDBMWRdID8WEwa6JutSb7uLluKLe4LCxqceYbDSz74
QytlBS0t9ysbeX/OlyT62CeuPIQpkF2T6z14BV6krlcPoEap9DnJ5O99ZjQufDzS0Scx9eWTrurs
mHN19SPwV+77uOH5pZw0NKvC4L5Mmy+qpdNhjOZu411lWR4TDKecWeVQjgjuAfIqYzqWyWlFDxbo
CN2X2TXBcEOGYlHjieAJNPrDAfVi7xqBFfW8yzgm4VXX1jMayavqKSF9+yCdQX3c3cLATPBbUY6q
qlBrewIwVQOCOC4TVPPKdEs72+J+JvyNgyNC+wvJfyVuhYQwWO3GCrQKIG66bR3b6hruPSkByZVF
hk+sSO6QsZcH32vvXVLnGwPYJmB499yIGmj5rHzig4tio+M5QRZPirPL7QnYvm+4denoWU9Qmn+i
3PPKMwWCOr+EDog8vu4bwPBc36vw7Itkjk43Nd9lbth/RMjb79r7rtl2S5VH6m6m3bVkAeSn8vZQ
kWSLSep126DE9t+zW9KqDArmddcpgxwI4dEXr91smXx957imSkA9ofTpOWDul8XAL6lMk7shqEVc
gHt54wFg+f1mshDg+nFYKSGuaSHDY51M3SFVW91/to+vYe6Li010TpU6UdFf02yYY1YlTw7JtmoV
FuOYuUEgYgW4XZ3uCvbTi/KK5JT2+adQyX1PYddMDk4Z///WH7j4XTNEkplXDhuhkc0066xemCb1
R9CHV9jjPJqLN9PiPHUyYhs5M5tp1kFffFzmGZp2log+JF7+W4OV7qDS9mcxTcXGrrENYJw4iKir
JtHYmOlS4NnY6PukKb+4brjVpGEzj3HkID5BbM2L7koWNR7AGtIem3WJ95w3bmA4LeSIQXOSyP7a
Den3IFjRyPPmi9f2041IoQ2iMHeA/nquWkVOZUb+gWiz2vfLzQwfDatgifqBPtRoPIiOU4820Jg1
3hbS0rKwZo6P8GZcWKDBJZaBk7mEckmMQksVzzr7fdv2thGMNwFjVIVtpbwHsiAddyhzOamD9F1g
UvtMg6v29jCWVTBZ+nWh03pBkulhkCw9TEHy1MvNAqPt4+vcXvgXH1DErpa8TWOakOJ+DDNBDpKE
zZbakSWSdv115BcjtAFXYz+udMuQaHicGyXjXLpfRdLeL11WxEB93BVlwQ/ACqtj5VXkiIrzxvFh
m57h3T7E4EJJdQcy56Drp4eF57k4O2rSxfPt1VkX+++uGddMAfIR/M1dFsKAvhsW94Xv/G695osv
luDg9u230tuSI3o9BwF2vP8acizGfKhFD6xENKD3I+urAp1Yit8TFD1JFm2Jqti2teH1KWllMLju
kMYQI/9Hqqq4Ftz9zHo8cW7bzLIqZiaQjcnozrTACLgpmgOU4Oqjr5E83fd5466ugFPTc+3CUG0a
LHgbNumJtO6+ljXXzAMGRT+kS8/w69N2/qwyFIT7fNiyjcX6ZlvsmJeTm88+vh6Vw9ssk/jttYaS
OiaxzzzryC8cMk+yYEqjDFkfjwqoNCnuZP0jalOs3NfH4JrJv9Kpg0bkBWJ3yYJ7H91dpwXk16eZ
0i2qWtseMjy7R8dm6KoeQySczXf5QtRHBX31DSPZlsG4tSvmQhOEcC+LAb9kIu4hO95Rx38GxHRf
Cs41k30FB7HpVOYh4Ftu/22WnfM2w2NwA2NjM5DhxkM9tr3DWnxdJeL3kIMw3Usrvs8+ZoKvzrw8
pAPH1yGuEMbo8ienrpS1jFM8Ivbh510zsZdMIoIa3+xnsT8X8xsw+fnvvaXu9p1DnnGBd2k5lE7Y
cEwCJUyXQ+k4LjMfSM5dnmY2t/IBsmFT7UFOG7phwSnTXEFCIdkH1nbNVJ6uvEyhOZtlMc8KAUim
/ARZjWJjhS37x1v//uKYiDolfAQC+PFeRX84PCmPzZhtJYgt/mW2tUo/D3jZNvjtIEAEfw5JxVWk
7f16oe2Lm8wU3swr1vSsw+Zp2sWPB5CqHJIl2WqLsNnHuI6TeSACDaY4gMIFYSVk6dwjCYZ9qWD3
j2zGC/MPIN1GH5Wb/M5kWceIv3VcDI5cFS325epcM1dXDx3NA89PfqPltj+GbpKfQ13nF1YPWz1z
FiOZyTpP9Y4YBkDLYtoV7xvIn1+UnvN90Z2ZrFOA1JSatthEHuFvymKojmxxtngLLZGdmazzQm9w
IGKKr6/xaul3b9OOPQwOshbTUl3KYKsn02ak1UdeLHXaL0PUp39Oal2JczTO2SXohmnjFLK4GjUc
WYmiIJJoXGVUTcEbULeBBzfM6rPftRtlK9sQxmXMae+4shqmq4aiSjwk7DtJyzFeun4fxSPIL/9r
o5DlI+ddgkkENTZqnIKa5EggK/u466imhjenU6hdj5HkNxiePk1Q8Lp3udzXteiavaoVGlF9IUGs
G48OYiySdvMQ06Jot0LS15HIrtmaCoFvqN9UDbvWDTjTMx2riVw4y0+TGM/j8qnBP0OQBty2leUh
YnapgmVi0pGXYTocze/HIY3eRzLrf4ACGXBx5fgbhAQWvzBbVRl4ejVhGuMQD9hUJFLIiWV49dye
hu3z6/ReuB1JlAtV3/X06FqQHWgHUm0Nep2O+z5veDVEIcoa6gbjlXo+cgEJLTOkzacp2Xe9mb2q
VMsEcMICP7/I4WtVMxUnOaRblKQWlzap2Ms26gLaaoa0VRu8LwdXfi5lA6GXkAOJctlnI8OrRYJw
V87FdJ00636shPbdoe0q/fX2521zMJxaZosC38c4gjoPfU1TN3xDCdcBw7j8dHsA2xYyYmw0QanI
X0p6rccwOqRppg+OQgrx9tctP99sUCWdDLICWYsr+s0+/tG2T/zhnTej7LJvAOOhzKNmHis8xq/I
kKzl/wld4E268qgGmf54ewyLicwmVSxmEkFHa7yWU5eegM0pDvW8j4bUNeU8atl7QVvpETKVwSMt
PII0zz66Otdkj+dDhjJIPifnrvGGCzyNXwTJH/2832LAsgQYZj+qpo2bDS7FCAIQVPEBjWJ3Csnn
lXavzfyNm21dzFcSVMS4m+tgXByvSyEHsl4OLZX/BGnzpirHEw2XiwKlWbvJkWhbbMOffYlXuEMF
xnLr/NT2/FMI9O6+jWQ4cwg+vx7d2hrqvnMyHaMChPtKzhvEAjZfMzyZBwKJVaGWLK4DUcVrfTNA
DBOv9c3bv//11SYmVTwZ+m7paxe/v3X1h5V1DUpKZ/D7PAajus/RaHN7nNdnQkze9w7Vd9rXE2bi
zG568HM9HaQCz3tVLsGuqxOCwP+9OquyAu0QIN+/NW+nEwMB+7V3VPVt3wyMi1lBfhBK1AssVZcL
OSXV1F2ysXMepzHYFVqgYfG/E2CB45VQ/IOR2sYnJz8aUSzMSrqxm173OZBY/ffzZdFVGaGQsYqV
O5xK6riQj/+QkuwuRPt87DRQheG7FGcJiQwHH1RbyLSnGAxcvewzMAb6HCxlsLGfbPvW8GncmEKn
xej8ZvPsxBHJB5CStuoypSALhZrhexcvu9sLbxvKcHFfQuMaUkZYeCCfyOdOA3bcp9l85F1GD+Oo
6nOqpi1tCNtohst7QZhoXSQYbdH5HdPp9yyQp/WMn6l3ImQLvfv6oYi6+X83Q5aO/TTVSqYx2Emf
a/jOYcx3JhGJ2WxKNHoL8R98vQff8SFakubgsq2H3euhPvmr17RIWNhD0fa5nEFnKPqSyRg0Xdkn
lAXUERsPvSa3195mJcPpB7BxMBe9p88p9H/uM4nTKuZQedziUbN93/B4MXdcyY65V5nl/yi6sq6j
23DjPFw/8vcdS8xu02EkXtfmafaMnFxyaQYQacqMB+dITeFGrGb7/YaXCzKyumOI1aYJ9MMJz5Z3
zYR64G3r2yZgOHniMMcL1Zw9cw0gu1AKWvMNWn7bTTEey5FotpUyRQbP0zipUPDzv65Ukkk9vlu8
8QfIpz71fvXFLdnz7dnYbGV49hLSNW0TpM8r2dE9Tlzxsfaq7HHX183OUp0VTSKLGh6sGkGgE1ui
W6yJ4iVxomBX8p6Y/aUsDwI3DUZyTarmYeqzNoYs31bcaTGP2VSK8GyE0IjWV1Usy4EVPTJDAVKY
+8xjOLIaFYd0PZLcqBEMlymMxEcwTe0SpCTElGVAS5sz4zJw0xil6+JNIJjWcR166Jlyg05tBTgW
fwhX073IDQx5qUkGZaTnroTqkpjAqeBH5FqBfPW0z0yGP5M8mtK66qvngYk6Hir0rI4zmpT3fd3w
Z9I1SJPpIX9W7UgPuhtR2u82VfRsG8i4pzkeSzLwSPWsQap4nENPfwhypzrf/u022xve22Upr2le
u9eSpPRYDtCLAQZ3noatzIzlUjOBYlR6U9unXD73S8LjFnmahzZgD0Hiju+joi62cpaWiZg9pUHY
iIYpqHWnHTZRDWDgCTcakvmT87TLVCZwjLnI8zHtkOtAdXXiwlnuUmiC+1FH910MJnLMqcc+78Oi
eK7z5G0fJcGh1e6/0ZyW+/zAVGuAdjQoGSJZP+PRUv8oe+2pS6hJWG1837YIhierEXReaRpWz2UC
VSUBcY5TqOrkwitVbmS/Le7wVyupXJo6RSP3M6vryzK3yel/qHH8qYi9EluYXaPSLVq6BGy+QrIE
AbBXo1yfx4XHJqT+UqgNwlEqSL08qjYvijyexrnQV0+FfduchAvhGnpaaf6kf5ki3pT4n4RIgZQf
hzxRP8ZBNss7H9V01M5J7gL+GZTkW5rX6I6si9L3mqMb0dJ5Egs6EehQOI85UZX8BuLe3q2vBOFg
dqESYGagbJQPkrOTI9wIFMElndzmU5Ev8xDFZdtH+RkCn6G78aK2LK2JIBtE3kEFoq6eRTH4BxG5
9L3KJx33IEvaWFrbEGs08/IeCBvVKadyr1oMwUmjg8WJK5c1b2HfnZVEqOn8dxC/B8NAqsn4vHA/
OU5e8qXSYoupwrI5/0KPVdUYgFXAvQ7D9G4QAAhWM9TNd50/ptqCDKUi1Vi6f+oOau05DwhyGSHI
T24P8KeC8cruN9FjXliDBJyoAgI9kZYflIjek2wGfVPRv1VojjoM2G9HT0E3b/SbOfbVkt5rQP8O
QI7/U6FN50BG5wCiFn5yi+Dojf5jV4z6CqAaP97+kbZNYlzlkBNeODbi+DxXQxI388wvNBvBVUgy
sQH8tg1h3OfQaWnH2hnKZxY6UBwZgzhfaU1CL9sK22wjGHf67Oq5bSAW/1x4ZfpOlHBfaKcE1xGq
jBuLabl3feNi52WRQnGgrp+HsZgf/LR68B3KH0L06R3KBPiC28th2fEmJFYPei6ipXWvoiweA2hH
gSt5+rzv28YURKHmqNadfO4cbMeYjWzVxM2zINtFfEBMaBwH8i6EdhHBM69+n6zP1KjZbC21WMZs
kYWaUFM5YhyfuzCvwPULFb7/gevFsoNMXBxre2giRWR4RrtUc2C9+IflkMlLA77vMDahcSFw5g7h
yfAMRicPeIX5XTGp7qCrYec73pSISEqWdpOiCGxVyD87VUi/RmDMleAJKwBtur2HLHknExzHZacX
UMTVz+CoUuAyCQcgg8rgigo3hOaC/mM0k+H37bFsK24cTczh6FNGu9/zzFr+0ACJRw4IsabwtO/7
5rk0pr5PnXJ4Bhl22BwZy+ZfS954++JbEyFHWgjlJbyrnmd022VZUpyrKvqdUVzyt3+/bc8a/swo
mBRzUVTPq8omuvmXOBjlEO9ORZg4OTGCRThE4/hzzv3q4kOh9j4d3eJy++dbltfEx7kq6+SQ6PK5
7kkY02isTnOaJMfbX18TlK/cvX/B45JwakWEu5KTCTdvAyQ90JYlZAjy/LFu/HsgCzy9r8OGmGA5
nY1lhmdw+yw4pBQaIb5Xnffp9kxsdlqX/0UY14ETJwpGLLNfVY+hJ3/zIPx9+9OWHWTC5AT3Sj13
c/kcOt34ByYalGBrL0ZZ7nsPm1A5ZDVQJWxF+1zKoD4ShSr22Ipj2Ooft6dguZdNoFxaq1Yjmm2f
oTv7TzawR3/q31Fgnhx/Hx0fMTUfOK/DqhVUPXth2B9A7EPw1vB3VkD+wsqBx6ec5mV4pgAOfQ1k
pD8sqVYfb5vHssImTG72ac+i1FfPYpzEMciCL1HIpkOQgDD69ggWRzNRckBOuVWD2+DZyZw73HHf
iqK7Q+D1doCONFTXf89e/z+gtSzeYMLmlqVpAp345TMoZud/lgblsViJqcl2vAr86C9x1gRyi0k3
pzXSigxwsJqSfwfoFR9Bv9duWOy1KaxDGA7tuEXmAZ26nKtUHRdGDmEybbwqbZ9e//7irADTZdk0
Xr+cSw8KCXN3r1V/ur3Orzna+quN27j0eugBtcuCR/x8cZY3XQdmTVSbq3Hnbzeu41pI2k6l1mc/
6M7CDS8Q7tlpceN9ALIemdeeWs45ZMDAExMF9UYt9tUOodUsxiU80h4pP4XFBLFCdGJxEHuH8AqM
39HxD1udQK95MQYxk35+UjkugtPlnEQ9Djjn0ff8s+e0T7uW1sz1RTypOsdplzOZ68tMpouSwzXr
yli25YadbDMw0gRNP1Pws9TLOQg8dnRK8Ps3M6D2lWTRxiK/FpquRlo37ou9r4oyAiFuhCFq2cVM
5OJEZ/Qqdh50LrLB/+7SYk9/wjqW4cK0b7OsBPXkeRT6tEIgJkia7VsMw4Xx/qgT4jTLWS2IdJc5
KS5NiMwNbUFDgQCp3vBny1FhJv6Q5SPC1YuGttBn6Y2nqJZ3t2fw2o2wGsdwZFa7Hmj3WQUIxJLm
D+BpGZ6EHupDVNXpP2mi/61BbI7LiPyTFd4WA79thxk+Xosg5CRzMCopQfEnWvef4A8vnUv+vT0v
2wYzXL0HoDMqwlGfI5nmcZS6x6pt4oqEp6lkjyDS2biCLCtjpgYTpF/ASJe6Z5nnTdyl6XIZcynP
t2dh+7qRFewlK9KuLHD7zOOT7qevQbcRa1huCDMV6A5tmWeOjxWA2NA35YRndx6/RZn3qcy20Mi2
Mda/v3TyoUfTYs70GV2fhwpsh6QBroPpr1W0B9eJ7WvmBXmUT26psuUMlbILuqg+9NkeeNP6acO3
SQldIZoG2EHp54L0x5xcQ7FxwtrW1bifaaPzpc8zBC51VatLUE765KL2d3vXvFYBX3+54dO0AiPK
qAt64cDhpXn4uOL9aNt/zJEq8QZ2zZvpeHso2xIbjhwiXKWhCyN5QiaxKqf7aXGhZROdCur/e3sM
m7EMVw5QUG/xRX2WfS1+5TmYZGKN0GlfKGMmwtK6yf0pa8m5ZsuP1M+Xy9KDTf/2b7ccQ2YiLGoL
3+c61OdeSvdYOix/1HmHvmrAYIUjR3BltsW+TfVXWqwsE0dFGTlD0MZBTaR2uLguadFvqf5YTm0z
LRY4aVbwUbpnyBwgE0/zIuZtKk6u75Ubx5Jlrc28GLjhvDyYCTnzXjsxmUF7N4L7daeF1lFfHEgi
7cBoniyw0NgkJ7qI+YcXVP6X22tt++2GU8tq1B3SLqjqBhN33vJkLhDU4BV6+/M26xteLZaqjHyI
IZ1L0vsH1STVJUWJC8yGm7vVNoThzWCLnRsdMnKWbP6sveCT6vqPlZo+3J6BzUCmI7NkyJTXkTNV
nL4PEIrpQzX23ZbiguX7ZgpsCKDTjvcI7rQAbL7q2iWSJvfQIAu3aKJtIxj3caAhy9bhmXlOPOAR
/qAdQFa6VeSyHKZmGmxaBlpOgHidEwCVOlz95//zMZWC/28E1dWuZTDzX1NeN9DchDKJlOSHqrLf
0bKJT7MZaN1ZLzxsoqBmaXtsUumAhR0NVDwOBXhsbv9yy/40U2Adn6ZyKkt8vUi8Q+rKT2mGgKtt
dgFOcHWaKbBFOVkZtMI9L43bARxaOKeWeluSPrbfb7iwkmU7gF0RbzfANC+Ug/2e0fXBo5s9vFbr
BAwXFl2Zi7ZOyVnQiNyzfO5++C2ttzIutvU1XLhGX2ULmWn+QCMdfYF4EGRH3M6L3t9eYMvnzQxY
4k49RI6K6KEbIvcHBfXB/L983mJ/M/1FnBVvmOXhA3OnYLj2pB+qcz5QMp97F62FO0prWAMz7TUE
UsjIn8KHAZw8w5mGNVAy4JenGykA2zTW8+OFkyHFRRn1cv4gdfCYjGh0KWuhzi1TzQas3DbC+vcX
I5B+jBKNkvuZ1ghUeAU5C9WL4N5DJ/XOIdYt8GIIdG+gqd/P+AM6srM7FNchye6BT3MB9fDx9m6y
nKfUuJDLvl2qqfGau1W1ocybq5DtT3D1PMz5Vqht27CGR08SDfHJLKeHUub0IwvCXMUQKqIbr3Pb
5w1vDiQNSVUK/iCg8HJkhf/oF2lwuW0e2yIbvkwB4wFejHjnpKi/6BLEuXQY3oEVONyBLYUfmM2i
0xyUqqzY9JD46EvgBZKyFHvpdPvnW1bXbA6VjphmF+W688Caa+DgLFVueWQNf9vLTYYXi43MzlBS
LyBSTDlunACFbJKU/pd2bOm7Kq/2UCmuVjK8uVNT0Udi8M6MNO//XMcK5GO3bWTJ7pgqptAKqwGB
mMYHnQ/DR+6k5GGY+ZmsrxzigpF1Aljz7ZSPH9qO/749pm1d1r38wrGnQjc1Qgx65jWAI6IcKPp2
AKSZ2iq7+CHkLzeiAYtzmI2jQY/sp1Nw7zzJ+hc0c9Em0G9qdto+bjg2r1PW9342P5Bske1jh6bm
FDw20mvohvvZRjB8W4TMy0DkOj+wcUjrWCdNsBwK3W6pxVmenn/0KF6sQ+cXg2zltFwggS7jocNB
vqZ5WFC+l+jcPjT4x+0VtzjJX+2jkZTj5Cfhg5zr9KzB9QD26lodI2eTLdU2hBF406hre0C0vDPJ
BnVHo1zGhQ4RpZV6A/hkWQ6zfXSICiYTSaYHxh2sMVKgEXkogIms/t1nJcPPAbub84iPOK9Qmoy7
BM8GqBbVD1CP3xIzsVlp/fuLJU9B6O+Ws/Jwbef1CjAoz9pxv2a4lk77JrFa78UINAu9gHR4oqTg
ie+PdGGI0JzUT4LYzZJwj+ovzsS/WkmbEDRLEhEOC6rhKUGn2b3b5XvUnNavG76tEzWj3xZLrXjz
ZhKUftAtJPqWwk2/7DOT4dt1iNRO2fLwIcmD7x1gGKekRpPL4oU7E2+mwGnHhoC1LY5VwqYPEBkZ
j3U2nsNi+pDN9OvtWbzuEn/JnIopj0SaQyETMjzQA1065yEEkdRGdPD6+fSXvqnr9CDvpLhaSdCg
66Sh3YGSgB4BxkA9jlcRiOfaZWPf2qay/ogX+xaaMhT1pnJ+EBDFzg9k6tV49BE/zxs3rW0Aw7uT
UVYtJ8X0IKH22Bw4xMkfcrQT7Omg96O/tEuZXKbRl+n/xfw1LvG37uJ/j5ZmD8XNOoDh2XWYg0u3
XF++jP5I+eL+kxA/2XjXvX4wMbNzFBVQZAFC5E24Lt8kg6NPMvLmk8ObrY5O2wiGT6dR74AuJCRn
r3XwqhbzdEQK8WOS1nvawlcDGT4NdGECnu2UnQftfy/9zIvzcRfL2fpxIxYPwPWni4WFD6taBT8w
ktZFnC75MMXtsPT+eZdHmx2iapm5P/JlTVHiCDwEInDRW7kpVmhxArNFVKshQIYvnB40rwH1mNBH
L47R2G82utgGMNwYFbBSsLL1L90I1dZTWTl1+StqgPHaQh+s/mpC0bAQ3PBjNqqMa6Fxche9f5RV
8EYvwftOODx2NvXBbdP4f5xdy3bbuBL8Ip4DvkBwS8nyQ4mdxLHkeMOTTGbANwiCJEh+/S1m5cEY
4j3aakEIaHQD6O6qWjfxu2iU+jGNx27CsqAGXu1UjDRZhgLo/rKVLb5ggkTLyUFWrFwT0aAImZNZ
gWgD9CcIeGIT2mcbw3hb82ACBsRJ9fFP500q52qvIijHOJJv9QjYTGG4tOjneZRpNd/OPQTTuuqb
EsNOgAWXRd01yKnV3IZTD5z3tIzS8ahKUHnz3lE3wst70CeprSFsxjZcW7fCKYNIkSMH6/mPQAbu
mDihE2Qb1rZ830SJihHd57inRkfpTXmYzE0/5U/LQORWsdJyUJsQUcKHPiBdi6ejqlQiZgS9AXon
d5JCwrPwvequJWx8vbx31wv9B/5nQkZFwZwCVA/kCEId/xtrewAvfEQpknr6hg8TTYSDXm9/lb6+
PKJlJ0eGx6/07cs8d3i9lL36QoaOYRwQaKus6bZEXWw2Mhwe4vazWwTgqxoyVu24GNJ9X47RRpbI
ZqB11HfhpHTrSPRFTI9EBuJFsvGZFvg4Xx/4cwwWuWystnrKbatl+H3QhpOMcU87ksnpyhcK7UR6
lyqQy4AGpGBqC35rWzHD+SHu4pWkBQ0HVytllm7UbQjQyM1lm9u+brj9PJZa98yBpk5J36DJSB+6
GqXGyx+3LZHh8GTys0kzQY/ah9Iw84CpLr2eHEYfBdPLQ1j+v9ljpsE0XIXjQo5etJZ6h7AGlWiE
zvuNKdi+bzy3g2lxF5yC9Jjj/ZXkce3cdz6/8iZlgkk9Z6mzxXX1UTT5FH6bgA+pHlnfC7lR57VY
wOwugzxp0fvdEB5SKCcfgTAc7zT0gj6HlbfVwWRboXXodz5HkdyEYFJFj57jAQwuwXuY7wuXsavS
4wFdx333fZUNwM3XJTnScizu6mlCvjHIh+LzCLqHa/ircfqZbWXQxYgQZnN6FHMeJ2WLeBGNEDe+
bpMaLjwXTu9kStGj0p4G6laP6P5JAW6/7vOGD6fh6NOaO+MxjxW6N4VG2928mV22bSHDiZdRzzpu
uX9oREugbONkO2/233jfT4fL/98ygtk5xkI3o0Xb0GOgwTlIQfl8C/TdcOPXPruq0huYygSy8WoS
1UOZJQNVn1UL9r5QbDL62yawHkfvtujghS1vUhUe84mxfTp26mUGhulGI2VwXZz7D6Y0HEa6pGV4
TEv3VqjFx5u9C697spu9Y2Bk7GtodOqjon0pEzGwYtgVcqyuKgMG/2kgY+AWyusFq69E+CAdvUDE
CCJYl7ePJQCZoqMknnwGIs7wKH1HJTXyGzc+ULLXHQBmCxm6A920HVl49JDU+zzHff6JhcG36/66
4bk56Ej9iXEszNqcRmZVfRojPX69/HXbtjQ8ly9ST0BbrZt+mKHiQjg/xii479wJsOHLY1gW3+wZ
Y1xlUiATeoROwm9Ijarbhc7FFehDRGWzZ0x2cdoileRBjdFxEz6DRTftwDg4td11+dXgP61iXtiM
cR/Br2RUvnhM6GK3jGAi2VifNQR8cIs3O8VUDgqhCsyCR9G2ZB+o+LPIhurH7PfP3apmhDLQFmjJ
Zop1G7yLQiLtIj7mJDh6XhhUSa4Xz7+PwIdxDV/Uag7jJK67ehzS2luONYgQisTzdOQ8QGHKaa7z
tcC4UkNzzO+ntAuOqRNBC15Fbkh3lSqWDYewrZD37xUqAzVXBTQGkPvM4+8Qqhl+4xIxbLFXW/zN
hE66VZ6HaDEhxwWy8wmIVr8J2aeJ10wb/mD7/4ZDy9Lp2Nz27nGo4/FVZ3gDhlOUb71oLJ83u8ag
OhIwL3QX3LSaQe55i67ZfZuN4TX87dhAJnZSzn7ZFzWY+AK0a8wR6Ph6tYm0tqy+2TOW+1BiEirF
5oFLJaqA1DG4Ksavbgz6jKuCndkvJjIedz2gaUgwqKVN0EzkzrcjzXz35roBDBfWae+XkTO6R6aQ
mxdIQCeNf+1zzGwaCwD/CLO5AqH6OIZJOjnVJ9eXkBnffk7ajGB6MAfkNqpcDJGlANMvS3pLHPCe
N9FVLMnrJjKcWDCPlm1deoc5d6gDJipQ6Xv7shR5/prlXpNfawzjcKZZQwMZjtORVUHPH2uKllaw
rYgm3sjwWNJ6JoaS5S7zWog/HXnK3/KwpTcB09Nb33bIdTdl+c/lTWVJJJmtZAyQGekHKJAxP90F
tT7ouZh3ZTB+/VMo84DAXpot6lvLBjAby2jl1nEZRsFRuSsjgUAhsRxDf7dUhL9cno8lTJlNZTTr
AzDluGjJ6qf5UGd5egNA+UYtzvb/jRwYJ+Ck9VtnPnKH9zfQtUbxvpjnvXtt5TgwFUPrCT3F8xQH
R/R3lTseg1saQtfFbtLoX7tuidale3cVGAIecigAL0fua/EV9Bzir7C/sgUBDXb//roXOFWFZs3l
qJuI3TMW5kcxpj86tsmS/aGJmW+S3aJaqJxcFeXZ06Wf0AjUSeC82eou/tDG+LphY1S8YxwMhfPm
z4U8zJBmSqB6E9wxd3E2rn22CaxDvzMAKdLYRZJY/wKfmr8PwqLZjxCCuGxddw11/7lUYgKGeUGs
2YelRD/D0AEV7fHmEAbETbqS7aZavjTdckzHJtzzhtz4AYCLw/ybUnbYGH4NgB8Nb9gfGjsVuGLH
8BeuaQdWtF9cGtxk8fxUa/LEhuImGvK7YoYuIiVPU7vVHmYzmxn4i4DoWboCAspF3++yzEH/cF17
8lWKONuiwrNZzoz6caobvw7py5hlYbGL3KabdqHTiw3jfdiIBtsZd7hhQR7CQ+b4xQmQ0s2B7Qhz
B5Wp6JDS5akL6DdVZnelmvaXrWWZj1noFAV3OVrCYmTDI5LMmQj3Dt+sc354tjDfrHP6AfcrD1Di
F8izqOhvVbB5/KHTISoObZCmbp7USpdLdahEv8yvLB51fHd5Yqu3frALTZ7cAPkWOrdO/tfgyhsa
1z/qsL8BH/3t6KuN94htCCNQZKWKSSt58Vc2RnuKzQyx++8gPduVg3NVAhsraESKXEVpw/UUvBBw
L++oW596f1NT3Wb89fd3YShl6NuDvmrw0lZYFE9CN29c0mteI/jnRhhAkzUBQHrRL0Mb/swAhAf5
nL+lhWH754az15Nqwafu6RcJNlbQ6/VJOldXvUPwzw0fD4eyUhyJzZcsRb155ETsCi7VdbGfGR4u
p2hVfiP6ZXKHcc9I8BROUKa8vOstDvefGmfLPSb9Qb90ACThpnhiLQLsRNCn5wyPTYneXI5L/sZo
FiuYBU/QREIqndLyBFlKaGBljrOoXezk4ufl2di+v2ZN3u1Pv3Vrp5to/ML9zN2h8K+SOR9fLn/c
cl6Y5cyxC/s+WlS976G68L1XyC1HOJNve/nP5QFs/95wXQfImJmi6Lyvg6XcLTEYHhPIm0d/Xff5
ddh3i9OPynObqsb/d6L7th3FU9F5/cYxZNtHhvMOyhdQ4JH1fmEuiiq83Ym0bhOWxv4NkiR73xv8
z7Iew/11kzH8eXGHrFgcjNe6QX8QjtcdGQ2vdDlTRx2ydmk3N7re67G8QaH3buq2bh02Ixve3LAW
jzI21vscaqacyL/8mW3sfssGNWuXruNVRegt8YtuI/9hEjpL1g7QnQrUVkn/T4/zB6ekSZLBeFuM
XVtHv8TsayTqAuJEstlp5WbsSxiIouS7olek0Ukr0kbyXd7woh52uC60fnGY6gWJlesio8lGSBja
0suGYXfl6Zi1ePukehfxBoWZjYD1YbqVQT3s3z6j8dBtdTYPJ+W7/yhBP4UUDh+6T1w3Xyo+btQk
LZvCzJTh8ksbJ5X5ief8PC+1PLQ5vYbbMmTQRPj3HBYkUGhLsONGGe8jdPU7HDgFf8MGtk1n3GlK
CiqInLjVPvDGlN/EY1B8qbtl+lJ0A3Gu83aTaESAgrl1YwBDGx6B0acow/NU0GWjmGebwmqVd4ER
2u5S5GlT7bkMsJXRwZlUS/rNa4Pr7n1mNbgFcJZrP6v2LR1PgRN9H6kCLiSD/PBcXrlERkAs+1kI
MtQVoPDgP0hKQAnRhSiXa+1s3HHqivppNeb4fpSHj22Bpjf0qUOZkwxb/D7W4GJ4W+GCl3dCt+mp
C8CjW9xw8BK0fgJtxVjsOuTDZX2MHKdFGrnMumqBxwsQMe6GGR1A7a5Esza7csuZuWWEqWmcwp68
VDF64rwAuIg5YN8vn16WHWfmlkURUt2FTfzWcf848/zv9dPtODxf/vy6cT8I0mYBnEBwZZh4Ebyg
QNF6ddLKJRp2MVEVOV03wnoNeOcygeu6WaFr9rJAbg9Jgjp+bni61aJh+/9GxKqZP3rIqPCTUEA4
U4jKgEzwGmUJhEOz8q2h8yDVWHSnNJU1SGtcvcpCu/5wuLw0a+D7aPFXm79bmrlSYlJeVP5FnBLK
WbTUgvC7OSNS70BdXAXVXQPOpC2ZCZvTmMXwXuc9D4Dd+dkoYAzbEKoK+V3Lq5tcNkceTUmEjEoW
f2n7aKM/xHLXMwvknkd8UnhC/qwpmmDx2rmddH2knN1D2fHLmm7wZbDRcGRbTSOspTOhbMoL+ZPM
85G2y2cmu2Pk5s9zttXTZNttRmSL+yla4T3ZKcoAdewF0WghvK6XAzeINW/zbjsooN61nML0ZdTV
9FbNTuE8q7FfFZIKSKLO1z2ezdJ2HfnVgH5zfiIgeporp8XVb1Nu3hKuzKK2oKivlSA1egHIqhVf
yNKX7HuHHonon3buiLq77DkWQ5i1bY9CoA8o9f5Ugq0h2+Ug0FJJ5Q1beU5LqsykQGERy/ws6p0X
5FCjxwhouqSeA7Gv5/AfkEynO29BNmtmwJRDOXOLO+MPQcAHAcEsc6+62HHQ9GKfznrM0lMdBOlT
NoH3f0icuo/iLslb0Tn5fgZ8tKv3EOwe9E89ZU4e4mqr3bVC27dL91Znzez+0mND+yRKWfCqSi9z
OLiOfBWC6x/KyaWPVGk9ssfJi72y3qPcjaZMSAp0Tf0jZhzE/zcOqlpiumMjC/JntLbMaJ9Mu4Ly
t6hgPqLFtMSi3zlll8UycZBEjJvbbKbAY2+ps9gu1sZ7kXedaBxd5W9iovdk+Asi6PvWEbd/0r0s
26i+2CxuRI+gV2jiTGP6oiDPmE+Q4FQuTYas2WXjnCgfvaOQtjzQdOt1Z5uWEUvmoijCjDvFiWFa
qYBII9PPS1R9YV1xGOpp6+Vj8UizckyXoVYKeuVvRIpb6E6u+coOZdLLjmgJuqYqPZ3A/yyyMn5D
u8whyIEuDzT7Hdbsy5Jtpnot3m5Wj3UFwQpe6PBE6jDy/sbJOId3kVvUzcYxZbGFyTgCrkVf+O4Q
nhBXvvFgnJKxqb9gam3i0Pl7jR13eblsAxm7jDpEBaIJcRlizaciG/BCwXmYTblMgi6vkmyTf8y2
Zsb2Yh4638rOYy848ePEQ2NREjrgd7g8D9umMq7fC+AZvJt99hIP86PbRve4OXymvrdhD8uuMuvG
LeV50AelPmky3y5ViTZuCVQI1N/nQxCFG6NYlsgsGNe07/kYd+Tk1YODlgcGtnQRvl1eIdvH1x3w
7jAfuZtV+Kv6hHRHfABfwZxo39cbbme5V5lq9WKUEymXGQvU0G8T9Y9rUKxcfehz53EM51vebfmG
xdRmzViK2VlENEwnb/FokxRpX9Z5Qivdp8/x7Kfh7eUFs01pXch3CxbPOmOt5+tT5QBH20efWCW+
FM70hC65u9UDByWvNLxxouQUwoqDDKYTkVAcbcAo8X/UJmzzMFw8rWPpTJUznRgbl9+RI6ZfJMw0
EFOoR6W7KYVPUlSGsZQzJAGuu9SZivZ5PKOooHX0FhFgnCMnapOiybZKIjZ/NNxdQpV9zCEC+xaz
AQ01056U8WdWD6+Azf9z2fyWyGjylEBVloK7rZlOk+zvV0Hepav/1CNdAsWEakuX13LMm4QlKaON
C3Jy/2095tdMXQltmaR0luEWSKPbYnDf/CkMDq3aekTaJmYEAiZ1QPtBkzdIUj16Id3LiYJIv35Y
J8aHZcN9LPHGZDABcz+0B0aiT3xx+D4NhLObVszhZetYNoDJYRLMOp0C0cUnqEtDh8bZyUEcp0Y/
5tkWFcfHxNDMd40AkPrpHDdDFZ/caUrWTQY4wasb86cx9x9AArqXhXjowwKiV3V98FK5UY+wzc2I
BmUGjfuyxbhq7A4lIXtFggceirdg3F1ePZttjJCgM9VXua7G05iDr6uQZSJJdI2YJ5IUf5bzXdxU
6N3JIih/nAgjNFkVvzNRxqBt3GJqsP17w/ndDrwrziDGU88rgoKTp+5y5V6j2Ia/b/KW6NIJK0Lz
8eRWDQS4Sf0dPQPf1gvk5bW3WJesYfrd8ugWbyPR8P4kp/KAQs3jWtVVdQgKUC43vMOyQiZtCfqs
RbDCS08kkMMxA+r3G5LoeiPjbwlZpuw9FOY8FrklO6kp2Ldhs0M3NERL1lfJDCxGXoG7vv2BC8Dh
8orZZrNeBN6tWAhBRki7D9HJdypwBxHAFiGv8Ovyxy3RkKyDvvu4G6iiEaGrTlMgT14Q/r06NgsB
9PX68P+4aNsmYTj1HFRVk6VUveUTwIVUz3ufTFtSKZYrkcldwmjJPMCiw5OoQqfYl3Hfvbbo2jt7
sXMVlwX8wri/uy5arUZkfk9SooKPwgnbeal+vmwF2+oYLk3GQQKJxrsTKecX4rbjzk+nLTbuj1fH
i9d9/M7EntIgmJB1d9IjmgxJy8X9qJu/mjQt9pf/vm0E06f5QnSake4UdVB8G9xMJKUGOCyAWtdV
Idsz2wAZGGn8qgq7kz8N/DBqob6Cw+Yq4CIDOvffS9TpBr0UXtOdsrIPqwS6qnLZzYLrvy8v0Mch
wzMF71VJ/HnKu+4ET0twnP5koZPkotkzv7kF+9en9e4xVGLDHrbh1m32zuIqBK9SEfs9zrf83Kb8
yVUYZuR3NfjGa1F8c4bw2JZbJLwfxxDPJDJJKYkIAQPFn5Dus/Z2rsabNGT3S+1/d/uriIphJPPU
hoJuNQJff8pDQJiCBc3KmQfk+GUTfeyCnslkAnZQIUIwOZ0AXJq9h7FW0gU0rW3rjQFsTmL4uCzA
pORItz2h1+Hz4Ap6M7ayRVPmFsbLMgOzva+BMLbiAgM4chT36PXDYVGky93l9fnwOkhd10TkpJkz
dlXjl2AgXZoeLYpgjn6SWV6O6pbEud/JpJi0k1ZJi3yk8g995A7BT4Y2c1x7wfVA2DFEsrsfNk75
jxZ0/UPGfvBaPRGncIezUIzqBMR61bd59NO3dpFbFaGP1nQdw4j6DJCzvtQueSq7RaJgmlPAIRvP
dX9eXlXb941Noaeqk2M0judgEeoLFfEU3k8gDlEbd5WPXBP/3+xOmKEOulKp5W+DV+TZg4D2JnD9
IcjJlIL31Mr75KahBzmCtADPUbu/alpmBXYYs94L8mA4q44FBBSRXXDDfdpv5WotpjeLsJQ2+NN1
B7PUy88SPAgHJyX/YHPyK+5c67oZB0LuOnVAoMbyk9dD9Q3U8c1LumxKztr+/vr7u/icx4Ay9vHU
n2nAcnYAE2ta3qCNhJxaFZH7yzawmX7dcu8GCaBQMg5dWp+R/mhuRo5FWrPnc1XmB9Gh2TEXUDS5
PJZtQv6/x1JpzGJWxtED8dFaJzVKcDoHI8kEuZ+NISyeYmJ9PDrVKYtSAdIbNYY3KhNd8dCqblNr
2zaA6erx0PcF3jtnomIFxeG0euwho7GxodaNY1aS1g1lOPoMVq+pp1l+ZnXG/LvSAx3yY9DULPxM
oXnwe/L6za58izXMbK3Ii3okVd6f02mq7ikd0KxC0EfmlyLeyNjZhjBufINwe9kugzrLFLyNTHXZ
LfZUtpuGTeE9y/41sT0sijzHKUl3Hvp8qT97chrz72U0aHEA8U6tTkMnIb+dVGGJRuaNM8WyCcw8
LhvHbEExrT4XtEjvqxZwPiLZ6bKXWPaAmblVOJbETKv6jI5j/16S4VmvXpkvw7KLsk26dtswhuPn
YT+4dZ7VZ957y5QAVi6jHRDVd33R/AhRfL9yDxhOL3XGM2BaxFkG8PK5HPh92E0L0BibVM+2bWYc
8VJVvVv5bnMGp4K/G6DCkIgJPT1hVWz1i9qGMNyeAGI55X3enEvcJyiqPpS/AB0X54kKMkDNrzO9
4f7aAWlaCX2hcz5DXjNHVakEV/O95C0khvPevb08jGUyZtIWBzjry7RvzkEO0lm1osqH0WkSkIGQ
jZlYPMRM2AZyjnJRpvI8e+H8gwuQLiJ+bYVJ2wTWYPDu0CLjrKEm3zQIXV2eBI27JCLI+CHkV8H8
EYnNxCxBXiPKVdmeUa8BnyBpoFeeoH102LCBbYHWqb2bAvo13aloiDjPE2BeRKTxHaX1RgixrY/h
27MXxW3te1h9NXo7B7DRZPEmcDCrcguFYhvCcOt0Qg2ponl3TjvQ8CFA6QMok8l+AqvA/vI2tS2R
4db5NDfhNHTtGQrJ3lcI6C1HJOy8K0ovq4ENj07Dts77RTVnUlM8BGQKEhmq6266ue7fG74cAF7u
NrhanT1H0wda++6vrhyz81VfN/Ov0O/Ivd4NxFkDQNskaa85S/q4K7fuapbjwUzAAu/SZXU8F2eI
vmtARUCzPcQyuvO0/LzEeisnZ7GxmYNldQl5Ks3lUyDyp9qNu33sohXlukVa5/bOxwYIMUaqXAAK
BTnhnQYnLuDYgjTX1NewhYjhw6TPKCJ2KZ9kLI7aKfoEMis/u0J8mdQma9wa0z64EpqpV48GOkam
uj6XWZECeJHJRPUgmkrLYLiJWPitqzY182xGN5y6bMJ8ithUnANSzTvF499kyOaHVfvsz8vgslks
ocPMw+ZDLbKs7+UTQ+/Mfnac3r/zMjkWSc7G4JoKxWocw78pmYremTU2cKjYToNadS9whCctBZnQ
5YnYNq/h4qzELcANyuKcc1+6B+0wN0yo3Ja6/3gAYuZkOSBI1eQu8glihs0ObTSfuhFZ38v//mNj
k9i4nJPaX9yypuUZfPPgHMHh/zlvfMA5eDUky+iHz5fH+SjNSF1i5mSl6yzO6Hn0uc6nDnorall2
tROKPXdwKWijtNgNha/uRJE9ZR39fnnUj92GmLlaNiGdVKIh+iznJj/kpeMddU/j3Z93DlCg89fR
R2rw8mA2OxmBwKMDK6spr38OC8gjUURqbyYhqo2p2L6+/v4ujNWFkGISpDhrPgXhLlct6GlTj7Ct
XjPbAIbbsxmAmpLJ6gy6FdlAuRQtdffAefhq4yy0GcM4yUnoOm5K6/rMcALelggniI/lYfDAxBBN
8e+q2nxB2+ZiuP0gyBIXAS/O3PGnN0ZnhfoCWkU2LP1x7CImGBsPDOzkwese0lSc0LWcAzigvUPf
jtVGQsYyATM/m09D1LjQEH5IVXvUnHdJiGTMxt+3GMJEX6MU0qgi9dyzmL0lgbxrF38iOfgR0V16
g+a2+KEAyGdLLc2yWCbgel60HJ0yq3CHyPSYyHQMXutpYMcpdLK/r3K9/5BOBwAM1XGRn1H9BPaQ
jd5cJGxR00ZDmG0O6+/vnM+Too6QEx3hG019oHJ8VIWUd9GcNRs2sRl8/f3dCDhpJ0yg7B44FNN/
0EwEXZKhW+uq3C50XP/9+XzE7YGVQp+HMhe3gCV8FwS0G8NUdLu6RDF9FGW/sXdti2X4OS9VO43p
WJ/zCkw+P0EIHNWg+1Bh/jwV6Kb4dZ3NDR+nflex2aXyARzsT7mLKnEhUdC9/HHbHIxDHYh0JCbB
53aW0nuC5Hl2W5XVty5HCubyABZ7m4BstTh6QssXP5OZNQsatwNAgI8ECmtbMCvLFEwQNnNrb+Bp
PJ7zfo5+eH097mcp6cM0ogPh8iRsQ6wB5t2mpTOSrHhmLs+iTz8PQZEfpgb1myu1nXBtMMHYXuNP
HQdId32fDcVdAMPUezAfDj8uz8ASCqN1Zu9mUOtWVXnFy58iin9nOvz0h224dt3frjc+u26fb2wo
m73X398NBL0gPkddX56DrB3UNwEmKn2L/rWh/ufyTGy2MDx8IAOLF/CLPWtHf0WdCKz4boOeUiSp
NnqtbFMw/Dr1gKLwOB6vCkWnBzmEdNy1XhSNG7vJ9n3DodO8gqh5Oo1nWeQVpuCXJxDgXntoR4ZL
62GZM/D3z8+1pG/Sa3B9ipF9uY3JMG5kOS0zMJHZMpvJTCHm/Az5j9KDCEU+uw9+7Y50o7BqG8C4
rcthIiKOMUAuwCSfDkTsl5lukUTYvm6480pg5fZgvz+nvsjkjnQrZgXP/S2Esu376xvknQ9Almbi
9RTwcw2VLuzPdMiX2wwkKdeVEomJHybSIWBxX+Znmtf1Y73w4DfuOfXfV3mYySiNtqRI1EM3P3sL
Hi/Mmfp9rbif+N5VjM8IdyaCWJBZQM8642fhOVA0lRTkW97U42p2eQo2CxgujEQI6Xqph8e0XiUt
HJXvF+CWNra/JQRRw4E1lMtJFWbDo8rSz7QC2XwuowPumluNPZZHJDVcuI7wshpo1D/mslQJczx2
38S+kknLpvpGxMPXUA3zAS2UT32fbkJYLG9kE2dbD3MjCoe7Z6qRkIf2fLWXou2OIi6+h1V6DR83
jG+STUPz2i3gF7gSrEVFJThSer4301+XbW+xTmh6t25kmss5e+UggrlFv9JXlo9qx1R6ujyAZXOZ
iNs0bdIWCVSKZ8V6o2HtGEX3C5uG5XDdAOvM3sUPyUUInQwnPZdRS4PPw9i3/GcsOyY2wqttidaZ
vRtg1h7wej72l8pWzQTU89HZiHvTCPH5jTnYhjCP6W4kTg9RmTOXFBBX7Q+dc0NILoDf7iSftzrX
bXvW8PS68gO3aaPlDLVqeSuz9kdeLuILGmxeQMO3RYlnuT6FhscPU1W4M+jXXynYXpsdp7m744PT
/wg6FdxI0sv7EpeSjfhi22CG+zNGoxjFnRTnU1+C+bIas2Qcy2u68OF/JoR3WAqoYWYBjj9w5bLd
XMRRvy+ahW3UGiymN7G7adM6Tibb7BXA9zOKrkjhxkI+Fz00US87iG0Ew8XdGVqxrA+HxyXtZLhf
cRnpL50qJ94RPPK735eHsdjBBPAyQtygdmv+SiD8IZ9zL5LFj0q3YbbhJLYB1vm980NP9JNGFjh7
9SKu9twtyB60iC+X/73FM0ycruyipsCRCgIW2vyQ7fBLNCh9BpCvROMZcoOXR7FNwfDzfOl60LR3
zklxVfg3AhXcEayAM/S8Lg+wXvn+WxEgZkcbBM4k4KFp+hwo95/cQVoCKcFPa+leUfAQkKw+uEG3
sXVtszH8fIYQX1+Twj8zZwAtPA/+nhzQX16eie3jhluXrnSjzG38Mx/d5TcjvnoonXSLdtLydbOr
jaQoRYL9sX+s64i95KPo/V1TpO1WT4DFDmb7mpCuiwJumX0XjgiSMg8fwE2W8AmZoQEvmpvGye7G
CsodlxfL4uL/6WZzeRijbO+dlar7BCbRN0EN8CmQvFv9OrYVWx3nnfepqvXKTvTZ97yl5UMNbPV9
N4MW+7oJGL5d1gKduaWbv0KQTNx56UAf/HQhyNblW2kJi4ebkGMOIuEm9GfnxEFi9Un4qd6nsZ7u
5k6ntxFzNnIHNlMYLg4yx6GSvA/OueOB65zxmrymogc40PFD9np5uSwnrNnKlua1q70lQzeTqPIb
QtGoG2ovPCz9eJwkv3XHdOt2bVs2w8nLIZj0qGEZKhF13WIsdjn12a0T5sXObTf93bZuhr8HCu3A
VSryV9Chg4dhTqFZT5FRiOPg9+VFs4xgNrVJ+KQgXjw8CoVHAHMi/TROsZssQbV8uW6INRy8c5Ja
EAc6mX549gpUgG9BHrYMu1k2U7srqmWrwG8xidnXNlfADy2TmwGrWVc3PnbDfnbrXQhhjl2Eis3t
dZMxPB7tcuhazVT+Cna//Ab92ezo6PAb3nJbtFIf0tfgcmX2s3lV3MpwEjgP1fjqeUigt1x/BrEr
mgGnpkjk4IT3DXf/cblXf+4VKFouz80Szbz193eGYhEQFoBBjY+p9r1Dntb0ZxSzZQPLbfu6EQNk
0S2cOLx4lRoNPFmVjfui6OX+8n//02f0wSHvef/+8/VAwTCtSfOQVo671xEQz0FX+j8WCMA86abK
H4KxWMDqkc7yPh1AEcBSqX6SDILJPKz8T6kqqu+upt/V0kBMPubOdX05xAQt69h1hyVz6dnDw6JN
cEo0ZdLjTbMVxW1La4SJvO+BU59Z/0h97d7y2IfsoxuhXfy6jWH2v0GAlgswCOSvNQaCnvjiL4mM
WtA3XTae5WJgNr/RKs3Qw+t7ZyAvIfe9MpXSrhv3suq9nWyy34MLTi08kbINL7YsmGve/nPe+2ws
ite2LsASw/yhKQ+sXoqtbiDLWWR2w5WEDd3IA6RfNBru0nB45kWjvpTD+LWZI75f4pRsLJ5tLsYt
gUSyysLGLV5JhT0f8QxQCsjpVVvxyPb99fd3UWFAWlCzKXJOrBa3QRCOj4uTxl8vW/6j4ydkkdl1
4ILGtwzSSt+kfv0sWKz2NKLB3puCK6p56wD/4+zLmtzUua5/EVUghJBusd3uMdNJHHduqMRJGIUA
MYlf/y2f76Yfnca8xa1dJQlp762tPaxl7Q4gCvjEU4UJdOuj90y/xlnQ7z2azo8dgAn2iWyClWze
ezt1ncvaqZgX0mWo9ToA9k13H/kWab2Oa1lOVzc+ElTOeKh0dnTy+uiX2d22/besZuFr3M0lhvbo
XxYeTN9Efbnijy1th+Uk9b2IFQ35eChp9beZpum3dL3517aFWybPqdFY2wcQnMl9lnDxxbfe3daz
Fv6nosAFFbAhxXho0+xv2IsZhYLFhlsQZ2kXFKQ9+oI1GroOEzq63PRT6d3f3pD3LM51YMuk9eiy
I7xNpkNS3vNe7mh2CSRYL89Vog63p3jPxbpOYfk+JWpQwHWOtSun2dPx0TOvefjQky0lstfxLV2d
2zCfc4Lx45zf+fl4rbHfo2lrwy12Hd5ST1U0mR+M4VUexU7W05GLYOVUF8yYXTMAQD5PchIOh4n/
LtLfhP1hXrey7KWDtVTUgKjAjIAuPnTOS4ArHUh2+8x8Alx4hDatFTuwoKs2XjtYvNNelGQ4uDo8
qBpH2o7zVn2ydLXuhzBuSnwBrQv6iXR6PAI3fFyDJVjYfLs+YErRZCwCbzjUdN4xoPCDcWxvAn9F
6hf23y4OKFMW9sQbx0Ojnob46+whHde8SP5oxFoybmkKS3drBgTOoMcXVPXnojxOAq0FdI5M5+z8
aiUlvbRLlvJSFhIgErgDPAS89YKdTI8s9/e3LcPS4Nff3/gI3jDnhWmC8dDz9AVAVsei5A8jr1fU
a8HwhJbm5iMjiiWQTgE2mYkMj36oImgy6FfSbXd3aN2xaVUn4eDjlDP3sRBJ5GX9in+2tDeW/gbC
K9pRmfEAhkuufwTmB18DzV3QWhuUHYlt4crmKjcdetDBbvl723HaCiuLTrYMstLnD13/JxcgbFxx
+BaWbOf9eRlOMSvpeMhnYNTfxWsEwAsiYqOw0xYqCiaO4TCHP0X+XJlfafVnmI6bNsQGDBcESAxE
4maax2kP2oydy0PwrmxpfcDNxCzddCYg/eV4ux0McoKffL8Lo6T0psvtxS9suY0J33hF6jRjBwEc
KW4O8h0wg9tO084D4bo2gM2E1gCQc18Ltg+m5NPtVS+ojZ0Coj5HQbI/DgcD4H70I/rNcz/9uj32
wo7Y6K2GhgxcHleV5MOLDuRPPMdWTNXCsu26Cpq24wRqkuEwtC8AT49S8Ryr77eXvTT29XPeWNnW
r1PgEEB3KKqVeF/uh57vebcGQLqwK3ZFBTBdsi5oMLwX3qf8Q52seKZLy7YMoOHo3aJItx3CMv3m
lfwgh+pZ0XzlYltatvXMIGWqYnbVfI8lz2Ez7NGE/fP2hi8NbdlBA2aiaRQzhsYbgAQxchVrJFgL
m2IXStRg5fTbOsNZJtO+9/QvNs8PYqIrMK9Lw18jLW9ERfUCuCTMGw+EvnbeT0n/9LmIbu/Kv0hl
dqgN5souj6ASBK9zFzu/jWQuugmdU15zEpWh/9Qb/AKsq4dMq1dw16U7Mc7sEe2CYcSk+7Fq0Osz
qXzlbl04ILuOIrzmU8Xkjoe6bg8JKMe149/d/sqlHbz+/mYHnWzOh+F69nmo7whr9rJQIMQMt90o
NkY56IqqipbDeNAk/xYasJiLInxVGhQot9e/tDWWQxMzcGgPFC5Z6P4Ou2w3dGtE6Us7Y+lzQxwp
gqtDMyB0Nsf7JKmiIF8x+wv3uF0mIeYkZBWBNgtfPLpjeUTM6Ihy8udyjDfURkB87Zy8GzQxlx4u
c8PuhvqfYvi7acdtMO1ZEGfyB4zriWNf/ALQ57ajtNPwQW56h/sY2G3v2uxjr1Z83oW9tqFn6ETy
ihvYoJB6TtRSPAcmzX5w8Erc05ysteMsyIudfp/CCok3dO0eOnKKi6dr8zxttl2JNpCMF1SBcDv4
Nu3g76UMDgi2v8SrDvbS0q0LIGNg1iO6lxfkDtqooPICCMUxChqybf12yl306B3zryEV0bywuopm
cSDdiipdbf07ZtpOt4eNLpyCwTj63nTn9eAf4iTeobCxj2I53A199jrkPD/clv4FYbKz7cEQakXA
VXcATLJU0RTkzRQ1YHp4QHZluhNxv9Ubt1FkitH1kOfQ4yEFvVVAxFFT8FyLcuVLFiynjfVtWj/w
vQDeOBgE7lAtOUUqcX7d3qWlsa+/v7lVTIPcYXk9b5RKVfo7Kb7dHndBUG1kbzAoplN4fb7y3nk0
E6pg+ZDshrT6vW18y+aDo0prYqBnA88Aql+dGG93oWIrUfqlbbF8OEU60SmGbRkrdYD7HGnXu7u9
8qWhLRVuGXBiWwdDF30YAUE06nW7zS7buXPAqQ/BoOFkedxETTvuAXq+zbGxMbuLkZeJ9OEeKFTk
HMbBkD28f7LybFvQVTtXHvJ2pP3AsN3J+Dyy4shTc2SDtx/cZM01E+9bHxvyxekGr0E7MZIW/MUn
QM3wL2362IYnz0cR8vjkrl0B7+bLcZ/b+XKUv80tLabkT5qm1V4AXUFf6VfHGnVFFVpu7vMCgCO1
IrshJuURCY+11qcF2bIT5kCBoqRy8Y1Ne8eqL+XGYJRN/xyzri5DhnEpy3fUq++niuxvq8OCobDT
5MZ10S8XQ7D89n4Uz+148fjaw2BpOywtRtqkZInoYYRCJNCHrG6iwtP/3F74AiVzSCxFzoEd2Yxg
Dz+0vXMhyt+BVyDSffezY9M+iPvd2AJyASCiHZ6atO3QJd2vUQotKIydADcFkoZVg7mDOLnnof+p
QHaii4t7OYcrr+SFzbNz4KJv8rhhOJhGjseSuFHQr6FaLw0d/u+l04XuPJUpjDcAphliEn6WbTNT
dpq7GziZCoOngKM/xxolXSsu+tJ+X6X3zTVZ5BQUwzMkqRvmb8Cg+wQqOvA25Vxv87tsEG5NSx3H
Et5KNt+T4JMb3rfJytoXNMyzHl5hjSdHxTN5EUqwR0UwSYMigL0c2Ea786+KvNmesSn60rmKY+ik
R57ngJNZq2hcWr2lwyzwCz/NoEFDIkEz94G76GsKVjzSpWO1VDiNVRMGCsfq5d868TiOX1MDLJY1
ONgFObcxXipBcunGcNxi9aSdHyFdWfbCntjQLo1AAZuAnT9kKO3USbuLUxmVa+GxhU2xEV1cL3Yb
0EbjCcB+Cedb4PtRNZQ7fxsDcGjjaidurxPTQvtH74Uis1G5a3AuS/ttaWmgJ8cUFCPDGNaNnA+p
ASDlbXO/tOfXOd+IeNpq+LQddgXAOtFQ31fZd5OuxGiX1m1pKJBZ3N5cb5K6faDymXkb12w5yQEC
nVnoQN/B8OvkH03zOV0zKktLttRSjibtkzTuDrEz59HQpWfqu2sZ5iUJtNRSyCT1IYJ4T/lJHrGp
TO5ij13hDoIi6mm71rj//pkyG50lJxol5jzrD0LX4DWqHwaAKNTG3XSDMhufpQLhhDtlYXdQQf8A
uMGdo9tN9xyzIVmQcs+NGbBDxAmfvDQ+IL28oV8AEmJXQBUpZRmLk/4QjyiMBuLfkK2xF70vNMyu
fZp04WNHIOcx4COBcA8kHKet1/DPFxwyZpc7gUOo7kG4BLPoOV00l1nwnPJBfaqEeTHAmNuRdPzW
1V6wVyMLdmoAzGBuXIJennkbQR6zS6NEMaE7PMTrzhi/fqq7yTvXDvVWUgsLAmvn5SRV46iLqj/w
6Rt3n2TyoRq2HbudJwpm0gNBXvaHyflq/BPxvt22m+8/u5jdeTvNOmsImv4PYvrQ9F8a/ilFHTzV
TeTRD5X8Hvdr5TRLm2NZUcRbGuNrPFLc+cHQ77Q9l9ka7MrS2JYlRTNWbsR1d+T8Q5ReNNW/635L
Z+9V46zB2xgoeSNT/SGY2ygU065cHXph3Tba+Ti2Ttt014jAGLyW2tznGaJToAS9fbhLCm0Zat4G
gRpCDB/GH6lgu2TaxpXM7JK3YhhqNFTDVIh6ng8VDNJeaDlts8x20ZtICq/WMS7G3ntQ8Ys/bBzX
eti4E629NuPdIW2LXZbVu3hTAz6ExK510wEt/bCH6gc8/u4h+oX2SXG+fYwLUmLXuemygUFEe9hh
Ngmwzz9U3r3ot2VnmF3lpkEQ0KQkRSnaFZ48LM5BIvc+TYOVq/C6t/+NKjO71E04Zeu1DmQQRRx/
uDTzURpCd2UYBgdezF+NDpqVqfj7U9lN8qCZz0UZ4wza6mPjnePgUxu+av9v0Lu7UK7Y+PedH2Y3
yqdOjZdODWswJO7RIdPBR6yt6eVd007bztvO9fayrX2awJcdms88/sNBLJSv5HnfswjoFbEfm1r3
uRRZ3X+gjucfh7A//1tefltOlwa3DCXNc20SPpHvAMD6KNHpe6y02ojqY8OJFqgHdKRBT4E7ONmT
5OGnvlbOSmZraeWWoSwSqSaJJpbvugPJZTK27XMO+u+V0d/TX2y6/c7MAGfBEiWCl2QqK/U3EUHB
vTuhM68wd1PRovVsg8G/znTVjDevoI4XmaxF7P905zK4D9IUHXOo2EZgbdMJ22/PGI0drdIl+V64
wfSjya8tKd7kyLX1v6dc1/Vff3+z/p6Dv0YJ9KsqnrjZvUzGzj8wb567h84Ji3yfjjyZNn7M9bje
TJYhuwWYhsr5JmtGzMEt62m+F6Qu1mKn70aar59zFbc3M/S5DsjMJvOiUd57yUaFwvxIp4YYQI+A
IHjYNZlAVwzv+PUl1dRcCGdfAIMhH3dDlYdr6YElCbR8r1iYRtFx8L7LtirzPXgO+sep7IJxJ2JG
Vp7JS4dnqX8/Utll2NNnXoEiOMnGFJkIQEBFnaRBGuHhtimTct1Y63mrXTkxYYT3PROShs80B3bM
wUzDvCVQeZ3AMgiU+2Uq89I5ka7S0z52ADuZN3Xs3t1WpHcPBLijV3f8jWQkSZ2lY0WLM8jGnSdN
QEvataFzACZavXIbLk1h2QLK3BYt8Uhtc+bxF9evGCgD427qo3Y2fbC//SHvWk58iOVSlT0QmEkA
tyHuKepegOp1cHww624b3bIHrqNcuJltgX5WROpA9z4DOhUlPGsRhqXVWyaAZMJHKZiCHHmUj09s
KP38mIy909xv+wDLAnCiCI2prx6pN/rPmaLqy/+h3fd6lLZvxbD5lloDSbJmOuNo5aKVugtq8MeE
sqsO8UDUXjXl9AxcWxoJsgZ9siRTlooneSAKNkzxN7fv2uypr2WQRcYH4s5nB1Qd2cqxL01jqbeK
yyxOfa2A1BOqHy6QF16STvrPSeLFP28fzNIUloLncKVxGFN+dhJaf1V9WB6TxJ1llLdrvta79hDw
v5aO88ZhdeNl5TmbgJBrJFBJXF01+wZ2uARB/DY9tx9Lxm2yltKmPOsZ3bFtKat9xsvXfva2zmDp
+FiEBZdNnZ/Lzji7eC6++ISz3TwWXzcdhv144jTgHcrp87OXcdo/zqzo1A6k4Co+MBTWTStGd+lA
LG0vQJBReh1Tj4DbG5+SWk4H1hv+FANw5dCwauUeXBAt+0WF673WGRP5mbhu9SD73D0MczvcJ163
5gwvfYml+E5uvAI1WMWZB1fS2bqId6g+VHt38P+Ktl2r8F36EkvdCZnDKR3m8szzjAwwvzCPu9oN
yqfaLZ0vtw9/wQbbrUTI0mbuRGL0eZPBeTCs/0cTnq4k15YGt9ScUAJQd6cNnxNTt10dJXkPrFTt
lLO3ZqwWprDbiSSozvrE6XBHCd35Udm1AZLZc6DXglsLVt5uKEIjPxiXyCw/UH8Griz/lOXqSY3p
vSrjVyodFfkeWB43nUZo6XpBAcY21Vp+IGXHAYWdJB/9hq7BTC0IlI05OnWOR0G2Js9iLrv7rOyz
Z9J737lX/7q9/KUJrr+/8asqZ55HZ5jk2XPT77WcnehftwqRqjVai/fiGbhz7d4iMvAcMQYqzwCg
PLY9MDR53T3k7tcRjmibdmtFnEvzWCrejbISdaXkGW+D6Se6GvkuL8phV07oyABNIjJdOt2Sr7h+
lKXo3PUSBYxweW5B7Qgaltxz/mRF7qwY3qVTse5zVIKFPhXYM+qM32QxlfvJLb60oF7b3z72pc2y
1Nw1vT8J2vo/eQsQJaBtPreZq3al1+idSL42Y74WDH7/TQfYe+tWb8KcuD2l8anxQfgCBGYFEqFS
+uZuVImIAEgQXto8D0yE3pa8iHJAdKOaKFtzwRbMjd24ZJygr+I56T8YwvvD2A3+Ry+Yt9QFQhDs
xiXFglwmiSPPM5VVFJZdFjl4R0R94IkVC7MgDHaSRMdAlw7buP/AejruTOB+dJMwua84X2N5Wtoi
ywig9rDVLcurswLU0mflBU8jHZLTbVFbGvz6+xsLQ0vhdKWTFB+IcRO8c2U/en4bKY+Bq2rbFJbq
h1nuplXK5bkH1NifNJfsEcCCa1yU/5YbvvNqYJayx7yexzJs3J+ANPbV3iEt8muRGPiMskSgH1B1
7tJMaYB5qaJSJKrTrGeHXAbJsO+BIdamd6xt4jF8aABmW4zPiPLR4K8ULUWFf+mNbfo9I8QPPjc1
OMw/h05LmjuR6/HjmOvKRF3i5ElwHODclfMRcjy7JfKNrl8U+3IAqn0DUucK8LiRQmktQaVc1YGY
5ZIw3tB0v22XLaMkjUaVZyrk2XSI/gRMm4Ps/S+3B19w0OwoceYMgHBOUfeqOK93JAdg9A5oTElU
1m58RDfPashsQZ3sYHFcyqAToG06GZ99hTOCVsBmuHOSZg0pZ8G22tiphjspUbkuX5NEmh1LpXM3
ekWdIaAzi13mMX1BODxZiZUubNx/eoVMLZLazdWpGYI/QJX+EQ+lTnZofnpxOjdf82wXtNhuBFKB
DivDmuIkCSrax9ow5AzBzXL79JdGtwyQO4eBQBdAeRoNbH8h1PTDAc7bt9ujLx2IZYHc0vUZ0IvU
iVaTE0lX/4oz4f3SaBA6XDV2H9aUXG7PtfQlliliAzFOJ2Z5TqaxDxEzHOQVAlqbjVGqwDJGBJZG
xJ6fnyifGQAc4MjGIMaKhFkVqSUNsRQ9yzsvy/1KPP+LrQOcnQ88Q+Gvg2K4lfNemsFyP2jJSUMn
V56D0PR3YR6Qe6qqYTcowF9uOgi7c7YPu3AWQyaeiyS+JwMerCUDmdftwRck6j+9s7h6EWhJ6hO5
0iIWTfDFRdPWFMWFcnYzcus71Fama+VDCzJld9M2KMBIC6bdFxa4sfuFAGrYHLjjDFtwR+DE2A1b
RtYl69q+PmWO9xEYZaUC1WMZR1Uzfi6HYFsCAfNYap6AHYM7sc+fVarnT6PmKotCN14r+ViQKruN
C821pANBrToRvOgPI8gGCjdHcEfSH7ePfekgbOX2lEHysi1OwFmreDT2jDRg+ojXYmxL49u63bRz
PE5ZcWpAjfLJNGUW7vIWDOQrYru0QZZig+3GL2sq0FzSuSDYHVEMJTUeLSVM4rYdshW7TlOvc9GT
PWokHd1qdF79avBX7rqF/bGbuXRSOLL1rx5I6Md1FAJYvYsIik0Om1ZvN3QplbnBELf5iVOB52Mz
gfl0Zya01W4b/2pO3rjCYUm0mh1Pnn3TXJjrC+DGlysdPgt+gN2zFZeJccCRq05gvGnuk8B5ACuA
Oniz/4GtAmUtCJDducWpU4yBK6tTM3L5T5/OxWdKwWs7DPz3ti26Hv2bLaIDMwCwTSrkeRp+oHlZ
fxjGojneHn0hMmR3cfG+RmTWK+lLFqSZE5Gk4+IRv83VPjZAcdB3HsBEwGkejO34SgDt7W4it3OF
DZ5KxchpUk/qnEgEnDsi7lQ6DfuOAYvZ4atgdUsnZKk407qVAIuhL64g5avbsgfezPXvdlyNsywp
oaXiMVPCtMJNTxTRFbErej1Nzz6VcbktBWR3ffVSdMCRGugJlHk9PRRFKvhO8XYtxbSwRXbrl0kY
gLy6UJ0zB+/p0eC2bvzKeZjjbK1SdkEZ7f6vrEgc0E016Qlkn+6hGYBXSwJXv4Tozq9ovgbgv3AU
dgsYuD2vtCt+ekqYrh4bP3AfRQXP9rayLO3T9fc3qmhAfeNUI/NfQDbif+TDCEwMV5gyqspqxVte
8KPs/i7tzQHgTQZ1HoN0+tiEpHlwx7q5V7FWPxy3+Bq0qGm9/TkLum/3fHFSNIbng3gmXD1dncKm
VoBTaJwdylfSaHL6f0IPEAS3Z1s6GusqH/OpiCvlZacGRQnmvkFscvyZi1gUG8qq4LPZmKckqQKp
GfNOhRC/4S98gZWfX4AceQrZqhwvfYWl65QWXdsFCT1J3uX3//qEKEFbI6lc0JL/NH0B00qGwlVn
FdbgF2GU/vHGZj4Kj5NnQvuVm3FBju3GL9bEwPp14+qsAx/lZzVKcg6OlNMpbipebHvR2ICn2iHA
QW7y4KSlkmB4TLU37WHAhvTglw6V22yj3Q9WhCFQvQMvOOEC04Bvrb1jPs9rKGML6uhZGk9EI7FZ
Rp3UOFSPPWgPPrGmPo1IEbxm3NMv3pytVTcvHf5V5N5Yl4SFfhPnQ/roAgTgwFtRv6Dwav5Epjj/
IeOBf9ukiHYBX9IbEGlIrU7IMlb8kLis1DsGkrhkf3uCJfGyND2RMJHA9vNOQBDtdqMEoTlS/sVO
BKso5QtqaJfyAYCsqXQw+yc1U0TPKUdM+/OM0pRuo1hZem68BsCTpA9O3EzuGbdhPkTIzxuyYnsX
9sgu6EsKPlHEOoOTGWMJ2uPZCHDadKKZDrkZjdmmhHY1HwHTDFDK8/oUg9hmZ7yyuQN/8xe/30ZR
DLJVy4MvAtdIVUBDDDXgUK/Q9sGHcPondmW+myburQjVgnbYdX3KF9lUt2X9/0sheqZeAfE/31cK
LbljUbzeFt2lWSx956XTBqTkAYKuRXGROUzKmIf53z5ryS7vN1Yr2FV9GHKcq5J4J+hid62p76JG
e8kuz8FScftLlgTsPy9z4NzXgUAgPp6CXU5dE+ki/A2kg7+3J1hQQZsiXBWTCDLQm5w06cUzq0b5
Txo0aMu5PfzS+i23XQIzIR86VZ91liYvJKPTQ1W38iNID9Yy+0tTWDquAydulSnYyTi6+MGGhB2l
U+YyAuT9Gr/u+wKF4sv/NeqZoL0x6VSdEzABfhe5S78qoIVFgHkZf/kwlCvvuPe/hdudaHFbekCP
792Ti+KaHSmD4jMHDEIXozjl9oG8f97cLtMDkm1IAWaLWFIQiHJP8tKTj06O+MOKrVqa4LqFb+6/
MVTazYSpzgwRDfOExt0ryV4WyOL7ti+47t2bCVAFBHg1UbITM0BsiBMnOOb9Nk4hl9u9adITqtUc
dH0aHfv7bGrMXXmlkbq99iU5stTZlYr3iSvrs8pG8iHjrvxYEgCfuSCli6qp+nx7mnc77Bi+gvzv
HrHKZyFS0fXZFdUli8dP4yQfxmKK97xUn9zG/BzLwt2DYePYoLCDi/RHmOPf29MvfaWl9MYPkn6c
8fox7mTu0F7zzIJmeESQ4g641tuSu9wmCB+HFhnXtM4erxxT6E57SGJo5O0vWBBiu2IPYCFzpjJe
n3Of/gXeUXdwyGqSYGnw60PujQBTXTkG+Fnq1Cc6TCK0wkD5PEDv/N62eOsu14P0Zx60wWkESeMd
nx1zDL3+vG1wS71NSMKypbw80dSNP2btLF8mzr5uG9xSbRAPG6aYU5//rXIR4FCPfMrXanwXjKtd
jsfmkOipSatz0/m4Hpy08qMrXTqLMiLUiuQsqZ7d5iSRVgB2vSxOo9dWLDiwGmmN53EA0+v9WAas
niOk9QMNQACN/p4wivPKiQ+oe9P5c9Lqyv0ylGnq/DOaoVjz5Rc00i61cHMAxaaei+Ray4KnuOsL
545k/lC/TiWJ9edJIT29sgNXMftvVQG14VbQOVbEaEUuLr4zolQ7Q8UPiDJCBYzFAfmqnRO2iH0S
lmzzkaj93BYaQKGgvCouSBCjxb2d5sgvyQx4CH/b/lH7qZ2gKBV8kix4dSGdL2WbhKDGFK2hezqA
LWVXgn+4WalUfF9Mqf3i5lk8hIWHz2EQiWgY2W+T0WLHiPyyRcuo/dYGKWqYTszPLw2acBvw07fx
tPczlazpwNIXWGpc1w4wrVLCXn18DIBE+39GkTRHPrRbj/xqWt+aUGDZAjDBLy4qiX9LBQZf5vg/
4Pptoml2qf26JnFRzhUrsktS9YE6qjKg6X1YF3qtwen9S4D+az7efIHPm2JmblJe3Ni4j06m4OnN
Kl8JDb2v79R+WCdNjShEYsqLgmB+NkjlRZlEHVTNkvTY6HwNPHvpKyzfG4CYFerQSvoqr9GnvU56
Tz2AMk1tc/ao/cAmXpKkc5DmF9K0yaGiqgZYuQEDxm1VWJBU+2EdqKqdOBDLX2Nf8y9NV5IqSic+
/ugHg4Dw7Umuj4R3DKL9tmZe44dXwPWHMS2/joY9aC/euYX61IzoXewAlaNfKlAF355t4UjsF7ZT
tSGQDUx6gQfgVlEGXsQ0yvi41uezIFqupdzSEV0weLS8EEP0B/Qjf+ETMg1XnL9fuTO4h22fYWl4
PvpIw0jPfy1cQIK1RkyPfZds6f9mLnUtPxyGb/JLlhcXAI6BZ1xPGtiiSVZuAUO6jk/+1z4lbpih
uBUkYv6Ae1AN/R1idWhYKldZzBduWbvxTfZ4npQy9R/UPP9MpuBLQqpjzOdjz72dL/hKAG3ptC0F
75F06wFWmF5iD4nRAM4kKJvZCRnY7gHl4Ssx//dl1ref13RulUTpRPCaaO3IXTwSyo5Tp/FA3SJN
+Pz/PY+mdHoEgL3ytQ118uBPilxEnKZreI7vmxHfflRzYwJTQvPg5+A0VA3CrgqcVzOPs5UKgetC
/2tDfBvshcckLcPSyS9sGGJ/rxnqWR0P918KykXOlfcQqCAwe57RFTfkfQHzbQwYF7mxcURd6wMp
wq9JluYPBsXViNKx+HWgWMkc+vUGTJNreYCl7J5ipXIoLkNQp7sarItBnUZd1fOV63BJvix1F7wt
WdgU8uLlSfMxLgbAnLJeNSvhxqXhLW1niJ2ytGzKi1eX3rAvRQb3unKKZlN5hW+Dgwyofyj6HLds
keY4hpQVf2vSNCubvyS8looDzo4PkmbFJSgDMIJ0Bfy0HTihKf1ChmntCN43JL79ombhVISkZ+Gr
P6Kl29sJM6uxiHDQDUqZinT2KEoY59pNxIrKLJyK3Z+RzH3v6p4FD2Ps6EdWuqANLUvD+P62TVnY
N5v4RTSmgDHRycXVrroveVl+UgnP/6I3bs1JXJrCEqyhrfhgvDm95G6jm889OBT7+zjhAwqiY5L7
5nj7Uxa2yu4crDx/bsiosksOkkvUWouuaY4MsZq1toylCa5G5o23q3SnOAOy5qVBHrSO3KAb79Ar
Fa9hxi5slN032IaiCpFCkq9TRp2HAPnDZkeTqj5xpCpXApvvu3G+Db7SZzIN3XIqXmnXiseroaek
3zWAHz4o3xc7nU4/gSIAVtc18uOlXbv+/mbXaD1M2mOoMjMtyp9KjhezQHX+ttSub0cqitYEs3Fn
OChd8LW9Pgpikd/9Hx5RSzpviW/oeUGXTwog6EC437VV8D0Ubf29LNpgVwGq6e629C4dvhVuhNMz
VaOh8tUHVTDuQ/Iku5HtsnFe04+Fu5BbJhJMEUXYtvBPBAIY1aELjL5nXRw8qEqxMdKkmyKgNJA1
vV84+P90Eqbe4CXNlFyIX6Gcy+Pdw+A3fbUiyUvDW94QwT1e9UqzVzp5+cfkSkPuKDHubx/H0uiW
rlM26lkFsf8AXA3+TWsgjHZxOYfRtuGvwvZGKXjZTErXhD3Ia5myRqk+mEvXYAYWRCm8/v5mcOpX
cKzroM7xXE69R7RbokL5UKFgDvRNFXz6rRNZMqs74+aiyaoLimB/ZnEjToKwr346bmK1dv3QEtnW
ddK+B9P0BV1D/Ag4aMCluqzbIeWqj7oqtkB5wnWzu+BGvEFQZdTxV1Z7SBzHgIOJBkCMxSvHvWBD
7C63VlWhS9KYvZKwb58MmqijODHJXvZttc/Hdq1SYOHk7X43NAKXtAQ0z+ssSXrUQ/F1cEkOqH2w
PG8SXDsGG4clBRJAi3bjflAKPnVcm3rfIb3brEW4F1TPxgZ0gySMM9UHD8wz6hkAwlUXtXE3r7Wz
/Bs/eucZYoMEZvVQ+chXsAdA2MwvtO6AwqHSEdxJY+4U/i7NRq9B39Fco3e0JeWVijAJ79KwQ8A9
5xJlSrc3c0ksLI++IB3n+D7vZcyQKOVjPh+BaFXtZil+O3Ufb/O87Q457adz6+UFe51k1U+Rx3rn
V9u6+YrrvXRelhVwghGaT7vqMvZEAZ5VTBnrf+gZIY+1cM2SXFt2oHeKcCaMVpeqDp8qNODuq4pj
20KGjs7bZ7HwFXbjWcMMDiMzwUPsVu1BdygUAp6tXLndF07a7jojRsu0V/gARr2P8FaaYzPqBgUw
YfVIgr7nKz7wwkbZ/WZDWjgIPvjV5f9x9mW7cetMt08kgJqlW/Vku+3McTrfDbETe1MSRVETRUlP
f5by4wDejNkC+ipGByDFoYrF4qq1ptlpdiJyx3tVE7lnc+FulXLbZmod45vjheElBBDmMPzZ1GrU
e5eXOSg2EcB8uW0l1rG9ab/3mzJnZZf81LQh+8QFFnznyNn1NwIHSwhsak9FQk0yGBfkBMqg/y50
PXX/QJ0l0rsQ1QR6n8Rgad21RDpztix4ifnYlHWsboIuQEvlv6MDINhx5gBRl/Jj/h2M98V0KkdX
pBs7zRLlmRVoCs6r0DUJ71nQjjsVsOFbW4kvPc7OfZmCv86hTrqVFLZta8P0UQ3jkmVx1qnsdba+
kReMdwegsB6darNk07bhDOvvC1WOdbregeP5H4H73M5lU7lhMZYhmJVolSj9EjpnyU+/DMkB1OPB
IYebBI5LD/u+ddWGr7esi1mUlqDwUwROJX/30/IPFYIeiAciimEU8X52qHjyB+A1rluQxQuYJWko
eRa9EwVw+H2TnyrS+qdqCOS+8jZfxyxrYhalNUhMiFHX4c+58pHzqPKueECuot4C4NiGYDoBJ+CQ
7I2jnxAg/MoC93/16O2GhdwYgJvVaG03OqwI0+gnZIzXMnCJC1CY3HYimspiIDbuQjEtwU/AjeUx
IhqMA8M433ZS/SUoBhaxJCjx3KNTgCRAvBhQ8Ym2lPONnJMlTWuqiuXhwJWcw+inW4qXCAjKOz2W
BzqAwEqNoDCiXhaUw63DMay7nnqFwl9X/kZtBF7adRP4zifhkpG/XLcGy1Y169I4qfnsVc3/5YCl
rJGbbxAn31Z77ZtlaUD79oVABfPPcK3TRC6QOXLfaSe4cYJMaTFVh6wrE1/+JtiqWS119SLAUffz
ttkxTnNRsQU4WdxE/5T2zxRVuCkXW2Q/Fu9qlqSNAxFeTRW8ngCWYUyHIAugavuZyvUC11NxuW0U
69q/iRmgPQ/0HErg7zmKirN2mry7qU1vw/v6ZmFaO1IGRus4vPdI88Drrt0ni/oM+oantB28jbDE
NlXef4cQKOFMfdqDhSJA1TIB+D6jff5CIXSyc5two0jW4ld948QmUUelO7nxfV/O3wlq7DM6tU9p
PoS3eSffMGfqtoKLZozvkZb5d05zPwNr6/NNq2zWnsmCdlMtevpDLXjHK9ocBFUdtEO+X2/eMjdm
6RmesFQeepr+mJI8/6yTiRy9cBiqDLf25fP1PizOyKw9E3ngSeno5J41skZJeh5N7OD2ILy43r5t
DOvuemMIwVLktPEAGS7K4Mef9RWCvZSqKA7XO7BsU2/t+E0HRcM1ixO8qAm25vHFyKr07AvMEDTA
vDr84BYk5Rs3V9toDLNuUQQNVVHpPUVt0WbeFP0vihZ6ytNNq7OthxGOB73vFQVLknsOlvOdB2eV
ufF424udqTamAAQMHVmxS+6F1b7qZh9M4V6YbLkM2/QYxozi3rIhMgnPvSLkGLUef0jaiO3xyLoV
h9nmxzBnLw+KVkL88ElFI1Zg6F3QbDvzxmayDMAEvfVJuASAhXtPGADo7FAGtnxSKO5dqzXcrRoj
WydGoliy0mVzusT3sll9qkjr0+LqIhuAj91fNwrLLJloN7kMYZkW2vmhS5d+BBkueWxQEnu8rXXD
pnuVcJoW1PmBgBuFsDI+I0cRbsSqttlZf39jz4wDuTUvUXyfrNQ+hWyLrKDBt869sSTZN8XGZOfw
UfSIv4rO/Ug91mZ4Btii87HNvGG/ked5ueA4mnvIHEaZHOtZ725/1DcRbjUvBSimlfOjGwtxUkXZ
HgF7/Xp9Yf+U7r2TiTQRboVCfl4UAah0KbSYpvRJQpvpRKP4ky6FPFJP/PSmOtlFNDpOMTkNOpcZ
ZAHc/cIgUzS5Y31oRLcR99u2gmHrpOcAoI+5eEm542U4M6ZTrCFp5RSbiERLFyYSrk/8oJmalL/M
ZekGWTuMH6IYbK/gtgu3rnaWE8qEwxXhECdFx8QLcD9grNM+fcbJlOxpsPhf3HwL5m3rZr3ovzEc
AbpxDq2J6B5VO08gvjiQZHQy1tCfi4OXtOs7xNaJYfpUxF3Y5XXzu48pqJeiCLVtXBGdOQ4KHfJu
WLY41S2GZCLiUItSTsMyBmePIBYUwDVki0AEdH0cfyCn7+x0s8qMejgG+4b49wGN4/KpSEnosV0b
J0MBh5PqPHr2CGsLee7Y3HZnltZ0zjPJY0Ar9lUSiPFX1KaimjMCugSSHigPx2jDEG2DN7xIHleh
SnxBX8qSg7pEq0r9jJdyiwXM1rwR2qu4DxrJVXAWYKjp9iqfOjdjjncbD6lvwuhaCXANAXHGOYmd
pK4z3qlFfutVBa7jbOFz6m8s4/sDISalQdRBpVjOqn2V0DA7gPqf77jrbGHuba0bR1E0OM2SdEy+
FolTHgKPu6jTlQsSs9c3oa399fc3FptMNVkYChVeZZ2+eAHzs1BWWzddW+PGFmpJ2lE3H+aHouJ9
xgvnuV2Jv65/+ftuk5iBZEMSbMbBq18XkOzvSOGQHdfV77niW1h02+cboeTQg2qtWoL2FfWf8m4l
xe7y6DbOEGIWUzA3gTp6O9avxQSSUZUiAnNwrt62rGYQqZSeCBgX21c3jepfU1kjve2rTVikZWbM
qgldRiUpu65+zeviu8orde7d8ialFgg/GIfIPPl9DNqD4TX2Cy+LFZendOicG2fGPD0ISj7mPG5f
Zzd81UPw0BZiI230fjqbmGQErdPOsZrT9lUw+VMFzQMj+V1Pxs+xbD5xp7i7vvFt3RgmS2qQUMMx
t6/tEjKwNQY/eDVckMXIs4CPn8ewPFzvyLbKpvkuKpxGXXnrYVS8aMCKwHI7alTa39a+cQQkOWOx
g4vmkftdf0zCgRz9wt3i6rB9vWG9nuhUGs9x8yqngpy7vhJPMg+20l+21o24cCqQggpVWL2mZGlQ
zBOpGlTB5bBVgW5p3wwKFY+hnY0XP0hDgSH2SRAd9ed8SvlNOZe/ZITo0iRjI2l8LKDCcIhQpX9y
qq3Sc8sONesidLSs+LbZO0d1/E0U1ZEW413Bu19R7O4aTU437R+zIKJ0K1Q2NU7/CtY5XmQaqkjl
Ts7iJnG9CAoxxuGbBLj/ybqdH+Y5eOVD/OKyzZyghWX6L+UgGY/j4oX4+nCU/xtAtvSLg3bgEA2S
ZkkYLudyiKpT5Pwzotrz6JdsI9tp21mGVbvVRGMWhu1rGjvekQYOnl079f36kqxe9O+QlpjlETLM
lzgVEX8FuTA7TC7qwlAQ5Z2hrfvRTcst6IDl7DeDO69LgpHHBY43IYODJ4LXNpzLfZ/iGeb6QGw9
GPbtIMk5DXyEL096We7izpke0mVVNY3LRm2k8t5F3YSQCEr/G32V8xLWPgtQezYSHHGnpkaJ+vdJ
JTK6pLgU8iOKEEW+/GjaKoKDqaCO4lWIc8C0IXGviouw+jLh3lN6G4fLe+Nev8hIDHkT42Bj6vkr
W6D/kVTpE0lUv3MAm7o+se/tkLWD1We8CTjT1gePNq35K/crlXyPQXpR0V08J15xYczHTZ/Ptd7o
zDYa47BvHR1AhUvOD7TvigxowhdWQkzhtuz7Opq14zejAflM5IMlr331SeXuymJE4rqpN+IJ21St
FvymcVHng0KA1b/2wndBAeTkk7v3wxYSn7yVLtkPKfN+XV+W97zCOhDDKyRsdOsUnAgPLQFrQVsi
p8Lk1iOCrXHjoK8jTfrUH4dXpxv6/kElERPHxOe9c7jt642zHiRQpTe7Nda5AeZCU/09Sp0t7N17
p9k6NYYr8FSVTFU0Bee1wm92xU66I47N6Fubx5+mBLm764OwbFazkKLQkQt9px6F/Xg+OBYBMJ0k
mKKsmfKX23owjJvQ1qdMhulRSP2hdQHx6/vyWz2VW9gXy0InhnHPHO+YKcSPzigUfe4XMd56m8Q6
mKUAkG+EEwTt9pE1Q3ISbt9/CEWxdZ20fbphySDAamc5JfO5L6fuEVG1/DIgyb8RqlhM2WQoQBq2
1AP0AI+8qRuRoUIfkXuQd4d2Euroqi2XYdmrJvJfyBSXm3CYz9QfqLNXnh4+6jTIf/SQGW+h4zWD
Gjn3yvn39R1lG5dh2RFN5paq2D0z4BzPKJYKRdaUDv0fAU/9x2WMmo2ta1se08IlioMd5rtnD1cR
GullVw9gZbo+ClvjhoX3kRukQg3IFfUgc0co/0y7+NNNbZuI/wj8LOvFiR6RjfLuqNTlaWTLP9cb
t7gMUzeIs4IUuYiah2CsUUTA/MU567oj1d6vYvF6vRPL7Jh6QXMB5sEUD/tHvkAMQxcA48bbc28b
gnFEz71WbiMnemwDICwSKHnMCOyOTh5+ue3zDcOmLnBMtG+gXKc4gqwDKcux/DG1oYKC8/UuLFZg
FqSJogiaelSQg2+1d0jCsjhAfGDMImgVZ/4UVBtexLYS5iEdC+pXg5ccV/LBXQulxGOIspj99VHY
VsK0Ze24sd9RMDuV3r8FaAj3JAoO1bT5bmrrwLBhEuQDjdtyflDImO6CMfwCNth+d3M0ZpZGFI7f
IJAUwZl2jj5Bx8nds05suDrL15v1EM3gAH5egvgiiyGZlrU1mLuqWkPFbqRiYwksC2zWRDg99Yaq
SdGH51WfQCNdZqz2+t31BbZsU7MSgo6gWl7Clp2ETj4xYO/WQAawuQMEMo7Xu7ANwLBmEfYQwRCD
c0S58uLswO2Ax5jUV1uv+7b2DWMOcNdh/dypx3acAHhPwi95tBmAWQ5PswYChGNFg7ypemRp3DxF
MmAgals3UtA9Mdq7fVbF6PW2mTJsmXgFTfN8DlmWV4iTpr7WmfC6X7e1btgyyjC5GLwGrfMcQA4/
n9huUkxt7CSbLRiWnAwBwJCeaMG4Ch4wLYoO3z6EH+LF6Q+3jcA4kwFOLP2hC/xz5PVw3RP4Hetl
60Ji+X6zsCEqqELdCqFHz28H/hQFreoOia4r9wMBA+5WwZytGyPeDugcktghuFTlKE6P8zqDtnXW
BM1G/mBNE5jZFkTEZmVDRGnOgpxhlXXbBFm/4hOCYf5Hld0vrYMv64Q1CjooS76RHvjzuvJel4aB
ay19KoF0Pns0SpYcaovdOJxmOHYUJFBouu4S5rMEmYx8/i36ZYQ6uZq5fACJgRscUSFeka/KTYn/
6tM4DA9jNUzzR5K6i3xBnNG0GVdriCybVcdYLHjz3I2QOpr2VQWalaexi0b3tvM0XNft7QXbaZF7
4TnFjQs7OCrwIA6jKTfmyrb6qw9707qsusqHvGZxUqSVyE+qOCiGaY8iCrfaAfdUe//eZCpm+QQt
imgqmOMcFYrPehbdt97w9XrTFpcYGn5ErMwBCWHslLQgtu9BmIg8bixRFFbVO9HhkuRLlGld78zi
3EPDqzAf14cIsJ4j6Hqik56p/JZWrf5yW+uGQylcmkCuL3WOs6x5JsBblTnV9P1645a1NismAggA
eEqHOPdG4JG9WP7UBbx622+9LVnmxiyV0N0CLmiJNRYQjdm3Je6PAQs26m8sq2zWRgjZDfmwxM5x
Le1A/u+R6eBB6OondcR+Kre4eWyTZPiOFvWk/uQiOCBTNe+CInqM1rfmgm2BdWyTtHb8xuIKZ0oG
7eb1GWHHvOcCEB2KHM1tS2yYM4eqDXyrdo79QF80gPmZADNZk6CQ4XoHtq83IoIkIjUYeeLy5PWQ
cqEa0WtZFhtHhW3uDUPW3cwal0HYjYLp7MDH6TNzFrw2TPIGph+cRWaBhG5I7XEo3ZzpDCnswAGp
plD8Fsjl2rphvEkfjkVVteIMAaYmSxgqEdlcfrs+8ev+e+dMM4shwOniVL4PVSHtT9/X1Bhxkjvw
i+zJNG1c1C1raxZEFDHzWp/F/KT8oQgBWgrT4nsTch3cNv1mQYROQHcZaC3OpEdRAUTIg6yLtvyD
7esNwwW/CwHIZRTnWeXyRIqBHHJ9iyQIltYsh1B45E9a0hQsK2ZV/mJd+Nho5tzw2rW2vg7pjUtI
8s71NQCFZ+CCyw+UdCARofONQfxfRRBhAqrPOIHjBLnwLhBV9+jOI7sBhrp+u2GzqhTlkvi+OEcj
HIJykZOfB+QM3RWNdtvWN47coKd6Die/PhFefQsgMSJilMNpb/53aAp/oxNLmGqWP+iwB/qXYZZE
IZ+1puwOAI/kPsiBDaQiiDM3j/s7f6V6drtuC8RrOdTMwgiRd+HQj5PEbdc9ERxokIgAenT46iBC
coDKuD6DFtswCyRkBQG0Ui7ypDUezARZ5gNc4cYLkK3xdWxvdi+FCHQdu1KeUMzzVTWe3nXRtJUO
sDVuWHWCbP1a9iJP+GtA5g3k8+NNCCHsXbMkgjB4uNlbxFnIWa6KZOzgu8nL9Tm3HGamCI8nWeE4
GkZdgBQhg1DmjJALsqihgu709S4se9bU3unBduB4cSJPq1EUCjzhbRtXO+DvfhQu9lAZPQKVN0IF
HjXE17u0bVjD3KM6ryown8tTFIx3BAWkdFRfVa/uAq73ub6lYGhdGcPkVds1EESTy4MYECTRtcoJ
TKX/Xh+DbU8Z57Ro05ig5GJ56IPoi6yLIXMou4WRBF9ugtogYiEWXHabk1b0CbKMMvMHKIre9OUm
pA3cIGE+ILg4RTlo7cG8/pwvm5lPy7SYkLZedcPoDU5xr9O63inQGh8rvslXZolfTNrfSAyV2yVp
cQ/d50eQCe3VWD/zJrlz41ZvTI9lc5rYNiBoJ+66ujmR1Hn2qmjf4lWSzOnz4uH1vthCDtkmav39
jcPjYe0SwQIscVV+JOtbfXf7/jEC7LlEzSJk7Nqz1/TqyEmTnKp23Lgp2xbBsF4xTnExl3H3oFE4
zU606BHn0bwHl8J9VzPIZdw7YQNO2Nu2q2HFUTouEkp8eEzn0+zdwQWigqrm3HcPt3VgWDIghgiL
p7hBbgeV/ySqywx4w283NW6i22av7mixeNhNC/SN+QIX4YRb/JaWPWTWOkA9CQVfrejOeqqGbCb8
ixi52rADW+PGiRykMcJHh7RnmSbBkTGXPXfeWG2c95ZNZCLaIu0lVeMs3VlqxC0zwVUQxXcpEbt0
vfHfNvnGLTlgrImmbujOHOH8SUyoGxRiqDf2jcVRmEUNHHVZhaia4n51FDwAJ3L0rai6+5n5rx3Z
yqzalsEwZeaHnhRd1537GRtIuRX72AyU3MAVgYPmLxQb6LrDscvBSqXGYs+H4qNAJmyH/Orl+hJY
AhgTvxaMA3YpHtbOweB4iOo5pG1Il7OXPJ+q+9v6MAw4GHwcYnVd3AcL9E5kkn+klfujjcov19tf
k9h/35r/Us5JgqpW0HxCHDH2TxzSSz2yzJr4D13FD6NIn24jdQ6h4rV+wptTYQ5ij+G9qjvToIVM
MsojPw4VUP8bNv3+avylnOOBOjhpU5CQkQASKj2C4X5Kn8EbdBssJjE5fovYA19wWnfnNkEYD+ax
U5eC1+r6OrxvCokJQZPg+4sn6sPdjcCJcgqMcNZNJeQJb2t/7ffN5OOdPOxGv+zPvHQaaB56eXEc
lm0hKdv3G6ZMmllpFNktD9DVnI8Isr8kczFvWPL7DvUvuRwRUw2rhaEREGlTHR9xKt/H1W880W/d
bm27xziJ24LyYh7c7uwtkCHE++1jEeJO6+vNp7D3XepfejhJ47oMN6zurABjyLAgX9d3FainejsE
TOkjsie3hXmJiUHjfTEB7jYuDxSZ4CCYvoP9DYgYp8u4g6f6Wy8KwFH/d1dFbeVGeuxBRiu7cjjV
BQv+nVoC9erru9ay8CYSjfd1reJKLw8z9Kky4o8X1Xk/5JI+ExlueFjLzjUBaYDkE7xS+fk97UDE
Mw/eeD8KEGFcH4Gt9XW/vbE76FoOQOUv+b1G6fqJBYHegw5pIy1m2VImHk3zZuKp9vJ7VN/9EAtU
JBAd3/ViuCiFzbvwdCOHZevIsG42yAEGkpdPePZ6hrjKGXKNJz2N31dGWqAFNrqxTZb338mSfGiT
JWnak7dWmomIfNzeqrYhGAZOY1+CULfrH3jkRTpr3Dxxdnoqh4PXRQX7IJ1CnWNvgUDG9ZW3eBST
lLaHZHmP47W4l4VTLLtZt355UIsLUYaZKO/z9V4sU2YC06jDuyT0h/4B2kz1ATC1/lNDiLhtQUxk
Gmoxhj5utAsi3fTlT/zdjJtKrLZPX1fqjWn0dcMhgdG595BGRd6YQrpn3uVlMWxYh2UB4tWpvGkf
KkGQpYgUPn7u273XxySLcjAGJnJT4+y9TQUdt8TYsNGYe4TgPL0ABk39U9TWYXfsaTP0+0l56SNk
DRIHACxIaF5fbku9CdTY/jsohjJPISpot/X5+kKQx9EPJ4ohuBLTYD74ibr8EbJug6E8iaiOHrGC
W2nm9yZ0Ha0Ri+Z4zJoJy5sLeNWXUzXHwbHmIPRZ0g13/96OQAfmZm6rcHIn4clLkgMInsnQ/0Ya
4eYbzVu+39zN4RJ24Ahm9aULouYDCBWqn5Kyjy3CuOP15XnvvFoHYGxpkMQMc+gr8RzFo3fw3OqL
aJFK5gOU7yZebiEV3wva126MnS3yGaANMPNfoiXkD5KDPNhz4/KAYOWiikAdekF3eb1F9mLZ5X+x
LrcjTxkI954hmxbvo2pimeBtsiNjzO6WJr2r1WaUZNsC6+9vjNZrtXLiUIpn1dbQQIMo9O+FufVt
hdiJKQqQR1rJAoCHix/G/j7KZ+cpSHhy4wYz3AFvFuhTTkl9odof/B3EMtLo8+KMIclEMrpbdmib
I8MHUAjUB3WivGelcbEFxrN4HNtNIgtb64aVB6HHKy6BntYlbpyowvCdc5z6QmwE85b2TQQmXzRn
FU/ERScQkHdRllW5/MtN9mciL72pa71l8t1n5BLah9lPevUFuzf3HyiOg/4ZHFJbbKS2YRimjoO9
h7xWRZ4hqDedCV8VWhs6DlvXWVv7qxN7YwgR3rI91HQ0cFaUfoTWUv0MJdIt6N+fFxDz3g8XYqIk
cVkr6hpFnI8Qoxo+CmdunTsUf6f+R8iXJMG/qo6mcDkhnpjVD6VZ5Id3Hmg9f0UQKnTSnRrEXP1L
aTwtxQ73bh5891IXp19UAg95cBzoVXyOqjGd6oMCzZxyMUdzIb+KSenmm++CbHfMisVvugdvymm8
YYK2afP/O20JeMeDWUHUvfUB4u6Blnhec9Eb+Atb64aBFxzcctXQus9gWvdPqkcpywVSxot7ub5/
U3zle6tiWDZYYPmIatj0sXdBWaQDoCR0mn9MQO+QAX027vmS3PngiwX74M/rXdqGZJh7XwRTHjll
e5FpC3hj24dPM8rF99dbtxy5JkQTeFvugxLYe54Tvww+RBHV7A410aA87uZ6S4DH1otxDV0c3UPR
mMXPTQhkGBgNyQEbc7xnZaU3TnZbF4a5o0I5AQlm1DyNESSHxzp/FcCGZZAIbTdCO8spGxqHOkn7
rg/A3f48h6UPoSpFLn1C2dELtLqnodM8DHG4JY5jWXUTMxnmZA4kQeDqTnrI78K6jqOvZd82WwTw
tg7W39+4LxISxrUPBaqkdUmeAce8iliIduuZ1WIpoWHnbl31WsYK7pGiwo6D3acg8XgIomC48woJ
39+cmxlp92XwbincgM80YZQqEbR2p9h9buszILA/5nr6dZuZGHYf+mJehI+ovgXf/M/ESaZdDTbF
bGm1/3K9C9uCmHZelbzqa8QmHnGhgiT9JFKf26Hvto4USwcmeJLWTRkTwrzn1p89uvcAGy52jsi3
NDNt7RtGXkQJak+nurkgvh69fezGofjq+DQQGwZo68Aw8Yhyqic5Lv93os85nnd1tWwRWVgcSGCY
NyoH61g0IWJDqXW+n2JcCVK+AAiU43jNri+y7XoYrL2/MTve+n7kAeT4NCN7giQjFxBPxkHIfdRk
g92l3gdgGkVmXMjPs+v+qGfA2a/3bbHIYJ3WN10veMAmw9g1F926/ButU/FUgFQWp8sn8NCD/piG
6W521NhnuoZO4fVebYtm+AHNBV4TlIye5SB0dOBB4fJDN3VbsgPr8rxzIpuU1KpMQdUNMVtwHvk/
mCb/SqDTjqKWj3hCZBs7z7Y3DPOnrUjJUMAba9ytdhD1S3fekDYPDQu2xrFayXvjMMyfEdJPPG/n
Z06QDGlFtBeskHe8iN2s8Mtu54PXyZ2jfmNIlnX5C40ZgO+PDT3yFCyuw13hV65zyFuNSoKbFt7E
YgZdt6Q6SOEykyZI12RhCacAUuaN1JfNlEws5jyhzgoCNvA3syL7SgDFIFJvPqROeJ5ACguyBzl/
1S79iTjwAWJs7sbILLvBNzyFB7mWcfRofUGtrPhI5CjLrFEJErpaoFj9tkDZBGziAuYqPEc3F4UC
/h2e2tl9CbKKG4CsOCpNwKaQSjQB1EKfIoZkS6YEQUlI3RXhxvaybOe/IJsRWDN4rfonyVEyw6vm
EwPF+h4SMz+lzPlRL6HeN2rrXmnbzd5/fRt4v5DHF9hsad3WH7skb36XbZ0crm9l22AM8w/GqC+R
Ee6f+kIfgwDVGdpTF1F5PwpEGjNIL/ZTs5XMse0uwxEUSQ7IVYBzaE4k+aj6gGRJI1D06ve3qQkm
JmaznGof8R6RFy9s3CpbiLrPc7r8e322LGthQjUH5NHYUjbyQpwi2fWKOne+O299u8XfmyzWyHtI
8LLM/ZMaunLndflLW8oH5g2XlAE+eH0IljUwyQZn3i86zMf2CQz4qMLpoDLjlV1853C+FR/bZmnt
+s1pPNMorZ0S/rdYUVIKMIX96qquf7+t8fX3N423Y9vxYPDEB8C+XwJw7GatIhtXbIsxmJBNXN9b
kPXF82Mfg2s06nAiMS0gJM/qDGXTeZbWoMAf12Di+mBsHRq27QUJempmpAR18mUZeZv1LUuzBAzv
u2aKvqUgwNiHy9Z929adYewqzKfcjZHjjrziZZZ9tmI6IjSP69LDWqkDxfOX6yOz3ChNckIBHqc2
Tl3xYY3DaFrvV/JD+MsHlXs/Svx7vRtL4GcCOt25ikTswzkG4PLaVTNHACaDzEmTn20DwI320uTo
NWLnsYRsWJBlB5o4T+mkRU2HoXv64y6Vxp08TOLj9QFZ5s3EeUZ+PjReVfdPKFNJs2JaEft9fASE
UWfuALEhJGCu92TZDCbmk/k5RAWQu3icO2fYyUp/biGMQGT1m07D1xo7owqCjecwW1+GR4AQKoie
Q3iEcpGPIYXuaieS5yDyTjIoP+plYFmS5hud2abQ8BB4qUdEMdP+STRUHUQVvfaA/GZEte3dkBI8
Ht1IT5r84eV944yU6qaV3AKejgBGHsRifmhQI3+6bYUM7wAt6rgPB6xQG6gQewFVUWuyYTVYSf1o
RxrIMGNvX+/Ntq0N51DMQIlMQJn+38GwgoB1q+j+tsaNk1+WQw1qqEV8mLlHT32KysY8xyPL9dYt
B6cJBo2jfAoDGiGuKOL24KKefzcACAJ3NvQiE6V2n2/raN3fb9ZbBp3DdKr7J9In6S6C1f//U7og
W6g4ywFtUh9Klia8b9epqiEWHfF63P+homq8odhYDVsX6zy+GQZ1KcQxR6d7ErKJqh3r9JrlH9lz
O7Nl6w6z3oLfufWZ1Idz17qaLaR7otXoqSOReS1QEgoQQg6ugsptv3v9UuL1OCocTacMctlB+Zu0
jAzPTtVAemlPKtwOD6j/QGl4SSfk8a8vo238hoeIHB7OeaDFBz0PzaEtglfm182hwR/XO7DYElnn
5M0Ex37bQaMirS89LqLjbhy64rWewi3yAdt+NxyDJDWyzpVbX5zcJ1nl0d8qJ+TbuCChMjWN2rhI
Wby2iTGlhPd6KPv6Ag72y4SM7S5dJl7seBPR5ri+nFUFTfpdlTdLc7xt5gxHsbRrQoAjwgaXa/+Q
zJQuGUKydktm0XK1jk3CRA5C19rhuCCQFMKX7XzJywgljzW0ODSqgPh6147n8EvoutNdXCAdcsvA
YhOBylGH7kCuTHwANzuEHV0EmKvU0W2Nr0fhm/2mo4qlVePXl9wl6ecBspFOFvoFcn23tW84jLBt
2JD7vL6MVR3uC57Lu4RX3UZA9X4QF5v40w6qdKQGD/eF1VLtQFfOkCRMXtZzbva817xLd39CBBmQ
22K4ODU9AHO9tPO7+sIBRt15ehFPwMhtSYvYBmSYP9SrwnIRLH0EzOSlBymumtj8m85tsQ/qpTqV
CZfHuV/YUw5HsWGt7/ucODWcQp674USGiF9GyF78T8bdMEB/N/Tvrm+B930mQvf/brE+TXSglzr/
AAqNb2u0KFVfPTrMCzecsu37DctPqq5ORlpgj4En58l3KvcXECZyw69YPt+EpXpE4QrqqPzDqtDV
z01zkE053PuQJ7zcNEEmHjXW0ZBAgE1cHN/1ix9tMGr2ayY9mx6p6mnw6bZuDFOfIUNaL32Hi9W4
4hSrsVPItctw70K4+9/rfViWwoSlAvPsJDlR/LL4lD+ARoDeRwuRxYa925pf1+iNtxKDYIAv1ThX
OAnS+6mpi+p7lIDfZX/b968dv+3A6UXlxgkWO2yTg3ALekhxm77euMW4TYLEvg6pxJtC+7BmzFhB
n3TE0mOATC1qbKNPg4+av/W/6vbGHH1sQv1aXuhUFrG4lHkP+XmnqTIgSpAOjqqtENpmH4Z5s3Cm
Az6fX/o+53vXAW84UsvhLoIsyI27yjDwWAY4oRD5/T/Ovq05Tpzt9hdRJYQQcAt0t8+n2I6TG8qJ
JwIECCGEgF+/V7/fvsjmnXZ/2xdTlUnN0CDpOWo9a71NgwvFS0wmoqusbaBM/vj51pz4iC2Gz8SN
nMe4bt6KY8FE7XCLrKW9ZRAMO1M0HwPefye10RbGp9qa6H705Rt61iavVqWKjDem/hVHpXkjeiVf
01+ItnA+GcyJGue5fWumMMgcdNTA5NbH/MfXlur4gX+ZyNwbjJRMvHkjs45Fughw8vdR42WD8r5C
+8hJtMXuRVzYoemW9k3M4gmg0PUQwPLPhItTO7Gx8UqPdiy9sXmTI3+Scg1yzE6Syw6RqQfe+oy3
PT7t3/Z7E8mVni2YhuvuDRw2H5IVaTR3Xzysm3jdIxsUjUvqt5kvdg9wrboE4vzIvLF+ZU7vuAEb
o+4qxYGhLuE3ep+CSyg0fMrk0p5T4DllbxuLJhLkOyuLGiAaQ7ML6RD86FdZ7eded2ei6okN2CL2
mGzLtiINzmk7vwxyCjOLMvFMg+Vf2dOxQFvMXrXWQ91hCv/t6LBjDiIDQIzTcR30YeYt3YE77HfH
WD5ZcCaMIc5X2X6xCo+2ZIor6wLfx83o2xSEY176RVTtK5CBgO/MB0Txczs/tX4bO6eI5H03FvJN
Rk5/kyWvCIZ8y+KcBFX87wbCN7Eck6Y29IdOvfnGg5wWOHsAg3s7dqaO9aFaK5mWQf81kGu0RQ5S
7sddXZLmzTE/yFdnHcTpFswWAV/dn/GMp1ZsY/LGB84tbBjAKgEao6DRHJvvUd+rJf98R04YDd/Y
vSLMRgFXx9JjGNHwV0N/AbVJ/4Kzwp0rc0/9yMbyl8h1IM9m5R2xE/RQKSkOBYHkbcQ6s//ad2yM
X8Vk1UEHB0ynBK33MLoZR7Yc/LUXu89/4cRObAF8dVXzKsBt7luDTsShQ1FuKnMOHXjq4ccD/VcA
FNxjbLTooVSgzo5d5O4TOSSvX3vzTZKuhrVIgqCDY/TqCy8E3V2oo3Oa9yf29r/AejJq6yJAoRHO
6FBI2uR1L3e18OozJ/REhrsF6LUxpDEnhlmFeOaXrJpzd2wsgWH5tRj15RLaCzF0V3DL53jLTsTy
8LhHf+1FGwLqgo4qomwX/+PWQaZ9T0SOcZMmxezoGVd4qvWzxe0VvpTS6xwsDymDnQGhhDYLSyug
ll5BN3+zSuQOuAMBiHe4AUG1+JqlbLF7CvvlG/zImxn1lEHMlLw24JCOs4n5kH/9/Mgdj9a/ZCpb
6sO252Olm6B9M0DX/cccg2YyVz7EU9KhZA+6nr9CS4moGW4sX3hLUI34584kYG40c+Ryl/T8Vy0F
/SKaLNpC+hRP/q99HqH60Vg/zcdbomL1mlsvMe176EXAKEKjLy11SV5dYuSZO8UTnmFLlBh6ZeNP
6K++RcwvCO6NYj7kKCLZ0+c7der5G+dARi+EAXsIyXWlLlc+iR8sDML3z59+wni3WD/jCYhMCjTT
jvfjuge/6hJ/jINbgNuuftfm91LJj0ZX/PLz3zv1NUcv9ZftOhsAD+EhX2lJ2ERpL3lf7LlT3nzm
YJ/6gePf//UDCtA6lhC4u3gc5pt2cbjWLfUY9fnXPmAT7wM14WqSoRvRE80Poaj0RUSbM025E1a5
hfBxsIeFfO1xmVPM/oEWxvg7gF2Cm4AZE6Vta6o80WcxmCeysS2FYtLTXsbF3KF73nyATvTIiAdl
7wkmRJbvU53orCf8XCA69XEbP8ACn3fGLPJO4LrVs5BnXKj82XYYPFR76pzvF7czClnSZ7gz80f2
tbxgyz8FTY2kscoll0U5u6cYOPgbX4+//v+PQ5iQrYyNNaMf6hrC33RIHiQQ12l4BNt/7eH0/z3L
ZpS6AUUUhYhHJfMKEleHEtNgZ57+b2H0+OrbpC9YihDy8cEexOnXQqxX2ofkMZ1ewuUcPOHfjPH4
E5stF5x1LZMV2SssUSqnYNzVEIk8fL48/5bZ4OnbJq3kKMbIqsjeVQgsOoZG8xjJp8j0U/b5L5x4
/22Tli4tZots4YNGOnxSJYQoJgzrfOFcHl9/49jjmLGydZTsmU0+lgDyQT5gr2c299SbHzf9LzfI
e2n7lRMKQfo4zs2AbK+vwKv0tXXZePE2QHZQQj4Ymkq4naqa8VfhqXNV26lXP/79X6+OKRwU8Hrw
0eTw9bcqAtUOppfPsWecevrGfxNceDZhFWBLpwE6e+DRfJrtqs+Et1NHcmOxrooJ6WQY7BHjRL6M
yj+MRxrNteHVmU7WqQ/Ymi2mnR0vBrKHatk31eBqwg8id8akTj18Y7AFtHhnNsAnQJsjuA9muWRB
eDazPfH0/2q4ViAAqFFF7WvazBCIB9pvwgXhl87kttfq/NpQVVu615LJK82Nr1N4Hf0VFDLMddth
JWKoZbiuFoz3A6/f2wE0X9HcfP/87U8cnO2ctGYNWzHgRv/HopgHlKgNII6cLIH64gJtjNb04yhD
iE7uifNqP1vqrilTBBaAnj//hlPbe/z7vww3dmIJMbtK9lKSd8xf17v/RRl76uEbu7WAceLy8/j2
Y11cyKJz+9V6r5+/+anV35gtg2ROGfprsKcLqCnaeCYva+m8NFrPTmQdvfq24Doen43ZUr4OxuMt
vFqNGXi+Nk/FMFxWTN3wsbtm9hw97ImovpWkWYXkiQkrtgfrwtM6t/mi9G1RkgOAQmcO0onV2jZZ
eRhxLgcW7GNbXeAO4/4o+bB65/K1U4/ftFpYXdLOO4Yu1y3JDbjdqr3DVelziEHg/ef7feIwbXup
uo11uR6nY7iN6ePiQEcaVkt/piI8sdV8E3urtSdlz/1gz4W5rUy8V6LPq7Z+WtYBotjnwKynPmJj
z7LjHp0CD/mbBWWSohi8XUEk9zVj3vZO4y4AoZHhDLln6b0L4B+gGcp0v/vaDmzMWfemm6MEL98m
/DnuqmpXFlN08fnDT9jAtme6SoyMhgTqH5G/3jMwxemiu4r78NKFwevnP3HqkG7MWY/hqgIM2UAb
kLEBQ2udqa9YHakoH+pW9mcKwlN7vInHLhzpCqoyhtFaqNBZVBZdq87E+hOrtO2XxuCzCUXp/ueY
EgKedTLtdcAfgvUca+KJVQo3pqx8f1RuoHQPxdn6jkJs+1XHA93VcmrOzSCd+oyjFf4VdUDDUUOU
EdaGK4tH2f02vDscv6KsvrgJ2w4qdCP0GlvH9nHTrodWzcm3simir6iSIzJs+6fVoGXSFyWcUa1v
MHr5Ea7nqJdPrf/xWP21NhzThUVN4UqPAiEqgpXFFRi3k/ksbfWpX9jYMcPISZQIhJti6W/44B+c
ZNdmis9Y8onzv+2FrqD9m1TI2H4oEweWHdTXxZTU2edGfMJRb5ugYurAlltRbGxVHmzZ39AF1XWb
dDdHLw0Y5rmm0akzujFjW9YWhAkwY+F7L0Wn+HsLab10rnq+G8Qw7j7/nhOrtW2C2oJGdiyCYF+F
IFnryw+vdo9fe/TGkiF0PjEIbiEoEyIzxsDOG/nVuQnJExux1YMZ/baSbtYMsgbVj2SWwPg/yyS+
tUWNPtHsn6nOTmzDttnJZ+JXcz8jpjXtYW4iiCiLn2NRfoyt+fX5Op36kqOd/GVxgiOhpscvQT50
EyQ+BADKj5iwpx5zrPVXc6TtBHPbxG4CpVG4dwMvM4hVLXnccJFDAar84mHaWPYM7WdV8Ynte4xN
7QorPtpIlvvPl+mE29g2OmmhcGVaD2xfddGddPEHXep9kpjnzx9/yhA20dmRaSwx6Qn5L4d6zULi
I5u9s23TU3u8sWYSlj7FxQL2uCE/wsocTyvv8Hiu1X1yFnR6Yo22c8mAuVUJcJtsX5fNt8JhCkUh
hQHS7vvni3Tq+cfP++uotq60PgmKABVVC+xnoeLDGAz/G2DriW34r/Hg2XVxHMFpQKpnhZRIMeRf
laog26lgW9W+35iV74ldXipRtqk/fAWQj5C8nQleZYf5eb8P90FIfhU+/cdFxj8TdE4t+8auhAyK
qkZMQ9q+HOJJfae6EWnYqXM8Aye83FbFReoh6gyD4UJC7b2Ng4xW013R2Lup/Ap4+Lg+G/vS1OLG
S83I65C95AULnxv/q33prXqLBQuEwlwb22MoB1Szy371oaXb+jUkDM5pAJ0w4e3cb+GNiCxqCPe8
j1LOIA4f9zKjVF8mXvSwTvbtcxs7YQHbCWBHq2GC0CY2ewEfXaynMZ+irz58Y8AYh1kwnAsDbiP1
ylZ0vcf1LMvwMbD/S79iO/gLjh8ia2fYvlkXnQZRs5dxnR8FXNswiFJZT3sPHZ6vLdPRVv5yRbiN
nZa2DoYyhZoaLoVp4JYfjY2KOf/8B07YxFbAhXUeiP96HUJLzf/zn2E18A8yG1+cP1Kntnpj1zaJ
UNnIJACp5vxiCO8xxwO9ls/f/9R53TSohoSvop5NuEdY+wmZsz1dEW9aO4k04su7i6ov7sTGsk0J
tqJelOG+VSCiL8z3CCrln3+DH/yHkOJfDtWWCQPI5JaFphAIlRC7+d36LZegO3Wx2x/pyh44ab2n
mLTRkAGTC8FgrpYVZBLjOP/0LSEvY6Qp/j3mIUSEgxkELTDcddxbMM+Peyqads+GHi6ph/KcYXHZ
Zi7s7R8C+bwJE5cee106o26gKQ56D1dCO7HoNb8C7dvyKFfdJTvlo+ukJYa5WQPUmJwoHgLODExd
N334AG4fkg7ekfQcHHf2RiWSvFHwOF24tlGXlNdMH2SC4S1IZtO7WLP+o8MXe7nkUenSRvE6eBQ0
DnDvPYBHPWehmPRvk3RW/BPTDoqmoq3EkjJXV00OdvjI7A3xZL8TfLKHwdjoacUA2nNLwZ6rGdhX
QJA3X9sq9n9hAHB8VqSRe7HINkj12EFcBrJ+mNsXkwH/VKTGPjV9DzYFsAewMheTL0hOI1xTgBsd
V3SQza7fbGPtN0HbZG+ZA+0kb8KG4s52XSsADhMPI7h0KnI58+lO1KNYd3qAsmoKHCRb7+MBAvGp
t8yLA2W4nJ/FGIy/SxkDgCH7QulMTHWVLQbZOFyXDxhlgZv797hL1mtgrWjxE/OMg7ylJWuu0SWd
wp1wWNpMjCy4wmVmcFWRkuYtRF7fiL9Qve/LyjwvQeKmvOnWYbyCNlZzWQUQ8uWJFNeK9szmwL24
KTWFEeogWqDXd+D+iJsn/HeFl3LH2+KahwY4rBoCACkRoJFWmP8hh4WhWETPc25Z5ntLF74OgRY0
1bMYsa686XJIyrdLmrgEOEYlBv2taNBLBmgvXoEe8iP2wryehvByc3+rFhsfKt9EIh1nN5UY5g+T
x7ZWqNCJHLFLHRQ360xiAHN5qhblnhaLF1t0VK0XFMuoj2PfUGqjc1V2OR2sbVMSNYbuSLWID8Vp
fCkjWtwv8Vi2e+jDDk3WYxKkSy0j0QWh3hqkWFWdm1pZmpNxHv3LbjJ02gGqW//2jIe+HzU9XlL5
if9OWMFeBExzSAGaD64antTzxRxTSr5JEwTBzuLw8R2ZqGSX8TpWwQ63j+6+4s1C0iKIm++l10X1
RWIX9qaHcL4w4SA+4qjm/RNFS/CJRgg8qWkaS34rzTyTQ4NshbLK6sV/dBzgj1pEIgP99gD6QZyu
dmXebQnhsn8Wo+zPtRiam7oEs5LjAd5/EDQ40BELlIL7XT0isS7D64S1OK9rP3ZXY9Cyj1gjKVsG
Fl8vXTxgQKYHWl/o0b1Ac7h5gCAE/zVKEHBf+RUUga1orcXQ89gE2QT5lDotlgaFn1xnwLITTED9
8Vbd2Jy5qmwfGzJgdwL8T9eqcvQOzqDaJxQU7gQ0rNDMUAZTIXOQFzEYSA6uQE4OxOeypJU/td9a
4zDTDa0TDAOWduRXvcJI50MFWRW5AukPN1DluKkbqruetVxfC63sn7amHg5QMIdl3tLaCghYiene
l+NSAS8nl/XSUuhzAoGTuOEggPVWaaG5vKr4iNUKVJ1MuQLL5h7g52p80prwJavCbnwV4Rg9FZhN
e5liGXW/+lji7EcJMPuHCBTiF7Na46rOysXXa0bgU24DJ9dDSetFQJyYgpUqW5am+sewQf2iSaIe
rPaSByAFy6e4DLGKUATC9rl6kn8KBRdLSFAKsBsUDV4TZ+mZL9T/Zc1SH2a4yYtCAztJjsqXr0gj
g/oQu3IK8zaiXnFbwK89r5i1vYGqwdAFaemWer0cCKSUDqweCFRFMFlY5oZzqjF6B1nQNmsgV/Pd
sx2Z/8FcTXDvFjeGe9olS3QQUzzdxSJ0z7hz0TyFBtN4H5QFr7IKelJTGodxt+SK4HCQ8MhF2lJJ
v3HEIhCKjtQMaReY5CZRbMLIlBp/WlK1e3Q01ZAnoTA0LRxrvncV8Mo710M8PEPn3PNeqqQ29j4Y
j3TDCtcwJCNQp7lpdTgmOTfJ6G4LAX7MBi7gZZHr8sMi7h2iKuIZ41FvUtbPzYOrFL1lnJknL5wS
tFo6Uj5LwcAP7ir9g9cDf0Tocjk4rgFuHlYxPxdzHVYpj1oCjk8vCNjFzCDJfIfpbbXWaWxrsj6D
k6LgGs6oOP6UAJvbb8Y9RM9omSmoCJoixIuAafMenWCvRcKnvCfKm4JcGi9yoKYtvE43+9jNXr9X
fYBIqMzkl2Bp0g5zbOA52tnai+FLq2i6lX6AzjsFfspc9MnQqD1ujMrvRoQQjblgybBUP1AS+SJt
WmA5Li1kk6OnPuoZhCYECExJ0eDoQ5NNw2oiI186pumdLNvmoU5W9gJwlPB2XVX6868lTOi1A0au
yRId9dalJdFj+0Pg9Pgv2o/xVmrW/B9cMw3/gMPI7Anj8UdMF9WkAZAZO6QuLUsFivnrIkkGbBmd
ypxRb7rjoMePUkXq1r8Dy6WfXDNlQwrBQRmPeSEm72mpbaivB7nwnyb0KkCqOxvuervaDw520bek
rHWSGgqEVRahK7jsZ5/T69ibvR9VDZ7vrOUAyl7H/YCX53RSNyOkMD560S40C0lfywyp1EqygsAd
Njxs75XytMyUt9A6hT/AtKhGWPMzrLsrMk2L4MmtM4IRV6EMURMa/r5Myn6LDM7cIoADSp0TNZQw
5XjpFDPvYQj4VOYK1BV10ZIx61ewhvK+tUleRgnf94luSFoHxdihiHXqRg0K0TNJSoRqgbr0cqxY
+41homBOWWW5J3K0xjyailbwf1wBJ4IU8sjtwZPgaQGR6J8FMr6HYAbgcM/HmZvrdVntYakQiFIX
gFUgXaN6bdJ4pPwnKUvdX7Opwb45Gy9eRpa5iACRhSId4ZkHAokSah8EESydbYVVhwuR3S1cUmya
FPPPhORe5SW6ThPgRNtb0zVizANQddDUj0o5300JF81uxCuuOQbCePyt8St95eZhepRjsJJ8xT20
OfCEm1e5TqxPIT+BADwDUr2T4eTLLEmgIagmwvZ+5xU/QwlCiJVVzQ0AOlXmWl6OAEN4bEkFlHWq
jGsOFuUlBrNWCoTTWKcTLmvKTGJVZdqYOaA5GDiLZjdAv45edhGLL+dxXn5ETb98V2Ht81zUVucC
wZGVaVGLocl12ek9Vs67BgNZMl9zeEgv4/OCFFzjvuwe49PwkxIZp9zZJoixtoIjuJXzNbXB8gPU
P81H7wX0wRjXXTW9JjdzXPpXWtV9mcGJ1rfx0DQPiecCs0uOQwX5hMzzwRVNyUC7ZODAp9AtoCUN
FvVTYCS/zJJBIvPBWE5Zgq00gNMkA8NiRE3dg3ZSe+IHeM2UdwBKS7A0bifxMpZ++cTrQj5G8LY2
08GKKx+CGmbNCjDGTfkCdtKdC3nfZ6aIi3faT/YHL3TzHkOn5U4XFiFUaALHYhrwde7HhTbfkYyv
73rRXZRVvodEEYPR/hUtSIg3Id6woq44HqTYG1p9H8/gr0+nUJePVJbVQy2OhYzUBqEAxXjcZSw4
XjpWqH3Ci26JijZdMG0YpB2SzJ96rvk76wb3Ehat3kvtze+UhVDIqMAZygNV7XVcIjcuV/Xi7MJT
L1rGdAaK+kdVRvIRvR2R1TZxzwaz2yOOSSyysbecZMzDfHeOpyFBX5IRFiLb+bVqQGGtumn+hYIm
sKjPJEqKlnnFd8F9/51OfE4ueIAMOCt0Dc3CyvQAolh0IfExNa1/Q8NQw+ePy2UtwY8s175GbF2m
6UqEyu05Z+P3GEjZV9ujDATrhHfNULtd+LoGX0Io6m8CsMklH9BvydBrs98gcydyy3vsWTeJSyD6
YsApx/A2qoAdzBY9T1emVWofKNCaVcNQpYS5IgeJzkrTshfiegjAOpLPPhjbS7TbU1QO7rZ0FMyx
Q4BrQYVL/ud+9afLGIOxqDhMmPN4xP9uApLUKZro9G4Br/CSxp3mD8y28DKO9OuhcJS6HWS6zF3s
7Fzv0a8G/ockUZ/ZIBkepY5g9CE4+29JbLHoSjTkQnZ6fi3aml/qZAjzBRScT6uXTLdajupGU6Wv
kLXIrJqa9XGI6zG1s5Y//eE43WMpVruI0PCqCqZytETsd3LMjQo0YHIBHP8T6zv5my8gE8zK0deX
oT/xK6VVdzWATvI7xZ7eOqjgXAMqU9xbzurdaOCG0Mmsc9F3XT5jEVIC1v8fFFnTnFa2NzNiXbE2
O0aW5gdQWrQ+0oiNNK8NqBUUAK9XGsPet7jgwHGzC1T90raDf1AhilrJ1fyaFOHxviNosH6zPDro
wFgfl0Wt3bey5gefQMIo7foO5lhxkvrI9x+EPipbzOgQAKMXXy6BaDBOLN2Cr0X3OCtoHHOUVdQ1
F0dppTfQiNgP5UArn1aiLXbQTNAXbEHYyWMS9bcF4BcPOuY/IQ9scR3WYIDbYqIfZfQcBfewzjrB
PBhqlrZvzaPgUOpCRA5u+BJOlyPM5xvGZuCecQFcBnnVh0CxsgQYwiFtvTAwOeKDZ8MDyiXipUts
WwX6lpJUwbOEHIS+IGVNqovO17z7OWL6oDoIzzNSILlzUXSJ8hfVBsec1ZzHsyBvEndql6Yg8BE8
pPUvCiIThLR18p9GzC7MqSfnm4UMiUFDXeOkIs+ag711ixd/I8s4eCiWNWIhU+3o2hStDAYXsRbN
93YO5uYPWBOkyaG8hPruWAzVmKrWYP9gA4hfroKOwtgSMswsr8vEFLiZibFRuuOCXRUKY+SgMTR+
8U/RUxkebNSWPIsHHg0XwdrVKveUDborISGR7PlHRErZt9VeyKk/ZpMhcm1jiC2/SWSiKEubTsjq
m+ePZTWlQPkk3h/TTVO5q5gvcUZHFB7pUroqeA09uADWEcRGlKOAx6mowDIVC/heHlo6IvWC67Xh
FYPrMnDRAVg7ZejRR6ZkxN+D2UPZnGH5kXNRhbroeq06Tzwgu0gijgDqq5dpkgIE43yOIILEaeRf
GuUjoYnBD6rybqHOu+VGDuhXQYszOQyUgGoRhApjdMWqdYhfmsQcfWUpKICx7bHch8jBmIpixgqA
8qj29gVORZPCeTusnY952Mciily0W/pEdt9lVaj+NokH90S6Y3JOOtHTw9HR6QtTjs7bx94ioaax
yOUbRA+Q9nPKuNrxFdN0eFbQVAeGnGUApClOvBzsyYihAcSknxboAk8/aBOt8UM7hN07TWqYg0Le
XmZVaety3/IxIkgz4D7vWtZCfHL2O4fruZHTWxn1zfQd5tSWuxYt1PoCdoY0eDEdQIpVwid56Jzi
D0s/rRCmK1GGFq6qkbGQ9lhvVKordh4fMdef6t6N0D5eRC9mqI2Fjl4wXLWbvG3l5H762JUpo3xQ
v+latv57UAaOXbM2KNG1LQIK4IR3uU4o8S6NY0BwLQMqVB77JbnkqHVpilsWD0n/GB8UjV2OPHMm
H7YdI7UTLQgXAFUw4Muqj+oYKTidcEWl1jHuQDLLY5ANJsOK5Ggi5s7Yun9lo0F/Kg7hmGM7OPW0
VCR+LhKMw1YosA+kqMhFpSS/RGO+x42IFegUFQUfpl0zASUNxpKm3IHTVHwYDyQfFUjg5ji50uu0
5LZrhh2qDFhgLEMUpJNdMI01keQmTHpY3vHcQFluBN4XtihHf+dWeEMExxVNB1ro8VkMav1whIrX
iLkx90xobwICePAYV/5jTZzuryw4G+6siMK7gtthypYJNHE5qZL2ECErhVxAAIIC1iG2YcYFA1OF
DEeZNRFUYctaHFsDMW+H+hoS6H1ziH0CL2pm9A1Rp7S3MpFzktq1t9XOhEhKDbx2tW9xi/+AWje8
A0A/vhSR+g23gWrAjz2F6mswQ2ZV7aMa416RDxjuLlLcjeHLCgvLp2wOb0HKhhaDDw4QMpP5J5nC
+h3TMSN4NQ2/AaOJLfd1VJDMrCEqybbR/MZSon6X60Bu/LmDdlaAXvXvuI9ROkXIXZtmWvYJiyp/
P1jWwApoyJqUeChmrzE4WB4qS0XGfegocIeZnzhR6wNTJRpQxVSg12KaeMA0O6ZhdFPyEvRnaIOX
I5qW6JhG4Qsz8KxLPBGAV+h0pbwOrd6YaHs9LmgAxLqZLjx1zEDcIM1+Hob6AkG8vxt1nYSpmEbv
2pQCCMI5alCjCfiD567HHifobu7gjabHAq6cH8pR49A1wh5XEkHZ66MSl7qTyiAel1SpW0WgD0tb
Jh+0WJOHeOiaJ+YYSlqO7uMwtPVbsXL/p8WIOdJeRGH8fgXpTfQrAAcTy4CGhw41anJWGLf3JxP9
EAkw6AUoXOsc9chrz7sVtJamwHUpEg13DxsX957q++cqrsS9Y3NRph0JhPvlC6hYZgGylZcxCc0t
ZVHxPQZAJuOuIQUST4ILhIIV3aEYpzULWtqsqTn212WlApXZMYD7tYHHUkbA5zoD8fIYhYvsMoD8
QswpEYFMOxhVMSCNl16x0zzBmdaJX4F0panpT1OP5XcbR4PIqAfQBsjsULUx6crDUTyqzbvV+nE6
UbS+d3KpSZtOuPSHmkptwmk/o4uZtXaVNF/jxqldGMl6uWnnegD5Bu4Ghpz0nt/scYkyf+NERsNl
PC1OPkvYtnepF4ISr3AkeXWhnNpXsD0l8kflgU1R+v2Axlkj2zvTCP7gAUWXu6ZC3T8Gy3hfCcx0
eAPYgrBNUv6eK4ajakEsXi5Vo/IyQQ1hbCX31q4d5kBCP36ho+MuAxkMR5PZJgFH/d6Xj/CVatyt
M7RCdqCOUctFgXxuRRgfJvjbYEUlLXc9XaLwOTS+0JcI8pW97DCm2h2703MBpzGxl7GTw7L35IJW
Q017vCsueNCJ6fwIvr1LWHAvfDRsQKGEnFpHcbsbYgGbgC5knwrQuIldO6D+PhIJ4gDypdRXYh3W
+o9pVl9kfYxJNBwhhPn32I7mnSTCXi9BrX8Y2iPYtv2Cejnsa/vdzqFBxTPaj3Zm8++qKJo7A1Wn
HEwsxQ4JO5H4Ao9kakUjafadyrwFeqv3JfEw1Ye2ZHWnFT16IW+uD6JDwPIJ/iQV1BGHxeEkRj7/
WcQ+Yn3tquSjBJ57r9DbvMVkMFKKgLUvnkHemerJxtc4ty4r4rn0kLTS5U/XoN+QodeK6xhEHvUT
Dh95jQ5t8+wJhJwc1Zb3pIYOvbvBGdw1hUrbG8OhipwtFpzVgIZgyERLD6WOkoo8WfF/OLuy5jp1
ZvuLqJIEYniFDdtTYseZ80KdOCfMM0LAr7+LfPfBR7GgijfXLpeEhlZL3avXyttnFEbn30yrZ+9Z
m9lJUA4G/Zji8Gg/pausR3/ExU3cpPnofB+TkSCij9hCPoRLaS4fUJ+EIHPlcnIreEO/xAanP5D8
W5+l8IawQn11cRlx+TBv6gpBR9Dx2yXChPWICuwZStPjrUdKaOteIFrnfDfF9oxjXQF60yxnU4d7
tOlihvACvLByzHCxp70D+euEiWtnLEhFWECnpJciY7m8WSoTrqHFiegLaD3iUw1rvTe83rEuiEwZ
i99zUPslU5z/NpGV+bLY9YSXK0SWgMjF5et7T+BUg9Ri3UPi4BV7s6RVflNZ8RggYsRvkRiy6tsu
dqpHkU9mFaVGn+Wh4YDF7IqECF5HLXStx3MgE5VPGaqdXTbNHuQfYmA/qs1mYZxjd0kBBDnISWuA
LCqZcsXtsmwngGSQexChLXGMZquMr96GRttPGWvS9n9xJ4PzPW0qYkbLvLGXedX3DdmLpM49FeLj
fh+avL1KobxkSZyPLVAU2eo4/kBwp7KrI4pwXePbwF4BGybOmUQEyIpwYQZrsgcihKzHG/jcpyuw
iYogUUnpzCOSZDfxDE8814e6S7rl3Yb06tMxydAMG007ivG08xsPlTCDMX5rY3s9gGPqJkdBTBAU
JDrDaNnR4nmlX8ipCMw6/7w/N7qtoyAm8IrsZ6g92DgrKW71Fm4tAHl6i+W3III6MDPdCFS0BMqn
y7pBPigb4n9A4Nb4HFQNB/ala1yBGQ5GXtstMqqoVFw+i2lb3bk7qpbTrK7KgVyJrrKIjYqnrf6i
iKG2g0fo5HNL1OGpBSAKYnjxQBmWNP3/Pt8FimRDhmeieWjTJj6YIt0oFASUHCqrXSpgbgqQbvm2
hzlapFgDo0Tc8NwwFAseaOvw3Gj4llB6mpb50vfFLwtoVfigI/odDbpH5T6OB4cOcTeZUTyUz6xm
geuAPAW1K9P6qcVJfjBbmg1Ftt9fWXRhuW6eobw2iq3J+JcXYKtidVLe7E+Ubi0Uax5SKAwb6zZR
3oLwf/2wFZ3VfHrab1738Yo9M9yb+oV0gFd5JR73BPAnxIV+nmtcsePYXPCsqWANGQc5EXSq8wvd
AFbnWlcNuUpEaedonQzzh6RFDYPTe0flL29Ou+upBMWZN6aoSR3MqEPC38fjaww64DHnDn/sf/6b
uxM9KIYsp3wlSbnwqLflPSg+//hh4nmBg1Kk0jhiwX1zgdGNYsvguEokFF9QuFgBkYG4LsiunOGo
dd00KWac9S0HTG3x/hymG+C8cujXEdQnZ9YYX7/1+8q2stKZ8LZd3QjX628oIykR1XWOeCDe9GVo
XDHcBfGZNMkoGq+rhyXrHuztJtTipVSRD/uLrJsfxXoz0A8vLrBpEYJO5QVAWOlDJtwLEOM+wiXr
FlixYGsiAiSSqDdDHSegXz3U2VOrP6C01k2RYsEI9eWoi8+BUzFdBOkIitnSmyarn47htm8iYrEK
ihkjo4SEi1UBqNUmxlPstg/EqJ9S0/rVQrCEJDlCHPGBzWnmSqW2wMmGuNXQw8MkFCJLiNgP0WoX
n/YXW9e6YtHJuNTULB0XIM9lQ3eVcVgjsBOda10x5HzMDdpZM76dgoExbDvPCZ2UnJDr4HiDKobM
BmShBSSlU7DhuJGTiY/mLD63vRnif3+UpnPgb94ke9w6Ui2aQZyr5+CA9icDYY5iucqxitqO/vu/
ztoHacqLu+aPJgwR5OPnZm9bs1cHSZV3CMCU3IUbHbw7MSHJRpeiOXDSupVXzRxM/KvMUxS6e8iL
Ic7uXFqIcl/Ofbti4e6CB7IxwMIzMv6UkGm4UPdcWQDWQ7HwOM95m3LbjHLIZPvUFWXgcus5SU0T
Hk+e3LyKkfO6tZvVGp0I9PWf7Q7HIIAc6zmrVvkvXGhVSGjyoeqAjBwBd7wXJnmqQs8F2vy/G8de
wZg7DokdZbPzKUPhZLBKIBNOraxKftFIjhBmLKwIIX5Q4AGlfP7sVrkvcsThq1WaW6UWsLpZX13H
rs6QtWV3DhIRBx5a4yFUemHEFx0giGMLeGbza7fdqrdYQk/kJZ3Z13PTpBgvyJ6RZBQVkBVA3IS4
UMqrWRyOQGO8jmK8uVlNHSTHIIgi6vFpNtf5gfVNfuBBda0rxguuRhcAKYHWIXn9lS19fz8ZSLSe
mxnFeslC5gTykGjdFc14i1xHdhE8Jl/2m9fcUVXWCyuXxor8HApIVi+p/BladQsHH3ndNT89a4AY
FmuPns6aiVLpLyRSR4AkWegrKZl5qRPXC/G2/bQ/Es02VTmGyzIb0wH5BHjP0v3XAa4nACkaIKL2
D9swD5zodib8VYfheir/xUiSdfVsY+tkggYaA/UM0j/xe6CFEqB7xyZgiKRaZXHOqamMGAARNCX6
A71gC1xK8IdlDm/d7rI/Z7oVUVz13JmsGOsRqi8xJFyh5wataECO57T9fK6DreNXTtmdOnDdg9cx
9UeGtyHSRoAZ1+uBjuCbTKO4atiKYcfJggdov615xkWI8HtQSTcaqHUPNu4nDzfNaXnntvY9aj3O
xN7QpWLtjCZevRAA75Btba4IRQNkb/Il3J8v3f5SrD2eejy43BqtJwwoHWr8hMFcjLm9p2m3wT7Y
FeiFb/ud6VZfcdmZ00yOkRf9L1KJ2ecpvFSHjOW5g0tlybA6ILLLaep/1d4EClba/EQtq3lu46r8
GIBrpNVQuN2vYZLfLBcApdwDeGN/Xrbd/4aRc+UejtAYwIMmNV6yMW+uuaiMe8cp4pu0Zd7RJXnb
Lm/1sZ1irwyj7JfO6IibAKQv6W/D6bhfZWXU8S080/QSYqEISC/WGEp3DLzU/Oqt7YzTuDng2tEs
vkqeMeWFJxcg7n9v7iUAIAnJ+xyiU/tTqHErXLH7Zga6m3CWvaBC7VIiooKt8B7lcZ82fojjQei6
Uey/ENLzTABefotsuIXu+EdiuO+yRdxsp/BqQI1wfzi6yVKMXsBnISfULz9nsiRIi3q4+/T2KT5J
11PZNMrGWrNlLKyXYY0jalshIgnAfBfQDOVec3IIirG3ZLEzUK/wnyUBrlf29QvIFo6YrDXHlsqf
0aRiHTzBjJ9Li/s5FzQwpurZ403qIx8ItEw6BYNlHQXWNMuhMgcnc9enVZWQl7gA3NuQ/3AHMZFT
S60yajRVXdoF6iZe7FG+l+2mRwBQ44FZ6D5csXriWi7LeLO8ELMlF3v7anst+pOtK9486zpqMG8y
X9K0QgxwA66C2+LgxNJ9+vb7qwOrzudlmRZ8+ooIsnMB7tnzQPhWD9kZxiYXcIP/diBs23BYvZIX
d6HmLWCIIKsDTvqMN/KAEfxv6ygKiytzkqAV6fPsqRly744L5Jj3N82bd0+0rrjtigAPEA8t+BoI
v3dd47ubTR+mOnusl/TgrvOmU0IXiv26gLxhBAkYiVCRDciPJNEwTR/KmR3RHL4duPGY6rEzwA8G
IVHCzBgDyM74LlYHdf7TzVa8zjwa5Jw/56t1N6YoeW1P6VijAkh15vEyoka3GWkEuCz1WQsXmLbZ
r/2leXPfonHFmccogzRKFLtGf8S+oerFL6Z36Bg0q6IyXE0oAiz56hXbbdBBstrFXWGqUbPyB5iw
PwJdH6pZe+1AwdzPojInnwavR71kW9/2DFnH/Q50U6SYtsyNYfSqGqQUaQk4twTQgbKyOrC8N300
FkCx62aoAH+1wB0kqQiSBVHxYcKF3WZPBinrYF6OxI91w1BNHKWuiFt37bUAjx0g3sAjODPidPuT
pFsFxcQJkDIIaoIIgaFiYrg2Bks/kaG3s4cSWaT15FIoVi7c2avseOVRbKJqa7GBdAUmrwL4eX8U
mjn621GDN2WwQOIbr+DrRNjiR5HBTZxrfLsdvHIRTQ/stZESGrFeGMHCQIq9ukfpOs0Rq/pllOYw
MEKV7XWLQsWAAz92Hmrw+7FCEaFHz62ySnSVtZZZgb8fbLJe+iyQIwxAYvDd4OSM1grOOksx5sEW
Tt3HYAexB/4vMPXf2AAA5f7866ZoW/RX8591+dAPE7ithCXCpAXG1gRJKntKC34Q/tBtH8WWjUys
c1kaNOIxh8KGCeuyyqwJ979f17piwLbRrAAVzvR/VL64rw5+mfF/9xvXHEMqZX9W9wP8W0mjIkvM
FywvBch/tX27z8gjyoiqdz0Dlmy/szfvw1hlxYzjxGwZjWsa4XYXxe70cZmhW+6uMhLUfho4SAf6
8kgZQnMyqXRXFVAuuQnMIrDcYMWr5ioP5Oy9L+tKHsQ8NHOnso9AkxIsCFy2V5fXL4UowFgBsGxR
vmzvUzPzDjyFZv3/kJ+82r9Q40IBNrMo+EfgS1Gq/qWi/ZGGmq5x5ertrrXpdSloBqwB9X4J+ONf
QJA+f9lfcF3rilmzFFqRBmlplEmUwEkLoetqsY4eiLrWt99fTQyKfFhj8hScqXyZQ1SZ26gsXD+e
+3TFppOEE+AQF9B/56j85dCtAuR7uO43rtubikk3k5sJkCjQCDQs/KYpUT6Rof7v2UuB1d3vQnPq
qZRaW7LRLscF8AfRMe8eqG1UCYISpK1W1GNmNrWyoKXc6qP9/nRDUmzbrmuWos6CRvDKG/UrACnu
hGpBsKicequDysL773rLtXFAflVsGZc1e3BLA1rTMSp+9geg2U0qtVYL6oKxTcH33o4E1V1gDQvi
yfUOjj7N9LDtDPnPXqVjO3GG6RlX+w5T5fgWBXQqZ9nJqxhTTHkBo+ZckYWCc6RH4Ru0yy4CtTth
aaEmcX+OdKPYfn81CmfNoSCyuBTwU9AbNdmjXcpPjWl9329etwSKQSeZMDppbe9FEPE92Q0qf8tm
PgIQ6lpXLNqqx4S0yM2hFBiUo7GLXKxwW3mwwLrWVZPmYqYGKpCiAqU4eC1USThvrvrczCjX7I6u
fT2h3ghvEfC4iBWbs2WHkTbdsiq2Cz6I0hiGDi9NOhvgYaini0VQkNUWh1hBTRcquLvIAMXK0oFt
m/PHQBDxJsu6+obp8eDUFKnY7oqwWuTl0l5R2Q9KCdSVXxzzEFKp+37Ffpt4dbpKgm7fXi0ZWOmA
QiLUQHnwxvufvzX0V+TbY1SxXhAXcdGDEivq+lZ8KGZuLj5Kh0Gt5FhW9a9r2+4dAGHJZb873Xi2
319Zsl04KEui2FCow+OgTANkJxsK4CC2Y+NcF5ulvOpCgucSFXQYUYvqqwfuOP9ac4KS621n7few
tfTWnCkWXUB/oiEFLgCo3plQe925ASq5jyQadVOkWHRh10s2DwWNugUeLTElRwwje/S2QMC571es
eqmKebYmXI9AoZLcgs6gROgQV4791red89bsKFYtZtRFxTZu21kKdgzk7Jovtkg6P0X1/bWVqBrb
70ezCir0G3R5ApUzNo1Kyb1ocORnWjlH4g26xpXHc9WD/6KnW3wvFz+btJ6COUXV07kvV4x6EbKZ
8xYzxEywUhTg8At4Vp9zZkQx6ASBYV6lCK1iIcqACcifTgge7n+5Zm+qCO9k6rlIs+3Lt1Q7CM7m
f8CRZd4it7Ocuw+p6O7KWhwDdDhwChnKmIoSUg1gPTnSa9Acd0QxXbKkDllyvDsl9W7iFJSDG0lH
348PIBRkwQrVwP2Z0m0g1YrBEwjJ6by9glRwiC+dLafyXdvUq3GyA8WILcmqtnfgGbqyNP0kSbKw
BWneyS2qGDEjndvS3m2uVte8SJ4XkWkbwynLpSrWm8w9XfEcQJ1AgSo/1JN//xN7PDPxVIV5ZxAw
dZIW4kxVJX4OYOy6zNNhMdHbq4raesW3jD1bAY5CuUmZo/Ldjr+Xc3b0rnx7b1JPsVzIxCxZxnEs
F7F1j9tQgRLN6WbZgEC4uNyDZf9MstmjKsjbTpZl7g08CkCeRK+gLpluHNv859z8b1P3yv02LZ0X
MAW0gJlSgnS57d0Y0pjOoLvw6Yr9Fl4Vo0y1wFUdjJuoVW6MoDa6o5Dp266LeorRonalNAS4xH9n
XL631upl6OonSusvfVw/nZsexWxlN4zcGsb4t11nv2Q7fhvFyE/5daoiu0EqY7osT//fr4gGtKr9
nGbnds1fWG4XdekUYZUIaSmIh3mJ5yMw9Lw/LZqZVxUKXY8tVmzg023DfWLNvAayAavxBr0YETbd
7+Rt70VdxXqZjTRpxeb2ivpVBykPSHYnvSxQ4gDm0P0uNAeECuuO+xhgOrdorm5eO7FPTAdPDqfv
zJND2Ib2yrqsOG1sShrvdwUyRL/oYbogCUGMy03qg6Nfcwy5igFXIK8D22TfIpiSgJfPvh0ooA9N
/iwz1PHP5HpuphRLRvpgtrFhm6swctAfl/IDeMeOpLV1y6AY8lZGR51qE3bkoEaWDNTSNDlS+dA1
rpowiGkhoucg2uTxsGkBpDOhxnjgG3V7VHG8oMKozR58Plcw4pjfB1ArC+jF9KbxWGectwfm9nZE
nKoI7iwDlSTSjO0VpO4RofICNo6rNPmDQI3ALKb3M9JFp9ZZxXNbZW+mjBv/v84NJNCQIioT41QO
hP6N6E4avANG73eDe7QP9l1QHq784C6qWQwV0W3HY2lN7pal8MT8kI3NPaiVAMubgHjfnx1dD9vv
r+w5IR4oC1pYgXRQDrhQJNstU7rvSqgyf9jvQmPPjmLPFoqtLCSK2ivq8t0A19B6k5gX3wUthA+w
XuPnYDntDwakMQ4V3A2puBjAsu31aqI3MPjyoBfJwWLrZksxa2LPPRCmFOzJGeCXhQUhqMUE18Vk
nLU/Vd+wQHx8IH3VXsHbLiOwe9eB8ID/4lBiO5gi3SgUE5epLKsZ3LhXeP7JfgfeYhNs4jPl9KFd
wENy0I2HLfT3O5yq+O4kqQoAwTqQwiyQzk1dEKU3UzugkJwPz0JO75nTTXdCgHsQRVPdwS1BMzgV
991BT+5/qRfUfLv38QTWNMiydxdoPJzT56Qq6jsxPeCFEAG7Ltwgt4TO5jWVR4oauu9XLuEdnEZR
pEl7zXpgyEFq2zzXDsRH1ixtDk4VjUHaW9evbB6vKYetIsbbquZ3UPb5hluCvGzeFRgoEHZviJt9
09cYo62YfsyhQLKCdjQCqeJwYTa4PpqVHSn4apzIX3BvAeI2PvQ1JDnpbzDq/jOUxScBhsXetu7T
lD726xTtD0S3Korhx+DXswiBVcYTZagMisndVMzdR+Ms7Ib+BRob58ZzprG+SrBPpxekpMH3uY4O
O3nUq5AxMvX/f8VNULR47SbJIjpP76dkHZ73Z0mzsVTEmGsV9Wx2EBJPLPnBNZOvm7ivHduRO8Rf
wPkSnutGiY0NqLlAha3XXItlXO4Sad0N9mj4skWoJiVyiVLzUOFUs/AqXszu2mJtQDJ7BRvNfcVs
EbZJ88VpYTD7g9GYiAoZi9cCcH42EYTL6JXFxotJ0pMXRRXUjThTXaSNrK+ia5LHpBysz23qlfE5
6/4L1R2nkyt4SyIW47B6Ac1VuT4kw1g6B1d03eQrV3R36RNo0GOhOwPvMDt1n7IMRF0pYowHQ9A8
+1RdRCAAkrJ2cJXeYAw2EPcL3hcWLV9qHIv7C6zrQrmt22AelXOFUyrrQUoREwhfojaltJ63jXSu
C8WhW6ioKNbVIVHT5L0/jEUJws2u/rYmS3zxOlIeKM9o9qoKF8v61ULhHBxf4iUcbHhgWDSMQ0iX
ZrVVGLdtjiC+B8vpFRi0Amoq8NeCz/NNaoMAcH+idAPYDq5Xnq+LzdFrAAm4LkgKxOBIvebNYb22
7vu3DfCqcZZ2oAjLqvpaDG3zc3EdG3I64HEym6Q4OCw0e0mFi2XIw1AW8/pqNc01hmK0O7g3/WTd
pdC/3p8i3Si2qXs1CrtvGWhHc2zXTTMDXLV8o+tav5njkH7a70K3CopZ452UgsIWIwDfbBKRposf
c5CGHcyRrnXFVUNdpYlBz4nbbdV8j5MUJPPNkb65rm3Flquk8yo85NG2jcxDjtrmSwsu/YOp17Wu
mnEfi9FD0vNagdBf3i7dQOugqByoCp2aeBUaRqZmHicb7L02bWcQ3dUdLvv5nB29vTT+XwWGWZB+
d9MZusEVc8Kmj8v/xbjIFuOynRiE9d16cBRpLEEFhy3LkHq8QpxrTR/KDJyWoJPzzYX8qDPn67nZ
Uu0ZlB2Q8TBgz2OGLCVL6j4wOrs5qiLSDWGzwFeWBgESe8gnB+BnVGkwzFf+pUmHL2xYAmIQ68DD
aS7J5rbZXvVS9CX0L6e0vrptWlzkkJaIiUNXwCn7gCUChLaF82Tbya/9SdMNSrFtcCCsXBpGdeVd
VgVzGwfg5JYhwjmAIWK7HdwMdN0oRl4A2OrEBamu0oqDOJUf3dy6B1L6uibZQYWFrgvF1kUhIEhF
6+ZqL+58BZ98UAhOLmUPfZfOTqfw3IQpRj/gXB2cAhs5ARusj7Lba8y6d3jCPhqHMX/NUFQA2QJd
wAVaECSy3OQHinwDGwKQVpoAET+c4kLxqAojWxBuIRBraa6gQvkaD4Ak0BFMyfuTpDkZVRTZ4OQA
drMBFxxQCIOKmjSXNjuMh+ha36btlYlUUAXpoUuHT7emb+6MoE7t2XZw7tMVK6/ASz5WAvFUG0U8
PviqoWiWHRacaE5cVY+xSVi6ruYW7ufyw9I3EJnCxXV7yoMWnl6Owbjb574RzGGKXa/TOqcTULLR
mrCvzWh8h9QDilWhq3JwTukWQbFoq+1Eao3YPywef7LBTEANTI/qKHRfr9hyDCigCwWCLQYM7Qo2
DvW3LMmhGxafvRurTKFgGXZmAzJR0QKxoxghTQNiG10vcjc6tZH+QpK1pues4EuF2p4JJA5ZNoWV
HvRMJ5OPKpCMxI6BiKaJnAVei5E9A27SAM0fNXi88/JI2FuzFCpNKHQnXCtvPQBbEvHv0KEqxx2m
D1yYR5RPug4Ua96ShIXNRwwjmSCjuKmR4aJzKelJTB+lW8+vzovGYqIokrG62v0I2Qdild8hd7Px
Nicg/j632puZvOqjNqw42YQwr3MyM37bo9w780svl+cARpQqBm07YwwZzRwsYtkCgvskM8FcYRfn
Tj2qWDOk4EgCuYUE1espGEqqGpm1muBdem52FHs26tRGHXwFeuklsb5u8tUgBafeyY9XXHLTe4s5
9JSkmwpf76fQNgCNEWiwT328ihtbwGTOkmGbeZr3HW4w1XSzTtXhjULjE1TCUKtuM5NNqxFBKukq
cYHZajUXkkO8rAr44pw7j8jW/asdKuVE654CqyBG2JklkylYC1xhzk2SYsUQUBE2hVryFRjKSx1X
UWGuBxkCjadRMWSiqUwCEutycwY+K+rrfBgm1jWtWC3qleOqduElk5E+2UvHAmfwTj7+VeiYu5RO
7JSASYKl/NoX7Abad5B9MKoLzw8hHJrTkyiGa3VTV0iLr5G9oH4BUgd4wyXAx5oDpGX3l1bXhWK8
blyPxJTDGqXO1H1aqxjCoF76xZnqUwyJHiWKARObpMAsVyQCpfzPYTYa/0+J8v7nv73G4Of8777n
FgDRRYWcxpoySNYxBJ2hUHF0Ddr299/3LKKix8TMEETCLTdKHLcNNvxVvECApMnTRwdl1/tD0HWi
mK5l4nAbLVyns2HLkSLsud3oQMW++DMEevc70c2TYsEuNeoecoUkIl1V+kMBPWanPhTy1rWu+GA3
azpuotIO9e8QCGMryt6n/hQFnEdUntC4gEZl6iKwnWSLAWjIbPv1cgipf/PTXdtVTExQlg8DaMzD
NgadiyOujXm0e3RNK6ZVGN1qQlNFhsxq/LktfCs/8xrGRysmtdod9HygMBNmxcd5fYB8o++0UcHP
nMmojVeMyiibEYzraH6epRkY3jADBZKmBx73zf2O1pWEUZlJr60TaMMh6nUZs2eagj4nwbF5ObHV
0b5iT+1og424wLSnZvwx7fijYX8917JiRE7eMAENmSl0Xce7tFBW8YVBx2i/9e37/jps8N2KERXY
hrJo8N3DYF8FiOlNI7mO5Qy2ofVidvRg+jW7UgWA9DKp8jVFN9R4HAgEf/Kj4qPtQ98agHKJzVnC
KCihRegZMSR4OrjDeo7Kdvi1P0G6L1dMtZjLbrb/fDmFdso9RBPPtavYKTR/53ZeV4F05XTplrGF
6Eh8dPfWrapiqjIX0IdPpQyL5n7uQIU1P6UtZJs4eILnA3vV9KFiO6CrCmWnvBLh1L5z3bDn0K6q
r9AL9xG/PnNP2Op8/utoLbeDZqNbi1Cs/FlCjcqOB98r5KlHBNrfxvbqAounbQXWbWMMnYZCOb68
WV3zaX99NQeOSmGSoH4goRATDoUdfy7H9plCni+B0h1pve/7XWi2vpqYTlFGDhkwdDGOPQhon1H/
sKBeYb9x3fdvv7+amoy0fOA0A20AqAPY+Ksx04/QqouM0v2w34Pu87ffX/WwIn47mgUcoE2md8Mi
vrmj8aE2j7DCmv35V2q6BPcH2EtECOT3zWKlER9+Va5xAzxF2CzV9dwglONH9ibUfi30wlj/zilp
MMo2qnP6vN+85vRRk9OLWSSTC5YASM5A09qdQgnOx/2mdQusHEBt5whgl0oRFvQD1HLCJuGha63B
WJ3CMbk2V06hHFzrZIaAVthPXSTXJZQ1RK9GI9ofwHYxeOPkV1PRYnRQE9hjbgBlu+9TN0ghIzal
ZZAOcyjiwh9zyBJDSnm/O81SqLnpnGYxTVw4GsJrL3Bnp4nA/ywPEn9v5mhcWyUzkcKoKgiJQRkM
ouI+6EVkUAzeO0RXv4Fu/3Z2ZHZp7SNArMY2VFKTFbliSAqTMeTeI3SMoahLbsoxqi0zcLxz5K62
mql2wcfsiSQRYU865oPpLIMYR5EcbF/dcmy/vzo9MjlBKdldsW/BKYg775PMTuFxsBaKTUNMTVaL
jQ8fR+l3UlwS84iQRffVym3CAdlH0aDKNRxTEoIk9NYV8UE6VHOc/kVnUiVlwwZ3DFFJ9luUzVdE
LcMWGMv97a9rXjFmXsUelCgxKQOwT918cSC2fIqnybXVpLTbOS2Z1lSEueA+dwxoC7sHbkwz4Wo+
Ot7YtouZyBBVEGFD5giCkOd2oJp/RpFgZvTm5iEr470Zr++KfjwoMdKczabifB34rZZARyVM2UOd
XaGZ68fkqXaOnLtmMU3F9c4Lz8A+jnvPGNPq4owrNNmpHAJI9x2J/ei6UOxz8oAdARkWtiNno1/a
pV9Cc88H2+HBHGnOMFOxUjLBKtmA6feaD9ILPLDjm8Nzan0woFq5v+d1y6BYa7Z0iUQkaQwTALwZ
9b65VfoLlfZ5IER7MAzdPCluWBRjxfMBS93y3t9izdl4k9ZHZY661hWrhXJf1aNUChtpbS6QxAzi
9b47PIM1ratJZemYoushvwj2H+umjL0n4oLgg4kv+9OvsV01n5zHfIGGACICFQQKWk9cEK29nGt6
21SvvAdoKyfDbXE1wTvMI58NQpZPXTMbxUGsRPfpyuZsx74dAbHO/rWKVtwnycJRwtQdZYY0W58p
+7JccKJ5Er6vi607A/RqWdtFEGcOSqjB2MW3/TnSXEmYsjNZyosmQZIorKU53fM4eyZeOV/YAvEu
FEeHzCDSL2d+lHzUzZmyV6XIPZM0eA9Ax+4fNqXR0JGv+0PRNK0mTnsGtWbWUxiy20PFPfk5Qq/4
4JDQTZN6VncxLqsFFoPOovSb9joJ87fbAILMgLZZehZmtjeG+wPR8JvbbDPFVxvXGnIXbFXbJDVp
2LUvRcxCt0t8A5qjHtB6EHkFPUoTunVxu9+l5hBU8QUjo7nTLxiBLX9U8RKsfRnE9nVsPu+3r1ub
bV5fjWicR96LLazIVzsooDtfGEckE5oXgppoBss8oG7Qsv9FxuyGiJca8t7eMt40zZbxQe0ulHeZ
ZAcXMF1vykYoC8exBwMTxXsvMs1HxEjNNsMJk/gDRD0hXO4lN/tzptlzavo5MaD3CGqCMVyq+9T6
LcsnO/kiuk+m9cG0D14kunXZfn+1LlCbKcdC2NWvxgIznhRLGa4V+X1uAMr5yHk9prkLrjhiLXfI
pfutu/rx6gZDQnDU8yAdq4Nrmmb/qnnorOoE1CsRC6ua+B+wwRqPsxjohXLEY1ZunxLJdO0/FLqv
psvMJ8/KJjGF1Otv+EpvGbC5nFVRWcQ/9idNNxLlgCwrqIl43lL/GsHJ5id98an1pt/E9KIe+ID9
Pv441zde1WpqupyhZWk2gwxdJv3W+lUY3E8l8Sf3XxBJ+vMEHmnPDmoEzNbWfG7EB4iGu5CA3wqW
TJdepPFvnYtLtpCw7r8AVhVaHQRc+HhxmQkp7q/OZEFagHzIKufgDqWZGDXd7bEeFc8g5Q77uLof
OH9YIDgkqguUqA72q64H5b4AuI0ppxmHPPCAZZRniNQuphPfytqyAw9YsS/706/rZ/v91S5yTVpA
wbWFYc/sgppSP1mREl3b0jctcsRFqbFsNfvd8gYCjS06aXlRXLIu/Rln01FlnOZOqHKnpNKuJUmX
KSSS/DadT1a7Pqejd+D/dK0r58YIgYQUMtVT2EDFO8iIpHcJagYgjN7bl/0l0HWhXK4s1KQSlJdM
YWygHrktr1Wc30xJfO4dTZRb1TrMtcktOYXgDfLpMt4lYGQjoj6Iyuu+XjkjaG2juKfEBA0OaAhN
NzegE+P9stbxiD7rbTfH1eT3YpQDZLfpFLIe6fsmMOf4UYzfeX4bO0nEyY3NjzKOuq6UqwFkKLqx
QvlzSFvjAs3Saw8uDM+cPol1vV3i7qXsnAcP9ORnVp6rzCotodZcLPaEiGgRGjHJgop5KCIWR+wq
bxseV9lVvL5daQNN9XAVXvd5clHB9jzasqu+7Q/g7dODq6Qqq+FxPqaJDD2rQrSDNdE4ewAWIfNj
mPmBh3h7h3E1M14AbdrNHnbYNNw15r1r/FjE0/73/2HD/dv5cJVahVFa1MJC2+tDecnCzL/9ND+0
n5L77ppGVZB8fjbfk0d6F65hHfwm/seP/bWIUv8j/iwuN/H7m/JdcpG+6R8Fmd9+aoGf+b8H8spW
mgqwYoarcyfKORj5fQ2BWE/6vDtw67pdoZwI8wC8YmJj0F1JQ9so71CAfeos4yobC4pHygLCpjiM
EbLupiX0sjSorCORQs1WUOlYUHRmxgDJT2Fq/2jL32X9PA/f97eCrmnF9EGtw2rJxilciHM3iBur
BtWLdU5Xk6ssLDaHWudYLtmLWIrKZxlYCI4JyjTrqfKv2G4bGxmbtgMyzka/FSylNxXqOsiBmejm
Zuv41SVhtes2xWtZhl2Q3brBEXJE16ziWxNjXYdyylCpYUTZNPm0vkzZwSe//WDhKuAFNYlzxtwh
fZGDjTtjdmPH/DLg1gqWxO/N+GmtrYNXmG4UijW5os/KNI0nvLsyJvzRMI3iN4o8OzOsWnl4VOm6
UfysyBZ7WMCoFq4XFlov3cHXa/aOCoKZaWoMc5uv4SodNyjH6jFrgPo9ZVMqBqbB881pECQIB4tV
IPYC4am0ZRlkRX62C+WeTN018xoX8cae2IFtfk3+j7RvaY7ad6L9RK6yLMm2tp7xZJIQyANIYOMC
fsEvye/3p7/H/O8iiGh8y3dDUVnImpa6W2qdPmeuD/3w+/L8DelNp0Kx5nkpWo6Kb4frRk1eivI5
q+9T9bBv+HWp37hVFdcRpAgxvNPjBcK6mdl96c6A921cRE1rq7nt6LRj0oEwPyyK9mrK3UM9b9Xz
TUNrrtulkwRaHGbvHNRpRHksh40Nadjnnpb/uGNZ3jRiZBQDoQFy8OMWMlqvly1umrbmq4MVtVme
4UlVsigApv5kTxtbxTSy5p5Z4uHk2MHWpVNBjsP5Dk6+jfOP4VCq416GEgqJTYKha3Vr1zPeq4rA
ZV8H/0SbEzbLxDZipuE36OAXm/vWpGqYfvDnoCIxtGR2Ncj6QNX9vdVrP6qEny4DXsXsOSgViiN5
/uvyohq8VMfUNGQWzkjaNhRqDqHWEAdDXx1Z4Z0cRbcAxCbbrB9/46tu70xlse4cq/OOkVcf6nJf
FNCZUbg1dKpyVi+F7/fsNlMz9j1umRsOZTLP+ovezrzOymmEKgcAI1BMwqnGn++7+KFqtxgfDKlW
p0QRpErTtMQPsOZ7Gp2S7lZF/yFOQqF3c2saooKundX0cmkaBfN3y3OL1+zY+y+P9l3Auc6C0kBO
W4Jyug0nBoQpu0F1ByXBjZBjmrkWGFwpnCyq/ue9mPxkYxHIxvXLMLbOfaJGu8kgdY4ncj7cgCsZ
4aw8FpD4uOxYhj3/D6JsLKY6zcFd7PDhe1TRczTSjU1pmrmWtuXCvTpleMgb+yVg5RLgeHPg+8D4
PtcJToq5Ac4/wfB8QENiLw7tFqGN4Xqm05uUwqJ+G8dLmOTUC4vZa2/HVaAvbtqbcXHjU1pu5VjT
pzTHVeNCZyGxc2yOh/L5FOe36+4BniPg9HnfEmt5vHe9PCtjNuMqCCY2V529It7IJqbpa4k8rjH1
YcVvrHEtVc+9ePXTLxW5QlzYN3ktm4NTio4dxyqv+ap06+Mc7wP7cB1JRsqOkgYX8ZA0/Lpq72sv
2+dUOohsjAGqIwne08iUARpITt3Oi4iOF4sUWvVEghhZoxc0SdFn5EcB6J43DvOGaKADxiwvS7OS
pkuYFvy2FuSJ+1sSLYYUpaPD1JjiHatEAO7LWxkVAUugYKhwTNgXbXRg2KgSh+D5EqvpQGS4e/Xp
66C2+nxNdtHcNBrA0jBJmD3tvEM7tAfkpsv722QWzTkLDl5eWcODYAiPvmbqYeBgRvF2VW450xwU
fWPllAu4T17fr2dKpGxYaWO3GAK8Dg4TqYS+qIvghcHXqwdONAU89LJhTCbXcmq0TBBp6tY3adzL
hOcexbA1b4PNdWRYEvUqsew1pfrPOMzgShbNu298OjhsZJh1GmPiC3klxUulbmGXvfFQx4dVanDY
0KwRF/c9z62OmzvREMt1eBhJRzcm7H9WwUV1DS7/m3uyr+mE6wCxMu9qy2mxGYuMH5bePe4+DOhs
JC2lfUnXPDrWr+BrO07C27cP/0WE5fPE1o4qtjwo3ChXnOXlHW5wH6r55uSlKhUjRh6ww23rtcVb
3OaNwDS4ljcl2HZnUCv88U1b4r2GvOw9qFPNNZmTZG6q6BxmYJn+EjUrF5K0iuWhHES61YJj8H8d
BtbX8+TmxJpDL55fin64Lr3q6rLhTUNrZeCFDu4w5AA6MHB0kYI/pdW4kYVMQ6/O9eYilnDwifxB
+ToYGjXD03bUMg29RrM3QxdxV1ZN7cDqbfnSjcnDgifKywYxbBYd/5MWRWwPGbwHlxfavSJJMOSK
y2Obpr3+/c20E4r2lDQVuLWr5dqj8ZeiaDaKJqZpa7kz90H9mni0CtUMSh30Uzr98MEjpaUOVT9b
W1dHQ7rQgXGzBwLbuUDY6oZbZLpmBUSVr5sFSJOBNE+NZQQGCWjLgMuo/hMVt48tpplrjjql2Wwt
I9YViU5Ozz59HnAV28xFhuF1AFybCntmBYZHupBDBI23MkAZT6Bysmvv6Mwhhcr7wmVw1PXYlYgl
qHhx3De05qjQRYOkWASrI2EUcROmpNmILoZSiS485YLix5trQOb99IzHzPLVzrpgpYJ3otNmkXOd
5jtvmjpWK+kckbn9itXCbbEg90137xX3PAM+/7TPQJrfZm0fEVAWAc9B+4keSM3Gc104dIvTzbR5
NOcFzroknT+2QFDJW1fWIa1+F37/5G69epjWQUuvTlrnJULPn5LqWN4uxQvDyRee+/+RCnWAVteo
AZLBSLMF764j0XwaqvTQR9XG7ddQFv4D2HwTPBs59gOE3oDJlb+XrPQDuHAR3TeKHara+uhwENNu
nc4M0VTHaCHAeXKacbLMijJYgxxOlt5WDcKw2jqYCtxgoxVRDN7TIkCKYew/hCHWve7arDpnyFR3
olBqdYehso/M7ZsgAhpsXwrTlacK4c2qXct76/vT7PP/hxqEyS7rYrxZ4AQcLenUwS6if/YzEF/h
ytqD7393lUOHTpG8s4th7WgA3PZPhN4/tObCxSxzP/1T1c4r1GbwqlVsQZIN8U2nCwHHA48zD7PG
nXgYfq/ZBcENr3Kp2ELrmz6h5d1+jv9vKQU3b0VwNVYPlnzFXc0uNkq3hsyu04UQP3egxYKqgV3R
6Yvb5svPZgGR/EZ2fD/AMR0zlVq5jG0GG+EHJPDZZPbRkromAZF6Z5H8vuxb78cFpjOHjEWvhl61
KB+SbwAgBNKvoFCw1Yz9vo2YDo/qVFQ7SJn9r6ooyoe8sKbnsqByF9yY6dioPonxFkXR+FL1iT+F
tWe1w8kn9bzvdMt0cJS0e+EzAGdDqHqD53kOltg7X7b7+6GB/QOJwiTjQvZziJbj557an4A/uHLT
5Nwk5a7bCtORUVniNB1kPlGTm7wDjWooaUQbMdO0a7TsO8XKXwDrncOipAcx5UdeNUcwAG3sfdO2
0Zy3Kvi4yKScQyqmY+tDyyKlG0ObZq4dmit7kSJam6VKPLjkVXUEU9qDs+w0jA5vqosJh1ok2rCp
FHupu6wZntTQueKWeHgsOV7ePAb76LJTvZ1P0djOZRjXf9RjClCAWrs0rXymA51qlbFGcTkD0sjj
W6etxaFj/Aa68NUXx93Cgb0fn5mOeJpxXBBDU6AA0JGAgUt4BlRTgpANTdiV9bjPTlr+nZqOSSgl
oou85rezvRz7aqtJ1NBVw3S9KQtLvfRTOq8PVMO5w+AMQqH+NAJASa5zFR9Kl7WfRv7V4TTc93u0
lNz1USq6DGjT9V6wvrnZqIZfHtqQbnS0lV9aacymovuFKg8UJusPgIV8RCVyDMjCXxVZ4oAo9nr5
YwYn9DX/HmonnRpJWlyi2LmBeIgCdRg4L/f5uM46lPt2NlVQsgxFBNBPeq/sGkTSO5OCjrfqAMtj
EnI7YWyTm0Wp3263NBszNzi2DrcaBvDX0xHXpsRKPqRTmaG7SW1VOgxW1/mGlgYCrn2PwcH7dowd
Oyhc+UU21efLi2rwaB1q5bqLLO0edklz1FHLBxxWQNgOBZ298BamMw+ly1xOggxtWORWiC0EP5g3
9r/J8uvf3xzVrQTwTiphnPWtE4CxeyunG4Us09Ca1yaNN9OhAyVK00xPLbPvRLQR3wyHCB1p5Qwe
wfUUJkeNIE6aIx7GInQhtPXz5SU1zVzzU9LVTps1MIpX8GevbYMq6beoGk1z1xJxLLMcfcAYG6Ur
7JZ4LNGMWAQrCPby5A0f0EFXriVKCGjgAwC1VMOt697X4qZqt9gCTcOvgfTNhlkiaJh0LYaPMGuR
xgfATkbrZoI08uX5G/zpH1BUvCQKmobwJ36y0HlT4PSG+4uFh7J0jDaMZFhhd/11b35Fo3KPOEkP
4EyXfcxrgBgbuVHdMA29hqG3Q1tLW6YNhp5LEBtjxjbfKsIZIpkuEJWQ3uXzVLVhDqRV7Z2A6kzU
xp43ravmrcjZQyJGYNEqcYMr5BGFN4Qwp+02ltU0d+dvs/CMt91cAMwFVZFHVbrXbMw/JXKLFMZk
dc1l3RGVHsSyNhzx0OwzEUz05fJ+NBlGc1jPG/gw+usT/wjN5iGwkEH4wsMx2yoIG3a8DoZalqEv
LIK5W4m1Vp0h9YvnuaABGGLzydzwK3RE1FC3DgRVcf5PbdBHX61hB1fqiT/tMpLOrzXWRQm2QAyP
oCPBXQlBc2ozKBdunT4M20fHRdGxaS1iK2xP0p589VTF41Xc7ctUOjSq8lLPYnmCaAA4Dre9M222
GqUM50udWgvar6Ot4rgNW/mbr73U1g3QUKPzX96M13wLT2Syjua8wEPw1pqXP19RcxkoiGJtlkoM
rqUTa42iYzXuS03IKnYcHfdgpex4eduYhta8lqVqLjLba8KKZdCdnk+d2MKgmUyiua3NLRohKLQh
n7obZcefAHQ71JH/bdfMdTBUnbrKziOB+zTMPbv5Lffnfb6ko6GaIh/KtsbMPc9RR4hHfZ9bEU6J
XZ6rRe5i3WA6JmrAbpe8i9o/kKvRie8qubP+omOi+MzSSWUuXp9sCVIomn8vk2wjSxk2jI6HmtOo
XQpOm3AY2ipolSsOeSV21l/Y+tU3qbt153gZaMu++WWVBamNewhfti5/pqlrPmqBiYIk1cC+Sejx
BSAnRV9cs9UMbRpcy66t37tySHr2LWuTGp134wtInX/t2+qak+aNFVeprNk3LxJ+0FLw+zqLHA77
Rtf8NK8aKJZ1wvpu8QIKKyluNhXULU6XRzdEAR0UVZZVNwO8YH33CwKBtBRK5RMUtALgx7Yyk8H0
OjLKXUXYIsedfwH7U59BzFl9blXcbVx1TKOvZ4Y3W1IkHkmh+sy+Wba7BH7Tvzi23LqLmAZfDwtv
Bldxjiahppt/rjCpoODtGBQthOIv2940+romb0ZP8yH1gFhKvo9943rBLIgAYgeidRtZ23Ck0dFR
EYC/OYuF+lWsWJoBjYli9j50cZsfVu7+yz/CtIE0r6WTHMTE8+o7BwDm2l8icUZlvAbBJGuO+z6h
+a5f15VslF19L2P5uaaD94s703wEhDp9uvwFwwGTah7ctnWcg2dJ/Rqk23wYM8FO0wIlQmtIs4Pf
gJ898DM3vPwx07JoDj1nDUuZjY9NpfvcdMWh9PiHNuYfvHonopfpMKrFqoesj6fsB63m4bpnEKeB
PPaXyz/AsG91Lq1ilEJJyDz/6GK3O8zAUQczFHY2Vts0uubQo++0Lm0Q7yCE8nlOnfGQjKgEXp66
4bTpaA5tu70UjCfNC7bR09SoA/WrEOVgVLGzx2yWB2Vt1WQNy6yjqxDhJgvc3vULE20eDDP5kFmo
Adt1dsCJbiOECISKfwEhTCdUmt0FzIwxrV/qkT436ksNRVmeWkGcg2g+614oc6/HLDtftp7BTXTV
piLpU2vBKfTFGdwj8bqzSNPvvKNhO0ZnMVQbF0rTDtD8veogTmODm/wF7FpHmVvgnfezLay76Tdo
rg6ZvygGUMd5oZY8IBndjwkPnZw81/BEK9q6zZs2mubkqJwQp6vd6kUk/muKxsG0K2/7srmrXec1
z5JzW249mhsisI7Hchsb0pRtW/zoBCgqr6ax9r+0Uz/mR9dRm/Lrpq+sP/RNsvIU62eOFPWNU/CW
K8rzh9rGBXz07C2+EcO66xRbjeUogRBf/Gg6MoJgvBwDsKd4G4nKsPA6QGugMcVrbVz8gAbHHYfM
R9D7MWqLVf8zz7Mzy4p9GFamo7SEqi0kqL77LkhUHuOmGg5xtZXUTe9LZLXem4VAGWHuhMzkj7xz
H317/hKvAqLYWeuuiufss8fTUxqlaJ3h+97TiZbj8aDLZTY66kcM/k00Xanh3o+otatZgf1DqjXl
lW1HVfUd3Ndgc1LSB10xREpysEFsrP0fYNY7cVIHbNmFsoHDYOL75MuTy26qhv6OQIGcOO45QTBz
KnWoU/6cRt1Dw/2NeGna0FoQqL0UzDnrVxtwsAYyq4pjMRdb8quGBKMjt+KcAMoSOcu3lFex8+p7
U/LMvKQEk0OX1jfMLW1rg2jI9CnN+eu8xdpMZfQNNUnlhb5HphJ9WY7Mqw/dUPqlfUjxgLRx9TZ4
qg7rYo1XW8NMo5+AmMv+0LbJY5KV6TGzy+RLU8sxObRkszJn+pp2JIhHERdW0ze/Ems8r8ex2Boe
6ra+y+zP2yzZhq2g82TlyvIsRTrxE4/+/MCsJEUXPA79lxOzaXQtJowTr1VbMvS1jPmLzy07sDO8
QF8e3GQgzftHYNlrIoT/M2buh9EaH3oQQadlf27r4cHqdr6b6NivoRNeHvmL/wwav2eoTULuUDQP
NLXiYy2j+8u/5U+UfCcQ6JRZyo/ivmKR9XMiJQH5blN7UC861H6e9TO4yydVkFPL/UE+sai2ZhpA
Z320gsZvRkG/tN5c1CcCjbIczEBoVgBrETQOc4Fw5fOUfL48TdN6aoEjq6MOqTwff5Kpca/qiERX
XpWOu7wZNH9/ZxDa2X6fq2X+KRk4ZcDZnl15DadX/qAAOUVj8GnPr6A6hEwsPHei1J1+/tEqpY6g
h5nJLQjZ+wcSohfolgodV7XrJycvTkCLG9niEEW5+zC2Nd31A8g/hToc4cueRJB7kAh3BS3zL1RW
Wxwhph+w/v1NIp+z2ibODIWEdklavAjgMjWGnUxw3s29Qe1SZvSJXrOLMt7JzPUSCFj2zw5A70c/
sffd/olOb5867pBnTp6erNKWZ0Gd36p1rBBEB1v0SiYraZcBRVyFnjeaQPerz84olqrDSBt6TeN0
S+Hm/exG9IbGxKepk09Wcuo8Zl/naCc9JGx0Vj3O4pBMxXx12R/eD6TkD1PZmwV3obgH0Yc0PfXd
cjeAyDDIFblryjyMXHU7LcmuYwd4PP/eWJQ7XFKO35PysTgmljte21Jt5Zo15/8bQYlezhPIAnXX
FclpbuIbFrniGq+WdwW1j42fNFC27Kcgt+kuOk5INP79W3IrXdQy1Pgt0vWOsy0/2tFUH3lSXWc7
0TVE74FMJk9WkyiTk9tnUOkc8uLkLn27L4ro/Y9144PjZZnTUwlC6jOVSlV94BfFUO1juyb/VHuS
YaS9bFHjccViBR6pqwoszkKRXeeLf9S4pZjbhdMlgWC2xYJWxu5x8kS7MbrBxXU57igG1LLkVXqa
rLY8CNpVPyrP7QLGHbqP5pzohZ8ozing8AgjU5V8gmZJFcxWeU7j/ibz/E/1Ivf53j9VH9oMvKrt
BLo9aX2IbPSe5K2/RftkiFR6uWdIkzmpkC5OfS0+QQn3EVoukNUEv3m2t6mW6FWeeRY4mEonOY2J
m0Dyj82B5ZYbNWlDDNS76sYy8z1vseNTBIgM2GSiK6uN7jJQ6AVdVOXHiFUbbmeIUzrlfGL3fe2p
GSvO8msm6w8MNJZ+/j1Lq+uu6g9NVfy6HNdNX9JOa5WdWJVvjWCVbMW1EN/byLttVHGAhHdI/fyU
Zv3D5S8ZPEUv9TjuyOJ4Wn+T5/GDS5IyoKhOh+gRSjec0fBj9Oa7IaqhMhBP+ETJHhUkZ6mqD1NF
zsuSnuR857V841L+fu2S6OUeL4nqJIWgxCkqFhzd6GFK809d5J+6ln3MB+c8WOJR8uTpsu3eP1MT
vf4TZzSJmhKZxO7QR3ewKhQtg9KyXL7h+oatrZd9nLRBlSTNrNCykh9ZIUIyrKRDc4OCb9XeZKzc
VY4hegVoqpFBikZZoLLlXjg2OXrQYmt+vGwn0x7TrnuO5dR25WA3A0dVymtiTc148LkYnVCCKWuf
MBLRqz7oIY/RxGJHYRIzD4pOTgUBzXg6Xv4RhkCp13vKuBxJMeGQArbI7grdYfanOB2zL7PbJYCd
evnV5e+YNpXm+hQPm11LgGGriCyeaqdrDnGWNrsaNYhe4ekTj02QtI/CdPAObOr6gEbD1v3JYCK9
Ny+17WWQFWhQQale3uDoZk1DAO1tmQZodstUF9BU5bt4aYle0sn7KvFcF+lXRQurvtZ+naqPCc39
eCNsGRZCb9ZbXAhF5g6uHpA7lg8c9YNT0+Z850KsvvLm5J6VnW1NERYijiznwzLPEUQMxuLL5U1k
KOkSvVkvj4ZCtqyxv45MyhgcdL202lMXd1ZVhwkhLVEnKBwCkxJAzxm0NFdupVI4pAswH+MHonw3
2fip77s/BGv+/qnLwpolirMIbyK0OJdsSM7OkI3nrJP7rGnrvTCswSux4+ZR2Kc+EmYy5DduvEAV
/LI539/Ytt4Ek/BxzLo8jULSTfTIWnlGbey6S+3XDq3Nu5KXrTfDuFnrJ9k0CbBj9ofK7U9WQm/y
Jj/n5XDC2SNEIfZKpMO+3KKLtXde5IO9vIzCulXqg8UT9nFJYj+MWRMdCsedDs6gttQJ3zcg0Stx
bkdReK1sK5xzBOSFy+iqyerxrgej6TEu3X0YY6LX4hLRxGpArSsskrw8DQ5JgqGbt9Lx+xv5H9V2
wgFm6Sb4LCp31vXYVS0ee2N2ZITsk73Eu9HfvuLV0ifUbqNwGtUZSP46WKb+se9IHqBy+OPydn4/
sv0j4d4OqXDsWUXhspDiZPtk+VRwlm+cit5fa1tvxCR8cJd5wlrDF11IadTRwwKtm4OjsH+bedhi
ejf9ivX7byJoZFnR4BSuFdadjA5WiX7wWBTxxq3CNLoWn/EAgoZAlGlDMEfyBwBU/WsW+VvNN+/v
pH/020nV5jg9FtingCUcJ+Z2d4sb5R+nFjDqfYusHbo4OLUAMMci84LJ+0h45Doto3YjWJnM4/xt
fD+DvA9fk6NtlVk4UYsA6Bn7p31z117UhWg8PgrEJokc+dzztLuO83Qfaw9E3/6eu1Lj1McFonk9
VM5xIiw7+hZxNyzz/pnd1slrQfJo+0ph9NgW17Xff/YzlYXKndHvQMgBbXRbfXSGNdDbAuNlKZrY
jdHt4MR4YxqpFZAqK3flB9vX9g8sr/IxTqKQ0fxHVVd5EMXtt4HSK4+lPyvwcW5sVEO80NsBx7Ir
8RIMX0ACFM+x9PMPVeu31zYuuiFJSLyvKISw9ve6l1nUCMCTRRilDcRe2yY7Q32LHhJl2zuNph11
pOULoGdmKyyH5N5pZx+XtfybSDqAFKMyqOOab1jNsM301kDCuOIWJ1E4QssbuIBiTuIbBSBYcQ2O
A36Yx9rCNdgfna1DkGG76Q2DhRvPXasmK/TwVPpLeaR6iPxpX/+srXcMVnbNGgooemhlkMuMMfrR
ybJm437rY4n/rTDbesMgdYtksWmJ0Z38KW8ndJWMygrkMJ47a/5VeLK48op5I3cYdrTeO4iISHu0
rwgcrRKwAkZUnog9tucxtkAFHW9yBpi+s67UmwyIajlvJF7CjgyomSi+jqy1qfnU0o1Xc0OW8rQQ
4ABsP0QK48fOnTV+yJC++f3lCG8aWssf0pZRRgCVOCYxsgfEGpOAF3LDN0yDa47eAbyUAvDjHr3s
iz1dTfUvuqUUYRpad/BJQXY+xtAu+2xPH/v6bG+lJcPQehOhAy3wKhJchF7mQuzadcQhA5F4oMZx
XynZ1jnb6wWbxZGeCHs1eke38JZDv9TersqFrXcR4rYwTS4Qx+Eoaly9ug48MYVYmq+Xt4xht+v9
g9ACln5Rz+6xgxqjO8mrEqiNZilOabNFnm9agvXvbxyqUmIQhTNhV9Ii7ElxcMD6r5xhIy4YIqje
S2iNPSstOrpHkB6ABPplQPnlsm0M2UBnVS/8GqzwOSYe+Ta69XGqgapOOpSnSJJgsLeYCEz20bw2
TuzKym38AJoAPdAdRJMFLtk6FBsgVbZOrQ7JaoQFdx1+eCrmWzBnh5H0n1j822Mnj6tVyvpYxNGR
Qd7vsuFMm0rzZ/DqUG+ADudRNMPBLpabhspD0Tq32bIVjQyrrrcaOj1TyoaC3dFTPp7QHiav3jd5
vcGw7gWr7Bb2KtuvfEgOnjiU1iecbI+7jKN3GNail6NLMHMw0wA86d3gsflQTV2QLVuNS4YdpfcY
AkAHnYcJn6jn+Sam0REed5UldAOXYvALvcswsXkRqwwWiim5KeSM3iLv4JHmrpmLU012OrbecVjm
6Ddu1yWeouXognhocTaW2GQfLQXTxG2KNgLDbU3uavlrZnFAy31lAL3JsKxrRWaOsRuCdntcn5N8
w+wGr+JaAsbpregc2/aPgFtfw8NOUHA8lzz+xPvs9+W9aTKM5ri+XwxzVGLybf6k+u9D+dEvHnYN
rfcZlm43pH2LoROO/iXx1RNPw/Tt8tiGYKA3GraM9AuZ12lPX9reDyagES+PbNjqOnhpTFGSBBoA
waD+b1hehJTXZXny2HzyRbLxDcO66uilxc8GJ7exz5emvEnY2XdePbc4xuTx8m8wLKrealj2lpfb
Hn4DGafAtR6m8mOCHu3Lg5tMv/79TXIfhE9BA9RicDc5zOjXmDe2omlgzUd9ki888nHuSWme3CSz
dK5o0sSvl6dtsonz97QzAKVHXsDmg/omUxVMvDowfxdQ2tZxSugYjb2igMH9ueQBFe41GERuZLm1
3U2T17w0BvDSy33YvPK+VP5NYXdHm21RUxkG10FJjt0UONrAlyIbmCT5bSnDvHfCXWbXMUlLlUxu
3No4zMr+J6oQ/6UcsiB5m37eN/7qxm92owdVsy4VkIVdrFNLaOgBDtjIrTKyYUvq8CNVEd8RA+zu
1LcWpI2m18uzNo27LsWbWbMY/R+AoK/pun3oKgJ6Z7JhcNPQ69/fDE2htD7lEkMrW9wlYAJrab1v
l+vM690A1m+RwtaUfW1QquftqRdbAJr1p79TWtDJ10U/zOglWheSfu0h2q3kya+LjYBrGlxLpBCj
6YFjql2cem/jYgmc8RYl743BTRbXnDMF4wtvZzi/IOprWthp0CbjxtnCMHEdP9ZTnuGegIl705MQ
6XlK7yJnH4DT1rsFG88CN3eGwambX8n5q8xvlsjb2IemmWuO2WZd48W8xKlovQMO52gRx9Hd2IkG
k+uYsQRI/YxCWPeoCnmehvTk8C2XN+RmHSbWAeyOpyIMndGvWcGDZc6C1nv0a3K87PuGGpqOFBsL
mfS+gw94ln0nOYp0uDJVU9MEqBR3Aa/yn549frn8MdMqaDk1TlHvL0kuQhcdYYeoGLPAT73hSuTz
1hOGeN9xddzYsBTVmFSgPFPNyfMB0iz6Ixff8uTHXNlB0k2HdF8dTceNTZnPAI7PsV/H+nrkXhBn
SxGOoEO6umwtw9nP0Ty5pU1EW55BB8P7pPzpmo/3Y/tSFj9G0m9Utg0LouPEXKY89DDjE212zZev
I30si61LuGFn6QAxd+o8JiyMXc7WjW99rSzIQFQ/ZToc7e6Q57uAv7aODpN+l8kRLBnHIfnhgQJ7
de4MV3K1lQoMLqjjwQBvwPEycflRDdWxscVHSMFfJ4v7WJf1hl8YAoiOCAMbvOqIlYhQxXL6NEWy
u++nZR9QQ0eBueAUdvMED0ojOlr6Y201PA/rmfjTkYjM/+/yZjVZSXNtwD8qy5kTP4ziub1KJzc7
8zl2AltZywkzKO8vf8e0q7SDszdKvDIU1A/T2v2eL2K6grb5cBg8FZJepQGzo/G2pWSjuGfwQR0f
li1D6TE++eFUqnOc8V/+uLzE0NZZ2PhR5GSr6GNyRM3XcyimeH5aeuHcJeUh9e0GvGEgapsHHFYv
W86wyf4BiVXjMFWF9EIBQPwN8wS7VhU6m/aNvq7Xm4Me2PSTCOh4N7S92f7IIzn151oKsQ+lYevA
sIamI3SwqHu0mu6QWS6Qzc4VyAX2pXAdFubaTUuEJ1nouE1/slUJpr/FSl73GWdd9bfGkU0OCUif
h74kdLyB0PiCkidNp2Rjm5rWdv37mw+U9gSRyXnkkJ5dumOM/916YKN/vjx9g8/poCKnTZIJTPQ8
nCW5mqOXtCxvU48f7YXe0tT9MPBs5x7VvDt2QSPbuy0P4x7tfOAkWZkj7X03eh1GRHg1ta0jWMii
dBInv+iL6Q43Y+luRFpDDNQJ3XtUyEbpUBa2mXdtu+qX4y1XRJFP1Fo2fsO7n/CEjiTqfdL4WWKx
0HciPzrbQ998mIm0HhfHoZ9c9JCz8+VFN31Jc+g+c6esWWCtkqSf3Co/5aUgQb+A/mL9z76PrGH3
zb6dqyGvmJpZWPftdWT3T9Ho3aOF91NC2S55Bphs/YFvvhE7zoTXGYeFauLDfcrq8gOFWt/WT3jX
9TC85tulPUKnxMPwjozan3lkNy8cLaBf9xlIc2xFLHC05jYL3T6nAQTYxtBpKiuDzrnfHRI/x7/7
vqQl8E4sw6LiRj3hYHvXdvwm4mMcqKL8gALTxv3x3WwKW2nu3fpRNPfepJ78PPkeqeoGVLxPKGg8
EgAhCZdboAbTd7QLtg/8TCshY/3U8+HspA/o6e9QlCVXpGvv86bbKIibll5L2naOI1vvlg6o32h+
UzfUDqwYmePygqwb6J8ShCd09CtQvbF0Bt49LmyZPi84N4eZJdUdLlFyT90an9B8XJVTU3Pmd485
HsjOs+XEB+niJnP5BxhWQYe+js3gpVlXOKE/pwJ71/4Budaw7wd5BIgtnCb76vKHTJbSPLzr7I6U
KekeRb8s4GKSxWGWY3xN+9Y5Xf6EYal1/Bej3cwqCOA8JgIlvWHwyWEQkO7YN7rm5ZFd/x/Ormw3
bl1bfpEADqKGV6kHu+3YcTuJk7wIiZOIoiSKFEVq+PpbfZ82GscxkJeDg8BbanFYY62q2al5xgcI
cMKhEGKKPGMvf3/4ZRX+1zm6utgDJDtqskm2J379TIi8mVV4yufxFpwJ//j7r+4160cxxtAoOA+m
uVlzXRVdDUWrv//+t5b+6jJP9bZUhlbhbCJSl71vx3Kt5XsjkW+dnas7XM1ZtULxw50l89V+0EGD
h3ncDnx9t4bzxgdcg7qaNKELmb07x9G9r36n7/Xj3nru1e2ddKwyqU16rnP6hySJ3qsl1f+2pdfI
rUWl7SLbCutCk32upw8qzt65rm/97qvrypJ49YMneLSMCr+wm1r+o828xmg5xHK2apfxPGzNHQ/z
F0wFVxBBfq8d99ZPv/z7f2IJmMtMCp+NZ7C10O4DzS3zZ65nk3z6+2F/47Jeg7Os1bxfJj2eE5Oc
I+2+zphAhDb1VxO9N0Xyxom/5nyvJ09J1RJ7xtT3wzxB+iPqkttJYkbw79/w1iJdXVg3gnSoX6g9
L1NvoTAxLoWj7b+5rPTqvhIQPPfzOoxnZ3KIDbn5u4/5e1n4G6t/DdYylcoxBzbj4c6ux4jkw83K
nD+NeTKAkkKN71yuN7bgGrGVRUlgEAG358xY8H9uwDMs5awZeY0bMObv/r4Pb/jfa+SW5ITlQzz4
8xABg05BQJKyl97a26Vmd5yJ87+95uo61yhRNtTw+BxGsUvs8K2bx5MZkj0yn3ongBP4+3veWrTL
v//n7nVIQ52b1XIGndGunkJh+wHN/PeQ9W89/upqO4GhxQn0cWeEjl2BOJWVMdWhkFH3Hs/JW8fr
yhMLjId5Vxl7Nqm9u+SHl+g6TcIBZ+zzvy3SlSdOuo6zWMnl7KOPCTGF0rJIpuTfbvY1lGvOhGv7
xC3nVuWmtAK0aDQN/xZNJ1c3W0D6j2oNs0FpVNUFc3H47Lhy7xiON/b3GrBVJWZKvNT2bOvhC2b/
XrNJHyUN73Vq3rB617Ctvl+Zn1zFzi2tul3VxRINjneffvHp/yOIuwZt6c6Eph0zfq5996kLyT5g
bpyLZt+a7ObCreR5/859zt941dV9Fuu6RuvK2FkR5H89PYIipAQE/btL9HHI/VPV6C8D7vffT+xb
r7vs13+uNQSuB2NDzM/IC85rFyDpZ+/TyT2QBvM/ly+j/uD+bUwkza9BXVAYz6ctVAYRgsH3ybQZ
njYnzHvlgDfu+HVXOhGgqAf1WXeuyPCFZ/7mUtW4fM6IgYh/u4bXzWnLapMASdydk3aCvBLP+l3s
o/eQjW9dlCsrNWGw2yyUmfPUpr/mIf/F+kgXTda+52XfesGVjYrdyK0eKSzt1sLSZttxkhroF/ve
+rzh+K6BahMF64shyp4nOn0lND6prT8iQawLjfn6tM7faT299Z4rixWlo+GQorqcpfXI63TfB/cz
7cRJ/D+q8r3XvGFZrpFrYJ2rUsasOXeAxhSTJ6ZU6/aeTX9jN66xa00VkMjqeYBlCUuxOAhNgNK7
OWx0lP8W8F+D2OIQ8XiZZ3OGYs/PoKdpJwMkXf5uP964cNfotTURPAyt9ucmQa0H3iif52cUFb92
YBv6+yve2oArE1V1K3hGxTCco3xrTzXtxzvSN+/N/Lz19Mu//8cAVh347DfO/Zl58RvaLk375Ldh
bT/+/ce/cUivmbcq3gwZxGn1+aLLdgn5vW0P4Lh/yDNzH/N359be2oerW510ugdT2TadMf66LUXX
bBT9OZSRi1aq7JPrcvnp71/01oJd5xcUaW8sh+0c1lEUdAUP6LjKf4wDr8m3VlFF1drp4ZwA1F82
yUY+kwvf6Ng0w8+/f8AbV+4a4qb60YlcK32mXPnSLqB3rFA9LrL+3am4N3bjGugmtj6MXIz6PM7b
Y4LC9KVfA3d4uOR6//YVlwP3n3MrV8SXCBX684yIVg32RHpx71Pxnid9a5Uun/af56t0m2Otqv7M
t74pgeOAzAO6zJCsdO9J5L61SlcXuw6RmSeGVTJ19HGyrj4gOLxv4tbtXN99+fs6vfWSq/vd+IQ4
lhl9JiA5vFvy2nxC5FHt21rMO+ZZ817V+60XXd0LMCbO2xS3zRnm6hG8KbdSbC+XSqtR72Eh3tqT
K4+XmC13DrT0Z2oa/oIKflPm+Rq9AoU77P6+XG+84hpjJrNIuSRl8ixSfjfTpS0RVRdRhv/z9xe8
YT6ucWZzW4d5GDZ5Xgg/6Tz8UO3y+e+PfiNKvyYoCzXpAkiryN4ncTGvT3K5H9v7JtwiE8AknN2/
85o4uVjV/5EPXEPOwEyfbBPYb/emXZhVOw0eV/YMFHpQbqf7ENfZDhEb2NFLqLzkIyvAdCNjaByD
EyhlBQoQBGM+1g5xLYscrBGTBaFtEsl1v9hqqMHa61QL1q0+BqRpB0w+q8+JgNpjU0LtOaE/1xUG
/xcBJjCqH3U9G6jTNsYtydfEuN5+X4dmHmSxQmqnemVtPrmTnealngvJUTc7Eb5kzVxk4EGrTdlA
l2qBHphY6X4aWHuabSJ6/FBLXPOZRV7bseARFxBkan28MFIsfq3qGCx2aV4hcslohlqW6mUcPk5N
HWleCIBEs/sqS9bpC/fQOi9bCpalOSLNL9Vvw7yUbZp1HPjO3kT0iCGBeNO3bcI3fU6z2W7bXm1K
d6+bXIm1O8bSZRkfEPN5FmEat4nGDrp6yUVGMrK9MB/XiPfTCKF22CtWgv6Y1W2B3ryQvxZQD/i9
Qjev3Y5JtDXp1xkwkiCeguzQXCizBXq2474fkYCNOz5Nzfhglk5HyLWJAqtLKccxTC/r1IHQH+ll
r8iz5DyJvoGW0AHZ6OIqTpdSduOAnmGlonbqb7yTXvxxCtpNUTGEQQlov5qsTo9USRingoxruibH
qHM0QBpl41X/qgah575oF7om0W6cdRLLZ4w81/QuZSlY/LMlVwXzdoH0Omvm9OzkNiQ3tOmU+hNo
pvIfOanwqAOiPvSPi9G2oefl3GkJDBW04AKUG4jGHZTDkLu72EwNyvqQjK+Srlg7lHfsqe3UJqbD
GnW1k4Xrtw5RfE7TBiVdObdifchlZZr2EG3e0rFwVbT6LwB55yv+DkMH/TcAk4gdy4jIWLymUESf
630twF33ENGWdd0dEa0QP6Konqg6RPMUxPd56EwbF1wCDX2ORxdPn2wHTYM70y9Jc+uSeHAgtpwr
bn+NxnPTlhLYmo0Wc9RjC5MsCuFRiDnr273uMcPXF9Buqe20yxTV23POY8nrAjQ+8fLTsLyT9b0R
VZAfejODrH1HK9I4VULnj69dQfVYYUqgppXgyx7OJMnofWRFS8hBZ0O23Tdm7NhcLHnVDM0NUdpm
X9sOnMzZQRCqDfa/asRNJr2eyA50tRIcBjPn2bfIBxniu4pVcZvuAorPETY2rlLzGLJY81vANIl7
SJyJwtHVwzDdhRDaajzoNBLpvY14kn/qZCXoC5Fky8cidzhimHBg6JWRoZXLqetAnargVbdAv4CB
ksxf01FE1Vz2zOnqORcrH39qOfkJfPsun6uHocoZUjio4f0/xeNIZzBKaiPtxxbitl1dLnYy9Vpq
zddxLSiVWb/X+Wrlr4wh9NGFtsYxDPtgLtb/AN1WK+/ZEqpq3tnGbdvJJLmpvw86tusZ8kDdtBsb
UEuqAx+3MXtMF+2nzzOS1OyUJiDLrneL3Eb3uWIyuacQR48ffKfi3j9WaRbQLYe28rY0RTcmTfuc
gupCPouEk4B2vVeYqBxhDBUvlnilSpfbjOccKY5NNb+utjac7JvJgnALWl+Rm++ER7uhLrK4MvoX
9oXYz41ilH/J5jZkOy0h+7bj1M31bl1C70o/U9veK0AFTr6GwYqLdfKN6MsBKtbNk8zr1h3YpmmH
5gikZTDOq6a1fx1iMA9Y6K/PUqvbVKx5/ghe2BG0jrrpaiScemikq3bQdDbza0TAS/4lCEhY/2mI
r+3TkGQxBJ5BJToPJ94KO//WzZC4F6hYNOqPzbo1+x4c+LDZHjEKoWgpVWN9CF3N6FrmttfkxXQr
wWBuHkvYZTpUS3/2PI+gVB3VIqlsAQ6GafgYk9i2DygWyu2JZI73sozoqpc/NejszVkLLJ3bmRjE
A+c+GdKJ7DPueFYOU9U1ccEWohdXdLM1VBe+ZWCTpFpScxpdXuVVIbdgkl86m0ZoyvRzAF99k2+m
PbboPMAx9oE36qEPSHbKfsUwDGZMzaSz5ySBSOFdx90YfQ2gghm+WqtWeQtd4HamxVj5QOJD5S1f
Ps60Wpft1kIJDEIvMczm8shI2lR817AuQ8O8z8xIoAeOXKeHPqzeLBYCrCNJWzScCm2KGfDwYT5i
mN/z7CAthK2yLysBk4f54JijSt272C0Lu2sA8h6mMgkEc2p1Ocf2YhHB+6qWo21MGvdF5Ge//qau
5tkDoAw0W3fA+vv0Vk9W+F0fs9S2BeTiB3us1TiCGwZBx0h+NWvdoRqhWBRY4bZ5+7FkfaC3jlQx
rLRXqs7kEfBAUn2CeOZ4oU/nbc77IjF+Go6u1824CyBbD8cUtyktjYiGRpxUrjvBIFJA4XWKPqEd
oAng7fHLi6nW/tjRNE73NWCTJt5vsHtx2QCCWnR0MUoUI0H8uxWN0hvYAkQ7iQOExeT6PYcANy91
m4K07GTyOcI9SbZtQDtBe+go3i6BEH8ejeGRKUIP1FtzQH8VHb9i4G08JoVbYr9YSLhFgBOdPLI5
KNFJDtHw+0UuVmyFqbN55gds3+o/SonCxE/Is9Uig1MJXXyaoiyrd2kr3Ih56FT5/ijSSpuf2C4b
m/2oydYXpIlaSg51Q7ZvWcXCDwbKCdBfyZVCbGPX8zRh7ACTsamk1Clc3Jn3hA79ESIFKjlWDbX9
fWW6Wj7WQbQDQTN0WTFE4D2W7V41INXFSeBdbXZbxuFcs9XXAV27KFJYDwJVxq+x4Yss5tyP5IYI
mZzoRawCNACZigOCSG8g9VQExIA9opKlgpsqFxVCWt+CEW7hEmgl6+mDhhNIjkqtIt8helxw1uFH
fPWRqmGJH9scEWe7yxe43lcoVozNU91VVK6FjCFjvO0tSV/mhTXJM86k3L7xjfE5LXOj0iXeTXWl
JBhgMr9usoToiR4+QPUo1j8grmTntBjiCMw9RVqHFXl2mA2dPiw1cacAAjAXQ6uGiBCVHYtgR4Bg
cBN4WataKKaBnUhJ/TuMubCfetmq+GbuNmbdLVMprspBT3DkIAZXqYp+1iG/8JrXcbtWc5HnVlUf
omCs/u1Ww4wrbNvwIeyYICuCxLyJgFt3NMFpI85zGhAr4O4lqAr4XnzQ0xZNv9KgEdqCdDp4ENsg
furln36T2ukHvVHiloKqPtuW+y5dar43GTcu3gGBMyzzUcS1IKroK5eFqJiSZCbidpkbph+AK3LR
mWnZdC+rWmjrCr01NMHY89p6nd0msK6LvQcNpJRPke22O0lcBuJoOWI/z8FvWX9fT6q2APZXyvD2
lmXzxPsjRHlCY06yzo35OcYM6eMOPDAUmst5plM/nkb8TxvKUWNnhptOATy53QxVMrGwh7+VJjl2
jfbe7BGvOBMQ3nsxtkfhI9qFc7YmI8v3OfdxC9zJGk/6hJawkVupa5pLfwDg7Ee0KVIiAtVq2blc
i/CU6UnFU8GmKm+6coU9j/yO8gYZCWoMU7w25XYJdyAlslUEsuVTlgvZHrY2m+v60PoG6U4x6Xmr
OsQ5IQG/F0EAI39tYjQOhxB2JH+BMbL9F4YZm4bc9G3L57CXoQmwo9PcxRu4hWVabeNtNtbIv25b
ROGGHrxwPDWHQUYThDMU4XyLUbHrNEYV8T0BPkxzxIGqAFeQy+6gZU+DxK6AgfljqmcnXjZqDLaT
pHDEUtWsW5GH5UYcVtTOwI8et7iqr26a0+aHTHwtsyIBHSnHZaazyWxJBvC8vRo2dvwpkxsCtV0W
ZCS+0HpW3UfloXr6aCSp+VdvTNufW+crRg55O2fIsJoN4jht2QU0I5Oi46QDFUyXzUA1oZ+DTne6
m6qm7cQuIMJF/KKrgGGdRIRh6gsIogX30CUL7aAE0Q1J/wQSCcQcGEwKcRh2bFG21nsQknrkRiuC
oojtuq712bESLoUeVFeRdMtLr/2afA2wDNu3DuGifwlEV2uNQW1EHJ+VbPM27PmCuw5hDjLXw/S8
htW3d3XabfEfTnzcDMWG2w+5nKWnNpH7kBKiwdw3scrEHznHKZqLFkR4a1sMCXMg5kiWIW9NmTT1
sPyKkwbJx82WLgx+dsgF0O0Fvl2DO4pKJRSFk2K+frWQkaVPdLqQ9BYtbPIu7gb8J71idYXZL90u
dtzlPs0XXfRxvIp63w5gvn+dt2aGHU9GC/UwOommGl9ZPsqGIkvUeiWlXprF2dPatE2siwlFAJs/
SDTD3MnEOGkCyKoEuiSErr0j+NQ0uYw9yrbpf0W9raFWXI1h7UQ5tgRjI0XFhzH7pOA6lCmNxCG5
lBNmlx3BW4JjpSR8+DcyjwP7uFHkJieOUBKc/2keuulBx3pkD37c2nkqdD2m6oOU60p2q4AGBWJ3
0Qlzly+pH0xRbw2qr4cx4ly92hQC61GRoOi/PiqL6UxEcXVMo+8zj4fsLl3r0XfHaa7i7QVxcl2P
RW8QuNjiQvjpXlhsjfdFPNcZoCmdTS4D2AOhCuKmfZT471Vuo4E9AFHYRg9RjGhvRFq6EKubol84
rwXYV+bPvvE0fe5To+ZQGLWZ7Qmnc4Z9Vw3wcAbCehmE5u8M0zniPp30fRQV8zgnv6uo1UgAOGom
azkSQ4IoGUo63EO4GaydEKXPZaSXo8k2jyQqgk5fuh56iXGnuy6dOqioa299BIswIvsWEA7L42Ch
gxYgCX8gtFmr15xQaGMVw7TR3t0ufb4A3bYmnUXWaG3L4Jhxd5x8gYDW4M3OrKmNjrmOavcMDMEm
GBRkdecLwaf5UeLYbWtRc7SeSaGyiua+wG+eo0/tUq3zF5fV0aWKLa0bHwOKU+MDiEBS/+3SrDR9
IS2Cu5eexZPLdogfh+RM7HaZUIWsCRK6QlFfI4uq+WDXlwzpXfUhmTTB7QIZP0BXAvkoOPEWY5MJ
8qSRqY9pVPWIJJ3yVXMjanQVH7sNSjXrThJUOLqSY9BWInqc6r59mGIowbiyWnm73ms6MfaZ9dSt
x25r6i0qk40J9xxLuVWPQHyaXO5AczwC5tARhucUG00mY1+GWiIeKek6NQFyOCPqG/CgZAHzEvLj
MJxn5BPVeJompGW4xBVYoAovlm04bYmbV4FMHix8DjQ7bYUYNQUIJEHotYEh74CECCF54Q1ZLYEZ
YCn5OgiOjBUpgeYVcjKkSFVc9pWBpCNK7gjynl2K4dOpJBXi2J+UmNyKnULgHGGQM4rZhfwXpmb0
haoxo+7wo1BqG8o4H+kWg2LTWfYFV3FE1SOpJlQvCovhdZuUI0JYtBCWZqgfB4QNjSgF8IwpKEt0
E2ESwCLibF9XmPPtNGjbqkeJUHn9toYuiAIb52OEiGDps4fMM0E/ZqJb53WPIX8tvzbg9x2yR5JX
oNzem8ggAz+OtM+b9RQRtI7YfhrFJPoDayQ0go6x535FNSUlrh8KD8eR6NueZiBfwp/Lz4io4aNK
awZps/28gLaNHlMG9T11g3sAGhAso/fLtFsWT4MtZU3N1JYIJf30CUM5iugvmNABv0bRCZRE7a0y
bKH1TYQBj2V8nuo6+TgtOk0ekwQU7kPJI4l4Ypc4ghnEYZyqJTnH+bDoUDaoVO2bpM58hRaGVP7W
BeAq9zNf2w6iUgNwuUC+KBBJihr70hfIrwyaWbFy0bcs4eyQJe55ZmSpSsXbjv+Kmnb2DnJTEmFk
kZoguL4NckRWDGM/Dd3HDLobzQ+rQdt9SnCIqovARB3jorUuWFQn4XvU1h4GSlv6bR4R2uD10Jtd
Q5GxmkbPc6ihdode8+Q6KGB0QfEDXKCuzI0n0RyqT5VQy/BpcZAOfkVrL7IN6vR2mv60U8vwQzCT
CQ3eThB3lwo4wHyPZhGgjft+aNnywOCAcbvyfJpiXxC4tm7dV5wsvD4MCR/UVuaQVKp/gKxVZFiO
YUua8RY/GMa0nEW9sgtRfmf3AoKM7HlecwBJysUJ1LU4CjS4fDYL6U+wtArYKU0jHX9GdDs3Fkkc
ZmsP2YV/A00ruw1H00Yb3/a8k1asZYc8CBkUmxDC9Egu7OOEwgFoYwwyzvrQ1ApdrhKbE3dfRUKW
/ExQQ2xeWR+G9WyjqYdKRYrEQH6Iwe+bfDG6yutftsXwAyA1nZ8DGD8iu+ZPObi7wwsOq15Rvc94
9gEFqG24X7xafrQB/rxCzh22fL96j7OI+Ezl5AOkHCdyU/N0DT+6VsANsS6h1S5XbQ47Xkmr7K5a
ZTwis2U2oFiG0kkHSJhrsuWlFkh0eIm9XVBnW1a27C+jwATZW6Y7UHFh4nwd//ixSaAqBvHW5AfZ
UBv7DOpl5VGvIbBX86liKVSKyjSoKTshAKDPvZ7qdOeocPBgI0LhYpO0wcKi+BiBLtGTtIw0csr7
qh8XaA/a1h/4RhssS50lNfSU1mQp6mkcm7samYe7RV8BREaU0WEt8cF9KJUOTu3zPNq+VpVuv0sV
sFGtt3F011rQncDfs8gRTBuDbBTF99GVg0tCd7tCMvBxRgp5x+Om/SAmg5Qirrw+1X2cojQkxul7
Mi/Z52rr2QtS9ORVENC473ISws3YYZ4AtZYIrmqg+piA2q8vF5j66ejBQUWwohKFMXiX574Xdi0r
O7Lvo1jDUy+8vzekyhwavlAaQTVo4WOJVpQ/QIbHHyTvzcMGaRO+n5WYf6PuHefPUPkSyZmDbBK5
NApWas/mwYW9rg0aPagYG6i5svE25ytHCFy1qEnN9ZaLQoVB/xxJJKZXAP0v/cYRld4DysrG7Fpc
FlQi8tkOR71F+XjcVkm3UzaBnhzzgwOPbxi4Fm2R+0qSE64daI0AtVBsV01Wf+3ESurjgPF31B2S
IS7UmKfjjqE+9jouZD1BUHhdCigHcLvTs7ePOR3G9DIfI74M4Br5qaMJM1hkc7Eqa/iQdO/buPkq
OpJh7DWtZ1lM1Gb9gyUebMrc1e1H0AS4AFkG0fIP+WjEMwHv5laQru30zbrW/AOKiuynohlMHiKh
/MQdLnCB2VrmLNKlTaQ3PToQ+mZcRm/3uIgJ3eXrJh48ulbJgwgtuMSgLSrAlI52zLPRq2oKPjGl
Cw5E6ylSk8oL1iECRNixDJ/90mM7l67t81I3ixK3ad1WquwM0VOBwbPaltT7GhSrrPZ/4m3w4yNK
6tagnePYC9KRNYYm1uq6XdZt6ws16bTtNhTnxG5CTtOWPh2tvE9ovvDjxBF/H3MBvlOUZ1IMkkIe
wy8QRB3h/mDotwU8emGV4q5ZMBJd0IzQZ0S58GfgY60RaMpmYzfxpeix18jkH5xAcXtngevj5WY0
9wWIBtV2s0SDFmXFZuw9mvFA8tYiddCTXVFaqZvAIJEaSeFug2frHx66XJ2CwijtzYhOR1PoVKnl
Qx1dlgrFi7HdsVTHNzHI1tsyTUP6yGOhzu1S9/7AeoVTm9YECaNViVluQxRojDptHDDxoddo2cEI
4G/yoe2G31BYlJ+yOHEWRKbzyA+YMYfSW86bRhzULJa1tBFEyE6ZXcb72OGg3EhEOPYJCgrioctk
lhzmLc2fej9KdEGSHlF+3vhvVAEVXwo7N3cm3iQKjTM8/2lbfHJx4sKZ/QSPnZcxYV6X1UbQoOja
KaVgK1u3UDLoCXB4aAytfAHhtSRIIoZZoPTWWYsSBpoAT1ChwPEfB8UepAj17bqgi7GzeSvRPokj
+p1rqIGBYDhzdB+3dmmwePBy6PDE/BMNFf9UGzmE+1lO8XKbobFpj3R0yyegpPUjdB5E8rHmM662
AchB7Sckg3i5jbP2aDrfgXxmS7bHquvw3YiZ3Cc2L50sRoPI/sX3Of0tU5P8XJpEVvB2XjL1OGUN
iPJR+Ggg5Io4n5YxZt/iUls2zne01VNzQkFzrr75EY2HYjNVaD851Hv/dD6kZgdyUuFPnIwxXNOU
CKNQOARBzYNXDHqtxbyR+JOIZdKVAw1k+jJH6QynaQBHa0/KpCuwALE0tAQYbpK7aYL0a8HStu12
+Eqy/jboFGx3CEWY/ejQjFthmlwkIAYIhZcb5+v+BzoLAouFmIneEvxNXJh2XNf7ZOEpSvrw2eiD
4aeRMq9tVT2viPZWiBaieFaMXDo4qxCLh57DniMPvxh+eEfR33R9vPjbmrSr2VUX47V3LlPfzZa1
3xpEeeOv1kCl4wYdS/K4LZB/LtkAdsFisxl/pBAL9QUD/OE+BicTmKYxGnlACKq+LoP0j0O8hK8Y
NtVIpfNoQGgeFh4fk4zI371rU9Ta0R1WxdZxNFVr4JtLNKLCCblglBfOIbsoM8LdCYQGjT6AaMD+
miiLDVh6WbLpox2pWBAIVoGeJlBR/OqAGnqiiIriglhwYB9cpq2/Y4D+3NZIyvXrYKEBgfRasDtM
sLnz6lDNPCTDlic3bd/k5GfsAxu/xnVDuwOQbhmCFNvxD+0yTRA/gwNCd7mdbLcH/SfcIJlaeG4E
bYDFMJssr4nSSFcGmHzkSdMY9b9ajbbqL7Cxc7dve72WFAS7Ty0EL3gRNf2gzzNFy/mIdlaiPlQg
vAzHqOZG3ix+rJIbm0ChtWQbWdOyw+zgI0EnzN4wCfzAYdiwch9WxdLhpud+i2/HyuGRY4oJ/t0E
lAW551FQKU5LHbV759Ou3/matdt91SJsaQok943atwI1/yPikaQpayaMxm/T7mPWzu0rRf6Wndal
crxsBgBeEPWvcvnQLxlqqQAtJDCVyK/zR4cwvPsU+qzBUEL6fxydyZKcyBJFvwgz5oAt5FxZ8yBV
bTBVqwQBwRhAAF//Tr5Vm6y7pVImRLjfe/x6XJS1Ocp1m+Ih9d2A8fIJVK3/dh0Rd0fkZGf7apeS
h0evcbcm3RDpq+Qeygn3G7Iv6cfdo43gMNwhLHBdzO3g9HuHiLuSfrJnJTniheUwVeyQEr8uVGt9
U3EuR1nT/hul247xcSI9bfgdRUWlu9/r5LulelxYJema66hsuyunQ6s3JOK/y9Y0BSdNz1jpRVm2
Xg0JOW0tlqRnEptlhPB7llweMdwb50EGDoOVUw9h9FdN2Pz3NNoVBX0UoW+Hq7W1aVTRxHRJQLBI
8QgOYsXMzyCipWXV0KhHVNViR0Wj3N243Eh5ut78o3OzYdkZFSPjhXHmc6XnToEejJ3a3LFwaM7R
TirL37k9GfInAo7jJ+m6mzhm86YfXJ75Yh8s3YqAmduWn05YJOiMU9lMydYWbFEmpxGrVc+hnk6O
ElX71IDJQzR4cftBu788is3p/3IX+L/teFTbc92F9OdqHDuQ2Gb1cNyFwjOriJtn4e7o+aQ9Ve3i
vCIEltPJjpEzzytQi5UGo6d83ufczXe5EeWlvZXRd8U2ekzxiqB7pczKsn3tDqL+PY3RyP0ZZeEr
O4vdJ91ayturVgh3TuZOxuw7c7wu5NLVZXMt+9lZOMIKbT9OjVvVr3qT7XmNWlU/1loM8hL3GXKH
CerMnAAmiVXWzCbMXgqNMM17JxpcnbgWexgSChp323Xl7VVgT0OjdtSlinpKhF65L8MwV/ejjASm
zGxz/3W5ZH0YTqTbJhrxujqzt9wl2J3vqdz7I4mPu8FXTrXPG2iKU+jNVDsbwfKvaJfRv7VU8bWa
bbUl7YKd/lRWIvwVsrCu+ogwp35Kvyvv567A/+15de17yxGcuwm2Ijegylz9tuE0RMBJq7ddm/q2
4FVkS6ePrDspJmQFaaLfqhv87asRWZAXKc923ojUuDrfmNEf88e6MYjHeyChunnE7yzzXSw6S5xd
e5zUD+3jHD+uNvn4qW9GDjZHWv702iIKqI9RiNg6NMxfiMO4SqS4JZfxR2PXcXefx/HyVQzWvB20
FebLe7c6pvqu4lrZCNO9sGC7KiMiR6d27UYft8iAAcDIdZw/oSmbR0o+Mx6RqYroia1AjBzv6i1j
dUaax4T3Pi5zaIfXyp8mjM3FFMY7maVU7Zk+Zmz2G/vj5UFXXu8S2+AZ77jMmo/bwokpjqy7oeJz
jQ69pGPjIClfbuPYe9/YQ75TyNjvU+7k4ixr38t3YezOv8N+Fv9xDLlUtUNkjXs98MOlttWNZ6AC
loCRl7nXNKnZntaji8/W0mTOseiMxzLQeYpKQLYCvaJ/0J2Ytp1yxTBdoz5DPGYtt+rltYFVKPfd
YOXDPjB2Pj4ZJOv8T023aD1ambxJhS3a0yvbrZc7yzXdg4yb5Q+DYTYAgTGQzTM00Igkvc3eheXz
23hWatrEPVcU/xbHnAdpowy895e1fqw6sbHAqs6GZ7iv+OJijkc7r7QdL/WbrFyf2MzUvm98KjI1
XV7sOk+jHVsUd98elfLJ2QCo/kieyva00EarfSfE8KeOjP9miJu4ArDG/2InH99GGKPnjiiB11rV
jZVs/mD/ZgUVtZYx1faXlg5ngVaueDJk9Tz59N//MlU2Ofp33X2sUsbRT0mr7R37JhBOiqVI943U
nP81zYr2OHWbvLJVUJibgN48bHjPf+FZqdQyGJgdqcm0FXPRr+eIOuKQ93ALJwLlNsyKRYet7R0M
6wH7R1FGevbQfmMhTpEk2cLBoF1STJ2+5WDZMK1syi3arFVVbL1w9McYsfM9j3nfbuRsvhvVjD3Q
laM+svG0rI753Buzi/2leo5WdhRxjlp3c5iV/ynGmc7+uCCtjia3M0hcHL3VW+ZzZ1OK7ZStS+8y
tnqYL/kkWCK9bNX4J5TEfU1da95Rqf396Hitj7g8TfavSXJgst1L/DfO/uAcMuYzhrTaPCpqasNg
O9m+19ipg3IY73y7y8trDriOBzLnXP14LP4HPdZNAfb1OOyz2MvDlCcuAnMplm7PJnFogwwh5CGQ
cpj3ORWfToEF2+BAlOFUXup5lNdCN8ockN/tHarf7OMrDdu62zo3X/cVNFKOcR9uwQmhqv3oqEqQ
tM1U20kGmkJIzdQM187cCj+ERoAzFdEjET7C3GukQruiGh/CYD9monjS8ZzPKT9YYSe2zZiT35n8
LzvNMA8op9mg2oaNa3arvyhvZ4WbfMXHLh/dLmqKBwzkXh8H2XvZAQKqrO8X0U3taWKd6CHfnAw1
v6eAieKxeBsED56bxetDbWK3IK58ESe3swG0c/LEnxUU4SVrS+cN3MU1+0JbGAh2Bx1a1nqoUw/O
rko8PalrXJMNCFuW5+UJyTO3z74ITZ0q3UfvnIwCD34rKT5Rotgbgsf4h68ZCZv8w/DLZrtQy2km
eOgaqxmS9SZa7rzeLCbFG4idtJZNcD/arkiYnV9OfKVIXobCvTToBrOVC9oHun8/qTc5WDeTVBg6
W/pGMho8inWM6+MEE8K91VuNs8s3z1Rv7qLU30YMxTNT2+TMNKjdab/E/H3bqiwxdqxhNw6leadD
aIY0kxt2qFWV1T9KYh2d2RXPNvducMvjEtfiR7ILT53YY6PJhGsyeo7C0nqX1Zkf7GPl6C5xuTEp
+t2svHdqXLcdi8Hzs858DlY74hS6VJnxogsKYQBrVFf/WWHca9womxMGidMak6yS231diFknKwl6
8w7tkG8HuC6+RgErhzCk1n1QlNTGBVvt2SEc6+6hygXempDTr4kExB2GvfWyZMJ+W01YXWTRxB++
g7hEVe2ve5FlrB016+C9yKqiPuwaB/OiXcPoYWLT47dUs1P953aWb4+JntcuSnFeIm6JxdHWJcfP
sp6nXGZ0flVvWtp25NZDoA24Y1hLOaUr9+98RH2h59Je10lOeY7EHceZM11zqwarCWQ0/HF0hSxI
W+ulfdvj6ckpCtXd3MQCp7YR7RfEqHcOsAkL7sqaR8FteRs0cIm3M/AWd3UZdJA1dSCvqO/df1PQ
OsfMasQnHLK0kF67oj6sToCPFUYqi3bzhFJ0hDuufg85gFFa2V31PiAqFKCDGNKJ7urGf0WJDu66
QEhWhFq8MwnePH+JBjhyO0giNsazndM10voJb/vHQdeVL6xSstlEk0WlueIw1cNxdm4sb9hMxRFy
epLnbB30fK+tIvdOsXaY1oQmND8eVf9l7ZfxK6r0+qvoF2ZdeO5ZZePHc/WvkZMJE2uQ06te3VYc
irmEelu1lT+rSvTEOMaBdnckIkweDLMyGqlWTe2uQw2bwMeNeoqD8JbkhSy5J0FRO4mYODUy1OLv
mM+o2ql1M2Qn1DBTjirrh2jW9esEJP3bm8tJJrkk/yvN0LmGw0RyKPszly1mRYjTev8i1m1SSw/h
+h848fRL2kv5nwuy2INPNXQFXZ7Nlzor5+bQsd51uSBn3NghGTTbA6CFlzoi6MUpZyz72TdWCHYY
uqjL3WQbPklnupujuPk1eBpaNPFWe5z/K3hJ1oNorVCcbojEHaEec8qSt/rVui1pwpLMa70TS9il
pjTVZfKy+JVb1H3OWuHeda1jfXrasva+jxtvGok/7t9+aExnkjf9mZ5DysU9WLaikgZPKo55XHKF
WrI4YncIyvSlKP19U0IqhH1P8mgWb833OFbod1Y8+TO+iz9+eTBu/rFblpGGSNXhfrYEKXfb9m8L
jIPN2fixON+kLcVCSGWd6Y/h8qfBcFHi37kPYPjhV+xYnTgMOAKvs7W4XzwD/mNg98WHdoGiwQs0
oiTVLeQQJ/L4Szv28Nsd7bXZKUz/3SgUUoyn4+BpxVLdz7EDhUMCHsh/qAtloQhWzldblMP00GW0
jeg2YmN6xd0MPDV/NOpu6H1XW7e+boJjlqOVb3INnPm3tfrqiHi+YF266zXY8u6uDIJbq1D77Z92
GYufioiIr2FEcEycsMCrXWU7TKnqLcdKCizYQwGI877M3TQcXNvt1tOoLf+THMYqCUG/0pFykdBz
7u0DWrdsdnVfOqQ3V1Pg8LkxQZBOdT5+u4s/V1w/azakk1tvzzRLw51GCb4L1tvxz1QqGDejcXUW
tbtcjYjhc9/rl2p15B1EzxCllu5Vu2fKm9IwhBx4ml2MziboxkSCjxUpMKiV9J3O93zKEgB4GAee
0Lb1/9leF5BBrqlpxopUvZPTuN6wdwEVqsT4S/A7WIrwxxAC8qbdZfochk0+3FAOk9Re0x8MmtmC
F+k6f5QzbnRWa/zUKtGlmbNxdPVVcAKDD9JFDRk1xkT5p8rVuwRlrD84mDcv6VuRHXNUiTMOvsHo
hZpaIa+lQ4otwMousyBPd6RREkIRcdb+aNAxboCxh9m6LXqOj41/8wmgt4AT/KJpv/3ZDqd7ASf8
wGhKxjlvhcMPaSOy+QZH0UPCPselTDP+tPs1Y6GnpUrrMFWRs+ujsL6firqNj6YIkRlkq/23WNao
mhnTAswmAMfsB6cmk7+khCAAueJ3XwDWx6RbKyqIzuumK0x03yTBVhDE7NS5XNOKmw+fXcjxDYW3
/BM6QPH4WojzY2w3l6nr0RI4/x4qwgHfrWbj6B/zFUWwxDTad0qN7/D37V0hm+wphol4s4DfePDs
rj5MMIyPVqPwaKyxPJnO1QDJYfjdxze9OgsXaKRmXq7Scznu1qIaT1FUTWRFN7e1N6aqgxOvrPHu
8mlwfli4w1M1cO40+8JzUSTHAMoKOgOh1Amr9dyvJjpTyOp6H/La6aSygvmvb21AEGEv7CSyhunT
9LnjpqzVUHcOrTb3z6z2dhv5B8T25RS0E1U7+0cqJyXGwd3P1OP/BWK0fmIuLC+d8rKK0gadz6TM
IGHV2X1F5TZXPUyLcCb9XipfBnvLuCyznkIr/8FLyf/5bNl8KRivqR/oUHilon7mVChCmtNaOeab
+9Q5zl7v/+Z+98tzz9/sHSSw/N1na/XcqrGzjlot4beK6GkTDbIJB1pH/y31sHWHhY0p36NZ1X7C
6bp3WlsWB2ktCN3LRj7SLg8W7ywN504Scyyl22ra0zC59mPfetOQinrpTxpETTGX2ub2TkXU02fd
5POlXVR0ZwOxvBcBY3RTX8uBucalKDC7lf171jAencdWaG3q6c6z1/YdcEZ9FlUwPyndoTcyOHUC
2AjemOooXwA3J7YkgMrr3TCN8TVzvCg7tljXfeIvtQ0+Fdl8pgWQaE3rU2VNCi6sXd73Ed/Gb2id
d0b6zq6oini3sBMbYptNVpNrOEbHaCrv8fasbzkY7aZRMbr3HOzRrg+8/qzJEHZSs4zVv9Yt8r9j
HSmCWinN6c2QjA03BXKD0KcYivGAUmtdkKiAXTDILZfsgqb/HLYcYbBmeUW83+JYAyWvGdJ368Zh
dHZdENLEIHW+UXKPGiokhq7YiJKOLnlFtYR/Nk27PBy3v0sO4YGxDnDeqTH8NTshnTEfnLlXdiEe
7awBhsMNQXLxqB6qJJhEWx6tHt7wbhR4pMDy2IWutWCSlME4koPgBeFzX9e9t1NFl93bo2f8k/JZ
5EzVIIdmOYxMMFRMcwYmuPRzuz1vnuc+e2giBw0FUOzXpodEXSnTlhTVukQ+9Tz7SrORsxkFPTF8
2+ZeOr80BWXGTyiwX6yszMoDYY3jGzXrco1WunPm8VCwPFotdZDCs1BNGj5ff5vNe4AkDXnjtXpM
VWY53z7zIqCsjKH17Tx6fOqSB3Oy6UAwXxyVv3NPxR9Sss0yxx1rLVGkQVXeyCPOXW+8B6hCh4Rl
n+R+Zk9oxDrKXEZv4MuFftoMvvlCANMCCiN701H9CTbHDmlf93xtYjbzk1tk9WuBBPksarvd1XXc
vkC6uelgbXl7QgOY7x07Cr7tqpudu0D4Y/HOjl77HX1chPt66+mvJysO3DP7up0FzURE7UINkGeF
c/HlOIaEpBczY4qmM/NqM13jOMuWVGsrXhhVUN5jsHH51PvBVKRrg1appC/66TnMgW6JhCkfl2Hp
7h2s/ac2A47mciuido8c5g3PAAyClM8aJCq+OoB1LIxm/49TPlLmUkGVm6FpjjNEzrRBeouTls9f
pWy+bJ1dNil3OtaVv8md7CZTHSHwWMg+YU24GKsleEXfMuCRWlR0ZbrlWz0eoMzanc0kD6H8btnb
vPGOfZZ+2Dzz46M2jxsYd1I0Nj9A5rLvXWg/+h1szJQxIqrw/+dBFBFnsp19xa1Fu1kv24NuLH2x
xth8l4ME8RmCbCWOCBhDkl7BfwJw7Ar5HHUet7m9dNOj14t1QhQhv+3YxYp3whEeM9LwBeEPW+qw
KIK2GO7COfo/TDLOcRo0E785kMQc7waPyf1ksHmSybhe2crJkZVFeHNuw3wejXeXeGqVQHqwFe9r
VShUaerLFveXT+8udBrxH4kn6kSR2j861mxhH93e4oZi1z75lr1wW4TetNcdsxqHKveYYBVchdml
KGxzgFjAXrMi91kb8nglruJBrhWPiuN02wM82XDHCZufmwrbZKdae0T/H4BkGSGy1GFepu2IfOQe
VqTzhzBCcfYmjhwlTNg/9oVnLHyxGd/5VU38xhe9ROqN9BfSWbatDIpTwdfzFrQietB9gK1Ww/Jc
lyBu34Qp9QMR8CX0XObzbXjsB3+3FKZxguc57jI4Luo/7jVsBwZPTyFrlufUo7q+SqzBXy3S0FME
GwukSUF41qwTvqXSou22pi9+CZav3Tt54H56pZN/xCO4DfUvX3ahguJz4Ym/Ii8sXzNPgLNz53lc
uOtvoovLk54jXUj3O4J/vbhDjP4HXwe9208tPgHSnfOhs4ih+cpvCfKdojujMvkqFZ9SvPWYOpPL
LOgeQx2ntpv0WqQY+MG/Qrc1k0BzGV+7PLeOt3DjX+AZlGazG32uNh1XUrRoBMweZc63Rf7twok8
j1967OKLKbzwUUyyPrX5kj0iOcdXILHgqZ7impLFNxh+qz1Yh6725es4RPXjYHXZsWKL5b+xvjEl
DfrdXpQI8DWTkQ3AAMNuLkO7yEFBsPwXuQPPUtUUkDBmvOWPlxg5NY7NIUf/rD593x31i7ZHZCSm
htTJCUmslKExmLtF5E07f6wDsINK5dG+ZU7nJ8Bsh+dsBwZUmD7gPa+2pxr+9kHRDae0rLzarecG
BF3EgfopJCZpOAzqLCK7OUahBB7Sdf7V23BxJxL+8093VDcbx7sVXwYjn6agIDwWQDK/s3Ot/1gy
apntgnJ/DEiBP1oVQw47Z16r8o8fluO5yjP0EcOZn3AZQQOmgce4wEEheX3M9cLsd1SFbuJJp5gP
A5O68QW1YHNenIgsZ06ajvoSYYme0W03rz/WvirnJFd1Me+1PTkxNljvqc+y9AxWdhgKeJNwjdtD
f2Pnr9Ak07Avu1poZk+8Yd2FDMb+ImPRth6Yp6YssOM+Ejsa+ZEtTuO8RG90q+s/Z140Th8XYPyv
N9awnFgNgZoeMm2WlNbAbPFWSSlOsVVIpgfjqFAPug6o+X2GgptkG274Zy6maD47flvapxFn+lIx
UcEUZR/MOODDxrnsRNHfks2ufSKxBoKk6ss8O010xUjkWWgD/JQ2yFATrd09BLv/16ryWD5sos7i
vTMFHvdTDGub2ALsZxextni5l4Ed1Ay+hOabVQqKuT6tcgYHICKGw3yrB+AuDR8v+Q7oVzPVnZcw
uODsxFZHjEfPs/nhUpznK0aA8yHWgOaphAKx6B6zksXrOn5bosamGaU3YdJg9T/CJlYYWKaqumPT
EIjVa98wh79WNBX+3GX7qCoXfNRq8Wv0jdgGRPUiK3utC8J2zNYzkSbpOlNZsu4hXUWh36gMi+UI
8eod85UN6bsVdeKRg0cqBgpEVh1kywA6ONyCopbDyRd4NGVJ+rAuh+GuLNuiTkU+MbcUxaq8wzTG
2Gmgn0Vimyg8zVt/0zydW8fSQzOkrW28PvVYZ/FjRUMVPRZrvKldv4jxcQU8fgi73l2PvUbXnHtg
fY7FJav3bscgHdO5A1x6TpYthBO/9T2qIG3h5ha0uwQDMpzvS5dKdh5CHvWeQc1owC7ds6JHSXqc
HmnVdCjQHTX81wwOejKxP/6LornjaIHc/dMzFhU+u21X/9TZtH5mcO/d0V+9dt01veqmhyFvmGAq
lNjFrtD3ZjQMRhYZfbe1lr7I07xkj/OJegTnkUNuQWVC0DxTnrb+NyPV8V8mT/D6uKBjPulq6B6m
qC5TMpFbmSxcNRy1SBJ+qsndDn6D6ATsbWhD2bcKqWMsOiYn155QysZTS/85toXG7e49xz/mjCLJ
j4yIM9uSl5bzpHHuIcrUkF9BLZAB+RKmJbjLkLbrNOo2qATAk+zUktT5IuI+7G8Iy1Cj9jYto99H
kU3ev9mdq/e+d1HqmPxu77Ktt6mKsnwW3HvFaJ3ZWy0ixubG6otcPdyrKa7KwxY5wdRQUlfY8msZ
Zr+WptZRsHNV5B7i2l/vw2FW9ge0b+j/rTQyyaOXjcMVg72ud3B0+VfeM56cWEQgcd1BlprlzSor
E/yQETdzMdEpkuOf1MLyBCWppLlnrhiNKvarsD9MtAr2BcBQygNaY45PuNg3uGfr2n90usI8NmPs
9Lu2yPTFDlzu2yxyvRe1EnaQzJHdOxwIXnMsFWprxCA+KxxsVHLXuOsnI7G3992JuD+1VP3fGyr9
UpPgWSQSMxvYuPYhyJ0Fy9LJh5i41biZ2jKNtGmd0+Cvi9g5FpguO9giYDQmaXOQoZHxvD2X39y4
aW/7ZbB3MCnVc3PDvKvUKsGB71ayc/8AiKt2VwFRRw9MakZq1zIfWTBtU03FSwzxzGQLyQZxUkQ+
yB1Lq4JwzxxO4zOSz4R0EgO1XLlKuvt4Xt360EqmFxPSMvjyYl3lH4bEF6aVJE9Bh4Z+NYYSCZ+W
8aJTXVqOfJHskizfGOF3+ocKPRj2hV88CG9Yrn5oIbZ4eVG1SCoU0Snsy/yQRZMO/zOTokSYG9CQ
XkZ1jP9dhkgOAAMX/vyNBoXodRroxWkvgrnNlaXBlf4JljaKDh1LZvtjwf2L4QiAou/akhcR04p+
mxQF49BQ9uVYEfnINOjbaHVudPLGADAq2WpyOW6Xq3GWfG95o+6+qUMRWZMaro22OGw9ZMjWYfL/
tWTgSF/RkdCCVxGF5bUHuJkZP/H0/ApWu7FFSdDz7RRYx5ByeS3zU751Mf0DbmH3MYFmvDhOq8L9
pEu5HKegI+fCd7MWc5cogKdSm8BFbELyuouico33eHQSIcCBIt33TITiDnfae+pHsZ7huTvY117K
i9sqgAsSEvqjHW3OO0f1UH/avQVQqUJ0sLPwoaDOhELUJSWRWMXdSiPf8YJX+fAVg+mcRq7g7NRM
omDCdxyt9oGjQwPYadvty+fV8ofnHMnxL6HiAzplH/rDFUCoQP8JGeCSu3ZU7XeD8c7qP62n8rlh
ihMjqA23/KiC1mZ5aW3PSIGktoXLJ+/9JPyU5GAmOcaIdIyfggxI863kyMufuE0vm99Fg/7+hMK5
2ofCJVsclDnoLOo4f4iOuF4CU8UXRnvB0XbmSL04jLtvzi4IGZw+1zE2x3NZSUd/L8bHD/G58ZuL
i1Ul/tArLf6IQtvCMnG/VFMeHAsGzPwVbPrWl6Qmq+dhTSXlj/vQ8xj4p7o1Xv5FgIIz/PMRgoIM
n4uD99bblMI72YyvdN8R74q+K9u69nGNsGw+Sbd00e7dSJPa01SVqOtE+cYQz5I3k3rqQmZyz+iO
Qf0wrksQOawtANWVoDWfbQEhTXx7sFVnkg8w1fHQ4n+Kgb3wagCvBAhfPxrvq8PFu3WY8+b75LL3
fXxY8j7MLrPvjOudhY1SXK1x1MXPBkngrnzdFPifOSPWNZgCbF39PpIhVn6IwXOjX6XW2ssSmXFI
frh5E5LeX1Wsy8EU1WEnzNnkHIf6VHpyGkqUvyoKrH1vQuVkL7IojWPS2FFNdz8awxhI0WyMxR1z
En0LUSYAM6bYR3Fc5qe1J4kr2i0dU81JRO8F1D20vX+onHrb0m4o/I4bsQ4isqJQdtb4Y5jd4nPd
clHexSNFfjIHVNTdUc09j/iMJKTPZaMXi2TfZsnebxQXKRqyKfIXv3RwH3bZ4DdoE7btj+Liiomh
72QAGBjfB2Cm8YR3j6aemdbyf9lmAtbIVwd8fhjduN4vGJjjK0C2aJ67fhi9O9iygMY1q9fqUFhu
JJ/5TLYnJtx8uSdMhq6ixOl7CVYRyFTWFYOYfRh5L5U1aKpmR2HiQQnE+alD8DWHLBAVR0OwxKd6
sUbwlcEAQVdeN9a/hOEHp15sbCc+43nkxVFH5MCAyiObPYQKzeph8Mh6und1taqTDam0PRpJetCw
cwLR5nupvMWcZCgz/urzEs/dE3xc2fGYOzefe163LUt89FZ+AcSsfY5sawjW6tgInyl7Qg5q7COU
F8xKTu3AkcdwDLSOuApD2uW9boCY+MfYhsQNgU243XgyUxdX90HcmRAcqh4Gkc46lNt1bjJWPaE4
2zitWXhTrjCxYVPF6qHCNcOyHfMqyn+6jelS5oznTNwPXY2L1EiIPZ6qHjZqjR0qa8b8XxkoGUTi
Wi0cP57d8mQaHwKm1dZ2L3pwdbZDCtMSMrLYjzZm6LaPmUehohq8x2aovPVs14LJ82VyJc6XN+M7
OlZs/3EJZIE7kF4TJStKXLmXdS9/sjBEhG6DMX9n65ZLamQ4vFhEqP1xqMY4dUobxlZMVb9vhplL
clVct+mgVwy4sh+Lo9e6vrMncQBtj0gEWT1kE6nkB6f1afKcscgPvlDlKwYQ2HQQs6yHSbdZ/SrX
ZgKSMYgqSTENNE+6v2V4cSO6/9GzT1edCcIS1sVB6hWqiz/yBpg0jYsFsHTbFnYITUXevfRBDJ8Y
Lzc9LqwNklkfDrXDFZsVe4Jt3F8EiMJmMW/PdGA54857LFHfUlUN1p/eIqFnb/zW+hMt2yQvDn7L
Rqq6ZLKDqTRC4mfLPgPAkfmw3lpqEzc28/IrFokfyxuOgJ+SJSVZn++ETDEFTHSKM59yq7NPCmXq
9XYu3q264wrMbcBO0rSG9hyqnCaSuoEJtjgIfCfJ8P3fccrrB7Yq5hWrkU03oK936ryJweX/Jrty
B8UVPAhpI18VU8fR1xRBouYpP8ux3R6WCvYxMaA/ROjPdZYzeLnYuv0Tkhdmd7wZ9rjc62AUE64e
aUx7LLhCH03JLaiOhvH8uGPG3UHXqgg9GeJzEGyR7KgyG5k926vbyzGdVoj3w0azohZc2HEdWdhm
V/YhGgJtPrM+zL2Lxp6dD0W8mJjyZ5rlZYxrxuMq1GoMy7r5CYrRAzJg5uyaFYv4jLfW+qY04zOZ
uUPUbu2ZmMRpv9XN0riUTlm20JqsGwl0PGDaGo5+CCl+UZ4Vyfdu6WNctog5Z97+qTD/4+hMliTV
kSj6RZgJAUJsY47IeajMrNxgNT3mGSHg6/vQqzbrV0NWBEju1+89fiUrzDORNou+ppbSFvMbbomd
L/LhC7WR0tpfqXUvWeiCmGu5Y9wD3Qq3ioVp0TyuTZPI6hX7CrG1SXQiKffVKlxdXYq0nuUtwBtI
jLvAb5R+dcts0odYbTPaYzE0ESMo7SJCkyXBRJ0WYGx8wlD0zs0S2ovnEfT1XtCYzPqxhmwcwmcT
xLU6kI2plgtGrr44BWGnXbRo0xCxDW3m9q9TQWSjXCR1mmXI8dhiKioOU5OE2YnzHwdatwhME3hm
6ecCmzDtw+RHuUScwM6f2KECgs0+NrNd2ELI25GSVuYuw9/5gac8HR4bM9v5FJW6sm+W7vi+zpN1
2Idwj7hr1cA4opBTB91tlmTtqljo8Ryq0Rk+E7/jI8Bt63tYkT0vGG6pZ8hPTGO1UkTzFmMWKpx2
/rYzFpK7uAPvc0x5Hut3XVKjHTNcO+QdfMf/IuTBBxeudYm7Trl4/apoFM3Pcc7V/QCFajrXjh2y
82hQ6584egYx71dIeuRqMTdUeI/9SJ1cSlfM8pSyf5cxhvXGr7b+wTEQO+55cJqWoWzayLMPlm/8
OWDc+M/R6LZ4AZZ83McU4T/XfgKlof2wdi9ZtxTrD5E3y7qfRkcFpGVSJ464n/zme7ZJO91I6Szi
tuLJ/PDHPkv3Q4ROcSnJEuuzXp3+p5cY84UWSufRV05Qk17N2/K0ymaaz7DyWoI8U/TW1y7DPoPC
lp86l/ntgZBM98n41f9v1dhN94OaVnKK3bSFPCWDkSVWy8/KWrgw6IA44dJNmAsLv9YHuSZ+TVQ1
09kvVD75ouY0HO83mQpq4Nz0uM7B/q5Xspvemciv848UnnvtAJ/bBxATZMGHBhvpIFeESFxEqJ15
gfk690zVnHxm9rchT/BhB2Vi60diiU1N3VQS/IrCOuRSZRHqusdPTX1q+gExBYVXQcSi395gPhyC
D6iwxCrRJflyIuLm9sq7LYOfcYObYhfGHlY2BCiuNCh60ddAX0RwA+0x2a1jTWXbzRX/kfs2nwAp
NO0jQeXmw3WC5a12lPudO4H8EwbIcf8clUXTNaeLJxZImrywv2NbUo40Y5Gv5w3Pkh2IG0a4b0uX
Bm7p8fBcChBmDCIx7Z7nFOkPGQ6+2+pUTxlgh+UwC114ZwmHDLcLC48wpQbCj9GTR+49HxbT1VR+
IsBHSvVJODt0D4wd1bcLFzA6pQwS5Iaf4yDMqfnfkS+nS5Cv2b8FPtZLCJzoAfDp8p+TUxft4CNC
U5m2fNwuTXwgBXIsYohigGEe9Bqsr27XOf+81JnXPbvKo5cE/+MPZUC07ZieJ8c+UfJPyux53fFT
b7PToPLuV4badCDcgpS9WX5pZTpARuiSoyg8LsZ2TYaXSMbeU09UBSwZqBuS0iUz4KwdZXVQRkXP
m4KLrUX6QvDKMEWPZlyUXoLA49R4C4FHJeWH4v0erxkIyuswQgjCdZHrx0YpetxiCPS1ACt5X+S1
eDWkrpZjl6xbKUOoN9vXVQziwV2dBzAp9ssOrG/AU7L0AkNmqmaepjL94XkA0sjFZMh0ZSrIu9dJ
8MNvgUFA0EzEl9c1RsJBbBazg+eL77fG/3LoOtNlu9FluNj2bfyU8TuO8Vzjs+bPlTx8QRQhTHPN
fvv9UHyk2EsZ5a/BTFHSawEEZ+6hRl6aLA/9A1Vh09/FJuHHU7B/9ElVxjpbqYCWWOPgfmsiRvaI
tcUrnybZlzZyvB+ghqZD4leYNIZUFfJv02wj+7Ws3BMgxRybT7jFHj2YBK/gHOhBdsx4POfOumV0
Emj2MGhWPp0P1k0O7IFI2krjsg3KR0xB5PyhbMnxicYqK87jUhQ5+jtdyCPxkTngOG7aVzECjtoP
kF/vLXoAAMCQVSuQDj0hOJNxCaDib+d+KfuqPfm26+vnfISPeqvzMTFoI1wpV7pRqrCRaTH8uyDi
KAtQQrx9Wk9IkLsxUgqWVjA4sTud7eQz5t4lqmr/b/JjpKZ3PrNZ95djqASOQRHa8bIw0yWwMslK
nXAkB2+Ys4P0ZLNYDSe0mKSjARywUn70pILm6VzprqfDUtL7z7AV4SVQKm4OuNV0epusTsZXJ0/y
q7IBczOmz/a35E2Ldh0W3pdVy/yhh5f8l/9cL4fe3UxqHW4CvsOJnN+OOHBRPmMRzOJ3hl6Ed/kj
nfLFwvYIz5hObXikNcmxG+aeqkm3lNgC4nIYzvEIjugA2sb5bUMK+r1ba/sdxLT/KwOqpU6eRFqR
tZ7IMHzXPj0Cn3NGFNyOc0iGX2OU4FDAE4cJn5JVFdi/EQ9HHJcQPprkMGmPzdEVHVp984c0qK/I
0j5uNowQwcGMsRv+0HXAxAe7yg8F//eUEN9MjkSwCWw3MZmEM5BGrP9lzFVJuRQ9hwQkYtrUiuFs
7Vp5KaehNueogMy0FRN8SwWy7aMsOgwPwGucV8rDOLxVeB29q9IJbXDdDFlzq0xI4jKJY26CXZFJ
BeTHlHBb93xpy0+YedEFOssCCY43jSz6KKBSNQQHiHM0ZfrQI6qgog5aufcZ88R+J0YsIQyciK7h
yAwYDHRhizTkkPNfduFSoZfH+MPeZ1SCsx6TWuDNJdF3jFUyvocQg/ZDH3ftB7Z8vsKoioKPVA75
72plCmcbXepzkROY2QXKr946k5XvjT9Y8yepFq/7hXWL5qknUjfsuFW2ME48zON5JbLdPGl0y+a+
yktz3zOEOxKPqsKz7cLNlDDKVr7C11EvqNclw6AqJ+CO/YBFvoZf0uyLycSfVq/62iGHMceAR3Ri
GuXpS5HYgPGlBIT61npxok/ksrv87DcVfih2U66s2jbL8DxggOPw5sPhvucJOwezJfZet8zZmWRL
hjEmFf2vbrWkPLBEMeGHvOPtsVIiU5g+X/7MK3H1a4fnmTHXOqkzYm37rIfM1vebQD7vdUbuek9o
ONBPuTasTAqRLsZTPLXuh3KX/JxLr3HvMQFp9PyqoqqdRTYUJxwpLP9wA+TfP/gZqGSJpqhn2thy
i1cAyr3pVlu05tohcPycisWclSfQAhqvKrIjylTt3M34wO9cxOLnZaiD+u9gaxsdlAiS+qeTWoIm
2hTBtQDQWZ/raazrc0DQMbsHysboBVpQ892BwLxiP8KT0sB19Pat07jdaRlcPD8aE2IBZZNc2XGV
pn1Ihs3QmGZD1z/7tmDkToQvIuDX6PQ9CdDfCSZgCTsumP78Kwez/5/upMLYSt5jx2htFieUbZ1h
0mdnIj6LuTgj9QKi2CXAhz9we+bTOSKvs6VDw3q4VEHSdoD9PNWrv5I6Caxn1bvvhAT8d3wPFEx0
X4n3GDjgtfZyiIngRi1ZvLtpMMN0yrMVD1sTDiK/tpnvMJTzcpz/CU/7RF5m8R2CVwmdzjxIt3xU
NlbrqWzzXMGY3kqq3m3ySxak5V/EWoQiA24eFxGriDFbepH8rNcI++JEQf5ki2CbsRpf/JBiJKgR
T3GGqSKPkwc/Qhn5bRoGtWfG3lSYpsBAcGugDNyBhmEUFaq6N5fGWzXgwkDk5LaWmcr71K1sYgCE
KcEc+G3ENLvPKVWgr/asYcIoMKT1CS9dV+7hM4C5mEU6/mqJyOsn2GRqfMIMB3XWJ8VwUkDLkYG7
uT5a8qOEDLsyvItUkXGRgL8k2VTQkGwrTOTLUoSxe5fYAqEbDOKWhaGHU6TNRrWZnivIOmpJM7zB
Y0jOeWjsP+DV/jucXaIVReKTxk45or+ywOf4Ltt2rQ+FibnyyMnhf8V/mEyHJSeR0iC5rzs7deV4
zTPwfvsib5FMYhlkzDZaofuTw3iFL7qay2virbjcKoV7bRiLkFX1cQ3BMx47hiKxx40CRqqiMpJN
UnyHZCnzXYLz/VmgVGLxJL+1J95P2KMbqJthErvmDHNaPoNYFdWeW4ODmATL5n6NsRnw8QxY0Wuw
ZS8tkQmsDQZgw07p7d+a0RcxN14gXu3owh0Ituier8gqgihFF5RHbnpcMZLdDp9ukTNeLdpY/92u
SLHz/Uk9w8RR9wR7yXeFNTAarIeb1xPzJ7bq/AwgFscyZY/vHQclqOWVqPEZcBGVzUnM45QehYiT
CltVmfanKumSJ0u7/5K0sX3PwpWa0p9M+2hlrx8yl9MBy18CBsGTG+YC8ZPNDBi5s0c5Qcs7Qa6U
v3QyKQiKnZO8VS3OEWpiyR+0YDNSD8HKzHZhpHrEsBuXF87Pon1UctU/kqLyfvo99jBIgcsmfdGf
Xbqc6c1elHNI7KNP+ECsJRYDhn0aH2PXydGXmproh8HgfIxdpj24g2xEdtknekDZ5pEr4xR64Esr
f2aDxCRDQE9rXvNJPnBkkB9rZY5VJmj4FkC6E6oidbUlqdI6PpLj3QYw7YZ7sbAsZ0TGOf1cpjAg
kTpwQOyzucU2TMFLpcTcdWDSWmf5viAWdW28knMwSAy+hYoM2D8FUCg6mtzjiDbBGr1lzZi+VvNc
fkZVlni7rA+3gf8aZl9m3RANcuz5tbrX9W8xwUbg90YfugiJEIhe3WuGO9/x6kfeYdNx+n0Twsvd
BR0j1A6DzxvFuWqPWe3yZdCBpi+xSSPcXe3QyLeljZ3sAsUGN5pRm50nUY5/yUQGL4Dxe/kXrsMK
CIaJzrcYIgwdQ6Wzt4Yw+3fFLpPuonFYoyWj/QyHIsgxITQKiWmnQoObMqkY2Geu5N+UDbpP9ioM
MB47Fe41glu85cNiStJAmYe9Iom3h14HXA/FunDKVaDJuaC7IKjOahnS16bfUNNgGTgSwS8hKeP4
NbNidKApkXJyWyDVsBZusb+4b4b56CNXe0eVMO08bMvhflJccLYzgyDn23Asv1iJBRQXIz9Nl+AE
qrhzmj3aOs9Jh//n24kWuoDMsXjLCJFkuPiW5k/S93UC2sqXFyjC6Hcx42AWPARj0R6Xtln+dEOE
7y8DjIkTXbCgGvI/g+ox6vq7rNe0dbp0xp9QZXnAi8ABAxekm+ccnzZBMXoWIhD4EP/KVbEzAXJv
+2kGpCp+TjTFA+MQ5hjd2IsfceHnvyVx6mZn3Sx3Wf5j1S0hE7ueNU8biVen9X56c4HNSFQ+nVQB
ObY+z57FpohBGGoJa8em9GabeQh3Jh/99JQOmNqOg1tHxY5B7VQ+YGnH+divmLYuEkCxvdXdAJk9
GSpLNnhVYrn6UpDVwSeDssE/zu9xfAJiGkbl87BmE/8WMTYcj2M0oXuTiOqugDXxBTajWu86PAfq
tGSljX+04wKKSq+bgOcGokeUHKbAXmfL+UCfyM9IEa2vOmfGf+gaOhj0CqcFyZFsS+tCluJcRaop
+cZl5Tzo8FtiGdSsQrhvQuMtp6mlUlqoGfM73Bn9wuuZZ82loTUI8IRgrCnu5ZwV9UfGt5A9+QzQ
+pdWFSiO4FO13CcJ5RqdStCq7k4FUTgZVEgQnFffB+x645yp02deg7nndKc23EM76qMnPy+xJeDf
HMSFzb9t1u+B9SnQPbHl22QNrQUZwaz6HyvUFIu7iL5lyL6t4S8AWZKm9qJHtzbiYEQ1ruPFhx8a
ctakG18kjsOJVrBnT8Rjw3KUBckwssVBe4zkzbHCItR39yxvKuJXu/CwPhl3AGycpRHqLdZOLv/r
mDMNeUxAuKs7i5rsHEEl0d5QixT92bgQ8RrIxNbWya3weQV9xAwMzmA8TUfqlYQhI/MbxRLupr1U
BHzJF+UMUftLYrGMf1WY7hLyI72QFyA8XY/zJHLX5q9YBW2/5JgsvjpZMzo+liUcG6zxSdnLx6Aa
iZGqFc/VvgoqA8Q/mwHjnGifpIMR0XSEAA2fHKnOCBMVRh3ISDyrPi5kiodp4uuHZRTRfmDUmJiv
GeoHoiWJW4l7OcgM2b+f6zRk2UA+x78Lvf3vQXqFrolkzGRMMfIUbRV8CweSDEse2PhzmFSGep8V
E88xNCnpPXTtBNk3KYzj7mSOaIy1UUGgvIvnItD3IVZz0PLN6Pu30io/dM/5WObBN8StaHNZ4mIj
IewtGNRIKLb1ta/5AjZ3RiNjviSyRtcpC9r2Yai2zly3hh53KUQNzs8NUzV9QJGdqmfLULr4L0Ee
QQtZ5mJ98ju4wpellTiqmbdJ/UBinnNE1KCxXpIRAtwzeKoK76roa/9hAF/uXCc8A6CIa7/y35Tf
uctzIn1UMgHfpsAl3Y3tzsd51l1iKE8owWTF51My5V763lSJqr+1aBc/PRadS5EKZRCrB4am6F6m
DdCBSYCUCmkK+j0P69Je57Bkprg44ZQerMvSP0AOfvvX8Jrusa7Y6Yu7EwRSlOqxgs4w06nuYBaS
RMqAPMdXUyOkIX1rb/mLR1yk5oBy0wnYVJtTe1wbVZ373EU2IgxvX42HTX+feaL4gfZOgcFqLVIh
sZLYj2EqlGjJo9IHRjpO85cgcDC9o2R4SCZ4lxgPFXGwsOI34EsXv0dVKfNrmLwG1jGLQ8fqLFd3
HYFnSU8/MQVzKSslyzE+qrxui0/kEYdwfc4CGOeoMGIQSDA6Uc1NzsG4EnlGUUHDNqS9by1icXGy
IcmbFG6aPfg52L2vctZjfJkAR9KGVppeFjRY33VYSROo86RxE/pwfOAM51B9U2qKhSKRYBQFS100
5k7T1S8xL/gAYIeqLIKJA2msJfCybyy+genQLcaT53ieUJ+WTCb2cyGRC+wvybrkD0GuPLkRAyU/
tS0DwdvcpNQiIOHJoUBkSB6Y8mzeQprl8dCAOKm4SdkMNe2IbHnzFVJj4HzIOsO6ntHHe+NeJzET
CcZvDBpSI7irsFz2FCO4JYB5St1HwMtCd3kZiH0z6HMaLifJMrbmn8gdE9w41LontoSw/iLbsBx9
sRXwwGBJyFVuLXwGyaIokldgAG39L6tLrIgLA0jxQreLkdJnmVJ+wisw+beFyTtwYjixSBfrRBvB
oajPoMHGIqEvW3TAqd2oa8X7SyLa99zfWSWEeEwm4+zCLKrGrwVEAmusCDLkHo8k4PN/mOaG+EZN
tTSPsrE4dE5Lj2GEB7fhE32F/CWDJ/qU9NQAY5wuiAZ843scvkz7jZs0+mXg09bhzqMoHZm4epgS
/HlNZmiDU4ZK0kX0tDu2eoThXVtEszm0pVBLfUQ+HpdDRdzTu6K4zO1zZqq1Gu5Zm6DMS2arKSr3
DKdBZ+zmNmHqIRh4QIFdiUKkbwYlqP1bDTGWNvgRIu6f2dewkfkwU8IxdTQTK3I9XLuQ2ZApkgyo
JFifjHG81O6wEZhXzhIJKHO5mLwlki1UMD77oAjF3UDz3xPX1n330BCp/21GwC/XhFal/z2svac/
G8n2y4MGfDvcLRPmzBfXOLqGmeGv7+TNPfdodbe4tyqFFvAl3Taen1IDc+TUkyYQA74kyWG6NMvY
XwxUIBeuxkg4I47NUDzohdrhjp2gJFs6M7TZt3Vap/hUenGc/2y2Ug0zb+QokCCIgp3qc1+PGDKZ
2x7XAK/7tqBkC6jkQ/EP4BKUhHwVR9mxsfOtk+u0PsKwziosD7WOPKxBBL7KC4Ao/jRwSsN3B9ub
OU2Zo7cOIe0m/Yco/eGIuM2ekV2Kav3gJ0tnTnYMgjeqanhuQvIT7jWvhoQbjRKzlwn+84OFdZO9
qBpJ7YtCsdxwWV7bnQQCjwd+M6V/gozSLmfITXjbaLB9DPYT/fO8i3IP01NR9BE9jxg6BwFkbshK
w+TzAl7+fHmrRF45T74zNfredxHGOP5ZVZDvKOdq8wNLVoE4vaFfcR7g0CA/tIQvWR6H9o48gnwg
lgXtA7SKJIKCjsQ5lbBeDAuZEonx33HAhON5cTUQXH9ZycuIKeuiJ3b8ECFCUQnte86YS22vkKd2
YP3jTbePlt9+lEz0vE3I0VxAfu2PdpJgR3zmRhFNAeLuqSdQvBIw324G8M2hcwJ+FwfM8bO+XN4U
v43UFCfHenOkIV8wsBXc+ZU4smCSaxnxXlY8mGgqZPLNIW6WTP9UCQO2kwvTJTjNMUOyg1ZRv41/
oja7GyCbhL8bnxVQDKpQ/ZYbkT4fz52FVu4cyQS7B6cNxu7UDmSZwe+AIL9WXYx65oNjMjuLT+6z
i7rmT9j3UXZUuJZr7m4va3/Flh0uC2ZBnPU8RqQhZx9xMrMl/pkRFNSBFquSwA1BA5+RYeb2DOOf
E421Zo53z/PKIZzUuBEf1NQyDIuJq4tbEzJjM7MTj6ducvVMDDbJnEepK9xEZqyj8UwuCY60P4Td
8KIznEd3xoxuSsEQub/pCgr3n3aLxv20hFwLCSoVgGe14Nw5VlWBkCRYBtXdZ9aCN4s9qpkHVeVo
ZlzusyCc40HFg2zt4rlsljw8dMrrxhv24eYPy7xwj0mOyAVvmeSwadciJQokRRDAHYNPvpunNfMf
AzB06xXnv84eGLwU3UFjU8Cwq1biBaTFRXZx4YaVZxoO4pd0yLPrfDK2GMtvAXJSXa1GcsdRjp76
o3VcvN/JPPTzE1CB4G1oa6uOCGtz9R7D/mVmULVcIcM0UTcqP4lwQJTNQHyGhAcQsDWVAbmdMKmb
K0JSudwURa+9cs7m3TN9Bw17MmLOi4lohW+i7GjBcVOBmYjRRg+s42MUo4tk8X6ZYKzqi67nnCY2
3OC8i6De0TTTgnmgtjSmQ0Te6sDgu5QXOM1F+kDQPR5eDHHJrj4ivnGLLmXLrMKsTBf5Lh0G+xXe
U3VhyFoC0XdkhXq1aJ5zZoANK3ZqPHyw8TNr6hM3O9kdggZNxN9G+udsKv6ffwpAS3hZjOZFjVUE
JJjJM50ctyuZJ79iQc9Fag+8QteFq/9nNC6O/6TtIXs1SzSyc61beWRClrQ/YG5axMsIqPwbi+Iw
HId+oQKRcYWvZ7d4xrqHEtuTxumyzlhZmzV/atyJDm3xLHldw3Cu4m3Q7m8MwZvfroFOSUFdKbfd
D44XPwkoGAxIYfz2Z71Yb35kiKDExWBzMQc2DTjlg193ojzjRRdPzI2S4C7NW0rdjIbyr503ryqn
tWe+inXI9ROkV2R21Bzy8AJrVE1lP3DpVMbk2e8s7sy9VQ3hkj4f1vCucDcDHUwVSkClKwh6hdts
616aET0cE0oWw0rb8nPas8glWZjQKDb/b6/9lDn33jq+/26U4pfAHx1+JKzAct66QHLrkQ1XiMKY
y9r72R3n9pZNfVEgikFSchjTltv9k81o4pBcSg/2F4rdMIijwKXCaZ7rSO+pfeMRb6Udfnm4WkIa
sZxLtvRK+RVx+RO/ZvHUJ8U9vB4TT7APddKSXwqFjSAhjYSITM7qjB1nGeuHPTzs4zMVDyko6ilP
HeXkw3r2akWz21MimQcP0r57nzTYm6D6xHb6lgQdtldkHsZ3lvWU4i1X5Ds+i3YMR7YrMrpmY0/s
MCpASIyKJ0IHG156TsqHFbj6eduQp+4iGVG9Tx5zmLe6VYFH9c7auh2vLQ8OshzKK2RKKD5YZWV8
N1DxrrdG5eofsRm4m6oPcn2HVzT9F5PhS08sMnQFK3lqnpIu74V/JfjqBi9LBU7ss+DHnh7LaZbN
bY7l2n0Kgmqa5UUwYvcZgNzgkOWKOeEwsomNAbjHmuPzlrTIDoMgUAmsCnENYQvn1RvDGc1LF7DH
71FS6AfnwUj8QBJnOP4uhDvM+ArEQlWVkf4Q3ep007EZYlU/sRurd/9Onq3Xh2lMAw+MUmtYykTT
N/5z1xm0ncHJ6z2iltZ01YX1K9zXfThDbzCdoehvgm5enoZs2dIUkPzZxTOLrnoEnI+CtIQNTHrO
zWD59mcf2V5DFi1PXUTKeqfqKRQXOlxvA/sHGb6q0YcMHmaJ/x+TPuW/xgIiJGhT0GQ0QC702S+s
LIJEhZiD+ZKEyr5XNelB0I5SDhSGVXbyqEWKM7HWTXJCXv3F2CsYnwo6V9amjpQeB+ijUp67ZbNI
c+CibWv2bfwfmE2UQfuy/0ocDAgsPSUPLe6yoZ6ma4110DxXkxOUd6yyQsoRbtKhMWVKBtHDVq0m
DxwmxGiTHnLUJctB+1+aaipAybYxJE1IiaM52Bab6gH00dw8YnRcS8zDa+S/ZXKy5ZW8KCZT9H5v
YDOUEK4imjmlefinYJO9f+MqZHCD70D9E7q1/zIY+uVjy2YA/8hKiPxNYblM31HBm+KUlH6cPmn2
aDTUwdRM/seg2KHyVjC/+W1c1xsKxoyV6xxjOnZIB7VIsidX9ZwX2SA2+H8uVPQgmPTzbfGXjS8W
X9T8Ww0IWbwdcZmOr01MxbbXLJ1xT5oFIe0rjRBBW1w92ahxIXsupAcPYeK/yWNihbLsrut7Cw1q
ZkIX5fp1QdIHSO5x3hYD7qKkZ/FytsMCyACIwTjEJhm5KViOkO7plehg2lxIwZBvHedgan8uqJ0a
YxSRr/Uw2HwUd0INkNaxpyAywPLcjnJ3K4izMJ3MgW9hYYqA/TV8rRx3u1WN5003kqIcFdYr/PTi
5bBq38TSKsCsDWRGGM3g1P4KSynBxGAFnecTPy+PNqms+xYtCgHQxxIVPHmVz9ll8QiHp7yc0WCF
1yEslbHRgjhksaBnDjIObkxLiD34+BF8Igq9SZ56pTiSoXIt4RnNvXK5JIOhSo9WJdTvnR8iyowe
2eYDECIhDpUatutcQ8rsDu7CtpYdc3AIe7u0nYi7cEnn6xOEXH929sZlPcFjpbDOtGf+7CW4x4C8
rK+bHMlzVYWQ/83Uwv9GcNIsNiRVwN2jimS2l4Xh53DfO0HlvshgUTncgCRktKQaAcye3XrjswHy
Ut7LSRfM3Ejhq3O9qUnkyoY8nG/8XWF001ERd7eRNMqrB1/fOXtZEZ9QZiEH+nx60T+xuG19EKhr
Fk/LpO5ZQELsZBBbRTZXDgolq3vnu3L2pu5m0obDhPl5/oCOsKHRZGfQ9IFIF+qosKBsfvkOlzkO
SnSKpt0gvWwJxYHHHkQGHk2WwSu3ozvkzxSRJF2zarI5Ny35Lv+Utb6pDnAOUoxDqm3Hb6Mjv3WP
XWbq4zLF1LZYL+GFQ4pPmuJQpNWcfDa9HJ2XHBSedyHahpIrLEn+Q4ZZl8xlAT6WYZ3H9S1NXk5X
O7cGO2EGsuDbEITv+PsZ2iN6rqsXeacCsBYGYo4+4oxLxNqlo13NTFbMiQrxZmwYmW+W36pno0n7
v1FH+uljiCt4di91xTz4ibrGDF99h256KTSWQkxwlEb7mfCU7A5ln2+0BGGX/GGl0VhgXNALXNJJ
021ab4IvPbCjimWReUnm1yd0iQSiQJ4nFaz639BJh+ZsBE/8mc3J3APcKvhx8KT1wUNWVsS4WMkc
3HVLYxfWvSQl49XMEATDmhmt+i72SYOdLf/s7Mrkkbys1RZ1gIF46v3krQ3iFwZRPsl2wnPDW9dE
IIcz12d+7hSzF9Cntnp5FGvsZW/JdngfASzo4iH2YUneNvYzrgkdgviG25wHZzmCTWMBwKr9ZzZU
yu8oi5v2vRmha5yMkWH0HM9EVHd0+enId85A8ZRU4AReekNQmsWyBUKtLib3F0NkXKMElnDBWWAT
5VXPg5c9YGIlylz4vlXv0xxb/6mUuF3dfnLWc9TNXOGiG8xd7c5ZeUC1RXae/ZwSnUBmNYLe9iYW
WIQS9LHHzlsM5yxn1FgvZAM7hQVW/9/UMvcoSNOUs8QO9gVz1aIb0FJaSiGF9X8mwulJ/NoHyl/2
b+3wpdHLdXzy/T7hmwK2MxI2AeiLCUmCXApAyRHJj+WfyXUa/5njApasAEiaHbtwCLojjolBHuHr
tf2dzhVBUOoyLl5257FPajcAXmEZcNqxFWCYN3Jz0QQlmzdsztfAcNJo1ixVXXmSXRBnf6oelc2G
gE9uioP6CYIOj4/ZNhC9BwGbSsFoMzm0V8HGBKoJFzHnSyHn2X9sjWFS1Pe4qI69MDwJFA1OYthS
OTAC84M0y14xZ6jsA22v4cGyBvhUjqcq/RItpA3wihR04YAbeEuPLMwTDQSht5pbN0DTkVCHSV0G
7QtbhTmouAgartCeyCq7v1FYoIkfFQ7TJjtbhDHMD+sc9s2Da1wTPXZsxIgfQP4BO8tIx2KKCade
HEN4+BWM8CJXz6BiluDMJBtSfgU+g9l/0AioTXkXAiZDUv9/3+NI8te6kRR0UHQ9gcDtWFNVHz7r
oQPvsyscINWtx1RSuhUq2jEuMLaDfAo1F+GCVU6yc8PtzFuFZz57ByOJQZwDzlufoCcwXtltaXh8
uwyV5WHy1QzxDBvKp2d4gSl+ivCJDQy5e2aIAYnAui09TEBghzifQ2H1Dl8HV6vsp8p/EDawrE8K
2rJ1d6gOvFktIenhaNgNC/Sgoyq7IPdG94La037i1OHoRt8hnA8JxXvSJIPWDnNgMCG4YymGhsWR
BeRqrLxp+c15Eoq3WiKWJWKMyUo2pYB5sQqH+n0iLh5+Duk2Ck9Zb/KhfHLih9WmDmOtsKJyQCPH
JxBIvx9vbePNbKCWzspzmXQYSA44cDz5FLqBDKYd1GY2TtLS9f2l8OET3K9ROYA1Ayt5nP0eIQxv
XcjuPrgCuNnXRdTBEVgAouzMWDnBaLC9/5dkGoRzNcLN7pFoEJuyfnW7e51X4x9ur9J99hjMsG63
zLzy/5HrAJq1LNgJR5/nkmBmjBgZ4vkg9hg7/o+l89qOHMeW6BdxLRJ04Gs6pZM3JemFS6qSQE+C
oP/62ex7X3umq1opJnEQJ2JHBrbD3wtEn/kbfk+QXQxTO0OWXKVQEwon/sdmAHENnjiyR0t5ZZok
HUHoSQePQFZheh7twOOXzXen4LGJB684h1gHnC03JCJ1XFxVewzDLEDLJuOhlD56iXHb7mGln/m3
sVzjdtBb6+onwDJiXyxr1Mca8Fvyq+ZS9EC2yV40a9rDGT47CtRp38aZ3J+Qkzro9nLyFcSQwSmC
J5UB+E43Ulods2kyrapyMCPt0+QTmHhjoGCvNuPS42Mv24n/sNtgaWvVHAicoizoxuedlSZSvpJG
8WS1j6YAVbASjInfeFyEeHW9kNvDMvS5harqtTjTwOiGJdUAcUJ3D4VUKngrYnbZw5bCKARuHZfe
eD9gNy1PEy281pvTF9ht6n4hJ2RCzpxHMkAsROxgKH+CZj3pqhm1dx8MiE43XQ2jjM1b5eaP2I55
0lnhk2UfKBtYvmn4pIxlnrLxnXrJOL8W9cjXyRuTOHyJIj91X0xRge0AROG84NKwonddN91LTliV
pa5VssqLSpdNWbdk9VHZDZKpnLy8OtMEi6+K+xKmaFQp9muoS5OzS+nl7njjFD6341ovpBOYM+hm
fMGs1lb1BgWTNRxbVMIaN/UwtP0DlKSQvyPXnvjwM5rINh19n6gWWPbrO7qECtLoQpI6AYUG7pO+
Z5vcKs6QWAbNpSu5BrB7Fmv9Lrss9q890wl0WAtrSsxavdnW0aLwSrFXrs95Vw8uLpwZtN2+DJoo
euDpYc434aDFTYhmMx4CTgiQn5Hu8QDQemtTYj+K+ttgC8BSFRB8f6mzknZk+sLxzNCJi8Q7W719
j5d3GRx0NrY9+8DneN9Uwua81Y6FXzXgUsneN8px65QsUJfkYMOJjlh9ZEH1WmdJ9p4YFDZylBYo
S6bxDkT3N/l4J/+cG7Z2fyI5QpbdVQWFwQIIJeU/hN1plhsPyN3udJGpiZoTb0f88edpdMwrYLy5
pPfLsxYaEHTtu0W9VYhDGEJwey82td5qhAWU9LkD8Q5OfQNGPPJqRXJzSrjbAUHiEIxZ+cyPimjR
8lH6OQE3m3X3wlSAskP2KfH/4zz2MEg/eEcWTB6QKhb7rkJgwk3PdFJwE4OLhn2IyiW+Ogg7mfvO
YzyoH8Xas9nmIymePwiVznyC7brQchlXJsFVvUYXeFG24xdzC/ATum1ENlELWDHL/UT8CPG+QYIF
sOWigGaa6tcqGn5iEhTVhpqgdPx14NlU+84faVLe4MxZGbhMwSuzpGWvALB3Udss8MqfXlUY0TI0
0fBY4ZT+h9uTvD3tNubBZ2YXD5Ygh3q/rieHDe2g2AVtDOF3blr7JT4HkaZvfD3LDGiaL7CzYiye
R3Wk8qDGljRUhlosBGg015i8Oh1nk3UJMVzzRZ888Zhy4vJVbJlE90ML0/PCxzv1/xTpufrseXwN
wPkJbg+0GqK+zPEqJXEKJi4wF/a4tmf4rSbIYON2iHvR3bJi1c0xAWFHJ7HQSL9kIOLgHPNyYO1t
4GwTzaWUm2TvLJcbelxY76d9SsddSzDVXPu1fp4duu/JK5sbQlJpRR/GZvCHrH3CN4kZLkqV+LRd
jEX846oPaGlbRczFLA5oZkLQF6tTWOdUkvE3OdHQs2EqPJYWvqyAanHGrfIFedsQ1GTuj/eseRih
yrYsii1X6FzulCJTA+C465p/wiItcUqtNAKNXEooMVj9WHadciJgoAH7uhbfgduipNwIqlrUraVb
7EumFHw10dR5eeJOScW57ibpf+sy6OwcbHgeEYDhvsXOeGOmOs6O9G0RdaJRj3cAUglaMscx17Gx
G3ALqobk4bFuqCxdDlxjsF7EBibzgzWEgaEIDLvUEJ293BptYuSmCFPu0ESCZ2/jlmUYEYBhKgg2
4ZrtQ+OglSHBagRWU55H6a+NFdiORFcBrFkwemFug4b1HDQtcu4uirm5nmldc2ecXtz/J3BibPWT
3zz3yzS55xqLEWJrPOqT+Y6MdZy+TtCmJHd0PkjBJr5RS3ynZE0M/Lm3vGKaObI1JIN7Hoj1febw
W2RczVD/1utm1MiIi3kVA+Plkta/JwOZ3Nuim5si2qdDvL4kwrSl/1ZPwM5oEGv66WhXxh9oGPLc
qTs29BMF1k6ROipBMGdaLw9MXK71FfhtVXD6AF4qUDqwwGPAaUJnAj9JY091s+S1y7M8citIvtih
ACrdzIkY7T9xB18H2mfd40vKh3Z+zqAJ19fU18TXAhmuV9XSsK/3ucLE6yRa5bb17fM9oXiHmCyu
K9Daz0FL7Ty7pN7t9lw7zQ2/APkRdk6pvwI58Sey3vyR7Vo+ZJNXAuNUCXEYFW51jKc2WsZcOP4d
D0XNPbTr8OhSpRg2txyeIYwLmNZPfrEadQnJs7xK15I929fyBp3IvZpMZ+9gsbDO6XjAl4aKv5h7
SqXCepvgIDmDsl2KLdU0MaV4mCgkm5sC+Zrreb+qP2EFene7ch31Dmso3ZddykLpxckDEG27nhbx
pt/iDxtt6JpTKNghR24bEdYPl44VkrNmtzwIJsANtEOwgevJ6HDPYBh7DklBLzvWTNDLszB04tPI
XiXZC9RAKu1amyVEnSQ0lbHJVs5LzBqQBeNSL+GdavGGA+IewwFLn5WJvxK89nSM7TyqjzZt0MGB
tkJT3Ta4EXzsqUv+WOJ0i+myXKnPydwS5aln21l3f5OT9VC9Bs3+KJIvyqQmvfQYQORjady5uupi
9turHrIk2OaYWotd6SVReg7k4qes0ZbwL+eyhbZmxV51sot2JUAVK6YgdnXxohbLMNXwf5/IQK3E
jXQHdzRquAewR43hDvgo6fQVoOEuXPX+AX1CIfIyvLOq83F6wwZCybRzDXG1V2ijV4IPxPzjqAq+
VKj1DWyQsfluJ8e/8KxbLbJY55qdWcgeHDhpB+AOJM+W8pbAAw9T00xgEltiFJA/s4wmr9ierFuv
babkhC+qkVfsz/wusAp3f4lvmu9aZry6ysViySaWKExPMgEKf+dViEFbeBzyhr0uP7Xkqbqvq0B4
27qTGHnQ9IU5gqzszU/A8AKWToTYgd8HvK5vUF8ZB8uh41CizhwkBhNreO83aUpfGegP/hPncWCf
JJgZYSVbU9D81K7TlW+5J8QHXLf6SIAgbx7n3mndb4WRqSPnUNox4hXm6xxRk676rN3rQszpLhjT
7lPlnD43ttuETyNH5WMfB2REVsTwyOi6FB917JsMjbb03ccccDnv82YK5YdIwWJ8QNDULCQs1GhB
V1Tj4r1WGdfA0onJ7emwx7Q9mggatvJAjXEhx9z73w0UoQifreYRLf81sY+YAkZ2fHI8O3nC1cvA
oCU48f1qG9TnwsdMiXV0XdDX+Ur+J4qNjaLQYUJY/T/w5tK2SI475hjMFG1E/O3bpooUt0PNCt7+
XjliIzUDEbVGtsdrJGpXYlKWK4YnHB36HmaCGh4ypEyKLWlo7c0JZoFOLrh4JhKTS+kxTkKIoSEj
xwzTddtEZY77kPLhDZinBSaN3dxCsPhLVn2YnpVZmtTh3VDI7MvM8YTiwJKy9AhH+fkUfq52Bo5d
4AGyPFXWpOhMjILQusDP4MtJGp88xLcQcLDeWcXX1kkgLbustG0je3r6VGI9xgjgRwcL9G3FAtN/
8AnAtzddmUHiVBL11Jeusk8g8eloI46FHVDCESYtkMsA2SdiA922SFNH02XcX8BlgkgXtGTs5oIq
ADRllY+H0CmFPmBU6z84llfQ4ZzwretN/yFFy5M+rXDVK+KKIs+7sHYsb5Yw8aKTE/NNvGa8zOqP
pvGJTEq8Wf6dwqhxDpPUfqKdyxP7wC2cn5kmDPnYZQG/WRua7DoqpCzh5thFbAwJyK2yC2WBHP18
dQQJofSQgM77I9swrW4ZP8TtFMIIXE809vuY+K2fhYEWg61SvIU9r2Sjg32412l7EzZV9G8Kyb7t
aicgJ70sS8f9YwjMV9igdOMGZ8e8y/CR3KZNDHp2jNb0QIid4wAEifEXTxvri2B2NK3FRcN5xYzD
jCZ8ULMwSNa105jkOuQoqpn06np9JygXizemrPGe/695lXGWHGEQmuY5TIingeWnvoZPpc5HjUN8
pIh30dzLN/UAQt+PJzYJtqM98iWWFT7g1sTS6g98Za/K87lfREGiuPm1YacZkSBdv/T4FNsze4Uh
wn1v+Sj97NViVMIY76amiy2hdG2PeRoDqgQx4nE97hdua9jAMjrrh47C3m3Cfqo6l50S3y0whPaA
m6339hxZXCUZlaCY8r4LK2aUJBKd3Eb5IL2nrIygQZqYaMktNfBRuPcSh4RI32PRsmFggA6AnJWf
fCK1Hbac1OoOfiNXrzHbtvoIcK2L/IfOCM9zqHb1YSzu2BL3UJE9coFbXg6qPTFhUaxotIi/2dYw
uG6wFJfm4uIwKVcGc9vHd061KkZzMtFrhU13hEYP2MWPSGt5YKguZkm40kAyAB+JDW1YYX7Rwogl
sOrqA5ei/NXB7RSebWOn49HT5fyc85lGLNymVgTZpjWmc07sHvGXHclJNnS9lCP/ss8cRXyRyW7e
08gXt7fAYori1aoUJ2wjw8TZTUs60gXNpqa4EqzFtsWpMk7Ok90PZIIoFauN4jfWoAjdE1N0o5+I
OTqJtoE/F9Fd6vkVjE2aow3TJz43Vx1jj0XNPjZMcbdogF77tNg9+FO28Q3vHKKBvK00JAN5CSIr
ozfZ7dZhvWS857JiqxxFYdeTl4vB3NFpr39KxuGiu5Hw7ykaJ9y27HTnSi4cdGYT/4SgM5W3PPaM
m0Hq4KWSpeGsh85RmuqKHDMMj1QUO9LhjOM/mp4K7ivJBk8ELfOgirXzq4o0M3+ZJdnrsqvNXVaI
MrW/w7KOqXseMJxeVBeScE/NwD1LhQL8Jdowk/hnCRbC288Sa0C4U66thieRkrq/1bg+508O3eZO
mkGzy5VV8Dxavbw16HNHJBp8AjmVTfYVr4ufXiYfgswDdJ8gOybNuCaOXb9L92XIP7CDTA3oM6ze
ziWOT5h8Gdw93AnlFH7rjo1yTRfUasYIXDwaiPikJjZ5Cz+C+kOKPiharxmWWHVRN1tBrtxCRQl+
Jt+G0UwRRvpReYNvtrhBRXdZwpC0sh+yteTAbRg1a4fQE6cd69MyJ9ICZ5HIX913qQuXgSrP1BPY
DvUwoh31tou5igbmnKgjSXdqE+SiV1cl3dqr14+hi2KclaS0zDRBBC45kK0n3TX1q5FdyrRDIi8H
b/6I5Gpmy4p8rWrUikLIgeoG+zhzlhmi1ILApwx9liKuvd73kVXG96rOaN2pOnxQ0NxcXoi2HJzp
ycZXWT2kYMDGf8S0cMHkAGvbD8KIa+sJexlcqfPqucBbLW7TrMkN/T4L1GFCFwAnjSnB0/U9S9LZ
xOMFxZpdA7MnPRVlsrQOC76aXl5FY8KdT8yivGn+0yZtP1JWf+B6riginyvEZZt4eL8Dvx51Xx4N
nTUZ9pSrLYTasV/TBpUTWGj7oGBbd3ygmtQ+hix840Pi50F4M8TWHNykiyTtMvNN/Vpzgepi63Us
i5yy+yQUyeIDtJX3zy2tsMo3FA214srxa1e35Cq5H43Tkjg/OHfH1xSrSr7lg+IaL4OAc8i2+ii7
sk4xP4x7fN4yIJRal7zQt8otSkM7vVU/zcJhYdjmTvsepBmLfG+2Ier6ZfNComk0WJISNlgBCxeA
eQ43FRhTkf+c+SNbOLQw+Y4xqpD3ZWqJB5LUusdzYwNITOEddsNhTsKQs9qPqnfYOPXjiDjNxA7i
5UWNI6Za1Jbx4JU1rsjSRK53IKFTHXXZZv2ztun8sjsHDMAik5HVxX+loLmD9YSKMqHfUFlodiTy
HJfpdfAX8yR5SEmxcQzIQ2WjBcFgcZdhR4s2V4U6pWlwxnTRx1tu+9x7LgHGD9oyUN0lGyu/E/c0
lVbZNXfWEHuIYYs9dYenlt87WNyZdBRS+001kXwDyjdiLfdKy2NcpL9y2Dh+GnK9L7EwAb3NninU
QRIdnQTS2djikbtJK9g5f6GJ4qgn70g4N8WAzy4coi6OSjsybyk6AqQdquljAqdAgD1O4ppVaVy5
pzqYCN66WKi2quhC626N8mY3/BwKAhhIBez/0KL5pqOfhr/sn1rraJvAtvZ2aHOSb4VmSfBK41DS
ftgtQv9rYNnQBDd8X+oCvHshaxU/Il7hW4XeU/mcm8Xk9DCwcqN+Zx6HUO4SuiZcdUUb8cY7onQI
Ozj7K7iXBO+Ci52lUHewngH/f2I7myXVieVw0dzF+BeGZ4SVrqV+uFmHOtCwk3vxJAtYfHOaheuJ
rD3zBEZix7qjesLq13S7U3j8kVDT5p1MBnt4GDV4wx9f9GC5+bU7+B2NM3NaklsPrLl/4g1rt3oT
dK1I8T9K3n4PPgURhqEMq9hfRzexnl+MnAnnb4ZG6IBJiaH/1VJJkj4p0tvM1gjWmDvAgvjJlfxn
OZ07iHJQcnEfpCN+ea+I5201+WJBQhwq+8pkzBYVDFnYHhf2yvMTe3Z6V7ULCWw7UvsBRhnKYj7i
fRSzDcwkxUxixz5xSzxmU3BY/1BYdkE0+k+OneJX7QF4+NeZSinx6Ypm/pMWnZMfGf4yagS4CPr1
ZQnaNrl0DcgIChXKprqQW4Lg5oh+Gn9zas2rHTwadBFvQZgp8Squbrc1jtEvBboGlCEmbDuS2PmU
O+K56nUbnHUUcTcK/XLWt8RYspYDhAEF62ALtI7NcrN2AMZR+5jg5SZ8lJfqUJPNxQ5HI/Waf+rc
InoXNOi4Fa+ohbmgdZL4KOfKfk+lV1R0J0NEfPOWYrxOIKPEKhD47Y8Pi4ifj/g2ax3fJlIOelOo
A6k7uBWbcOJ7TVo/+8shHRbhmosIByI0iPBsUzxBKTsuS1dmIe5X3l3xY5XMYbd3rNzLc+po2rVb
TttO+If3rXOopqbp76qo5qbiuhZuVzhHBL/pe2cFiey0EqnsguQGRGumGLKWSDZjQ1iPQmZ6aoAV
W85nmazJ2qIiPQ18dEqoYatoTgcwFJX+dWxXOI/ijso6OUZZuoEJ4UTPfJxATJpZUuRrSk+2Ozdl
y7fvF4ltvAR5bW1KYh4G1hBSycEquXSAGrafIbxi+s/byZ4PimxsdDMT9lAHHTA5HRB/7C/Frogw
K466i6OymoCUdMgBy8H2/nD4OYLhhHZlh8GYABB/kbZjzUJqmnT7EBC4/FkKM7rQzll33SofNfEu
HUA07mKfpdkmw+AbQaPyHH0smiFb6UPUNm6EcM0Pj6mfPkGJXfR7PnBrPUJQwNZEpIpvNOIxYj9J
GO3djH7WMFnUrt+AjMXFDrgFakTqkveXVfRgTOsUN1gbRHk/Uqzpv9nUcmhO95x9M6APS7JKZkmg
9Js2aYuLsfNCdDD2JoSrc4HVrk9DUZyXDmf0oXAYXZ5ENGIySkCD6qsZAjiCwoLecXYx++rLktiO
2Ccep8EPMnNn+xAwm8X/N7NASB4R+zzeZ6jDAFPyJh0OAEnCljAjnzjcpHqmBJfcR3KmVYWpZfYN
lH0UP14WvR1VnLNJmyHuBvxUh3wpEQ544en4Dt8N5y87ptlccS8RrYTXNaUEAFoGMlw6lNnHwLNs
6hWgPCMUFPgbASX1EGMj03O4LInCDaRdO/zqGcGbFf0GkCRko77B4Kzzi4BCxN2nXb0ANZw5fU5T
iteutp/BH+nJbtNu3478r7xC2AToiOvzLm+L0N2q1u3EwTYuJZdwthecp6VA6SDZuVoQYL3YSDPf
VCjzTQLr7r8JS/h381LwWdFygQIF5cXu3hh5uW1rJYH5EDQbupuVpPARe07yw5PFKCmx0H8JNxuf
ZFvzcOg+xLGEMkzx+ojewUGMH9Pa9LBn822uJ26wmM2wlIA+/+9KuWJyytTGTFRj3+eHFT6PhE3v
Dy+qlQC+SUDr/YXKyIolh7v2XiAHWFg5sxzhwUfP2npN3X5Ko7Mze7bE2sFeCyh4BaWtEBfiWbMb
hPqDHjuTp9lBZEMyC+wFiyPCvZJ/lAzMuSfBOl8UNN+/GORJTqexm3O+aYrGVkcfGQojaD/bYaVH
Xx3BST7GDtiLPZ60ptmpXHDBKidQNRtKdsOXFIut3OGuIqEXC2N98gPKVxFBKMDuy7GFeynV1YUI
H/Y9HKjQLTA78V+YdxYCq+Obt3L0cePhiQFZDFk2+Lbt0nhEp5DEvVNUuPxqsHGV5bmlDBZog9NA
8SEoSjUGjSXrvRhK9MaMAE1RgvC9n7kjM8nXMS2mBzDUWH/teFbhXe4CjdhCFKVzC8RucRGwBswJ
Lj+3fspqhgFWLnZIwp3RmcGTszW2LEKCtvQYZPWIiXHDVsBQzdbmNjsI/nSK5zONJMcr7rGxJ8Yk
I5roCvpQ/LH6hkBgyMTkPdiCtfrOFk3iPwYDUBLwbSu2ZE4JIRDnXDuO4D9PV9gVBXGUDgdP4M5E
/pjL8od4TEGLYG7wMF6THt0DjuHHMDMxzh1Xk3m6qg7IwLpRnVlnrUY+LQouSog93p6uvhGCOu1W
3UlidKY2vh8gPBHUYcjWtsX3x8tyJuR40rTGxVjCvlUlrAvfEwL4OJWDx8CZuA/WOsW1nVIri1hX
jZX3wLHD0Bhg8A0BUTakOUzl+N2G598kpzbxLXWZI0NzTj6yuLgmGItgXuAuU1skfOdzJimxM6iF
KMNtRkBOTmushzc8wbuZbYP32qdWM77maQRDLYsw+ZaUGZ4Ie65TB/UUjJH4nHiDUlNaQz+EhPQ3
xyBYbpeh9l6NyiLxEVZEJC6Sddwz6kB+qKKMY1dKAIGb3M1K76QjGyKBwLvLb1dFmJXjpR6fMk+g
6NsmcfbzPLUTn34MtwxUB9kYXJHT9KfTK5kwbthRYVNaTHDjUW7DcEeQnlzHNBp/i6Zc8Fs2xZoX
Amn1WCnscwc9tuBpPAoiXL5YRUxrBjQbEsGHDBVB/kEToogAWAKEY2MRR9mxQPSPuCUazMuJp5+J
QXGQCz6o/Lmfcd7+P5E4HvXyGxM5oEOt73OapVnF3PT1ghE+i3Bqn+mCNMe8+C9h59EcgBe7wUZH
JijoeIPQVHmib4/cocVSg0rigHrZOwVYTnOBzLrziMmAG0DuyIeC3UMHPiNwP7Tjqrs47JMXx4QG
u5sLk2JNNPYTG/o6+9aepibXn6xSbghytLzCJyeqK1bKeXAvu8VpNq1mF3CKjRU9YOigOaZggnke
FUCbbT+ElqR6hdODgSmObsifkh+nMqfiZkSCDFNHNWOzDYPIGZ8W1EYIKF0PmD5sO2cC++NJTKnH
IC4wU4W5bq8RvrL+XswTHw4ciHQfCnxIhx5J17sjNThYB2GcdKL+PRuwGnkAs6nJ6sQn0ZkxRpYu
wmzb1NP6/QFjQNcv5V8jDm50+IPvMlc22czGFgQNj4oOmunLp/KDSpwixSURFaTfaaceCovgoMei
4/8qysFikbqJKbHLNoCgnDfTUmk/lCVWFIKHrg3R160MIKOhofKOHop/SvZWf6qHYM2xtRPrkKn2
maZrMDdMjPXACJiRt+GlnEYlrxwLSsPMqXdxq4q7JNYeq9tFaPHLSbKu/2mnHntv07ENP0xZ6gRb
lxTTn3AeYKMAo3fqf1GTVaistMqGf0ISJPyJ/JIQ8KD3xQnUP4CjpzLzbPr7equODmL2dY+XK8Vj
uI1JrpuzlXQNxxKYpw53KMFeshhl7HtYM10T0vUi0haOb86NEy2SpZzTvM4xoD3MKvj6HqycFMX3
5MxR8ZVSxYfeikC7Fi4kJtGnElO7OBfSGtiWGtow8nvTuGsEfUoAWZwnFXYi3+HtDlBc3MUtblLY
z9SJGuL3Bg8gDw6KPiu9nNtsfiZRCQagbMaUj5IKcYqNFC2qy9G0WdtAN6JJaHyAw4A5w7fXXNzM
C3K8gedYvMCuwwYijYVxyZsHj+8y5onknKL7T7QPtegINoPqdK175tJ9jQNMPHl5h3kL+ZLtu8fL
6a0krUrQKfMDtu2B3xfPFaJ7+WJRJzB9BoRM/9QaDxoPHJP4bNFvgaky6/VfXdmTy5mZtspBlaKr
mJfZAqvgt9RjN0IVnguMYaeg8QY6QPnVtO2fPl7sQG7WYuPG3obE5O0tnDfJnN32AytkvA7gZ4EN
qNe4G4yDbuPqJT/zLLj3parGrr0lYsrzFfi8Xpht9CixnrO6VhTcMZNAOq9qXKm7Epbpwcbm+Iaz
jjKl1gh9yjy0pYIAqSrcl9yzvOqzjiI6d4FiZtc6CSwWrppMkXB1cO6lmJzy6LkGZj/dPYhFe1WF
izq5zWQBtKwzt/zSnq3DA1feKP3GO4X2TKm72zxVfuep14K31fhRtCG6CNvyLgA32mG+81+TAoYP
3L91WJW9zd8fa66zv4hikWeYKboGgUMvLEV/+4FLBAgFgykRYIbrLXAW0yHXwXPfEnXjpB5gICMf
R8kMgVuKjv6FsCvf+wzmyYWnaDLpTgQ1lVpbWTC6nlmEr2qj8h2aNXQROZTNRArBP3XoQb7vp16C
3el7Pb7ikCisGaM/z4+1xYeSrWEbiE2yP+bILDP7Db8OqNZaWsnrabBnIl0jGUrzxnKhtl7DUobl
Uw8swCWsIzqVs93B2IGUqqC0CAJRMWbojDT0Qx94QUSLEXeCejqxTxtTG6ubSZsP8HFo/XiP6tx+
sprSaf1NLcvW+lhU6wRiuwSzIohBLQ7Gf74wdeUeaBXzq3YnjJDVo0UTRQ1/wKGbi6BNYcV8WQt4
7uzm4hBldL+QyNDzgVobJa3rIiT/1izhwXu7Iq78Et8V3ufJ33QkJex0lyR+9pGV9gLRhzv7s8qS
dMYB1dUfmqWFcK+0p0rnXDYOHT4Vz+o1T3DVbmxuZQ7u1JDAKFAUaLMbo6Nc33CzG+pon6QLG8ut
owURgH3j4pN77Fos/Hco7B1VRySSxuEvEEp3/lsF9KFemVyW6FdIaK/bjs6E9tJw4bTJ2fDePadk
iYC+howVPDakG68lrtXmztCh0h5G7Y+s+UyjnyJvoDTbwBELietU8Ae3gB1ngkMpZvVXJ27bX3Le
ifc4iWzBtmnsubiP8XA0W08FVkY4h2rHY4J6S5v5MpZXq7LKf7QnmeKGylsbHi55X2pnR4SphwEj
vTpOmlOk2mYCIuudb1D7NMpxmYhm13mB9UUntEPPTctH+EyfOcPaFkcjrnlJIBhcL5ZreUj5Mmbf
7NX84hZZyCauhybORFCqjFJxNG1An7RssURpTTz9UHlXkK8vGJkWsclcGkwwRw6CQmZPIRRu2Sm1
r3Y6jTyDA0cEChWbyLtcthBWQlIV7omY58yvfKSxiUHKRO3vUGbTY+6yFQ5ZMzuy37PQjSL6JuhM
iu9JC7XhJ4E5DdAulsUXNUCxQcJWVjQ+U2bPGmmLlXoeN93UDgEoan5dm2jA9371wiXWd+PM0u46
9KULSRLGfPiTsnZzX5qJOQX3aQyJI8qIvETbyAo1HkXlB/dRO9QhwLLJouMi6hrAaY5v33QmqmnS
mhLUmzalHHrdJjaCoXxLLoZtTq5yCxOIoJFnE8LgxGKUJd65GSv5HZMlzbZOaw+41IyDRTlLLW+H
iyd6rxZBbAOTU+xvJIrneIN9jypW27e8F1BF8pnoQIeyzmHd2N741QD7TXYLvRDwPvog984DLjGN
Ase7mvO+xv5JOFa88FaYb105QhzMwOnSTlxCvSHSk/W37HvKD8RoSwFu0EQWwHSWv7gF5kut5XBI
uff86VVaP1DS7R8GZoFbB3vunRUU0Vvsj9NHz2XJhdgPMQFZKU+vE5rwl+T1Blc/tpU8WsKrSWjT
jYhGZik7ZPqFl7Fdxrb7DqtGrgRNiabElac58J2ju61gMfwDX6z9FIV2g22YJvnTalp4pnNXPOP7
mgiDpco+g2ziQMM9wKWq7tRdURlqgl2DgZ37JIifdMSkMFKC8Cua0L3AWSlIvbUKULiZ21+iotOF
8Z4SlsXQpMD0U00/ltOrYO+VCJyQI0j2vFDTHc2EhvCJ8CfzHSHFU2Ulj72boKys3l5u4hVNAnyW
/NivA34WIDGurz+dxNevpYLbwVzjq9suJg5+nKrJrfYMiTmFbL2CsmpFbKCHXIz3pKNZP0od1NvS
Knz7bmlT4BibCsvK8jozmIl0O+ilheZtAERtdRJE//yGCMIu4Q13KQqN3Fi3OMq2RQPAtJQ+Jso6
8LmYsqIbs49xaLyPZJTNpXRpwdi2Udg0x4lYDqURwF9OTtPY1TbHWAbrZl1z4qFsgmOU2WNwoF0n
D/8koi+PGDg56eGchb+KQjMupjms9R37GDWwiBqW8SEQVkHIXg3eCV6QmkBg+pW9qRDaOViBz4Vk
2JyJFGApxnBVj0xAk4ZI0j1kipLMVyzra1Pas7tFSCi9XVRUvj6xDyCjQhQM2biaNaxAcpyFw0I0
lssuQqMrtkOWO7c0z0+7EPwkr7+gkOa0YNH7HEC7+Dsa23nh1G0YG5JZY/Iykocqdj072Po1DAbM
Tb3h7/y7rFVc2FLzUD5gj/SGHZ3yoXcMikxaeys3HavzjETz6jCi94MKGw+KNk3ULpHCUpk6dm+0
DIfywhTheHiUrEJyAwnnnD/rvwWG55TFO9t5YA1jVcK0tg3JANfyzOvoF0G0kV1g/3NBDH1ZmWOB
EFGu/wUntodLs2BBZENalB+hdDAjkxok5ThgQg03WBFKsqBAdyjA7hv96Psd8lVd9SyKIyHPU4sz
/BzneD73ke8x32QC99Ue8ELHztfBucYmTFvefd6M4tuMQVddSduY9LXWnfXhWE5TnwN/Ku+4XrGi
JyBMLxGwDg8DF/cz2uLqmeaYtnPptaY0wHrFWdP+nQVjOQW0lq2uopW8ASdLTynjFd5VXD1W+WXr
PMoZZbnZAblkj6r3acn9fM9KtnyVTqL5OlJidA2nZlJcKhLe092YBiEVzQUc5oBo6KPp++Rc51zg
dlYXZa9YGdpXn5vb2eY2NB4jipTIFuGBiAEjNnbyElWkov+S8qim20qxNkPU9fN4N4mlwFiUKMEz
o7oGw0+C39z5H3Vnttw4c23pV/mjrhv/wTx0HPuCBAiSoqh5vEFIJRVmIDEmEk/fH8s+btsd0dF9
0RcddjhcJZUGMpG5c++1vnUqAqsQT6Mw6uUa62s7PJZFa+FLFpnwqw0j3a5FowhPPaZUJ8W2B8hj
Xk1gQyqaK1XZfCCeKrVHiX93ubHBBAl83tgyt/AAyBL0g2ZkrwQjXtPQWxo9KOC4F/oasjnz+sPG
a+Up17O6ioysajUmP46OZEBbtOSaDAHNjnPEn3A3cwU0i5RMGngNwxvvcLl/9m8FvpTAxo5qJ/Wh
BKYMbUzHxbmVYCNYO7xP8zVxPbn5JrE8DssWmk/uEDmLPuNFN+iphaIGVvyordxZngP86YxhS5l4
b7wwnU2ziAiPvRUsqXpi6BXI3cAADW4WqnEzxqFc4MlNKauvcbQ03n6VVBtb2c4OWzDVCV4Nr/WK
ZDfYY2HH0xJo/hPWbYTCG9rssiAKNnFeSHMyiLLhaPLCQtKuxLlM6CR0pzQos02FGItoSw8XPxVk
YMKAIG88VPqS5qeA1lMTmTgm2j35nkN163muz1eQbedZdzSsFVI1swQ08CZMr+voA6h22VKetM1T
NUzVdGS3q+uPLGk1e1fUhdk7IVKdAr9Zorf9TYWvz7xdPENN13ObtfUNFgRvZcZTKEaGXAYCVBR6
FxzHitnSizJAw0aMEEit5mlP1Y78X7N5RKZoKiifnNhPJoLZTG1r2yaunmKrYnzr5ojIOLcaG3Mo
rtWnCu+R822MWePdXkBlKlKr4GUKG/DZNoIjhfY0dOas8yJmIXWFyi1lzhktMLkukJS+u8t4ehk+
sQ1RJSI4/+USrjNGmswEdYDueO/L4tUPDoOdYld5/jSHU14i0nPdjGaiI8HE0g1UKDqWNuhe19r1
aEbZ3oChqpQTqRn0X+FNw+Muw0B6fXLussA+dwXXjKjuNPVJ2oZFMVFMI5Yld8EVH5IxWmKTYba3
kezTiEvNwHzucZjiQq8pBzFZ0Lyn84Rfa6tbKr8RlIYX6Us2vOgk0dD4ZS5zJTiIZhr1xvBlSWlI
YNnFCAI+D4Z5r5sMuMELpCRde4IIP0B2jBPAYbZsNTw+zEz1JXBRZamApquUQpIVlPYlQzRSReg5
MxBr9yIgGRJwCG1F3CMgj6KxzoM+UhURtwdwwJTgGfO9ZNtrNHyiwHM61JAWk7YrouE61I907gki
ry+jSEppb8t8e/Y3g1Xl6Q66HU5+B5UV0V2Xm+6G99T2d4Pj9cQgC46IDYBV88VL6MtEFqqcdwj3
8leaTIgSYaUQhjD4HYewWdiVdWSdtS9zXqmYjrY7RQI7ahGtQ6Xbe/YuHa0UN6kbo01gNK+qMFcQ
e0n/7Nn9oJ47BI8zeeuaVD9zWVDwA5cERsMrK5c9gSPZGTyMIe65TkET91WnrAPHRmoxzfHhkTCW
HdrJ3KDw7uQZ2abZ7l0HUA58PJJYdokMKBW7vjax2PSDll/nGj6KLZP2JthnWq9a7GmCMMiNn89+
dgVcvkDgME1thnLBTj9x/tsmRFmZXRUSjOV5JUVzvQ7kNLo3wBHXCYYmIJ/Q0TT3w4NRm26cPqfK
MdquKvelYp4VeXAOLn+T9+cCsfSRh2t6TwPcfaz4uXwVaelnN/j/g/JAVl2/7urO8e5h+MglIhcJ
WxC7pGyfVpqlSIgwGJfYy9lBuBG6CxI30lB5I5xCe3FB8Ykr3MJJc+XWebHwiqAVQIc9jjT/giZx
QWd1U7TyZcjVgOKrhZMGpebJNbGEg3FCo7/jHevXJy71gRmSTdEIFlKnPpBPEUPptpkBbR7mfn07
T70jToV0ZXHq/ZIoxBUXZhsFazPBzqSy/QlGCtF9U0/9x+oIOUcJoc4zv1he87CtVoMjfV7Vzh0z
24t65YOwqUgCtR4tB1rKlyF0ZLAMVgt5u5JTokJtti0Rdz1NrNivOLU27JcTeSvK8v2wNWvp0ZSe
GzLNW3aUHQEd4qFU5vgLzzdoQPx+7k3SoUdC/zYhq5cubP5DgaRH7jVfy7Nwprk6fdU02wHMZ0zD
IZXIPoktWt5GiKYeKHulvOAxnTSUmyYcjuo419rYHCzd7fWQWbI271Bk0SZ0nKwVp9rBJO6QHuhT
00ONQX+ZnFtp4qmGAP5tCG7CHRyxs8XwO1Z+3U4fTj1VCE5m/90X5I32jdnFztBoT7PV+QhW4Kzf
V7kSNw4hGDzz4O8iHoklbgKv/R7Jyr1A0AwEeVWSaFT+nnknaBl8DOyDuxWp+dHRZ9HeUkMYZzvR
PDu2vJK7mwUx87vuswD53ToccWi7EBHNJeyZyD6wpZlxnmlGHWHNdyNIuXUMaEHdiVm38JE18Pms
wf2keTc/iIzM9gPeLOenYke+CoxFO3Rjsr6DWAXx2vpet8XaRLtyIK5yX/TAkHb6tNgOJ4juWaFo
suGhzRb3OAx4rLelmBGi5kyd7zToLBZQ08KN0UXlUWMQDQp/292REIG8pg7mI5rWSefGLtz8DP15
yg+NaXusBsIVt5MGyk8UeXLIhlWReonkb4OdNn/tiwKeqxQWN2gtR+u9gWaOZt4ZrAwFBg/PTKoq
c18ar6N8AVmcdSTIZnjQNdcw5b7tnP4+SS0mDEAMQWPQICCgr8MLdb0QedGJDZ7X6YvEMA+K9ACm
H+SCPlxrNBaG0GFAgWW4KBUhn12zUuANysFNBMxk2uFRVZDGLeOGfn9wykpsz7gH1zdPKuuJtFUU
D9w2baiSOFaueI2z/EACXoETj+ki26rG19I7U39bMHPqe7iJl/qINuDI2G1uIQKMJUQjFmI67EHu
rPKkGqtot9BocG2AcWXadNCXgl4JBWNdxaNbW7fASoCZzlUXG3Lor8DQWbEO2vrGB8j1XHbkc5AH
0u+o+of7tGr6IfbzALhFz+WNXdi3x/7KLJHk0lRBbrGxcl9jUtLCAQgJg1I0ItLeMUNS8cBnCcN2
JQpnPA3PaQUku+tk/dCqwbymzddjDgdj8yzXriVmrPOZE/pImQ3GJu7ctHsfgxYZ1sQEA9iEbkIE
+zx0lIaNFBzeSQCMniBf3kLUMIyHifxIolSsxfV0af5wCtBg6njVgGqVg34H/nfZ98KQr0xdgQGu
if6Rkx9xSGzl7PE1NQesQ4WKvBRjWiirVSsPNoVz/a514Bl3VlNKdJeEe9pbXQQ9uFZufuUW1Z1R
RGnBJG2PQJ4wp8KvYeHTY6wN3wVp2fQYcOfc0khI7WTLuz1ysyNzcl3ivC/nASF2viZXeAzW4Cnw
yVd67NhvKQ2cgQxMVfhJdQJVPxHWwmCe5p5GQIzu+U5o+CL/LFibV1462rQIXMDWveXcouBaKM74
O9HOFTLPzsDFLLqCFuU0fUmDBzVo+k7tLfcyZe4BQhBritORW/+SrIRLI3mO537FPyuI0UpuCFps
xhBUUHmG5VXckEcXKFRmeX+cx+UB3kxhn/WqwBBCewI9EsklOZQnUEVhYRMvtRsB8gJCoCEiQdxp
83BEZmcMXKlsyBjnXDQrj6rFaCeHo8vYd3pSGlMpDgQDXmAeF0BMDAL8AgJ7M3z8lEXJDbrwVVtC
DYHlFK+WVnI71BwR1I8oP418DOtBd/xhB42QdFR8e+hU5NjeegP2FNloHQBJUhFBg0X1yD14DHNj
1RwbZthgiyHUuKpP7Yk44rV6IsRYEy9KDjM/lRhNezk6xsBw9NB3HpOf0AcH0n8geJxx6LUkFDNg
kCkeMh5yTN9p6NDMviw51xuZXQF2VFstsIN7nxQN6gKAEZo6upzZ5fc0Cpthkz/ovc2odMhWN8qx
nJi3puFo+uHHH//x1//8j5/Lf0+/6f2BYGub4a//yZ9/tsyn8pRB4L/+8a/wy/nv73/zj8/5t0+J
v9vzByOkf/+ky/f5x7/h6/79+4Yf48e//CFqxnxUd9N3r+6/uWGNv78+P+HlM/9PP/jH9++v8qjE
919+/GynZrx8NVqczY+/f+jw9ZcfjuX+fgn+9gpcvv7fP3j5Bf7yY5P3fzx+yLz6X/7N98cw/uWH
Zf+pe4FhexYFCuex7//4Q37//oj1p+H4uEK4OTmO6Vn2jz8aUkGzv/wwzT+hX+vMJAwOXt4488cf
1Lu/P2T8iQ4tQDrgW7rjurbx479+9395d/7nu/VHM9W3qK7H4S8/DOvHH+Jvb+Lld/MsA/mlq9uW
Zeu+ST64x8d/ftzndDj47P/GIKyG6qCsTYb/yP/sHeRvcH7kar8NFdZvQeWevVkBRuF0i0qIon0r
a+JDEVa0CHJ73eu5iyQ028H3tPQZ7v+fLKiXHOTw91f+8f/BikJ49r9bUfGkPpqPf15Ov//B35aT
5rh/Oobv6D5dQ4MwAoOl8bf1RN3xp+WxMgL+4/rGZWn814Ly/7ShNBq6zmrzHfufF5Txp+E5LNGA
pi3MDfQv/zcLynI851+WlOMahmnonC+QXlx0bDrL+p+XVO9I6FrpBU2TuzB7udLRtQDNbn+2Ej1H
ZlbTnj0yNvG0wrMwrH1gGeyvRgxJEwgcBpVd2p8luV8xCvZpo3l8manci1V78VFBMmPR819d3yUb
+D7wnpLhxPX0QHXTHAK7/kmbjTuXLOLaErvAaH/BRsVUQBdx243ymJrigPmyIFRcj6RYr7xsmUOA
aAFIo7hn+LyR/lagINuR5Btsi9McdF9Nm94r6dTbfrDT7apNDwptQdeAHMncwQt7X6JrREDLPX3T
ZNOVZdrXTkJbfXI4DtK2hjRk8QKgIIAvYYxPEwPLUPTDDrXZmWbWOXO2WsYw3zVPWIMj38FY1SnC
vy+0Mdo96NfmKwTF1bZ3u2NGYkMo/H7ekX9VjpUe5SXS5+QSs4c2bkOFNO5MXI7aigGLsTyOJFn9
8pw21DPk1BryTjjlHgPy8Ymt4a0DGLmdvPEFNPRtn+OJMIT17lceN9rq1h/MG7zzEDosYDtspj/d
asoiraLqNUgT5dZQE0u+8RGVh1SS78TwgmrUB5IkR0KxLHd+tET/Boc8JDwiMvIZ8WHbLfs1qTm2
EfqNmvnt5ephqMCaYivNkwuIyWjDTNZ7P9Ndzlw/JJMu3SCDemk9wbBEw1i/mNORdxRdI9fRoPHy
veYFYZeIJ1ZKG9Y4+hi1BW8t1gc4RMSA5jYTHIqNsPC5AHbo8myH8LxF/fKh+26txfjixnfqcvgz
7kgk4/RZ5i0IbRtQEoISmthMYXcdaqsxLxiA9NfgUWJ8Tt22rsZnKJCoAZLxsabFt7twAjyRF3E2
VCdN+m68kh05msW48TBwh7+143lSXM3ikZKM+VjSLYwwoW75wNGGAUKkcurTKgZpHZNhMnioCK0k
7bnakNW3PJa0XedHkBkIV81WMpQ+zGVOlKYw9oFKl6Oaizd6I90usxH091jb8eVXIcnA47aWPeL3
vOoAzsCPouCNOqOCPyutHdXJgJXaJlszq+19E1SssOmjK1+8MdV3qFeuUfh2x2764p4cXElfY+4o
s72jijxcvQAj72o3XIxccasFTigIkt0C+kAQXjgPWRYMm16nN+TYU9ygqFrIsSwVichI3x+h9VNc
9t4R6ZLYLkUJmHTEHgoqYT+jt9tQ3Hrb3agGhE3pTqOEjoCEcwFxHWZilueF4iLVWeZu3FZchA+N
IhppzrdBoYko84Vx8LCTNyaAKn0w4bPB694QZjKggGCVppmtxap26ZERRgJw6MvgKref684LLWd+
9s0ZfEwq83DpobUOSVPQYUaQm5hHrNzmWN9UGIVh7GDCWeHsBA28CmvgGtqWKpwIPgccmb06hsYS
VToQRR4YfURZnjORABCcQ8kH3Ec7G+dE1TwUidgn9XUxj6xGwwXaQh2xGXHAM1ovYhQ+/LyrS7Ax
oS4z0KgLVYNGLe1Xz02JC+ipUY22PfG2GRGQyPzo++sHb1t1pZbqHushrA5pk01ftEeiAgiZW7tL
ag83D+e+WtV8AqH92Av9sARecBhNeP4j32krJzxaQbZw8wuOemqXaIvONpqLcCU2dOuW+hAPrLJl
1aJxnG1mubgYciJHRiTm6En8DaLvq5w+w9Znf0RJaft5diRCiACdafzkCnebX1rgJPdVG9tgQ09M
fEOJ6Z5qvb78uCOgcjbyuhc/FZkue73Mb1Na0HtlMzDL+qDe1kV9bow5CJP0pqk0ECRO5YegUPG5
8LTMo31IeNhjzf8sGdbloFivgmJZdqSHnKDenxiIyG3QGqgAPRqHVoQ0ElgT3JOoLbG59T1TI6sO
pYcBHd+JtoH2PoduUccMYtlwS4LBxgXFnU1sGHyrtTt6vfVga9y82xn/RdEuSWjUuNCp73U/zXbO
A7na9yuG/zMDLX+nTc4+yRgl98PEsBq+X9RqHbSGwGEbQ1FduRfOKfTaywxpVM4r3qmNozg0DUM2
IS5QnR+/+tW6DTLIUr9tRsOC9Dov+9YR6y5ruqflxcZJScJPzwFEcgq94ttay6I5xZ7WBdcrr3fs
Wu5bUfUPNCmS4zp9WUsT7FIS7TbW7LwQZML4vzVjEEbXU8X85YJshXHiFYt2gwr7k/guYi4HZ4fj
V+zNVeYbzyiKvQWcLqrEsJPOoB86U31wOEKBd28dtudXs9Liyll+2aZ7TtyW+j74yH0OyVIw9DNM
xPft4D4rOYU1ctVN2dt3Q/qg5f1VaqyQLMb5aICeIfwBI8XwtKKh3nmw3TcaiBFCOwAT6rOLl3G8
Jy2o2IhCTptgIcVLTXN6SLLhVqNxEQ0Er247A0srCr5dWQN3Ge3ciZaJBiPAuYPoiBfkeh5sYPts
CBBSMWmjZZzUQ+QucaDVMP2GqQn7q5FTFjP1TD9wPg+dg5B94efVjXjNEoSMhYwMwop0ezqUAZgj
xyR128l3M0T6ZrlJ3fXe0kNjtQxkQEJti3q9Ly6DFstv3umYvHLNjJs8fXS9bq/PIy4ZnVgakudL
X3cisKV2b17rc381e/Lc5d6usYM7ApdONKXvkDGAb2nCqSLVZJzmiJjBB1IXHhfJFhtcoruRJwrK
q4AjmvnSyVD9Y+tMkIra4VB0051R90x1q1sdcgrDG7Bm4BSDFSotIn8HktF0mJzhsZNH+sCvgTTv
UCpEfTWd1iqTYeKqLULjJ/pxZ1CrTzTJ32TefmsuW0GbBK/J3IcVyMmHVNj89h6Fj9/+1KxGboZv
mu6wDyASFh1TFNHL/cyBUgRJS39x0jf1RPoAfnSm9Fi09EXzopaZJHrYb7BOXIUM7uuBAYMFTXeI
KDRjAlRRkc7OvWsEER4rQQhcymcm8qhX+x7bAP3GYT52y3BlrScLXz8N1Wu/uBjhBF8TUYRiWG8u
/hGT+tZeCFNNu0Mvu5OVGXqY6UNUdGiXvUv086CIVIFLSp0Yga2ggylRd+Idlxu9myANFl+oshq0
kx6KbNb6BqLeMMGqJkYYaRgW+DgAvteY15Md3FQVrXntWFrjk9F4OFeS54ObWeIaOCECF/jttJOu
ZaF/t0P5hCjxqkumq8VVbJDNTwNQdVw0w0yeK8wiQs9DASBoS80eNmtysJ+WGemNqfbNJZl0Re55
lA6jGI46sxwO9MXsDe5d8zRZKKSqeobhVv4EiP6t5yygsqnXAwaD+8zKz3J4V4ZAATb8NPES13Qu
jH55rZxrUneBjpnlbZAlz7qR3MOIuKRsMZrGqcORjKPVbDwKHktA6ZqfndJ+LLMUXbKE3K95n9y1
AdYaYEzREW+GyftlZ3fg3u7nLNiRIPkapO54DwX0amU9szeP1NTJwciWnTcU3/SpntYckD6SttRJ
Fc9SveeTxAakBqoeBcqxkGuoF5jJglYBLGucQ4GJe2YWy/lSU6eRAbERU3IYZgxz1NRbDfDGZkFc
tcktY4k1LJazrEny84s7dBYflyVG9/izXCkOFoukiZqR/dpWFx7cRCWnjpqZ35pp87N1k1ikF05n
djmZUD5hpcSLk9iuw+MKkq06Dqn5xFqskt7GPyU/G9fpGNKees2LL0MhGgTj2VsAOHEGfff+dE5R
/xjNsp9bZ4nytA3C/L6Z9Xt91N99jWPZajG3uavFjWE6l9klLStrXzW6sFUOC0LSFk5WdTTY7x3v
y1AlAjluGoi91LWnhg1g12PVrk/4QWABo8Vqu4GN0RmfGwiTGPi9z6zAGFYuwfPqsPrV3JLRYYdz
V3AfEWBfkiaNXTwcKZpkq1/jWmQe1778XXQXr4xMNhqExQ39vHnT9cZ90pBWKabQSbTYdop1I2o0
frlZoo15pSmyo/Cj2Gl4pUkzedMQMxdK7nmXrgirkyHaOzcaN71h3M6u+Il0ow+RSIHloRhe8vzd
ZmnQdTUiJwCCOE+wwJXF3cMZd/5GR9mPCS34acwfVrVeL4TbbZxpvR4tA+1hab4KXgo16u6nc867
d+TDX8rKMLX1xbnEeeMss46CI7U2UH0FiR2hQAizWbg5RxRfF0v6NwkK7o033UL8b0geN+5rZ/wm
07yNIQphMUyNOCidX5mfAS9EXbgQSj9I6mh62U1am2GA3jBMK72JaC+Go6JyNqBeQ893ozWdyqjq
1nuvNTgGUy17KYbkzjWtLHKI5MKv0MEPkUHGE5Q9lT1ZEj2ZA26tEeDb593R6R6C1a2jphmpakWE
wsNzSvU42uuRTNxgZxTNFhKyDjwoj8eaIlMrljFuIf7AOHpuuPHdYabinqqZwdZKyDtwRJgzHtzN
to9IrbBW5uiqwJPVAxkKJEcER6qsUcsUF38Tr/gpUOCPYbVTonpUpC1xKlz1Y52J3M5irkkunPFy
yCXGNhA3l4wA1W4RIq4ZA9xG1GeVNYrCyXZvliR9zsgh2BhWrrA+4EOvHfR0Q7mdygJuH2mIkSdq
xhc9lYsOLHMDY3+vBahJC6nOsD7k2Rvb3aDr5t4EjuKX8rYa3HZHl3QN4bK+lYWKmTJmUUfoQ0g1
Pm5mMyuYpCKjCVBUJhnNdtyzr4NWW/sJ/wTjST6zbb33kkgPhav9ZWlgBgIZ8EOCTD6qbEFGjN6+
XtZTt8AIXF7HwiJquHCt2GqRvQzWFGeQgDf26LVh01bc69FosLXwfkqKd36KtT/+PpF7d2oRMjYv
lmitK1mkEKoW4wUTJKSfOS/vRXouwSPuUxNgrTs7HS+tdK8KAABcXUoGQWxDPTOUUABr/jCEtoeN
+2kuSXfCn2Ccfr/ZagjohEAKQaVUb5FYFkyj2GsZcZ0TRGqzVVRvveS4l6AMO5tsLPq2DEU1nEVe
2/BWkGsjk2+OH/Y6pMFlQKeCAKdYY5IR265NemNunC6dm7F3i8NAhAYUuoJ2BlvaeqFf53JaYjbZ
ZmeYLeFrlnHCxUyV5Uywyxxxn13YO6pc3RgAiRlpnOz3jtpNhYKLVPZaSLIEpsp0+EXYPIIaL3hx
62zZYl7UjmlADEJOzpfEfsksHI7sAg2ygSgUwRpvuQAgzbH8J+Q79SvFYxloBlgQS9+bBrc7E6zN
zg3KF5Se96y3LVyMu1oriSphCWOlJK7CEHg2xuZ44fceRrQNZCgRftSQqXK5SybnvO+MrUdXKtbr
aNCLb24kJhPN7CAo8YBHpO8OdtiNMpxmX6XtR1cEbYw1jdgKWGluXs1b2JuIR5uZ8CNiQOjwjkS5
zlAFpuWoJQNkMy1lAmUXftTkQNsbII6nSrvR7OlW5cR1VvoLD++tdklLTwTRMMw40KrXaxYay+Xf
I5nDzwcdTrhtnEjO+EVES9GLg0pG/7BwNYmalAnvmDxNVccja5I6MTaWOqpxjcDCSL6/tR49bk/u
lKhdUkMSQ///oawquWae87BK512sunNYC3S5hCdOQP62Ahq7shZUrUUfI+QxQv0CcPa4LDQS/59V
ptoWiW4BEbcYtn1SdszjKF/bRfe32qBD6DAdlENlx+VUq+UuqO7AIlDCiDXUkqq7w19ECFK27uCP
0u2okFAqw2RrNdIB3xwC8HKV3yTVc6HEuhb1UBl7KcSh0FRDgdE9jS19Ro0w6RC05uVXtnhJdHka
rbCavNsqXy79KLXjbkSE5+B9FZyxoVa2a9yjEvZACYSiZP9L5kocAeu426Kdd8ze21uWM6ZxFWnK
8YhtqOZ9aaCnqtabxnny5rY6KzBkbP2VGxZv2lqkYMbLLAqm4Sa3i8+i0eenwB126+JmdzNJN1tK
02hFuP+6ThqMZo61LWK0t2ly1KOvTN7KcVA73buAsid0CRkgIBx5ZPAxyYdQJ61nSLyw+dbhSjhc
AAE6VH0TpRhCdkHHJFa5SFTSoPioOXH7mVIe+xTfSrejBP/TThtNb4sO19vhQP2Vsu096pFYyBHv
daJq/GylmBmrg7Oa0928PjhDSiDFuAR8T7OgnOnOkCUGeCuVgfDN0Ky4AooELheoFUyYE3ZJ714i
xbtyUoYsDS2We7ugKmp1u9zPFIRbHG/+G2CaW1Yv+DxZU6yp5MuHmmgXL4VVzl9jXV9PvVm9osRv
Ixgq9qEafGLIVHCG1c6bL4buE7LXwTTa4VYk2nkBRnMz98mhLL360U6X+WRn7nPWC7gpYpTbhoMa
ZA0AQm5A1wiCuq0AgFT5+snCeXFq3MIJKyuz4tlT+FvTeTp0eWE9/f4jxD7u3K5Guhnz9OfeAULF
wDS4zrBvPS+NiISeTLseuc0OTJkJfYxrBsEqy00wOj4dw3J8zyGMzEn3guJV0exMQA3UYJD6VPmx
VTv1oRKAhIKlvs9n7lYZtvUXD0Z63CDXIGoz/y7aRj4kB5Xr81ddYTIccC/eelMqkYpq2cbA439j
NUCTFsAvFlPcKSTL/tYG1PhqjRNxrKIYHzGCc3b60PTpMdi3TvUqlSfeiJLBBKFXnCSXP0K8B4mq
PmiLL/sM7+8t2dTNbQpEj2P+dzgbXS0AMRP2ZVqaR9izm8uE58WzCv3io+el95unPqvGa6RL+onQ
sEd7RuHRS8/cWT2CuYzdgCrY21VMLGL4PMPN0EA9GQXPsjIOWu1291xTCcRN3fpM4/6FmtGMGEWW
O7RFxruarx1DT569UR82VuAnUDMIpq56GGkcPK9s9zBQRd6DjRnA2jU4RjX+MjI7M71q0Bxdicv/
zLieJivHqIHun1/Lmo5lM68gr+8hmQGcQPvQEcRxi+VioVGSmxET6I8Ej+YTwgwAqaW/HvqqTe8y
MCAbXCP1T0L2yErFr0EHhv+TokT6/X+A9Pzb3/zjc1oGGm+G5/+S6be/DOXnnAuS4BBkn1VnFKfK
8mCclRXGRaIVdmlD1cUUs7m18oXibXGxrRPdfl4THEHri65QhC+1WG+MvKQZb3XzB3qIT9Tezn3r
0Wts3SASuWncQatkaNJ32Uemkv0qcH5SKB+UUO47BBxur0263OVYdGJkf2I/p2x3AjecWcNmhIMl
7mARXBaNvzwjjaCFVbv8DExxd4bI1MEtfZq6upm/2gQdbJlDqCtnzFTYpdLbe3QuZ6RVd8y9u+dW
PDVkUjzZ/XBCEubTsYN/QWW4fqyu+1qKbnpAwzAd6YF20TDTBC6qO3+YuneTG9uOjL33EcgLB/Qo
33KYmcvgvamVnGWCd7Ld7z9OmEfaRMMFuIznxnHNR1Jcqef1bjnR6rEe7arOQgE/GR2vvjOWPn2A
WUDmW8MtZrKKFxDwHfKa9CI9l+6DXYOxKwP3Wavt5rzORH9QyK8hgPSL0oH2rgWjDbtWk3H5DpjO
IVlA5IkaLPfZsS9RMv54lbjrph60ZTPo2qu+iusVQhQucs8hjxyQYdEqmhsa6cUcXNvVK7QDh+hJ
IS3cXwKZUBEZCSMSO72IFy+4JzvmDEN/uubfMu3OdcBHcAofIWR3NujfmbHXQipDjOJ8M+c6tsYk
ParcWRHBFwdboiUFLKtvZ/OiTZ3hvzid8q4y0gpUky2kKg64cDP/euFyigHH2RsmF/mpnLlKO/WN
2WZ2DHd6Ny1OsBshJ23rrwl/8daYUz8WpA4H3MfpYcb5PHEuoBKC0YSrB1k2tfi1KZuL0ehqomVk
pDxGo+2QO2nbZJ8Vw02GoZGSvrLoGHENvwYqfuh8kJzpZFKl5jTO27rbGE57Sw1xgeN3OQ6zybrU
A0y96uAEPPQY1MRQrhkjwslYIzuvCHAwxmobOI1zU2EZ28yzsUfr7TKFyuROo6t6AVlGRlf18UyP
C3WPWRLIwrGNChl5d7I8rPfm4H/RAp+BruEAofK9g9aMfUS8IDYDAqHVBibUdkMqEPMtPbe2hefC
ICB+ZiR3nJ+7OE6QPzdMq+ALmQ43Ff2bpNKHibCIrdSGG8NLjy6XqE0znMqhDggjYGrS6N3FpdNs
K5TNxoCFIZFDs0GFme+ADfkQaJasv5MZNyM6TJdOCVURZytzifwDvxEIfsytUAWz62mi2O2H/hc3
tF9BMdVkIeFFseuDtzi3SG9QxHmFGYlib4hCnDolIrPlImKtwU/sQRZv3GtRrcfLfGE7QyQyjBSY
/pK9M0ROriQmP9TMDKKU/+3JkEgIgdYQVbg3faYYhSH6MQnTsu5E0lEdHER6QPR1zxzjpwY1mEHY
eOPpoHB0ruid2XXbrHBuK+vOCmQQMVWd9uMZAem4WdIWjF/dv1S1fM1yjool/ZQXDNQlvU2vVPk/
qDuT5biRdsk+Ea4hAEQA2PQikfNIMklK4gYmkhLmecbT90H9bXZVpW6VtVlveiOrUQIzAUSEf+7H
PZC3T710P4YYp55vdB4Ie7ZZPTWSjp1s02XDxl8t83POwszaMZvNq7llUo4qcJCN9qPMSFDSdUye
Js2ZmkeANpXpr4apewv98ELsGMdA8Gl2AkUjQswfPrAaWpDKuXNsyXitn7tnvkxwjJ1XqiCkFqGG
eTIsmSyJeDpB/urG5N6b+lYfZ3ouRiKulp9sDN//SDKd1THmRGzjw6t4Ma4iGHyjjlOgaXTKBnV8
DbA9BypO7fAjA12wdrnVsbb3MFlM5O52SSjybq55/XtFY51BcNjrRnFeMYEK7BBNZg/360++oGNH
sMBDqGGsWBT0tnCYkjZXnbrhk1AMbnQeoQJf2zFRmteGNhlcLF7L/qfctGhMHoHJjYSauCJY72IP
Ry9JiGjCz4WHVSBgZqGzH3xYqjHXWvUPwHesNWja0KvLhIJiN2L4aSBSI5LoYPg8ZbC/6APJ0Spk
LzZbjhcPDQwpSIceUUoK4dt4XMXmAGahupVTht2izXRv7FdKExjVsuEJIx1tl+BDIJY0vB2b8YdQ
/r0L5k1Mw9TGSMxvpvTFHomhWPfds55HX5Us3+O+x/ErqGnVnZuyR7jipnXF1V+uQUS+sr1cCWhh
HK5nDka8D90giwDhGPdRK/Z2bH7CyyByTAzEtKd4N9H5NJomex3WFLajzpvRX4OYb7auNLSF5BBI
69OpW3KnYpGHMOYRpeM0FQJra/TyNFFinzBRSCCV4UJ4J6GI/yP8pGoAl+F8Yt51zigk84imf0yN
/WDlWnEqeQeoMdnF17RJkZnKGyyFjYr0LVzyNfkQAkwhXwQTlV08v9ErdRMu1lXQiP1eOulbTSTU
05Kl46ZfWTliIZj2yuO0OjPms4FRQDOKAIGuIU3jmDLluQvGZyfJPDMLd+2gdMpMQNkXlabBHYIj
k9ieY5TMqIZ6W1sFknWQb0P6dqgAFG9kOS/8g3vOg7flWONu5wnYsrGOjG4kwwQ4uCjkWSsQOkhF
NIQO5KkbnWmjZ2B7Rqn2o3NtM5IF/VIqG8WEoqkF3UOZD1dm1b4GUB3qKCw8kU4u/paBNcLQg3Um
w3jTy+izXSbqXQ/ToCaoYscMN6jvcNZ2OHCxRtxjjLC5IGkna5zqiglminRckECeLd7eSHpe1fuQ
+MzxDj/mK4RPVG7jybC0L6EUD3zvrzPiIkIvalU/XNreYB5H4t6rdELduTU/j0EwbnnSqHzB6UNS
nnsMkJpFKQpqTkdIAMTDisrKj4hmUo+tDlFcblgD70cQ+Y4nrFZbU/c4eqYxHEezPQZJ8DYTyVlF
egHrramYRg88pGTK13qhb0KDGSXlBv3YrO000XmG2dzHe62Ysu1fv9hVccWs/p4I96cN3BXVL8c6
IJ9i+jTLSSjmr7xAx+ymCyb9dBnuZZYdSgBDa9g3bH+6y+QvLPGK4ijJFm1BoWxmQiGrRoW8B+Uk
N1VnbcH2qb2BP4kJ0NHV3XfGSHBkuntXjZ9F3eRQavxsbRshudQ82ZgWfWe5tbPGr4Zz6zs8wIAV
JhxHEZ11OK/WU4HGXpn5vm387zrmdTFGVAmr4V1QuNFSVrXDXRR4SbWHvCm8oLD1NcRCkCLVLtKn
ZpMF6tssOmRUJ3lBt8Iu8sOgB4M7tPjh2uKV3hYasplB7KY5ejXFvov4De1xerV70pYTCkgnkh+k
+lhXHHwUsW+vWXu4bwZmDQqwredb55TU3MEN+pMW5Pssyx4mZ5uGvGj4cLX9gEgQA/eYRG/SbmBd
h4p2uNA5kyy/YwTQvUCY6yYbbn49HiuN8WhhBZ+IUUtwHyuAqL93zvwaxQ6NkTrxBiK4nddi2l6B
keB9GwnnAAKCwT5Z7dYoTQJ1j8TI9EOZBY9EHAdPQnPzPiV7vVVp5/QKI45Bg1qLNGcwVpurRHeZ
sYJ/CRl71iJ+6RMSiDPLvDGxl3JbnEu9X3opxEIpBuQ8h2mHk9+qJqN9BqHApHiWaNOC34ZSEiLF
9UH3pFqmdJYzdIe+/d5AviU/lEq29tEuMutxNYbLnARK3ybGC+7H3exhdsX/ACfYLNq1EAnlYuP0
EPX1scgTmkUGhxrw4dX0/a8N4bm55oMX6YsSzQsxaz49dzDXfYqjZPYw94d0KKmPotbzlZrUO8HS
IiMWQEyJj9ZMXvQofe+1++RjYkqa/EDd3VMOdGkdsyNFt0OmiMRARLhJ1hRj/TQDgnws+bssIA+Q
JeWbxjN8nmS87xtnO1PL9jqPaLR6QPEQ0ye5KaX/BIO1XRtzs1WZvTHCYvZAuyVsd9Inl6MnJisJ
/ES3V6UENp2PzzJFHyeAPlyFjcxBX0q2b0eteagFb+Qyb7NvqqgeStqOf0rleGGjso954ANI/Van
B1vLt+wDwjO2OXlSfdluO5FWd47x1sqi1uwdgOP6r//dMqxrXFnjtylbVA3XNB7ifNZ2ok/UwXUo
LM96tEb02v411C3c1lP/c9oruPg/Y4cqs6AKs1fhiGCTGVDIOA1qh4Y3AubMxH8YOm1eIEf2t3qe
LvVywVlRbzLX799Np4JMWzrh3cntcTuIaD5Z9KWfDYhfW3rOnLvT4lRseCl+BKr2/vrfCTo/5qbp
fjUsVuyFjvIw8K3uZzbdo23jgQ+DF5JJ5op2n9UYdZeydiB9qHA7uQX8PwzMssYuBlcJyA8UwSEE
7KXnk6caloZew3ZBGot/BNnZEmrr0ysXGc5zKdJbI832Me2HyNNSbmg204c51/GMWgav+h7y71TT
XzD1Bwq0j5K+rVUcxD9bRDNWD52pTYnKISFasUeeVAEdmFL2tZyCh8TFtheYx3JUM5Y6DUaeFATc
DEVrsLYFheZ+haf1ya07dhF2Ev8SolSu4zznbbNHJQ5JgDW4K+npRfzaLYC4tW+bH1Imq5lwBCNz
doKlRjom+Z4MdcO9kP5MlsWwg0zA7i+9SI0hKSF+CF+4cIw6fGJ/UezDvP2J7YzZgdG/4JWk+mbq
71qNjZFKRnK5PnudnrfNaLEPdh1O00xbfegYDyWH6nh4FAMbnMwkiYGr80hxxi02cRxAcpotTHeh
iQ+qnftvDg8Q9wLHvtA0P2CvvDgMeFLHfo063d2QvebAhnMB41j6HA4z/Ypdt9GBSRPlHjYNicpl
C/Cq9BZbDZ0rG7v/xsbqyxCb8tI7eNb13HicZtLnFK6S2MAzsex0sxHkrp9bz/TkrFz62S1moDtk
SywXtEOuAMEEhA6xRkZ6LYClashNYJaihvBJq6Arq/o09Y5HRru5lqA3xIKa6IJqFy9KNlO5jYQE
wnOS26t0fgzxk5zdsqw3reLMbTtfS2c0buRzV0CMKE1qo3ETzvCibY2kY9UTNBSB+yUfh3a5tRqq
p4K10crXidM1KNWfc8+AsnDcLyOvbIIgbJ7S/p6NUXtICv9oQOdaB2VRYp8zDo5pRYdkBg2R4zEb
zk3n7yziRHvQAA354/FxWXCatO7eM5v7gcQ6Ftwx3lBRoFmHshXUZdW7wOQUmE8R1qOIVDfpI0yS
VrEZa87RzcFJwXpWTXo0W0GHFGYuJkXVsIZRvkIwWiFLgrZIee8W2QGa0k9BK2TelKwFaMW8HuDP
Og4mX+KirHnRO3RPHyshIWAmA48iZZsvphhOZh2yMJa3INdYcIFtrusx26eFzlFcbLEX1Ksq+ura
3XVx9wDdfjBID3vOyOlLYhXVGsapnFAsHwCMk4z3gem8F5sjugebCejDN/xV6aofexBDrbzOon9B
4cT2masOspVztqzuh2JK61VJ8plgzczcOWQEwfndDDkPRRJfNUbEm6OsO3m+AUXePAuFViw/8qFr
CJ/jNk1neFbWQ90kTwUlbz2G3+XPzMPhRczJzZyMsxWNd7eezzLvL22TsekhWb2igtbD8HrRA3QM
KjveRGNdjCZ9NosSM6GfaB4Q7VXgwMZU0loJagTY8VcwavXzUEaweexVIlAKR/8LreMjY+Yhmdjk
GQSr7edQ136Ejf/DdaY7o1iImCld93H0HLq9z6TGURg6DJP9ks51DGff5BUTFShINJGeo5z+g9D1
X4zC2OPXPcTJ1Zn6LxEWn5XjW3KvopuKwxc+iPSEMAgeanS/FHR+8XsLB/UEXFsCAYsHbtxrY31R
gbGTSNpsVHTGq/2WUvbPeorf0MFeo7zk6Axh0zAwFdUP9cABN826d5hDmLni+HG2DW79sTJXEFFO
uIZXunkeBmk/13PcbmT3Tl7VothC2Z49qXEfTe1djbzzUmheeL/fNaJqXo/FiXKk94m6iRVv8Q/f
IsraE+r2yjZ44XDwbhg4sAG8cTadmdRDt/huMi70gEsQZmwi2H9EIjcd35Gnt+HRMYx0nZjmJZlw
smbUhhwsQZyTyeQOme1p5vhBYSBHNVuSMnZxIgzcOUjlaEHo5Az1S5x/dnlUg/WE4Xjc5AOnH0Xi
AGN1BSnDLh+GFhNq9hW8Jqw+Q/tuoG3z9K+0tTFhrzAt56NoIUPIAO0SBl5mxquIcnv4hdaq1ANE
DPuCQOtw9QjyZfiQMxiIVfBedh2Y6vqZsDFhhOFtaOFdjW36U5UGB0kOH1rU35FbWWspu5BpfWSY
OV9kXt6w0wLLQ7trdQopY14PSZXmK7Adx2kQ34mrxZtqsGYvFG9W2zzn/FyVcJ/ZgzBeVGySMv1c
sH1mwa1TyEITFiMjajy7JH8wxYO+lhygbLUeGMMgAiFYuvVnOGJHqCptM6RsSEKj20MoA9OUnufR
fK7KkQwpO9xyzkCf+WeJ12ObBwgniowCWVwiHC6elrT81OgF4qw9A4F1MUVxvoOYdjPN8sWeWT1q
P90RYDRWlfmzzktadRwk3ISSC8g3wa30Hebj/fQKD+A+G5Fi59mdRd2zVyYR0wbx3ccLvWtq+6ub
Qm9ombTZ5fBgSrzKy8f6vWxNc03DBx81TZUGLKxgkK+974I7TXJgkb56JBjBpiBvLrV7p+HB5get
DCyMyTZIMm6pJMEjZS7pz/kTXpXF5gDbf2J8d5c6WQdvIv86WF45P+OxxMmPYA7n+KEEWoKeHK1F
l98o4PPCUH1GdvaSGvwEzQwFQGMSEvHajuIBpSyeYbvUzRrwIdLRTLuLyU7fZodFshNUhG4ew+rH
1HOWGsb8C1hyRtztwOGv7W9loMercVBX1cFuAeoPX6jmwDVMkqeB7VgPMt1rG/olSSJRO55PjQcc
amHrs7vxEaLwo53AUXiVM7F2xuTaweSc9T6/0ddLca6RvK0DHju3jz8BWdabmcT/JtXCSziacNEy
VE3AExon/NxapE3+KOlf5dJGVFLqurKb7uTL7HlSFz9jSZlTt9rgsFxWFN3GPlTLe5VAKywqc93a
lLT1HH09kDG3oRh/uHp5gKn6ktr9fWDiqkvjB6I/Q0kss625yy2pbcq2fMHogqc6vUs0T9cJm0/y
PgAWyjeKyQmnR7zwjV4/ltViRVKFxqF7XPdtdqhqnAGt5Dipx+hZedazZfZbr8QGUQLNBlNfDCvD
Yvos1UM2a49RnjBIEMlyZ0vgWqP1lPAD9vMTdQh706zQMfPp3DlFszb87sGGgU/J5wA1PTxE0eId
s3XKMqev3ZCttRS7Fnak6zTV54asNcZHzpMN9l+b7ZpHGJWT5YSRcWwBBLU+6ya4pe1/LrkDrFPn
xXaekdxGDLCGaC0eyCFZWVkDP9UGS8ZeA1BUGCFRhuT/18NIeW5gvssS/VD04RlyByJ0w1CYZxcG
4YX2Rt4+XfRS91hbn+dKA6rQ8Bi70YlReLgh4VZvuhJihNlVIaB/BCcV6lvQetFqrEBXMzGhjfUE
c2Rr9sHotaV9XazQqUS1Yw+FGKoxrqcKESYHEiHCVrHydWdv95W/drETeehoFYt8eMWlYB5C2a1t
3dIwQw8j1XVPqovZ4wrJn5zGX9p2qSAHeTY1b6Huosbhn/dq20FpL7V1U7YF6kDx2AgW0yFEfwZC
8sm4eGIUUeCa4XnOZfDFaIqzU37Tl8kXNDPdtHZ9H35iisu2jR2LFVwb3cOXcE3N9MAMZk/DLvJM
QsuuX35r3PEciObrSMcoYIzyDPN1H1EBRlqBGzHlh49C9D1ZO/0awxwJlBpxdbA4bqbw/irqykT0
5vsw1AKgpsxRefTdZsRPos8e1NZDWoS7xGjuDjCEVDkfLAEcpBzNhigmGWRGr5x0opV0w8tMA7KR
d3I7N+V7IxrAKSilwYGzRHCy7O7FiuyLMu1Xh/I3AhB3n4cXweigGgqrCXKZc/AEB4GTqhjpooaK
1FGF62WJpP67Q9EW2vfl96haNmvgksizI8Ik7kXzk7eKmrOdRk9b4j5S2XdJkP3plmxpk3Y5rVm7
cCieR3u++UQ+khGZj1V+FME1s+qf8QTNM57LnTRyjIlp/Wro4VVnPmIrQ/fojg8RvEoMwwMaiWIc
kOv6qjKs57GrCdr7A/Pt9L1JOXIGZIMw6mm3iUGo1/YDJjRqRSm+SbcZqNNVBlWGA6nMgKtylOq5
HWXwuTye7thuAfkvTTXGI9YpltS6fZxcpCHlqn4TYG3S+v67tNnt5eDjkduLE7VaT2MUdtiSfLhg
U/AiKzb1wATQmDpii1JGwYnBkrd865lUTCLsMzyqlEoJOI101V0AVLxQ55V7lsvFdf149OmvxnOZ
EpaqcQ+4xzjlkZ5rIns1M7SIcQvvNh7hwVXHOMBNX2efVIHRwpQb1GoQRFQACfXKCtd5rC6QwslN
AYlPQL2tGc995mb6xH/G6TNz1pVYwkmj9pwVwylwv9k178Hd2KUfqvFv0ZA909qBgZYdACwJukl9
VPylQK6IGAZRWA6KTpE0LFh6QpV96j38uVljGc6Kg1bKaT06Fjgo9GcxjfUmDSfXw3IBLZZOL8aC
az/EFTnOpuY1eFc82cPLHvjdhAR/BNbpLk14EpCoLNwgjAoBXcnUWLMfCL2Y6hxqL1mb6M7cM4/I
FGcLjehCqJWePkQfA+NHDJ2UV9nQb40UvOKEKMdEOrgqB45gM8s7/Q0/ZGzh3q8xxZtzZh4jHLDD
zPzR5J0OZhN51aH6YFJdcgyVvu/hoK2sOit2SXaRUvsZTROaGFkI0TIV9v10OKHKoC3jwfQt1MM2
Kwq2r6o46JKNsKtMz5qDFLsF01ELWWlC3AoSxOZBd7bLzlRZ8sMvTU7z07SVpLO6edCPmFaCbt6k
rUHFxNRtRcPIv4C8verpb4PrtqZ9mok4f3bRuuKJWdAxDZwHbM8zGjrILTuffxS+2NSmenYxVZ4W
j4PIYDVQxFMeCh3Y2/iZ8zBsXOaBa+YRG91SXzuNsdfgPDOXqVHP0nVp0gsjEjjuUIYh+zCTmYOf
Zcjy4OscZrEVcu8LeN9p961JLhRIFlce4qGqfpizSPdzd0noHHhgLw+JmXkBf569au3lDDkOuCPd
H5rNaiHzK1Xki9Q60Q4fMXcTNbvxWHs2Gj531eApy72wfhOmKw4Urn8TBD3pJtvwWZwbhL9Vaocv
MdxSb04QizEnbeMxKPdDYV9glVw6ZdwMH3+XKviYOlcQ9lM4H1tkjdGpT2HsljBli8/ciVEZCLPF
Q/myLAKthlBqFNlD5HKFNk3HvCOB2pAYhW4mNlorXgy9vPhavtYEpMly4DDtdOHMAADWlT0bG9/1
38OZWoMizd/+is7/v+ZRXKKPumiKn+0/8QG/8ij+x/9H1Aqy/H99UP8HasXrdwzSbfc3yMDyf/wH
MiBs/b/Y3QjlSrkgJnQIGP9hDAil/ksCCjANOOa6I93/ZlZowoR0YQjYArayTQRaSBfNf6AVmsFv
CH8AMoGAGGAZwv2/ggwAMviFWuE4liPgFQCsUIaruCb374gB3oKDXtd2fa/6hbbVgG/SMaigtLAJ
iTG/7HG3Tdc0M64CJh4MYFZ1iwMbdkdGwWhF5XbKkofcR6IsOFriE92msU5rV5fRcExUe4Vbxt10
JqNXwfQaH1GUHMtcrd0OS/4Qz+FGZdUHyTTmi0Bf9wDEX3/5Sv4XrONXOIf5+49p6GRBIDOY0jJc
wdfwK0lhjJTbDK4Aj2XB7wOjEK2LnzXce4+9wkwUr5dEXHR5MlzKqmgDO8gx5gpFrm9aPFpbvo4L
KBnKEv2d33OMaJFmd06OocSPIYnFtr0IoXBNcZmODfQCnSrgU5lPX+IWH2zUwKRr3XlrBtRxCPPl
zz8g3/o/v0eC3pZSAHAdC+XoH9/jWDUqFuPY3nVRTmsywsOCCCQ/FWin2jIpgKupnYNjGmBeugdS
6kTUSuiIcUPs0qcjQPoXodr2pQUUFpMfNsSgiDj74/5fLnX5rP8blLLcclwqwykhhbBdjiV//y7Y
88Vo72V354S3ZOx14UUlRIIxGNK9RmzMNdL9NMvsOhgk7VDSs60xj9x2swliHdufFkzvpbMRiE2P
/3JxC6Xl7xdnAtUWtmEvG0MDhMffbpSEDYsRIK8w4Db7M8freKVNHOci+QiVzj/YbdzQPqLaTcyN
5iU0H65x7AAiIF1ivk8WuWqmaRfJIeSU++P2X67v9w/PdEy6yXRlAmey1D+uDzfCNCpEpTt5Z2JO
rvMFLCzGSRMcWVTKx3SgeqlNanXWAgvDksv6pDKLXulenk2mY5c8VDvG0PG50pJy9efLM5bv7p8f
n1SWKQ1pmf+h7fz6nHU6tLBsTo07tTXGgdyqubVzZh5h52LJ6OhA6kTBmSTf1WabP3OoOEQ4rMCA
0LDGBLMqmfVUDpvQwl/wAh9OYItHtwkbuOjmtPvz5f7+0PBqdfkoHQuQi7T+cSfaYYzzw+jNexs7
+onmsmgDxecEGT5+muUbTUnjcdSRQrEdyc2f/2z777yg5TEwXdc1wTMobFTSWV5Zv/CC8tjEG2yZ
xt0lcrhdOMhIatmu9v2KRHeMfWZEhzfnVH4Nk4EknJtajJwJY9LoY15ct60OpV3q2HEOehudzNCd
d53E12KqhjYNE28n5dy0HsnXtFYI1pl6GamPBPTPGZL+QQUVfLxkYV88Oe1H1Axf2Ya0ez+ooDTm
1SvEf7a9mr0cDFuSMOhEFL3UL0ViftB2SRyjna6JLKaDW2pvlIZmz3DePR1+8iN3KbllZux8oB9J
Y3+EU6ce8H7umTfc037yjyKjjTvudAO8iFHvVcs4tU4o1IjiLTIaG3q2t9u0qhLPMgy11YPZXmsA
oNcFDi2vLyBd1qFPdkPMZLiSSwa7+N+et99uEVcYrmNLSzr8AOZf3+Iv31JfczOWZIDvVA27G8a9
YEaJlkMXZDozD6863mOnL+s7ZYrHIQwAHjAbBqYTe7GTP+TdmB0Mm2OMkTy3aR/edU5RgTKzf7vQ
31Y49gNAHi1L8m515T8vVNjaYPLw23e9i9oNfZKJrSeb0t7FJHtBbUIyRv7Ay0uMgVScOY7/8uyL
35594Fu6oESbu5bl0FhoRr98VErvARM6un8f+hBbIXVNGycX2FxdFAHLtjZ226lN38eUMFrAGkCs
+Os/P1Tit9f3cg20uBjgwEzTMP75UPHqNLSu0FjhCK0msUuA28/3YQvqxCfdinSbHUG2US9ckTGe
h4GiOajF60BHfp8mP0fFpZROlUtxOhk0RmWHP1+jZGP393ck1+jqjmCwLnSTpebvn5PPIgt30UfJ
jBkGT5197nNt40wDbre2HfE2UhoVM8uoE98iRxLYG1Mliw1KO/P79VvSNTQUS5Wd4ypkRjWL/DGD
5ePZtqVx7icup7RbUlmEbN2QyoM5TtG+7e+x3qqrrc+8HaYQGk9SDqsZ9v4bjI87gxim+tiwneWX
5IM6RwHfpTQYglVyD+uVdptlKva19K341mAByifyVXMF89lPJPJqWtyCNmCUlIrZc6pUnGo3Nrw0
mudb1b+mDCn//FmK5Z7623rjCoetsu3YwoC9JZaX7C/3nO5amj43vnuPFCQdjPybiVn91qKCeR0H
xbaUAJv8qOYDjSkP68I+5CkNyZ5Qd3Oq83YXUbF5dSvtX5YW+/cXh+Ho3G2ma+oMCO1lIf/lyjS7
oNxdU8lzR+HvcsAvn+pSoymrDBmmaPkOqXkdN3rFpMCd0Rj15CQXZkuq2T/alO6mVIv7k6/12arU
hmJrtyE6+hS9MrKcH0JVnqLG+BYbSf7Q+nhIyJjiXw8APQ5xlB80ar5tbPSq2tZZ2uzpO4eJ78/f
pJr6a0ZMm9YPvOWNFPM+kBXFt1GwT7u42Y/DEgwBtQGxud7Ws5SnDOdqbsSfxN5xnqZ6eLHQsdaV
1NItzFPzwSn7J3x69iMrFLV32HgFnVNPKiEqm6Vn+pzVOapA8Cu6A5sCmnkXkudwyqmCHdsX16i7
JyKsr7pR32arso5B6d9Dhwx1zPTiRJ70rlEXOSzjDuTpTs7XkndqnWvONW9pXe6i7CJmKkL/fIuZ
4vfnlSMY5zPT4kbD47P8+1++SVOPY7fSlQtMq/hIcnyloWjogpIkx32gELGxVLYZhfWQwvyjxkx7
NUt2MD3bCwYkCw7WqvmO8LcQ9fGvbkNVCNF/T5tIwLVVEJxQB8hqFfGXxDUiTmEYS+mpEM+QLtme
L19AMThsTgITFq3l+NuYSrH1PIHDoAB2N/hFc/fTfNsEdbdugkgd8860dxZA65WldxNtcBhhaZU+
s96uNOZSjAWA4xRj8W7N2THAU+flwn7Es08K3CrjQ9ceJ2m+FRT77HQNHKu5zOfq8qkE0+aAzeKs
A+TLQOFJD9WgIIbblHabYZpexjY5wB89cGAcj6o23/swm56HguaM5LNIDfvMShZe7QB4aq72YYXU
UQdzvs+rol6HSZxtnaEgSRDZ+hOrL5C3UHsdray8YYpePN0YPXEaYBgYbDq/XeMsCOo81kvrZDSb
73/9XdSxYaxbvLlt6WonmgUXpJLrXqNi+iqdAkNuti7gogbEXeYQYZdwDbV64zhc3ZCaFEWuSYg+
2k2BA9VYb6r93E53AkYMcQuN+UfD5M2edU9otxCnj2eboLFrt1gT8Nxg9oDyBcJ8refoox0wyE61
3lwY1K/hYPOJE+vN+ySd7kT7JdslvysxIzsnZg2CpwKnX5+zWUdf8khl06ZEqEuRWdoSaX6IJZpp
WaCCUZxIiSPz25HWmNOyF0sn8zrhUtiPdldg7ML+Mo43vRHcsbW+jaS8E/6amcIBZ6pIk+9nNfdQ
qTL3xmlnXeVJeyQsHB1DKutg9vs71+n3kTF8jlNYvDjkMYDEAACxfXmeK+YMc718HX712QPcfbDI
GO5CrG1YGGP39tcvouJ3TuuWFH4bXUKsvaeMKU3JwtXHkxiJdFnFj3lqr+HWCJp+U3YIdAbdH1dR
kamh+FnvAp/SuM1kjP1JX35J+GIMXzxVBQgqx42ACf3sHD88p2E7ngj6HXI9rfciT9JzAA4BMrF4
1aJIvNCY4W4XoIRBATS8NKmObgRbAFvmTZoD9xvzV94nUMjwgF6C5KOkmP00jDZA3Ugj75oB84nw
rB4jy3mPuUkeA1vhLgB2NeK7Xf6C3d5LM7eMnjvsT6CNtH1H0UxGndxBNI59CJrw1riJcVLDXEhq
vrVyZyVd4/nDYD/SxopaT/Z5T0ap3coUN4r0XWKWcYmtq6ujo8oVheOihMkgCN+j/us7gEXNjZEk
rMQafhEsI+gNc3gjxWAeCk3eA9xBV/oD46sVpOOOKGGyKuuFCTCF5VEbJ+wIIQ+OCO2Mz3nTKLs7
J1Olzip/C+mOP9IsbG/AOKmV7mc/2OJZx2GU1qOGHO/5cWKeqmW4Cq+ft5vdzBuo4u4WhuMZH091
6YOiP6DlY6ArYFZ1WDDOFJ9Ej6C1KgZ+yJ6jMqJdmenxpbbkE2W0zhPCv/00N803cuZ0AtXdQPDp
Byj8kDNNSJhgcHxG4WOyHSu7Pf7LQvD7io4SZyplcwBHTfrn0TsoKkiO7Kzu2YS9Mu73ft6es9Kv
t7GjNuNk0gOU8qKwR+1jxhWxXvpiAJeTDUipESnxf+Eh3AwZu2NO7+m6istvg00WpdG+926ysTrj
S+xrYtsWYqdhHF9ZBSG6ImE/SAzLAlhlfYxWHBxi0TGLKpexfJw9Qn4M2Wq7sTeIRnijU1mbUy+M
9vznT+D3073LJwAI32TPxVnIWj6hX1bCWCdTXPLufZbgMbLE4qp6MN8aUzzAaphteV4b2hPQ8/Gw
4JVeOJIYZwLF3+K8gWsd1T8p1G2k8zQYzdeeb9QL9Po2trPj/flqzf/N97UIEZYp0DUNlI6/X+0Y
msqKaeN+zuteXEky2Udwc8mRclseemzFX+mP3UdDJUmZuGxaATJVTak2cnG0N+BJeBqYUvmNdsnT
8Q3an7MPJeWmgLGDVYqJKen2Fjh6J0zKHa6veFXXXXbMB5O5w/KHOmQAH+mOhI+IoWtSQfkCWHHl
Tnm/YXu4hOAt/Sk2KZhU40nLe38/ublz+fMnYf9+MrMQPlGZoRCZiIT/0Dmov05jFQ7RM7aJLXXD
7x2usAcO5yoKGEB3QjF4/lKOSftCXUcMvGKouKH8dl+HzIczP7s35WdDb/C+XGKdsxlUD3bZA6Ka
5amy3VshU3vv0F7q+Ti8jwE9iNtmBjGkO8YLlWs/kRywUpROtrX8toK6XRaHvsrOod0yD0Y5Xbzu
/qYOTeM4EZ75axVZYi3V2MY7R4gr2udML9n/pO68luNG1i39RJhAJpAwt+U9XZEUeYOgKCrhvX/6
85X2TMSRNNMd53JuOrp371CTVUDmb9b6FvrWbNUAC3mdi5nkrLSAj6iKhZpb+TySXwNAxncQPBnT
hrQs71qUwc+yafrlkI/RQ+JvZ/TtXwEH72IAcqFvYB+XlF1xlwusaGGR+ivTT77CTjJbcKye+Xb7
L8MfcME8fL83LrchvrRNyanMFOqPOR4EcynhQ5fXOpY2CE1MHKRtrqUxmucaxSk1O5nCpG8QMu7I
TdKrH1AFhxN7zOEkiJHlHnqsYhQBbBew7zig1GC0OUeVVm8qtB1cRC69ZB+iMIcc4GvrOGa5um3v
ml10s8FlvAhnu4rugvQeooq1j6O2PA6e/xgMXfxAqsmrLaIvASThTdX9f/7TgY+hxJy677Vvo5t3
VlY71Y8kmsbbNr8puHGCAOtSdKmplUDbgNbJ+dUtLKdcDV4yHau+JZrHS71dWZoF0TDV8VcDwOGd
HN0BZSvojocmn9aEvo8HnyILDWkhjr/aC/b84SG5dUYTSXKDbGPsl7AyzW5+VKVo1uVI4ShvoROI
fYazmg+EGIz3g/xu9/c6TaZv6J1GFBBtuwlNS5+LrLj24GG2tGzTcazVus+EPlZde6YaJnQur2Al
84NHs1mufYCEqxiO2LWWE4B6jIZzfpz9wfy3gY7/90RHsQNi/+Nz5/w96g1VLbrWrIurKa5x71v3
JVEKe9ccoYUkwI+pIV7Ah9aoJ56bFBVzitQFWw6TCyfP792sqq92G6HhEu9x15NzoaeD6dbFJckj
60iw3i5NnPp5DBB78Yy/Crw056Tw0OxqQfLtYGv4lCkupAm9G2G20Gd6fCoMRwAlxEi5B5h2fa7r
R2+wn7KOVQ/QzGON/mrlBGiHLLhuNnbBO53kO4jDmLWgo68LvzuyjsmuZmitUX5fjMiznqoqcvBv
L8t2DC5DqdXOFQF6XvvOMITzLQwJbWocQSRgQIeVT/yG81sI0eo+MIa90gNJ0a7orpFBDEQ/k5M8
qHvJg/9caB+3F291bb71GSjYyv/Ie0u9QPixtgMdaJuYtBEQEuJ0RAKb8EQJ3X+PkVP7SMcp82Pw
i6Cpvud+u/NAaA+JHI/s64ezzKpmNVVYZiUMWugg7E1gPbEK0lNyLRCp6QQmA7oSNmSd9VTCNvmm
8vmxrVV+77jwzBq9QxhnXO1INFAUWohLaeufMjfv2dknehOxNjqVXV0sddfk22x86olsPEn2iqvK
KO5GME7HOVkFo41w0wF3dtJOMp4H9I9s2pHsO+2ApkZQRTap7SxmCYS6d6t54xXENJdz+4p1KHgY
cYWuU1ILd9A3cSMJNdPuJsOjnfNmxsDPgEz8sOWDxzB/mrrh0w+/KtfMHtpxMjdOp7EAJCTLehoH
bonLfPlrzddFMZ5hwo3YXxEfF6tz01Jad4pWl4GMOubIqdZoMPUGK2CG/aLwYWGhd1vEOCLIvCJu
JwDWqrATiAlEp+QcuJntiz56abw8veuyGBmXyK+kcRX3ZSbfSvBBZ/O21mPKjPlhitVdC9h5H4fM
syZK6ywuPpC/XULDvOOwCw41hNC7f75+f03yfz/rWYYQV+AqYQnf/HOAoPkOpjEe6+sMeOJI8k70
FE+o76xe6a1tV+9oBgwiZTpyKZ3PwXXEa5MLwH6My99oF7qjP0TmZTTbVVUiq09nab2SGJJvbZSc
Tt/LfZ9Kcu+qGUVmFXCC3SYqbeeRD0RoInJ2c01HNl+ssQ0eoqXtNFfSQfJTOocF+l9dLnLu2Wc2
tvUxSEu4I6OH661HPeTpYbxtRZ8RQ8V3ylRoV21f0zsj7QbzubThnS1xfcNTZwi4jPCxbOeIpV6F
Wm4748VatMSEwOQ42VSnTZSpVRXxWmnp9kw48C2342lEmHOl7GbF0CWfdEzJ3mTifsrN2t5UTRtT
WBjWQUU2Kg321fthcFBNztVjzenwwGJz7XW1uCRIQx6qBk+S21nzmni76WiY09M/f6W/5sh/fqUU
Uo781QiQEfB7bYmyf8pMRzZX2yS2h3fxGHST3iLre8oHP8R84HwogpXGAFZFnRjeJpt9cXUlf+MU
8wZFD51KQ2Pf1/Lokg8GWg2bOPaqnkkCgxC+jn/+mf8vs1KlPPZMPvtN02UC/fvPrLUduoTdtlev
Km8lb/FV6BLY5qGP6i8yUHh2zEZtJx8zUI3dau8EIHUiMb7DgxIHfP7Zhcn78Z9/LP/vEa7idjOp
0fmxHPWrUvpvTUWpi1QMjByvDeNwuuktqM9hjTQ63w5GGO+zZtrGk4XcNYQ2SCT7Ee7BkRr9mHtz
v5VGfWcOdn3KNPMxHIB9W9VLJVLMRaAdTgwIkfugRnsU7ZFo0fJYtZakTRnnpYsU+shwtGUcjDYO
Jb3PQGgdjK558esj26gGmXNxHqIyfTJMexsgyBzyqrnP+3bttIwZdGK+67B4GH0dnlTmmkucjAlW
pCLYDXpPn3qgn5qWXkJmbuGEyYYMpXaDh5eBJVPEIASNzshnDmvjPAOU7bFKnsZ6ROtGjOlIIaur
ldnl39CcZvc57wnyNvnVkQK/9afgEnSWvPC/hlsCie4Gyol76bUcbSar65CifxkwtzxX5OGh5+3E
Lpi6LxN531HNHsbyZogPeamgKUeGAwKp9B78YvagFocb4FnF3kuQwGYJrjA+HNV1r+notRfoQf8y
y7f+LInZGSNhIMDFlb5JN/hHdwmLxjPDacLS2SgaZAAb/Fb3VqyercmrV0yUSmQBkYP2LG8vUR/t
MJpE1zSO9o22szWCBY03NLC/kdjIHXjwb3FtqvkkwL07uxYOKtvrnwdPtJjhGJcFjfPEthW72NgK
5L4Zy7FMyDsuzss/P+TyttP57+fF7Xez0DsolEA2+/E/tgEFC8/OBJ59HROdr1uZbDNTdJcp/9nS
pr5ETEMHgEf9YJxqkgiw9/iEV2ToIMCMb+omtDdjbz+hQ7XWEYCIDe3ek28lj+Yt1QvGCeAA/18G
Hr+0Dn/80OzxXKRLrmPLvwbfDnBvxzUq81rX1aZRPMUFQC0A/xemaSAVs8nekZkOogAa5ehqthO3
mXJmPuiRtXSqOISBYi7H9EahrBS0BcR2RtOyqWryACngzJAstIgEtorTMPNPGhfRWl2TJEV2HWB5
+efv4RYE9Of3QAXK0si1lSn/6oRZgk2kSXnzVXS2u/VQqle2YPtnrGMrdo64Ip9QxaChrqAFI462
lqaq94nZR6t8IBignYZqJYddR5bxhiwM0iyMzth2Vf0di8A9XzzDU8xyOB3zZtFXfG/BFH6fjeyU
wOlftU32nkZk4aUpOQ2jLai1VIEbpHuDmPjPv6y4Heh/fH8+a+tby+95CmH27wd+hrLWS1PLvKam
0Ddq0EVkyc5KK16T6ZSN9hesgREjl+1ueKdbKtToBQrtexhar60ZnbxQPPniGLoRsFRS7/755/tr
nMRL4Tum4KXnCXNt94+fD5CGX7peKq6e99RIO9riDnszWbr6rfzhWeOyN9Eow/l579npeWm5ouav
q2QDceYHjPMWdfWPuG1gyxUkJzn4C1Jjzv5lk/fXXa+kc3t1PYKlPPp158+dchP5aQvW/0q+whdE
niNo0w/Ds5DxNzlZHmjd0LzIZWuy1C7NFVEA3sINq5yet/jRh7jdyuIE5IFcOhtNRkyk21BiRH5L
Jkfs/vlD5bP761vnIvUpM11FvUnu1e/fuqvAFualJa9YcuqVTcL80TPni56iiqbMLRat5SHog74B
IbXez+acHUcJsjU2AY3knlscmjwhHzvsgkVV2/bJKN10Edvh+ImyhBZvaRJvT8SD7ZM2nhBuCap7
Z30H50LUh4ydXREG3VaHDUqNKrXPGlsfaAQ3Z3GTp7tRuunFp+oEFs1mK2j6M3OMjRFEzTezMzeh
9QFAglsOQ33RczlPfbsZwfF9EhnOEcRYXxhqy5qFVaQ4JpoNKembydqofIAhOHZBrA46+VY4cNO7
DtOr5t42HK/lvTVf+MXAJsn6fkTJhA4gAFhgPyWxxrBWJguMEtOZNZeh7ryGACL5yw0OpkMGDgw9
GAE2C7yBGGzyYoLvYx5qkCzYNR2cOHMYVyuro39hp7UtqihfOYByDSZNgtzyNlJ6aRhPReRC3RZG
Re7H8FAl7kM5WpyFUdpu464kpbAtbLZK9b4Yu2yTtlxolVlPS+1/Om4SXEDMJljmenlwXCCqnFbG
cSzsj9zWjz4QLXAdZnLKo/cGmokR6uHkQvdYeyo6hkzwrr/ueSw+8ooBbjebLJ7wQ06XDBnSevRk
tc3d8krmgH7U5Fsz6BsKvKrZo6BrIuOjOOrAH9eubTGRSDSDPnacD+TPH5HMJRtsw5CVbjXsaAk0
A7mm+DHa6V9KBurDPx92DyK/RbnAIcIV6/9xr8qMtBeRq+SZAdlX0JjW+Zc4KhEkneClSPqWgVOd
WhzorNsrUW0p6KutY2XZyuttea9H0hNGIMCAln7e/ibUWDr1VN+T26k3o+PwoScxmDsw3oz2XeKN
BPC6akRl2ToGZNnHWJbbpqppRUvuknQYu23Tc8ZzvMUXZVhyX4ZiVeohOVFEvpawYc4sh39wE/I0
uWi0Kq95GQl32PnxWzZI917ltXuvZbHPXf0zFJXxOtbeM4Ew8jjxeSzy2x/260/UXf6Vt2odAg87
JN1tOjupOzGhUcoLM4GRN+kLC/UMiw8Uc1u7IIE87d9l5qsVFOKCl7JpLAzEuDjWwG1JwIJWjSsL
x/tYvRTye5NJ+TxTP6qyrY5R1b0nPcmxXmqNe7yEvMcpMHUZmvJZNxGJUmD/tuWET9DNm0tdPNqG
lz8xKyih1PvOHozv8CkQBG9EAQZARNOlydCu0bM8DJ51y+AglZVQz4eaiOWDchSChWGM/+Wo9P4q
Bnh2XK53JEOoKbknfz8pcfAOrur66jkwOqIGnCAB/YUxSjohCJmo+DnkcQCAMK02A/8SV00HF27o
DwFBrEdVvLldGgLUBGfToDfJWMPgTiwI5mkff9Webd5IniMXtDB/Kj3qq0MmgRNk0TYc5w/HS4Mj
28f7QnYVAtx4fKx6/xw3PugyDdk2muxHbIbdwpYW3TmlCki3YnpAz0u+RSMfs+wGsQRkfapcy32I
ZGE9wJbvQn3OZoz6kxFJULqegkdYppvOqBA3zjeunjWdWNayve/luA1LEaxGbQu2D2P5Vqm6uvBt
bIsaXSBCITNkP6iLpn2RtbEZ43LYewzHs8R3OZxn4A5+mC+RgIPpyuz2NMsOyE8W/+jb6IudmbFr
YwPDL67aB6M0iBUw63at+9ZbV6C4QTAn9r/d2n9dg57Pr0wmJCJey1TWH19ub+VeyjVSPJN5uwv9
GLDnvMtj/MShqZCkp/UGw5C3jJoa6r7RPClNVo0mxIvm7QUcFy/FcbA7WMxjfdCmq+mM8anOxJjE
yKt3mIaXJLvB8BYdkU7Vv1Vvfz2d4J+U5CL3gZqjSf6jHXLqeTCmLuqf6zzzl53TgU5NsX8N3byy
QeL4fkMQVgPLL7PlekwohxLkUDsi7lZuM4hD6qqf/1xcWH99qL7rYhVgaUODZtPs//7GBEWo3J6p
/LOZck0QV3tvl9ii0tr65pRmuIfBZ66METgmipyjmVMDQb1j6sz9e5sFh1bSfsXRmw538Px5YPMA
1oMcaPgnyRze9D9SPOvHmabzwrFPYIsC1TKa4e3GRS5IilwOo9fON31nBGuOLHOFsZzPQTC0Qqk7
Cre6//Vb/4+ML/8/+VUUdTRBs/8Pv8r5I41+M6vc/u//MavYOEts3/FRQ3sQAITi6/3fgZhC8u+k
gxPW5QlgZ0Wv8X8SVnlImv+YU4T5v5A2Kp5YxWCctsH9n3hTaDJ/X+EqF8qt79F5ShbvFN9/ts1G
HsZhkTWETcOjagGsRZ7v46Aklhi+jlkWwVtSEKuC17Usw2PqMJSONbUVppLvsSnOpecEawmdcwa+
iJ0Dm/dQsXKWvbN1pisSCehEUFdAuvWLOCTHALYC/Ozse5r5yZ4RzFs8m+12NK15r8dnbllWAXH9
4DO7X7ShYPxor+cZGmVcmYRPwFchaKgTy5qn3Rvjy9T26bqODagB4atR5XJbCSEXMNU/50z15wKL
/KbshbEYEQHtRtv/Obb2JlVi2do+gJLZrJ8cgHohMSWs9rND7JASoW0PWxqzXTM2g1U6O/jNEODo
BNwZsG5Q9G6FtLALPpLsyS2TfdV5b5W2WlK/Oq737ptf6nPt1RKGvsYyCdIzYLWIV+BQpMWiZ3hF
JBmrN1Ed+jRmw5ZnB/BgP8EMPeLse7ddUJ3axSMywrQuDM3wv33Kb7E/eXrkvn0kjUktBG5Ik3gQ
4Dh7QyKIiuV9VCQJMSNPtVXzOSsQBnlEEsAwPqjKpTkdPXx51Yftt8il5vEgSH9ZJ6I+S6dj7ctu
Ly8s5GmsBycgHYwX3j2//syDck+Y874K0Vt1BZ1GiOazLNHbCEARjTQh2Tb1qcq664g0qQ/t98kY
MW2Q41gkGDk0Uho/gVWh3PV0s/SHg1iFxCEs8iHEWN/15ZpBDmg/uOD8Q7IQEcufLvBA5wBUOSGG
PzclgCXHYsbQxz+hptoIfhHidKjPevOGVmyW9LVn28c4G7QFF38U71Lb81E9FdkySXZ+JM4pWR6u
g5qzZ5e+GkrYxoOhkGHCX5uoIKDzaQwTPyEz8z0gtLuWyJuFbSxvw99dOPvVqi2z59479zNgkJRg
8ZWjwKowZby4nY2hWQQzlUY772GOLqLICLdmDlywXZEg20+R/5Akxm34fjBgES4tO6wBl/QXU6XI
EHtm7HNgf1k9dAzX2KQRu3WsXTFpm/E9GQQ/EKx2iCn6t5lnjQSSGFhB8JZ7HzVEzBVXJ8zfm4Eq
DvExcsRglMXhjfYpxMR9F/b7plCvcnypmaYibcmPQ6/h0jKKXMClWQjoLcSpp4z1BtSQsTW9yFID
imk1qBLf2E9xuS7UsC27lN0Y+xSs97CSAhkvYqnv0i65Y8JxmgDakIRIWJL14neiX6If3ys/fbeI
U10hhjxpxDY946u683AhqDPGhwBbNeAy60tGVb1IQItHaX2qY3ap6AnuunJ8LQz/oxAJ+Gjfp3Vg
GQOwlp+smtuNZeJ+j/JiYXjirjG8dS2bi4wQivn8224K9y0aU2Dc5rlsfPTf+RYY+puJeHKNduBd
p+2xcI1vbeLsLFtkdIcpfmTnM06wqOYJKjRkg7B6vLcxUvQ7E+wzAkT9drxKlib9nH9vQxro1GAQ
aoaPlob1jNhBrKxxcJfkXOFzv8nlWux5IEFPkQQvJ/pdplFDMJOmYSBWYtESUEzr66PvLg4Y3n+q
sDnOKXSLxnnpOp/IS69sdga+ZUkaHwRYQiTD8KXtZ4in1rCdAoJklYIeRVqoL+vj0DRbk5NzgVYS
jnVzZNO19wsSUBFvL2xVnUUcfEJGPVdzsJOD9+xVzUZ4vElQFJ7xwWWrasgQUE7NthtqAjXhd8gA
pU5/Dk1sjWlE32/J4qVOnigMkS0WLlWItw0p5ehTx4EJLSwUCbegGNx8H8OlmSZvTcDVRyRv6N+m
24Rdv3Wr8cX3SW+Yoz32GOBN7b4NGhafo/JWZC9gw+msNZkxYNrtcj8xloRHniXb2iOSubVh27Hh
B+BHVphhjcWag+pDgkHZkX54oTy0eHFTSCmkq1bc3nuRz/vW8JistI08Nsr8plt0VRV0AHxTRrfm
NDCzG5cKRzqYQpC33GeVrdYs3D9Z5LMNLBg1TIXYlU7bb4oMSHf+CEGsXtphh60Z4d2K9eTWIJO4
yzUtPGnBmIvBNEGSKXuoJA9ZYH61SMeXjlHJzeTdNy45f6DjjBU5HWyvI73qjCdbNG+WCLk5V1jy
X6jUDqqnF0pMVHETLrae4HPQch8uTjFwa+1bEVWK1k8TNqK9VyOEwjbXxSFgJotz5MoAC43jrIEV
UFLGtbqOWcY6bWIkMw5AhSYHvqsf3+fotPDnsBYYwmvS2NVSmXpcD9VnTkZS7KvT1JaPNgFKy2jq
go0FHXYN0PAu9iQxjug/PIPpUwbLIupTdPWadWxKFpCcsnAX8dJYUhFEIwe1MAkZg0gLXXsk6tdL
hq0x2GuzJ9/FE/g4JoUmQ2bfRlFE5GWl2aYYiCaQsXod3eCImGJQxFmaSftiev2xgj1WUUATBe87
vGUklrj1FuDulkDwH+1tOz7m9aFRYAjpt3e176372QLL5kzvLOHPRgw4QlXmOjCS8FCAAiG3rKvv
qvBcVXkA+s1EXsqGtgV4u0gT9v9NMb3mRXfuWbYvTWKIRFpcu7FAeByr92A8WIJAVcdqdo1+ndLp
EJkaBGyZEbvY6jcnpj7DYAr4ytL58T9/UYwRbNm9Mq8ABepUZ8IWaoI7Z8a1DhyeVJ0IyYISF4XZ
RsM68AL/O1SXSFLTgxDC2NKcoTqZxN1a3rIZLTKEg7NppaAFdbcCNPgm2JW3s3wSjCe3BIOSxWTf
eUZ+ZkMRbzxN+io/Agqk5kDOu/mcsl5b1pZs10bmiRW0iJQ53Lc4qqOdnJyLn1yHElKxgcqvUO6T
Y3h06M57F7uPTQ03rrRM9JkEkq7S2Htvh/S74vk4EsFHENMMigKG8atgG7jE/JHBHj4Rrnk7+yAt
CeYey8AVLCxzevw2je8zZQE0ly3gjTYlCCwJrn714MT+1mjb8lCj5lhHxG0RT7ILKNZWoZEDFJid
G7pyLJjLqYub+OZmTlm7I2rjGAKS34b1fcrEaAWVwF3xUQCLHm7jZ8tANhuy1EUulAz2q3d7S0YR
7J1hKo5IhrxdAETR15r88luyt0fQRQS4ftXf0qSkaJDcpiXG0grMCHFeB3T66Y3oq1f2FK09EHFr
j82qUUdrgUA0cuC8KfvL9rkxqnS4T1jy4i8KSwQZjqUfy9g+T5n1Og5qP8IV21Dr/SjIqx2LhKVu
MizdqkZiq3rQO4zJ6n4kU1AeQ98m+ZYJ+srPznZGQWQIRImAkIDPvAxMqJd1/1UbdbZwBhKLELM/
eTQIi6kkHwSZ7dEeTaKOpq8au/K6irx7hrt8wdI48SDhgoQQ4WT85gqGiN9739Scy4vHTmdJnYI5
vuFq93GK2x6hJzH1lO9AxfQdTAOD++D9dGssUjX58kvGYCiSBCTn2tyNI2ST6cv1JJ0sg7NFYdgn
09np2fZXbleeJ8MPd6XPohqsVQ9VQ4J5viXwdXCsYyfbVqbzorE/LlSYnYdaQGYEdEGA2I8QMto6
rl/RU14d9P3EdPVsIdT3UJWPQOJO7HmbMH7oSiDA52YkB8rtXlxMlEOFbI7YoG65ZeBaLoBV7f3O
+PL7eUkLwk+ZaLIbLHwj5WnW/Ysz4cvN3c+p+AQ5yb93JCkqZrdzreSpGcGcDOBv/Mn/sgoNV2QC
DzMqxly1+gqL9mdvm/FGpjADq1vuQszH5hvWwsagRbrtAifFokPk7ApxbZuiWXL5fapWnD0vIebA
Jkyja/duhsv0lgI8jibDwvASANAHKXvgoXwd0Q5JXi9mAx+1k1KzE2Glewm0o78zoEtnfvFjFt46
UDkWF8jpuN24Shjp2czOspC5To39dClVQ+xoGkCsFfZ9fF8rw1kVvjiwAQ1Rd2CCSa0JRKB4r2BR
YwFK6f66MHmOY32RU3ScZ+JBlcXiDXTlKnHMe9sgUMCb9R6971ObikecFK8mQlRLoQzK4UsvVR4c
a4/PYkZ4vIjcAM5HkDzJKYHST/jfNH3Evdwoyti0tzCHFM+Aah516BwqQgeWTVABSqqdR1ZU/cbG
cVAEDLwa3kQydkzY6GKPUIcaUJTvVc4cJ6Y9tDyOjWhQT2aBK6Kn9ams/uACf1kQMYS2C6SYEeUU
UN04HCzgcl4p5+2g8RSrJ7fmK25GNPyQ6H9MmL4aH7thb9DfGqUpcKwfGQ0VS6QL5kK42W7ImauP
I9HWRLDVZPEAp9HpegohvpGa24ra3fIfXnmTO+1sB8xzHU6byrIoIQnLqaEevZolzpI6wwoSnCNn
3A+t264DkuFCr5/gzdIOEzP4qaf4rWnLYlPxxC4Qf9zoMoWFNSE9VGB7Vl1uc9x89qKptySJn/Gj
QeesB2aVESTVoMv2Ra54mJPpjjgDUmOIut3egklv62KI+j9miQTKoaQSht4hTSyQEebpugidRTw1
zkGW3we4+yH5NxviyW9xgsHCnfTPvrZ+UsOvUOhEq94VqBNGUG5zaa5HLbqHCqnKpuYbZfmFKMRp
NUVnAhtW0eZbE371YkjwJwfA5uNML+HvQFHnTskt/Vmbrd7KQRBK2zL+py2rGST7G0dQx5T8ni23
QRHSK8e86WxxALKZEHksHwshaIMv1Iq84Upk5FREzPTK4FLWj1Opq10m/XXVp9/MoEW7ZBjpsffw
Zdi5jjdNOLCaK3MSKZ4Di/LYzxCNonHMTz4WVp3ql0S2nNo1s5u6CZYNuUcEH86fN3VhGkXZXdfc
Kj+ihRj9TNvMqqGd4jwzW++G02mcpbqhiPuYS81gRYC3zX+ymJCapeevZsCcdA27vPVtriQqmBIc
WaNTWjko1ge470cgK++OSLOtZPuBE+0WGRysWEu/dMmNrKuHYe3gaqVBdYcNMMWK+qjnsbARC8fN
lTxGmn2T9cGhLnKqAY4OyVB6VQLqTF332+Rcw5vRLwUse/ONrKu8z4/jhEUgsx2yem6PoTI3mlDn
ddfd8FckzYTkfehIOpCBIoJXKjLYzOhqVHZ+G/bce43GlzXXm8IlyhIqlF7FTjzsqjjcuhmasyQm
+ch1gatiZ9sPtv0UFIFcWxnTYSALN7NJTDE6GcizA3xDSKeTTY0HgjXRAD3Qnlmo2zRujsmDlEXF
Agvhys677Ajh8C0ncmyhBcOCKK9BB8f54y28GMD1nG+w1H7T74CVpscJh9lq7LkbR7v/dEN73ba5
gl3vjWujJC8gd9t5Fw9mt6xKqfjaIMzqhN67mHz8WDCvNPIz7p3ZcJMnEM13NWWFg0VwEZoD8sTe
mQgEJHsjeQ2prah01bjKmqpbhREVizXa9TH1o4c2M+zjPPCBmxyp0MXsNUh1sjEAeg8zPuiBvPWU
ozyhg1ySUA/BxvKu09h+0HQ3GyjsV8dlfZqaW03m+NWaFWy1hHQq0gFey0DEu9IkbiWbK/DOBKqa
TYqpRL+GcRdv8zoEQzfLjx6RgivBkxnel1XjoZ3T5sOnOZJk0PeV2HY5Gtipmmjjp7DZ6yONv0PE
zW2byaqi5H2udFruysL90bhIyRKTkMTbXMdyP1DaEYwR8Jck7WeSI/wXAkXxY1jZrna+Dz2Na+Zx
a3nON648mrQoGPeap4i5k02WYlLtN1bkfbgFwBVlsRSfLKJdmiIj/KDqHw0fhP5N+OYxqorwAHRS
kqRSsh4mEJW0IRr0TYqvxpPZIycB1gRfjiQ28R/2bocS1TpJiI/WIHFFN9V+rkpynGNdL4lbuUw1
5+JM5BaxgjyoaNSZTErM5va2cXqFOFQ264GTJISbti1Jhsqyobgjp7BYh4lRITjQ/c4hb508d4jx
g49DAnZMsLDi3Ft7cpc01aFCqfE4+t6+zyHTZlLRYaGP2/CYV+vWqPRbIbEP+FthinbPKo7AnBDh
qUaGvadl2XuVs7HmOj9GsdwJ/KTrIJ+Bmt7+OKeKh/tUz+3K8l+EqgJSgpJNNIyQK8VLixtk6YqI
eAUa0VETGMhRcNfM1jNz5Y+uruSOgHIGsEY878iobXaENH1PROAs2kRtQkd+tk71PZTURnP8SoHa
rKEJN3k3kPJSPQwRJhzyZdllGTR+yOymZZbeJp/dUy/z4JzAEDQz3p/aJgqgttZOEJYUShRhpA29
8CpfWvAAx55UWSjVrdkr2LjhSfhWt3ZujuIADxgUuxK8RC0QhiQ1TnqlV0CjIcEboXHU2TYMw2BL
CfItsXvM3k173/BSbfKZiTvkauRhoMZ5n01iLRivepLxJ9UEt+k6GHgDY0KWVqCEGiZiX2MmskMG
lMiKy+C2beP+JvfG4I/DbuIlprXO3Ry3v2ede0rCsMuZrPRMc2zCmrHVbgoLs7kdDUenafaEWYHo
Kyl26zp8YjoSbksxLUt3uhlYynhjIxM15Xxj+Y8bg+RiIL+Gu29hXxkpjIi4QeqD2+2tnYKf+uZQ
SVMYjwMSQ4jdLVElBV+Cq5nrucMLhN3vMaswKg7rySfbZ7Zqc8+jjmyu34WTEJvK4AZ18XR2KNHJ
RI6eCdmBEy5QhMazBQkUehP69dfeh1ycUdUmMh0upGjURGRZ310/yiANN97RigU+CXSUq3IuPuxB
fLOzAPyBF1SAq5CWhIoh6gDEPrJ4SMzAAwkdDVsf6XWX+sfU9nHUot8LaNlXvh7Iy2wLVjBeQlZ5
zjEgxwHOO2/DTMgJvB6GemM1L9OuR/PtyJeCo5IBBkwfSISLrvCSc1sd5jjBWQeBGbtyQg6rLm69
pbeAI2LsKG62s1doGIBpBJdvgpDnWHxEIJ1pOZFvWNabg3VgU+n20Iv71hT1MxG11dOMFXG2UMPU
3DeLxnEiYENy02oPJY0KAcM8FKwmXGOEx9hE/8XXee02zmxZ+IkKYA63EqksB9luhxvCbXcz51Ss
p5+PPpj5B4Nz5kZwUjBD1d5rrxCWgJzh1HF9wEYnqKWwq7BfUx9ygrzhiKY7c7FxNuDiKBbPuU/c
5cFW2cF3LHH0RapupCmIrdGXpNc6062EakiMDT7QlWrPWW2093B3bpH0rWvR2tol6rLfUdOYIXGX
UCUhBKIM3NExY9sI0nJEo9YA3W57M81hPE8wBVSp3bRUmwAEKDIHtEF3UChwlm3BBvTewwl6/qoB
6DeIVf2H3MWJKsItZ9fPvLRdTBLz0Nh56LWuP2VV/K1kmR0IfDYapVGer6lYKKLhFqfJIwD3fFf4
E2nJeXXsO3JwtamdD7ZCZNJRhxlKs/eVb1CHZa1B+gQjH+QmG3js1T5V/Z0pANyhTp5sPWoCBw46
2pvhvTGqsBLu+LLohvmkUc3S0F66cvLhuqKhTaRPqNVkkxklNzOe17tYGTdjoX9cVv99DRUTfBX1
PIGkPMaxvhXT0txUsSADxBlhmwpcWhoJiqtMcc+EZD5hj7x32kUnplY0YWwWFjIC+bDUqbVJhr7b
lhqlTD83mDoaGrHZLQtbCsHJEXUU5qZLaEarnYfo5Moai4GhfPx5YLEhHWxJYT98yZJL3nDxVFla
Me8HTOjRbWfHotPya8qQeor16c6ojAJXFtzeSrK1t60m9pD++/PozlT04OKWxrlybZ5sk7G1z/X+
pNoRqo5Jrhk5kb7Quu0Yxy6lhzc88t5gDgbJOyRCfzs9sKtGYA2GERD0jPwyzJIGxvQeRGUwmPHm
7OnnYVAPStcSbGlTsrBHXxK7TU493gCY8KBnKxbIcGmRYnrv2tu+iHfz4j01MPUOrqG34Vgma21g
uKeqPdK62SfnmhjkKmSUpJYsID/SOoZz5RDSzRCfdYACzTfGAjDcwyZ9GASXivc6K6zg06TzLl2w
lG5yjVr/a8lJMkfsgEsYZBTiPNpgZJfoS6wLsEXZy+Slyye1HxrKp8EYZdBpE1rJCHZtnRDGkqbW
dD/HCy0wkZPJTCSLkOPBp0TZTqVvBXgK9IfBtt8ryVJuxcNrZRIJU0hcyVgAkUeuQX+G4xevZNpD
75jhweLYSZY3c6ZGAOt2HTRAUTQcHpqDvTYHY4M2FhN5mDl2aWzsqnrV0nh6zMhDUkb1d+yT4j71
NYrQ2kIysJiwAom82GCwePSHsoMkDL84xRO6MZPdMFbpoRzr/BT9yXpnODkaAgYGq83ZafDTsXVZ
HSjvdxlJric3wcIDVc4Jq42vrvdBCOHjm3iGypL0iV7DuTety1e/qY1zlJJv1UZkvwplPmVS2wpH
+XeccaZxMRp1/NI3tTf5IbKRq6F7xRtSM1K0i8W+Do1cDmBmCsZYhOsjw6R8Lq81EqML5tNfFTPR
nsEBUDa0L8PMV6/HlBMLgASJqN5NpVxuvRunV5Ooj7mfAsNtJC/O9mnkphaYy/jXVY+QmqKQDuQ5
7ikV+nJvOljPYgdpwwYjU+g1XV1gR3fx2Dm015IWigKUHAtpTjgacOPtyZSixBfYTo7QOR0ihiQl
E85Kf3scXDC3V2+p7fypp6EP8kUelUj6U7ImXfk4onfxiJuwi8El9BmKRYOJcO7ZjwsZRZj3R2OA
rQa0TC3+7RsJWUpIwfUYcLKcChCSvInxIi6DKuYTuCqqCdjx7onHJeGMGFPIfBPr+2p3z9bjh6jO
0lATNhqQBUw5spi2SP8vxiA52ZrzwhSj7C9ao32rwkwPk/6XLqu9X3oyiqosOwKdP5PDAKgJw243
Cdc+0NyVsE8/8pJJt6fL9j5yumlDtCOXrtLIGJhKNpyBAKUWCBwFLY1iS8suxDftTXcwJ/GuafrD
mBPgPabY1upuxygp/14KW+wdcBsM/DdjSsS6ExsMD1Zw3ZtQouaEaC7vziD8U+d0n2XTrURHZ4NJ
exw63vLtxuKxt90kWAz1pLkDLWJUfdF7rnZA5WENP0wx7gwam3lXypD83IroIxLK3cQOjqErTZoM
XUwRtEtvDLDWjJqhSRbFDAEIFyZej+G8Tch4bydFONVF+stsUapOrqm/VRHd37gHZ+pJk4nXGYUG
5JS9COEVzyR435m2mQRjD5A9DIZ3cVt/CdFsrbPinu4oT6AGJ52B5cEsL726b1w3PhJ77e86sluD
aVyYXyZGGeIV98jyjIK+NdvjlDna/YzpOAliyTap/PkcDeOrr4DOidDel57JjjU4zr6eopUE55xL
9hjc7tijGg0yyk9tnarFO/TOeOxa7Zfdn2RCXv2ENXfH/J+FMtdhkMRTcp0iMPW68YzQ0FrjXGTj
qcMx+lAw9T23QLJZEo/HquVCSMlj3og6CZNqpNTNC4Tf5dmWmn8qyfE5d028oOOlaHY9ynC5oDXU
5Qsb5Hss8OhD4P1BgF2G0UZArxEzIu40egJ3Of88VJbXEeBSNq8G1OFdYX4RrEAtkrwYmcm8fFqy
9U54JjUz2iXAJPTVPCA2fskh3ADtKFr5RXu2oP7say39nmm+w1SHxsfBOptN63QMAutmxRZJ+FLy
yLDOOUy2mmnzgIjKWX3Cknd2ncOSIHMkEFU/vUB8ELtU4NXSoR5roaHvpA+Ro2F4c2mbGgeAwX/O
65lScY7xDpo76xz5gJ6NWk75XMWXUYv0vanax6ks3R2ThveE2e22qfUvf4ByXsC/Fpn77VTsDVrV
wEpn4Lf9eaXaSERIsgDzYADz85I2NeQjH63IXJihWEjupZQvz7iTkqg0MVGz7aU5SxSaozudsUVg
8qgyjWBpRurzAjplTsaXTGS8E43j7kmOuR8noG+bETMlS3L/83rFmApugehYU8zuIXxfsZCZzg6Q
LzBZTSyN4zZnt7uHA9PSDXno7kxxqteHvqxOqVMkh7XyPTHIGqlLT5VfSbjsJCGxUwIrFz6TWRC0
kzVZDX/VLQEruws1Y0NQ2lPrziR44iKHJmhG+8I/fsoYv2zxfELc6SU04XpMGx8P4ye5rRuE/qQi
9/j+m9VjVU3j3sTiCthZoFzwzIpn//fD2KxWrIxH9qN6N+deQwDL4qVGH5JFi09qNdjuPhqir3Lo
9vxBMCAqU+O4h2BVFC5Kl7i4JXFEVIMC8RbRp1MO7/jj1Q+FDdRqiTTB5BIY3sJ3zCDx4xAbPuSo
lI5i4fiBjfhyz6WbBLhd4DFSrEwCGGaaEbV/8JYKXRl/663nHvoUwUpGVBTqvvnmJTRLpjcRBVQQ
VuHoIHO8hRM5LwSVDQd9OnfrFQiZRJKOjqRq7Cb7pJPo6BoYgka6RZz2vGYD4Li7waPj5lrS2Fn2
snfUR7kQkSKrZ07/coawR8brbNpoHDC80IpDX87bOFXNXbNY/dXCWFyrh5MUUcRVCMusteryioTb
BEfLulNZ8Dlho57gPFwb01pTjcpQmpF7zqMJFleJn08lhoNlVTnYmpwYO+KEljVE13lpukZB4CkQ
u+l9nE3udUhytgCY1YKmHRYVqRB5eiDK8l6VnERcmZ+cVjyLlbtn9j1ZABqyKerGhbqKkUjjP8g1
sKXy0FmQZ3ojdhBvrsxasFNkEO7PpNLPRoONh+y2k98z10pdTCC9pb7QHN6qWV+nrh4CUAuwxIjB
RJUmOM3lQCsfm8wKnGHPNP5XNmQLxJb5xRxCj9QDcMQZnZihayvWyrA665+STIIH4/qGScC2Lv1i
Z9ryrdQNOPXp8DL0c8rov3hk4srWWepHt/G1vW5srSZZIxUY1hHNC0uk8TdmuoaQ1gAijYr2peh0
LBcYrriAXienBtABRBIoGuEAti0ECz613S422AenUQ7xn9wdhnBapmjf4Sn0r+epaDj9fJUCWO4N
1wQxbpdT4VH9jIz9s8K7qc6U6+RuhmPAJHxES5EK8DAGzqHICxgcCVxq2lutSdw9GfHgwp4nt8rx
rEPh+iSWRchbJ5DXw7DOQ2zy3Z7txWU+sfRECUbJL/eeyyQ62G4PGURYeKkRVXOyTdBOS2dQ7JJO
NIKYuSI7zTefiLENEv9Pixpq4zEspVhl17QyogTd/GGYomiPaHVHQkp1SmLMvVr2pnFeB/NMPZaE
jInOXRbMMTG17PTkt9kNrD9+oYKBNhIrLWB8e8SjAK+maqshB8PpkjnKogj2MwbSEtdoYrOE8gUz
KUHkhDpnXdKbE/z6R/ySoG1htnj6Ob8RSdRlrHaEpvvbylw5YOvvrDYruNHhseo6a+rPV8ruuIWg
1ZAACdBaypoMUPuYiBaWGOhTO+j3/sCaVylOiENDEuCiQ+Bl2bRHqh0slSyg2a5F5xOTTtEYKeGj
3KxTyquhZzuYjWgxvdTDHhfGPbnx0oL/gEHF97L4vGRPSgq6IYA4KoAUHqjeEpyL4O3bsd2XpDJI
PPLwE9dqSdPlJsmhxxYSmtVzkSbDTpi1wiW5fxU43xH21FYnOXVuvoHtPwYENYPuJfkd2nQqdPE4
0j0ff87TaOX1qRkPZPZkYaHK76Ikjr6rqWyGh65xyyM+Flub/D44LONaayaPE4cLR3YmSnGeg17W
3BtmhtqkEVB2TDoGTxeHui3bECgEhkHddyeLMBeccO1ftIJ8tz6kI8oOktDMLZdGffo5/VQmKVP9
SQtNMk08uWBAmBBhka3/0s9D3afVyWo8tSs5K+CW+Jn02frsYRUA8eFHdsIYcvxhsbzAzEsCEw2j
aU+aaTBegY6pAXactInCGBrpuzESsmGou5mr+LgkL0uVyCtQpUuSjCLdPRHTXdYM3l63xmOe2NC/
PHElBwwu6UDllPpje0dNu7Bc9Go3NeA9ZDufoumVARw5GaiMT1aKAKl16zvWOKST8XwexVACE2W/
0cbvbc/I7kAQqr0LQYns5hakh0DMYp3mr8zoQzWJHm/44qNv7BbFb+xfdQyl9rZYSLGYMzQxDWGi
KcyhxR4DjZTp3MxSqM/QYBRiwXCFcu5IvvCPpV/eeW7M/Kwao4DpGvGFqbFTQsWEllhIhVz/Ajdg
a2KeHjSYJG3LbDKJ8RjJrfJzlIC6jQVEWshL0w5MF0R+x5S8hzc0WBClipsaloMCW0g95u036E1F
MMbVV26jmXE6SArCWw703kDscYgK22OWD1sP60lu07l8yotzgw4bzyYqFxxTAFPIMiakB/p5jgJY
RJesw2F7NmCTIOgN3GmUB8uWv3EyuLVepu00PDi3/FtF6YQpoZQPwm6+5+rmRYQ/lqV+lnMCT9kj
U84nL4Q/+UpFdNKiejcQvlImZVA8OCBmMXUj6MGmZgHGIAmSR/yU2CtLT0X3jG/twGD1Gr0u23Z6
sS1d/5Zb7LOaU556Q8/2kE3RcsUEemakDTkeIlAXb2r7rUP0tEn0pd9ljYUPpodO0REPJtUy/rSY
1PpR9jEKXJSJGR8Zrhpt2E+/2Qq5dEWPqBLkislhCUzRxpcYe7u6aCXijBR7J8u9t5PPVG/ZtSBu
Bb4BL1z3XhIHkAkmA1B0iWJ2LP/kWreTk8S813sfUuO3IbBsxPou7knVy6M0Incewq7F8XTA2Zke
Iq5kWL2ZVijZcO6ypTG2kHDl/gjHhyC5Jf+yFsKYrLqGw1pBFqAZYSvVv/MYhoIyvtk2VY+paAdf
MsW5daMwPetg+CvRnM3VbKTVNbGbMhtcMLnHVOdP7QB3VTPzqNEbPiEIoQInf6q1iajxi+yN2Mck
03+1c4uVKRsT4jsG7HiQsJxjt7TVEzUAH2GGnOnPeoE+SpQBBjAvWE0eotamKFrTflrtMY/E0YwW
XKYwiQ48Qhxcs/sqI3EqFVRKT5LRJVOMo1EkyV7YO49ek7LuNhEcp50wH/g9uNqrV7af8Tg8NxBZ
G93aO27/K4q4pHhjAA7nD0a8HWHD0B16EsnqsUXG70G2HK543eK/I2GpC9gYjdYGzfzFTI80c3hd
24HQHY/qGeuN6YHgk2NZE67kTxTwa9riUfjtc2okzk6wje+hSpehi4kHl5hG+TLqGn1hf5kJCdku
MC8SN3tKGNWE+ZUI2NX+KT/FtmYFXWOlu1S2T3FOFpJowxLd73Y24arbPc4cuMPmezlXuzbNn2db
PRrclVvE2QzgyTfYVUQ4XDBifNbdaDqoZHHBNSq2pCH+O+a2ETbytuQ8BTdPHE+W33VlAhCP70z7
k1BnV0j19VYvfjG8PUFVzAMYJH8TkYZuJB8XAM/eUUfDMIBAOo25fQTJFF6Dy2hpw5AVDlRXhaY+
2hgNaZDEhNufpii/WqrB1MFiX7D6pT1h2rgDCNG3ybzoG9LbcI7kktc14rdNhLeMJSw8PdU+teu/
moUjt4cJCbozc0t2bxo6imwlGxAWggZgrju+4YpI/eRHHewkjOEsbfmEjUqapTjYo3hD6re1POtS
sAU0jf02RIjHKCUiFyufsmWNgoMZzib/QTv7YVTgQjqQQw4jVTCyp0BjxnDL9IL9hDC0cL3AJ7vr
rpHMD443nlsiTybkLNhM8VCler1FGWYS07pG+0oiJp1oxnAOv+ZdXcmjUS7LZbXgDbpiJZU7gwQY
8VAXWrTGxDBNZMeVaE+N7q7vVlEZLgHcw+5+MNtXiAP1sUY1ZtsPhcoxo2w4/TiJlY78lpH2KdqV
8ey0X1bk7Bh8sOLExnlui37XSA/Bvo/ywby4VIg7KxXEqvmEpFewFLWMmUwE+770P5OkQdeWXWky
cAdbT/RUYjQIHNUxkMTmahC7zCTzJo3vYQ8uAQuRTfjlztfRyHaFQXpsH/Z03nl2tErvWmfMgAaE
Btpkhf7MULtcfnWZBA5NHiJY8wbWVbAQ6m0318vWjjla2uzCrtvr0j3ME0il9O3PRTknqxsPS7Ej
PPNlnmQeuKA8uzvpgcADNHRb1+JiyuU2M1KdMUFGAF5lEbUyRNgNf6wq+8RrmpNeAttopWdvImO8
QsCaCA9MftdADjt9PxhdHmgQQbZLzXTe6W9557+1Qp7zNm52scxl6Nv3AFlBzkHdmsyRw7pNmq1V
xG9JFRXvTuTBaLJT3DMqBBH60lzwRukYIqiXqZj9sw7RK8AKF2pFdDMy74xEK4Ltvuyx762Pc+RW
l8mzMSkg9rdTyruYFlFlKHGBN3O2SqxFAIVA4LeOhjqpdzqx7USUBLm+DAHyIqjC46EgQWtXO+AN
BAF2VLSkjXqJ20NliR0Oi7R2seM0W+Lf1AZ38FUcwcQlQ5Shmq584j6Df3aadf29m914jW59HIVp
beOl4TPkUKiKKn/XSA4H9QhtWagwJ92aZAGIBISTBpUJSj5jqxzMA219zXe+gVk0dMVzP3nTlosP
Fh1O8SoBvoT3vSlGRNjkT8IWUxGcipXBUxFEV+iPFaeQLqY9FgMJd6h6PxOOK0R8SEfQ/nYj3PTD
rH9r02wd4lW31qT+ln+TdcLN/oqkvWsSPOvwHRuBKnFlL9OTNkoyEmCkbVDTQ3YFWA35LFchYZsz
VQKiB4Ml2NZq720Pu4iqQaw3D+l8R3LqSOheiYWy/4UGTB31vN0nvmeCI/sXe6hqgJhBP9CHBROe
cudoci59M7uhLspzPgWLjPRAYdPHP/FQNr5/jQgITThU6A7KrT3ayHjJX4XDf8hqe5UO4MwMv73a
S4ugembY6skh/mhBFfSu63OxlyUxIjqsvjOG+VT3sVpXE9zYvMa+W9qcJhPjgvep7mc0AnZxKmYW
e4WnxHE665niSE9Ojq41bk6JQrzhWrX/ZjIUhqGFTFtowto1mRk9O4kdLsW8vJEAkx3RLFi+h2TI
yep3KH1fhVqcB1+I4WE0WcS95JF0Y/mO8cJMRGw1ndSYTNCxFYP27MuncXtnEITPup8bqO31m1ck
Hgp0ElkirlIGKkRNo2+Zz7nqf0NqvKHsN9/kQvy15B1ic5jp/HgLxvyBZU/k6yRztW8hIlyXmiuy
Y3C5MUCSr/GqKdeIwAqwTyLiFqPRtxR2EaGM7916KGgijQhioPL06t2wAtxl/sBzMu8Twk9c2+AE
z59TM5+zNGr2tLbxvpIJdaYYHhU0wGAmoeQ5arpjZpR7aNAU1djX7eJseMVCvj74iXA2cn0/Xwkd
f26J7bYuo0DpDnMwCHY//51VpfZRE1ILLEyI7mcHTKxSAQ6IR7ft9WvHfOv68xUkoFupp0wToiTs
vR7WUOJOd6O4pRDBP4xoSLFtaE+VNRaHnA0ijKGib1wLVUayzAcEN/lnz9Ap6HCWQzDJZAVMk4YZ
czrpi+9a4rMlndPPZTWx/l7sjushbqgOSXxgUs2SnXBnKd5FTQ0ySAeKEtIMpD2jBgvDqj7MhtM5
quICmgHCSegYCjXqhUl79m2EiXD1cWwsPls44QEO8Oi2tNgPezlCF5+Lfs/En5zSbZZrX00b6ed0
xERJh6o7gRNvE+LdM8TUwnOd0MspO3Nr/AtFazriTACYjhArzHsW67ru8LvI7qmi441IyvTCHnDw
5/5JV+kdkSNpmOnobIxBLBTYxrKPWF5lLL6MmeOAKxsGKgalHDmrxhWtCqO7AtuE0f8leAFRmPFe
REa8T8a71BhxwuEZZ9f+6CpZ3zdDhhmk2unZ8+AQAJT4/dnzDShwVtnu1GSheJsEfPc5ae6EvDgQ
0q2s6Z6kB/XLyu6qyfFC4In2wVyJyCOVbI+BWmCkeX/stSU9RaVHvb+M4wcQI2DajD8+waNnb0bz
v/QEcvpGc9VbG+hncfLHeHSeK0N4J/rEv7AISJZFmrztksHbuaXH9ahxcYm70QazcyNHnNEqX7Il
vZs1dIj1iO6HXYpdudfUmX6WwtvAlZ6RGY18X/6Nivpz8Cm/ISni9LJwFFfm95bgFBHEeTdszHVA
ilrlitC9v9VO89YXtAIjY65zmVYHBMRQZH1cc/X14CR5Xj2Nuv4r1yr/A0603DpJg7srtLIH332k
a6a072bnPelnsbWHxqSxNl+GhQ3egem5/Jx7uVrp2XoIOaz7iCFgITSqqCHNZEKWIqYwTyXJ5eHA
busaXXYBnprYORDCKSI5tCa+6dXRm0sb4IEprkXodwGQeCgQV6xIbIVN6KswM2bUhFiEa3TxqzCg
Bpnu2TBH+0XHGjXS1kK/weuy8EbrmmA3An3SPnH9zc+Z8dLqAhhbclubJuAKA2gSasnfc4Jm8ZAU
OA2mXGpt8V1KHdH8Tnv9ZA+utZeVhiRwLk4pNs99kf7+WWpzvKAgxasVuCyP0MfvMkcuRyOlDLbn
4S4a8ujDt+YsQMs1YiOnx2HF+fEHjd61ATawhnbfMSo65lAN4f0xnx5is9uXzMPZpfNoS3QMdA2L
ft+LtSeLiHdmVi9OAURDdUQSvUdDka3XAOduhT/EX1GLnZknuOHVGagQliugwGSkC4TYVcc+Plra
q7AidogKVk7tQBnVK0FWq+G/OpZ8tYtxL5zxF9UN5jGKgI8hvlmO/J1YLhwNtld8B+HwypQytUxo
Cqk7t4pTlS3uzTY46UyXJmbeflibsXOAFJkyAu26YzLksNwNA2Gx/WQg/ZS4mB46rSTOvfYp6BkO
4Xz3LvzmUZcUTfN6jP3Cz+7aqh9uWD2/JBEn3RKsxUaK16+TNkFpR8+p8rpQW+V8yM+QUwz3ps6Q
yILdyjD82OFptsc2JWSD/e3ljKgLz/DeXVOdul4zn318ZM+4FiNlxWHNXzdsKaB6tZ31FmNbspkt
zWZfn9lK+xrjNp+0DK8wIExkoHek17T3lW+ZYdkO3SFPsQif3axF7KX/SgYHD1xuAzJmwaS7ipm9
jrk5aXt2BE14YClj+QdkLPSnLFX1DRzna8os98CW1G/ayWzffTQqQCJNkOlsCWnWD0yASrlbZizZ
mR5tjKQ4x2wS89RqG0ra/KIyRunp8t0XnKRFoIIm4Qjv2+ZRdNQNTCR/u95zUmAbpCb7qcV5mBl0
eRfXabzv0Vu+w4/GlACV1TAhcSQb7HnRuGF//nJhMdKmMBoBJH4KK9gIQHGN6E4zUoW3bv5lT2P9
C6bnLpPqves4uHWO24BtflrrTji1PQbRZs/9DU7AFXyKINsyuDC3JKx5BDCn+pmlW0Ai2dqepr0t
RkXnueRaWKPUpsSJ9Df5r22+657KxLLoyVgKszkBjCAhBFnJu5X2D7CFqqd8quR1cFS8jdqJDxSz
HI3Mya7CzGEIjtH9z9+nemIwYq2dQ9e7V+K3n7R4IjjIxsYP45+LtK+rm9S7hgbm0ChKFs8SxjvB
5Q4ya0GazWacZ6AAWL23OFZPlSXrdy1nWSSRkYvDEPU7odjQBkAeE9hMu6rJ2RDlaBxdVXBlJDW0
8oltXSuH+9RMvrXRkQ9p5jSP7FFvY7NEbwKIMVx0F+JHHou3JrZ2C2juFkuxbm8s1n1JNwZHqRnJ
uZpwMDM0+ZaPC2rUzgXDUoNJfz6Kq0Z46+QvBHZQS0S2TSdPWWryn72XlQZeNbkvFoyei1jIr9eK
JH3Pu/oz9qtrUUnvAp43PunJ+PBzR02azmBLpoqbvS7ecvH3Xz+OGw0TY7BV4lrgb1JhD1Ge7M2O
DPA0doDs/f5uBpbaYJ/kvDsW6Vs4+Q8EvE/RTW/TB3gUGdnbG4g4Cx3/uNC78/m4fUYAEpm8kvW9
ZYptv8+y/yZBZqA+1R5T/CkZRWfjYydgJYNi+7BJ3mqtZcYlErhGCP+e0kw9NZF2R542U78bKe/L
oSkodntzfBoYNu+5XOaANm/XVWAg1Uy2A07GxQkilf82vOaN073EU7vngEOccBK4I01GWPsyswmn
pGMrWK13k7rBtY4f54R5Zhur7M4ocBuPayYOHQMY4h5bzOwTOo6RtRmp99TBDwaW+tXmY+gxBV99
mTjDGZSzhYwCKNIegwebKcnPw9wzsvp3P/v57T+/+Pm7f372z7f/8Wc/v0j+541+vv13P/vnpf7j
u/087f//u3/3yv/xZz8v9c+7/fPy///P/vkEP8/4+eP/8zOUQkCHg/T3CHidAfLcwrKciZOjA2iI
1Cd0RVVJoOJqvoA1TewKaPkJ8Z0uRWPFiEjWL8sMLTKqv3m+IJ5CapOUB7k+5X/9zf/68udXcYN4
040MPfx5XqO7Pov2XjLQPmsmkmPMpWHljT7VrzBhTRrJy6gbADAr+sEIDov3KkY0PS3V5edniOqr
y8+3nmri44DfRg/4CJ9Ri5eLN9LZy1mLQiBRvLad5m81Q8cwzT7azf78hXvoEnB/yO3SuPUZbHmD
GQ/Qfmz8SWci3+ZIgcwQq7VJRDFjQGKRLxW96nmNpMxRlwZuvj253KDiOLmLQv1EuxYvNttm9tZP
zlcPsRX8pMuuasmNw+inN39QzVYuWc3WnHxG5u+20RBQY+W4MbAm3CzqPGBsEPQ6jv6Y9YZylOTF
ayOk7Dq0eugfWPCpC+drzW5aiQU0XVQiToDlT4BIsQhgUvZB0ccBzvAKrhD7OjNBLaSTfrdTMB8T
V2NlY6rsYx1itmIYN9t6rlSIlYu1WdrxrDcSS/woejk0JXSbCMMeMKR2P6vhaqWgsbpMv/va+sB4
PSbIepTIH8CTrFM7tDCT7BhHmuzqWxw43YlWPikthYvb35BpbyyH2sVrNWT5iaDuU99LNtFbpH0b
5ATHTCo6jWZTkvfgfUO9CjNL+ge20YtrjXbgMqfIaRBbRqVAkepgwq4fGxPuDYdR4xytlvzwQjoA
9inCbaZqA5VOM3oQYW/TwXkgVPQMJ60LCf3KINTBK5yaGNoPCJ5k9M0kFYueSbRPNa5F28gHobVT
50oFOMFadffTjHBBc5N9gqPZpojdZ1V4tBcm3CCGpSC7NIIrBgHDp+3+ojK+K+QSHxLHPOiavGFk
gk0DkaTUSQle1mRPtF76UbQLlphQ1IOfq3YYsIlPNRhDdVRCE8asYWeTzc7FBTXb4Uk6A35taGcO
XoajkUdjVtXO0VY2sFwuHbjM0DqjrDN3Ub8aDvEJrwZVO90OB9hOYS2Yvd4FyKR2BqQO4lMCAWsf
5SsyYctNiRWb7PiS6lNoMnsOPMA2OgX0hPz1E+gJbBsmPfxSpkwS8r3K4k8/ElhwEGC4yd3CB1DQ
PqRGJaf37ild72CPQem2SVc3Fk/fWFl11vzYD7ISnDlOuGF//v+ks2g2fr4vhpXTS1r2jENL7yBa
8uIPxGccc8vtw87QWJHy4UmM1caw3D8t3qGYtmKhLr15i0MMd5ziVNJN2IFswdyGFgk3m6p1Wjos
ISb/kDf6N2pBJ5gMnCC5II59A+YT0St3JsicaQ0iVKO8l7V/jBwbCUwPMdAvtJ6lj2QsWpm9yZ3h
MOgJnMQysWIvuJEs4vNMYooZoK0HHbrzhY9m7uqk+us583BBOkKECY4CRBVN5Afi/VRa6hf5W2nY
afXZ1io4CnlrBrQPQeHhT0Rp3rBKrtM79xW474mc4gJokfMh1jm+OWmBbk0aE9acnVsxJmSXZYo+
zL0NDohXpYmlQ0cgzw4e3gfk2vpgaeICGmI0fcdevfIlJQaNSeQEaAPOYJuh5ZUjzLhMXszSmXF6
wDW38Z/m1UY2UgxeHC3919bws+wvumMGwk5zOqgOu50Ru7KzzoIT08gQV2rY8Obz7GI56UNtKY+2
BrXpOHItmBAdY0+Y0Jzbk2fy0nWHp0sk4vySldENZ9z+v+g6jx1JmTCLPhESENhtep/l3QaVxUPg
AvP0c8ge6ZdGmk2qq7q7TGZCfObecxfUjOOS+PejASBtx5zrrc+qS0a1vXbElz0myApsZgm9jo4u
S9mlR1byQoiHtY2jeGs6XNiTN3ZLZgbrAkrNAmOCgbe9fR2lscCvlC5IkEBU9IFIGaRBzV0WRMur
zLtmnm+le6tr55h7dbo9pIWY1UyQvudPuUQMgg7gaPzvX/z7Czl+l0b8aZVcySbbx1MwYsTVXBBB
tw9bGu7T7U+Z1/uncpDOFlX4s2+1ObtmiyiFyLzCC3/Xq37Y2cPOdHMichOFJ6vkqfOASWy7Gq8e
F7v9TCDEV92DrRpd7TuKvHWeWNegSh9DDTyQyU0Tb8HCq3yd91D8iA7M5wfhbpawk4gtDmI99HZ2
xtu5tq17b4heJqJftr3wm1M3P4w6RnJNR4k68IVSzBBt6aww9vXUqfpTEVXJEofjtLbM3kGxVjyF
Qnt18/aHidSzNPo1e+Hw4DeBc/TS5dSpv3mJtbXJ6fJslHCu426mfvzKZwpIXQtnXVUrztpwgaqG
4iJlZDsWA4MJKO2LWNzZELI1QK4Hcz5wpKVoTRP4FGVcbwybWaOBTttnMhWEbbzuyLHzNZadGN+R
k2PUbRixbRQ69jQunthRY2jXZLO22kCe2nIA/hQ0K93MnNM4P+RIMoHx58l6MskFGrw83AT+R18Y
xYpVtEaLJ9zFPGp1aI6XBmk7p6qDYucEvHBBxjKzrdKT407pKddksncycQAofFZw6Fg/KYZu7P9O
VPJIQmJV8c48j0X9W83u0dtX6XpmItJ/un1gIQZbKiqqHdvSS9Jw/Li1D6/Af5QpUAfHcplgzcbf
qDnFc9zE7JI/qcEWAGihuczPszkmI2N9HU9VLJduhn1NdwIgCqncV0xPpyiU69wg/i//nrCPH5Wv
y1ONpIW9lbHSYgZXpHrypjSsJ6OBUGL58TFz0W7SNIw5S7Yandgpmb91bnIHUL35VE3DaiztEGUP
FQZxx7z6SVKtQQ9NC38cHpIptNamKGHr8cPPA9y2jE+3D24PXZO2K2JpsYRig9vldXyvsgYWxgC/
NWmQhdzuzoptSKWDojMhVc9vx4g7O6b3HT+lWjTz84p9bL5bkSOl8WrfDq+xh20vtLI4WanboHPL
MBXV8in2JnOLBpIcVTcAlspLXjv+tGIQtc7MMTpUiehO5fxgFtURu7e+q9gv4Y0i4k1RvGCf+anr
ZZYjvmP+hexjhEXmJ9Zn1Pk73c4l461WrtCp9nT7KDDDRzVx8PolSoVh8vcDmvzTMMCGMZAisJIf
VunUp4cuOqX9yFZupHujQcPvigLNsj+iONvYmv7rmNYWHQL9rM3dj9K5v2Mbf2pUezYH6hTILis5
Q5iyHPIVSr0uxaUQllfLIb8zitufiHJElOz2PEIg/9X//hjiMsxgmRCZ+ZCbAwMzm18kmbvKSt/K
SXvJ+Yan/x58WA4nk9pzW3DnEbGCCJGgbCyDlEKh7cq1FmTOPidcXZPyLGPtMKYdk2I8vpgIAM4k
2nMzaBRtQXUYGtta51P/UOcxejjpnaLWuht1LkstIY6y2aZtlxwQy7K5c645RugdJ7N+6uaiSuUv
CRLVZQbhhKaBA//27o5djzIFY/QOQe0JAA2b+OwHGKxkKg7bMLBY9lmE4djZ1gzhC/lds/fjaRWi
rF0idKAgt4M9ewoDpKH/c/uiRKvI0+1Pt5P9v8/dPjRNWonUdf7922G+xm7/4r//8H/+v5zfnuXG
jJJV4RvZW9E75baKynGj6bHxVhX6q4Azeu+prLqfpPNy+7TVWvpGWqAhbh+OXnaPG7FEYJXKu7xN
f26fxmsPmINabgu+o96BnGaCOm9AQ6fpL+jaMQoLDIl2LvrL7S/++9vWOw5hAyB//qcwLuh5KPLs
XWREH//9K4dgnIO03Es8luaFJKl+2Wo1A/j5Q2NosV95jlrBqjYuVV4XF8P79wH4EfNy+/TtQcNC
laCahEs+btmpJRzgPtrgQlzMjsDg20PH4nznRGhssHlOtWovt39we2AyIy4NMMlVlYARKVqsOZHl
QTlQrnPB4/Bce+otCQlU8z8VBrBDnBZHTaI5s1Pz2ddxgOi1dc5tuh0cpC//9fC34QN6PkraFsSm
Q+u2qFqUzkWMQSMGfWi2bnPEpM+ONgdQ185fHvNNfegMdLH//iQ6hJBTykJ5/luXfRD0n02RPRBQ
MC60Wvorr9EHEu556DnElsIBmulXvn+YlQj0yfq2xdLETpzqakJ8FhbxCREliDkRNUyHbo+pib62
jdzqION2nQL0IyiTj26f8grWXR1Kba117FUkPsTshyDrSh5gh9HIAsH2e/OZAvoUGQhw8yrHiTb/
6fZQiyY9DD3Iz2kvO0bChaynVTeLUL289zFbMaNEbcLxEZqDewDGNAHIVS+qsX/pGiMMxsXvYNC0
Tn2kqE+t7pAyBl/Hpvl2+xTjKQ8HOS9OjopimwGaPwxdTl6fDXbi9iEZFnTJIgf5g4tHLMZ5+BQM
sb4L22Frjy02W4TBTUfgesR8D7EdEIWKWoNDBaxU5PAxpXl54OaA354Xoi7zhUiVvfp/hzhT5bzl
bMwJ00XHbXZVMaEcYQgWlvaZLHq2SOBW1kkMzb4Q5Cm3XUwExR8dICInN6I/UGPG950deKIo5CH2
3C/TFMM6Lyq26vPz8e8ZcJ5lC/g0FFO2Yfn1rCSUo9uDqwXDFsIPDkf8ZzlZj7Ov8vn2AtweRtIB
N2muvwR2tLfhACNDnoP5ooo33o609rMzZMkOSWta8mFHijNeYleJ13BQL6BQm83t2aTgLw+3Jxua
JxGMZeYhlzaCdazNKVziLfAwgQ4plhDewrbYlk3Arb3D0T8/J/9NxqoOQn2YGq+B4/9lJVNFiwin
Qw2E4kCG1GoQTGeGMPghrOPp9q3ZQFv7VNv++znmwZ9eZ820NHzV7XJkWP9nVtaQUk8YNImX0iij
o/7TmsM0i+lJuqhtsXE07TSVcbdJ4HfmlrFPZ28O5ShwrSh+ZRNfHm6fauc/gQqWmngSGTaUILXf
IaagHUyTItpM3BVu94IOdwv+u/kX9RPAHyxwxJ5LFqiGTpYNtFE6OxYjsQdpsg+ltQwGo7iM+Oov
wmhxTk+5uzbrGOldZZ8BosRIpfCLaj+tYP4eC5SrNskN9NtyJyAm/9F74vFpT27thG+J3j4Hke9+
Ysb/JUYiZURCIY6Rk5PDHEF0TXACkzlEVEMTNA7jpSjXc2NVxL530qvEJIuOAn+cWwquq7XvAi0z
guR/H0im+CKch3q9gILaNx44sTGEPqDZn+EYPHk2jJFgHKJjpPOUW1nw3jO/WMR6GzDVe2/8ztmj
Z9xGSRCTSBzCHVNtT4vL7ZWYzZgrLqATYC2MdlrDWNP9MThhJRPMg4on3LcO1/cEqGME7Mw+kvgf
KEcpiyYK651BrumWmfRn2WECJjYJ2/wA3mOCohnkLRaQcqyw95Axk9Y4tbKYyJc+7/eEytxJXoJN
h2Nm6eqAdvxwQrI9+QczNYHjxdqRjKYCrwCApVIo7MppC/YD2h315aEGarGn8+f/zgfG7NMNJF8k
yIhGyIythTD2UrveyrE18xKlbnfhnrHpLQP0p+qAwSGOeJQg+ZhoSG8Bn0KwfZiwfaIg9/6yHK2M
yr+bUEHpSQT9qOT4ylXMzw5oG+lqygjQ1llhfeQKgSYl7VCwlLWkOghNodIIfixW4mskQQ7Gkuao
icYjATqODkP61ufoMYNIh8vXDpT9jfwMvWHLRvSeVCVtR/H0ioZw2I4W6I9i8AfuuWdw1gnb4+6q
e19YtESG3z/XZswLk7NVDM180ef6usPXtzIYUlWslrZ9/EE/g5BbVMWaqwWXG3g82UBGiUS/aq36
TRnzcmQqDWyHJntLTC3ZxK6hcwNSOinlGq6swZDX2ta39HVXoo2WCD7m4cjA23OM/ojXW0lVfQDM
447IvrOfoo2ltxaKVRmevJm75GA0Nt1oX1jTQYaFjywoqRdNTqhcXDPdiJMjU0fupVH3gOsyZvUP
QL3ATWx14oC/adwQzkvRScNm2eMVeHMMlEmcZDMga8r9F7c2+qNGfkjWNdBHFMwPgqMLykcrWfdY
WuZc77RyxRPCoDdG2vdp5Rjb0J2qpRCw/ELLhpTIYL3y1Cx34aLQgDBaQaSws5SHUbNeOAIQm2cM
UCcNAkhORcGAgOKhuxNmrq0dJNWBkftHqYqDIs5o0afesW6ix47pKn0zEr8w1Y5pyu2B9mM8K7eD
HKPh9HA74icEmIhNF/u7xqzv2xY9mtZi1umNfYSOAbZueCjqmcCVjd1O96Mjm6HmkKawmTTrkumg
ixtEH59k2n4KYRV3soYMlBAbm8xBoY0wF1HhhGcX+cTKQI6Kl9K9BhJ7hVe1vzV8mEXhBh4UOJT3
Ks+ijdHEH2rqXPS/dnFK00juWskEdCALQ+n535RKlwGmybB6/jHiUx9E33HC+QE1h9w95OKI8MPn
CioEokbC1Sfipd0y1Va5UAGbfBC2XOaSvlUA5xpQvczUo63u+vmyDyoJpDcwFgZpHrgz2DCmKFf4
JTYGDSq/cbWjjSLzaCS9g5TAw6jwz+ZuhogUvPERM0AgihO9ZrSzS+NjNLhFwukNV3qjPxP9bey8
PKWTnOB80eFuYEjZHod7oSgzC8+j6SsZ3sC2cfJYxyVRECKl7J1onIe+67/s1IFGaQJqy5lsjDLZ
hQo+NglBAp1s0Wyz4lJ1Vr/wCZE5R9eWp90ptHsXwDMXLVIhBB6MYoY5FH1O+WOQproNf72zaKtR
VE/EZnhes02S6OBZmNm8/ssrQVGwX/BnW/ChYsa6aHFPoM5N8RXm1TIPqrM2lSaoli5be37/mkN7
N+D0oBYyINGaOSAxp7/WXIpXTqlUWD4rCH46Er6KpWCVsEkH3B1erL3bujPuRmP647XAvVdj1zdY
Zi/4mtzwZh54hRpvHdWJsek7yuu83vrsz/YM/ljVGx0cmA6/c+zPLJt+pxnM0AzcS9s0N1YO3mtk
28Boo+GAZApVgDuxgIJdJimeXE2oRdpnLETtNIc95N5nsXwYHe8FDXc9oAkA3l6y9kogXCMTnxK1
GCp009gUXzAgnAlFpPO/6yuaKIa/L2S1fCLBIYJ8JmEyGvdxkM/76y+nnilfDIpRvX1YrYw2Gu5i
nlvovT3ZaaR0VVAMK38LZLw653q+U7rYFJ2NUK/IKgwvM0ZK6GehoieCg2sH86tIYT+PIdABgl4J
WSsA+NFX8AoSx4CeHnxt20gIzChmwUmz9KqQAN0F4H7T3i8uKu83jOMH7vQToXfmS4gZhdO7+4nQ
WzPOGNiF4wuspu+4B+PqTu2zNjnRxeqrM23pmxawPnKEwE1rmEegUIjXQii8vtZeMflj+mYqDSiU
Qi4XAHeicFxaWvest5B3A+AomWb9MMW6630T+UgBIaGTyyCzumMxp3+2aPLCzD+PzdS/9obz1Fav
EYq0pcL3i1WtfFdonVhjZ7vQhKoXWEiPUWcW4EkQV7OAwVJZOGc59MnGK+q9IcSZaciAfRfl7Vhq
Z9PrD2Xu/OiTg8kItB/KFLXrlLpWaD/65m8yW2NttOlmBDHRzAKTfqDlkI52Akr2jTCy2A9xdwBu
+WI51atbDtdqP/b2Ux56XBZZbGF0N9FL5dh54u7XccP8EHreH6PQsGveOMKRALnow/NIo8k07vs+
uXN5Uy9avfskeJDvlqhV56RX2gAXzVeLRlavKmKrtWtV65CS4W0g7NZYVqHLl8rEX6adfW08WMxE
LdEMC6sesjVm5NSJ7vJK3AUZ4jWsLh3kBozvhNrx/Md6lK5xUz0iiMONoXg7ikejMoyzW3vQI914
3LUhO1AJ8rkbzTdl6fnSxNSmaHYAY6ptIJ1r3MtPjHxPAe9AxjHDYUi0v8o/zpO645CKLXTVtUpf
3JH+FnPmyXIPQ+HvquGv7tOroMVduO3w1Wjl1kGfMPoaqQAWuCOi4EwpIYW1uYZfHCMUvEFkxqCz
CSWLc67QzpllE1+Mmrqsu0tZz1p9++PXbrliPJuQoDdcW7+CCG6rtdPI5v72oLd3lWUk68TzdpGZ
WLu6EPs4Ygo14nXeDW3kPzi6eEBD3/DCBOZK0RwyCybIu7BPyJO3BBckOL/04xTU06lu09+knRBJ
sfFoCK8CikLCnuskX2PBqaYLuz46BV0OJlyCN8o55tpjw1ZXzFfNvlsLbHhwCpmXldULb7jkReD/
jj2A0gmzsAnh8nKwAyynQOYi9g+LwUX55ljaW4H2EDqOnqCK5HipTdsETa7LtcBuuzQCfdX2c5he
m72ydezXjhu9RgDzlPXuiLgHhOoaV+G2NvDEhgCRupFbXj0GAw78TYSraGQFgEQycl21Yz8fPNeW
u+4cmHxB7/5wPytJxwV/AnUNiRkAMkK8RmgJ0lnG4fBYR2xIy9YKVmoQ6V3VhN7exe+s92RmYNfe
hb6fwP/xKY0K0D1CMt1r2WuubAPnSBYhk2ht88SuF9zVXO9Ax9LXEbAAogTCOtlKJ0yWeWsxxJ1W
BnApxizkmKTk7hqzRNLTSGJ2zOfOt42DHwoB7Kw+W+RIsgSM1Rr686nrxzs/wNVMqUkGJeSRgrU3
YXFAFybsh5UzEQLQMcJNk/QRwlZS+w+BuR8bAScmwEHY+C7Z4xXKdLbhykGBSamwakMuKYCPmpHt
tXA+8QyY84SYbKs8/M31gfRmz+2geCPJNAS3sWbGVRbRl2bhLXcb5rcxFSlEw3QH3Y8AietEPknf
6hQuVfKTYVA7eI78dDBTIzzkLeSeWIGya+zKb7cy8cS7DYBoy89ReLpIxEActz22Ms/4tQVrFqMj
ZkMyEFik0nf3pP/QpuTqruo+6wYioOdRSAOnhH/21tnGtP53TYJCRrjh855mhFJcnRYRBcmHbfuu
LHtflPifB06TBauW+9xKDxAiXlGfW2wHqVPq3uL3BScZatWDk3oA0TLmzmG5N2bDLP8b5HyAdpHu
qnYLcCQgHRGcQTGGsrbDILPWmFgXFQtisz4NQZNeFb2/JfOV11HaSYoDJ7G4V+lcOEXWkBxXSF76
7k+ATYIR/J5EAe3M6LHmLuqVNoRoEms93Co9efEATq7D7L7LnB/DdlNeRPqvig21ZE4ExQOT6KTM
fQ3auyPqAKVfHGzAPf5Wlv/YdVO/CYKUomKD2Z5lFIKDFWqWU1uAPWsTZ9kia9m4DZrdumVaEDtw
q4d6n6tOLQd2XUAY+YWn8JWp/+x3D9+xFSSsvZrnUR9OuR3yysgOS2lWUTiNB4YXD1EBoyye3LXV
sbxP1bdVxU+GMbyKsCFaIVr2Vv+XiEJbBy86zVKHc7vo8P14FkzweNwY2RdMtEPAdHc9UaZB8ECn
H4+gMTL02xw9+heWuY8mlju3+aIjss8BnuxkTH8ng0NV9hFCcP0wlD3bDsotslM2kYF7xkXGbnuI
yDGUbPKg+Av7GC577NRLAu814CtsMMaK74+BaUhNUMg9A5/wso6R87iJcTBCyrCCpRS8l1/cgpcw
zC6iICh9pN9KTAFKVnsFJY07YAp3ecqSy7FtzsXuNU+BD1SI6LBLeRvYeo953mkrADpMYTLm1gWT
ZSM+SKNmq9yz+p1F0gWZqb7lIRlIcfHaZu0vS1BtHBvFns5aaOkrDQ4krEw7miZfbpSvfWTSAWYc
VHo4cxvUc1UjSEiir6znR8TB99Ryp+4T92XokVbrKfh9ByEoKUXbsY7qC3arfAlRWtAeihx73TBL
ByFUMaA2aDCJRprNs1Xp7bzsXA3Vsx1BgMiNYZvXzZYb/t1olt0GruuJstxdDLZPJcRu0O3tDx9e
dY8DCUmPf2KM8mU7lbOeyCrdxW1xDWoMq4TDXJIMVKaMo3cr7Le6rX5xZ/3JOH6PZb2LtEFbqOxO
0c+LCQOELQsQQ1bwWfrRSAIZKoI0pixPmLNxuU7GBxk1f+M4NpyOMIzUaEHMMzcycDmgqx+h9cxW
CxDtrKQOnv1nMWhY2Dp1/vwesDhw9ZkdN/rtGk38t6NKuIOjeMt6nNhqQl6WZeoYR5IMbYp5q4iI
W43xjwZkUmp5vu6shJ0peM3G5VbbOYhVYNouYp4FOVkre0KGMOrheZDVTy9isCGQUrLM3KIXW6dW
+5g5clzR6YSeBUJr7D45lp7tFuVuT3GGt0Kbg0W6gdJaFz9ofZ6jPNgQccX/tjwKC/qmhG02+GSe
WV2zL9G6cnDPeDillq7bPut5/oOSiy6xzV9GvA9m00QLQm6eGl+vKR9KtNYJ5/pQEFEnuuR3pkv5
02DRhnTyJAK5GJnD1KSLL62a3WEEdyD0wbd4CW81SERfnMmbMWyb/Wib7UaXclvE6FQs3PRhZwB0
K3EcgBhAQZ/WiNdbxOZe2kw7z8CKNiRg3cSMz1VNDQXsKDoLAwn62YUyhojEYEx/bDC4dal+G9bR
3ukSBot4Ve4t56AJbfoOkuFNs9OPqG20veP0zQs05TmfyW9WRjR3YyBl9Lad36HeMnW1Zif6qKG1
IMC5MgPwVroIN7asyMt7K115ItbjgIIaaYHw6HQGDVFNcO6Zga/R4O1HNdKv+N5rUiFcLnGiNqJF
pmX+RXb8PDnWGYkPS2hQeI4ZE/xBt91F4/NYdz9Tkj8XVBHzvfZL2rxhhKqO2mRcXNKlQJNtPMea
QWFq5ZWkgKbCvWTJhA7OIVLZcs2V5woW+0p+GXSS5UwpDYdXg33rhsLI4x0OWgdXkE34pBP6qI/8
bmO2DJeDaTrYNDnA8W1qMeM9NnMQqW7018qzqBJtY/TVpssZZXN+Lpwh3UypNxvfO0ZqJgqhzlz1
IGdWjhHdWy6ekmHg3DfVvmf5w5TAxynvlFyD2qMhfvO0SZedBFIWcTiXKe0CC/EIIZD+jbTnYbDg
4usjRkqoF46XffpZXR9LODq8WulP15O2mjXJ8zCW6c7y7XvoQt5aOoJ4hs7AUQPuu9hMZZURoQGo
vUcKxwxC3ym3EusIWV2aMPbrgu2Uh6cqIzqoJF6k1+MLSDneRB4URG7LoJ873mV2NQulivehdgjC
IUCs9GI8B6UbryCziSW8k2AVivgy9QZTAdIZR1P/8XzBL1F6L1UFCINOv9oFmfZNPBb0K41XpO6r
77xy+LURqiote28klLsk/GaBxj0hIRgmqHEegRkB1fWncuZqxfgCRnZlZnTeSWEwfcmLZ2OepRgz
2ROw/e48leWryA3cCvF7pVwwAom2Zixz0J0BPYzhfeQZVzbatDu9dp9MNrG2/QM1hW+OZg2K0l2T
ex1QEe4GXrmdHObknGdI7c2C0SOIw7AmfsZ1611rgfZNISuyTm2SFldNPh5j2exVZEKjdym9NeqP
RZBHT2KAGEqw2gOjQkZQ1DbJ4NrEK9TuosoPmc5QU0uYV47WXKJEC7Ny9IWsJViWIDjZGYYjAiw4
3y3mtpGPQqSncp4cbYl47FjJ7DJgI704uGfgMj2affhRs3XZ9JUPur+4GhFbbRhBqHMdLpBUfaWs
q5dAjUwyMO50/BNaAKodvhiDlWvZoKfoA1i0vgfJA0pUEyl/O3YVdEwdcCOxE63bzUgbohzK8tzG
DHlqtTVyfP1ThubNJE0rpF1gSP1Qj9VW87nplMVboFvhIUHFFc+5CMy57hD2ftnHXDcJ3oyHL9BY
v8zG/NH5wqJVr0m5Y+isNEIDEvcBudWhRz66qGX5zIQAAIR77jgIK5gDW3w3LNy08eQrtQmEoa+d
Zz9sX9EuvDQaDFVBYVCSqUQwnf5lA36/iDrd5fjTZbAaYRD2qPw3qkZM4eJYtxP9pd20RtAt+w6V
RAP6YD53F00bPbtkG0S6Hh8iKuxUX9UtT2RvXpEsxau8SI7mxdcBqlUaTs4iv8QKuTK9Lpqjajqi
0VmHzPiJM0YVyj4d9/ZdriXNtlfmhx6IdRvWpNaREb7UY+e7sAPW0/6PLlFuuXYJX7d0HiEKBiyG
dpkqn5rY+SgTL6aEwpUa5TQAaAm/cvfMEOYM5iH+lIj+lEhW8ERQpqpx45Jlb3hMOGZyaVcXKfTH
ftwT4PLIGJKRhpX+umxCGAJoYm1F7+FEflEXmzRxcXBiyjEyz0yDc4DsrnXbIyvf2XfswnBtyxdR
MsgtEorfwaUeETTJVjT99EwucwJchBduLIHFlqngARyKDYoS0IPjlRZxPQoFbkNi9lgAs2noMhZ+
J3Io8szpTExfvHu5r4eRRU7mSvTeb4pvy9bVQyjHkkGf8dcn2sX0cWTLkrTT8tesXMCdtnZq/dkb
CO5csxOYH0P0GNrUWr0/vSpiY2qreAI70KyCoM6P0rDh5wrwOp0RwtPExu1lr2nYPQxaAcq78B9Y
u14d5BxLmAfJGtDGb9kwCJ6GglLUI3RndOckoGztOxDiMfLrY9Cte5cZgKtj4UwqbD9xz0z+FWbK
S6OA3uAtvnDIKnz6xB51yliX9bjrJQwvSaDmLqz8u86wPzC1xOc8aL7dYfprAu/Rcoerhzqxnl4S
s1WUWOo+jrkwULYcmph5ftWYR0M7DNI+geL7shoqfJvLqPPfOqZNVFH0vTMtWXXGQvGysE/cj2za
KaEpBOOW+ipfc8XtPLv9lDSgXAg0NxE52ExP6XJ8ufba9toQzKTcp5DEy2VLzJ8lGcQUCJdWvdP+
ZjWp5LHXPNSDd1eHhMy1soWfbW0h2yAPNIrHvHR3gNNNQ+AN4qw0q5CZBLDAwAHQZpQYAglSwgB2
qVymCENqfRAeuixCt8DTKjj2zeJ+TBVp4PoDORf15L4SCfs1peqO8/wc4vFdk1MDsU6pPRnrZ/BH
7nNA5K3BjN83xwuQ6tdMS+xN1aPWgjJ4Mu2j1f52w8TpCuo3m6Gtlj47+og0bAyx9TsTLJuonlRS
fgIHx86g5LlyAyoGY9m1puSJuwfKx+IyuA5QWxdWNW21BtQPhNoJ+QkokhQBAj3ri9Drexv9QEUK
lxy4w2MADJeK+zjUZrUSaFoJpGD6YFTWNRkJiGTH0mx0A76ozNIeBa3ceoGuAdbyz7IgoEUHNREX
5IMMBDZIltZt3L5Wytl45OQxGyakRGNoUrRqlfg4mwP9ry+rBPclqyJzfCwD9Z50qXWyMjb1GVty
ofE0Ztx4gxp1nePCRjKRu0IW97npxsvWFZQMNu9krZd/bmQwPbZWGvGR69xO3VVbrzKkUEibjK9a
alR2Ui4FOcqaiXKt0Y92H+YLdlSekK8sgdXCsnoOq6a9Bg0Zhn3+YYh0V3nVgwTY7fq8tbrMBj4N
qtLAyo60iAvchm2nubyPjf4QTKQ9efeuaUuoNf3EQPaTWkTb5pRLtkfERWhz+XTRcOyd5olVFt6J
SbAmtp0HrzHOCRoHunptWoe+eC/WEbRSiPzmgvjhrQ+3BnaCQ4poaxxSBUHbVc8Qy5JtyQBv4XNz
95wnawT/r+78tON+mKcoYMmN7FEOjO0dIApjgUImYPYK7Zsx6sZigMPgVZJCq/l7rJ8cTCH8wTBs
dkkg4GgR4AQhyuA2k5JrpZFkyA7XP6pav0N6zhtqaMxNEOb2CK+TxKZkNFt2OjGqrvnBMYh8CN1m
3Ohj5qEnLWB/BVyaULY8b4UUtgNaGAKTTxEHMKLWeA36FafSJqRSXtp1weKqIWyv5WXQmnGd2emR
OoetiyhCtuImuykPg/oQi+qurYI/ghL9FY1YtRzBM6KSjrA5PODXmslhPrE0MTJZz//mFfmp2qba
sfwOwU6w1PWb5jBa1bBArwPzLqfDISkS1w9jSTDO/RFTUbZmpWIjlyST2lSrOKBiVRL1a9c82oKh
ojYBXY/SO2KtMIQoRIVVEJNMxno6s6qjKqDGRl7zy2sASzDBK9LZLZYS7vud2/6AxthoubhTBdUk
S0T30rfqaDrgVEOVE/mVv/cTDSipYBpxnB3gGYvBlR3F31rRF8sQezFch4exG95MzyR6hJznAGkK
Tpi110gPTv0jT9291SBnxLzEP6/TdzEq/Rhq8c43H5E69Is2GC6s2MaF2rRWCJlGgOIW1Ix6xQyv
TXrIwfKBIqRatJNzV9IXtBbJwhi0NnoQA0ivANDRl9lUqN2Bq6nethOXK6nkfvXCptzfEeLLOGZT
T82dA0vOzKedbyuyxxBfLQJndr+NBQs7cpHzwjoHzJtNYxRXOzOv8KuWMefjqoL1jOiohJgN0KtU
72CaeXJp6wuVb0FN/aG6eEpTtvGeB4vPGw0oeQS10n/jKihDxtkNFkzhiA0HOcHmplgx2hO4Nt1P
NuY1uAgEY4RwAgUDmGGjK9HTEHB+8NZIcgXypP4qx+KXNAy5JPzu0R51hTcZw9zUdP7WbMunUsfB
Jz17Xoywbk3IZzL88ViFQbXSO4JSUqhGdqQeiRHNuXXQ1cugTDeJ7V8dYj4jzV3XBlugLq6fzTr6
tr1wWOmKkOSigC3U22+TWXsQ1yB6RMZbYVn3+aQlEKjELk39k5Zg5Bj0LmFAWW7tRlpbt6mCFZei
il7iBpUdiQ9/FneVQeZvKguIjGQSWNzZ0Xlqslc/Qr5Gdh2HL4oBqX5xxn5rkdzEEHskEZVJo38Y
qL6WaP2IwrPlUxIRwDwE9C+3lDR2DYbGLjs1QL5wLP0PZ2fWHDeSbOm/UqbnQV/sAYzd7gcyk5kk
JZGUSG0vMEolYQcC+/Lr50N1zR0qmkiMpVlbW4tkRyAW94hwP36OJJlXcY6QRMs5z6ECE8GvYeBp
PkS8vzuKjeJg+s7NgyCmwCWUXga2LGNDt6TjmPfmOk3g4neJnCQ9NPAjOWS/Nst7fe9LBNPCofwS
OunzUl+xs+AgbeFRuBS8oPecW2JPaJWnSjJmPIJnUsPwQYkgvzIHoneGy+sXWsjHoCQSB6n5dSoG
/dLorkX0I2HbwAJR7Shg6KhWRx4SCwRTFFYg2qkLbmXwzUJTDpjAXlCqdDd+HRCcmsraOXh4J8AX
KRxJgQ92Fp00pKDE+7x4ABcCC7CXfDVhlwEF1CBTGaO46bjuTZp3wVvXwlUMBKal2yDAYk5X0O9+
gBrHllBIN6DrdrH4IYTuX+ogd7XRLK8FkDc4b+v04OKs62T4WCFqWjfGnZZNJF68hwTYzj5yNLQa
dWr3PCf9c/GnFNwLlFZIeOe+uDNTgEWDvLZ02XCic92nSijjPQJLZ4wgBUIwPLZJfNEzQtDG4B8k
EqiXoQfdlHBhK+qpbbPluxwNWNbrMyxzJZj7WgcPF44X1E1Z+4qI1aGrqh+G7r9DIYRwkY+9loH1
NLXRNewrDtog7Yem6R6QYA5TapQKYfoHAIbfyOfuQPDG144OtxQC763TD/cy5z0iyA2T0UD4oaio
0NDmX4YkSq7z1t+bVOjmU3s5uFhkkvQPtYUyX2vEu4An987Tpr0juJpFQh4Hbfxmg/+D9Yutz/rW
VuxeRQCeAsGdOpe9dSOgT+HQgwmr5ep0gNAXSiKSYrwSkcz1wvm2yeDTi4LBZ8eDnJA15KV9dvAn
XZIvJL81okl4OfDuBphSSZ6q1RUqNvExl8KmioxTu7RDk2RTvbcDggC2Je0r37JysG3J+46M4oXu
60AXmtF8X3b6LWTmdwHcgHGNjFQFATJhwZD/1UMzNkdoPc09zq7nVdWE9ZfORsgGJXR4OpvkTiTR
0Vj0WAr/GaLl+m0aQtaZOgi1hV32LvKvk5oMKvzv2W09+49GCwpr4kGTptmv3gkI1ppAV+z+SQu7
dzITxq4Ool8gY9OLBKhA0tzFqGXN0i8u2fvOhdcDloCAH57EAPHsMTxS8KXti3b8UlXmL99wcbFt
cRlNUB5X0VeixS5CSyjC29+4UBElQrqyBm6UjdVt0XZHbWqvaxMytFr7mFRtsHPr9H2GtBggpj16
6gcKVQnPmc9DED7C//w5FOGXoAh+FvazDio11YafsQWaaQrf6Y5DwYKMbnMojzLTeF+G8bt+CEgi
AvjNOqBsRuzY7yvp3xE0AjmDJERbZNM+ST0CC65GqUZA4mEeTa56VI90eelcwP/eL+LtXBW6Ovps
LTxgU/URAOpnyhoFO6L9kQ5kpwYPJrU87h4RZKP8XJu+kgx5koE1v0Wk4Id+6G2msOIa9F6foi+6
TP5ktEDb51C/agO2bo3u9JVtOn+a2AdZRmZSQJmZ5wio6FPrUT9Wfs5nUtdd9zZtveH9X/9lhM5P
cJLDlalVkgd1cSwscZWxGQFYx8GtBtyrgQzpkrCRc5n7UMLeG1UCtW+qx3uUXQhsQS58aWk1nF/Q
Vb9LM8BgkLF+NNFQb4x7b0pvcIALrmm+riUmmVfQOera9Vjl2lVe6X/GkftcaWb33u7kLtXcp96g
tt214b1JBGo95YMHCODWNLQvtQuStBv0/Mq1KP1CUuY7Cex0H/s8xSb/65RLtgqSoZEVt5fjPHyl
dgZSuNT+VRslFIJ2RgSBT+pH3q1ZnsLgr5fvfVE8OUCvb5z+uoKL5p3VAMPVtIo/1j9YxOd2cIpA
1Uul7uUorD9TbUKKLg6he2pJHVYBpJymhIjozR//9a///q8f4/8Of5b3ZUa9UNH867/5949SInUW
Emz//Z//eixz/vPX/+d//kb5k3fxj7psyl/tyb86/CzfP+c/G/WPlq/5n5bp/e+v2z23z7/9A1uM
2+mh+1lPH342xLL++grGsfzl/+8v//j5VyuPk/z5zzc/wIi0S2tUGBZv/v7V9Z//fGOKv+bp39O0
NP/375bv/+ebd9NzkT/X6v/h53PT/vONoRv/MFDOIM1qWC53Ku/NH8PP5Te+yS8QYbfwmYbu8A59
80dR1m1Ef94/HFt4YA8po7EEhLZv/iDNt/zK/4eru6AVhK67pgmDufvm/477t/X7f+v5B3Hk+zIu
2uafb+w3f8h/r/IyLM00bIGeoW8xPvnj+UNchPyR8b/muRhrq+rkEZHqEhh9mn+RFrqply/m4e/u
XjbPZ77avPt780WCSm+qp/Joh4l8q0H3MKBsl8E02VMM1f57V/62KV/2snzsa4NYen8xiMgsKXBp
ODAdE4DFZdZ47ZcIP0fBY2Oa3bGrKMO/x9uF6ca41qZt+fmLHs0xcagXXjQaNT8gXWoaEhGZDgbA
0/NmGCtDsn7voGoRFbazCQXdtPb7Y9sZbnN04O79qvWIF5DqdkhxG2b4COSm/WIR7adWVkaJvNZt
s/50+jPWhmn+/hVaZmu2DbHnsZecE5dOQm5mL5KJqO/pDtb2xzL8F/MY9a1TIwtdHq3Q6j8Wg2f8
SrLKI14eauV4Zif6751AmAOnNwx0xypeBLRllHl3aY3o32VeD/PV6ZGsTJWJDb8cCXRB3gjDEtmi
1ujvuEcNKDcW5u3p1lfmycR3vGy9jGXbt7VWHr06tp/SKZ/zA5qy3M8mMRvm4XQva2NQnAGEjpHp
egEZJa0FrVY5+Y6ikvjDea0rviBJNPhdBQUvJQ7noTJkhYI49S71/nT7xtokLT9/sZkMKEbtSSvl
0UVjbbgjRT3p19AzLfmIPK+40BNXua3rpKihUAZRA16RWrEbm+gYQToC9jF009BhUl+TSyoptdaD
F1tPAYSe/sRlM7ziqMxl4l98IXUsQ+kJHFUwexrA5pJnE8l/ck2UUGl++W2KbAh706CQFuXn6Ffs
iamb88Pp7peZfq17xak4djT0XopuulvW3s0Akc7D7JGSlJMrb7Wi87+f7mdtH5m/D7NDxyhNhqQ6
hmVYfMg1LxcXkVFK7zzvaypeI4xRnzdKXx4zJ0NBkGB7/iTyyNvwemv7SPEX7eB2o4WY1HGoiXgB
Akk+aiDPfwxTlW94i5UuDMVbkIypSZym1VFDZBnEm0bLej2DhksiIc4zZ0NxGhn4LL+AWfuYxGYs
LmIHCkNoY0st21iHtVEo/oLDFnwmVH1Hm7JQqCYHGHp3Xd6QYYWrMPl8ejet9aL4DVPX7SkTjjxG
FcFZivxBodw2bGVyTE0H2uN0N8usvGIcf3mVF7bZ+ROiJq1eHAFCwFjqGDYkNoJK1oWtDwD1ZWBS
dH8F/MXUoTCY5vLMvaA4hZ5aLcOSAW6rh91CxIaNSHc7VsQQ/DBKNoa3zNZrw1NsH1KgoR2toTyG
KfV6IzAgq9T2gyZymC4zI56IEbrt9O30ZK54AEPxAATJYY8cqwrdX+kVe/jk7QDCnqh4Oq99xQOM
UuiWXZKLqlMu1rtENiXAKIhRNmZr7fsVF6Alo9SKCgxj7KO05ntL8G3hAjr99SvHgK5YP1JGZk5Z
TAknOlMSXSAaFY97k5yVeMpme3ah+mygBWP1JQz5lfSmAITnsHUOrFiUrjiGwgx7iv9YHU32/pcg
t8w/B30eQ0DSnrZx1qzMoK74BopyhVvVE3fyuhzCy2QebMAPQvw6bwoVp1BkfaoLK6+OYHqQ47C7
xvYBjmpwK0I0mpGvb2ICBwGo5ZB00pR+hRrZ+nG68xVb0pd5feEqojEGh2pz0UCL0UTrxW3QpUqg
+B8fYqkN2kcBS2X54XRnaxO5/PxFZ1IzQ/j1Mrainc/fE15UT3o9Qgd/uvllPV7xC7riFyik1+Jq
SZq3iDEDwUfgllBIGTWINFTlU+bGh9MdrW06xSUQoom6aTm0PadP27019p2ApLsqEYkw9LndndeN
4hkmatMI0PRMlw7wthPVU+uhwOPL7MwOFNdgZUHSVDCWHVu/NRaWLcjhQYdQ/nOYhzb9fnoYry+L
5ysuwoQyuoxL3uXAfxasWES51z4sUW2FfyMPFv6lgGjqWEAUtjGwZUP9507wfMUr5F5slhY1c5DC
GMUHK1lUJPXeypuNnfb6BvB8xSMQXEygIOcNI6nKAF2YGqiRe9LUicY2o+3cn565tWEoniHMKAIF
SUtdfV8iTAl0n/w5Ye3Tra8NQjH9Mq9Rg1isEf5n67YQNemouWgfS6LcZ731PH8Z2AuDD9w2htWX
5yo0mxQSIP62d9rho9bE7dXpQaxNkWLzkQFiXTNbeZQQYF7UgtxsXYXGRutrU6QYeo9F5z1QQypY
l+Ao3iTL5ujSKrOt2/Pa9ys2DlVl5QM3w8bTqHqGngmwc44Y7Kfzpkex8KXmmVfvyL05n8q70iEl
AxRx8ya2YtqeYtou6GXytjlfPw2/5iABZVdAExpT7+60wbsC0a/T4zCWD37FopeI48udNBWoRCNJ
xToXyf1sxl+8YLoyvfq+gXdZ9vmNjMxfHKIpGJwoujjd68rieIqZJzolsoXrE7lKYugztO9zkH44
3fTKziLi+dt4KGgGKJDhQSLoRwGulJCGSDIctRZrG/a9NPXalCn23Y3kok2jgzulGw5OjMxbSyE2
Ols+SVC7+np6IGtztPz8hYm3pdZnsc4ceWTDLubRMS7iEl7R062vjUExb4j04tqSXPUhrbxNNDLY
UwtAlcXOL2J/Dq5Pd7O2GoqdUyIPTwbxlmM4zRXABHuQdxUvjEXHRwc+frqXtalSbF3rnawxJoRZ
DJj4qYWkdIfb/5mrrVh6ZUlPRKCDjl54J435tkDCyTDIN5nNxlqsfL5QjD0qWrv33UEec69GzTGf
g7G/LXK3Ho6n52clUuwJxcihaknkUEEZqgHBgH3WhMRE6uZFDpoVbJGZfbBMEd15TWbvDTm7H0k4
+zsHCqfPp79gbYiKwUOm4Bh1UWIyrZxw+mXzoZv06O3p1le8pVBs3hBjh/ITm9mEJR/l5gUvHRfl
Uqbe+ynqNm1pf5Xzgi083eHacBQPMMHvN1vQ3hzN1KimS+qeEgk0BWu9Ot3Bit2IpeMXxu/UIpyN
xcX4bktVGhoV+zJujbdO4g2H012sjUHxAFHRxFEWkJ6wKD7ZTTXMO02LIsjp1teWRDH81pEQ5kOE
ywDm5CPM5VcBpQaZUXWHYiq+p7WoN9ZixZMJxfilHIU+aA1rgRLSwRlmoGgCzpw2tMOnkQvF/vSI
Flt5xesLxQ8sCFg/G0bmywzMY1vXQBCnElxThFSL/zBXU3tMq9b5fLq7lR2w5Pte7oC86dGwCSTn
WCxhRp1GA3QeogfDE7WgQXPeJnAVxzBrfdonIZM3apQN60g5XHskGzf8zsoWc5fN8WIXt40dAZ5n
i2H74krKsrtGzy89z0Zcxer1Ougtv8Axg/mgWr9Aa5YXUXQU3rh1iVxbhOXnLwZgaqXTWQaOZUJq
861LfuC+RBEdkH1RGrvTC702ScvPX/Yh2sSwJh+t+8YaL0KeuftRgG8+3bqhr1zwXMXOpWdCBZI2
xdHM/OIBdnB6Att8zMGRvDVTiJE7x5ov/RkyjarIBAWUDQzLo4ifRy1q0fv0CsqhKlGDX4Jt04Wn
J7fsD01UwUNIQYZIdjymhsd+ro2bxEvtA1UH6Y2YZfeUxbMLzWY/3saZPewA3po/uqGpn3oohMCY
2JYJi2PLvfyy90FmeAkFz5cy0/p3aAogZ0T5FyXxObUcIYw3WXxTdDZEUynZLljns/nGDLzyzgDi
jzpL3H2ZC5GFyKO3+ZcqH5F8o75812QuYiBDFUB4JXP3YTI1Z9gDUENAD/alT/1YtZ+6eaRe2QlN
9y4dALCgDUCN0ah/L9N4uqHv5Fs+wSVtQiYBoMyBHh71sAunGJEm6SHUQiQxOHj9oB+jtKZuPJ30
29LV02vPzTyHJzmoC2uezQ8CTso/a8OVT25i+lSPauNAjMrvOsTySOVezLkFNZUthHiEvBuNXxfV
PIjhvTaU1DC17i/E6cQNxEmA+TLN68GgJ4F7D8mhdwXPQ/SAjlwHv3JseZ9ygPrTtRb5YHraPqd0
o0W0cWPzrhiIo/iPsaEodaZc/tiSd4Y+WqAZJamPtjRoFzZ28OLIX3G8juJFCj/V5qHRYW2J4Z67
Ea2HZM08i6yC5Xo0SI61tmddm51dB4fEC+oQwQQNmu1oKkf2rBV4s7XxMYv3feVbXOVYg+rLSs08
L44ynNvHtjCRm6un52Co54skBoS7IPVzisVl5b8PaulmG6fcykS7yik3EToooN4qj26S6wdBgu6q
jNG3RN2j2fDWa10oB5yD4kY2pHF5RC6mgmw6NKedRabzq9dEUNWdXs2VThzlWGtqHTV4OIyOFGKm
EMJZ7Z8UxhS3M/XFW1maFY/qKAdDZlC12KMlf5zdTkfE2xKIU4nOk19Pj2Gt/WVsLzx2WyJPYYdT
BgG/B1LPhn6qjShpPt36yhZzlPMAhr9hEJOZHv3A+RyYUENQi08JGBrvSxk8cexM766a5Z9Zktsb
G3ttTMopEdha3A5Nmh2lDgNGguLtwSl8d+MUWkz1FbNxFLPphhnWcKMDnZKLGXzhkLR/xgPkRVEF
L0ztDrZ7AVUnJGan53BtlynWogXVmFnm3BxRj9IT6K2r3qMiKPWg2Cjz7NPpXtbmTDEYw4mH1CYK
fkzL3LkNMpHdG74nv59ufdmtr8yZrVhKlNmj4/lRe5QO1KJUxi+SulkKfV5KEVMBhwQkMRurvxYF
shU/Xjiu00H+px3Q5ywvfEuSjoM5cs6i5zGLnpp2hMO+lNcdt93Bbh9OD3FlAm3Fs89Gh95nOUIe
PmVQ2oaadqhir94Y1MomsBU3kDqNHweFWR91fYQTyM+90Nl7MIzalDIjUrzRzercqe5ASpH5C5+F
7bvd7dADEX0eUiuSt54Oev9mWCLAVwjIpgURPJjsAY/OUXJP4VU9b3zEsk6vbBZL2fDSLfKOxBz1
ELXWfEOVM9MvRBWF+2omyp1blNqkrtteUQABpd55q6c4Ko17K4W7YPrDqrIfDbDGSeZv2dba7rd+
97Egwy2ec/AlVqNL9XEZIBDgWfG+I+Eea/7n00NY2yKKX3KamNLKGmr4dMbeqMeL2q9ZlaN0DhOt
fXNeJ8raQCXomEQJ/IMdw+hlwUlwmaWjTTmcXe5Od7FmSKonGvIpr1q4zUZURz7BsachMeqLjfNu
ZS0sxRONeWAKW0uDAzSqzpe+BHTEvd9s0x3aJVV/ZRFglRsjWVkRS3FEfgVG2tN0MPNF7O6mhtuv
ps0W/CMIoJ6erJXDSIWzUkCVGS21FsdRD5z4p+hJnt+APCpA9uuFbBEq8c3uehy4m5zX4zKxLy4M
TR6mSeX3wSHWKuOyaBxq0GTTgxroLZMzCcS6B1eA7/ZbILKVDWEpPqkfPZSqnEQ7IHnUhJet17fy
Mreog9k4Ydc6WH7+YkgRVRv6mOKw60IHOW6DQ0shTq3yeaODtY2gOIDEpHpMJlRngZ2FzdxPfVTh
u/HWS/ozHZilWH/lmGWCAjmTVJXox/QIVCaeuQXgWJshxSYdOxYu4srFEUXHz32fcMC5Q7ER8Vxp
XEWSzj2saKY9FUeUgro7Zxr8K6pgxcbcr7WuGGFKtsdNA0IGmoAvHdUK/9i2hrE/bQ0rGExvwcu/
3Dt+mC0CC7l56EI3/9IKqC9MCZLXT0FjRxV3wUmMYBsth4oPaZjQw2T+jUj65Nh6cX2Mx9S7QvLl
cx1OGz5hxcWZioValQMbUOHlCJZBfn0hYfX43ppx+AC5vfuzD+PU3TipV/a1qViml01D49cEYaRd
mZdUQXnvhG7Y15SoBuclh1UEaRFqvgaMhhAPfH0XJP/bt/BBmY8owja/Tq/h2igU6yQoA9gAz3m0
BwIxrXDh5IFy5Dh1EA+d7mJtEyrWSZGmTg20mxwHmGo7RDJG2FbgPQjNjV2+tubKuZzXnVPJkQ70
RnSfnB6xP43r0iWFWs4dwmJboJa1gSiOAFllqJ4XzYYWHnqUCUtzoCYTxlOxMVMri6ECRUszmDo3
apJjP7vunylUFRTUC4NIbl64G5O11ofiEohvSdfNIPIPpqS46nRbz3baMDmIHaLj/Xx6ydc6URyD
qENBSC9gRRBxAJcBbQpa21D755dW6Flid7qblQUxlg3x4uyyKyAmSBInR6uDtt8euuRy0IV35mos
g3vReuraSICMdbJQLHhvW4qbYbhNjYcsQTzkvAEsA3vRhdn7iCIXdDHW5nMVETgJK/vdeW0rlp2F
Q+uaIk+ORdPIe2+EiUK3y+Y816RiPuH+sJEHc2POcghNLqPSrgXc7Brk3X5iVFvRsrUVVkw7Ce25
khLyAFePEPVMPS+ExFyzvK2U7Yrv+Ost+GIFCNiKKHG86BiE9rPfIJVeL7qI4/h+6CH5P70UK5Eg
FQIqBTSyE0UpjMJ6PxvDz6FABA6ypl3lGZ8bzRRIin20tfnxdH8r5qdCPmXa83il9hBCaxfIfNQZ
1i1sVu03ferPg+XzAP596wod8qZaI0uD/BnkQcEsDkbtzdenR7Cy7rpi2aOZmKMxhPHRLA2NEmFe
diSerY35WVsPxbJDTRgh3GZkmObKz/bl6Lb2TRx19vcWWXH4/+0ofqjGyP825QYCKxeTR7D+eHpo
a4uzDPnFjmup+JW9y6ulN8zx2qx77aHt+/i2CBPxdLqLxZe/EkRQYZ6GVfdOCrQI6Ey7rz3xE+qP
7CKc2mffhvxwSohm29NYbBwpa4ulHPCuWwBqIShzJBMyQG48dJ/9Kd3E6q81r/iAMtMsaOfYAZqd
+LcOQkq7FgWMDdzUyiPyr2zbi+UYg8oJK1kuBLHGfT3m904zwe+gW18iKJiKxt7o5/VlFyrGU7pj
a7cRcZBSc8td09ZQQATEQcYhqjbWYa0L5WjPu6mNPR1GxKAAoXHh+jks5ZAoUDRTds3fVcGr9Zdr
vSiGX9s2HFF1Q6hFh3VaTCWEbImfN81lN2XNxgXi9TUXvmL/CF5Dd+BO2sGxYLCZm+otrOjnoYbF
Umb70gIF6exYFJ12IAuFAkQV32W5jXDMFDydtr+1r19+/mJPVT1+N/HowGzKaIdaUH3djGN1OK91
5WCvMzn0RqL58FBU8VtrnJFo1oot4O7atyvGnMMPMVO85R+6NnevhDOhDQWr7e68b1dsOc7dReay
CI9WC3tOmZVQSxlbsdO1T1fu52bSU2ClNdqhcLPoIAO0l4Xexxsv9ZV9ryI5rapGSDCYkR1oLA3E
lejghdfyiLctanz5VmJyZRAqjJPk4DxQRUMsw7XMI7y54b5shu6sS6FQ8ZodNb2Wn5T+AV3XBOp2
PzwMuVmcFSClkv33fW94Yzu3ARqiQV1xKXD6pEVby6sg0IkKjoWN69TaSij2G86m2UfwUx7cSfyC
uiq9MKXxThraVuZubQ2Wn7+wX1a2IS8bh0d4/9ILox2ogw688wrphKfYb1xAM6tJkiU1TDZfUrtL
9jU8hJClWO39WWbmKUaMYouXxYkVHAYJeS/18p+bhWnsdONr06/YMJTnlMbNNF4Z4ZPhyVs7Dz7Z
YH/Pa16x4gCirST0s/AowRJfw2eT3XIHm49jP21hpVdGoOI0/alsZ1GYwcHq5odoKm506F4yCWPk
6SGs7B8Vpdl6dYqcRuwf/CFJ35Yyn1ClqtGWPrN95QiurLCnLIXTsUJT6VPTxs6HtmqG/Xlfr1gx
/F5ohEQu50s9h29FPlXHqANSfLr1pZX/vJsKoRhv7k3DNI6cjXDKpdA+Qq2G6Nd4mcibIjTKDU+0
tgKKBZuFaQ9GLNmj0BiAfJcJtH7xBH/l6VGsta/YsJmir5HnNSd8kcbXqAC+G+Y4vjrd+NoUmb+7
n3hkts2AI8CILSR/BgQ7psB96PFISKMkG7GHNSNQzBiemERLqE9gE+nt11IaWfOuySPTgz57jLYq
ztYmSrHmBH27foAZ8pDhLS4Hp4OBNRTjxjK/fnmHMeX3mXJ9hAOo+WGmYHG8doraeqhiDTosL0GO
3kufKsMLNi7wrz+qhIqwdHLb9GHFCpDBjOOd1NL6xgfHtNDs5nvXKIZrGF+gYsqQPjhrH6ioy6nA
FdptHsAW7X6AARLYVxbCrl7dx769hbpdWSAVfMmc6qkPMfLB9OJqH3dwk2VOtxWOX2tdsXYr5ioG
a7x26NvJ2iXI4iCN1VobV7K11pefvzinSwT9rB7Q4aGvJXqULoVffWZl709P/1rrio0DcKmlV5F6
g9PSGQ9ElAv0sEUgko0gxwrgALqg378/hIQigqaNcwia2q70P8MSWSGjNt9mw3S0URLeIYb4OCHK
pwfjr9PDWrMZxe6roSr9OQpgj0UhtwaiStnOTRumYbNL8gjhiskRln4ZT85obgx0xdW4ihNofc1p
i3jQDoihtPe+3w9H3Ubpx8jrrfqUFZ+pwtGsNrZmQpD+AXUalDqc1swHZAsb96vJcN4PxVxvzN9K
1kuoUMnKC/DPM7eHUkcZ4ANalHW6B+OfT/dSr/L7QLOlcV2mhZwhQRKoczYm5KVIH1L4fwhzcmD7
CXZB+L+72G53mRvF+g6cySZqamXnqnCcoJ1aqOMd/1CEMPihBIOiTT1vFRSurKYKxxmntnZIKvIQ
srq3WotIMzp4Ux+e90RRUaI1EkzeFNrsT4D/35BTo2JNF3C0n97+r8f+hIopRDEREa5y9A9tqO/t
2f5eC40ERfKYzHlw4RjBQ4tuz3st7s+KlAtHcYG2zHit2BU6FVbxcY7G965fvR+qVJ53FVFhhhZ5
9FzmrX8IfeqMTGfODprmNxutryy2ozjBCnA5ZN9gXka0bWMIPd1Me+BlvRXgX2tfcYEwdjnDJJBs
CKrsQ2dAq9wXV05QbRjrWvOKsxviFoi7h36sGaCBBWcyynhZVyPoCS3p6Q21YmyO4txcVOPGtmQE
ntH8iE02kltvXG9Wvl5FDrY90m0IVAQHLfCsvajK4NjbBTKXkx9u7M4Vv6niBcueV3ygFzxGh0g8
OsirHC0Yu+9FjcBFam0ly1cOHXsZ4YuT2irRnSwkaKBQD439WPVwHS3K6pYZt3vY4eEtDLutc3Vl
Rezl5y8686IoqGy42Q+OjIyvJvrr36s4EBuXjrVFUSwiCRrydCYVAg6l1Du9hF2fWOIiwZJtXfzW
BqAYhS9C1KpRNTlI25WPduCadzpRocPpDbu2FopNmK4Nm7fGrqrnCrIO2SHBOYZ1QxQ37HepY6YZ
PK5C2/Aga4NR7ANh8S7Ne0wwdN3pUI8SD5jZ5Yb1/cVv9Mp7UsW0xT1J4CHM8Od62fx04Fd2rm09
Hn/OKTmDqySc7k0EMF04bu99qxLhtYnqsHY5+pMZHShq+yE6tK3eJrJ03vqa4Xqwittdu5thiX2M
m8azNz51ZeOoiLgkQ/9YjrkH/a0Wf0au0f8IlLUhUN/AcXx6bdf6WNb8xdYfR63L01gEhzy2uyvf
7pyL0S76faVtYorWulg8yYsuMqsKk2HuMeUBuYTQD9/XsHubYbJx7V7xSCriLYXHeXYmg1dPjb5s
Fg0XBFDQ6On7hw5Cht3piVrZldby8xejQFJlDryEIIcwNHGROmOJAK5TXZ7XuuIj+haBQhSGggOh
Du4Seah/DHRRfTjd+ooBq3A38uvIqkvo31MbHRmtpvAodNH1EzPCYDyEUMT7dLqntVlSXIXwUMzK
R9y2gOL0WY+RMDRlFHw8r3XFM3R2OWiQoTKO0PvkOHK86wIvejzd+Mo2UoF1srdTPTc4lt3IvJ2K
Ab1487aj7mwI7C1o48r0qESNjauVmjdx9dKo87gS0F+9G+fOeTo9grXWFVuGA8Y09YSrl2/Z6SFP
UMKVMvD3p1tfMWMVKDfOPfpmEnm1GOLmzxZ8k0hfdtptVWvIsZzXx9L3CyPT4nJ2m8H3DmNWZ9dl
XiAZ6JTdHgm78yhahAqRS/NgKsrC8YiVZTeOXextI/sq8mpjltbWQDHkwTYcObTSP2SzK27DrM2u
A5nqG+/itT2qnPMepSCVm3L5EklqI4U9eO8GGJquc2MC7EIgyT+ctxCKHQ8JaVSh5YR0w+Y5H/Iv
mq6/pdhlC0S88qgyVUvOgGG5Roo3lbIoL2cH+Dp60Y4oDoVMff+ScrvYuWZ99PoqoMoAtvJCEms4
PbyVVVJz+G4w2w56k+JQmtwu/XzS3uYyqO/Pad1VM/dV4FtpEtnisKAwd1WoWbtZS42NE3tlD6iY
P98NCCfUA8ephuJw3gieKWNbIH83Po6EF88ZA85ascTOrY1AQwGXmFb9PLTTfNTnftp4p6yNQfFU
+WiMsfAwQlvLrsNkhKhdaEc/owIptKPzYJ5CRftNvWais0BWxQyLu3rwn/y8ei8D8xHB9+S8g1vl
hdQit/fNmnC1nfvVvqwC91D7db1xtVnZp8by8xf+cC7d2aiDBmdVhSMp8EXA040/nbfEiquigGdw
c6TtDv2QI9055XGWAPyAoPM8K1Mhf+HQT3lvd94h6sdgH8UNShh52j6e9/mKi5JaVvezWXmHbmpQ
8EznYu/2xnnsqEKF+RHdHMNUgGoYojK+Qo0s2w8NsohnfbuK75uDGjEel3V16r+kUKR5WPhdNxIP
K9alovmaAvbx2gu9Qym8eysz+oum9t/ZIkWF0/W/njcE1YTthttGVolDFTTJZ0NG1sPQSbnh5FYu
Gyqcr7aIXcjEdaml10aEzCIEv8BB3kIdVW8ccSu2pdI0mnqnD1KP8HCNZzUXeTlGn9w8Bv543gQp
tqs3vB0b23IP3jB24X6s63i4AP9Yb+z/tSlSzNcKkEW3Q8KEhdc5X2e7tI9T6oXXcpzDh9NDWOtC
uW60YVvZ1EJw1HD2fuzsONhT9oWYaS+3kKdrq6BYcSlsP/YsHgyBWVYXydA0qHfKrcjz6627Kmlh
X+DZmuUEsEKx5+HwzXT0aWN9X7cylBZ+9822NSHNNvJyHvK2Cy9q34yuY6PvDuXYXiJOh/jQOavg
qtC2PuzSWZcMgiD3cRrFfpLVVz+3vp9ufm2OlsV/ccakwZhnbTrz9IQ49FNeeEly1XpmnW2c9cuN
4T/jLa6/9Pui/WYuskFLiE25qFlrmv128MYf1Zx9JWd9zLzpUPnGmRcvxSSMJKyBlbqCoKGV5gj/
1lmGyGqk62cuhWIQQguoSCh5n1SjUV30UX6YDG8/Bu5ZTtX1FWuwR6sYuklgDSPxmF3kt6CiIPi1
z1OmIFX7+2J0ae2ha+lx8RJI51VSF5eR322RY73uL1wV8ZZaoGS8EGMm2R1ddl76ZdKdz4LS8Y35
X7E5FevWoFkvq5G7ryXsD2PR9FcFDP1l61rX2qRvnD0rBqFC3qq0hUcCKTI0AjWKqGqK1JA23qJb
+D+cXVtzmzq7/kXMgJA43AI2jtOkTdKk7bph2rQFgUCAJED69fvJulofu65nctWZtmMbJL16D8/h
3+zzD+dhj3mrVhuJHn5bJe/SpoY8HoOm01bHFn5bARR7bpMAXisALcO+QQwJ1CWGSUQv45h682/Q
G8jXeh0h/VrRZLxpgYR5pXROg0OSrv37eDKwo/nfbQLe76oTODyUibe6c9rTZMvWbV2v8RsuvOK9
opbtaOTmsGVoE3VoriS+Zd+MCHr/8PeYdmkj7mLa1Jtw6d2WlIMEL7WIsX4GDmxDZLIphqPIlSvg
wmMku9DGIAq4gdKFdsWwqGeYlMLx0a3Rlfz80kPsolkCO/a+rgnO6tTcY8ugYRfy24brx7+/pEu/
fhfMlLVeNKohKX1hI2h+RP2LgrDWlbB/6dN3WyiB+UzgAy9UNuFE0zxNW9h9j2vs0iux4NIX7EIZ
NxERI8R2SrSf0l9IDO1n+G0tz39/ORde/h7xJ9oY1qYMuNfRJuM5XCf/sLQ94IVVEr2rxI72oL8K
MjvgJzRo11VdDdPyFsDsDOabLHnf9ox3GYolmMml4OyXEoooZbzB2WHo+TX1i0tv6C1G/+der6c4
7SoDUK3sdN7VIYoMuBY318Q3337kH8LkHvaX+oKY2B9YGUh3E1XpmDeClPE8nZte1UUzrg/vW+nd
IQ6bYauXymMlaPNr2XsYfnSU+nD4dtM7N9PuJPdwa3dczLjWV7E8s8ULYMDLpxRGM27zvv79OdIL
L2x3nOEaGodNs8YlGQd2s9qQ/iJ6Vn4+LvHBSzW41OsTmF0VXLP79vj3L71wCPd4Ong4AIuS4Ev9
GM7pYThpeOqN18bZFx5pj6Cb6EQ38gY108FLJRykovQJ3q8AItEDpM2LGKXtHFzFaF7Y0Xv4nLCk
tUri6yiFw0O26BWSot4cwwR3iumVqH7pje2OjTMzPHY2kDGoFMsRHvHziY1k/efv6/Fvb+UPxyZ6
e7b/nMoEY2C6JElUSmvg5uwf7drnSny3QmdLpbLE0Fu4tN+4WWWynj9grPU+mHoU7Q5S71DGrW38
9tU2wJQgTDM4WEDESs3VO7fb7iBFlotxTmhUQlAfvqY0/Fl16ftUg6I9uI7rcJKhDmhpejEdoIqp
8nmpRIZL5Up9cmk/7+7EcZMUXqEsKkMGv9NaHCsY2GaStaeW+PDe2e5TlxQ8vNaCuLgbdnckEkc9
NzN6kuhfdVEpOn+Qh9bwccxC521tzknnVVk3tqmD2P4st9zCCN6BpN7L57UjLUhnq1/Zd0G1oj3o
TqDY78G0R8sxArivbSEMjdLzmmbnhaO1x9kxUC6AkmuiclrnIy66l46qKy21Sx+9u0pBK04Xx9Ar
FdEG4/dULLlS6zX89r/WVH84tXuMGcyZJ1inIxUDhy0xB5iP9vU3aP5BwCWB+u8Eq20v+BTVfPZg
7kur6gZmQPGa+c3sx5kXeb6Xw6sL7sTcKRIc5yaFPl3HCdPn2dnthx8mMdzLo0+s0q7OHLJUma+Q
mIwOfw88F2LnHrQ2cwDKPJ6wUs7TKajEC99g4CsJu7aXL63ALrpwGftR2sLWXc7mNcAyZ+iJvI8g
FO1Ba91bq652EYPOkYI+YfLau/opDZLXv7+cS799fzXHOvTTGWX9kjAF3u68Fp7wrxGr326OP22e
XVRBF5AE8TxHJWwh9Ec0h7om2yApW0hIrB1sX6fvi7574Brjqo0di5EpLZT8mDB99PMurLEn//6a
/h1h/eFJ9vA18ESBiYWURVkTWFwePDYYkQdAdH4OoJZy32/C0lvR60F/8Wbe1gfhyADvc0SuAq4h
kFZhAOnAHbu2iZfr2sxDBr/IpcVeafoEUqlIiQt4K6kIBiN2vUZwurACe0yc15Ca04qxUmv+8rb5
37ZPXC9T1rTL++qpPUR3qyvn+EDisgMxyMHvKSImp8TT17wNLmzSPUpXhksK4Cb61UpTCPki47kR
DQmvXH2XPn2Xl6TdUsPExWelQ2sRsnTpcIbebvu+gW60R/BZaPvhqnurNv22fl3HGT0t9JL9a6oP
F8Ib3SUeMbaSXtaN4c6icbZOb/gBEadZUPnvmwlFdBckIC4NvlGko7JqkIdkK1SJvjVj1b1rlBjR
XZSwMZz3OqWxAH093YQN03kc6eEKKvTS8u4SjRGeSv6mFQOBLdRnt2lxwoK/D3sV7SF7cJ4TA3DF
tBwD2hSVl7Iicf47C9k9zC5R8KTRA/ZOCLm+BkrVbV9nRA68PnfMRL//Htwu7KC99hxA8A6MO8zL
DJmWJ1rH/mNMLH+F0F09HP7+HRda7eFbfPpP8g8lSIC5OwToeY6/I5kTUAz1JbSCXd9RZHYN+2XS
mn818RosV77zwsrv0XcAw2HMjru5XNOmmfI+gAI4UuaZ/vr7M12IrXvcnbdMA2p9TALheTjBD94o
FubUufRnFEv62QKk8PL3b7q0QrszDlotaqVmRlOy4/qeI6P5JwKS9rHqouF9h3APxOtYFFfTSDAT
9CJzw9DTw2gt6Mr3PcDuiA/JqGzvEzzAOrA5b5a1uoe4WfJPglz/yh19aYvtDjroJzyCayjDcrcx
iOxR7X43klCaMTfa+KZ2taju1hk/JHOAJl2zgr6wDfboPJG0ITaWRfiq6cdolPdaxIXDpYh8uK3z
v7/AC3t5D8+DPWCS8mFFzykK0o9hb+hxFOwanPfSp+9qiJTSHjsZGawzQfMhoXVwMg3rrpzDC/2y
PTyvUf22DEMQlnaITW6gM3qOaBocYZ9tDrNOq2OaVO37jspeyi6kUWsHiLIDOjIKmzcNl1sBHVIO
gV3AMq5ZFV04kXusHlTGDMTr67BMcBjfdDeewk6InG/J+84j2R15QWvm2noJy5lxezO2fIQJDr2m
znZpwXc3eiWqLTDBQEtfduOxWwAij1d/Or5vs+5O+wjdfXj1Clq+USanjPAl+LzB7PgakefSr9+d
9G6E2KtX4/Ob8JG6uL+nLpHv6wPsMWxAQaigqVukmfMSAXlEf6k3o+N3vZg9dA0NbygAzch0Vu7a
26DjHFx6GV356RfOWbA7xYvctmBY0Jf2lexd3ladS4Bekw6HgVLLjrGv0y/NQvSPvz/OBcJCtIex
VVXEjQuSsOwMlwlw7QbKDGiyekv21q+6MzLpYT9AYNGoijE0sMCAKivsggrJDV0yCjcCdSANaqUs
XUlk8zaCYDkSgxlWslXrQ+kJrNHwnPS6uXJrX9g8/tvf/ycT8fg8oJUB63mQhPTBVj4rRD+9T/Ik
2oPumhZKS/BrDcs1xqAv28ah01kkW/vOcmKPu1MCY6reXxF4dDsXU6Bo7g3DVvx9RS+8nGAXdUhL
PekYNoxbyXICKbJ/YH33PnMcvOP/ffViTWLoRvmkhLbNVMCcQ58Hh/FJJ9prYmsXkoB/zcb+s7rr
iKJ/kpSgjdd9tIYCZEb4XTSrz9UADGFPF3Icr87jL9wCeyheaABDiuIhLCGoE96sxiP5VtH+lOCp
yr+vyIXsYo/HW1pMTmYoxgN8nPZxTodu/JL6lZzycGghIEj9SF271C5919tL/c/LU5DQUaYPg3Jg
whSJ37Pc74m9C2GD8CNZQntll114bXu9vajWVbtVMSmVcxojDCiL6CxJVRPmoxZqeV+03SP1YBiv
F/W23VaMeE/w3qiKBtiSKw9x4ajsQXq98UHAUqFfen2S5A2N4gJrcw28e2kpdgdRqK1WEUb4Jeyv
BgiK2AflL2sBtwgMSq+JwF96hP159ESsYOtDUHhv9BnsfZnHVSif/75zL336LguwSdPRXvpBGc3t
8jxS0d51W3/NKe7CZbfHyS9D0m1OqqBM0plnbtToMmrlVSbzVO1/9ptpWUBQ96orVMk/Pw3bI+d5
SJhtlxXft66AJFDT5xgz6ysD9z8vN9ujAVdG4ULZ6qDsNBcHGtHbSbDjyhqbxTEgoO9ZEbbHBVpd
J4nYxqCcvHp6svA1/sjUeq1H+udTzfZgwFnGJI17PIMVlt9t3EtufRnYPgOr6H3oH7aXu3NgXWxw
tSFIu2v6WM9a3I0RId/f937e1v4/8a8xyTIib/FLWLSLY49eVxE03TU/hEvvZ3ekQ1zaAaRY/HJT
gzuKNBUqW2ZbnWE2ApLE+x5hf6RtAm2ywPjlKoKqiOCfduvo8j7vPLYHAcZsrhXQAQGYhnT8Untu
eAZd72qr9NIb2uX1ySqZXGSFM8bWGd5kTBUrzOBAAmz9K2XVn+ec8Kr53yWOWYvCdlixxN4YP0vk
pPm2THUWeety6/FwgOWa353VuHTPJrTXkKYXnmyPDow9UY+8Ryzk8PEg2TxN7EdqA93kG8zrtsPf
F/9CFNnDAxuqvBryX7iSbGhvgmDlBw/slePq6vkwLNpcafj/OfayPU7Q8TZAOeH5ZdDBovHkehjd
gjg+mO5QmXiYDtAlaAkEgd9S1L8/2oXwm7y92P8czQ7KeMs4DH7J4aiJ1hHUvLRp5uP7Pn138F0c
L4lfv4n/b6r+KJUXvAhr1yt77tJv3x18w/saOnCclEFs5sPEmh+w5XRXXsylNd8deDZNRIH/izMj
47HcfC899UPnwEuMk3uISL1PMJ4lu9t8GsBEIH1Nyrmn6J9NVr5JoV9rdIfsX8nA/z9hY8nu8HvJ
4PfQ8SXlFtb1b5+uDD3VRNtWGIhdCNV95BPaCTds65Yt22ZrUeJOHndP1aDEUtimmv2PbI1Tktt5
6JcDNFw3wPtQEVc5FFHgGtEqNqkvKXibfhbZli6F75k22yCtoJvGz2kCLsHaflOzva3iqr9d07B6
SEJjH+ClpPJhjpdcLs2WzcnU4WIbg8xLxjUDJee8cfUtmPwtG9K6y7tmmfKI2dex82ChONP1HLlU
ApIv79DX2YoUY6yi6qrTSk2TeZ03ZVEvK9ipxeQwpHBxlFbkEmjcRQ1fJPO9Y9eNP5dw3SB134GT
6NUPfHW/hql6M8YLXpidf8Hl8gvT/rMma5R3xLhs8fWaBz6NcqnXD4MikGELaH/0QIBmBP63gPkO
ed2y8yK9T1ETzsWwRJ/guKqzuZ3vzRQ8dgF7FiO0RhhBEirGiOVzPMGMOfLXvJb2h6u36ez529cE
FMlDnMKsUwfDcyK6lybtPi749wPsVudiI9tSjnpI80nYcMg6a2BU53UyC/lqX2qtSFlT3Chtbe62
ij1VfPNuGmgZo4cfZiTyH9rUiAwi3c8DrFBz6ZIaU9VpKpKYeZlaZu8oa/sqDdShOfVlZvxIA8FS
n0268YzHEIhT4Y+WVSvk3ckvWdEHn/bs3pPmjAyJQ5ksBPiDh7984k3QWBGi1Et6W43bWZj0DGfv
VybcT0/Rm7nrw3KjOsl4JODwXTlSbEhMM3CbJB5RLvncdN/nNgkKs1CbTRVU6uBb1N70MXTT0dhn
Jxiy9OdmU00RcL4dwrD7FvPmgxpUkkU6YBljsOGgpPm9NrTLWiLqB1OPjxCHaoFBZH3W6XjKJIbQ
WdxOP6HQZAs9iuUQC/95jJctx7JtMNrsTGZTuZ02ZSoMCFVShEaIIkBpl+lWvxBmnqZq/si8AJBe
jR4tzlGCWS4AEyZpnmp4PGI8rbqCOWhi+xAHLmunnwLIimVyhlqdbNyUjXGgP1A73+FQ/YpH/xTX
cZLPbxT/BbZNmR+m5OCpYcnIoD8L2qN+CsZXw9h3cLfQFjJM5hBDhd4wwSqaOvm2DL06DH4XHEa0
KHJOG5nRtftnIin8Yj2DTsvkMhX0Godu+EUl6jygiO9nGjwsIoHh5uJubL0MeRp3HxhNjxCL6W7d
TOqchehMVot3axvhTrNTHzvVPDqPProIxwaD/6GUHgKePw0/g9qEgAwP81GqBLmtZDmLdXr0osYU
gde6fBVAL41j7eWRcK+aLF0GLiZU+ePuk578Zx6nDyOx+tDDdzJrEJ5y4wM0siqgv1Wt6TGq5E81
ry0wqzOwMSNn8E2jSy6gcpI5M9Q5sWDuJsSSUzjyppCWNkdtjc0DWAzcTEE0w/nT+rnX0/s+appM
RPGrtNGLniqwTyDUjZ1iTLZAXKYMKERh02TjT2gnsfNoPMWz2Qd1ZAxT/0sA9OyXuWrhWhpUAfRH
5mnmDylcH2nORkW+ciZaBbSUju6sSuYzN2F7VICSPM4Too3xdb/kMUUPO4+h+NxkixfVRxz/2uah
v3gv7QI77rgO5xrLQOZSBBs9jVCWPfuT9E8KViXHJWwpbpwIv6Jyxp277c0rvgoQQDdAKG4weNdP
zHbznKcVuGYEEEl03kYrP/jjjF4jrxmnWbgCo5RBnTa9983Q/XZNw271CMxGpmQsSwmDyYLia3lm
orC5ZYbw06JJbLIAJfknL6TBt75Z1C1w+/3vtJnqhzkZ2VNQJ62DF3YQPNSpsvdDiGw2T9jYP9Ck
9n5Suy6f62GNsbqJ95E53pUrbFhq3HGsvVUWEO5sGAd7F8+dkncjDLlgxcOi3ss0CcMPaazXkwr5
Jo61p8JT6rQ9EaPc5yVJzbOG/fEHz4IUn8H0sY2yvt6qYiZvXhajZa4/zCSZfsVQOjdZw7cR2vkW
IoObqZ68N/4rIsR9s7LXSQOC0k+qzwORttmox1dbTetjN26ghITKZMT3508jvNzO0Am6A9PSZiHZ
yiQiXyoRPiXYQBnE/2ZcXngmOKUNxWimF49wUkDiBj1vhf3HkuGra7xXh410S2v1YNoByCmIOn/u
/AqbJIr5GR4cVQYrHHIY/cDPeguyBML4I+vic8XIC5iX5pj0UEvmdrBnruIxm1bW5mqCva6YMJMH
mXtD2OXzJ+CnacGAcc1x5X1XLf/YeehaR3M85gAKB7eWzrD8TCKXh0w+tBKGlr2cAIIfMKyqJ/+e
RUTiLsdhneBzeSNjca9hSwouR/V506yHYTU5ULT4C21Ghgt8mXPiuM2IGl5VnYLuaqM2N3ZZENR7
jfsfRYjwVNmHkucymrwMRqr3wuk6rzrh5RiZe5lLwU/rZfjMhVW585FeSLP1N7KZvmMyDEOqGgPP
HtlJZkNdrhES/ylRLueMJfkKA7QCeOXPowW3vBUOumG++J7wBZbRUteHsQ1eIALbZU0QCGCLB1qs
bB3QLE2XvPfmf3QV/IR0QJ2pztoinb1TxMYETvNdW+gWSEDoEr700EbKpCCPfhDKM4gVgI9qZu+i
XiS4acPWQixo+FLHusejzfGx2cL1OMqxe6LAt2ZOb2VfD/5xwf0GjEl1twCV+mtb3ZzhkvdPACY0
R4+M0XGaBTtVDfHQwwenJY2SXuSJGuNj7Wt4MsJJpy7gsc1bRHnbjg+y83AuJr5iRNfDS6C7YzIc
5lMC3vqRu7fjgrrwzenc1uxTuPnTCM4A1CRz1qn4EZtsKQhRyU2YBm+lOx9+Lm5qb6JmcCcgUe3B
rvX83Y+aMY9lYj4lCw3PpOLJyXInb6aUuSc/JPSjIpt8rODT22ZEM+9HxZV83AJa3UOXMzp66dR8
HcCVPcEts3qE664uNPodH6u0GX5B66A59M3k7pI01LeQXKyhKDRh3DxU/ZhXfpuKbCYrIsSYuCcZ
Uii5JUN/u9hlVbiWYSO+Oj+99evKLyHssx5WiC8/WMvXwqTCUUTGydxhr5Ovqu7U53pEfjOKFpl4
G66g5tkRRzhqXtpgbp+0E+TQLzYBOzYUOVYFeV87oCs2KxneJp5jR92xAFvWbne1GqvChNHwvAQ8
OQvJGp4lrAGHBTf5B1nzkR9dKLuibuskD+OK5CBotgU0xOojxKAYRt7EHIjrwps+JeOBN/r7WHnV
62C27VWsNd5THZJDBHPaH2m0ph9TdASxM0z3rOFX8zj33XxM0koeunRoSq67sXhb57sBFl7ILOIB
ANHKO6mtmU5iMmCx0RkyO2G0nsFgFkh2HCCsGJIfGtib5kh5tmIee/oS+i66XXB2i0SF8n5c9FRw
T6+YQ/TBJw2kfq7eBOlMt8bACUakMHHkPaQxi05CYwqVuSFFyKyrirwortPpBEEeuL7rSK8HmPoK
DifTeOyytFH+l0hDzShzIJDetW3snXu/FWAdjv6akWqpP7VuZQ+YIJufdNP+yxqw8FZsQfV9I1Xw
hXA/DV44qyUavlYQOAAoy71/4g4v8zgFthpyz1Oa/NOmgbAF39LmRxPIZbzjwTiOB2nBEoQyMVT9
ct4w7ytsXiuB+qTuvvCw88CDqNG0OQcL88SB12aoMiTrIS3CrjbbGdtcTOcwgfloTuahYX42hlX7
mwKcg1DudWAciibm9gT7SZ9mKmVzUygLxj3yVDJOhzVIwYDoZFPnhpqJnOBeAJ0OA0/n4Rfp4H1+
qxbbVidRLYGX8YUv/8TwO/3YxZqBKz4tbXRbUxu547x5QZtx5H1NNls6Lg+Lo8R80+iNbzkQJciT
5KB0e5MMMg2y1Yt7BagmwZ01wEQNRpP8jbg3JXEHLmJdo0SC3/zoF3arNmy/Dkvw6OEagkJtM8Nd
AbT4dCgD1cQ/BQTV1xxkykB+sAQ4iKKiTdqfqemS4Sw9nYzZ0HuBztPRTe6eVkHYgf4p0w8ymJAY
8m029IGKEExWuPygZHAp07g1Y839/uDNqsUwVnjuKZ2GHj4JLMRcOwmpM0fuhQE9LtG2PYKy74U/
gErFSJqwCX7YsOel7aFH+i6PI9287qH1JsxRhq2tqkLOQcRhdT+1U76QJZpLGYyh/OG3RvvIMMMw
QOnhuG8eIZoXtuduHjnGOxMUYs6JCQKkcSuEbZ9sJ7bkPHt10JeTVRMWoe15u90MqaDBTSVGndyj
DRDzIBNqJWm+pqunMhNi2TLgiCIYNdpWNig/+/lnM8Z2uLOMaXdPogEW4pnzm8b+CIewbfLKSxAQ
vGEOknNXDybJUmY2IITgVDdBDwfh/UA2jcrAhwxGl3VeI04TqWoA05EmwOZx7Q1iF5SHq4MgHlCj
uAlxKmu+4B5eVkz+nlwd+t7XN5vs8GhIgGTa79oQZa8d6SdTmRD6yBhfZGz1kuoutJSIohkQN05S
uXXJMBTvO+z2dsWm4nUaHezcKg/dDjbImwRQZP9HBZuXO9b1vspCuAIjcUqYbvBMI/SInAhSe/Th
CkVQ9AcDx/Z26bRk0WTSFad3hNYGIv8yHlWg9W/F2fJDz1BSLlZI1landgAs/D6SHknOhEDdLwea
f1sypHHh9gH+Xy4oPDU2wx1feqahIJGI/mbQVR8czLaEA0zU5tG8xK0NwmeiQsQw3OarzRdVJz6s
NEVcnwF2h7wx9fDHoYL4OflQN758UF2KuSbKzUodcSuj7gtD07V3rWe9+GyQcLWQNOjgBI4jGC83
YMmZz5US0ReP10uDTg1RLF/8CsOIHB4etTqikh7tq1uakN5jeNqMv2AUEphfEF3Hz5PwTTuQxEv5
K3Fi+B4w1IcFiFA6zNhm3XI/+eCPfew3oP1yFSWJ9wn2v7MqkoobjpTKHzAsBzPZ4jIgFPcC0N/o
MG2yBcdoVUNdWOQyCAWGN/wT9DG6+WvtQ8TlzId6/LG1KecPdCATXAzZrPuDHAah88RW0p5dorsA
CzV3AkRPbsPMkjV0964aV1su/WC9s4hs92Wqua4flnVewsyYdR1vsHfCMbOOp00BPxO2HQK3yrUk
Uxf8DsfG/6WWBP+vD5AklqjtVPxhjlUgUH2viEWuN4bdTQt4GjeGaemfx9Bt7obO3bwcfVp5wx12
TMAeMXIw6F2BK05zw6KVHiIycVN0q49aPsRR/wdOs8r+8n3AfT83ADW5DO3jjpZJGKXQRIwNlNoX
ISIfQCdfQb+4a/r5luohcUUQ6JgfonUb1QcWGcfzMKJeciNIH/mQxZMJKcdgQTGQonmDysNTqzs2
sPX7GSmxyoKOcqa4g0wjPmDGrcOz2kaNM+xwXxXGEx07VLFr0oPWUpoSjTmDUF+xDrsecq9N1oxq
o4ekndPtAMrHhCIBog5ehomCP2dGoA17i8yANh/qDiVF3s7r4grfeJQeAEL07pdJcF6mNegomeSu
waQSMESVqcGP2ltkzaM+oSykqlxC2dhCIOKjEou3mt/ygbqu8PhGHLplQ/XbDz1vPUTtRIaCy058
E6ytX0DWlUHeWEl+xw0Qalm/mFYXUxOHU9GYNXwAh2H69faXyHvhL1kfWNN4XRFRWX+NoSwbZC6K
2DdN/W6+2UgTjcVspwWxtxFeMOZMqPA3WP0rOyyYwc0o4yt01UjYIDtCX7AebjfIFPTHWJu2LZVi
Iz9DYynCosBu1JDcVFLzo4zTJnJZi2PUHBYFoZ7HN5+O5mauoZ6EkBvV84NJYd6UYygURHduk2AV
1VZtHkAPmx+CQKF7sZAzCmEWF3OM5z0qyNkiBU/6GfUTh/ISNiDsUSAlPbmXcWkbmLWj4o8yj9ON
/TN3YDp+CiFFuB0pZGq6J2BUg7hGqwzaB/nMtXmMWwkYEmPQLvosWtbOJ1GDCnVYUiHam3mCguXP
gNVJcE4hMgziU9B37VdYXYv+iPgcoeU4DwRS9DiQ8uDVrU+LdjWy/ogLDLbRreclcsggpwpdeSQg
GPh/qABbXXMLWwscjLRNp9dBhpE8uS3mG4gt0slbiChu4VsktE2fR7i+5gyX+sizFNkmLu5WtusD
yk2Cf6haDGeOPZqJH5HRyfo4o8WkM6M3aYspAj7+pkG2GJypN8TTWaKzSs894cEJ/tPqg4AU7XAj
xYDYY0joUH5OYHIewiGAsdA0shBDB8mq4aRn1cXAQ0v2tFo3Ik8XsovQYGEa7Y5uqaqsbUmniyig
DK3WVczzT82M7xV4m7x6gHMdWoWDpOxJgpIvcYWgy3kAzqIOjhicakRFcMfaAvpjXJ3XZKy+clyn
zV0HR1uK4pRPcQaFZJfes5RPAH/bYDTZmCZLEdZkvYWfxtpnWq7yNKk0+ImOuP8Jze34K+mtjHB5
rtNh66YFavZicg9vSa7MbDMAqMQjdKXjQacPzWRXmVVjjOYxpx2MSVnzmLIohMCLb1/jIam/4lpZ
blt44n2uvMBHisuHqRydm5BPtspVKKAhY9j2QX0kXhMfIuhg3fmrrHSGqITTSxHz4Vimvds5WFv/
rf/YNYdZVO2PdlrRI+msjj80EoovOTceQ/uw2vxDX/lG4Y5N/QMI0OalD8hgUBTN7EUo9C6qBaDP
Qzu33iHWaj53WFcMH5LZx+apUkzsVQsPWgjJxseJbStqa5j0gPOkzEcbkum56np3ZOhRDOeuqiHU
HhiDzhL1yNe0Nm44qqkXmDw0KiEoCjb0hUlCjEXGk9hT5FCKPYy0n84sqFAXS7/97MkKziMebz9V
g/ZuNo9gG6bJcFd3K4NZSJSA0qjWeEHMG8g95Zgg1Evgf/8/js5jt3FkC8NPRIA5bJkkWcHZ4/aG
sDswZ7JYrKe/n+5mMMCgp22JrDrnj7RCrYdNYLm+H9nvVSWdWEF+nx3VVxeTv5ezZihevVFaz3SN
ZF/61P/rBr+IxGbLNQzIhT+Ou9CtkAtwA//dAg4JzSNB2eKSgkN7r5UNR1zo7krM1yguqjK9n8md
OHDqwUmD3J5/mqWbv9axyx8Wu1j+NJ4PEi99c8HJygYUSr+TV48l5ZsgXZMzU25Tk+5ziw+ZSNHc
ikxvGfY4V9i0GFrH1Q534ZgqHHejKE5r6Td+0k2Z3E49Pfdbyjr/u1Lle1XaU4LPzroZrmr8yMCL
lQwI65kE2ddSb+gXPVFYIL2Q980EH963V1/l9ae0rCYOFiKocl8Ur2RGd/8GOJjfvlrMP12jGF5l
o9dcSc4U6+PcsCM1YjoVm/6y+Bokb2n9Nrmor4jH4JxLe//Pqssp0qdgJhfBXuPGsgZal9ogMjYt
e7e88t5+W+8qmfaV1MCCOCpYIxEqDWTJa9zh2DRWALBA9S4/rp1KFrUk6LKvQd8zyMDNT6WuSsCj
skm5f5dPzEjML2j6b7nKjp509ESX1BI4mqpD0a6Y8xtPfOl1rl0EH1u96Nu50fftuK7dtCY4BjSY
Itrw/t4lgj8moeLJjKUwmWc6zRa/d1JX0/QxdDrf+41b2A3oHp36lDPGTibNXi8r5Tmn0euDdClH
lCOdZ0fwkPzprKkf6tLVHtzVn0+wb8Zxb4nikkxapOxINzYbP3t3h2A9Bbrh8lo6LOWYlH/Tod15
IXev+qw1S9EMRzUHf1j9sToOK6NjefEgOMKACOsQClIxMSxarJgmDnrBcrpYw/zk6nZ1mlc1UwAj
eRu12n7sKJZq4Nn84UCBmAxbbXVbhBC9emGEd+KOnzhZN1EUbO2a9tSNozj7QW59rsW6nguWrEi2
WhVu9cICbVad/K18tR07emsumqn9tEblfQiRybduzp99W18x9UN99aUs2YHogir5mV71xslPuzOM
kT+1YzqM4/AJuu8/7U7Rf0L6zHbsC4d7hQLN2J0Wt01GR8z6W1+1PEu6mJqD71l+QvxGESPh7kjt
dPwpYZiyE6GN1svSOEGMdbN7KKpVMXMGZVh1nkHCzB3PyOYRKseW8aBM67YM+Rq3zVbfACW7Q2F0
RmwE8jtnKrjSXF88qVpYMT6D9VhMpkzajtWmM7Qg8sbiJ9utWzGP7DBGbUV1L+uooTjqHsqdH2wz
a+NpqeqV1nIPpLjLABbB1HeYDd0MWOi0ja8xtu3C+b2NWnENmtp8WDJ3M4Gd76D/ZmapibQ4LiHk
+NHKzI3EOlV/JrdQoWst9cc2mZxLMEwny1uyv0VlzGfCHIaHsbgzcDg+7A9vlxY8kWCVj7whJ5M5
2wx1lfcGX0c26EZYO1/0zrI/HccbVnZJLPuRZ9E8IUvzzaj619ZhaI580CJA7nIUFEdV8C6e5HgJ
h4642TC3CPMKjWFcicRoiH/e13z6Q1WDOpuiquNR9u4K0zdTQw/wcpp8K6O5WplpIZqTr6/Lq+bq
wYex5/NPWcG1jYynsU9k0mFTrYaxr5yu/crLiEuxO7e25p3atSp4SBYIjhpI5tUOrIafUKPnsuF/
jcZjGpOscaH3/H5OcjN/JZcpSDdN2jtEoO89dEUQAEZolZX4xL9+9bZB7hnlXJEDUklEhafdeNGn
0APK/61sTX8dO8s92hoH4bRtwYOgByJdWOTPytK8K7DffO33GZLJrI8UtuYRsW3qG3SuSPRVVE+6
1by3rdE8yGqs4crn7Wsam2d88rBcw0RZFlqbQ99p4sREtldhbig3rZT93nMuhJU1Zsdp5cBaA2H+
KprWeN/rTSOwfag/XbtqDl1jGEzGsBoI0PbvTNetf7rr/12Iboa5GEcvvmcrwOoEcOtB1aZrp8/X
xnC21KGjKgqc1rqtnPDcTn2uH6tqbmIEM9idmsAdDv69SafTq/6syHM7IRHJvwJArmdRuuQ0j2v9
Ja1FHDrh7K/+5g4Pyli0pOrK4TEYZi3eex2jch3E9VyqxOtLZEZB9UnXUBYi9ChjX+NlNUsJMFww
V5tW5T0iMZRpVmz5tcmCH8+1umevv4NMgTluZy333HO91hB/4DbPdjlsqagEGH+pW23UM3InRT7w
zbqNQ1arzTkIRgeihulqTog2mP/giTJvWhBo6eqWTVwFEskyE/FD4BguxQSe+jBg59jmKv9SENn+
MRR+Txuvlli0n8WtGbQX0yDtgL/Eyn93vq+wilvfohq6W781z62+24+VSTfNBNZ0gS5wkqndiqPt
ZM4HHUvBl6Pm7LbXkJNtOfYnXJTqSmV18YDy0kh0vUuQmHhPFbNgomm9OBgdt2NoTliB9Q5apV+z
Xy2FzpdeyP5PPwG0SLsCc+nqCShRFImyOyPZJui/rljWlL04u7BxescZhDHlveDuB4g6jcW2/5Xj
SnjipJzz1kJjVx33uZ7biALG1T05zd7BmJSpGPcmndrJSm1EW5/lvAA8Vf6H7dbBEduRvKGkD2JV
T1U4ruhuUCnA2pCK6acCxSFz4y6uAJH9rbaq+aj5eX0GpyjCeW0G1uih4X0gTa1HzRzNgYBxcFUe
t1Se/RonqJGp7JvYzBiACCQwom0HUyi4XS6uEbw3ZHsjwJmniwaR8JoLSjtDoMD1YhZBdZGD+vam
QiPQJfvn7UbST1bzYliGInILrkMzdSdsldGmqD9A6RVzWFHMqSwzeZxc8T0OwQicN5sRnNV2UGpw
b7gsNHCwWjRH1dtaMin3Ny9NRRaxHC7BrK9H9q+NUaJuDqDL9qsGHXXCCQ990HiftUPNZ4Z3ndWB
KkVh4jne9X06Gc2d2NihTaTcOjANZw0zVv23tjXn0GU0PQWssdEKdvADdgRdTBfCp1f79cd+96YX
OnEsWT1rZ1YO/+QwEz9vIjdOEwdTSjcnahqNRfMqlqB6brC7fnpyLZ+akg7M6a64yvKxO0GHN9dy
Gh+NQOB3GtV/I4NAAsKZR+3kaMclC26zuwcpUpnfa+ltsZ43xYfG1PFYE2+W1hNcpvQa8SChCI5l
YX/mBq9+Nq/CJAambmNI7yH2fYt7qFiavwivpkPhwFFp/rIcd23jmsDQmGcMuAgG1J+1b1yL6IPK
eyj9oAs3VVV/1QAHZvRFl2w2QWSuuTSpAZ3JJFJVnO5sBvj98pNuoYBqAGIqltiie9xcC2g6d0WE
emsGp7O8qDS64dJlznSZqiY77VLIgy58suO7Ao8dDuELRrsh9G1a7A3XlJHINePAJqI/KZ8Coc1x
3SH0ABE+two62ms6LZZF95/azfq3p0tCcQJh52d93HywkfkZVYsXuk1Wxl7m/LUkUUqu6anDnJcy
rhaOucZvGEq7ZU6VLqfUzoJfg48iaaqCLdLYtYCyhvVxvf+msuz+88teT30CoF78Nguus3KnyF0W
CLdSOQ/Brv9yWJXARmcAhqw96fifo1krb+RHMmEawxJb7QYwSoIr01n32fqMs6ua3iYwx1huoFiI
91WcdWX7TYZg/+gPeRYqX8iPqib83rCs8qHetf7U+PVf0xU5g7f7XgWOmXiWtNCg+GNsDSA5s9nr
iTmgxOuIvbnIbD1qpG8/d7TQxWQyV1xZvGqbnu9IODhMhCBgxi0Ci1+HNQN2tY7cQRTHoDYNbhez
vliaBGYxuMd13SC2zKn+zoYmIqfy8xdD5/wksAptXSa9NVX4yOK5n+BIqXmLFdKkU4uOIQJqdcOu
afuH+Z44NQ8SPR+cSwjS3J26rVkPXUV7xDwNGG068l0KvXghj01DN9JNZ+nY+mWRIv8yzYA/Kkbg
tokw8c7Os3Sr3exjbXHLZFlBEqazLM8r1/hDrrVfYwC3uywK30XZ8GYpvYmH0XEhYPzm3Gjmjyud
/ywXtkfmjhEaJspUBAdJEGRI1pA/c1doA7lMnSEedNtyH3HPe1fh1OaVQvgiKhf9ea5ccbJRGcZl
EPTxPtndedEBKuxVViGm0pW6ewHOkaNFt+vW5J5s3DCARkMgoXcnsF2UQgYRg5bBipp7s0h0G1VB
R1Oou3VfWYUOAa2bHuZIT8IchUQosEdEGv53Bsk2v87lGlwqLsHHyq2dYyGz7VPviSmC7TD6x3sL
bLhOrXA5nFqAzMFZ1bunl2xouTATUBB9uiC8C54QjyHCMMyJwMBsOype7wcIvP2JJI0C5aSeomWY
rl2e/ROVkb8hxXFib+UyFKZRnQtqlyAayZnLFzm9lMQ+RvNAsvZSaDIF28wukJZGaDvwaqWh/eQz
gJ/YerZ6mXc9kUSdbJFLka6KEONn5Zd9gUYbT8Wal5FTLM/lxBdW6e17vS32oSpRyXMUNPdcvW/4
iypyXe3st2xT0P9Y7W1cVfKrvEs3Vlcsh2IsmohPrYH2dWxEn9XPnXGNqJq3uOrdL38bf2y41pvv
Vi0D6HAmgfW2TqQzOYMMm3p43y31rMgii80NiYvlT6mnLf/Nnv4+6oJMLsmYsSvtadgVxqWmg8gO
uvXGI2XBDFhW5PTu324ay8Pka0ZkWwDh9CIuYYcs8lDNxbWV5X/exmqkxDCGnu32f3WKDC/MvvRg
osO4Wf7Ysvwi6v30Mbm+dbJZdJSuAetZjbFfcKf9Z8zLfPBHMR6dpgwSGBXnKKfAj2oNEQaCTSTl
kapV+acvBzKTVbFpkQ3feNAWIFI15atx0xfY0omN5x+0+nAdW6aCTrfcOsy0bYiD/8vFLNRVxSIm
igXrCcrJdmNkYyb4h5ODqQ7e8hXoPnzwsrIe7J140VERfpNv13xP+XS/6oV7nnJQNwSAmfaw963F
cLOjzRTGbP8NaB751+c93V89qmAuMFd8GC0GDA4ZjTJ6bV5NPeas79MsyGxofUHMgqV18ltQaXX0
6QwjN87bT3Yh0Om4apbPy+COEPXbmG52XR8ylesRc2VzAeo0r5XcyuO+TS0jdj2jaqaKpEsNK3P/
oXAoT0sN0VW5w/QugnI9VpqHDKXjaJ3qwHruGeUf5IzDc5v7LbZVK97cTd+BKPm7Yt/hVdVQ9X9M
zl78gV0kCqRqAx0gk5D4/6BsundKJocPvXCCxFrtKl57bTvruj4sYb/VKhzyYf4jAjVMobvou5Fa
e4lkjEJYpZIZlSrBY3U5tmHeZd4Rb8f8m9YNUFu+zpolmmWMSaK4spppZ40eyAuYZINgrVpMZN0q
ML/3gKhh5KrVRohTXT5mLpQit86AzIKB81b4i3loyfF9ycdZ92KHaGQQpQqcg23XDP2iaz5QI40d
3Ly3sIzvxN1ddtXrQQTE0wfINepuO0Kk9d8y15uPPtDXa4nSgOVOIY0lVRI0NYKGRI/tjq23Ja2z
B1Ahjjee7XZha4G8M/JQH5cCVqfQgyYpqiZforEd7f1D35h5w0AauRftgDZJvbcMhQWv2hLZQ20B
6jqVnRrmJlaWk7r/jbLVG++xzSZrwOCtRaRv20ohUb64fVx3S5ko5kCgn2ZhU2AoXo+jvfZP2ex4
CUyjdetbOKxTprzAiwaECe511QGmGU0J+Ut7t9ODcJqD+iHoch5gacEKJG4nAMMsKgkrBuYN3poX
VvtVAQC2L3VWgJpOHV9KNIP7iHhsBqePsS0KP90oD13T+6T3NBu9HSTjZE1PCN2D0zLnXh93clJt
hPJFC+LK0KCITVE2FuPkUn7bFKM44cAA3iV748sNcYvasRBU7hycvLJ0PbKgMa7ygTRDNmYcb1Ng
/UZautTPJfDYHiLjMe3z7veuGSExs0VCK1vWRsKrwLeWfqlWWL6pRf4G9Ktu5Vr30xGJfSNDADU+
p4xzXMau21vZ+9Kbc/YqO3/vfxVVK6wWkcLWVKnbwRp+wrHK9eCVDEMLzfP7WB06VZt+nImu/Kjy
ZnzqifV5K7vCa0IN1P42aSU/Jecqo5LjF14bt0YPrG2NcvqAJ7LKGNRzUidBm8gQtftSfM6VYWbR
SMeLeBi3YtpjvZUe1HawzdVvaF7bfvYMTx8erUzPmsOGDowI+llr4A9cF8kmpZJ3omQzfS7TTN7l
3DtTO22Zg3q35a7/bH1dHgpttGPDHE3SZ5eXui34TXK9OmZB18bE7CxvHvLQeDHGZxZueXaJeEkm
W84MHPNzVfcZwnQ/lxgDnC6Va6WHHVrXmHZjUFh+0Aj8uL8paTBQ1O1O2x/Fo4/SGYw9ZGIDc4Y3
TmC05S9nF89ciPWxNIX1NtuOfLBF7j/OlClg3htRNKlsPOSDw5G7Wsu7AmKDkJZfq44ALK8RJnfF
VsQ+9CuyTKmFhW9Wh5rgpvuMSOZb3fev8FCMm7aon6WhDTF6BJH6XqFi2fTadbMHlBoOZuxNYKfU
JLITpok+1asqo/TVs5ldvcncbwv7xWMeLNuWBKNn/IKq1Dlhe2gsMxvGz6XaxWlADUIwpDaOF3SS
2hR1KKvNiAG9j6t19hPNZyPACcNhFzZjln8h8ZwuZc3Wh6LI2G6BvY8I7+U6/S11IHMDZaURrYFf
GphdGgwFTTlJRDyG5JoI5i21Zsd8DGAzwCl5oOBnxWvuzEsiejpr8M3YaP+b6s1cx/w0uXt7mvbB
+VP3JkOh2Q2P3V4Mlwwt1qvr6O7ZLAS3xmY2M5caC0toCHso0r60BxL1TJHS9s3ChoyOsmpC3Bn/
4eG+pGfWrFV+r86TFOrLnoC0QmffAxkSzJnFFTTeictwTthVPhzTzcZ4clcq6ujc+5lqJDnDsBiv
NpMn+9HqxYZ0yKv1UFI7ue5/eKDyB7OkgG5fypcs0L6IP6mh5OoiJUv31vbMH2pX3skm1DblZDx5
yN5i4hyzRAe5ZMvr+fL6R2+qLpbo9KTSERBW3YaATS+XM5sEtgjDc9hYre++LJH192Zz6MU8hJU9
PwV2v8ZqqKrYFSuBN6t/VR0T8xjkzUPle240Lu4ea8vsYeIZbv5qXhEOJUNjdUe11Mep2OLKQ/jX
T7N1I6fkqesQU1Pk9dEUrU1Qb2/8R93a9w7XH9pi8CNNFCikPOcNnnNLNAI1E7rXvxEWXd1ZHZy1
806ONlwWx333EbaSuiQnqJ7iyvO+g0F3eImm3Az3zJiOFhhTtq557FtV4mzN26rVP1OhM51BiNBW
Bl5anEynuGQzgiu8aFf4Zy/MR0M/+cNO1xhH3RLCEXoxuSQ2xJWdZFa5MOppT3cdKrp3XjF8ydY4
ntahKN5Kt79ZalkjinDryLDyivmkf84kZq8+L+BD+eZDCdYKPTIXbViNdpnYI7K+kRsOWiu30nm+
nz5OrZdXJpzv1i7BzbhVEtg7gQpt9kCi2dOsetC4rYDf7Uw8dJN9Hfrt2zfKIc6D/VeASrCAOIWb
zq1TGShQvs1z0q6YMHCMA7iFXY7RDit8goS3EuUXbbIumLGsbfD+BB3Elifx/hDba51JuxqeKRpY
3ty8Au0SsozJf1njYrN3VKrBtep3xctu58HHGjgfg9VQKsHStKaoZy5CN4Z3zWuu/t7mERqrgK5m
V/+1u9vwU/j5xlTWGVfo66a64J3gLISSvni9AzKsMSru2V6lZoa4f8EGsM/Nf3Mwyid8P5DHaBci
6ebOg7SEcbQCa//aOP3fINHyuBrB7YPSfFxxVUGDbXq42N4ILV2aCCwHHERj8c2AjREsn4vyZdJ0
A0cakv+58woZbR2y5jOQAmzhtP4saBYfbOx8i7D9NKtMBFbT+lwhveCa89+ZXZGLaAjRm5J33YPp
z919PdrbOP/pJlMdBzM/4XO72uwtR8MsmluFoAQ92K+qr9/1bPhV9/m5QyJ0CFAVX0lnXmPwaBH7
a7//4sMzDoqBOtba5e7XGRbtYazXfg313TGvvYlpsah5S712R8CH5qG44BfnlVxGrI2LjSjbs8x4
bwLnWGubcxl9r7/AbDPlF+vy2xv0/KTNbv9POTwfrum7N48TKcIyZaRIr4uoFpoNHrkOl2Zb1d/S
m6uJGGzgPEhKF4lDkBUPvl2VX6Ijc6JbqW1qO6v/bCsORNerYc2cf3gX8vPuSfMf1L986IusOXZs
i8gmyey2CEM8LrKoI4eamNsMPclf6TunUsO2iDEjb8KZss6LJzKWHb1s7S9hKmaOgtrXQ7bMfnVt
cbE0EV3k+r9WeaBtdruN64usJwPhSBUEH7KdnXeP8t4yHPthv/ZaK44BTGN5qEfwIOhzvXwy7aD7
4cHJm7PXW95L7uXSRWnoYKTLyGlb3Q3Lxj0/5ZzJ0b0QQmY86yj3+6hrpSSYqNS32Am6EQOBq/30
LvW6EgPFzr6VOzXZTVb7VDZt8bWwUx+FEOrvrLbxUgd1tcZs7P5/olSDfqiKfQdkqNDECt17Mnlo
53CrVvAxgTWBediw31CABU7Ud8pAlgb9x6xWjA54wTTeTFR2b7UG8GLNQ3PBpzCfwGpQj+Gduo6Z
qV1VTfvMVJRjhtlt6mRqZIUbD7o2T3zmnvnC0OlKGk2C8peDcvrc2Pp8KjtnP5gkXaPMWXzrioi3
fbZWv4v9ccPcsPTWVZs848KIii6hJCQB9QrimA2vJPb8YH7rGHDjwrijerruD08DesU62gbhxvO6
NJEyTciFpYSwd/Zftsn+N8tx+SgLX0udvbr7pjb/uWLzZcWxIEs27PJp18h/lTuWz02AeRdKMRv+
VsbANDGjpmeaJxsj18erYdrlg1M08sEZJ4dYIRtXXdbLq2UqLeUZqRPH9ZEpK2XFC4EzH1Wz0+bI
/f8IEf3qGHN5RMmrkOWUs3GsdVvgXgWGR5X9W7c7QJaCdUw5zRb5AkxvxIgRGo37qmPeDwcx4vfb
QF9Gy8zfEPY4pzpX5iuBLSKZRxTwxiaWSDQG5FFh409gHMKdPOwJWjmLZY3PYQJeuCsVgPNGfjO2
cvYHjus3YeltXPSUkC45SnZm856Rx81PBhQrhwaAqmWa5okqYIAEd1+iDLHq02Q4cg8Rmhh/uIZk
Oje0RzjrBIipsaTTri3ZK5onMF8/ZTEjcx8OCO3ghugicC/lDOg2FkXwm965OyqWyUswFSL0zAxm
libllJwVpnQX6rtQ661Ve4mY12V4INonpvGnYi8PIFhLI3tEr7FFfPPFYS30S15NjxDOFXAoCqxq
nhn5Xd96te+EXtOW/wTrTdjJmkBzURi8jnN52EVrhTqmlWjRkTahlDaSHAMi/8jc29CbLZLJwLtt
tfEeBMKLelRWTxsf3xfaj3/W3aLS5ax2Rqk/CacrUs9D6gcuBPTJxhIaI6nRsxB5UiHaZGHwNZAS
b390ScTsK4WGFmPmeDdrzMamQpqSnXDSeeztBmyuqcSVeaINp3wjgnc7uhIpWu4gzzPG4DjJmj9m
sYjazr2kXtpX2pzKaBAYPe2R6NDMHrg+Bu8fBwHFTq1s/7aOLw62cv8wD0+Po1XycSqAFtwWy1nk
uJunWn+iqsU/Lr0/nsoyq0N/6EfWXXPmqkfu5VtIb7A7MRDB4nRak/F4ObNxa9AAHir0vFEtdxi8
ez95uZFjJNXwWa/tvWOJEbLt7LeFFZAHxK0OW1AGEDjocBUr8gNtcp8kFAYRl9sZCHrlN8+7GHFC
m3gGDTLY/1oGfgsSn/aoW4Xo8btYNa9kSlmcs+Vt4wsRjdojV/N+LKd1YsMdF1SMucNhsCHf6hAG
L+zqB7x7zz56obPm+A1IfWMz/JasfyCvp3YT3YtEXrXmusOWxBkRLCCyq7KtyMULETIfleRzOcgT
8NEdPL/QeHsD3frP1fc2guvgTe96CVuPbWAY9A4ITnlfItjr40YT0U0hWH6RjVhjjUqomyu9LiVh
lm5SFjWghGbmX6Ur8Fq1aLuzYo8o7KhvUpc5g1vVxaYvFZkpi3Ukweh1VbMR6zK45xP0ztXGMBeh
aAY3NvGxsdYXD2PZXtFOPTr10KTlnOeHJjMe63a8aqjZIsvAGefLnosRcOY068i79tJf/jOxxkE0
tDNysLY6Srv0QuFl+2OV9RWuz46xcFvDEgUnJ5suEk7t69bdwX+UtfOEcKZra++8KM98WwrWhkZQ
6ruUA9TQfjdM1z3Q9tQBKFfaegClWg4TqqynjgBpdpJFhJWxPqIu/k/bND2Zm0wLkaLNV4vPPfbs
9qG3iv9Qvc+RLlFfDw7jyLQvN0A39Tr73nCZyXgczPlLusGY1ph7gd2ocJEz6Gdu0xWfmUwfGYeG
o9CJ4Qt5kRyhkV7Jd6otf5ySW9wt5JAiexFJV7fiYDXFNbNtK1l959XJV8HmERzd2m4SVQd6qud9
ztcxvtse/32gwzhou/+mGlXm5ph7MoEVOB6GuZFagcRClXL09rpEY1u3p2wu5ndPWJ9qUjV6BriH
zl4QX4rgj0E/MqOc0UW2x4O3qxp/O/5e3OENR0SQD8fBDsDDyvLVknL6ruzuwTXL/RujVn3OajN/
MMzKj3ETkmPbT9+DUZssbs4E27pbj/RKiJ9J9nWqWDF/VY0lzh2eh7THmPjaTDjmnAlRdq7pqGQs
x8SNYT+SEwDFHcD8QcKHFnsaNxVuQXs1ItO1HtktWnIXQAkFhdd4k45uZj8Re8q8Iw+Dbj7n2pJy
Mj4gC/+Y5uJiVNxxaOfKaB6QHXt86kjrlgR/++9cdjWXaHu/qUToG/Ucc6/esOaiOtWrm0nYBYsc
B+uQ6ZhkpXbNlIiHfEmCQuA0WbUbzeVOsooZUHYxMU/mB1dVKPGa9Z/LDUwQhyeTnVkzlrz3IfXw
Zhz41R+cUyz2DXG02A7JB2lqo0+MZa+fynK5NK3PE2DzVOUaHwRe1a9Rme+chV8OTGqarQEevkKz
49ldUWKx3iI5bcuUe1zBd9Z5kudBWM2DdQusAiLQyN8xW/CSNKs6+7X7ag37dsj3/dlAaUegQ4+q
R8E5qrpuWNmxnw+j0Z2Z3ca7vabpgRwz8VGuFAfMJiICw1SotuX4yy/nf8SJ4JNFgulrKwqHJssv
KsMAijpJRZgf8f6MtN56dOEe7c6V0Zq3OlQgA0zbYEwxVI+8CaFQaPV6Cbc1vxe5qkDy1I017D46
iSrK0KInDs7pUJ+tS7PkU1jUcJjurg1RhxEiBLV+63vLCJfMfKKIHelJA+ZYOzYuHCC6KG+LXzns
ewmiXUu06qMWlexdiV/7fopAvYuctv2b9epDBW6TUiZyJ3yaR7s0RwShA1K7Gh1r6WAiDbIRGtdU
qWEr+RjUuxsVjE0fk6XWaNBExtu157E1Qvd6U+2nZKAMZ5g1M8SH76bDhIEekhcLYWCe93zyzigL
Noiyokx1dIGcStvPuG0ZRjPZHCx7+RB18zQCJ4YCUOzuxi+Ppjl+977+XhQrlsStUBGhnA1PNVT2
/zg7s+VIkS1dv0rbvmc3Ds50rHdfxDwqQqEx8wZL5cA8zzz9+UDVnZU6XZXH2qyMAiIUGRLgvnyt
///WoE7cjOrJrq1ybckWq88k1M811tVJQpCUjM92BwCCFR5dIFyFCr2hltsRpRUtNUNSzLJNiNHK
fJTbOKnQAOMPdPSVMhAtLPpo5CFRRBxcfEvlIvq6GX/FdVl9JpOVlpTcDQ9w6mAd8QwxAuKPFF8D
xvR2VeqyTLZKUyhiNZCfyrZaoSL78VoF4oxdOjW1KyMN3X3n+Q0o2SiwfDQ6fcF1VPTS2RpGkzl3
svOM/ihE2T53LrfvY2S2yE202K3NRWbqbrOhTh5UVByckUeN/LlJvllF9IX6I/gd8/sv0Eofe+G5
jSF0zWJxbSoFMnHHUYc3Gx/Vj7/nQv0FtutjH7xBGfu+Vw280mJM0Ef17Ym8HV2J/GxY/v0/ISZQ
0//APfrYCs+LtRbfLiq3QJWq2BFUh4K7jiTXckDAB7YnC0p68KVm8IVgP/9a1sVgktNzteQ8iibJ
t+Ba+vu//zp/gZOypvN/4mzR2oFHmtzT1s0y4i+nYGIzuq+J2X4a9eE3nL2/4Id9bKCnEFJENmX4
bZHKhPDRdZ81kjXBIvYk3tw8jHjGRYH2/O9/qb+6S6bzf/qlPL+wIqSo4xabG8kLJR5XjSy1h//d
p3/AewlV7yjPluM2bQpzxZJH7lQ1C37D9/qrW/AD34toQPW00ORv1VIgQ3Oq4ici2WlZ7u/47H/1
5/mA9opLJ1NthCXbTDgJvcvwoWjEhKH/Gy71X91TH8leqUgxxOFV9It7X2t2kcxXA+FYp/yuo+df
3FAfe/1RRInhcyUj/Db9a+FSExR3yrOubYqgzP53N9HHjn/Ilxt0EDSFLiOTHMRgKGuNqsDu72+i
v/oNpvN/ukV72BxGroYjwdlU6jaqbDsAqtiimBhWRilc0CJF/htO4F/9Yx8e8gi9ZGDUXJCqNehg
qOJ1aSAjHAbPCzZ2nqSkrlrvnX7371/7/+N9z67vQ1n1n//B8VdybmXg+fWHw/88B1/LrMp+1P8x
/dh/v+3XH/rPxyzhv49v+eUn+OA//uHVl/rLLwdrqs/1cN98L4fbdzLA9fzpfMXpnf+/L/7b9/lT
Hof8+7/+ASssradPY+xL//HHS/tv//qHEDwq//7nz//jxbsvCT+3T79l6fcqYFR8/7j//pnvX6qa
H5finyq1d9sxDNWyhcYz332fXnGMf2qq1Ag3LKlqupwav6RZWfv/+ofxT9NWdcexHWkJqRsGP1Rl
zfSSItR/OiqiMIfPcjRLo1HSf325X67Pz+v1b2mTXLMA6R9fZ/r3/zQlWbatakyeQMwtmyKu+AjL
hBiJda6ue4BqhbtVhzreqnZon1muR3/sJT7MpkoZj7j60qvElH+ou/E2HyXlqO8mwdpKka5NVh8M
rCKj4UprieGqOL15DLGZOwaG1sUovhShZqw8bRhuEaXCJaiD8lU4xlvIp35TI6rqlQ0iSEEqDIqp
+NY4zQ90Y8YLcvE3XLT3GNnaewgTykZpyv7YqsEIxq91NlWi9/cahVlWhrn5SiHpObbqaD2YmVtS
JVX7Y2wKfBk6Jt5BT8RDHbW3aOyGz5HskhUSTXGkMZ36oPr1zcBQvXBru3U3eR6/TKSnVVCH3oZl
dHlvB1Z5P58jJfWDlYB6xKJ550vVfxgw9j54Iia7oBMVA4z2/TUGA32bRtI/z3sKxJH3vZ/n3vc8
Q6cMVPfL3iAjEpGW+JyGX1lsOa8G9tjdfLrSWAakoWMePEQ7AcvaMyARdetNe1S1/9ibzw2sgBaI
dxwcnlcnbKMH2pgnj6Ur2gUtwrzjfFglrPuCWrJWouX7UHvtcxoMEaUDpP3zntKZyqc/7UX9M5S9
QOuqC47LihVFXF3qQumWqpViNZvOxXb2GzKzmIOTnyGUbUKYEhQThOR/hsPj9esgWjrWkAisWXtF
N0nshxngI5XC7lIp6CavpmG0LB0KiAaIozvEc9wnPT5FEsHyDrdPdKeJs6/n3dWL4xcjVvQXXYT9
jqoKgj0vru4sXa3WMLPdtRGqzkM6ehijh8p9G9ErGIYnf2Tqzck740gvbxpB6R1Z+TTFLsRGVen9
KMl7e3oMqK93CKvyqw/I4FsHP2thD4TL1P5dipylc2nrnU2V+5LrmnOZz3jwC3cImNC35da18Ma7
Lu4GVhckqoI89S6WncOQyBBgBlQxkBZ14RbFeYWrgI0SZvIkNf0YDk78iv+VRaXb/rGX28YGk/14
FZGqb0avrg7Y+OJLbLC0cZ0L+Dfvoke9vEgN3aasUQ2MT4mD6LR2kuLe9jI0JL04mFkhQAF6LTQ+
qrY4N0W85Wm0zqYaM3SU1bCOwLaNzxVZxAtcP/cEoOKUGlV5H9kYLnUpg9PgmbigsSSWDdQkK2FB
o7hH1ezPhWprT04dOXdjOzzPR4kf712rq1AmVc0zVPCj31j+Wz8luimlIbVB87aRo3HCzh+d6M4d
nRRfoH2fj426eHQGIiB07aKAAwluLgWWdhmcx6EoCOcGaghFVBafAKy8NVL496aqBFevVrC+jwoM
zSCg5V8r/I1R1O0px2B3rNLE27aUV2/UY1Eo+Ja39eMChojboEZvueyK+KH0rvtoqd2jCyRn6WJl
3pm+Wr0gC9uMXV1BRFS6lQNA6mhRk7gZsv8uFbf8IpkEFp4Wiwsw3K8Yg85q7ZDKgTF3ikXR713N
25F1704JYrBmEeeS7fyehuSnoVef8Psf0iHInqwSPGkQTaIbWvQuZNwm5W/CJjEzjn8+ndNsYqlU
IgyJbUPTdXOabf4U4qglyxiLujGWScl9LMpNb7repzGykXPrvYkF3tOPXp0/RWo1HEl/V/dqVsYr
M0GkUkIlPHaFhuBn2sOnh9IyDa3l/IKdygFFXYg+CYg3mMkqeUswKb3mj4mUPCN9XqDDR1UMFEA5
sxigyCQy8amj0UgRlx2EOM+9xzdBRc2pEHE0ZMuQkd28qNX2I9CWg28kf+zN5xCa64dwOuf1AuJN
xDNhFkVwRx7eWJXcLi9DUr90RuR+VqzitG96N/pKA2xwE1QIzj1cybMba0R7o5l8vX14GS0txf0s
aUgc5AZJTpyjYEK8O8bRYl3nY/cYkwLBAVqUb5DKt34dXBUZD58auqz1oyO/mCGoQ9vUnVuiYhSp
4t7YUXJeC508qYJOFpk1PpX5cN7kwtlW4XB4v/6RKewTLm/tiao7qsx8BbfW3ecJjSMHPwCTaL3V
FtLRc8SkjrND5o9u+Fl3ch+Stq9d9fCrhkb5eyDFd1iLyUvfm8yxqBaueRQaW6/kqe60CsKjgn0l
nKZbzGDg7Jw2v09rLV4blf4tbqR1saX9g7Tk8FpWMXZ5XV8EQWfvu6xt94MmuI87vd0rsmJPCxj7
DJisNvn0B9NRXiHmBW8qtIiFDwvl2puy3ZnTAz/2DikliJ8seZmn4ry62HamHKbz89F8Psv36ciA
boGgdhdexMwoqv6REvBwZY6pLwoAQjcOw53VTmCM6XvivYX8wDOBbx6qqBsX97Vb6C+azJO9bqfI
JaZDG9KZ2xbptmw88ktF3k1WwKBFRQp8cf5qIVqqda2Azghreh1Rvu738SEzRAj4qEy+prm3yodI
fSwdKjsB4Jw12SuTHtRjeZo3gGLLE0Z+8zc5C/nrAoJHWghN1UiK2VIAvvzYFbWm7ZIQLer2LhHK
LqHJ8SFJmBeHqjtK3/yBVW/buYn5DaPHmyC/9dThTtjkXTccqmo9h0NCUA1rNf8yR0hxVfwYx45q
NK3t7ktJ4trN3eQeHTvVoMZ/0EnAasgy7/QAT4Md+tFmnjqINrQrTaz7qxaU2hWPW3WtVSidiTjh
P8zW2ZCyap64VwsrddRT3DSU/Q3iv7rRsjtP9dOr9S2X2I/e92NH3/wp/P8jwv5zRD23gvtlCIQN
JHWVSFqqBl/hw0rYalDAeHmpbVWcPwup5S9R7lZvUdO870xn1A4icldgivvv18ugeulLKqIhJDyo
sA1QGhOJwhmHSTSQKe+tVahXDpnm7nvdFcnXVsRPWqhWT4PfP5eIPNqbGPpHrPtEtCZwFGlUcvv3
v53za/6AuwGLtU4ndRYtumVK40MihK6OmKEzEW4TSPBwo3WAAiX6qFhF4ZprYwd9Ug0+exiKF3Ns
XTpAf9tHMEblfec65X2R5Bim9Vbf4GEmgJTyDBC4O7gQ1pagrb1V5WoGEyG5yrCCQmtXot670OLw
VEmMRWP2EjlZtVLTIQcM1eQvxMufuzKfyOCCdUNO47wgUMMbdY5+EaXUzObDeTPUuEuypL1aCfSl
jBBznaOKP8+bgcf+vM3s7giPKZiLEA+jKCAg+K6xUYwmvlF/SraWVYCwxrf2VNbVs4t2bKFoVnIp
EIJsaMgQbA2i8hctpszWyKy6M7Uku6MlaXZX6Oq1TDOxn4/m86HuokahgrBNK8e8mra3Rq5rPBC/
ywdE8p+DNEt2xHKwmiu8rFUkxltUmF/UPkzvKCrpT7muf3FGbnbfM17VN5iB8otT4kcncukP5MZ6
QtbfNQH5f4cGkwDctjXVZIgw8IP9OtvXVl5F0tVpil2TTcKf0ACAHOKV3o/BVw9PLCMXQP9wJUln
n6sKhRMiBORtrAsRcWq1op/nycevM+C5PtyQHJPbopMWg0Nqtycak6srxdPz27yXDk1xUzoG1nkv
Vesv78s7q2wADWj4U5OxNbuVHn73taRfqQw/97jCD6xy5QrGDfrTFHRPYuZHPW3dW0yd7ppp+tPo
58FrNXjONuDxXjeqFrwCgkPyHdnh+u+fojlX9csYYbFyZ16QeOptFisfwiRMECj7RRlshdYoW9LN
+pNBrXgh1U4syAcPRzwqTFOZAMiBkXE1HypjwTKbqWGdAXy45tWjM61Di6Tp9++PnuwNa1NScb60
/YhpoWdkVaxjYxfuZmAN8ZSbAfoypq460n+EJSVKmbvdxaEegt1/qJ7JsbHq8/rhG+C15UCpk74Z
nnfQcHkzGJWp3b1vws58TUcJcShsmlXRWMWqw4Fy5zTdcDcpv2Dbq+pZgViL1WUAeoPMz+l7g0AX
bvMmHYd6IZB6DItGdxrwiGV7TMavNMB0foiou6JBTb5kmodeITaC5yzP0a5HeXePtyrZYBFuz8Ck
nZ1FO53fJOg+9CeYRjlV4KbWaSvjmKb2MV9fKwPtL2jdtzXmKDn1dQIN7u8nqGVHUE3DNadE8uRk
+QNPanIpm8CZ8gFM+om/1ECErmuj686+GfXnea90OlD7PLCHvnkdVFk+thV3HQQhxVNw6ISKsfQo
2wH5j8aNWsev6ghUNhmN7I4RJz7pWncGrbSiDcI0vA/6eu+j0NvqRq0/sbak2t5WDz39XT+poX9s
GFNZDRrmPkQrvJVVVtw8BW1bVcjxa4XwLA0B5Zp5inwxR1owf247mhfq09FjJ+sRWqmrHbvBcO4z
DVi+UQWPuO+Cx8IqvtKXQ1uyljQq1F2uviEWa7YKQHRIKIQ8uYxA94WddmqzAFxlFBV7Ogakm1AL
kC+XokRLI7S1a9KPCoVvfQBMhiVvSk0ovV3ewpY4LrKgyOEH/s0UPTcS+fD4oQabZi8SXpomPkxi
MOTUDr9JtA3wGp8wSPcny7T69z2UFNyxhlz9PJUjzKFPgpcsI88DQwEmDq0012GU3o8Ytt3FdL/h
60yvRqN7qNehQc+HTti0+1K2X2CvWWc39cwzfAxnsCDpsJnPjnZabrVJ5tPVVnUhjoIxdpFTOmVe
0hvmvRLkxr7y8vpAvlhHvzTtJnkGyZkE2kpXtVM89mjGaRLRxfQmdiMCU5xlwyOAVX1jM9QdCidV
7pwYOWyjKOZneiutay10vo3+8M3SUDGlDRLi2BbmsedG3VZpfEsSBajCtCkl1HVQ6yDLch+YhhXF
w85W0Vtn08zeTjM7lcX+/ZxaX/1crb6AYMJj2tnwAHCbLxGWZA80D6DNKTbuS5BhcExI3x/h38jD
OGTOb8KVucr065XWGWoNx6EnrGPJjw8yk7CC+aqNtlkumMWLsrpkocj2YWN9CUePP/G0mc+HFea5
Z9t2bkot9Zem97x9b7dy1Uw3dMZttCgcVJbTdYeIuSxMXXlB0GHsPDBEG4hy7+fH3L4LnCg6WH4p
7grSR3dWpKl3tJpyMIWA05tfmM/NrxrUrc/xcCvbUd1js3lEAGSvpEwZUY04v7MwkLMIyA4GTJhb
VsBsErb/Bp+OwnLfCaDq4rFLhxQoGLkZgAzvuag5IdWN6Y6CsfYYDa2zTZ3R3swBoiGOHfzZVVf2
9ladFotIYfAkp8CB58NQGjijB9wshFiAIYPgLW/wjhUKMUdRYS8AYV8vq8YbfnPR5j7hv140aVg0
B1YlNh8G4A+zo4YEUjNAWWwBYMas1D+PLZAWJyy7u3DOKsUqvSocZ8yuSkZHCNnL/Iyr3z8Wdadj
veiLh8rpUQiblb7WMausSsskjZeoZOjQNUTS8c4Y8/DtVoGWbd2U4ZI8oVfdBVOKO1VSEEVq3i8r
CLinGhfPQo5xsYIqo7/UUHdXJQEMBJdcfxnq8Bg4n/4+QtAMayr6/fwrkOh0bN22bFBQ/LKmZUzr
sj+lUqo2a9o+Ddx9llV5tI4ydG4uLWXv6zapD9hD8J1U6C97UEw0wUuiq25a3+ZMiFrBzFJHGvnM
h0ms3jGgR3dO1qlrZ9CS67z66eDurb2xKREQ92+JzLvD/DDnwuq2SeXjE8G4zErMbVcsWPyTSZr/
PZIVwT0SuOQc2azgRl1Z9thlHiTymYeyWkNoAlGUQApq1bi+1a1f3pvVbT6glq+TSAm0Q6V3xLK6
XwNTs1lRI0JZUTImD4KQDTuR1pzUOoEAo4JIoB9PtvOMsPXxyLcoq5D97Rqg3yvFJVueWvhtBLbG
Zaf7xkOuJsVDF63iNi5XtEojDR9m6DD1sE8eIybLdYiDdl11TvKoEXMf/dhLFogFUSIKjDCRNHwB
uEp+sVX5qoGC23V2P7yKzNrm2JRvLWl6oaNp10SXg+NJvemZA7pP3vfV78bnQvfMm6v4r6KwsZ5P
G9eKq/c9xqRqLeEaRuusCxmHewSvtoLtkxYgU49JWiIskprnzyrxs0UU6B0vmJIpeQrB3P3hUm6F
1SVoYJEnyX7A1HE1qY6uTYFTi9Vbdm6trthXWnwecTqfXWUoaV1CT8A1yFZEPXOUDEcRsYP22mio
pVFvK4uswMEJPiGnCYtbIEmUfuMemjy6n49+bkzk58tR6PiZbECVYSOcRazT/nlVS/kIko1Ht7PP
wnSD29Rs9qYJ5TCn22n+Q8qmvnR1DbWGVeRuTnzPKfC0CJOLrTPNyfDyHtK2YV8s40G/QQOOCeVH
8SDDegssQb44pIw3ZAktJJetBzN3SvJHloTEkvPQKwGGTjNN640iSOMAUpLYv+bcIQsw9aJwdywC
w2of6litthXa+T3Ni4nH5KbUA/8hVZjSU9fE8yxPuILSa5ITkhj918YA0fF+Y9loSrdqldd3Wlp8
rvGuPwFyfT8qglB/ml+L5ZPQT6niPLYKxQAz1I4aZIRXj5lrlVhIeBG8iztk1Bsjz4fX1CntnYXT
daGUzd28QhgcVd2EYNvW86FbBuL9sA90/BuNAX9cOWtWZj1xWSrY9mq8FXXqv3bYh4L8bi5DuAYY
x5jOd2GHF5GKpbJIBzm10Or0u7RRgpW0Y/2zbVo8I/Aa8rjytoMIq3tTbpQUgp5O17Rdkyj9dd7U
elluI3qsLMeSwLhBZ4jsjDh4FfoaIf+Uh5k3c0YmsZOKcQR7wdKqfffFQ1N79C1abjHfpGezRqM9
D05FdojR4lxiUaXXuAVUTLCBESaKi3WSB80xQaV/sdLhiY4XVy8dyjdBEh1pr/udrkqPhYhtWpW0
1wFL+Tm3yuRQAwVZUDTAkVkJFlFT4KKaQ3V9z4ViuKQi0a2EMXWP6vTirdJQEXv9luCqOGc4jCYl
dQGrjXOZTbAlXTKmqitR/PVWcf75ZgXo2RbJ0s/3/3yDYWZvJpFVve/RGANfXyjAgy4YqKz7yrGf
s6kIgeW4X48Ye3dtM2JVgKV70B1jO2cDZahoC2dCVHu60R4oSxJ2+4Vy0joceH035EuVjPid28Xu
GZP4AJSB+TsOgOSOmrmN8qTcZXX16kF++g52fdmUdfyV99iLxE38dWTDlZoHH0hF34asSnaYei13
rL9r6lvjjtE318dgiZ+2gu5e+UvccveyqMJPSfUST0levazpouBl8a5B4Wy0ebOpSVHhMlf9bYK3
Cx4Wf/86xA/SunGPLlb7apWtvv85QRWhWMHlAHrWK+pFi7JwXxZVtQvVQlwdFALLumH90um0gEH3
md3hs74nQh72NEdnvke/iSNHVxZuUhhn5qNF2TfVpS/GNfzmE/pbndEVv3XYS+OaqVmOky+EisOq
eq7zGlahnKOaKGBbwv3L5cv8AVJqnbEYEO3tE818ifGevl9Qe4DXQ4wCEUZpjw54ZCACwF4WadCa
WxlAQqPvPJXkJhheXVpWLcmta6dICLCtPj69Rg8f0qkioeruCs6Qej/vpcmo3g95tFTiRjuUiDsK
SgbecFTbfEAAOB0nSRquLQy975/+o8+M7hXf/ADPeSr1+E5TLt2UdPwcALatc4pqKVjNSx4DANoH
VkvfvLijxRkr3AfunfK7Y8AZD4e4RAw4TVcdnUCJCgJWppC7Vn4cDa9RR3MgasdAioDfoUtWdmU6
4tLWoeXVE3a5t53siH2e6reIq7UDaM8GlE3zCv/csgi6GYHa3+JRR6Zpdk8QugjHuqBtGSMxtheO
/mJxLU8hLgdkyoV8qQcd+64FPydI+RunmnT2eVe+lSpsbhoNpViKJ1bkKJ1HL8ZXT2fwfAcMoFqP
sVquLB1cZz8lQgq6DeHeyqgLJvljFycvgRbXb0qXvSghSxip73Sh/EAIPzwMRSmo3LHSrZ30aSxJ
ERb0myCHgiwcyQLJODVoV6KWwSslaaQHaffojcpwcQL/x3x6gCC5GXurJ/vJuwR+4WZK+wM5fPTl
qC38HtBg29jb3AjaV9+BGwbquzn42Pvu/TH8YVAuogsFA5XM00uTB+VF7xOxDDW7QbJd9sCaaZgF
lgIZ3HxFYt1aJZUtIaBKdaGjmEUKK1KStrnaLMFXY3pRQ/dYm3X+EI7to8ybHr+Ee6g17aJN+cWy
SIhwWHCo88gOfTGL1o4JKbJLvJU1mOIJbXN/FjH+ndzXQVuatbnWpocSGIoGkadtN14n1qPn/EiI
MK+mE2Q7mqal+0A6zcWOSQzQK8uiFUxrHTx9ZCwSMjyXg5Y99/yV+8DAjqyr5lbvy6lRRN1ebaF3
uyDDQq00jXWhy4WzlKV0lwFWIWIgwCBYBV8LUdY7E9zupqwzZefR8Xepq83AsjBxV/NvOB+GTsk8
M/3CNt0Pp2RuJXxzA+lffyklC2AP8OS5keN4oeZ86DLoEMNg3+ekNc4pZovlnPMGDHE1i1E95jre
+lXbNsXh/flRXcYB12r6pwCrnJc4+ac69oetUrrjRndz9WqRZjjlfVnfBjVUFj3W+928IJvPVbsW
R89tPpFFmbmzgt6GY2I6ZyWlueCsyWE8Sq+2YsLDqWtzGaTkRgvsX6fadcvD5ABc1LMGJCryW9Bi
vJ3TLm2zef+S5kDZdornTVVtN4lRKKsIOf5DGXThoR76DYtRuRxE3VxUr44PVmY6G8PW7NOQ8evZ
oOxIJprxF0bhRUAmcjkGmH/yEuq0Q4+pR61U7bUounRqVdkAVSMeSJJkizTNPM97flT9sRcKHb9K
ilQ6x+8Q58pwx09rT3WcfPJaXTl6vb7z6HAGWsYDpoFwY5lNHTrmc15vFOsojSkXq63eLVtEI7Qd
hMy+9HBX3LNpF30eDq9hQOWwp2EA7lMKvJ620XXSJEoZU6Ons8A+tGAyVY5/oZ3C+MUEjLaUDiYE
TNe0D5sDzAAWK3bIQFtn+ByfyWVjmZLjY8msdQNIsOcbKs8YkVr87bFGG66g2tBTgNmVxNKS0T++
DsUQHSl1A4bo7O6T7ofvefQP70A1VqzJGPsUvD8HMU1EhkC81ZQml34grPO8qV3wvfMLpgFVAK3h
ZxnH6ro0M3FoGnKpembXizhrYPZOiySZTUBdd6yI2SMXpxvy7yk3UA+GR6PH0l/QRY+FkeFDDZvu
svl+49fI1l5X7brQDHdBEVV7xOT5ZQioBbikB1/jqrw0Rfil72X/MCGc+ZxcPOZNM9CtYkzPFYPg
oYnLnlLic6zQjINL3NZIZwphM2G7UJl8kiRK9EjGiVGzWnYBPghdS6yj73QF39PAKEx+6yxTa1lo
sOsXCOjwZc4jlo7Me6Mavb8GVzvu5oV8rHTPiWUN15ZLDf7P1NZBkyDALQ39mmJYhArKnjedm/fm
c145dhevj1YDyGn8ECS+5uwXEvhoP5+bAxu/6LhyGrx8n94NqJOG9uqgtzqENPbbGEqtPjVoFyJR
h9+aPL52eFqx7NXacU7q1wipwojVUFAK2KvAew69tG+kNMdn4up0Q7cc9aBT9rsYPWwDRifra/pY
N8JaJrY77uc8UJ2M9dZVLYsMLOokL3zxY8d9suDDhmo0fo5UIFhUk9yd6wYh8hWV1oU5AHyseW57
Epe6l+UJ3U93cqcNfBZeCyGDLf3QtbH9BIcwzV1YV7p9XybOXWG1OhPnyIij0mIEIjvmrK4Rn5xI
vUUke25el5hn2TGgA6ATn3AFIeWwmvKsOcDM3Ui0K6XUlWccyWxLIbKrHpPgInX2UnWNPAzxgAsk
tsD+O7CT7Njfhiw6fwhX2VRlZvwY2YmnM9NL9Fkzl7UzdqcwYM70oWOeChjI1wJCGLcSmTToLfeJ
8kDbSDQ/bmPfGmc4RrRbeEWZEu8xvBlgOpTgdWwmupBleydHdsWhVvHslGRDp36d2aMjRIpplqZo
ilsNcGAluFblOuRBcIKCpt+XXvc09t4Diy56DZZFdq6IOc/z3s9NiS97H7dURYMEvOoUuiExSJ4N
zbpYFAu+V9KlxuiXXyg9VGifLrNMXMuS4ETwnp197BwrVQpxzbP8QLMSa6fCOsT2CQBxmbv+Lu/J
KFitr3ymtrQkNRrC2KqxqUddegulL3cWgd52TKz2DkBgtkCZ8qpk2N9pEd2doVeagFpGBFV4gPIi
q2/zRq8VawmqC8wYd+CdovobUPXqaTBj8b6xe5qISjpN0r+vuSWj5l6odgkq+D1JlzhCfEUCmpu1
SO+6joiNyEZZK4M0UaDZzzIwik/VtDJSp5URa0zjIYAKMOrgUKOogilsyH1YN6SgpjRt0Xl/Oi/C
+HsXm4+qmVCEei+ra/lCjcP8jJv2e9ob+TZJXLltNAva/H8VhW38ZbBKixfSW0DcRfSSJkmONVvo
ayzS3dIijbJRZhFCHSM9qPX2O4I5TGGWOKL1fg5aR78qdGB43/RUxBO/uVBIl+9nvM4AgqfTR8Bs
6mZvTCKIyo3kOk7oY4dQJabHULii+j7cyBD5D3Q21t9fVGq89JjSuqUcMpJWHnCDbQGsdWFNNefc
CsXZNXd1aCdXpqDo3CcTGJkjK1ZQ+vjjs5wqe3N5j3YCNNmw1vOZudY3nzbV5KsAfrFVpIagLhmS
6JRGlrstxHjtfT3aZEqCt8+15IJGpwXAEqiWZtDyxxho5gkz9wjAyz3m02bemze652dH2Ey+++BN
EskhBbpmydi5EYjpYB6AsbyvzYmYcKiRiFwqtA36XJpUTTvf/R44xV2U4Z92Y+I0d05tWnG5ZPUG
g2dKHRCuX8zYVnaYkrOdgYxrj5WsA+xaBquCJnf3vkrNFzXtZd44BDcbaekNYLnmj3OlmdfH95h3
HJRvvl8803FSZzC1x52oWTDPhzW6k6XmD5u09xX8lm1G+roBLKI0br1nlcq/6onHyEmctz7V33fa
/9qZXvIN1iGxYX7+n9/nB7n7SdTUhHFRkgkyv42lcd9XefMiC+CelLarkxKrDu2PXG+dmUn6Kpr4
rvN5qGQfRJe2ppmhEYbZIYGA8BrHtGHgqRNOZO8S4MZEjSsfyNsLNLJ8VVdmva+bPH/pouRTrjgG
OTMVMU1JG/pOPmtJpL8EXWCcIFwZ4Ho4DAnrFl6jElojSGojrz2a4iGZDljfTBsHhFjqRf09kJfw
BtKo9zsMyhTqFrPKZ940mIUO+MyY06f16TA29jFFzok52SLcokD90MLBWeSZbiLo2bV2Am+3sq9z
0TttW21DAftK4DWsWlZ8Rxecx109Ioirmk7elKDdmmbZsQJP3efC68tjNIkRwb2wEFbpZmqB//80
OSftXKAzbZH+2U2anpwGKncd0W4aBJdJNgyRQ62LDdyh7gQ+S1lJ34MbyjKutOwfelTbG7uL0pUA
nnYcBwx6ddtYC/pfqygzaW74fwk7ryWpsa3rPpEiJG3Z2/S+LBTFjYKCRt57Pf0/9k5Oc5rvj9M3
CikTKCpT2matOcf004VWk+7nz1QLS1Z2hB6yeP/jLOpCfFPy3USdUfLcVMbSHnjYzur+s4ZWO8Ym
IVLq0giTQ4fD1an96hs/Yh/Jak/rWA+xk7rMbc6h6DOSCiFYHpJ05Ftuegilo+dfl84o3wRdFhQ+
4WvRv5RONV1tm1LaAhH1FOgdAmIPNQzU17Aar8nMvhLP6RKcCYAJQORl2rmLrFPgYBeIpPIutcK9
3kXVJVE6vJKch7wg9weeZnkkB6aBHxTyhfy+TrDIrC1yN/bG8gIdoH5U31Fk6NX+vrVtJ3PtAVoK
AQj9JU+IuZvUyRi6waU2k3Jl4s04N3nBnCXP1AGiNeUAUpjU6wQBHekltFc1jaWB7WwzW3ibONW7
ZzhyGX1qhGiDRngOwoP+r6BNV4xI7fccyTS8wcp9GuZQ21s2E4OomuBhLFqxRrAX7kFY6DuiG3/C
qxFf28n9idn610lcCO7E5pHOv+R/0NdRxV/iLUe7Cz4PybJcSOAholbWhH0Qw6umcH9MHgAla+6t
W5cThrpSp94EIE7fAS5kGZoF6aURenpBi86IjaN52CS057dFhHqStR3R8HKbm/19GcwZRLweVpns
OdjAZc/Fom/L2GgEvmVMrF2/NEc4r2t6/eKTAdLmRV1FuvkJ6x0jHJjaCY64WaDng6+0FMb0qFei
PlZU97dWHLBTtYKzLw/qrLMG7pqEqJojkEmqbJ4//Ozc/mnxvPhiJjm3g7lPRbiJkiX/HkOKWVtp
HD66xXSOsLPkZ3g7MRyhtmW2FcVuUPUgsAnGCs+hcaxmbV7PhG5efd9apGmb2qhUipo5cI28Yl0S
kmQs5yUaiMWmpKJLdEoELVT+L9UbfvlkYzgjMhf9lpJtjVVtrEFuERHr+BnoH+Gc24Y0tr+aRC+x
kgw3VzfdvZVaxvn3YeGDq7F30ET3hwVIbcDjwnYrOKszdYB0I4mI2a0xyBQpUoguymSh/BXKVWF2
/SeAndP2/pFhbyH4vCANgBq8TlxUwUZJNjh9MZBmZYKhPWaNeCkK4u/ypnW41dPmtRD9S+91yzc2
XQkNFkPcAkA/N80xC6wFKGu7obZurZ1+OFqfPC+h613KBW7F4NGKoncHclrOkGS+nz2r8s6zvIrk
RNqJ0D3lkfMEeKLezBEw6IfaDIm1K0lkpfdrbw3S6VYUuf12V3253zhYZmSYDqM9hvV029Q6MlnZ
eFCvtehxtqXeM9eq16gxdFpjHbspHc692Q3nVh7UmXptck1eI4TYHsL8ULvdQ98E1kn1LCbZqVh8
Sc/QzPagGhd8gqwWLbOGvsKHyaqm36ifbHhVd2XC2as1OirrimZwAK5EruB/H9Ra3nf9FFV7ezYD
5wjRtiW6QU4y0MX3OkqnKCrgiQY/FnB9jGjG230Yg1jkfAiASuEiyAMa4XWJPhavVB/mbZcuADAQ
F/kLIJ5N72DSIQVijhARBY6THQx/8feh6divdiO+qCeFlu83C247NftMv/S1XE1pOkG+MzLZdQN0
EyZf+RDFI4hpwyq2fhC8+PR7PgV91e+hlRiHmND3F2I5MH8R+/2VzcNuxrCg/v0uD71Va9fTY6VT
rfODRGy1SsTv8k/o8/IDJ332zMfkb0pj7k8mLKxPYp5OIgKG5FStubFYv+GhN0h4IOL6pSpD45Bb
evHFYVb1o3z5imO12PHwH3tkcbuZXfazcGNsNYk9PvwqatOmXrEBOaj/VZQCsoymbr40CFqo+FAc
H2d0HaVfHWObRA+S/ci3wRURoius6U6cnJoyeUIvGapAOtXax1KPfw0tKQVz7DfbFnT2tQf7TxW9
i49qb54QsMz+G5oxChtvmyQx45CVotWzdL3e1zURKqETtk9m3zbnOq+rHfaxYp2Zk3jTJZaAZh0b
VyQZb1q2mSi3KZW0Ekd7PLtksdmfNaIUtxOLu1em1m8tSaVPWa9/seWqvrWzDy0a2oMhCE9EFAcI
L/e/QWhwfiRxt+/ncHobvXY1SIEukpHpuFSuAPKZOQfBEve+Qm/lMt0e5p1tBsGRbO1ob6Gy2A8z
FLBmrMSnugY9bNjjk/qxdecVt3CUD4ZBXlhtjc1r3Du3wQLj5/qQqrRMsOZwpy+Ik/bsVrNbRvrm
urI7wEiypoOTKr2qy7nO43OP+mfNDEFGZaDXSPJNfb34U/UemWWyJwBbQqaSYJ27WnFzssuvRXiU
NlcbWsJDbfneA4SKmsyrAIyaNUKLFNDJWx0uIDh2sMZ1LWoMXRQNikXsMAjaL0y17ZNoKEy6hf3i
J0l4uv/Lk6UPmzL0vyaxZ36TJ9DN7ic6ZLsvTlaenLTcmYNjflr6PH+WV0rDmjTpClBD9Ah8KEBm
14aHVg5majmrXmt6wniTAY649AmOXRk8xgjrvFkL9vc9AiVx91ZC0V5m92bI8VRtQgKjbQ7pVNSr
SQTGQzZ2S/+Xhbp5bxHMXm5KbWi2uaP5K8consIlLBE8+7/0Zb+VZiCT022C4H/dSSFUExriAGc6
izZ2vwM4wyBPvBU+HYBF7pKlz+o1PHMQ29IeD4w1EwHiOs+5AJhew25h9Vwt8y630rWekTybplb/
MPro9TsvHu5njTxLA4sJsyMxZ2qmG/B3WgqUcQ5wVZJ9UuAUu3/+9Au+ucS5KVm3Y1eI5vqioqWJ
6DufZm1PpQXkLXy5UzATEqoT1Xajv7GaXCFwBSTWozpLFu05Khb6Q/J1sVjlwZ1ys/7QZ6SwxIOw
vTefVZM/sapzWw/FVteQBinZnrZIKV/ZadfGQPHiAHFfs+b01xkLkL3r2FREsyJdlZatI8hi1VAX
43f4KdRqYLLtIJ2LdZ3BaAXuisA1Y/Lg7/fnMEmtm4Qq7fwuJfINW4dYvd2/A4F1b/+76sBI7W7m
uSvXvv6aLC4Yl6ig5EVEhQymX4gQa+gWyWIkZGQi9rKEcqw8w09UPMIEPSQj1D0lSKCtMe8BjpHy
SOKKs8cqZ1zVmJPRs+j82Lgg9TqqIoGqDZDEi0bBNo44UEkZ6TOWU/KesSzLPhmJ9t1tTeeHB6qu
sQnk9hfcrngxJWAz2YYVunVh0BzynMEl2kjYL7NN4Nf9F6WUQnOlWPamnnsXcjxcaINoEldu7c/s
vcruVczdXg0jDcT7+51RKBVUYwkiUGmW3DebQS6qnYffh2o0Y2sR1cUKxvIv5y3R2/aadF+IMlKH
KyxvJLhLdq4mg39GZ9i4en7jIkClCgjKegvoGPmOU2CpBIzfEE61xghB8myLJOxox/WbT9jx2oFS
vlWd4JZgpZ0dW9Qp/pZHt64RInvFydGxaoZF5GHykx4OCG63GZTTMZ4jyJRdTPquBhM4N79AnJWG
KW1+Dkl/KvV2uDLyhuxdpK6FR2tVsHu8KoGL04lgy/xaAO8p5j0IoXytnBWmTa8INZNBvRjocJlM
4kGdjVo2H03dQuPp1z8Hwg8/6TMhH+yOftIsjS93p3Jbv1J0Gg4JPZenGeG47NrZP7Ze2/28f256
+Q6NxPlhQXvqmJUpY1CS8V2HmGILapRSz7EbyQ+Ti4BXXWJC291b6HrPACYV6OqrtVnkro3ebC9T
CUDSULqccZm9tW/2LFJaX1vr7fIzrXXUfU7RXEb2/uuyr+avjDpv/gQjjzQp8qdzGXFi6TI4HLB4
mdbTQ5kByK874rxUx9ApYJWzIbpEYWTQb68N0rG06ZxUH0lgPxeBGN4KWK0Yz8v+nSKHrHlSverp
LVIXt2v/ZEUxfVNilpoTmpF9VbQTkVA8l/f20hTg3WprHNqibC/qLKzm9hLJ1xb5WhjO/3k3hQZ3
77iQ7YaiTf5OPgHg5ZDQKp2xGhJUXB16rJa3kZblNqtql3nKAmHbas57JqZXq5j0n6b/2lWZ9pLR
RV93Gs3T3szeRE7SKBt3OjpROF0MdRPhQwEOnjrsGwJP3DxiNvdRrKcr0retm13m1oWaJbBvB3FJ
nbUMKWrvcCqSqL0QSd5cqr/PSsKojn0w7ovquZIipyVyMMsZz63UP7VTpy7UO0R5EnO5lGSEFEW+
t8D9MUPjblC2u6jELHpvKtvWmD45mUYY41xPW6vW+8/1oEH2NCKxJyUeSpZeD+vI9WmnyncJhCtW
Vbi0cLCL/jM8utuURd5j0MEITT3oWDYd/3WisVzQIP7jzkt/6mFsf+aOpe2AP3hndCZ7PaiuW33M
/c8gQF4LMIAX8C4ILMFImR1iPE5GfSAHkz3UWOOLdJLOPxgssZ5HkzKt29UP6qod9fFQht7enPKP
30ISLaBxETfRRyaLTFWVokDRzYqKZfzWWln7Fqa+RWCyHd+aAPod9sIRPVXwzUyGFlRCgLoOiOcH
UTPrZhoJe0z9/WQiXZDSv9wAsrVa8voixJDtRGj9KAO73IoQFGgv65ATsNK1JmqxrZLFOOJP/KH+
JgmQOU6L9ttdvxLPJEabVekZOy0b4k3osPzTFhFe1cHrouhKDAG85ilITkMTm49kae8oQ9GQ8/Ll
wRkj66bVzifWC5hupNqGCEsBKvmmxss4B59jB72+Fjnmgj7ns/WgiL1I3tsLueNQcamI9amVP5Tw
Szf+yCYhrEWOdzqdTy5tw1VHnO8rULlZm9JH4GnL2jOdjiwx8g1XtYH8x8qBfvYOwwV0/PF+w99v
bGOb6otxmxnkVwk7ovTqpfBwCM7CqOGiXY2xs36y+gU6EeKmHygkVl4RhpdRIzbRreplM6Q5DRo5
37Sp9ljH3fDkd+AhQHuUcrqozskQws4NSzoQs/uQ5036ql6Hrthtcg1UfxEa7jbz44WV/xAdbaOz
XgXi+Hac4g+c9dYqtuAyGoSgylVzHJT0UEvk5PIqL7QX0jbYVN83QSUPzsUwRI8dvfjsMdWcfx+y
ofvvS/XGXBLZaefoJAsMYxvy5/LvsMvLCCXxXC2oIu9Vd2c0/fWQJNT6kA0e5sKP1zHqSGbGkkKo
yS0tm8D3YX6CBDciFlWDqxpmxxfXXgamwghaMX6U3aAHvwy4Ujp5oNJUrKDBeocsCfBkBwNlpSIm
i8Yxh6saPH5fqnfRqf5615yLbGUOEf1d456+/NYHVX5rKitZGeT4vMXAGo9Dlbcbmc38NmRFtSVc
5q6m1sreOHR1r8S2obV3yW9EIRXy6Hb2xSZy7cGo4GwLBDN9olk7CthICOSK/HeZw2ayWInWHA9e
7dg7ikAwWM1cf+qJ/FXlNXU1cmXKIpm6opx38GlcGATI+Fpa3ljXRMe6yctVks7ibPpDtlETAuHp
z1hppxf1Oq024r1K3T2b9mxSw4JYze7/QZB0+Ra303wao1lf2/KSuE7SBdx2Y3UOWqfC1N3VWE78
3/kPLyIAv1mj7SWxut8MRgBu1PfBdlLmRunbol9iJKnrsnn0LAO2YmZpK6/RGofkOsxjjAqsplKR
aru6JkywRpgDQrtnAqmKF1IRh+PkAnYN6yZ6yeeeVHmKqTzmwWtczcGF8S16MRKbCDFRPFuWD5Ec
hThoSc5IiCucan5AbUajWQoJtay0VgEj4M1wE/ehqzo4B/xir5ZTn8k0Fm9T5723ZZY8VmbuoaIK
NyH357mKCPLpExdiuZE7qzTxyre4nrxdXLJoU10O4jNz0IUDXUyzMA4FoNm9Fwl+O+QG2O6HZKX2
akiPB7poNS1ui5lFlSp7L+6O7G4DvpAqODuy6q0u1QETz8r9nFIbt+1r+vdTYo8tKZkzCw32zd/K
StNZs1fWyS+ZWLRuEqv7zBSkXnYrPLs+pwV4cPh/zZSzOCbu/kpWxMmxre+5nEpEO5CXA8h5YyXT
l1b6gtnof7M1anT3W/3XEqahYBjIfY1S10LaLw5aCuo57e3v/9u78P9xLvjS2AhYyBcAIPU/EC0o
rDTqdtRW2uIl1mJJvPxPi5jQY6YhN3lUpXVL65adhXZ4HegNRRg2tKpvoDoIf/QShE+kwN0b3UQe
a0uLqBcYptEhI+u96vXyptRm6vW77mxKLg3Nm1OFr87dLAusm4mF3EAxHoA0q+o8fS0b7q7cBSwe
iRjl20xSW+UyOPf5gGs5DueTnQBOVe92Xf2oTfZpsZ3xWpvLdGKbtVc7DK8QZOJMRbSgRowb4hxR
Ha7VHNBatA0qrDN0GIxD4jO4N2bMCleU06di7nZu67X7uzUSse9tCoYx2NXBgg4/YMlY29A8KU6i
wJa+OTccxn9x3Fj6n2YTH+6gSbYIUXOOb1vK1P5fZhO9AX4vHNGcNGoke/SGmCOCxDoHfrlc47Em
R7JYFoLEh/gS1sQ6AZ8wjsql7OVU6Jq5KNe5c6pb46mWhSMLlvMtrfoPdTUUVnrTvPED6OQrCsfy
vdWPyxAzVnOS1s38vezdtzYZq8cQ1cY5ZlVHk5/YOgTicEtJMYgy03uxkfqclnr6BvAej0gX6oRd
C4gRE/VtzdwhgCI3fkinYxw289YdkucZ+xNBu+C6ZcOjNVy2qm1rH3TPqB7mHLC3jT6m9Uz7qERv
Xdf4B9LR6nVQCfc02TYFjiWQgoHyySCr8DUZtHhtOqF+tAhEfzVSO10PpuieBs0Jt81QDaxWUS2n
2CGutu9i/HTwgOedp78aJGLa1rdAOPozbRjcAQkOm3E2nqXqiMYpuh/GuuaJue07btLqBb20jhLS
bV6Q3Ju7Bq/pufL85OAslnEB7uacCsN8MfK6eGxnIa7wbdce49c1UPpjqyi1Hcq9EhED01rjJj7c
hgjN4kI7aJyCS2I6zYWuiiyUkuhmWsIk49TO7+ouwCwse3FwU1OK4jVCEblhicor6weGMRKmv+R2
6q8WnDdXUt7hB8epueu1RYPv4e/gKU1HmKEIywbXadi401zph56GiyOC8+hAMydL2tsA2MivhTnq
+/uZLoWDhYle3SeA4+DjvtvnxD3gk0zna5N7X/2iba76kgHBctDBXu/Xfgf52AQpI19SB/P+R6ar
VjXWRXUxm3jaT/UwnZJ8/ikbWmd3KfUnZ0oP6mspyt7elQ7UpXAk5SmMhPlS6myoJs/+uFd68thn
C92S+d5PQ0RWOIWe3tL+Cqrkc+TVFtSbVFulKYk2Ds0LOJ7dZxeJ7w+tQjnVox5emeWq6p2JRGmQ
IBkRqH8FJpO+N9eIe1qMAQC73hpNq9cF9ulDWntf5zQBwp60Mf0Wzsy4oMlB9t0iRTZinJHbSM2N
V7ohZgjpHCOaeNibmfNux85yiNIZ1i7YV2vPGpTCdWEjghksouyncgLjHk7Y4kKSBdAkd8CNGBwP
+MlgYStNnry0BmfYDJCxbrFtvVu1T42598gdE7NPmmo+buHXhdupHPVr3CdXVTFTB7MI4C3osU/7
O/+UhEn+fe5OFbzeD3dhXSSSM3vt6KXCVXea8JKvWjVUmq3+1c0csVkC3T7rcN1W0OffbaF3dDeo
cc9NR7bY0B96WzRou+LvqmXagnMhlnO56VpdPrZhup4nzWeMsfNLBxgY6Tbap8GtPwVO0OzsZPFO
vZvUxJ0Q3GVT10SuBsdHh8A6yfCLpEr8tdaE7Uk5kPKW1IAgTF7GhiWXSXhCf/TM8ogsNkFp27wq
477hPJAu4RwUBEMdci16b0gnXo3p8MgCBNVx1yH2l2dhH0KN0Dr3Fjnds+WI8cGQhIDAG57HUh+w
OSGnz3HT7anF+ydSMcSFEqy35SdHr5ULSpiK/PSr3KalU3NpqYYX1Zx9xBA015SX7YeB6BeSqtJn
w6FaEMxIVNSSu8NMfr8cx8SEJS2tPOG8kGcst39UDBDcZwvdBCpt67DFyTRScjxYE5klXj8eC9y4
iPS4CatCWy43kGD6BdAbQBKlZjND2Kyqu+CULF6Mbq7vwC9ycTC0WRkSv5yEdszGkmfxVyYxBnrb
anvvvmufW/lRZiZCFonA46btM3DFaUAUnjRWVLj39gTr4idfbPvsteNXizhBqBs/qrQnmnrqUf5m
uXVIGHvu6yPRjdk7i5IImDEKDb4WrGOy1aIOqAapy8DtQp8F7JuEaf2hS7r0gRYfZg/VtZoRxxLr
9RjJkbOiL3cKw/o91PvuGGneB+I7an7yoFb9vU+WAF3xdkcyWbixw8LfJzmtV82K8atplBqKECXw
/16aGbq0tv92lUqyAaZswBO4Sj0Sff/kt7g0ROaxj+o9POx5O0iV9yQK52Llzlc1/SUN0RckAiMY
QkiIh6bTdRntNx+UsqafAaE33jLuTIpRBA1T8tY9azzYzvJLINI2kmUAWAXxOkl3SwxOsSTxBk04
ZwRaLRtF0yq6OT/jhSbNgz1fLT874ZXNQ535M0YTds+i/m630RcFNQAvKSnxMIPiIMRtjUjBIkt1
I/c6iBr/I9bj0RjZiUOy1kutkI7A6l0IhH2IpOYN6tVq0yy2uFF5oLBKofqJ1cwNKxzSORtbAbCR
hBAz3796xAWsFqROK/R3865ya+9WyAM2tSI1vyV1vXPrlqSlpNbP92rbFPcY9WWhPO8BEQrSJHd6
S8/aNjKDFHDJfzFhvarnQLAJXcNFxgNL7CGOOCTsdGU3lBYsXOrBevHwh5NM4K4Q59BriUbLuKHU
2hiR95K08/waMvNuaoAftyBp3NOSSw+FBX3AXIATK1myEiMjVs//hWGCL/f/3kqWq1NONgmaciEp
/NOgnJgUK+CCQxfPon4X0ODfNZPLJzjM1bM6NN3yU6OUQiQLFdpO039oXoBLPiz6u0EjsV3xtNC0
DUO2fmcXcNtNLeUH7NxbNdab7dDt2q77ttRRdUuz/lgjD70oPgLNu2xVal19oAjqgVusiY9EVzTs
phGbh+VCbumlb7dHSf2LTtSIYq3WSspDq87MciKvwYst2hDxpayJKQjHULyrs2TuxXtUs0+ZmuFi
yyFhMmbkhE38RfEZIr+zrnXrHc1ibO4DWd5V8UrzEGMo58EyRQGJZOkXNYOmMK+RRNNBky8ZIyjG
AoXsLqPFfx2LiG6F4Tx6LoE8hRkWN1bS8YaIO32rinWCIioB6Ja3CqjzrSfitF8b0RW3wK1f1ZU6
6JR9tXp6CTOnJfvLCPYaDcdNwT75pRgpxN8bQQKHGYPkIGVa/jXOA3IPSWB5q8sJ5iRxlJi4gi32
jQe/d70vTAX5ppyn8mH2YNUNJvIOcDwfsdfkV6h+AM7lmVrEjeUhphrJcgp8ghfpr/oivEcXcTaT
NWlYMY5rGBwym49I91ikskhE8SIoQOsnIWQZdYkH64Bz9Iolzf1oNZIc6zL9F6qo889bGa+9ixXA
tg1XDo0sxv7w2htD61b8HkRxBGN5qWogJ3jQSdXp2kezR4S7GggICVblZLhnfKvRlVWwXO32xIG4
+HqzsN7OCmnWZ7htHA15wazUbHlEBFS2dBhDSmQvue9eHCnvnVLBH4lg9k05oEKTIWvfdAZcqGaa
13fTlbzs5GVk0UzTNbvZ6rXH6q2Z42d1Fhp5/NzGBQkwRvRYVeSEq/KKh3joUV8i4mlRkNx3lLSf
rXUfk+ozeqF1Kx2sgWZq+7iNMIxmS/sjEJr/krkVGVOEYO/xJpIfDgUMT7cZ3aJSxiDIx4kGmcav
N4//MqbYsjLwe3aS34MALwY6jTArW5YP/jmkODa9MIEM65TgKWURk38ezdL6aZknkKmUdB2vJGLY
TL9RQedT9pjxPdfNt+0ASo1QWONQBsnaj2sQVJW3Uc9+HhbLqoHKcZ0TP4fUUm6UqNmb0q8FuW6Y
FdG0W4aWHbE+QJ8yG1sjXwcps9GXX/C36QcSZMqda9rTV/l6gNthxSSF1KFBUCl3cYFbiCtRCz9V
/+PvKy1I3TUmwPbUjIt3xiGCnlWivdSBGPkdA9Dwr5P8PyHsTPKepVuSv+k7IOh0BXH7r928FYch
wcANqMK8DzayrH1h0l/FbudeBeUXsjk5qDP12kTljcUZuxB27lpgvw90+G9q594igm3KOjln7DjH
NnReliSHydcM0x7QL78JCp6zPy1sy+jJbCqUTNYhArC4WToPVxBJOysKdEheEP2uwgldaxv+58zL
53PUDPG+ICyN2bF/H1jAbd1mkdub9mmxPetc2vZyHQsSNWXXaJQ1ZHUGJHJZpV7+RGu031YdWVaa
05ZvoDbZZfYBe8SpqN7qjCjjLso/DaULVi4jg6PvvPUceOGtIFsWxzw14iXrhoMlDPoyXv5JHwb7
Q56MdJEOS1Ahqa/Gh3bph+dqCavHpFq+E0+tXVCIUhdGnHdwyPfYqYqlr38p5zGW4TxsnYjabDO2
RAHUpxfWZJSMzRwNp22vhsT2GGgk7MxP8jMBfsV+bMZ27UyVODej+0npd2yyu1e2gRZbPdtUG1dz
GZtvwWIdMUxOnyIzqU9RbIKnFdgB/23N+Mft5JvCFeBYbCxUAq+QJ0fP/7qdxtlZDBt72Qn4X/SQ
Vg7Rp37l8zW53VrKytJrKbRPRCUh90FFuUZwNH+NKrYxSdPrj3M6kv1MrHE15v1jL8pmjfs9+h40
33M63Wu9M7zDnMcYsRa/JDTV/2o03fyIhXx+RKNkoN2QMztmM9qf3SUpCWsKB2qHqEyNI4bYa8rY
dgpwC2PI8ShWOc2PpCw3vlFVp3jqyqfWq5mO61A7QOUZ9wn6zclh0xDIYJ9yJpbOzpvnqdTcmzuJ
HqMn1syUzKcN0OXxOPgQ+yvK3ftJn6N1lmdvVlcVu3oJfhZGY/MEcA/qE6Ujw6vbdeV5JPDMWn7X
AM3zXF2XjKSsqD1Wi6N/8ma7OGFpiu8rXfn6jA6r0azvDescFqTdDyxbt1Z0/ovn8lGiLwUNngoT
qABz8WqssKMIgzK+9DWl1MM+vAY7S6Rr76z/c5Rz+nj0tKFdhxmQ9K7BI0mUs3clO2g53lv+dpRW
x7tP3dObhEJzl+90/Xundt246H6UbTz9W8zF/7mhGJpg2ti6QC7C+PTHdBs2oDTcHOenYFndvSSa
MbDB8+yzLcui8A5WlEfsLfyJfkNJUMqM5PWgyXqAQG8m7i5Od2smo/eQtumuMVrv7KcZy/ghbDdB
UHxEZVS+FhNjtlEGf9EsRHygT99d07FWQ+PNj6RCbXmkGcb1angBbxquYikzphWGVz3/qidIexy7
0M+TTvlnEumz5gTaJ7LfNqofGnQpHMoRWAK2lDrbq/0z6WZoZFONG5NncWyEf1CjfeRmHg1lZn11
mdG2f6jf/vezqj653xOoy7zpePjK4Km6UBlt8ccEai+i8i30Haf7VjltCACr0Uy+hcHwxS+le4w+
FiqD/ut9AZiSIxVWKCm8ZHakI+PXmVXZT1EQv8mELiR0mSBtXKe3rNk/vaHJyOI024ceeOAqAmWx
lc8T8dVwfUP0MfczrJvrMCKmPNJLJ732E9laGFziLcAY/as9BatOtiuyqEQuWXv1Qzdk7tmwmnXH
qLvSHFSu66UkpkaHXDDZAuu9JS7qwILIugRmCBpa+OEmS2aY96NcdTvZa+4Uk+xfdc+C7PkrSIer
6s3jG97gkssoD7GvMqjznacQPwJtpWq1eGO8bmY3fQK77B1Ms4gOrZ10hxKHGtV8+uTqUA3ZT9vy
hiMg0BIFV14dUidpH6bODSgW6Z8brQwvUWYA7KVVRdQcxveyIwcutDvt7KbVZ53C2Db3W/E5T7XD
aBc1Pgp/XDkuZVS74a6xDWCmGsjjS9800QaLuE8Axd8pFY/3W+K/MbVwOv9Ya/l0UR3Hx6MsiJnw
df+fo7oIdWrWOBVPxqx0XmJ+Jixqa0hlYzMk7Ojt4nwfUvE5fk46uz3UaU4YaE5Zo4rfw7R9n+Yy
/JAnIfPvtsnMZqP2MUVHwIhGQt0mn4i3p/ePTkai1srRmi6aD8UzyNvzxDf9YBoI0PGhaduh1l2E
nLG90ns/fMbjVh1qQ18OXS/9i4WlrTOj2IYWSdKxSQ2wmKjGlPwsEqvA6lY9KdKD6znsyWn2RbbB
jh/pwDIiXUZ/d1h82/9can8lsky0ePZjmQL5CmorfEHaQiy0FNC29htLi5EGyCiODTzTnTE6eMz1
Ov6SsivDulxdbGcwdsMc9bd+Sr7ifJqOQtTejt0ZTceydpEBcwOq+86fvtmGZVMoXOzXCcd6CMZr
VZrnUhfkrPfaM4lq5JYb+heI9N1BR4rsz58SA7oGf2yGg2uP2nZq+mctQWMjKkxcvQ71r2+pF96r
aovXatvFCZZHXQu/hbo2f4nISVyxKH4uzTr87Fbek+oPTuOrjhUyCRb9Mbad7EY2R0S2HIbJmSU3
RWlj7Vd9/EBQwX/u+rZI+nPitBePvcP1LoVq9GjZ0psiJBV78qM22+8K1TH4XnkIoq5iPlyK/eR4
49pRNhRlS8kxiF70+gM3i31U9RmNZPkiyAmjgxN6iyOyPX6fjctA+qRL4IAypsyy8OPSzfqXVY7z
T7AxMEieA5OKgCMMx6Uw88cix0HgUIWOT4huZ813cEVF6MEKFW6x7xEU7ajpwnfI4pd58etHs6zt
z854wHIXfrbxbWMdc4hiFPbncszlV+MBRJaXppnPhzBfqIxU6bFs/f5tlCJCGSWBDuQmaBu9u7OL
4Ruj2hNu+m6/6DNS0gBVdi01164sO1AM6tbWx1zbzoOTm4+N1F39faU2Hn9fTXX7PoRh95gn9BwB
OjTbULJahMnWPzXynzwW43nC+czYJJwLytkFlnKU06owa3DpDWbAmuKMPeneGp+eg0CXdo+JfuzD
zgc0oIRd/+8hSdUef09e6isA9GZajsmoRO/hj2VBMBZOPxAxvKOa+5faZauDVzTRVZ2BhN35rBXj
wnEpXotPYWBAoUz14XnIwDeMWp78yA1wtFQ8vs4uDrmoc7prQcz4JYPhvAlxCDOnkDeOmGvoVpM9
N3CAnPA8ovjxJaEtLUx2iGbU36U3Vhp8RqPj3pR8HUwf2ROOi+nUp9o92s5Kkq+saHailUcPZaTc
4kD4KevUeK7lwTQHwIGQV/4fYee15DaSbdEvQgRcwrzS22J5qfSCUKnV8C7h8fV3IakZ9ehGzLww
CLCqRJFAmnP2XnsXYhcl1Dp+b4XonqBM0gKUdXLAoiQJtR/a9X//QP/fEO8JT/fBKNq6Y9uOrjio
/1i4dzUdtZgMzqPobefhbqeS3t7KrejR7szGvNnGlO7vhd7YihHIjMlXNbXDumYzp9njJhsQ9t/L
m3WVMDcpm3Eejsn5DkC7p+QIrAqrzqh/GARhHFSdLDQ1zH7oPNTIL+ErnkgKfBW9728GtesRHemc
A8TLNJmflQRsdNEg4vKZDsmiCCvo8qaDm+9opzfblOjFL9WIoZ+CYnmKl0NjyJ7dZvAeSWJ2Xv77
B0gl8/9VJCgNuayrLM8EwuTZf7AoF5icY42GfsRuG5/iOSV9dk62TjyMK6uQ1a60muisHswxa1Z3
HHUQ42gYumKifgbBUE03BZWNdSsTExgvWX+eaIZd5uTyoxyrtbVY0pw8rjYu+JsLyRTpo1+3V1lm
ofPVM2555I5co+wCali0Y8BNcTc2Kjsjb5wyrBX85ccuMCdsyDDQ8xv53+yhxzw9ACCkVXLfav7a
ojuTSx3ev8BOCH6OdXRk5p+/WQEKDbU6Lg3b3WVB9djOabIelO68w2u2U8c+lsJd0DTdimQ8pvm4
NsS5a5Mq2ngpWu64ZDejEc3QANqlu06JTx1itA/3s9aMrI58kuulXcOzqo7VGIyvBtq/6yz1dN3M
evVBWikLQCAmF7S4yfF+nXlBma10o4u/RwG6vUW6RqOkW4MeOeFJFIwLo5j3qqiTu2O5SzsdDP+/
1dm+QicByIUOakyPmeWFL5EtgpXdy+SoNPEy0tsrIXxPiXJL1cL4j1dlGV1F4RirVJPeY+kIdDma
422bxKjOeOPMFJSFYWxzOyqOM/rjPWVE/1klkFRIkt/v/5FkHr/hVcoP1L+7S8igfChT297OEsF4
lQ60RvAvDK1LuWOBAasHdb7MmvPvU0HRXOqq1uQ282DwFxaGpxCf1PrOpGmLAJQxzo29N7t/yypD
hWWw1URxOJ9SxADspsbr/U6223qfLA39liUxYG/f36lL19SmF9uevGM8TixJ1AqPstqvi1038GFU
pXj2FoZE6WbuX8K+TUkGJjErQUZNI4EGVVOe2iwl4sczuid78LtrCWNvrZxe6gXdSKOTVdvjo2tq
7sWvCa/DFEEWamAitVau4d6DIZQ3Op0GqmhJ57Cl0ki8BY5EIysFUhXbYi+T0dncL4YcBjTkG8jG
FHnDbTwGbJ1tMeBkdzE+hK/sl0X/HNHzQdoZpvkCLMYzzhye/OWH3UFWh7Ey4hfFFW1RZK3R63kH
dTGjAJg2mPLPgDPgR0ZsJWmXdi+9a4UrEUzOPvTacHwjFnvXO1MBV8APvljmdKRGlf+IdHrwvbxW
GdlnvsWIx53YYxdcWQij3vS0nLZ6NYU7tNlfVdtY4l6kzFF9U0fktpqHpE4Fye9SO8w12W1pJJL3
SavZymkl1qd8Putd6h8nqGVroWnp0xSTArWsopQLISj68Kr7PyujPdzfrCXJXAl6/m3mxfZj8duk
oyYvIZ348c3URx0iMgIV9RZi3akY9fX2aKZSW7usoneiqZon9YLVNbiClx8G1gV2t5/Jd6+m6aH2
iukB+xtq2HiUiNb9EW9+nzsbWvtXkFvyFIKWWhvYkK6KLRDEvX1RottWvtfceay9HOehEz+rcriq
brN6UM1m9UxpIYjJgvEqHxL+/5QSwn5z93MQQsHmhrI5dKK7sMHExPK8HMmlCKqO9EnbKLOEQXim
em1gLFgjgwn21CKgGywPuE5ZSKR+652TYMt0u+odyo4G1PpDERLUnRX7xkzEefLtb6r0LxeChzGz
nAJ+UOZJ+zpjNl6PdINfS5Oa+7w8G5dz6tWwqv5OUX7f+smsX4BRrJX9LOjq+sWc6rXAw6Npvfeo
Rq8O/DuACLDGDsvPVa0KsuHkWhh3EQOvdKeTe3S1ZCBMAIwGPcPmMKb1XtEzKrMR9PPTqzJCUdvt
rjY9STWcqgcNf/eqrQNtW9tdfEQR+/x7LNKnrD43k/uP4QkBA2Wsbml9Zn7Y7IVroG7wJcp2s7l/
jPdPUH2Y0wBvyOW7mu8REVxaNZFIc3Nr2JOe77NrS51nLRfQkPS5MRH6PrXUml50ke7VaTcwKvSe
gXbJrFC7oIKhozfr421akpKVmMLN9J9mS/6EX83XJEuyq1FF/bYB6bbpFKeSrlVmByajT1djPTHr
L66LM5nR0ZobhBuBRec2hp2n8hQcgC/rHBnNxac7wAxHkSlH/78FTJIdiQqLro3ZfELTYvaOnfJV
DoDFBqmRhlXL8TK5kbn1RDo/3TWOuD8fGz/WHoY27HYCbscDZm00F4V+U8LP2BPhOYzQjI34M8l/
XHihyzOajcP9mToHBu3Xq2PnEl+e6tbm9w+rZ2Oce1Di+n6DkmY9enr0tUX0e4jRcO5UIx7N2ZrN
pLtr6Qml1xyPyE1WWzUEqMHAysfw1sNnDbqDTtr0VY0w8zLMRLl7LR0Z7aA305/pdO/8+9k4Q1RM
yn7au/XYbk397NXTcP9tw2y03X2uzKIcSY5rh9eG0NKrKWPiX4VlrylxxAeMpD8VpoxM+PCp1P7C
B4Zjz6rwyzVTH2KkgNw32APln1Tbt1q4UWPf7/cYMocicqwxV/faIa5aB1KLC/ET6dCHHMf7IqkG
y+47VwX17dC23CzXuQV+4OyFozk7tcqFcFPukwSXgjpUDyO9j23vTs1V6KthtrKvCc2bc9B4GHIo
bkHPBQag/nupEUfXFrLn0WEMVKeMgGQAtVouZ1Rkoay0rd645o0So7YFUYuKMv61Q1z2irHs2G02
+9wBT9nBgn1hwjk7FQAJlmHazl5mWD21XloA9ljJO+9d5zY/VYABf4UP3X161IDatRoG1EPuMyib
Y3W5jwwBwhqgG09ZNpBeMFE1nRhtmHmiQ1Fp39UHHMM92blas2waBHWGT9Om6lGNOBAdbAbrscp1
EKbTd/XtURZtnyVRQBuAsxXzetde9UT+UP/PwczYrcxxuGvgXu/v71Cz4uyq/iUvl9eo9pITvj2k
YeBED3biusiiTnf2s9dEewf4wyaewWoySa+idvQJg7GstbqMiyBjhnLkRy+NbV0ExVGvwRra7TC9
Z2Fyq9EaHbBIAw9e1tgBAFi9bvCjoZd6KHTxVYnZ8rL5PmpZfKpNkDB4L8Gg4dhIytZ4kRypTWQc
RcZLSWLOoi0/ggMyWO+69suUNM8BQI6rciWHdbUQyun7h6b9bKntWhxoYnfX2zstJhBDUDhJwtcq
r7EeoMrketKa4/1KrJ1rovsoi6f4W+5P65I54Rvr0xyusDGfNaspd0XqI2xaHrxu0rHALYdhpn9B
uQKmHYkB498iRwZ4R6pOlS+lbWl+FEZ+ywvb+rvJiLOfSGSOqqRf9WQ4PBnUzVdFO68Hr429/QzP
g9ElJxKyFz7GT+zurTZnl8CQsJGqCJAD1Li1WJboii+Wsb+ixQmw10V/VWbr0HTbi1LPKDUWSypU
A4E9bH5le9Gj3XqDJItNx9FVQmItN7St5bavEKgfaq36ZJEnoLYxGCiJWAnBaOMRZXBqdFSmVWT8
Ismy4aO+ZQXXNA8Q/1m2uPYFiU1LrQWgRHjK7XBXQ0I5xxbePwXjUrguVo4PBF7zUSVs2pb+Ea0I
K4DDget5SePA47NKs3Baj3ddgNVpGIVdZJaG/iXXComN20036goRjWUeynj+hh+jWwcmbSXlmVzQ
gR2+uVeLq3EdtnG+9sY823uWcGHq2en92RB3gLuV/28kzm+Nzp6NGFuEq7SadwtDilxDSb4Ci77T
ETMKCI8dut1tN5T22cahcPM1+XR/NeiT7uRFDVaoYJp/0bzx40UrG2PWzo676dxDMzhHVt8vvt1H
dfT7/O9Db2pRl816uG1xPi5u6eVRgU9Cz9LPsljDmiRAsGGVg0TrXy+Kyg/OI97tOyll6ut8F/cM
6yiepwdPrjOaqA/qoXHQd60oIraAZcx2fz+mmnAMiMa4tmX9UreaOCt1lMI3IkJ5ccLJOWtT7jym
5QG1p32cSoeKwxLAG8XBriLD7V2dh6dXrJGIfKs9oaFz1KZXellXqYtn9E7N8fd1bC1XNLQ6VnEE
LRWVl4LEXLIMqTcfYJTmT56cJYvcof0uB/ReKtJ3LsLHaCIndkuTGNr5Y0Dy4qM/i/ERtQd2HO1I
mWzeRYuJuMpMZtjlmaqOOglpkerVjmrXUa+ayPkKgGM3moDKZ6seznlRei8Ti1QlaGmC8qzjfXoI
iuCCMpj2m2Zw6UWpU3+qpD056Ad1V07Kw5yHOcv8WlabceQrh86FeOIfL+X9UFF+46QuZ6bLyu/W
veuWV63JSLVbtBLVZFNWlUVwihn/XrJUHKEUeQ92XTDWNYYP7YGb8E7ymWtknPE0ztsI22FSDf3F
yVy73Yvu6Ph+fsUz7l5zTTxpMqmeYja1oyzqt3hAmqDuAFzQ2S4Z5UBl1yMCYtlL/ybq/H7h97mm
dp878qaO0QJRMHwItWStnKDmdxRgln9PLHE+pucOq2mqn8OkbQlV/fe35IU6Jon0pL6zLOinx5jN
6MVK2ht9UbBjQ31TYwbCYXPv2h0rfoX4myJ33wOSvzEBxrANhHmQ02Sg7aYHp+qFqqw44edGLiiM
kzpn2sDUdT9BuUa5kRaqf04n8YNit1y74KpoLJfwMwtKurFh6lt16LkSlq9ekPG1vIpDLLkRNnuL
UsNgbYpOJR/Ya6JS+Lu3TEJQOzN4Ug9IXkgsHx+j5QwV0PAax+ODNXiQwQ3NcRD41/puI3od8sF9
PK+CN2kSkbnzlzCAwNGTtWckJB0sQqisQ8WpB6K+H6aV1z+VY7L69QnNzeP9vshzOOr2HH5vfb2+
p97Zg/utapxXdB6L7ybIg/qdGAW8Vab+tYFedv/NPmr9rYJWedgitsKbAYotZhB1yHTe7QV2sPOc
dOEhtPtzBMvrqhxKljSLizNO78rCRGbLsIOt1q3+cfEb0bucZrmJ6hGN/LK1q4UprnEhb3SLUWYD
6L5fy+qyVg+aVm1x1H01DKs/qN+h6j4Dh+v+1jVv2ptTNxCQR+Zdt0GGmhyrAElznPj1e82IABjH
Wv2a++BxEJ8EdCkMAxeKnPaBQh8IijpHMqO77obZ3LK/r1YCgu8xu/yGKsWzUzxlF4U5UmervC+e
ppNCLBVWuw2sLL4EufemPi/HaL1T2QzuWqO2+x6P2SuVOOcvrKiXBEzqm62HmxnTFE5PNzhYc2x9
aWvrrgdRrFkS7OASqtGl8MkqVepUeykYqGd1pFVrieugGYPmwS7zdK0CD2I/3nh2hy+6l3yBy7ha
eLm3jefJvl9jkQ9IzGV9gjmg6fa+25JnvnT5lsm/Evm06Ro0dLT9F4UA7Y6TE+ZfZM9eQhu+oOnJ
L2Hkl/fVQSCBbgVFdepnVB//OcSqwTZqEIoWTbYxAleSyDKViDOByXfNWY7x/CWVIxHUpfcQOC2U
+4Tbt8/GfucPPgv9HpZTwBZlFQ1azN6fWXi5GkORoW9RaaVF02snzxufZOBGl/sfoMTGmjb0X6kZ
29eqtX7a9CYOIR/SvvBm8YQTUl1KI/XXgxbWNo4aMoVrTFbLCZtu9qoYDhrgv59RWK9V21o9dAIr
0H2ZohWiPahrVK2EiHfMNyPInEUpqO3vBWQ23MUJ5W/yP3pwKC7/6EkjTwenYSJOpwfkWOYf1fbQ
F5UXD7Z1nLPE/0yfe638BrgHWz/ZjpeeeJedBfhi5dDuz4lTIKi3x+bOUv8aDjRt6JKZACkqs00o
SMGej6VkIC2c6VD6XLapm+VHPayuZl/2j+oUtcBqZ4j6o5mgj2hD5j32vW7QxJn8TwuhlvqrRjmG
FxfUjybKjmQvFl6qUe4sbeBCt7eAizqqHi2tnqGWOJC5Ogu3JTG+jgTMOrcC18oSWroHld7SGlm4
disdI3wh5sc0qL73tWdATLOg/Q0ZSmknOiZ66C6L6vyxLOyD3nXJ30wqPHHGA1Vpb8svt6dC08a9
tvSPVHkpKm2oyk59VPtbTIYr16MzQac7xT9nMUBbkdw54DFXNPym10C2r9gko0+NBKZVaxcOtxn2
NTMPoe254RJgi0w1q2YDXTUgHuyzkPwG5LChuyColvCwoq8epzbHGjNpl2LIX60IxzMJY8+d5k83
/MYR6ep0FBKLYNtFvHiiQmm/tG3bE9s7/fSm9Jt6w4NWuTutrgmaK91vUxAL0sBjmpbsjC3q2ntk
0wBew4hNBR4BDeH2dsiBmpO4uRUUpRYoETwRFwiR6g6AQtPi0d17TsEYWtrdds7BLSrOTU6jYV2o
KwntlvNMasKKpKjyCuf8q8MO7KGeGn8JYinw1HHo4lPY19CXV+rVzA2sBzsotqmpZQALsSb0mjGu
VQ2URqG3AxUzrxt7+HA6Zgl2mKG+bQff3Za9bt9L6cY+Ssyfyl5RslR+0kW8L53ooxfSpqpMwUOO
UXEWWfAjRp5sFan2YAiXv5aJwjqplnyJY3F5mygJdXmsjWz44iYD+QFlWT637SD3/Uwnt0RxCTio
bZ+9hWBqLm2nDK8C3nPwKSb8phU7HYzmUAO/oarZ5RSwL4Y+CbaFpMJsNF1bBxSKb/rytVeDh5wp
H5Pd0EPM99tGX/dLxyKF6nwJyn6rllt2KZmuWKP5aT3Dz4KuqjRQU5ru0WbVB6fRip2G2+41jVpw
lZ1lPnrzVKybPlxViSi+hV6a7LokM47UC+bHEDBBQluCUr618PUJcjcssP3zNNdH2ym5y+opAG1u
/BSjYAo3Y1KJilLhIl9Cv8ZbV9r1R4HQqBy03iB3s0khSS3doEriVidmOxSm++aT9hUyFj6k6ZAe
OukeXQ04Vzi4zS4lfmitljj3ZTCVIIBv/70HaS0huv/sinv0aWjiGci5FkSP/YebmsiAzimcXhwL
V3z4BCouxtn4pZujlBrTvBIOdRtVYCypTG38xDMO7DNPhh46D1npBOQbW8lMRFxm7qBlzlfkQH8v
6B8A6J9qldVPqXdajhCW3ANING/81MzIPtgukxJyCe9SOYW2yuoi/l9NVn+RVvzxP/QFg71lm/oi
/f7jf+iRr5ZOBAEe70N6ZTovHik5uI2N4cNvgEAjYg8enMT49V1Rb6BhZ0AWAtxwGXWjeqpMEobx
cVwSAkf3TUv2XVANwGERcz70snZWOO/nJ602XuK4jb/oxVIvBclYoabZ0zMbjPU8ZfF5aCxWormV
3kKvwhGyvIwtxYIMpBkniCrTVzbG3cggLzMteSI+kwZG1lDeGhsHUEb/EcdCbJRIqRUWdYU0futQ
sE0p8g5yyaP5IqezFA46nOxLiW/z5rEbozgAidn0626DTrs7idrUtl1qVVuldh4z+RwKNGrlAIgz
GVFKqWfRv5+VrP8BhlrPqkCnqvlNgkEjrZJ6XRvmgzIVDK5sDhMjjPC6vyTaOMx8+qhtoaMCatEo
2KS9BJbk/z2pDZ4viUTBXdOQ0ItBJSrleNWS4IJ+xN3rqahWqhnBgni+6P53aKg/9UVCVriZtdO1
+aZ3mrMNI5i46pkWGMFtLEDsWotiK+7zU78cRZCEb3Y3pGsj9nZATMer+gcpvIcbKp/QroYRXwiO
UTMHE17H23ox/SsyYCLN831EFHmVnbJIK0AUs5xLU3djzQUF/MV556Xhp8+be9SIGdvUTlaQR82t
hyIr5MLvfP8tob++juSi+TRd79NAoEBhxQ2PmH1RLqKb396ni8TOLST0rCm5fOMfU/LDJLVjNdTz
37RWxZFQBnfdm35zoxSUoPmesqf7W0wFYqZ7blENeRhzOysNbaAJAIlaG5IcSbgJupF48/VE+f6g
JeV0o3y0eHN/GRJFRAAGQ/g5lTt1NinM79XYpGfwU7AFY/uA+NxeefO8V37DbAkSZtO1ssNur+ox
vx9UoaY0ERiggTNOZFUytYx9uRREBu1/jGfCXoSF/3m7m75vOIxlho2y/E+ZD6DNUENLRSjY5Pb+
WjjpryqUnhXd1sPlvg2non9svNlZJ12zVktu3wqrVR711Z6GdrWbdbL9kmVNcP8kZeSk60yk7cbK
Syrmjt0VZ3XcczPDlF7iL0IS81wLZz81B0q7Yh7Xhh3GLzVywTVpB94676ov/ZJZqR6E81llQ/wk
mq4B/DwYZ2TkI6us1D6OJgZiKnFUq/DoLcpaUV+B8VsXo89sCkRRfJJZiDFnWdtbblvSkfK9t7QH
VqhFabQS/dZZKHpuZP1wEcK/OZP5DTf2fFI8Z43w2ocqtuVBYIHxA389cYNfPddhN17A9oS1iHC2
bMfvSUFMzxJ855N3Vzha4R7Q+9KyDXyBsD2uVxEyGdK1B+ZhLA+AuVNr38zoNtSPzAasN7BP3ape
mp/JlB8Ctnprp08QOTamBXIIg4NvHT0CjL6Urf4TyFr/NVjupcrF07L82tRK8+KkSYV6e7T3RurG
W1gu49UW2nCt8veJTeyjqp57OrymWQCx7snIuTuWiJO9tnV/JXiWLRrieCqhD0Ue48BflGuDYX+o
O4VpUqydycFVazQMRX3zVMv2rbK78fzv03etU6pr+yZb1aFhv0dCODvdn8atGIicWoaxcHkAr7J0
AJYlgC3K4B9laEs0ew3VG6njMGC1xLL2w+evqYf+H+jKF7WUTwUo3EIOB1w3zmOCSXiU6fSQ2GkK
LYDVrqdNyUNQN8xZYw/spO7N5bbHiUVXMt4MTseQumAKy+GzDBwX4GrinTyVJQHf09jc78go4IZW
1orEn0Ct49WK6BZf0c8i+IgBJdaip72DfX5u0IAE5RsWlVe1T/Fqs7plRQJRuO2BhrG76ssFajto
JRtVtIcG1L9+o482MVBJhp0HQOWnJYsFUeKVOwiP8SlPjG6v2l911yQ4e2tx8IFnAKpZj9DznvO0
09g36NbnwK7HNyeduJt+SfAAhjJ1WnUEXOD8ipcQen2lvet/Gv5unhvyVJbq4PL3bCNsPsuwPyIb
srf3yTlPyZ90nBmpEE1rz6UHFNnw7jB8XYJJ+J+en5dHxQJoy+jWRdCUkbgf1QpdrdXhluy8hlGN
+hEgc2gvqqGtpEEFOcMrEnHqXV2kD90sCPda1rEJVJFzyYIkkw4FNkSGB6wLIIi1LmK562N7n7Gg
lJq3dZej3z8GuoG2l1n2J81JrMfeDy+IgNfJ0Ec/y6ZYQWQbYjRImCCbLl2r2cYvC+9aL/UGx5WP
Q5W2lwJ5rUlp4VFts9JZI8yFPQTCKZAJoBNsmTtbrpfk6IeExlHPZdFgN4RcYB/aGEXyo6LN8Sqp
waKImbZKTqq68R1x5hrVlbPbzQvxAddsHoXl+m5bhJSMJoThlxJKyP0Lmz+IH1CMv6GRQZxnOPWu
rMf8OCTBQSJJyTdkBVv7aiJyqoHXcWk03rWLux/Qph59Ql7f37dAPcTKg3ofGT1ZmuZjviucoH5Y
dlpKLeIQJuJi4yXKFq3ixmgy9/3+u0kSfJ+dYSCd3JaUz13Y7V39kVZ+e22ydWrA8L5jC4vlzRV6
Ga+1RLTvhd184rc+hkXevQO8+9dp9QODRVWELIr7jw9j/VI1/sVJ8ge1PFYPegFmU0J29hqr3Huy
FUTORZiOiUd1O0plWS//6hJC7zLoTkAD+2c9/FDbHK1ko8v4ZKy4K6xN37IdUuVIFB/munTLYt/H
C2dSdWCGjHCuRCIdGGezesb4uJOlT9ZDFRo7xUIIKbDuUzc/qs1VGTUOSm232zbWbTaWXkIivhlT
27+aWs2E7/iL2hA3a98CIrJtgiswnu2GdJDbe4lAK7gUmtjYLtFYdxDnlE0Xy8ymtRHNYqsaitH7
mNTaWxLn+zjDrkYqUcT3leMvgnTxWBdTh0pyhAkZyXajTPth9JdK02vZz6/IopgusI7PjhOKZlfr
pH3ZBgrkSSeQOSyskZBRulWiAplQCtg/SmSlhFfZrrEjjzcZyYto7fKMa+QlJFqyBql3Vi3gDGDE
Rk96+6dvlhaOD2JY+puLRuwIlZYuiduMZ7ee3zu9ID1waey40KlYKYTT4TdAwEFSf7l/BndhvYNe
ZuWjkQ9W+ADPoY37PE1NSiBuGR4cSjKdAY5YLa4FHmMGJ4LUJgYo1VdWD7ZFdqc6p9QSbhc/ZJXM
z+pzdeuM22sBFcgwmI6oXZFbjl19VGBEZ9LkEQdmzF5YYDUx4w87iQ6GlPLv5YllsHYZvcE6J0S7
7a3S87jCkKjqMwDhrq+pwrOcivZl8pah2qSojDnPyJc0cW0+5H6qv8Nd2Xtx6PxVudX3ierO+Y4X
1MhBh83j5BstiaoX9ayow69lrj8zrs9nG5/ZFvJV+U2LhrUwX6u5JihW+tUqG529HhX9wSud9mQg
hAecvEA36f5cXBH5Oy+IWPtbXnPDiIeUow+Ms2YYYlPRky9bV7zR7uyuvc2y2p2bnAb3grPpbQ/k
DVlj6f+QSxvOIjD/58pU6Lrl4nB0DZMYScP7wwPQVaw487AG4FzeCralXwCIr13l1FMcoqkptT2r
dezFpF8cm66qvlh+8BGxy7yVUErfc28zeXnOopZNue3rdBAXhl1ODkjQZs17Lxz7+Pt81Gq7qZPH
SDr6C/IsNjmmlZ7ivhg2A3riYwM5uXOql26hkZF9DCu/EMMlMt3+NR2wLtZ5Xu+dDEqFE9bFNabI
iGXBDegRzB5FciyTIU3pg2/Zxiayk2wvBUk2JbLVF3pf7aNZyB1qefp+raTjtUDQ+tpZ3LfmTf2r
xK+ka9jU5vF+6KDFNOAGjXo3PrszDUcl+ZT2MYJUdh58poLfUecq+RyYQXPJa7Iv6JT5jxHhfOsS
WM7zWI3oPOtTo8ryre3S5hrK+TCAJNhEgQCcuOwloRmjTQIVviKnHHNgm4pNQcQJK3Eil1ajmcYX
S0AyauQTWoBopY0V+l71naWUg2OTGOQ4+KHEfH3mPwbd2Bzzxv2h1Bnq9X8fJZntAZ/hlmic0LyR
DwLwpYqnb4GEXDsYU3xrBnJRhfQpZProCCgULOWFIt0PE55dLYp3flQZHw4Zijtb6s0eMZH+MUYg
Obrw64LGuA1cFmcnJJ5Tw0v74QfYU6PGZBKc8Bql7NTWbtU8WkvimegzVITYMw/qZ2OWEbGYwmeZ
OEfC3adTkBObqqzHiAHOY13lbwCOnps561Hu5+lHM7wrf0/pU6ULRgpZ2qyr07ldxEcfPBqSi8qi
F0WhWvVNjJ5ZSseu+MDCt34NPBZcZtX/D8Oi+6ftRkAJtGGLGKbre+x/LW7Jf1oUqlbDSk4vkHwe
byOlsWaXMn1rbGSv9hAGB8cg6L0eFxMB54uExHd1vkjDZIvqeIlxMg3So0LrqEqoOd6YS2JFX+7k
KPVqZ8dyD2b3JCxn/spoScWH2CZuMWtVEvWzKmXDvNQl+kpaU/yjKfVNnuPPGUlNpWJcf6s7tnLk
UFqwMsdiEws8hUsPQV1A1Ouv1n8cjUFYnO7KmWJCz4KeCPuPVpSgpnkW2nP5HI8x/jQW4M8gtwxg
dh0UBhJFN2q9MM8sLhJzEnfKXtwV/sFOaY+NjXWIZrqALatUKinGaVwYIOohlyOB2b7+1C+niNvq
Vw10CDCZDOT/vS7JF/TnaGnw3WExcXSsJbah/1G26zWv76bWSfZ5n4zBjgmsv4RL7EVaTfsgyoav
hW2SzTNR2CkzCazThxiqlOpobVeLff7FDhGVlH3q/yWqU9dUwU9ua7bGNG5vbAR/jNrAxkEE/veK
PoEy8g7x+Ezlv6TZ5rcwgOlXIve6hcn0qb7UqhBfIiKAXztBGK3wBNketke6ct8vu6t5LaBMHIIF
gGpAHtz7IcXtfqGjanFD4zQfBJ5CfLb7KR/xL0ZVcS2z4CH1uA1wwpPhlVqEPLvh9C2JwlsZi+3U
eMV1Wj5zgDzQrqPYPKnDqBmhQ4Na3qrDUY9a8IWhswoLgJB3tpYWMUMPQ30B/fSzWAbm3opQL8zl
IYuwNzMg6NvaJ6Jo10ZG8lDl4CJNSrqrViu0nWMG6V2hIbtMMPe2Lvo1b7gyBBwBHMgXLfG/F3oG
NPFfT4o6/tTwzO4w0rEnUTtuGWcjII30JQWXRyuVhtCcD4+Mx/Wbkc7mAbMKbMW4nb8iOd8YeZhC
Qp3oc7KD2s5dHJ9IePLfzIDkgeVeHUyYE77wn5sIyEggQgckK0n1IPObt34gpMMy9ZYIv5kunhX+
6NuKbHEhxydKzcTGyzI+Njli1v9+4eLc+XPQgbJg0enSHdPCLvb/fFFNO05t12nhsXFI+jGAgr4W
ge/tOlmnW8Y8/zV2G8SBhqCPtLwKpWO6hnnwXb0ICsl5qhevrHpteWBPsJrxjO+EAXFDnZ/LisBw
x4J/xh90/cJiqdn4J/Uiwel49oVn7tWrv/919WpbGf7R7slP7TzmwHno/HWE9eM5cw/TaBQv6kES
yrHptdzdqUNSadivhtUh01kbq1Nm56U0Q91fv1WZ03xJZfD1998Y8M2tYpOlKE7f8sUNSXiW+A5W
6kdG2H1EwuE/7JyX2KT6pBQ7OC5oMekEWBQAZTHsV/aL4czORm3X+1wzDpDZ3PMQFeYBpZqL0ZBz
ZZd7Z11aBvzA5Oi0RuCcDMvPHkH8OHuIhMZabd8RlmiQT72KRa5O7b/WTfQPyoYOoJCttzSPSgJd
G/5Tjzbt2C0VFJ/3tnLihF7Ucoiudt2zXvtqD9+FGwzfvaSxNiGSWvzucjqVtfteB2Fz/q2GQKBN
LOJNVe5NxvqVvjAJWGsdaodBO+fm/8Ku9k0NQ7qVsLoup0/8qgAhKJOvyiCy1hptDpSSJB4jdaQ5
DTcZcl7lI8df2tN5+39knelu40q6ZZ+IAOfhL0lJlizb8mznH8LpzOQQHIJkcHz6uyhXd91GAwXD
qTx1jiWTjG/Ye+0ebB8z8PMSmLvrGbOWwWnQdOeXPg515PEAfMKbHewxo5NjC+x7NzIN8vLCPxB8
kcd9krmx7fVvtTuxwtUHmGV18r+/w1D7/732v/45pg9D36iXRdX1a05xn061og/fnuKum9/2bi/i
BsPPR5mCNmWAOaEtcoL7/qr+TnVARoiib358gyBRuZQb7tiZiNBQR+38iOF6vCvXCbPMZis2JTc7
/dlH4/lVfAUzqtI/ajrDkKhe2uOP6oEQkCixnCqS7OPPjdW271YKwYrp3+ZpLsA5dOgDWAOaHJdb
Nt9VldP4yQefL0lq20v2Gi1w/Y+9P6joOpec0kVjZ9YqrgfmFzW14bHGBBcVS/enIYDZxJWOLRQ8
d7JjRuw8/Pc7fO6bPFUfT9elhjNoIqz0xTq1iACTTc2kbYrIpm/LPVxhGf73NQ8rTF/pX/3Y4wfQ
veCzXXejg7RgM1YdryLWn9F96imIqlCr/Ya9UL4st9fv/vtFB9581Hz180/893U34gbRzmaXmbHq
nT66umSvXzgF9Bj5Shr7jNnvVSDj60762o5mY6bHKdofjPlYVTh9tPodTp98UE3zfXVZBkORoX/T
57hdCJ9lHepzUZO76LSMnudiaT+hkkAqt+fktPa+ehcmQ63tddkgTJgRcV4nj3ryDqyi/xlDlvN7
6hAKNaTycp3cFhrROE1Ox/Tf29Aa0/XnNaG88UaDOI/sgvHohCAUu2FLPb3d4azgPn9UjAXE8hCY
tjgwXSzfvCB/XA1ZfsLC2E57Z+903I7rFvqGgWpG6YrcsFvn8OdP20tyaZxICziFrihALQHuMqSo
i36ueeHY44ET33hCWQEWfsl/i0WV4ZIU2mMJcOm2ykgcMVlL/1zLBb11O7bD7TUQmzF3PAbt8kL6
SX8xkuSdqcZw7/BaTIjU4br6Q4DfYXhD4T1eP0ZTP011Ub/MPQEoQgNQwmidOOaqQ2XxkjX4lbSC
MCsGObwTqOfcNvrxynBqMpJrrrfB9Q6gF38XkA8bp6R5u/p7SSC592j0TldaoWNre9VI766uUN7X
4NhjYef/eStLTQaE6k5Xp57G+iZeHRXEjhHUN1Ppwq0Q0tlfxdqpLQf8n61Hj0viHGyrf9s3We7+
fKNl//nm+lfIn2LTaEka+7ZH8mGvk9grm0sMwiMDW5ph0lXdjo+viDaJ4hL2Q8DTFSH23kFeA8dW
TEen1Kz3omLoCxkcKL6Z4KtGgl/MO9W6/v3VFLsQ83Ba5izF6OkBPmjUvrPSMlw3j8p1gBS0CQKz
qyzWzpvLVZ5SB+xSqF15mG8OQ3YPKRjmm67V8CBb83QciCQA0pC6/nEeGRrrVdR2zsXwMN3+PB9H
g4Bwo9UIjeX+Dg0WyseiKzbjkt2fk1V9Boa55Ttvf0u7pO2syrXb35ptND9PObcr/ZvRJr7nvyB1
TEmYzRHTxLM3f0nLDB5MOtIH9uDmrQu//+dP//f1YHKCmMDnLkLSuL9+YjoKkD01S3e4/pE4hyJM
ktK5J6LA3QVZXR6GdXcdcoh0BhhXEkg0bDMP0TQc57Vw4+vfVv7KWMeg2G5wYF3f22zW5WXe+HNz
urI8UPZxNFmiAT1o/nr9Dq1k8nda0Ti2htu/1rX1URaddcwZzF6vSNdey+Oo4GLKLZjMvbc2uen1
+1o1NmxgcHC6k7EvJnyj2zWdRuso1xMiqT92XWZHa6NduwFnyky8xG1Rh42+wAxJt/913j4HA8uP
NztcT34IN4u5aDtjsE4QFzt5vjM3BROZkeqA94PMrRFgTzH6ONH+z0vX1R577v/8H9x8WM8ICdzx
qVZmuWNapWEDbbt71F4r8Rnr3VVpqZbZjoeJOIWf7VWlZ6euoYlNNXN9qRqdokvIu+5a8psUyTfX
0qE1re4uTS4jO/D4R60nTNc7MvuWrEAIJigbwNElA17bl8z5vDLC79bwHG5Hl8rUeVUMN+7XjO2O
xBn3APEoeBa4ryvEq3vT75yzVtMyGlL75QiBM3JehtNPy/bjuGH3+t433dE2pvbxOvLc/mTN0DdL
q3WOndMUd2D+sHMop2OSV6a7/1CZAqPbg32A21y4u3FT8vjZ7D7bvf3RT3P+G7XTGM6u5iFzr6ej
oeU7odoS7IkevLc5kU6bs9hrqouhB8G9l3T/cAm0e2PtuuPQVPJl9lPQCnn+G4X5ysymGy4z8o8Y
QoM8KFw2fBDZfbWlgl8lEqru0r1cGdlKpz9e//Uw7MLUK/TfbZNtOsJWXEYveM9IPD/kLBaiaZN5
ioJQ2RpRF3x87CtT33DU57YI3UYf/+hpGfXIidIQP+AJnX//lQwLity1NZ/hFiOuIOkhdOSq/fjS
jauyXi+kiKfZLNkXshbIctv98gbS5bcd8fV1tFzZqc5yj4OZ/aktev+IBN7F8I+fqeUxM/Tzy/Wt
Xb9cY+zyLLgbkb3cZnbihh0bpHNemgzR9IKQL79NqJ4TEtG65WIHE0sEVF6QmVQWnJy5fa1JPMT9
jk7uJDQMTI3IxNPYz1bsKKN48vsOuyRp9rG97q5FeSaK5gHFJYkFHNkIfhR8CZXiwd6Kcjs34OQQ
KntHKuyzmOwt2zFXXvgDz/Tz4K7bJNTupgxfFBvSZvHUSZuNbQM5HK8bgW2HiVVRFIfrbiBbpHab
SfMGIePDleCDr2fnlpr2qzcMLepZ63LU5pe1HTA110HKRs9QxxSR2893q4PUrO3c5kAs9O/rZV0H
ZXnfJnPYaTg28zwQD52HmgWsdIXheXvHkq7irkhV+tzxJyeX2j0WK6w/oq/3jT9LYrz/n+/YD0eV
C4p1W/7cusmWIFj3nMhVGpBpIk2DGRWIQ0BtxR05Ng/M5d+uF5xukm4/IMjfC3MMXps0iRsT4lWa
T/+2bxo7m/+lYuGVND1Og9/tWgfjgGGhUb6+n8FK730TYYKRDcPRHnr1RKqZZO+Q9Jcf7iXZbwF9
RTOjVYaTpoxISqP4ky84W5OgaC6AMUueBv7CktT0XxFyvfVIHEJcCP745CHiikfdWB/deni5pjJw
tGZQ5rG2GKmNL5CwbTC5fhtaBDitRr7c54X6z5d1wshTtOoe2kR9ur7OWuk/f8nCjqx04wvI+89W
xZaWOtv9iNI2be+vcx9LzfTgpjU9DSL3QxCA6UlsESlDvzFOGlxo10JAMRdPC36m6/of5wCV5PYF
QYmIhmJA8S36L6hv1itm8uZ+MYcvmiTBICRs8C+driLreoDnmXnm9xjUNT6oxgdc4a1HE8FLTHrX
8uG0DBeNziPzbu2NPTZo+5Vu4kdhTleoH1tpPZnW8H1NZLl+yTqsDV6Jzm57SE0G0RE/dmC705iA
ejTbSdlMD9D8zVstc7hvIXhFQ5qUkUQQuPds37kZEys7dyUZfYGJG1DPy/ur3uH6NitJFspUQ4Bw
dQ0VszmsD4Xe6bdCI5kUVNHbD64NA8vF6J7VhmhzBtOAfOSN9+zYl70ui2E3mM+KvIX7qZLGZUCf
9bjgdbterVXbsoku4FHNdpeCAs9ZnS/Wn1Tw0XeLEUALCSUJXB+zMZm3rSMm2NgJvI3S/V8ZGhZ3
yWuiJ1r88xkk6XgaqNHi68Ph+kXWBkV7nyCX9Yn82OxEfineKnQvuByQZm+YksjaWHUjmcZkVCYk
U0jrbFa2F5FsioOg0XEQaMHNXA+cWhS0iOTdB1v8DgZ21yTxmrs8eCKvu3nyJ1I3KAVU3TznRnBm
9v44e9KMOnPbwfbr04znxh2bIO4qjPAN8RHorY6Tsa2hR3fZWRNn0jCvoTGRZRtoscyxhk2E1MzY
VUqVDGE3WAG0aDt2LMHCBIwboNtgbyT8xIItdGQqbm87GZ6BycA0tMi7XNTDagbkkxWd2OtZ/1gI
8wZip7M3A2FGaliI6hqRr87+TNJAMpwxCbihX4l94K/P+mLAFMdCOq/4NxId8dg0OJFQ2jshu4+C
rNN4nIW3cyc2HURP/Wkc3dkPuFPaLLih8SrCqiMoOs0tZjALabC1onXKFgTnyj8ElToDqTT3tBin
ybbmo9O5jIJJr8SAW0Z6YD1mYqpC1aATyVghRjOqtZCb+QXXz8Stih5kQHEufg3mL/ihtSzE3qzn
SNreGSprHjOaL8LUR11l2FDowPxqzGh/zdBoEVe9b5+Xzl2P5D3Iw0zHD0JMagSXnXPLoUjqmWMc
PayWMWL9R6eDO6EPqN6d5WXxdLkLGgapnfpuoZTE1rDJYb83Ray9+iVl8xxi3Kpx9XWnzMx/+Z17
3/d2WHAFGFN1diytAmqskX60Tl+MzVA1M3buK4/sZwcrdLmYMydVCq508S5MA74nVb83uXdBN7SG
PkeVZZQmOvMOyYQ3TkxW9UvQaSeUK9qdHJcjzLeU4tkgQZlgaUwmqD5X76TL6q8judUnCymFa/8m
UPc5z2pGuIOxJ9nmRVsr4qP87Yey3D1rNxNOL5NlG9ZZjQhk4UGvGViBkda2fNBtzPb4UjgmCUB3
fctZVqxsfecCyQ2FZj0HOOeTRYWAIdjM2EYSaX6H0W/GkM4jrc/pm4jhjkff78DfJdg187ukX+iG
SIlF6fVaj50V+R3uJXAEApoQPneP7oJczOzT0Wz7jHiJJBkvJLe24peK68Mx8m/wQjedqObbRObV
rjQyksf7Z9/syZkgoAyTQPsOivmzqqYytDrmAzCvd3YOVJ+pdMcaiaM814dfVhkAr2REMOZOemN1
44PhUAgolT9B2Knv/L74SBCt64u/RG7eYq9ut6D672TEgLDmRK9jSAbVanzMuX3GMPyXSmY8dF76
aLsjb8Rj9oUT47uXbRkOvqWFSVOt8STx4quakBN/kSB21WlYGD6axKmy9SElxtMCwofOaqKoIhH5
r9GuMqIGujiKlMXcHe79gAkfpE2iDTzkJmPRhuW0/iFg5I8CfMLHjmTR79dj2ppfGsbQdJ7UZXG1
PK6STN83A6geXbzxYH4gvH2JvJxRB4YWH3dwhLzyV1D1/bEoEZWUabdyLZdprERNPpyOXQxecDRR
aoFGfi+YXsSpIlIkcw6F7B48r3zEYvqpuWtCO5i/Qc324gbxbUjCOv6QCvLduOC2JtHtVuTFwR18
Sq5ew2KnuUxh61f4ieIGxE/DEjn0jcA5rJ18qyW9Cca0CHnpnyqbChrZfQ7MZqpsZkf23dBBaE7M
+gOMCFJjrYhc7o3RIvUxEzCNTdkesCIfpOrF2Uo/VOLtVrZcEagW7PUjhVrAoMkb6K6I27nFk8Nh
OBPV4RBo43szePY6f8AF8VEabR93moB0w9UvXibbWF99nzi59q81rOPByFEgi6wn7amZ//ro92Kc
jlnmfPHJAsRq3tY1OYP6izx7qnY6EaaRq54hzj7zuxxObgbWqUtRsLpj9aUMk88JY4pitl5mjxP/
gWE2HgkwNx6TvDxCqF52vco+a6lP4axbn7azJe0myYdKPXmQBElHGklNcS/K2MK8edd2pJzaOs8e
lj+Q+gci9CTKM5N2B8UfUwTN89NYy60pWlgQHpC936xYO0WDfttYdQRHyI/YuCFSHmC3B9OzsO+6
qcAHlxhvliS+tKJSisk0h5m5aHvdzcW+zYaR7BP4k6LObsmOCSeso7HNVgrE0UXCZNktKeSFUuvZ
1lkzl1/3DwvBIylPj904IpLBaU/gTuy47p3bD4+E66FYW5iPNu5H4ngjI9gvQ6vrnZyGBkZgzqbG
zrZl7AtYmg9dZsDQYXT26MnCoENqUiQeeLIWxiDWBAqC6TSMVOMLAqKxXcazx+cWWsP0CZVstzh6
Sj3mYCcEVXJqEvmcoB7yFwwYzA4BLhBfHthIzKby72ymTzjIph0bCQxB+oiCqLdQdrgriTlW+ySm
ER+Ae/HpV3gA8duCjK4pQ4991ZR3gB+P9K+E2/XSjEGS4uEioNt11qdqNS+TjvSIHdnbgMrrdM9I
9buprQtpEcsdZpIYDu1XbRlcO7bc9Xj4sSq/5eCszIVEGwfKws5dCfpOGSLeFc5nCqOla4dy5zr0
yrMJL2tsz0ie2I54UVHTy02OziE4y71OLIVutHvsTQsgdIfnKzdR0BfEU3G/y0T0odOmWew5/mdd
FF5cwf3nqei/uCJ59HQm10bDMsiiEcSvX0V9ehEDezCBMFl0DMjIN0h2I81auJWanCc3lE/In3OY
U8YWWzfMCc4F8c/r8cxg6gS0WPdQWDRwjzlOrazBV99+EuCOuS8XxsmdiViSIL29MiMcLoXk1qWS
+xSWyi4tyrjMK07WMtBCeBKI0M31rpLVZzWA0HeYMlW9/+ioc2d8pknVoeOhSGwRD+Zqgidwx1qU
isenky9ImrGQP9wUuAzCVBfUH9OHNRWEs4rcuxNzf2nnwY8Dc3hjeDXG68zWd6hTcOk9EdVYEsr7
dEz9cOmIhWDmDtFtXFjLpXlouVOwYxwoyIXOy725jZsmtLg+yK9I94Bdo9QhEH5lYdnWzX5KVBaj
47RDnLmcBEb5WzGSY8sxi9jFiJnyARuafLFz3Mu6cobQ3UqcJKkOuo0PZLEyaycydGVr4LNJtj5y
FDZ2xaVvra3+AumiX9ydh/idJ1d6FiZK3l5a/3Cso6DuHE44JpIzG4V4wsdfMqmkFmcu72As7Bs+
wtbCez1ZyaMOjrbhDOby6acj4WmQ7C5IWfrjiJ1TdriHXGLLH2abHLjtA5e285GBlIk9Sa1m1jmr
qWUhN319m9v+nHrlFm7K3T6a7q/RT08aU/dzEeR/aWvgOa9SIvbhkwsG+xnJyEuQbaExv2eE8BGS
+yK2g+DiV4poxJ7APPZ5oCZqTmZVxrnvTiBeLHLeRiLfulRDP94P7yPVeGnqAIYBDkee/7fmPCzr
vAg706nj2UYU1KqK8igDlqNh2JwE2SupfSQ6g0x09k2C1gstsV8wrG9jNXDQGthfeezWbaRXlMSl
99LZCHiJZx7DDnUsN2ZfWDlRZgQAA3685GVbvaPDrwsPoxJhBJDxnZtmvNvulpG3p0Yoflj7pJa+
plXzUSxi3/BrLcBrZGZCUkjmkwU7ySggkvlgqOxCzMc7Tl/KBRRikT46Cx7/9p72Ab09edt5Q7+0
EFpNwIMgjdov2FCZZf+HAYZ/O1h/HK1pQi/NCLPP7VsKqima7Po+LWJYThZgXioPZy/JlZxqA5/b
RACF3huHiZXXZLnIXQexRgGLHzy3POLTEG3WbW+7PS8G2n06Z39c+BGbo2d0cv0R3FCoOk3eadWA
vWSZSDTkl8AG/vfg6XlULVylyfIHTMWx51YoAyLWHJJZLde8Y6/3XJdPHAUsAygLAws+6cgyXd+y
WZqqfLY27tWIkbXzAKgtwfRWMrtomv3g3gzS+H1lnWgM1fcEEXl3a/Bi9qsZtyY3K3s35hn6ZXCN
eO4pHNTOyb1XLLwQ/V16F28NDiY5lMiKnZjnF1fjdiPr/vRnmaobtBzBzaQQeLu5efYGtpbka0aE
X9ZR+bigzAQ08qu3spNXrKRNUfPs7CDtwim9b5tWv4wde3KnJsZRLLvODej0GuUeBR36k9uku2Uc
8CLSWK01pw3mdSM0F9I2aAO/VWLFkjDR24meb8EGRsQy/+2VdYZo63ciGZ6DFpqNrbE2XKauilzw
M1sw3kpTom6HTHtf2G6GwmLsZ+ndRO2cwaeoGmsbJnknQEYVdors050YQbmBeQlS3CtIfOROGSfc
7E0I74+U2TR5DWzCgmv1ofVDZErZgJLKX5Oy1aIRknxYO+kvV/pPCAmwCUk4pUCq5J6wvLPSmZeR
aHcnwXFQlFD4ZrVXALVg86kSnv9T4u+xlt1mgrRPmXKN6jdigQqoLJw3emZNoSRTiI1FFuy6mkRs
kdCGVzXQtDJB7qW3yS6g5KqZsvJ7JKpqFM4QGQlYJjFbtKU8vAKHbKRStR99hqorhx4TQ8NVN2M9
g4FLyB1dxvnDa//wIOWQrXhg9XRmnj9jBwbGfZ7cDL3/2DK2ytjljqI8TsDFeWJOL2pQF7gjROOt
3qfBsrsc/Z0q9YvItIp66E+3juzVA1wkGo7SUK+4KYqKkGo1PC11QYKsy/E55HFjeG2UGzmTtezN
nyGcE07AYtgfYrtS+BtJrQyTUQBhXkmnEEv/piQoA53+UFRwQVt9Z9vmbvBpazmp6C294LnFiX8k
vpFI0sr/ngUSI2vO1KMPQ95OtM85Rcpg2xs1VKXHSuo7407kyxgxN5/DFbcEW576vaTXCAVm72E7
x6sl+UQLzkWrO3qs5wOUHHhMDMbDgOfFyjEYExBdHIh4YQOpMI83rk0BKh6DhpPWEThGSTsg2Jj4
IJ3KwtXG0MJJijMUV9WYDsGRGYw6Obbxz6ickxyGr3lIWZvS9kZ1CQxCw16vdzWWtzTjM9Hr7Lhx
m0I/K7xNloCyq/tXL8k3zAlKVcO+oAgtT6wNQNeBIRRj6+0C8Lbkimn2gWgBYDrrcpKpxyo76P8B
6KXB9I9Zot4R8D91WtbvCpvEXX5ON5vNS962Zmg0Th3lFdy1ku4D9DFyWtLNrVYVew7b3z3LtLFr
4NUV2Q4OM1zJ8l8NFCSmjE/Jlmy/A9PYeRlxEgMn0dYGY2RPd+5gvFc58zgH01mMVu0MxuF1nbyw
sPxHN/UEpWFCCVxpL105vM5540VED3yYbc8t4fT3ntaUt0HVusxp18d6yW9Hh7JOOuKfZMh663pJ
6AdORS2o96chydH6ZOm8C5ag4zFdNkgYtHvTAJPru9DuzanCRDuFnkmEF/Ke/SyLEDaFvtPaFA2j
iRB+lo+lltloJPSXEZZi6HOlh442l6xfWRemQkYwCv4SH3Yqh7c8KILYn0USKWIM8IsmEXK/Oi4s
Wmh0K3weE1LvvrX2noRyYxax0qfT9m/HqN5iijvxuBcMoWD3i3Emfj7gBNZY2/ccto7ap/No7dpW
/fL1f3NBYVpNUD2HxRcs0qlYRdaB7aWybof5bzOCUCaQAs5ZRvKllXnd0d3oBdu0O+4tikj0RjZh
XrDt+2ZL3MWSBhxqeRKFQ6GwjoQgFmDAUXu/aqb4zhmairGAzarQC3Na9ASKJRUTSOg5J9ogb1d1
2JSDOf0CK2ZG5tBxOY/rARp5mATTA3cKvK5AAnBwjBeV0+/U2sE1+leTGED4U9xEtma/Zguu66rQ
n+pi/Z2NK7FIFUlRheJRbc5pBASWgSExSvqo8fuHiaThKwiXTMt2i8YYLKDr9HT3y1ZgeqXXnryJ
8BOSZTl5AhdVtzu/TIxxaUO+g1E64RwQ/el0Ppw+RulB8C2FrWjAH5nvsMVOjQNB8vNN54LTSCwi
Mie3JVg844Lkn2B6hdzV4MirJmYCbCcClvNrAPPhTPueglwz2E8bzS2r7JVyhBsjmawzsSrzbWW0
O8KTCTaEvBCC8mnChfE7mVGxLHAPmuRnFit2fxvnY6Wcj6BaiY4HJiED66F1GI3NHZY8UzeZvRFY
bs7ZExoA0OT+g1VNLpPD4Mv1hufeay9lkMRawpIOvrIe2ROEbAK9DxmxI7ux0b8HE1k9w1qJGYdP
mXyIX7Pm7ZgEMBVeG5RvGyEKD07caqRqNF0dll6m7YxxfPbY6QGIHay4pJZG+eTCOOmLg6+Kj8ld
KtoRZ9moql9FP3SP9nCwOzKKCBKJsCtsUxMTY6zPTsCt0CeUsHJ0/j5yA6ZmGlXi1MoHa3Nj+Qx1
z8zf94nfoV/bwLiaCB5Xa8W4NiV5GAj6eLTFGfjneeZotYBDMlf5Hn05YkvDy7TuNEhCaKMy9Fd1
/lotMiOH2AnbjqLLqdt6lwTzGntRguA86lx+O9CIXgyDIMp8Q/ro8yN7dCoMn6o+q4fXUVosKtJ0
QmPo4MsQguhGvOCFZKQIXzre5EkrZ2dQmeuBPnjKa/VKoO7BkG17TkfTYwRJVMrc/Xa0XIYzIMqQ
gCkZeRzhhpfZu6Yof4299qXPAXRpcm/MqSXRPpcJEqgOu0dS/Fk0J78lnf2m3aD+olwgI5afmIoO
zupm9ykRgbEh73PcGCHBXmh1x44x13Qam6HcN0VRR5ZJzzqyp48MKtPQr4vYbFWNJTOgtjbsR+WV
nBgOLvRqyn+VXfLZegpKLo1D3pg7r3hbhDGFuaBYWtZsL/0hfRjx4898Iho37o6ZSh0FVDsmxtlW
h3CK3DXS+/w16LiofYdesiKKJWKccshte9+lQxsbvva3WqtLJifzmFs8+0xHHP0E4zrJMRm3fW/v
5abfJq6Lgqtx/2KWkzddPpFvgI7FSvVNU1vfZDnPnLbr/1W+h1GKuXqgx5OhtFORgD9ZOgAiA+1n
0j0kAAhvDUGw66T5gkHYQStKtUcFiAfF9xbCfcLeCcrdJHArzRk0xmShljDhQaHMJh3KjVnuRQQc
yhurRfPapTtzcakeBt6q0nlj0J+70nrrg/roCP8td+hkeiOrIq9mxy8cpERB8lGv1mfLhxWOg7/N
qV9FiQVXx99DFK7h3HTKuEzrfF/PLgfa6BiHsv2r5/mxntobZ1DaU0LY7wFT5G4VCeM2KBDkce6s
Us0nqoDPdJmdCCtUufMV6QQdv8MaB3AoNRjp6OPr3v3ix711m3njGZHxFGi3HBNoHhbshjI/KjP9
pdaB7ivw/+nSvenQdNaD+UfN/o0pUiANFpa4eTqtCDBdCC6xX9jF3jTOGXhHrjWr50NCUzGV350Z
cPEP3AZdxXPeLpfYE+yrRA4JQpk1ib/D3yGWTjkeRs9JDn5jbAWTe25Akw3+9KUj6YqDpbwd6uQz
kQlQ4AkB+1rbF9tAGprZzRom3ryTPQspBhu/M9eUEcpGOj1p74U/w2UVI09EGzslAeNsdC+JwhS+
ypSIVKDbAHIYXWfIOlY9uXP89J3jOJvbf2NdenGdM0KQ9RqVDZnRhdUw5UjWp1YwxRj6wd3PLlW6
6aCZcgOBaZ2zrOtG+9K5yTe+ew1JyMj4hE7W6GcZ9m7WEpsgPNSDbEcmS28jm7qJQjP79qdqjNMi
1XjK9ci07OVLZFIdFG9rkoQtI+DwhHxlIm8yQzvk+jQcEHo6KD0RHM9sscMczRq1+Bns3Ks3Viba
F7ZmnYYL0XTZxE5UflNS7+VtXTLRHhAlAjpOXiqWUZDNuWbpfQ8koxyHnqt4GJIGvar6rfskvzIi
+twMHJSb6Q1QzDRqeh6WayIuHnqtM6MFuqOR6tvbWa7suOU8a5e0Bk75vN4XxUAvuQIfsbJX5VKk
AK09cNFu92QQ7PJ8fESHOuI+wUDsLsWHpLLM0UOcRsM4rE0Dsb4Wt6KYbxcEMfqha2jLrcFG9d2I
Z7fYV+CyOpJVIo1j0F0JapKpOrvtbB/XidwfPPoHxv0MV4FLQEBo92SyvTkyfQU6X+CAONgFjLaK
E08uN6OCXeZOGRuAxEQXZZixjSTNNs2WkEysxxLhAcDKB1JrFo6x/EYyPSd5xyS0BjCF09clFwd8
+sRxPRCqBmMFq721KrMggoZgcoPfjqXoO0bmsHM/9TcExrNUmRE5mtPYnuCghPnCU91s/Bvbb98W
Y/kr39tsTG5Gq6DJEiYYiDaokarX9V3qdae1072d2kpCvT4bPRPcNS1BZJmIpshWB87UokKl7ZVL
shsCB1VCOQ975Z0MOX9UTOE3HAB3n//tqXunywn089sveza/kYXsGxwJ4SzlAYotdGUTnps/OzvX
q4gZTt2D6SYvRr/cJEq39/gbgeS0d5CPqj2pwnZojMmx081fWkDr7/tnMOUrgypQPnrrvIqqW4Fm
qe8ZhabMS7gCy6SOvV3FheBHp2/kkylJe8rcf2YefBcDTzjbpLwXlXZPmpcV16CnWpXSVqA93udy
OK7DPUStRCAN1tP9RjJV6cNMKC0Us9kPA+W8a+nyb2hZWhFgSMavO57tgHLGkRNx6gUSzEq+dkFC
VHWr/2obFqXooRmSOmLFQvGlOeazu8WsF7qa+U0iawn6544bicrBpFKySph8w1/H35ern73iTYlU
I1JQDMu73aKyVCNXpDUzrjCYf44ZeTsp2VMgz+xXgSAl68wPdgxfTdcCgsu1HUIHm+zRNQwWTGg0
LHddWb+6PbrsYLJ3aKiRp+a/mjr/3ixTlDQqQq66ImZh/j/PzRKbLuQR3O1Z9TjhsWc+YmV7g4R3
q1ltxHjow6BN3sLboWMpWNJ0/gFJewWnXD9AAYFM0rE0Z1TF7p7HkM3CTkF4b2uGj0FQih3lZphn
3BQ21HryXnh7QYUg3TJvR8Xw2Cx5GCv21jkjfAabndwU/ntNy9eHwFpDmpbsNidIrZrMdZ832Z+e
LTHJq9sjPudDXhmlbnz8nY44x8qNDAaQfpuabHYgCd8ZpRyiihgd1WyBZazqNOF+VROuJaZZUKG4
nAyfiwblocdpTsEj6jg1zW/gIv52VL822w4DbR1MEpPgJ9rdI3a+9ECePIs7yQh/Cj5JF6/3FRTV
i09yadxsZw5Iesg12pfpNV+EFf2r7S9LMN80J9CMNBfP5FLGWs0vTyYDS3H9fwg7k+W2ka7bvsud
IwJ9M7gT9j1FiZJsTxByh77v8fT/ymR95SpXRNWEAVCWJZFE4uQ5e69dH2sGOYuW8c+2s+sX31Or
faWoANmyflcHx65Mkz0aIdqcSm3RwXcLvs3/LnIElKEJzrV6IT+oI33REdLZnveHF8Kyu2YzZe29
VQkAipSOS8sHbWh/+FyR6ykxn+e4rBYUNHtXJxkmbNy7M38tKvcr02ob+NiH35okSg3dM2CMbFOi
ygcywIA+W1SqDXGrv6Y+oH3w2nw+F3Hm6mwXjWLJBpN8U1eftgD7to6u+he3bKArUgwmcwvl1yoO
NJ5vFfk1KCrUN4hTP0oxKa0SeO1sRYDNYJjGZQYXSlGUU43SvZ5asldoU+/1sf6iG0Z/KhwTSvQl
xAxyrB0YHZbW2Gu7pa9itYH1FJu+sVSB8n12/eiWIzr8WcS41EPbujwyKhoWJLIfOwRE2fDVqdyV
GRbaPhyNfUJr9TyQRXuW1AHP5WIyqpihiGMHGk1h7vAuIeerZHI/6cFYobVkpyY4lV2MMrsWsJ2i
TsZNXoGbQOycPmsN4CMBvEQ2SibvZFTrzFHyiwBjdU3a7Rzbap67AD2ep1AyPk4F6KjM0EQPedKx
Aijqrih9mDkl2YK/jlw//WyrDVoI8iFe8n4OLvSOLiodZSE9RTEReHl91Bp9OqdYdnHNCwijA3Ya
MOm6b8XlgtX2fRpzbM1kYz2SXFzM6bblRsiPhRWFSO9dhWOFakjXz4qCkjGS4a+jbuzMKVbPGarD
ruzDc+7iNmRgRpCrgVVSmiYT+0pTzEBf5DDCSNo231blQEyFN7LvRBsJHzLf9IYJE4ZVbuXo3sgn
nlgV9u0E2psIwWTYhfyCbuP9S/AMPI3ZhA7er+9OYs2XhMA4drepun78HAVLw5mMXWU9aLVxnWbk
vQ/yOpM3HaAWCnc+snjGouheCVSSOKPNxR8ovjNmYKPEbrTrfJyOvqukGxgV5TLw5uaaNq9/vL6R
0u/zVuPyKaIfkh2Cie1xJkXoUpPu9+lbVEEUD5kEfstj8gyazPpShsrb478ZCCT4yIx5rWva/BWu
Ioh/blEvHVIL3C5ucxq7Jj8iJFxPRLECD4Sl0cEE10tKLRuH3dbomnNqEndgoBtJROhw4mh40sLB
OdV6ZlxRRbPnVVx/XcUBwmwt+A4OwrnloxmzoBP3XHTl9EU8D9zuqSF1AKOmR9om8B+rH9qNkuX+
mqk2vv+aGngwks95p2lXxUzFLRhPPlduzH1+nnZW0idC+56c5rIfmSaL88wv2WlK+Hdv9aeWtt2l
b6b6yfEFBNmLDhDtw3XklsX6QXBiArWNlOFWxSRxjfoXVZh7Z3PUln44WMuuislSGjGABF6Wrcu+
hlYpoC6zqWbsV/X30h4+N5Lzr46EUCVeOJProggpLVJQQ+d/chrzkKtafFJ65OJ5Yinrh8K/9rz5
aaaSIBWUeY3BVE83nPS1RqCLHDtSz0acQRNPCaNOfBdjMY6VjC0MOETH5aWvNq07kmcKGXfNGNXe
MVckwyuOt2FWrBtCAOmK1gVDV0bfq9gWWpGZ0kIpLCzFimEcaJ6qZM2F4XqeSuvN1ampMgIejcj0
GEyH+RMB7r0fP5GI5rporhTR6+dWiKt32seBuZL4Zpo1R1X12qOeDN42yQtxBY/KU0EmGuwW1J8M
5YIV1ECq4DZn1K2qu3pCHjYGotIJBjjJFVosiuByHTt4KIzeyVeDN4Jmywlst0IC21G8NCurmt0F
kxfghGU57JIi/JCMP0e3xy0bDrQJIr3UwjE/OGF2wYP9R4JvNhk/YDBni4l+08qNSPPo2uhN0Q2c
V3iZDmWd2hvNm/t7oZJcZvl2d/ckl7kdwnpboSlk2qUb73i+QjzZfr2NxClq+nihjU6yTYZZbNQF
1NmIr3qkxk+zW8CCq5DThcIjr01pvyETzVs+1jjjz3NUM/zFqtphTUjWcvnSbL3Y2wCmGKTV1enx
0g+1Nx71gnGbkOjGSskuhRH+uUtS7uSEmbsyDTshE2YXDM1PuaI4CSJnx+MqwwNNEgPEo80jzdVF
2HJuh747DE2/CckCQC3YmTtLi3nF5669+/1bjzPj+ngpCCj4yTyTeU/AWoxNgKOYyJzaDdpdyzpy
JfS3uZYmnSJjQLPzeA7G5Yrf0tsWIzOPrPHqK5otY+0UFX30kQKmhcHyDf3DkjV++mKonxx2/G1M
sm9htWSymd+lecgO52+DoVdviTfl6wH4DcMmhjJSuG2M1mc9qvuLvLzBNH22dDhFrWezk5L5lbYf
xXvFYh2RV6ji5rexKdPnjCL6yakKKPNvTWBoTzLTGzX2Cmmisn8s+sMQTTf66gOY0AUAt0K38S+2
qAxqLbtMYWgvaTlm36b0AJtAiEjaaS9tTW3u2ofSnp9Yy9H/hYqr7FubXSFOmxmEl4N4BybmC5+7
nfyIuSU2QMieJn1XPmKpihbrETOiuMAsU23+MOryBep1c0ffYGETtay1fD66xGXZfsQYE9ZKqk/7
YmJYAwek3ltia++ZgYAHTw0zQE1N6RMNZCtM+ZOEJcoHJHH2ojPgbSWpBlzMRGujxTBvxVrI7q57
Vt3PhmVYLwSblPs+mFJK2Hvej8aHS0dilbf+eBoCl44whdBO+l2lmalGtIv+bVzEoRZuYtBrXxRE
Eg7SxfXDXuG2moG8Pa4vCp3l0IR6MqT9N7KGvH01leoWQZd9y+tKkJWs9GsRegzC++42RJ2xiOE6
LkvuIqfW9+03jH+LuO/G98dtwYq4jflpHNNrKZttnWG2GEOLXIgkf6J9mz81ff/NDG0cafKpiR0H
iqpOv3pIXdaNCaq7x6auObn1IuN6/MZAP1DlzqHpmT2P9PsJJWyfJSe58+JTCzPtLM/AndSnmF5R
Xt1nUztBRY6+TuD9lh0i74uR9tq583sa+eILyRxvSwOSPrliFdBGM9tF5Pi9ie+U/0B+Z+4hBQvb
YTGMY/TcO8pZGk+VxlT3ccYwU0Yz12h0Vj2+CwXX3aplTwvXVnAm9Q7pZRQRW0X0gHnR9Ai9LTXb
bg71cyc8VQYYWWo3oW+c6v6M390iLt2z33KYeLWWngrWjmc8l/Vzmc4nuSA6dersyTjLVi7tAHit
/O5hjXyQGZp/YX1XXiA07KyynNiPQlC01QoaeGhMnzyFVcyq6+Dsmu5iqML8XrXM59Muq0+10eb3
dGq6dc4Hd2N4anbPeQWOESOA2HS/SKolHU7rpSQfr5iT8daLM7IeEdLQEzVnr0Fp3RWfpuCsjhEk
6KRJ+F2Hah3C4visqernvErTFaCe4aLk3kE6iyrTf9X7Wn0bO8uAH9xtfMv/CKsS8Z/wGzZizStA
DxDsVm9QFpVXq0i7lZ4X5btnOh8Z3b+fFTg6q/9pGfldZ9b9nrGvX6mGN5xJR7WPlpoZaw0h8R9M
/kfxNoX2U6Co0aWmVyrk6PPdj91p0Tl+/zWz6u3chHjOphSAjx7W3xxX3xCrwZw9Md+xupmbuS1n
UspYRvrRJgDLVtQzM5aC+T7kA0Mn8thAJLCRnmFLnFZKpdDfpveF0iE4eHQw8IkA7fPMZP6UpZa+
TEyLAboXO+bOLrU/8sFpejdJ/TiRNxawxNri8XfoDpsDGTtgBn28DgA4rn5FEagWlOXe0wZS4YLx
iFc2xXt3KoKBEs+NJ3SAnRdtHsEehjpQkcbct5h1ftIn0GdzWKbnuizTE42/z35sfxn/tH078MZ3
Rh6q6ADYdP76Aq7EpGHOXXbjtwojMaoRsToPowlurA3C9diAYfFFuJORVijNizm+BI1trmy2Ve9V
G74nIruzxjtljWjuoSFY9JYrqOR+4e3NOkvfOk/bSgiTfB4a0j4lcGTNlMd6IduQqV5A++0XMNA2
4cwz052j4mNitVyauh89JTnGSY0gj23hpy5MTaHAm60u2BolQCl2lHfPYZI9qIW691Kzv3mt/bMz
bKp4G1sBCqZ8OEqMYN0r1sGdfWZ31YhxpjTxKkwyeISeFp3DXiS4yBAjD0zU6t8xLN4/sh5MxzJs
1bFVA6s4NvC/k59qrSyUrqyy/SOmZ7DMhvZ4FF0D3Pqb/M8jl9br47mWCwlMdf0aUhF4Qey/qmGY
XxngoGUMrew2BZndbIoMXdbg+seZndTanEdoi3bi1I8nUUtqxPwGtLzd8UnpqyeVqeTx4XPsEOOu
VRLyVvSfuoVaBvn8pg1Po8AD9fIhTWYKXvRaAiAkn0+myTjboffF5Se/OIWWbMxexYENh/hY24a7
ibU8e8bk/Vwk0Ztpef6rOzkZvFmOmELkywEE/7lFcglRZxdURnaXD1GDSjOoHUi+4jndV+2VZWZr
kPktRhIjIKWTB3mkh9pbhe3z3Kvde6IO1qU3e/2VodL7gCIb3TJgjQy4UKnNTrN0VSyUptXe6sHL
7u3AEMxu3gtMJRtNazAJiwc/jcyL7ar8xU5y7zr9U140IPgcPMloVXBgR2rC6KieU3/37x8P1/6N
LuWZpmG4JoIYw9R01xYU6b+AwdKsbmkD+B5zotRdl8iCnHgsftQWFXnlN6ix0xpynakkR8CK9rlQ
NQ3AgTt+Qj128cS/tdvmnI3sVUMmEqsoysOL4+CKC0AaHQyDMZ7oZxjszp5iBhCSm2GThryYghoS
iHhpg8TKtn/YPaO+wM019Po+tmJ2K0nKl3HMFm6lPQXIjPtS+Crqaq93DuZ15X8JsfJI02oTe6Q7
Lk2Aj9eCNED8EMg0euLYrkEDHJa3OgiPpIOf5HNsT7K9a5CNWTtTfUXS8IOuN9sMDRfkrHX6WuMC
f/cqFNJFjFp/KlNvQXPNeHeFj0x1jde/f2deZebWhzGwnrmTb2kcJ/TZDBF8SCioR04uaXwMTwny
XEirvV4N4z7TYBjbc5o8y+fCgTCd3KK7a9mD+R9vu+b+FrjukIxtwfg1VD4ADveo3973BmdSVHWK
Tue+z5B6qmS92h0b3QX0yvZiws7KaZgU6wzM78ocaGm20Zg9GTnZeElGJFkf5Chqu4g4wMoDT9VW
yclB7sL0ccHyCYKyG7vpQk097G13Ura60xS3Fsm4YD2q6L7Hjmo7aK4tc+Fry74YvUMJ6HLS8eVS
t0pILdZswn/mtZU6wTkvuicJqKt9bO9uNjRHCwXBeup0ApH7FOYy4JO9U2tQayOR0GllYK/C4ka2
hP6tCJJfB0WDKawpiFwJYy8+QHKhEuw16y0u23HjoEzDOldYb3aWOMsgwFI76ZH9VmHvXCgToyBU
hIBEWs060C5oN+C0s9fJd79jXrUWoGqwkyB3xivs9BQcWDpMAYGmyFu7gmXwILYK5EErSAe62MZW
hvEBbLfYtVn1Qxtjc9NnHiEqoaPgChm4BvXaPv16gBURsQdqFXwbf/tCq03XJmEqYegOUY0ubQ8K
iOGsK56/HSZK59xF82LPavteGe6bvK/64bQ0InogpG7AljKHhaGTzBOjvBFjUPUlzZrPpeKQdMPw
5BM2jFUtkAJdzjRhaDBaFKzN5MX19jEYsoEUWSyK5MVRLc8NzgSGX7P4M9GzQ0QRp4/Ne2Pqqyyf
7Wvjdz8kYT1NXjWrb793IUOlqm0/k4MEZl9snuWDL45yEzGLM2nKBugCSMFpTPaa6sbPRV0kz4Tb
4ayu4yf5VGcRU1BZDeQxv9Q+UgZgb73d/bRTLf2Z2ktCg8yfQxd9mambdnVIyKr08UpHLzkfC9yL
054t0i4nwRcSFXdwhjEu86iw3FtBE65r8PYr+QdhOtK2OozYlfxz0fNU/0FX00z37ws3F7BBh1S1
Lf42x7SM3+7r1Wi1LXHHzrHLCEAvSJ3BnoDge2VxI4EEHu9yu4tCAt2xwT2FlsPgSoiwczbI+KTw
mdw8Y/wRM7Hf6YEGYtfGPBBVxh1oP8xaojSbsVn24Hw3v1gOUaWRfZJEXwjlIMpBtKzkFx3sjBfx
TaHQIjRViCQJ9U+5Jxkiu1cFIh8bW9uxNbrsHg8AIaawmdd1pn4r+sDZB6RyrRI0JWs3d7Dq2yn+
HmP0kBwQTyRm884TUtKSBvOTfMam/nvSpupdBwV1+PVUHKnvE+qxZZDjCc3iyS4vj2sDar5RwkAF
S597SbH6xSKWRzgJNqbiFMk6ngDeYL+6BmNaXOtjgPYX9Zujf33EMldW+DkrAemEFEmPB5RmxWYe
iVjo4MMipOGDL+O62dXw11BAv9APJFJGbSHLNiUSwZq9SGuFHaIY+6ZHXfIpTP0fU10rH9MYLQaT
blc+zj/JcNgG4mDiGczx7SWbnIkJok7Xjc131iAuSoWPPSnSaqW3M9Bn1e6uvwr6FFcpPVESSP6s
8SE/3iLDNm59Aeco853uUutaeMlxcSzlRtS/mHP1nGseHlyBhqnMiOIcI92DBsPQ3d+5DrxpXft4
JKd1M+N0O1M94SGqb45XcYeVwO1A00GZxVQQLK/j3A8X4lgYMos9kt1Sc/97UeP8dm3Ylm2Jgle1
bIT4umsIpOZfipq2rhtDUdViOxLgsiuron2m0U4HSQ0dBmGcNqlu7WxHAQlb6R2IYTo/CFy6a10U
6YESzNuQQ/TdqKtwLXEGUVkg3NV2macWh7xJGMcqY3NrJsZc3kSxxI07P9uKEJ91DkxHr19XTVp9
cmY7YDQYnkPXsPAbYMsP/Ua/BaPjrWJxVETNza4LvB+q2nzE4w8cUPaXBxtbn3P77kzZQjYoO7PG
Mtq1pyDNhrs2ms1qNCgd8POZ72E6XlSbLqJS0HQ1Jv9DFyk6A5+kTUxXcxsWEbG8Wpg/+oYMQjGR
5+q2VJslumr7MQxQFHXcyFPiBqrjhHF8NTj6NVI999a02S2ajPokH9xO6fCaI82Wp12kKv+xzLli
FSvSKSjy/ff///9c8U7quu7omkMZRcHy2ypXM8hTfUzm2weUunCDeSE5A4k6K4eCLgWuD7c5B+XY
bykT23PhRv87Kga2b6+/vv7rSP7LYLSeDTfV3/qRGYtC91Lr8LyXXeqfIRf3CJpIV2gEWS/1tU8a
VoYVQsH61ATRURORXqVJ21vx+/Gixb1yLgpihnU8E/hw1Gdyx4KNoQfhSSvj4jTGnctHSaGHnhnZ
6lfyjha47hYUv9LuQRFM8NsdJB1pjEIXxkLbd4BsWu1jzGnT53Tjzyk3i72KcH3n5n79xGLm49EG
kkJj/FMk4AxJEvfLbq7SHS4aoKZyRhPOYOnll4ss26e6HlyVWANSoRf2TimZ+s9Wqd2YLObHgdiE
dSP6USa9sNodFoqZT6+QU/d5wUTh369X6x+IW8dE7q2zO1VBE2Ec/Pv1mmWpbysYMrZ4zRAN1xn3
EdHYDaLuuSFf9ZD3JkXqPDrnVm3xQLUxsXuE7T7bHqu8DYXay2NlT6gLnTYUCwTIDQH0pqhF/xMg
OMQ/+YxHWH8plN0gALKTeKjH9NUpi/giz7LgEPc906lada6hQXhXWDvP+WTfc7uxDnnQw1YRqiEo
hofchULy2xHzSXWfZ4JX7db4KwVYQ4ACFpqdGzgFsotsO1ixH3HZ5NVatnRtnFo7LEaM5KHY2fnV
t/rm8O+vsGH+Hv4F3MzzPN1VDdtWYfH99hJ3VW1kgIOMg1Jo5noY8hx4/qvTlPHmgeLT7J+pFU8r
ic4yofLQMkyJaDXyL5OGCz0Kp40lcEHl3MS3gsLCnJ4t59nRQggLbafs5mbS1n1OWI+WaGciQ386
TUXcAtZ/BB82ZGLL8Jo1EA//k2cSyqPt0jwsiLfpgIkWeXVI6uQtb9h0yNaYayQY0itG27RCcdhh
qTv25KzJmAESECoqX7s9z1X2FCSd/23kICbARx4EybZDkoC3BsBOZHFXQ/mFmF0O1pIBcpaXILGg
i2kup4F9RIzYYDXFTLXgodfrkNkt2MamwNTbaMdO7AgV4lGRbLh3XkxygVSy7qvIsxaB1vX3Pqwu
rWo3i8l2lWvjptWWUPCr5Kckpr7JlEK9tgGCOuZo7lKP5/zaoC6TKOfRIFKNFCc8mMg0X3VcnYuh
n7sj+c0k/vhAbRWjg1HQeSwThR5m69jNkCq2uvNSmLWyDA61RoEwaj1LiJsVM9pds/w8+466CxKv
3RQqKEJ5FCSptyowYywyw8PGz5hqbyuJ+9RW7sW2MmgClnOKRobbjFYXxaS9FkmRfBkZsrGvKWm0
WWgc6cPLrZjhBCeiAMF+EVBM6rCiHpKgA2OezPWTH1X4H5SmedeN5ns7g3cMtKLZDQG7bRujPgfQ
NcqXQTe9JSduWTnwOHC9/vWfpECmRd8wRPcqJqMSuTXMJUTxhrf2AU1jlWrFjK4ayeZg4nV3Quu9
ROX4giUYXkk0qZcBJ9QTVG/0y5OZr93CMzZiB7kbU65TueHMIjYADkZ3FGBkfNV+ohLgONgkjkfN
MjORkMaiOtQbbJXEiTC+c9nsYiro16nrX2TkilaDxnGBLmpiiiy5hyLmcw7Aazd+8GOK6qfa6Y13
vffLvRZBBLBrhg+ZooIuErEdlRpvJGlfPvSRQttOAdZXiUSWIiKvJmpzCvWyDl96WCJL3AV0HcRp
VpjZlWDtnRSSIL1YNzFaJ1luzel08DTFerbUNHhW1PrSaShxQWuJ7DXEEA4jhCXDHNBSjnLEUa2g
knchvOTI1vp9n8fds1wH8j4korye7QW9su9azB16pVUOgW/ydsNCj6gAXPrG8ggTlv1XXx+ya5yy
zpH1tJloTDxywj2/6HaxIfSXRUiInD9VO1776oRTIlw7kbUhasG4BDaWB6ey603LkBAZqdfhtyQV
BDACUumuxriAZjpTMsyCMw7KkEzPShfZe3huTt7kIn9TA6V/Rgil7caOYEuu+O+ydd+HOsborp/O
8nUKf/iGre1ixlW8GpSzA/0BgFxkZni0wUEKjF9ShuOHsALUZaM4I4rV/hnpjrVvGtb2eJyCVTWB
k8+Asx2hPTGHDDwDsZytb4nN4W3TZoIDvAbXTF78kFIMxY7sszgr9YA71dQb8B5oqQgmX9gld9wu
yhs103XAFojkUNMfb6tGiNEiBg55VosyuDd8HkjxpVGhZTq9DAC63p8P6Ti+Y4wyTwlhPATRxvlZ
7Ut2s4HpEAnBJ3TuleAxF+2n5mvV6OYVvfb3bHTbvSo+0CUtmQXOTDSdlvvNhQq8o2BK/qN3Dcnm
t/IPbwNta8tRVccCR2CK5vZfC3mjKhuYI/MhiDBadOFwJG9jXsrRlVGHKglzxicyE/y11tv6a2EA
y4bKRmqGEisn5K2sljoNyYNMlx6LuTz2KU5FT0s+6qzAnjBl3zQjJFbLvD7ug6ZdzSu7iUPwP2Zw
/vXQdvmboSm7UHOI5UAqSZksErJl5x60UrG2jSlbY5nw6enH3bmIovCOLeLYT075eao73gmNBAjG
thsEuQJhGzZHN+6tN5HBKsdjfq0VjGSI9mZZ7mEadfPWbiDlLGi0aWTSMn0tGBrqll4ts278I0Gv
z9CCBxjC9uR4dldyPA6FhgtfRW39/OsoSD0ilXBoWaXnH2Gw+EdmkzYte3Ge21xv4m+DkzSKID85
m64ISiIIwewW8lROrjtuPk9TpD+XTLgPc6x7a5Vd8pa9NVaSATATEhNMGuUlnvl0yQlh4EYtc+Yw
2ABxzl7ojsn/L3HND1pR3l7+RL8w40Pvmm9yeB0MwaEHrXKwvTRa2a5ILPEnDwK0D+XVU62TvMfB
wZm3c5Bjk+xq9+izdl/kFxKkpDmy+0w7FToUFPlk4U1YdUjffY1wtm0DpdGwV1r+hegbyHMCx808
BfyDBmkbqv0qHmJ6lwJSirODcBdxShbUhTRDlPmNTvcX783SVHNrX81VeSuahAxEMuqgO6krwzmP
JaGYsmrpxdFY6THZl4q5zjDbPL4g5uZ+7GzkbsNWII3lCekcIfBBo0y3MkaJp+eJRPqmB+jQO4m9
M8shv6XZxGe1VvpvXrroMd7awIOvlS9I7hARGFzGzwb+072c/mWBUjOV6BQcMUygfWt6twc1J6eN
8bR8aCzsJbPISQpoxe/lHaVyYKq0usYnKn5WcwUQixA6QvxsjoVjfwMm0zwbdaIDTJusZRqP3jrt
K39ryi1o0p8iNqOLXIP34ZteeWgFDNrBxLIwMmXYdqE6Pk1iWsg+u4Gvs5bqNdAR40H1rHFVJ/Yi
Hnv7OyF/MDwM23xRabVQ3IPUJuKm3oKfVJZqO7db8j+SCzJdUY235lBsla4KBdjCOFmlbr4R5ICi
a/ha5n5yNvFSHB53cMPEpsYGIFuU0F328r5LV6jbP8qLcPgha6LINKDHT+kXywtvYCeQzo6ldSv0
yKAvarw5LV55lxi9uwU0XL6h1QD5jfkaJvgpFd10l+lOydL8CHWVRZ4s/GodzHyv6zkKTXCYceYf
W2h4A7zzvtk/fk1NLwbKR3G7bfDK40bN6GOLW93Y99bKMDGwgd9nqNI73HsZ5ksla1VCvPasmmw6
IY2c48zeOOKUBXhHF947I9gJjz7ogZXUZ+Z6eFEQPa0L0g+XVNglxZZbfi4mmnlB4v8ounESlTfP
6+it8a5Uh7kz7bXiTwZGupQ+AwbmsmqntayApqZu13rr+vvoIFmSPk6CFbeucMm0sFqlzN2/z22i
b3tJ/uyjkHvcOB/li0j2x2vU0JtDy9hi1Cibm6Ss60CAl0ndzgv05l/kD5LZfqATNrC2yltWAYaa
neIqW+x5Et2VCjTZqDYb+a9liZbjk320/9iOEz7Iwi5jC7XwiuREP0VY5B+BapSt+XMH8cxtVGx+
6OvjvPQ2TupCsLEUNhF4DZj/Gt1VFppxHIkYJ950nIwsO1MVMyyIEMClKT5CzRpATtkai25EbCak
EVInH7+JbVo030a/2TIWyQ5uPxWXzgJOYddIV7QS9XXjdDc/rKKT/LROreadB0hAgxrfOy+H9ibq
QR3I5jYDGSVXPPlLOLkRI2n2dpXqxRgraWa7c6BuEvRxx9RhhGO2nbrp6xIZDL1dHN2oi/V6QMXQ
eMOp0TvzlHOXXZejhqUTOT8P+r0AHP61YMtcJMTOYN4JDnMQ+PvCVQ+BLUi1Bv5o9hCI4rU+PKXx
HC1TIVrWxnlcjwNrRqONH48BaJ3ywflft+nRY/LjbpdV1QWHfbnPp/gVKn//dQyYoItZhRM7WLYU
5glwkANMmtw0XXn/7NnkrQHEUKoHXorURwVXMk7slkqbkONRdatVkanqERzbT9kmsaOa3VzpTk/J
8MMzS+WrHrosnjUC5LYl/c0hCKQOxNXDfCAv6+Oj+ZqzSVu4hn2SN7hHZ573m0VHTnVdR6XxV5NJ
FOPf9o0oZSrzSRYoMny3QJB6JMhn7UZJfa9cGDGOxXXe+fgVTfcnDNrsWqIGSjRHF9SN4OycBq93
T9QU48Eb1MPENmjhubhLU0s7I6qykUQoxTKETFOqsDlQlRhQupe5NrwrbCe3rj0SRgOeAuaXtRs8
vOq12TqrCiiWnIbaYVEc9VpIbqrCXiZWoS+7CH/c5Ff8FlxVS/oPqGPIkVuZ4uJUZwT2c9jkhxZu
LX5xPf6P7qBm/d7o9TSC3CzbdkzNQp3piQSav9SHYaoV3HFN99A3aPddGEL4K+PsW2b3L9yVgRPk
kC7r0hARsx5tFrPoX3CsbMJA3e+k3NItB+voRbSlx5b5U/xi0tqwMvWZMZF+T/0ReQ/+jINuhvG1
hJ3iu8XwQUJcjtnhO7nJcHzmyth1nSER6PcUzM0jwAXSr7pIou4reaPBSc3ndtObYNkeeZIkN64d
j4BHxJKy21UlDLdtr2HQT0ojWYCEDtTF1Kz9XA828tSqtHxZA62RH61HkVYrq8KGeV7JEZDF/m0D
z32C3UCR5nQosexyhJ3qMutHrJtgimxS7x6UOjBF03QfR6F4bjbGiVEns90xIKNkdIKN7EY23vQz
IlgEbrIYFlOVthiPIe4kIDbPQajSF+g8exNYWkWPAer7DLzj8RN1EhClJpUkpgqBWkhuYu+ihq3j
D1Ml5zNuIGKKoyGq7M8d5rjdDI7uNDGaezwYJIAyrqFKcVNz2LaT5Tz25kbyovTI2rembhzzJGOy
2uXtzWTIvE79pqVp4vRY0l2u8pCo0C23OTLC/9QAWxUYjwb15uM+7AawAcLk1VDa7JWIL2hrne1y
OOAECT0QuOGlL6Atjj5wBCcFwpiL9gLZ9K/YwGagwTTKy6C8kEvqfibUdljmlgNFTptrtua+dsB4
cUYps9baHprETG/+JB8gHqu4afUv8rNRT1F3nmB8BrVrkxPn+FcoHOBJRLXx751B65+NQVQAsGw8
l80HQ0IhEPnLJcTohwTjMVMOnhvitkDC1zAU+CYODF9/HFhxnb2bXfnhmmgBQ62/0D6e9/iEzKWp
henJymlBC19MxTK4j8N2XBqWenJNnYxd0TScyrLbYSz+8aiAWLPXltrXtzpA/TEJugse46VldfWL
LnZySimgflH9UjtUFSLKCsHu9Dbo8fi1/t8BKOU38DVQCLCcLeQrF4jOTJPMm9QZmpN8Sj7Ixbri
ebPMm5PrxcF/rEVMUf+xV0U944AfMxz2q/9Q0gCDQ+maOOkxrsc/wuKDRjvVsbqQoR0PQXQABGzh
dVZZUKLP0WbE9H0yK08nLPxV7vGmEJBMjSMdY3Wu3EKncc91hCaaAJ6bMQ/+LZ87bYfKAKKxeE4+
BGYdLSDXH2qScs6zZhtH5tfWumKcztpWE7M78qlry6vsrTpTfJ/FGeN8lJum47E7ErI/SycT29cz
YOlIAd3WiE7xUpXkfLnR9bPy82OXmJSWessmFRtK7lg3xITdDu91tSXkGTjlFB+zIKsuM75TLBFe
8oXYIL4G61fXp4PE1ssHO8TjGUexCQQH7WgSEPrGjPEPJWngxSvn/wg7r+W2sW2LfhGqkMMrcxYl
Kr+g7LaNHDfy19+Bzb4tH5+qPg/NAkC2LIHkDmvNOSbBTlq+l6zzYSrXNNiSl8n1DlUDUymdKhUq
rD5Caim/IfDJn5oG50KhNC9SLJo3SQLtG126rYBtoXGyqDlqjJijRA9WtTyanzUy57tbhPX7fPn+
gvmlJukJqzg2Krj3OsKtrP1WO0Td5GlePFLOV7ZO0+/pkLTXqquX8g53foafjz32NayyS9xl7Y/5
YArJBlVUjFhTV/A+dxBbpDBXaYsHF12t70fu2TEKB6f32K7t/Jd+UGruDiDjbhmZ3TmOBKuBsmt2
xDTtEfS1S9+lmTgkxtGaAEJh064BD1OSxBzutystNo4QRn9OviVWWZH8AoK9d3rlr1yn7ZkGYKAt
53NqgXAYeesubM2DwGis0zL7NkVJzFd1peglC5haf9WFvY8rzcAjijk7OEEK+CtAy7bJe3JVMzuc
05nxKyf+QutG78BXV2FCQyZkRBvkBVtTDPzE0mOVokfbmsRTJGcmqO16Rvyowbrz261jkrcN+6yF
500+D9GEzElZsnKAMDabEm8Nb3n60jfeLaJxsEvgHEYdqWAihoZGHieFfsq7QEvIETC0attAVS8D
ZAcZvCBl4t9LehzkiYrqoM5PLai5Vc3KO4aNsq1S0DiMQHCVx1PqBRT7hQie2Fv7DoA6HLbjYczK
Jz/Pgg0elJMgC3QxBIW+t6y95tbeyakNWLWzWxGIxyF0u+HQJvlwwHX1bNu6tsD02LEThOELpT0M
WmAscT4ADQZanjFJwwDel0K8V6z9GFunU0k2cZlQkqzMH5NJUXdSP03tiqcPKke0YIOYnzJHLGLo
GtuxcX4QZcknPW6bnet7SyyKeHOd6ZZ6MQyIWcjSaea+CEYdCAKOTajT7fNUWIcxr1iZQNvTcuVH
rWlXWOwL0HPug+q3ZzyoRycGLUc++qlCcsVqA0wY0Vbcv2Cc29NHT4ngI9YxOyaj3SLGgkZauzvm
XYyaA5hXd0Apo/C9dStxpmFys3rEcl72KPJfKhJan5y/qNM/pjGxyczAEYkw3SOheNmyltvRR8ye
jWauB7XhyVXrt36OFkhzgybofDQLsIxa2Wll62xkj1ck44X62F8RYvpr4iJnL91JRfqrdrc47w99
RF3EaJNmTVplcaEqF+M0Z8nodA2uQq95DP2ifGz65tXLewQXQ3D4UpBMpEgeBVlniZqWl3Ae43t3
BgWvFKXILnmX5atmyrY8s2DGpWv/mRlgBFOAW+xoHbJ+NLHyU75njbnsiFXxecsGbleGsD6G0zf/
N3Y3trCLELw6gTFPheNd4MYu8V3ELd4dPP4ZUWE5Y4VL8lL0WSL61wzSwpuTcMptWP40Dah0Mdvb
B9XeCXcXoJjrADJm6mYY9h027TR4n1pcv8hdvRuUhjR671sXrzo7QvBFuncGvOImYk2cZAvhSY8O
5Ftm9UHDjE2A8FJTFVSMr+RLoYRQ36o6/J4z8Dy4yZNbJOOxRS22RN/fsyxXnjw3D45+SyXPV6+x
awW4NO30qOXuxmmNkwF4bXDr1VQMpKsOrKd6M/sZIOZaeb4ZPmhTyx7m0+ib6gq7FnvSHppYD5W7
o08b5qg0zKR7q4NmOYF4eOp8fxm6mbUNdK87JN2Ha8EiaV3/mWDabE21B9mnugxEURHe1L10+IfP
aQvEtnKdI98+dR+FarWt5+bGOBVMEipBFCAyd75uxcdWg4kwMYyMpUj3g60cm7wChgo/2q3IKw7C
ujjbo/kAP8p/rHKI5MlfxdYblWrt0eR3zLEheTseFikdmU2bXvux3hPoYO5TI/uWeG+Nj3/WNZu/
yHaF5DOnLMt6DniJbeMyDxPEjIzNQykoyh0sY0hH1YC4KwlPqu+8yzIT9VRcHy6sEYMW6sG2unw3
JR7LN7Mw13Gv509ZUWI8mYRKSVHzkIYGJIkbZrIsrN64QKigG1w4xsUgl2sjTPKO5DX5bNAqxYp+
H/EzvRE/Ey57UjwWRp6dE7sht+BE0LLYFpG5QP3SvwkVOL1TaVsZZ3//XyEmtztNq8CBBhYzQ1Hi
+YLk4wkP5cNM+pXiOrPEKUw309+ZuDTtsnQQoOKd0lUV76llq+eyAOkju2uNUMaNl7k46rHUrnjL
0LLOCtQRn+yS/da0wQovHhRC+na+DyA4733E+fYQ4GlJIToN0Q4WX3OW95zmIdvA+bRIAGUDewFQ
g1r3bPalf6wL+GY6RvJ7LePfl+2a9qdmAqEQqbHo/zzbtQzKrf+5btdZBdsqn7Jjgzf0rlV03caG
T9j1yyJwwuO9DyfX7mi1d4Lh/rVu1I+SGiT3DtRaPyrE/ZH0htW4u3Vqc8snR9lZll0xgeaYHGXx
EZzKhyWsVRt3+etQauf7dtUofmjhk1y84OWhLybq4ugNqnesNBwVUQYr1ldG/wY7JdmWpU6RX3hU
M5L2QHeMPRkRl+MuMJXnZuBLhBriWwjYBR3K6D4bsTptHIUMrowECcYlN8RoRsVK7if4KI8AW7y/
+smO5uLUdBtUDNKIeqdbn60Mq6reFGfu6WZOcg5b1NpTsQ+ryrmkUSeuo07q26wxSasYlnrncn+6
/DEZHJWGcGvDpmIx2vuGezEm0heGrVOZOGqCmKAnGl9o8vKtHnjVWZbV67T6pvQArGTPuGRW2XiO
P9GACauljUHt3AYNXtnOFY9+BflyjNgI55obfm/rc0mkhZeqLKRg2gCT/6RrHp66eQMPyCt5cNoX
ZzDE5V4WNdKgOSeizh8G0Ixpk1o3lwbkU2Z1e+nqHCsB+ScbzKc0LdZ3K96/f/x09b8qL4aDogRJ
gomA2HDtP1Kpa703WIWzoy3LMoZwOB7lElyLSiIYy1I9GHbrXBnhnpHsI34ogVjNway1oeUECsz2
BiNNnXNXilU/r1YGG3lSnCfpc8HaAukj8DW1v8qjhH7tcmI1ttTwG5IDleorvYYJ5oe4k1lJeWcU
jCzm1VzcnBG3kpswFQlUr9qmZTJYkOLonRJj3KhqXO3oMoHW7iayNqfC6FfjNL35ejPza4y53qI7
ESXZBQW49mI1uXkZaabejyAHIIqsoQ753bWB7zeapvpkzO2h+ayhKPwk68zzmWlaWze2tiShG0e5
r1UbbFEA+5Y0tI9uQa3sq2ANjHaRTZNzSRT8rrHS6qd7p8CFYbCVfdfR6t8VQp52RHzcW1w12SwD
CniQA/oLt8mkbJPsdNQmp9osf8hfrDN7PrOcofAEkCJr6wRkhlsCZdytR514H2CsuTpdR+cvxEVK
E7SFrK5TA1GteCd/ijxNUAFRuo+m16Kqxk2vZeTcOOLYuwO1QLXWx3IRJiy+iRopsp1QtYv8GNPa
aTYCGiF8Pj7Vk6G7m3t9yGoYKwy9RaSQYJ7lU6u9MmlvZA/CAhRaT5Z1vLc+hhjGTYXJ9C0NcgKX
1PA7/GB66FOfXmI2F7seRdtmMnr3OmTx3M9Higmj8F2IEUuOmTlLtv6dcps8VKpto8ERRikks2+r
RrtBbXE3vo2j1ivxzCvxgDQOY8I18EiitBkNiF2lU+vsG2awnzFR9yXL1k8c1QZss7688rF/14jf
Pfh9cPd/YZsUF0y3r3lmvqcuIv6ijmCq+bm7s9D5rfO+C/bSHl1M+Qby1SLMGuMqleRNpq5MtkdP
dxhFqiHonzMsDMopyFX7ExH3M8quGz/LwnsfLW98mtSkP4HYMpeSr6BSXSb42r622reR7sJDJLJq
R9p5tVDnU0oWcxx7i5PWzLV2jXf1bqBTdfVHiWn6f3T1/0vTSYGE6gk5l4brMYRof2g6VQoUlaF0
zgE0Fd/ehFJhE9jNSlZJ4hxvDsKWi1GPwamJ6PHJgSUJg5co8rMbKw82nf9cR7fyQkZ0tC8BYAF/
d0ww1/msDemyg3QM0+AYdmZGi9YX6c0sk2+Cg2UHGm1zL84nNMROfKkJ//RAR6dT9gQpja74OMYf
ZOfNJHS/ejaGBmM6Z0JP/r6eOiW0aBaziybK0ZFq7McbC07+fJp7SrbV/eESdZ5xVfLRuFZFBfYy
BLgqryXzE5XClkGDlFKqDdKBDiPiolQ7yGQ+vKcxAQASxDRnoRkibuTbYGBNhdCJMDOtne9g2c8m
9d8frjb8cTC10/2KxoFjIK0c3UhZ9S1/ah40xUkxm3qnBJRv/316QGP9ZzHMsiwQQBYjnE5Hypuf
/62qWNVN2NDwrMjr1QZwqX1zVDJNz45qD+bIYUv46PkR0aJFjYoiXjatnVMc1bQX22/Xff2Xa1TN
r1mvAOR4dXeGAQO6NoGwn3rNZbszS714m2Qk73DChkWKaNGNL+5B1l9wK77CECRYnD4JpQwdQCGq
1hN71JDwJU9c1LaA97kWel08RqpN6O+9liy7swWE/b1s3JsYSQlRIJSC9DO2HYRD2vj33hBEQguK
7Q9dFCwHmvjVCGpIxW7iPDSkodhFwsYo7M0nIQioKWNtN7oqCOi5HloVmyHEyJ2aYAEcRa92Kalk
a2b17hg1k3suk6hfdQLfTmmyjdNJKTnqwzCuZC9UU/xzbOO1uY+hEUGeUnbmVH29C4r+OxyG4uLM
D/J6Sh7wfQiliiybw4kWwfeZm0e+nye7u2HLwMLIJq4JVjQPWYUUYu0IYjFx6P8KN7lfukfZcpU6
Ob6Dj8JEYwRZzT7hserWGLTVqzyK5yMCWd7hzof7WBX7L6+I51ioS0F30pcg/LCPtPWAdy9cm7r1
y6yBrWc9jEJl1m14TTq1YEa1eH03X0ylNt59zHQBxdaLEmsZBUDupzlsDMgm5OjEMm9YM5XNMPok
P8wLJKIZrHVrRAgnCjuE/U2TqLThLHqILEul9Zs9TET0BHMwZK+p+U5RfPzrYQI3GUBNuXR7v3hy
At4QJQ6HU2Xwe46qTTlO9zfQEmg6gbtbpGn4CawKA5lcLsbZLwf16vbeBK7zOcC10+xNP9DUd7IS
IqLbPkfEBp3uWw2/tMnwsQMkgKwabdAh1DSqCNhE4YU2QaZpc3D0bvf1BkeBVa9rnwCDdBbJSfXz
oKgV7+6MC+aSZlOn9+bNgfxps8h5WVUeyWR1FW3JsRAwsHyig/uRRJlM//tIEO3J1g4s1lypL2kd
7QdYeSyLHORwZfig4Ffeyw1PZ5M6ipf7wx+LUx867bXuUWERWPx+vw/ydAj7LQlmezm1RxY5KBbI
kiOulPJWdf2z09W3gFbuLlRGEZJvqX50dMd3BM6vU8MNbggty6c6fct99yYX712JJ1kHG3QTYlkJ
zSew2BfXTu29xRShVL27G9mF/NAKxkdp6WLPq5wsCEn5DxlcaZJZuG7cijCWyuELo0X8imHy6g76
K3W/TaI4zUt7S/m4nofAdmdSB5qh+dTKunc37YeL6yANorGr7ssgLpgJGKBmRkE9P8gdQlyE+tar
5gqYVEx7ls2WsdfEWhJjEra7mygWR0f6n3wQtkOVY6uztegkHSjyAZn4Pmth3bNY1B74c5JNWsf+
ypoy49R6Zryy2aLKAZCMtvZwX0D6mMAxsJHXJLuIaJhtBLdYCqtCf7QQ9EPnq6udw8d9E2MORBVW
Nic1cmbIlqU89XMwBxGq9bMSR4DwetFvXB3CYgNZZxXaBtTxefzt5tOmsjT6aHjIlQR1U5au0Tma
R2+0wo1f9xq2pnkiG8toFWr1eJKiI6u0LqEi6BTopNWhc0rUZWaIbJO27UTUh84+K4yGVVSF4Ylt
t37V0hYfYqmF3zu/m2FPC0UBh5JD4pIHCvlpudoZj1qGRUCqH22NSlIVD4ceDQe3MI0VzF0sE6V4
MMrH9JSrCoWujkk+Rc/4MkFmTR3IbQQHxTHtBnzHi1Qe/PMUCXdWKp5pCrTPVW9q6xAoKIa2OHgr
oI3H/CmIEeL04Fe6soW3697RG3lHjan06FGgQJKCg2xo7CMoxdq8Nop7Hh2UluEYFrjENXjc5hBD
gEOiyz47A/vlnnwF0ScdMHbCpPoZyNDYIob0w5rqgfjqcNu3SEQXvXYpRW9U32M3dy9SzVrGvXVN
iWLqcwCbmZ1tpcI21ZFWwrVkbKPTBrk4s57uZYR2DPSN9Cu0qQsf2BfaXroZBojUWC4IB7Umj56D
ZrFjn+cV+WBSiJLzqZXq26ro/GU8/wVymKWCJR7axCjXbj281DplcGBXD/KBNp1Liwvo6te12BHp
Wc11rIXKXIgIqJ13hONhs+VGybt1x3V9PSNVFex39GNQkEEDz2ybUxb/+yhSr3Dw7IN0xsITDM6F
T9mPOyZoDN8CetQwhfAG35fiDQkB8pTyY75KCbTeaEPWPlTdqzdZw9U3MSfKIwOdCEDlCnVMIV7C
roPWyFz8hDU90Qqsw5NV96Chhg45YRBx7tcHX+m6i3xtkqb9prZJfhuCaiUX97YbPpYahXJhT93x
63qIeufretU45Ypv59KgBwlcl4aMr1TJRv7+5nzqwebYyL2Er2rDuukffXZuW5h3xWf8U/5Tembk
W0Juhm2R5fPVtNTolnWKcUojT10nQ01HFgX9v68ZDfvPipblQOPAsAdiCA2MKsXAv60Z60otS0B+
zpaw7+BCHYnckChwX2VjuUtLa1V1ibusWxVFvbEtVNK9W5W63BJxp7bA84+S3lDEU5NmMVZ/PRpe
kl5VdsJRXDobypoF2vhem6AQ855FoEeSkph7+yaw4O3YQ4+mVGiNCxJD5zKgHqnWTjeDgKALAoMM
HKXLCkWFswrKaqerZXuUg1cg5vwusj5IvS6NTemxojFm88+As421QamtW3Us1t04FKt0Vt3G84M8
+noQLjC1ziQaoLd7wJwB+DNd9mTzuRX72yEjzQo3GarluisfkZom68BS137jdv7GGc2lXLSJNrm4
SVG8D6UTrJ0ee7bnFYxgRRSj8CN9VbRdBgcTI5uZ+z+VULOeYuh+hwjQ7Dqh3roop4Zg11HExa4b
/AleGeGeUkAmT6nOUS7WkMBgzKt21Ux0atMReRBGlXU8I518q0xOnQdrEGG+lm79NJ0efDt9knNU
KuzxofTyJzzy4xIgAFuUzAOqaus06IrU+/AjvHk11PJgMNuzVmVw1cjOOiMO8K4M2Uj+ob9/pgOk
4SButn88mU39+Pn1f/XALm34uI/pUL+WOapfgk5jzOpqjXwt1nfgAJzj70dEU01TD+ny/jekrD+x
laEq49dB4BBh0iFFrAAkpASWudPalNfGnW2dlJzKgk7A/d5sRHCb6vjVu9Pt1OoGt5odex9/QxVQ
PLEZNE/TQO59nXvVw/2NJB2A9kU4DnTzU7EtInc4F7YQWxbYfx8VaroPyYuCAya2EDso5uqoBY35
aJivCaM/jUDLGLn5OOYu7O1pqIajGNjO3MU6YPiD0CifimrkiPDt+7pDqIF3VEyHtlPbmCocLavf
RZTKzcB6HrtJfcp8HCrG0OdHesXEgyX0aVAHONuMksj2FCZe/1m5lb7G6rz4Ig/Fjv1Ztk0zcy6x
wrDTF8X0KvXVsQEw2HOth6zU28dZl3ovs//HWUxp6rFOnJ1FlwSRQvBC3V8cI99Vl3exEqu/pfJJ
TES+y6RXH0M3xbz5fJyTWPssu1Gq39BxN38BfN+Es1g9deOCOFvkkggEDNRd/bSnvtms729abQYq
gjfeeKkprIeo2uQ1AbDyWsGIM6cQaIusmV46y4xvIckOpzD81dJkuMjhpLaomPnyI6CG3crDXbam
Az19+szUFUmmr0bCKlxeb3SywVpV6TeS+Kh6JLLWgX6RZ0HrUtf2SGDK+WpA1HTjc96jwJXkNIsE
1TPqPLlUiEff29jZ0C7QYbnaBizWcIjbYdliMSPFmGlOn6b1FNB2vnOj+AQNh7GBID4qaXCI2mh8
n3vmUdl3u96coa96BrG/VIKbSgDPasrceCNv3OA5z4PEN7EcI+eU7TA5U6I6K+ya2BnkD0WDa4+e
r7qRvDf5MGgK8dhNthG2PZ5El7D2mMup90kXTfYlcdsHabWocpfNkBq4667WTexabUmnshcLeVuk
6xxL8gOIDgHbxQvQq1U19mys8rHammRSAh6QXnkJ24QzR152idWMTe5LV1ifUkPapAqTQe9/tP7H
IP/gkBu+l7OmlSJEN0jr3rs0K6H+G5TOps7usdFOL3TaFCIH2Mxl7u0r914lbmOFcsNaibjUHqCZ
yV9J/g7yAaPC/5hNNX3u//yHc9pFu2eapkP9GTP8n7ouH0GQ2US1sk2zyF+OWvmtFX17C1Lf2zd4
udc9CsDPabhNQWFutCZOd4k92hsd7OO27ALtY8Bf47AvefXrxjxMVi9WNrWjj3h2do5Ryv336yN6
//YMCICUTEDRQzIM3ooWLF/5bCp24+BfFPTaO8U2/COpz8qxt9opomyebnP67YvatMNb4VTpdXSV
e3FEVkiiDpL6UKjJtlfqa9SrNG7GWQ03DaS4M8du7yJpowSuYScBtN1ygKPZl9VHEvzM3VR7c0t8
u1nu2AslFfcxULMKuv6d5a5kld4O1MfAgnMRRD4TWFVp13u7Lo7JQaYISCJZE4aHRChnuZ9pjZBs
qUSxLmjpoFoSTXADsIdXy4pSDKNW8qr5+aOeYvkOC1wurQW/ReSieLBAOeyF1ca7YnCjxzHLPu94
BD0l2IdW9rt0nhUarBQ3yrO1PKWDWS3LqOUtTMO3lulHTaLmJU1t81yfwblCs8Wunq+bubAuq+t9
VbSHe0Xn/sdMaFxnUSlY2tZu9qh1P7MuzraVRCGoDLZDddF6VzzVsSIOEwI6AluSxRgozlWyFBEq
2nuC+QhZC3t79+9LP82caUO/f1hdxzFVR7VczdUJfDL/7CbFmlpDIsxpEDZTTMo9ct6/vnbs5QAf
s0sSbLlTnLpgWJLnUc7KhUmKTNE7NyuaMMFOkPS1RssZmjvtwejoz0qvGJsfdz0kDbSNKXjNkMij
17W+F5HGGyy3WPKaF7nfnVL5pU0zbbsqK6WGRpSxuIuL/pRl29SEKS4fZHuUsRxnoeY8YQ9+NwdH
uxgdCRDUPikZF/VwVkLr2VCUcScLD2lDZJYFB2Ld5q6/0UImy0bPXIrEQAjbRH0sZp+fGhWQEJXs
HaBQuA7IWlopglGxNiK8nQmEf424hbVuauWT52xyiSimzEBwU0PD3X/1lJIM5wwQsk48lOSgS6nK
WLb57r5Oae0dwCNupe8r322nrymdUYKygYRUrKrWnZuiT/0CnBC5xyAvF5ihDxV+JNRLLNKyxpv4
z0OIWYRbG63tEn7LYqqUb8agAWmdRZmB7SindAjuNahI9n/J5yIOzdJVQhtVq3uCE+Nd8+574Ljk
ac9zMe5b9qMNAu9CyS5JJbxNSN1uEVmeeswDsa9nEy3fbnFQBf7Rcj6tQTKsCH9E0RWE0aNwe5zS
83RsTfHLfQq7b2rhvr12RVcT6knR4Ws8llOE8MQxEOIGonxCocEcIl8wzK+nioVgkr7NmR7Ub0+G
Q3uMuzA+yZdaref+D7SJ8Wdh3XWQ8qkGqAITXIKl/sHtIsEgsY1BbfaeYnZL2ynJgEenpG065MYw
lfLmQndjKwe3gabnI/kDW+q308u0M5op3AYEaz8HYczivjDsHz5x3b1Ip8eWLyy07dTct/o8F1BZ
vlJeCVZ+UIl39nsvWW4av9T4pfWnh6jw9/J7I/fe8sjup/Xo6cyEiU6TQ8Pz6CdoXKr/cQucPxXL
rqthp4QIgjvUo8v5h/IhMOLQRHQ57EutP3sdSJnC0YZDzfZjeSd2laaDdLoON878bGqNUJHUttvL
ZxEUUbGpa5s9BJgepNHp3hr1T7lpso1wR2fZ++gGAGMdYdSo+9G/fBGQ3IrsyHRQvLWsaKeV/ff3
IojIayai7S2ZNOMDPOFyPkFVIL7PB0ZpcY+Z+cgunrF4bvZQhRN5Z3x4v1kIM0MNhhQGSqpkc+Ub
IJ0LS1ynD00K407t94amhY9mQepx1Y4zzXSGgUJFDLfIjrPnqSYmrQvIkgrn08SL0OfBVxIzcqnE
6rJosSexJBLUuiufhBJKw/JBtSfzfmThffr3sd2YLRj/MbQDQnZgT8CgNPir/gTNOXamo5IliMro
Z1WQh6jEV8xPNYvCZQuT4qaGZbCBHeOBQVfKgxqSK6XmOKQnFFLEJG4UkwBySe2RD2krfmZIbu9V
e5xLzrZXDQq/ZDXe/Ql4f495lro/oknbp/VSbYkRI12Z5B91QM5TN5SQE/q7UUbzP89AcP/7Hw1W
4w+uIpUMz1Qhc7meyn98X7ktvxUzDFC6QU936EyXFtF5HK9UN8L32NfloZsf5OnXg7zmRnZBXDCG
MOjLChoA3JAHLQdg0rWG/ftFk4yJA6ZcQofk4W+vl+fyoSqsh9bqx438OV/XJ8fIce1ih15+PTPV
4v//xfsPy1s7BsucLXQdbBZQ4fL+0BAOcwgaA/GavIhLjylvfpCnIBEQTSIgoteRw/6dyOv854gl
JWLWiqyzr2vyJfRV+de/Xv3H//zHqXydvPb1YwK7bbYCOnav2NVBqca/HwYyBwHYmxE4pig/DBbp
7VNXkyEnD+EeQe1KlSo/3A9/e0GjxOZW9eNtS8meezW/yEIyPK2T+c+atDevTPaZrZ88yJFkGLg/
+TgwuHSmtaKTgJocJm36YEX13DUibyWGD9KgwxxdE92GNbJXdlZW9Gy55YrUn4dMh2Mn4pbOQBCd
1KT7iZh5F+WeCaTQPWVVuzZt/ygaN9uMhUIyj1UJNL49nFLRoGMan32W7DT+BSFVoJMHJz/VRAt1
FVBXdSq2VT6tA4daazIWBKdO0ceImCYprA1pokzoE22PGasBpXNZZhoZ7M2bN2cSRyDd1nqlrwyI
RoNCIKdbdOGmqOOT0EY8g9/R4UQbrANrcLjf8yb/rFF0L+IU5GJXARbwDngLHoXXAYEM6JiiJlU7
VmRD8FkyT69nl5inkj7pd522UP30OctZBthHkzX0ikjrelHvvTfbqisQWtVZFN3e93A2UhOMrNek
KX46nn6IHDCUfC9g/zz35IIQkvJM1miDAw3oTdcDBCy0U4lHeTGQaRRrSyVSfppBtjS80Fp1WfiS
p486JbaQdHarP7XZLTGL+gAj8SbC0YdMwjJpsn7a1fhUpC724eBqIpN31BB2t4ZbN3C2lR2XGAfw
S6r6wvPri+C2KvT7YpT5cWjTMhL9vk8NhPOz1r8KFsLsnsxwqhbFhJGVUnr50Uak+VF58Gqohj6C
yNgBx+fXnw2VypWaYR5o6bjVWgXQ36e+QVC63WChMDWxqyvFofZmXZLau/K9VPlkOjCY835DnLG6
En1HNEuj0WOPL/o3QOQXdgTXdsC1FgwAENP0uwnbeWXhTM9A1ha2c8hc4BdtiNQZLfRC7au/ppl5
3CVPfhzd3DBY069+BH1DpHf17HvFD5M9r1l/0xNvlyRHtWYt7zf2q+vQrcmrfWv2zjL1oCJPuvbq
FOoqCzuxyYzyFfP2906msRoDqeKw8O3naMYiKBU+xK7YGF0b0fdD9xcJBDgGMuhaZMMyTqJ91NGP
caKfkNIsPtaOP3zYoG7X1Rjcamt4inPAdZX+ATjqqpBjnvfqh0lcwcKg+AJkDB+0342vsHSqBSEo
CREWBRUEHaG8gwzHMz+KfE4OJ/huxBiWGvYhIyOBbUN0CTH26lnzURCJTY26P8X8iri6Fphnf+ZK
/cMcvBbe2iiIaPfI1chZrDplQDBwn+XlgQC64gDrbKcMyrhlfVYdKFuXh7EcCvbd/5x7HfvIoms3
cmySD3JslOOTPPp6Qo6X8hQwpTb30MEdzEOiHBcDzWVIlOOgvCgf5Fio2Q25n/L8t0NIxWQ8qcYu
sr0RAw+/RX6QD5TVCf82UweTKIFsC+wy+UGbpxx5JF/z5+k/L7k/O5/Ko+z+Exp80S7R7yv563/9
IXmGUxWlHOOyfLjPC18X4TDi9ZdPoUPgr5D35eul8rQxO1LuhyBYF5HKPTDmf91FanSfK+TR1zV5
6vArUEj/5zXy6fv//fXyNre+m3QpibpsdXFEQV0cenbzfx/KSRiDHTg+kMlL+Ef6zqqb4j5bEtQF
GGiJN89n+AfCRE5TiqaO9UDYkQvGmMiPk+dBk7yFMy5gwN2/MIWxn1Wb5qOmzuG7GV123TfHldSB
0A6Ar4Y/Zo7YVdyFqe1bt5qg7dJTaQOnIeotYqQbA4a/uiHIdWJMZyUwbCZILGh1iXgPSsW8+VWv
PSE2My1SKeSVPMwMRpM0oZ/GNbv6VN2ivliRt6BYjxLJT8WD3AoSheuTTFO062wGUo4OLWJ2b3vQ
rTjQXMulwReC+knYl6y6IJhWSZ+mB8OkQCDLRRGIBWQnY7WXpaKsQ2lO3/NmW6NzmEhGwacAZrY5
RlEzvKRIOF8IvgkxelQDH+WXItCglWrsO2039Y/+ZM5y7e7vB3nN0wq6zfPtqmB9acpEDJDU01iz
qCawhXkK+jeUcwaAo3xXlUG2zzK7u5Fd7x+81kBOVEbEqbqRdpwX+pchNtIz+Vq/TEXHpRNn3SPT
AwYpokPX3KXkG7OjUwfdd8WJxcqdhpEWvNc+lBMKdJQaMOIT7zlrhXoh7uUmz1Qli249egB5dn9A
O9B3iveoksP97CbxtwLP1ik2H1RrtJ5Tz8VaKShoooa3npsgo/zrK+WGcC2LvOUSEWVC6IQ8Ja+F
nNg2J68RhBntpQwHotE80msAvt5kGNKwsSA7MJ/kT7Pd+kNDVn+W/9QU2j/qMKT9PYaPePJ5c8u5
lSX7WYUStfQgyJoqou4zGIT1bT6YUsf6Ngzis6CI8G3igB7o8IHTn4Q6o6X5HtkPFZi3C+oEYyHB
KKZJE0Y+IeYnzNbYNYVyaGwHsUXu26jxqNvLNobs2iBVOo6G2lyL+NpHVOyiMsyu+oTwtJ+Ktw7m
5X5UlXgFBmLRTkP3QFCrcXXcYaJKQ0tWx614ldc6vXQOke2/yrMWmw/y3OK5qP6Pr/NYchzJsugX
wQzSAWypNYMRDJUbWEporfH1c+DMqahpa5sNGg4yupgkhPt7957bXTQtVG5MN+xnhIMH1ETZc1jW
O21ebNGW1w/dUJ7+6nM4ZIMW3PUBM4gBCjES/OE95LG+6oCsXbFUgnGzg3xPZk5wiLL2VCZxRH9f
xT6jmxOQg4l8QJG5L+l8qpqlZV/5t91dd2roWAWaWEw2v5rHpA3IGwtD7iZJwCcR2FIcUzyGbmcF
l741DhZi4DMBc8q61FJzFbQNfVaqj+9m3daL2nOVbd8kzlOepaCl4676Phkh89Hc9G+tbamnctK8
pXyh0MJj2qJ0sM0s21VYu+jHANKJLOuuK61/HCNDJR+FIfBKzvcUPmxfW/essbX7uJGv1ClRzQAw
2iXs+avGlPTSxKK9F67eLAmtjfdiSru7G7UeyjrsZeOA1DLVM3+lW7gxaDv+3XiuG8J75wE9Hzfi
KVjmmbhZHTlxdDBgoc1qWtj/5AUPKjKkiVKBMICkDTaX3mOJOTio8WesfTuBsqAQ7i64SQ4bN6ZR
PHBvPstN2yef8JbcbQ014XFIHq+jDJGL36XrqnLwX6GCsNfM9yri6rGEd6L7pk5as0MCBefMURrt
HPbvUgZqNuW+rp32pXMDsjNcDC7d0E3PteXeldoQn4kY3VVljT5L6WB8b/HYcPu0Pxu1bracjxGT
u+Y5d13MvkNTvOiOglEtz7o9aCjz8NCe+XWY7MClU4Kg4QeKHVIYOqFhS4WpPH/tGWr772NW0lO2
bmpNbK0aWpBRYO9KG2IBJM9Hy71zI+LpqoZo95sYhE3s9f0ir9p0YeoJqddq2F5V+gKb/9jLTQDR
Rjrrwd0SfeIMDHpQg6yiOTvGtJFIoc4Hi9SHwmBGCV7H0dvsHnpxt64asgCROo97HsTqbnIM5UJI
jLUaWWvk/ZxKyaVxh9tJ1FscKxs5RMdKvmbs0GlrNc4uigaLR0nd9cbx8b1aERHLTiJuRS3KSwm9
6nE8wAu7TFVvPKcGqCwvqJm78jvQwNSWSE4IOw6sE84voGYh7YmgxipjKoC2LNqoR4Osx/U0OMex
UZ2XHNbGOQZLTP+WFB3h6+2S1lxHTT550ccw3dDDDD8ygnUWfUE1X3Sj/9awxinUIfwwsAwf+wDT
nUoWyLOiTN+HiThLrRW/XE8/99lUfkydTgOGbKMprpnFRzX9ws7Nfpqi7rcShsP9cNYYMwyt/I88
JDcTIpLdQz0b1UjF+KDeLRCwRpPkFs4DY2z6k4ViVL7khtwaA9cZKfQQPR0L/WfhAI/Mc4Iz+hgl
dFq+9HPkZP87MuE62l7inqK4L941t1rpvV/ezbgRrCzzM96X/NlIhVn+cJy22PvkUghBqdKFeoGa
bPipsNKadQU168D8R6P0c98G9lvY/wY9g+yIfsl9tAYC4jPTPo4TJ65vkCDe2yXBPmkMbS8q9mX6
BsVPxOe2D8rVI8kEamSL8J+1UWRl0Kv0PL5qOR6+qrv3IyVQBNcE3RIavbNlZ8qt0NoV5fsw9Lva
iljjBvovfPDxk0M021PlPEm+/SMsbtIVQTAstcvfsRd7dwKiaWUh1b9NHD36rfGjxXVKVS0x39Uy
VJYVk6SDhJVWU3CwMZfHwKwOverRuZ+1rYMxhddIW1jpkKxty4ohndrgcJ1JX9UA87aBEXZ30mmR
X03NSO2eV/uqNtd66DN3gnywVJyB4LZqWpk6yB2BwhcX3KDeo8EwkLuIGhHpGF/9jIhnpDcbYYbF
e5e0zYrzLdub8xDwyXevVYdrHLfqJRDuZ6QHB9MIqrMkotqzRHw+ZGtVhX/L8newlgyxNRSXlAIq
BKcvSkhQU97RSuc7+q/N0D+JIDWfJszHT+a8p/fZJw3O6fB1vIQduQKS7y6JmO+VFy+zbkHsiV/E
7O19U58+7bJDnUVfgtU8PTNiGavlmKjejzH/00yW/TFblCTAwBi4rhDCWys5JD95r5tB9i/EQcpT
YkHlcVyPdFogmYBmo56hb4eG4oU8r8eeyk8q0I3wvM7fU565o1old53giU1R0iBM0hbc4hQap1FL
R67moNr4uJ7ukR3S3qeHaekkQ2Vukd3BAwGAzgNcbXPuTKXhCVIMHR/n0GwqTUnfaSbBysmF+ozV
oCf6Tu1QOmTJm1IphH0j5rSmyT9pg0FHaNZIpbpxsidAHXZt0UcEL4q/dybJDtrkMzdDhEOkJ+7k
eW+aj33t0aKfvn29jxIH5cdo9x9vyEWP4GXIQBiZ2rG2EeTqalqtIruxz8G8kXuIAu1zrnyDdq8e
w446VakaLqvzWYrDr8zXWOTdjg7T97n9c5YJBIRo+uuyGyBczcXxgWxvMgbacm9FvXmVG+43BKgb
6r8OaRTurnChjPlN9sDz1kcDv/VScGedVqc7KTdDBtk8zzbaSPH3gau4SxINq4ONkn03KpV+EVUG
HNIr7JeSEKVl6PXis9SGe+n66h8X24KrXtF9x7cucqunXNHOcvnyz0iKd8hhoKlhUkjQddIIBiy8
BKPY6NsjbdzI3iBYy/A2vypXRXKlBPnn7zvkMfmOrGZ9rlAXBzYd7+WaoVD9k84a+EmuGXQDM8RQ
ND68SVYcRKM6y0mxaULMK4qkGqJNCe5xzZK03mZ9rboUP6fmmy9GDEmVqjHB05S3uqjEtjDNYi2H
aUI8nph90WrROGerCHCQ47NFj5l9lii51/wM7Sn34JeoLmID3DHuN7NylrkIHZZCPKxJqRnw5Db5
s5umlJkVoi+Y4Ggvba+zIK+98JdbhztzDPON5TEVgCRMyK8YjWeuNGUdw2A4672t78fO03cRFaML
x/J1S8torYSRizsiU84E/l0rv532o9bp3daFHbTCsKkA1uPVJvmD3jXnnzCOl9LJxovlWS5S/ZwQ
iCQsqfe17nDJJrfacG2yCGnKcM/tfzN1pIcR//B3Yxg+Gd4kCA/HpiQWUU0RU7mBAxOoP/31m87D
LG5OkzGuutLXliDwxBIPNLpoE/zz+bGrJBcSUGjxhM2pakoSH42Qh6PcMNnJz/WU9CvEi+oyJIRp
DEzlKtv/lLa0tTXFwVoKAIxGxehWMYmppsq8dZmGrhcktZ8a5m3UsU5o3+H2rpo8to/Suyj9DA0g
uk2nB8/KrO+TkViqGT2ns75vomx4MWPvDS3mTb4uZV0D73bnd0dwhMu+te5COdemor6ZyjRdWJgm
TMwmBOooZ/Bkmu/otXKC5ZiDTCK1+pWmd9ohkbNNvcmuSVKvpVgBQyQT3EFYMAQqGi+zJhQDHIJ0
grih+/8C4myfK5EUC3Jzw9UgVdJqabw97AKh4sOnQl4hcX2IXFgoRusEZ3RJvvtN05TkpY3iveQG
h2C9Djj9P/0JbJFGvSIfv9G35ARUY2LX588iPwF5TIs0KZonkWnG0c6b37rroUkV8Iyl1iktxr/D
oPoWq0V2UzNzvPn1Uf693JRlXy4ra46xcVKENlLU5eeDsW0c2BJWoCMPn7WrgIrVfVDnH7nlN9ee
S4qH1BSVMGmSQbs7hd3fFIKPUTFr1OBtcHPzIfKbtHsNpGRBbbOl3g/orMhVZVv1NeVBmD+IX+nM
QrqunxFpp2uonenJwrF9bvM8XxHvVH4vM1Jb/TT65ZDCsmhBc+78NNQ3Wc6K3Bpx1zziPme9qKjG
J5Jh/gXalcJx1fW7deaU1GXL5sqdJv71f3YoCCSPI/1s2VT9bkcok0JzyQD7ISOBOwDpWok0J0q6
8ARf/o+YL1i5afEnHoVoNqq8XuWxxnDGS1EB19Fy5arZZrRuZ0yp6DU4l5Q9jp5V3x6Hujjba0wD
6s2D+ZeAgJzXtx3MGN08Bs4Uf5g8meaMzYZm+5EFvwn01ck3HRCQ7RAGdO+nMDsOUWG8p/SU2t7K
71lQgirzFGsHsIGMziEUy0xJIOxPFnmMupu264i6M/4VQjMd20S7C2gjd3r/09BHn5ismdDmlumu
sHDbymBelWb+Xg7hUeeXWmdlMCOtUe5Va7upxCNW+uuYoxnn1ohvppMfJWnugWFoq9KF1aPTekIz
Swt+IRv/lTMimZdCABVe9sbV9J+hrvrtPm6HcS/TY1zhioutDJuvgLMpU3mABkO0jCxcZDGBLseW
xIbnoRh/OIrVP0Zx3uRghXC+SkGICSz4IHPSM0E8AJqg7iBFT1hw/WMwFM/jjC7+W+RE68qvGcHh
IPzhTIAjKv15o8xSfWoDT7njgBcNu92DS6YNGrkGRJyuylpp9+G84oh9/3MGe10hmgxvXYznLDJ2
pE4BOJrvLEFb/iYlKjvKUTdrzxUl3CjPndNM3yudCIpkDLqjWUXRM5ztYCFfyOu4WRhFZz5FJsht
M2qq9RfA5otn405EeuasyjeGjYm+tapdD/jhM4M/Fcz25lFR5746TN6wq5JLjWSBL4VGgqBbYsKS
eex9HeuLRoMWI3AW2MGzDex4U02Ff/LUJj7i68+3deMrT2mt2cuW/LRDgThrZdrKMm+JlNftyFtH
bRzstcoNb0Fi7rB4IOQbI/tJ5JNy1nPqy9lM5EpzEjfUMVugVExWsgIn5DxNTUke6KyM1AizPJkq
+SphHNrMjdP8zNIipHqqKGsMZvGG2Nbm7nRIDDMr7H4r9oInMUYNy6jRZnvWMSy1v5uvYWm33YEn
hzKSYobZAq5z+V2Lo59yx+n8f+2UbnKPqRZpTRtePaKhZ9MWYrmBq460h0fFx2jdAAE9ns6+i9W9
0K10/7j2rTDzLxToekhFeb+G1VFcmhmgk1Mnp42EWSKtEKVWLGdZo60sp39LdCKqpMy16H13XSl6
+3gIZPMwwHqyEcnZtqgfaUZ1Gaic/B4bfzemk/fNEcq0mKhsWYjqCKsV2S7WkYHrft5dW8UJV2Gd
hCzICar3FSNDx0cJVe4pvjl8siTNFnIPwVeGklioS3yO4Q7Xp3ocLeh90hEv2kIn1bcvgRAP4wec
2Mrvn91uFGsLpOxrGBTFIu50DSOxGp8rj+Wj6qbPrVYyOe1cH18A9Oq9zD0N6tCiwTG9tCpZ5Kxf
kyXoW/rZecj0K3KUm68v5Tvjdj4hde2ahoWxf+ArHpdnCgUuaLvpgWskVsQ8DgjN3Clyjuo8Z1Ib
tzulUQKtSI7TRmnWicLSavCzvy8Xvn23DLPbG/N6WKqkMeN2U3HFiA3bS/HsfQzGl2ah+OWXqHyD
aaJSCfJXCC6u2uuM16ns3U3Ss2iS2H6HJI1Nj9tqXaHKSkOeRgAScbnZcxZN4gEb0U0WzC6z376Z
foFONq+AuQMiZMDmwecbn5qaS3Uq3XFtKe2wlk/BaHbpyhgDzbIoj8zYjNYyFxPzmu+GR4XVHxr/
qoLFPLiK8Y1ZlL6s1SC59CMKw/+2lyf6v1/Nvwdmqywe9Iuh7MNDQE+WZQrMdJiR+WqYmrOeJvZF
LgrpYb6qIGuvSVhxtYbwgEON3uXUJvq1CXHWUAiv8ZQn2lPutz+cSsfbEcavTgG8Se5leJ+WBS3u
89Q1Z4z89a23Q76+dJyWctkvCwDymK7Qggp/lrNGuMQFcQxn8JKRdtx8ItyCkyvq7RRU097U/eSJ
OkCLqJ1ZSTMp8bq0PcpIyhIZqEVlrbFehmRw/xbwdvJxJzXjFQvBndMUQMPALd0Ks+zODxcEqEIP
OF74h//isO1nl6uja8VOLQwNICNptWYoSJitULQ7xMjaEBk5qKJ7GL3+kDZqdpb/9aoacScbPjHP
c40raXHFFCQGy08lNwFRkdz92n2pNMqpKR2x62xS2jmbyw/xEJ1iKwBtGp+k+JRaR72zfMiYCY7b
vQojeks6lXgpVcyQXQ/TyRnTatd2KoEESeSdmPV2bzhqF2pL6cxLX92czEWSr+w9/tV0OwSmeKEN
AcDFuDuhL35N5IGyEMx+WJo5LlMyYsmNnPQFIUIW36NRQg9mj3haEGxI5lC5GDOMuwPTND9nXf72
0uGrdiwFB5BW19b5oXnmbHLgvKbNKgHF9IOAWgD4rvbZA8vZeDgFN9oITV76r8smEDABjGcjo9Mx
lOjkFF2xPwiEOJC4VoEhMn46Yem/YjS1N04ZK/tWhHiRbL1Yti2RQHa/8IvR3BiGRlaxOfWLQEua
D7nX69UmbsbsIqc6Vhw6m4ZK0XKc4vTUCARjNv+X6LcSVGQC129u9sER48az2trKJjST9q1UxbUw
XCKopiDbmBZe49EBsihN4GIeBmWEFg3BheKAL6f6Vn222KTnXkM1pNZGmcjckIc1678e7tsnh6LR
LVPze5dU4TNw4Uba33BLoCAQFJVEap6GSQlubhdFlM5Ua1larfJGNpCyTplSbuWwyJh1dW3ZHS0/
m6kXwVPrkUhLf0/8SlBgxIjDvpuJRSCLR/mzc8qG0Lve2ES2o96/3qun2komZ7sJ6SkqtdrjMIfm
4KyqN9SV9BWA4Ix+I00fNw3K7ZQUzsINecahS+uWXWPXVwloDcYIUIZ1nOb+hwjC+lQ+OiPTGO6r
rLvIiWNg6iQZakGwmGrMgNz9ymo9pGQ1U/icrabuyKqxt90C75JCkbZN8X/0Tnf0R56ZJTqcg3wQ
V0ZVc/qhtxjI7lNtRXyLrfI5Vxz3FbBcsU2q3t4lePfop9H+HKzBW6VYtAhP1donShsLOa+Vmwkj
676NALfIoYUgkho6NHVEl1CukHER1xRRA4oJxP4MguJEQWJ4KXpUQZ0NVc9ukuAzyXC5tSzwDm6Q
iw/7yY2s5JARgLVUU71/xnS6VITCEsNloavFo3oDlEXPTIez7cINOtVzB7eLYh2tDDwaO4/+yO9W
buRXbYEPdEc1uDzWFABavpWGrjB90A9jDAT4X0+tOCIeSwRgUOpJ3dH76u4Ul0G4qinSnnkYzt3h
UHf+yBEGvWU1mMOlTg2U15qw14+rvjTK8qCn9bdoSKfVmKKJQohrP5VzqKe3JO7TfJrj3B+bRliv
hS3C49chPFXH2MKibKjxr4r7+ixczqYavhpgi3Uz+CyXwiBYuakF/Fqbr4QicegSGXNfe17qKMhQ
j23dAuzngT4kU3+Wi8Ta8XyIL0p3lvYepnt/X/16n3xLnRT94y3yBV+4+SI2gIk5BnUZp2uHjZy7
9NEQ3zKEEHKUFwB9HrRcGmjDNrLeh7xp6Kbn5XIao+pPWBGkUtDyjgoCIHO7Ut+bBDHXpA3iZRyI
tw+yon5yskiii/NzEobmzgnS9O9jbGjUeJ3PJZZVYY/n2hLdYbAJVTfwyZ1oA2oodPRkJeeaqTIW
G8ri3DesFG39uJSzl8Qashc9hphYW0wuZ0R+kzVw0wNbXxdzEYQ6s7F8zIN7ZLlmGZOtO79A3JE4
EI0N0z8FQGUr/d+hpynNC4lMS/efQ/IP5Du+/t4PMm6vLpguNwPzRIcfV4pRvkZ5mrOMnY/pom23
sAQhFlrw5phzv5ZxVX6WtPDXfVPpOyVxC5ZoKLeGfmVZTfsd8gDsORd3m+/hpmnM3t/llW28wIFB
7CNi8bPoqmNt+sHHMFbmeoBjeFSIHOuE02+FDr1kIu58oY9V+pO4FIJZXOUj8OmDhNhUN0JGC/F4
ahdSWCOlIb4HPLfpEH/3A9Ggoj/IT1bWUbLy69g75LrWvIcKk+/5E7toQOhQRt0uUWyAxcniUVGI
Dgi0uhffUKtb15g3GTWOYI9w417Mi58MMAmJ2n/LHC0ZNwlPo538if15GHbmNqcms7Zm1kyT07aO
A/cgR3Jj+EyUjELJ/5YvSILtFjiminfbGlfwJ41Vok88oAH9njPD+i0jSow4MOhDO7/VPhiPljH+
kKXM/1rUlK9YgX2BC7rkS5+bzVzixrzBdcjErzHBKc6jf+4FLG5WotUKYDncHtTGi7HrxCj/ejBl
oQ9807XRd5Sc2tAC6/4jjLJ9OvwxkZa/GeXQHcw8npZyWCppsWlNR9/IIRO2Yol0Az+3o9YLBVwj
4Y3xSap5AhEwQ9KiOYS6pXIYF3foCWTZTXr9rOmVdrYJEm1cFEB4Qw/VvJJTklLfxb3bLL0x8E6+
3b8xz6husRmOC+JhxS6wcIIsw3lsGgVB2A6cxmwcj/gzqqPETsqNOdfsiO/813FTV86GFQYIvJBo
5GCAdkAr3+RIKjToKiT/K+Agia9AqyGFHfIdYemYq9amc1KSCrGBJFQvUbp7LJQUTTuJWj18Eama
Ftp4bJh/Eps49lxr81ckpi1hDsHfPXmsieo9+tACcWRJXWhACTDx7zsIk4K6Xyc4hjB33YXjkgqo
FM5PHf+DDU30T2sbV7tQhk9UgnhCY7tfO3pGDJqpDBdUXij7Ur34FEXnLsPeqo6a2ltv9eguzI2r
t2hLzThNEEeK8JFuZzhq9uTr1srtpmCVlEwTuVeMFywEhY6EnGCrMJ8O8pjcQHatLh551gpJuEZG
BTzRBLPRmEnexWui1RgYw1PgZ+PS8YPhYIzmzxGs5EsTN8mBrqex9oEZf4fqEfGTLkJSwLc8Oi3u
HwbFtnSiFyvHbdOnG18pjW3BwuGSxrUHhAlpXpf7E4GIDL9eCAmMX/BD/CQIe1zKXC05AZWbokWJ
rDMjSwofOR4oztyb/HM1tMWx0AzIuiRv94bfnnpAHHLkNjwGk6gFIjCfiH7p7c3QpZ0qz0PFUvYo
DJqVQjjEcggJH1l8LTHlntNm1L10WEFyGCA0b5TUO1SIK7xJmynXFJYf1WVyyVYhFA5MU0pKlGYZ
/qD9QaPCzt4o6eEfinos6VZWQOyds8aboNtVCBF59mhU+wy3KXdpgzs0wVH82NRpnMzBHPniUVfB
obypg7B77mm0rP7bXl56CcKhQdvRTC3SlQufYtuU2SuFirnOHQZoZ2D3OWh52ImMhhxRTX2qB5/G
L460/Wgq0XMy9O+B3iK1mEd2hrQknKiazKPB1n+7bTduwrA0T7C9VGDrdDhH2/5W21XxbFS+CWpR
UdHzU295rNHL1MbfJzMe3EKxD5WG8X6e2ZIvsYdpNcCnCnDPgyvd2VrsvGM2W+ayYjYfJyGTJD71
rCUWXN35W+8MUa+KdrRWsp4fCCrCfzsfpSj38ksEqvyjGhTx93uW327TecY6U6tm6efDH9/R9Wsf
WdEeDgdmufkJbvBzPYZlRLgqxhV9q1GFg37tJVs5SZLDZIjDBXhBY1lEXvdh9h2FrIqJSzYnN6GZ
PfkCt2g946RLei/fu9b4ZTWm8WzVhnEgkytbyz+wtHkVH76m8MqTqko2vVuW+5ia4SsupWsFAf27
7bZ02ws3uhS0XeHiTwpPf1rcISlTl6wHLJwK49e8g7f8sTPOR3ozPGdqYf4a2YHIQJ6AG38GrdYs
NYg8R0tqD+LgjFLUvk2ize/RCAB07rmXngc72CKvgSSw4l1PUyqhBb0O+UdhMDTMbyFmdGy3LT/r
XiRmsG/IWT2XWkPqUgeOQ6QNgdnU916JyhxZKSfetxzM0kjg1J+G1UmBwgjrlfLuFkD7K9OdjpE/
jE+tCj4gS7vuR1xVVzfSnddBSYhQK0trm6B6t9SpfrUs9arrRn7TOzV9xRnPLUJP3v0q9C/CibPH
sIsu/7+jiZw/DEv/9nFZroGnUtPx3VH3Ua3/iNopWF/S9o6DnS9KfVN4xEcPlfuqdUJ//Wcky4Iq
J/MB+MoaU0+z7m0shaVrjvcxf+rCFCQ9k/azfGeZRgGSeHgND7qG0um/bNKjzpmVXwMT/MxSw2kf
I5zniW1eQph/92RIdxLkwmloENPXYtU1CMgE0hLi2eYsfJZ7MRjqxx52upsPam1HjsAWq+BNxOFP
WXiSlSY1K1aZotgXsqOKnesyb7KL7BugwOYiG/GlKL6he2sukoM6j6y5GZ+hv1op9jitK2AZb9B8
WIshiBl695iYFizoLGG6bczqVG9O3wRVc2uDrtj1fZeutFRErFA8BH5irhI2I7qkqtSCnRSFZhOW
VIQHCqsFv9PX8vN2Tg/uLnp1ZtSyF/MYlcgLS4HohgFdP+plGbNg01BB5gF1Pbmph0l/wxK0SWHz
V+oYL8wkNSHUpcHZ6R3/sYlJRVhkDjNcWeRIBhmwIdZI1fpzRHbCghyNnzHhjdisKGEYLUZCo9Vr
/YphFfl5mLzHYxm8Jp1pbgsUZSRt09XXJRKFSaT3eH6bpk9pIkFnRhE22nWhSZGxDOldd6Z6ASde
3alrb2O3jl7qzuTfH3XKRQJEZGG+Hbwj0G80R21DKhLilawu3P1jz0PENSKaA4g1bYx2HLdB35ef
uk9sdJRNr3RFs1OB15hcCY5XsYL0Okg3SFnjRecPxNXM+m4jZx7zOLUa+REIn+tfgkTde1PXfnOy
WMNRHHZPaUugOwI0b9ck/ROc3nw/NrG3gSWWXpTedZHo9NuH5/j/vyK5If9n4ozQVFUl6tvSdHL8
VPM/onsmuEYIpmKUrEBI5rkxGmmYcRuX0Myj3JCzwOzja2ya/Sq0m+9DnPyQGB9in5NLOoQ/wkDY
V8y2xSeJnDF1RfEjo5/4nFGXOlkGLQGzNoHjyRQpp9SOU07ea9O21tEk3YKqfvmCUnmknuBwY+BX
Q+DtndrM164syZwHZ8gIvSeJHkrRqkmgna+W3jpPtyGFG1aClomdNqZ+iTTmVcnEG1Pn/LGyycKx
Xenz8NHeFXW7QvFB/TLV9yhWOFORQrwSEJsQT2jRL/mRxnxGVav1WwUWWDP06rsFQXRpRm5ys3Ax
7cgmJr5mBPw0V37lxMnUTYeLyege6BU4MC0CY9NkjsEae8D2MM3t5X9G8tPMI6HG2rMsI/zzmlyS
ZQRDZnHEnW+w9IWvaN41H5HPTE5AWotT0/Hsx55cAtOD/1X750n3AxwMVUAxWGYpNyTKYdqdMznN
QhcfOpIDWatrA6JSjaw7tCzEV3qWoNKdiyNlm64Sq+q+85cfPdjlBe1yEr3mGniWdcnJV4Y/ueU5
NwFNF8hQvPwqZ6Uq9JhJ64iokUU2laKiIH19QaXfPltWZO1z0eD+zOv6ZrOY+1sZ0N3WXImkrw/j
7HOUC80UQeTiUfFtPW3tY35ePOoAvka7FuxBSJPrLBVmthFRTnGI99RxxuV6Wt6hudDRVox3a6zz
Y2AAcIjLismHQyNEIS6kTMkWcMxL1BcstgZhfiJ90Z5GxcvWrTEw503T8M1OAngPBBU8/tAnCXzr
yLvfpCh7VGs7aoQEZhY/Htc8jyBQiW7TbYfOHl81G0VdAwxzYPq/Atbhsg6yRXes9AzWhI+ehyth
/omcbY5XDHz1IkfJhrWA/82c7E8tEMqlODYXY+33AUga19uC2lIeKFxdvD/+wxZCXGTbZDj4acHz
agY1iqyIDgnSykWVt6u60voD5qp+YwfZHyXLoKSMqaMtH/8HOp2lxTgmw1NcKKxIS+Mdnvew08Mu
XIPzqLYEvSH87DwMmFyJK2s+JUavjW5KVK4iVrkLNaHJHZvz8sScDkzP/UvksPRfNKX3hk+x3GeJ
GZ+G0N/KD+jYWreszGHWh2XWy0QC6V7FT6CrFa2aMnvS/tnweLtnoPgg/OTVvnPUkb5dXG0mNwjv
mctNV6G8ens0X/ruM4d0eAOnTWIxC+tNX1D6n7xcAIFQBLEQQ/qet5Rp6Km4rJ/1T6lxVYLG31hG
ry8sCVLVIiVY4pqChDhz3L9g7pLtXuhY69Nl3wLfRPFOCODc/pUbx+qOXZFR2e6q8uiWgbpRG0e7
ZDBl4kVj48ULXP+3FFkkcEBWmp3OkE8yaRUD34nlZRg4VFRHcqMmEyHWZXnk0VktBy9stsLEdcvx
Gpdp191LmDwrwFrpVg5t5DY7RDPjsrEKe1m1ZraVU5by2+MrcgbmAqWanuKkD08it5C4WblxL+0M
kNeUO7uHSz5v/eq1epdCwnSyX9y299d4cYp30+exFo8fGlXhpbz/V0zH5OWg1da0qMJBrOWwwAzB
unbqI9bPs+1pKEj4iZq24NbVGq857PfZG7bw4h7HbRXVa0HfbiufM0AUMIfZVXtMnNxZNulgrJ2s
Cog+cIwTjANfJQiubYrj4x82jsa1npPuZ4BTQKbXYwQsfEXBHvp8W25j4ucOdYkveWugi1zKOZbc
OPNsq0k19dA9pofw/OXULHrxkmH8ZdIsWAijodMOcaX+xIGaoIYIqlMeWTOLwNvaNlIp8lnx0sSx
ICVw7tAb0D3lHDCw6QSwgPydxJz2FqfkHpGkdoHRa3Kdt/1b13h/SqcPz6OfCnohREfI75lQ8I2l
T/bdH/34WJDTONRRuyGuvtn5ZaZ+JG5GWZuukKia3w8zBjnthMH53Nyl3Qli30tFBHziB+ZVRG53
tNu4WCcxc8MuUUEy+cZekmSUQn1X87IChH1FQFuj3Gbp6inZm1aVr2RI1csMPcRHnNXvnUthhxs3
rjcemEs3YLzu2pQkhImwIFXk5Rb3sP0aspjWMw+5d11Zl0p0KM/rz57CyimfU+3jcPwZx3PYhm5u
ZSyBXbBqnhQShno+ItTB7InGlTiGhf+tmxU/clNqk4FmGUM7wdMjcmctX0oPgF6GxQsrX3mrUjHM
0D1uW4RLQXA27ComLzO2zjWxAHt5oirzvbxV/Po0pLdGr9NzkDM1qufVbinC9OxzmS/GihpBkhjW
0kfQBw0L2R6xp0slEdp7H3MeGLqAPTh34CUnW27cJv5htll9aHQS4gu3GR4aYKn9cYpFMdBjS/6H
sPNaclxJtuwXwQxAQL5Sy9T6BXZKQcuA/vpZCNbt6q470/NwaADJU8lMQoS77712g6BCdQPtwq3u
4W5CuWZ5YS+xqGbszZvbYdcz8iauvt5M2TB9YAvsj6WhWxsrW1Y6wDAOTLFhXAtWOv5QFC84OOK7
NjaelYgZxy1UX8+aTj63g6joqvfGKStCwGJ3Zblh9a4HnkOkL0ORRLgXQI/+Q2jTxixD/AJqKxwI
S/ErLrCBLIxNVlHXIFm0oXKQIAGl/2cBdSkdu/zNsCRBMXnqXNK8I70pq/2d+ns7SV+v3Igpqrqn
AvHchEZHqiCyykcd49P2z5beCONwu1XN9PpXpJi/KJGDajmph9BvPvQka64UxIcuiorvnoGou3O6
fzDtm+dyAlAWJ3l8cjmF75K8nzdBXDN3KkhIi7hDGxhdHmK8ZM9WR1y8g2zp9xySMnlDyvLwoHJE
6PyT2zwBiBwM44HQSv+oF3W1VadfkIu9NrNCczXR73F1Wncma59VNpvifcTqs6fIirDdMPhcaoRT
FOblacI8wj2+E49h9MMPm/rF6T5VEal24ubLnvUfJUXzReExB79zLo7h7R36ydfbam82fnH+Q05Y
NElK0VlTx9yuvPW8RGzh/Lm19v1Wq6+RML7Xhhy/1/O9ilIZhEmGxEgQ+60bZRiyOi+ubK+24sd8
OUlzl5aWa4gR5jW7XT+6h9uVarBWf3Jz1ALCGY4tlCo67GVHyhO8LY9h0JjVF81pnCfbqt/VX2zq
BPeoyKsuvcD1mLfl7Xm/8Fw+8/hBfvy0U3+/WiPu1XSK17KM7HvcDd8mtGCrwC3lQxdifpMJgADd
CLeB1I1ro3fpKR6O48i83UX1/tQg7F6hEB6/E2GEVgwDjxM7+Wqy4+GepWC5tvPJ+3LIuSKsaDvg
4n8h7UJ/EGX61iyQqIBOI0o66zVgFQdtl9VPs/gcYiSWB6b+DI9BdvC5tfigQn0ayhOtNZ+qydzY
5phdVfe+YBTIirazbkFSMQbEddBODWs0mHCEEb9HemzsLUIx9mMWireuak5jj49NH6nGVWw3dRNM
6HJsNrbSCzRusG6mNjh2Y9qfR2JTViy75GZEZH0GIsd1pjXb5RX2rUm7hnn37hMyc+YKE67Usa0O
/9AkS2KqBvukpvKmyMazWN6iXq3CrHvgKspCunnF0y0f2gQVazW+y7Go3p3WyO6mEpFlFkX5PfbM
n13uZntkhfNOCVtdL/wMosKnd+7j7MqLZxUGxT3o73dZk05gwRw3YFMdb0t55t7P/9oqB/33c3+2
wiji7lx0v99XBml1JU9ig6652LsVlNo+lRFkbOqeiiiAd9vo8TrmKUgKQVujbruT5kgGb60sPm7e
tEKrHg26jhYRg++6x8FIO888jtN3nu2uapDHxPQ9hA+Oh6BkAZzxy6wpUYl5XJrqccYaR+JZ26td
dVUHEoj6tXpNSCo7e2nVPI9T/qLOiDpoSRkLHPjjVWWdMQ8wfFyK5NDuinVKJBanfB2iYDBnlk4t
MgE9zx7HHgWT2lLPRctz8/Kc2kq8kBy5wFgRFUhhRKYFbFwCZ9Rua9bIYVMBBj7EObMQthVmm3kl
bJYsAnSYjvJMC/4UjCMaej33Nt5EaCn8SiTrtc/FIOPqdLtGT2gOEIb0z8razojtq9GBdEaI8J51
i5xAOr3OWr04iZw+qkZ/uB5YXRE9mvxwiBknkuFbZU3uei5N866lP3zuu97YNqVP9mhlGPvOmqHV
NLp8yLMaQnAxWRzIk3XCSwuvKhiz+95NkTZ7pnwBCgaBPSNbUzfjR+EOJpEUidgQuh1/07IPK/Pj
T6cgw4H4rrZLpx26fH7FlEwIEmL8s5Ppb7rVbwctmv4twdGMegMjAMkosLlpxeuEUo9sJXEqEMqb
N7fj1DCT4HIOopS282UmfiSKLeefuhzXwyKeQXhLpl+tww2SAWVKIjEO1O2wUVd79dDZ1f2QBbSS
iES61a1VNXi/Czh8WHSB3fjL42Z3ykwQyrcbRT7mG2I/N2pdEfUtVwx3bjadUjskyz68GqYeHvco
lYxkxhM/3/beAUpxyqS4kSxEUqcwNeZVGILfmZOy+YgG/JWh7bmvKaySrO7CjQBrTqLTFKHpslZW
bNefNoXRYU5ib6uVekju94KQEIgNjo0mH1TERqJyNubgSdcs8liMfxIT7B+tjHoV+2F4UOgH9Vxm
NaSlCrO4F6jf16kl2+Xy4qCNWwSOMxK5NT8m3SRZZp/JrOqfW9pLA3C/tywc4SPHT4pLaxtltUcI
OOzs1IO+DTH6ZPfZxh5RhyE5F7sBQ+dBR4r1SvoSk3S+nVkR5Fth3ZWJ9gI8haUNV23IRaU8BbOn
3bMy5/akcQDXVxZlFbfMtuQQqrcSu8i32cLi1WpJdjUnT95XXqOtRGNDWgxt1mKz1qx0HdUUZ2b8
xK3r1R2q+pOuh7GVPb0gjYnseliWfF007Y3Ib14qp9U2RJ3pGzi+L2q9MMxueb/stbYZnqSEvG5P
I19a04b/BLF8TLzB/NXBq+E8dKJVnVobzZyCHz7YoDYzu0/+hAEGF6d8GHQOwOVakEWOR69dIJoK
TOR6BqSmnonojhkTNViOKkGLKTcnt47IvEncV8boW3pE8bFjNrAzeqq9vOm1xwYpE2oukZw13BsX
jUzBXSaicushNNpT+Fz6Kp6+XMuxNlkqwTKBgjxxnGWrxOCWXeIh/8BfzkJF9N07Uw8Z0DdIB1e/
OKhJL3DT6LIs8ovasq9GyQKkYTILDQBhvowc6q+aNhmzO3GR+XggMWVDdN4xtFvz539uRJF7CYY0
3mjaUk0aeXv1C3ovZDTEp8yOvxx+xFnN/oM2aO+qojgKr+73pmA1CO5SniqT3w/BhPyYnezA0iL7
nvuspCONi1oURlsyIToElF13DQe9Q5PKVrQ8p7bUc0CvCAREr7jpCMveBKjnPx2AJQo8aNvXWgv4
FTEIdQgEntKsRM9qkC9TEmGsbjeG0O90PwHpLbz5IbffQfj029AEjOTVhMLaMJ6+mBTee37mhqu6
BmqNK2JF4fksOhlsPEQsR59oUWiRxJ0qIQORP94dnVNaCDbkAi7shGFm56aBpjgt3hSTEQWXBMjJ
SS+efJHHF9Vy4Bv3t4TreS+oUnIUxHF1LAS4T6xBM43M4d8qI1kiNXGsql8LBn5gZOV3qwUatMja
7c76bImGf4sq92dnG0zhC3KOlF/RKHBT1Abduiy7vTvui28jOlwiF9p0y3nTXa3FiqS5UPAn39+k
uTsf4xJlnzqNWm+aj41jzMhd+hf4BNMzku9kpdkyf6L4BdrkgeaH6xR+mfa7EK9DaKafyLfSgztF
ZDAsJTNPM4zMPmviww4lFQgmziA+Oj9uDjgmcBfhzictwt7cDKjwBaYFOoVa9ulr1d1Qpd1VVji1
B13/1cfG8IipkpFwSH+aiw0KcCelKbtszWoLG9X+1rtYBifk2C34DWYzv4qxjc/MgMki6h3tqBqn
SJyQuaISOLkpOCE7q2hchqW/s/xivpWeXmtWCBCgZalVqzHV3vF2i48MTxxuQkW6a+j96471Bhln
CSU2l7VnPx5oRtPxLn3Uu0Za/VSGQNk2wWFs0H6bywgwSL6k1xBlHzRQ02rvSeUwRyZjo8jNqnUZ
D9ExJC4D2AFbpem0h9aetzgrxaseEXZmBS8kPXgTeg+X7mnRpNGSw6DaO1nSnkIJw6c2J9KJdBnu
5BDEu1wn6Cdx8vBhaCPvnMdYSNKgyr6B6goyzfhGcEPPLRMMvi/H8t4fiI29vaC7HJBWfY5kBwxL
TOE1BU2G3K1FJ7N0EJKCmV4WzScQATEqiu4jHOUBfk35q3SqvzaQ8x4SX1s01rm/UigKq4F9n3tO
uvF1HblJzm3l2jfO3inCtWEW87VdJvvN8mAEojo3CZZ+yyvWHtTLvao5ZjcadmZPqrvaVSFIoYfA
yEZCpLJyi95CgjI57kjbnCwX9U2JxIJdu+xSKxsnY4DJoJ5LuoZAcvTCr2YRtefaQkk7kFMwPuqT
7hJu+qUOj8omT2Hl9VZxlizXKYBXymNFrilDSTfmSyds9Am5L32pGb69eghiUupkhY6Coh9+RzJu
hCSd0EV1clum9Bw0p9upKtJW4IvFJ+SSFfOny2IHY7MKLKM7ugmTVWdAuKx6H01sDefYaXGcLA5u
+mjfoIC7F207aoEPtN8IX1KOYxT4LX2/KYpesLeX+3npnqhXGWDH91mqXVzh9fdhJB/bwCDFRs7F
ocSL9zCmZBLpuBg/piJ5i8JSuyOIFd17kX2YUvefCQ/CEhzBq8+pI79sIyUcoarQ2lnePqSqP9X0
YW+2MNURqpl3b5wUp5cXuAROeenwjo3rLLlTvt0C2WojRbBXlWd1McRMfDKzNPui7YRfkKSoI2XB
vTpSKiO3t8LMpts5rHRjIH0IYbdNYr3RLbJUng9BREj8LReu0sSdqbFSC2Iiu2Jz3MV93u3U+duj
Clwlpu2uPa2bNmPb0ktpxmJxcFZfLaFmuRl6m9u35SpRqI8XesG859xw8+EdDW1cIoG9LagqdK43
51RDIuxWR0C2qhrCx93ooNIuvMIstiPw1yPLlOhteb6f5dosNfe9Qkq8tfuWC5qp3V7rGAmvWRTG
e5uLBX/YfBfY6XjF9kcWghwoBWPrwRGD9SvoIApGZvJjylrJVFlzlzhvc3P71PSq16CPjHvlvMBV
QCcxWwSnFfFUSaYhY2ZZUZp045Us0xqdXTzE1Sve0e5SMXMge9p+15LQf9LC8VXDrvgN1/vfG3V5
xuq2Il3E/YluFQRTwpC6YVmWsP75oY3Ft3IoxQc54SXjtal9BjNRbwEJduci0A5Fjn0qTCVc4kwD
js9vfQVA+nsrXJ6Ll1f/fh+4uwM3y9eEldcuwJz3UMUBatJ6iF6dgjGJiKT+WWIZjLA4/8hdA0rx
GMerQJ7tAJn0CoXWJcm1fmeTFHEYfZOir6bmdOOmPbC6sA8Rc6mHIWAS6gy+9Q8R89ScSfeTVfhX
3UyETVTIm1krB/dDU3wI1Xw0h/E4T12xUbvktIKsqeo13cnxSQpGwkE9Jt9jO1u3S5iqplUfy47w
suraLtiKOmAsKu3KOZhIx19k2eXYYimVQF8g9DDMf0yNJkgkkXBH6SNqUPuzLpFWI11onsBDVbuM
qqYKX2qje+0WO+bsCA3sRRHdK3WR0hkpxZEMpvu+K+O1q5S91P03X8JvoXz0XQscQk6QOd3EaXUJ
+4CVXnS2BR7zfmG9aKNFviDEMRDcXv14c671IYjjxSfKVMC/VtDg1J7yhbMMvGa1du5KlExkG8vX
vvfSiwEI76kEVfAQ5qAeLJO5RBj9ChiO34s0TtdKlYxSaWN6UvsUAh8385v2LILyJbNiBqt+ra/c
JRytMIxXvcuaF7dL6mNfTMGGls5dPfQVxTu39yYuzLO3jGnVrugl8UG2tVbuOKxD+DMWn1wiTcqa
ovS3U0rySUue7urPCyl9SWal2cc498OdJgfnIJ3S2yhzMzlN0zqkz3E2+mMVgJCwB8oAt/O0ixqe
E9cLrnV+olNRnXHa5i9ox8gDtkS8U7uZ18mza+NFmJ3i2rA+wDQbzGdIV+U6XLK9BeC2rVNQT9kZ
WALRXBL4IPmm96LkaE/dkcLNORutjhouR7aolOXqIXMb56y2+PoJkStyfasFAem4cy9A9/XyfzZ1
TpuVg5xj7ANowbmJS4w72jaKA+1liiSfLgvIRC/xJ3b9j4HMgze3C58mN5o/0ZyTUJi0+ZMBhHqX
9UZyIWWgRy5S99tx6VbkIjfObgXIol92F/Hyaqo7GE/L4UMne92mmXavjhxk8xCwA+ZvmmPe8lLi
nBukWQp27ZY+ppsN5xH7yCpk9sQ6pn124iQ4yqHztmnciS9RPg0xf7tWaJ+pnx/VwF49OESXr3uz
8Pdq17fz8L7ps2OzGE/ConyC16s/ST/cKoEDmBX9qfK1jfo2NT3Id00OMwRPMvSnePoQY9Ts62Fg
zuWw4iik1K9FbDCpJnAOfQJlbQEu90MLmV5rQywORubbWxAAX0KL+l/JtMdQy2neGflTjFT20xyZ
ZsFvM45mP2tbr7yZTK2lf5X6zn0bjkcl6VAPulYO67wK433biMPvGeaMzIWoIHFsZLhcQUf/mva6
uQVJGTzZDmFvdtfaH1Fcf00Qp36CNFkxSZi+RnoEW6Pp7rmQiVvT2BYOiHJTgGEeaTn1ho1ecQab
AV6firMqHwu+lMuU0BVQAoB/7VJABYesM6d14xOjGvXFgAZ31F7LYLh6Y7TSxih5UZ7TZQ/BefLi
ZcXxdm8r4In1dCqPZdz4hI/j0m3gRtLod4xVRS+MtAUU7R4Rm2dckj+Vv95OwZL3IIR0qJpbAMbh
NlbyCZf4O9xf2ToTU7xT71UPfBnHoUmqO7uhqQjVic6s7o0P0jaOFs1GhG3spQsAS0qngd8L/jtN
67tmuYqTLjjdRfXwUBmzS9hAkexKzxEH7qffb5grpUFrOhpcbdi5mzG9fWr1syd3bpdCLKHAaYbr
7ZoaZsJ48A0D56XrSyoufkxoIhrzubdu0ETEzyEKx5z7m//VW9H9H3UPumPYiSPgRURDC5E0XrpU
sMc0M6RbRZv+LkWpgyGZMJVWB9zgOkRFNqwMzVAUnwz4aGJyu0IkccCgWV9FxfqWry2Bq90MsC5J
ilABEnEECtoEprmRlLArdXLQWqBhaUJYVrtMI81jReiWgf51m7Amo3NNPECY8stk3JMfAHKY606i
hfM9uccpk2wB9lUkNWAuj3U9JhPM+KAd7P52Sg8zwZ5KKMcILzpRQOM6KK3+QUuGcftna5LJ8BDC
P9tOmBP8oIKouXQbCSC4Q52kn5OsnOiW1jOmTttDtbnMpKF7rByrKx+ozPs7WnI9mrCaYFo31std
jbd5X7hBuk1zqJO13uVfIXADf2GBgPEnttrr3ac5J2un8cA/yFk+9ziuzx6rzrXVT0CEbKiYeciq
LgQ10nraRzaI73bJYtjOAazxEauFG5IN/syhkqyKeAgOQ+GH58I02uO0bGkWd5QwRdipdtUL6i1T
37ZHVlDReVi2/ry6tDVv/8Dtfd38BgHWp08QysdAjACRkoi6labe2o75KhIMtsGKerU72HgvCAAv
mQWXlb9STiiLKCU9nsMn9OzD8+/G5sjI2Vc+t+7u326hPKVVT2aTtj/jsGYdg7XF6jG5jBK7S5Qj
GNKC2trBK3xWF2Q8uPajDqFORvVOnfXxUIZHwyeCsO/L4SBSwg5UTm/W688+7SpsCi29jyGUvxRM
wOoe7Kyffxi+RXh52/7uvbZT+Z4Ok7wvl35az/Dk3W5JqbP5QkAVWVPoXkmThe0soMsPudehvUAs
DbFrWMX0a69KLE0ngLICsixxjvPe6XRg5EvLrhd99mp63Vs7O/n3aPa+D4MzYZGW+AiXVnfeN7uO
edj6lgOrntSLYmtIY7iSfVI8+PSjOe3z+EpS7ZkQ8fxnmI9nzvD8pwzac8qXdnOqoXHdNG5k3TAe
dVO/9VpXPCC4Tt5qQLbL5x6r8Y3Y4RyhSPj028of6vBygkemuObGYTp4SipSAE2fG0Q70ZmMYjvf
2n7qfhgtIqalT5xxqrFQy89kQ1fPGvgfiHjM2Is0wywdosIqrmkcFiD2esADy0/WE1rUHnMwzY/H
NzGxek6TJ7qsuKt0gOpLzzjIKJBZmyXX0CuWdFnjaBBA+Mjp/jJCEoF1XFJBLfV8VUfxyRtYZKgL
SwyPEggwkz51ZYeUlHMGD+bRWbh66FHrfQJ+Y/McdL75HpmxcyX/rl21i2Isx+C7aSDy+1YKdhY1
w3Npj7/UqnNZYuatO76ioen3ExMacJUm4uvlzhtpXXKeJQJjxi3Gxo7HYk/mefMYkbGi7mFqz+H+
1ZmzeXWDXgNLO0GysOk0pl76bclK++VlhISgLcOwJB6IN/buQGjg2oJZurF9lo1eq8d3YmDeHI12
/t3B5dSY8hsRnO3tDWNexxTvDJ7/9xtgpTHQHq3jX2/SjB3Jq+3/+1/5nzeozyFFHl5bL1ry5ZPL
QKd4VcNJ+RwtE9CBES1yb31+tjrUnsvziWNk21yAFsbJZ713qXF7v5swnZEAM/YMhdv1iEdwO7kG
CP0526sjMo5n+fvGVzJwGZC9UToudeJYOvT98ULOukbbFLHEJXUbfLCTY5ytOGbZHXjZhcas+to1
u+9XgMTJwFyOgllnYmYTI+DUY36fZgjAmmW+MZrNXVS4gkQ8MCRC9AAHw+C2uCOYadoXVf57N8/8
ad+07T9THLgrwtRiNCpeuIZu0n/qnv8ed9H40xLlug5ola5yhjppzWIqnsYv0WniLBeL/mRzk6yN
ksxj+OlUw+hCCzv333vdvla1jcO/c9/1LPFf/daQO2SGtEk4Ge/TmMlpClV9PeKMPdWQNNZ15xVP
tm8Pu2J000uEUPEcBZLgzMCzH7o0vTQFITrqcK4b/vbu/GVgTwr89qKWBLeaz3U4n12SBHX81XZl
tW+iG8lASaBcUQXLu3amyFIjJVELeKf+HJ7RG6bbbplFeu4qrEkEnS2j2vaEekNU4h9K/Y5yPyaC
Fal9jpY/i97UFqV++HuLipvVP675hupdm5HxRkh8Z1XozmTWtqYlf5g9Elyct8XbTPTjPFVf+lDi
Nkdx3V91sFJaucXmjFOJYSQ0owuQC+9BPUjf26j1gyeG8j435lM4Fu1KjnTn1P0Fk65GTeR9w5KC
AU+96lAsaERJOO18rf1U3I6VmTYqvArrPQY/PWkcJhRIJMh6eXZvjb23TpOu+gcr0g2ngrU+XgHW
0l9CkVo7cCrr3AtLOOCLV9Ia+U0ysiPXPuXsLq8xcyqxcOv4+lHt4gCGP9oROJ6P1XMbp/l3sjEJ
YmTBsZkW8nsPouQU2G5zuxA6ThWf5k783rXdGnnVgsiKde0fLUnTR93mA2sTaVFZydKZgD8AV2Pk
IIgtr/FCgJpLLThh4Mcyu1y5S8mMNLXj2w+IfPO7x/ju5g4P6vmzxMXKnOuRmFoD4PtUoJVi7VSR
27dCxUpebDHbx4oi6xjPerPTR7q1tw8VIDZJRzqj6iKuE4Rxjv9zNytpMGolqfFVFH8VIYIHLZmj
31ulf+Uu1D+aJquHPAz6e9tPjAMGuuLYFiaN2qUvZqEgSGotekjNSqNXMH/4i9NVrbdLMovWnGmI
hfEKiN7d/nfbgv23j8gnuEwI1zeIwvF03fkrwAx2nGdwQZQnYYpzGuUElziR+aq2PEQodzNcHNYu
hv3S1jYfNkO0LIzIeclaynsIpNPGWHYpposznhkAC2XnkO8cIYls86v6X90Et1aZGq15T7B30EBS
C5O9jihkKHrxUXfTw83lsvA8rMXhQh8+2w8+84FqaKnPPUY+oTGeZ7sL1gPMu8988aCT4GXfJ0Nj
PDTYxVd+VBmfWUxZFOscN7fyJGB2+D7QHFZafM2taErWsXwWZTH9f5KmxN+h2b6JGcYiIk/ojCvM
v+O1hoiuSFRN5amKxEMSTTCvsYvgB+uwGtQiuS9nxK8uFBl4rLY8/BE3i9KWCBGIlRBhn2wbt7tT
/Fr1MCyoG6JRMRd3JD82g2WvyBnXdgleyBOYkadSG2cOp3h7Y5xE+I2PXSW44tXePD+Q7TnsI+T1
G0VR/LOrbmms+8v/Tyyc4fxth/Et0xG+bhqWa1n8978ityJLjnlgnTRvGo5gr61zRqqPil4kPLlc
5zUyLaXEnjXGMh4u+NuuHsfaKZwqjPkQi5NWvipJNzsYSeVr/mZKTV4TRfPoprXdJx+uhQK5aa3A
2HmRt6PzVz+JtHzw3Fx/NEWTP4PfPWrpmL4YdXnSTN86CLzbd7rjeQTLRMOrjrOTa0EwfPcHHxEm
jmM6nLQLTG+GTZIE55I8GoI3uhELTRRvhkIaz2LZGjWMtUhvPcQ2zlu1WD5avT7JrCo+ZUHTUNYI
i5eEasTz/tEvcNK2pDh3y0OgB+9ToLX4CTBwkIESPlAIZPTaSQyAuqAZdLwa08EhfNO8dsaususE
xSKlshZ4p4zB5VnleQwLwEVtYcs6mQJfG3k5pfxkvgdolRFQEQbIenua4UyaIrA4y4MC3aVBU63s
AX+zk2dbNc5Q0yf1EMbLLxy5j0aRDbf/8w8dLxsC/jnSI1lmI07boeU50c5vruNi2U0JIdoFBg7l
1Ay6dA0QosMNnM+s1bP9KMLh2fVTcP5yyi624WUfDhHyIZDGeaS/O4XIJvq8ta950epPjVW+OH5l
fYajFjMepGFUhpW+d+NxXKdLjrt6mPWg3HW2xR3+X89RyHRrXclNmpR+nepCTP5k7KxlLmZ1EEob
E4mYuhmPg30dRsO8U31Y6fQ2HjVvNRiYXOMcnRQgjcXuuilxcOzqsUpfGSL8VNeYonExCJLO+t8v
1v/76mKZ2MY8V9cJnbTpLmAK/bcUu4kECp7VrVPd5xdl9cRWoe0sAwylOkU6p9J2tE5+74ZpSo5h
th5E655L3zsMhtaTavg/u3Ut8I+Su1Lk5v8d7EyrZLz2NkPj1r3Odv+r83Db/Ib/BOKC0v/xj1XJ
Gk2xsyOGbOo5rUq063//E1h/p01yl3K5qhiOpUMwMMy/THYg8Ag2dIL6BPPgfZrCJepZWNamYCCF
PCklPTPEpJOY2iNzdzwOBXCIRLefh1r/J3YfGV24Oz0d9TXGL+uO3N0x2GHOT5AD/sfkE5O6vZ2x
ru4HB5myTGOwyDrBXKi+fzp2cpBd5H8h5XmZsTJfVWMCOLB/Sv3xS+1F3dctrNxGBeDiH9urhQco
WndgyPjf/zCO/3dor2+6ggBS4no9HMGkkf7nweEggvVzLxtIXBPxaQTZBbz0Dqr+Yzgl8XfAMEoE
2Aumz07LAIkWr3/E12QjoeuChxJ1Xzh2BVk48czpxVYZ69NtK/rXc+rVUUJA//M+WjvfZ2yuZ9cv
p8to2kBxlzqoG+iVNHZRXgdN9wBBBHIFQmLLUkhbckDHq9DSmth4dvvSnw8OaTXLQgmvlOAizI3g
B4wAOu0LzaalnCamxGwOysPSq92e0tngcom0OFhVGgW6XifFPl5aoOohlTjimNSTEycWEeEChGOc
5t/3y1Yt6YGmadzs1Au+S3+t8E1yKk2EnEywwoNYhl0eyJpj0pT4bJddlCqfRkOL6bGoYZLUXnMJ
cK5c1Ja3bDWcv9taweyjcjyZi6IVwobytA4tkwIfjs5a0ZMNDYPHXEFbod+Sonlnubg3SQDDdOH0
z3WEGs5sMEWGi86zD2X7WCIvSljMVetADM+OD91jliESwIXGrGLZcxpd69tszPBQHhS1le0my0nP
0SzKuwAv8Mb1s27fF5EJNVEG267O6pvx0lqcEZGf/X4OPoC7QmBGpUeD8Qow5d8f2gjacUBSlno+
aWBKFCN5RhGG2H2HxXAbLl6IzIR+RruuOg0Mh95rRIN6DkkozmjSLyj8iPRyDXnNm8/UUWnfMvI3
AakBHu00OGV5PegkKBL9g4UnOSeD9wLZ1Wq3KPOXdlp2r3sxQeJNLTfakm/e9V1wVlsq6Ryb5nxG
KxHapbW6+ZoQwqL2KLO3ltIWtSGMPMWiNQp/2HqOQQzkjBfJNEtjq16du8q9eDDQAHgs/cY+NS8c
wkCJ18k8j/9EaKEJJfJaLIJSPLlB84vYLHLtW8SEowwea2eQHyUjvA3rMvcuJ1DmaGoDUdqT/JCZ
zHbKGAMPLafW587iynTc+5GQe1lixrRbv7jTfD19h7JWu714J5VvXEkf7sdUxuKaEaGzsURSf6L4
w5ba6TsarNbmD8lNbakH3RjhazmEMsYSJ0c7NJyGyUZ5tEdHhjCc3XwXSWmcEMrpmyxyKfbD9r1J
x4AJ0tzsM2OiO0rkn0cZ+U/X6fMGqqpOTIqgghXpxuJ6acDmdEG0KbfaNOT5xYTxsgIeMfO3MAIM
5+BmRFa8pX6lAwuFL3yZlocyKDaB1IzneJDORueicFAmCLOcn6fM81geLH6um3YDfVx48hJZ0GLs
Tn9WWHmR05ZLfA9dmdU8Yko3MG7KcQtOLTpmhdGt/rww1jmoBKwv94QorMiNTe+Jm21WUNeqz3hK
8o3bVd4J38DwbuAbUCkwfQNGI/D85NFKs5O+KLAmu3F2dAAJQSBMbWUYZLtsK7u3f/SDZnAZhDGD
k9ZrCrmOAmLozDwV7xUDYSAhNSmhmCaKcSAq2cvEF/c8ZPqB84Mhz2VBwXWmdTCtsDkrpGmruAVZ
D1lXp5l/q14l2VZnT7hwY9zBSq+lNmMeGDvn7ArTJL9KOOeBXtPB17a91ZuvxKbuRzO1H5XzIpgg
pKVINUsb0RWDq2hNA63mz7ARrAro5Tq48XLoP1nnWsiEm35rGpn+KblUoc0csU/IbndLLSpa3912
E1KGBhPicxvl1X1Uc4BVXKaycGhfGMncFs5INFbkO+tXXzrbm+81GjCMwUAtV1ZEE8jrp1sIBmhp
7yzscsJ3ZQb3oWw88uHKq1oLhb6hnQPdfJPYlM1Ete1ZKd1Dy17l1IBWVlbPiqIqGoSQsVc+w2+n
HWB3ydpWdgMIPdBvuuirl6Z4FVb7MTicYqX2rDVCeyMlYaebQ/McVt78zOp62+lp+O7jAL/Wnc+q
Xe/8Z2fI1o6eedegKkdICCbnl0tkBtFy86osZHRulKrOK1MC7GoDCovQL2kZciJMmrcO6cWC0nFx
Mi7eIJq07WWcRvLu0juGTd2PpM5vG+irdq0fIPA1swclK4ulc6cnTfZQFIicmRRiiu6CHoHIgqoW
Toq8n/K0T4N6zxo4P2gFdbnrW+M6m52A5qAfYZmcyksmI/IBaWmh+DUXgST+c0tMX5KTbqdn9nyo
C972fxg7s+22kWzb/kqNfEcd9BE442Q9sG8lipIsSy8YSltG3/f4+jsBujKPnfe67gsTpGil2CCw
Y++15mLdrBexo/dEFcfneds6NHZ9tBUizWbR2nyT2UIcNTmeCDokxWEcQC/lVbGcbRo+FEviINSP
DL9pLjjHhHKJPZvWNubnxzEZrtOX7TVDB74sUje4KkU9bvJKeidHHcJjN7zoesCwVe+Nl6JMFNg8
Zn6a704nO2JTWJetUd6bmpIBvKrL1/lIQ31wO5of63S8OaH6xjWtfWhHjS2ULQryhXjdqjC/CQSU
iyL2yj3+JIlmfgq9mOhZKKdwchlldmBS3YPCynDppomA7B/7j4TJw2P2pLhvOqZnaNf2bl76jzlj
lLPRxQvdgK93NtHL3Y+cd+u67bRLF9XNuustogCkMqwsPNAPre7qF4s5Tjm4B9PyvnoRla6nah1U
ekWsq1GYjzSgQuRLk5S/CBVjETQx6E13Cr2p2yqAwCIJap/2nlo4fPHiRF92qjuuFLoyjEqRQ95M
b0mrnqQtNKy10KSQN9bqMS9Hspv+LUrxYJfpUj9AfxFfC0IGAIt+kfk0NMFdCAFBqsC9aPqC+Htt
J8X9SAQCs5VqO4xGvcs9CwTi9Dejtq6vlcc3VIh96ObjCsFegoDWL+77CT916+z0Y/Lmu+KTPjna
+1hJbjcVhiIWJjJ+7IuKzfTUE055il2RrpWKgYqSVpcCJENfGMnZjQMCAGP8B5pHuUA2+CYrbefk
dN26DQaTU57glQkkw+j4ySraYqehFPEBrUJDTMX4hztgv7dgW9xuwDtGp/kxafRo0J0UoWsxfnFd
ELvzOms7JnOhmop5kzXGpUuc9f/zd5QBLIHBItgEf++tSe615qkU2VUx0+E5rcL3IUr09+nAoxuz
7Plm72d0RpWthO45kD2tinSYHMOvcgSKgt564CDT4UXMSsIIrOzatlmKh7JzX3Pen5uOq27whaX+
t3qQf+gKLFS9pElAnAFQZc9XNhJ+wnK+GyfS4WXygw4ZLzBOCm5obPkdQb8YExLnPG+31R53BosP
hiPTeJ8Lw7Ynq9OTyEJnYVpkG9qKDBixM0MLMz5ZLnfIhj9XblcQFU2vuiF8YFYyAYNW54+C/ndx
9HKdSYo/btBsDYxbmuE4H/11kxapviJ/+tuvt16aLn+CMTm6pJNmqIY0LeRd6k9brxqFPi1Bpz0g
ukTm0GHBXapZqG0YdiQ7t+0gKs1rAN1ijBKpRDlhxgfqAKwkplmujAFDtVnWn2zNwIXYGccb95PC
7aQQyHOsU/Eyf6bzu4iBOiUm1XlxLW8A/0AuppcqGBRb58sciNGXxXAZpxsm0etKj20oyS3K4yC4
zyqlXyttGYD01bOzHdo2wVrsa0caBdNJGaZAHk2lVY9tJW1yt0t1TeIBeF+ISZ++H33cJK3T/u0R
ifeb5Vc9jRnOcBeVaRUW1qcgjiavA78QkNi+yXDVa+qZxKxv6qRfz6d7PfdmjXQUe8FS9T0Ao76G
34wNCDZCaxWq+KHY8Dqbsi6QFdHJvraucg0r4dGq9vwpFbQ/VylRzNvezVICEjGEDhSrCs34ub01
N7pMRl6HsrWvDBnIirF7sQ4Hw9pIryzWMlbVpdWxQTO0rj8hXXwIaljZdlqM+9EXdId8HfRVUbUH
tjBECxjGKWdKc8Qy807RW6w0j8+xqPId7svy0E4NW8ceiOsRCrnh0koQW9Hclombs4FgEkwLjnOu
K+5FZG1YIMb70W6hnjT9G6JinSaxmh/nVVK8Mm4ttv/pW/v3Bq1FJ0U6Ohphg3aK8WPDoMNQ2kWS
jgXKAyYwPRLfk1KLr0Kagvze2lkpkUbS/TAQ3OKU5Xa2qfowK0urgkZgj96qpc+35eqT3yIICif4
fncuwQZCaxY3c5rqyXHRm4I+4fThx6qt7UzFXbaiDx7YseuTMZjRcRtgMj+TqJG9gzURi9i19ftK
USTS38ktnnnDNelr2PCxF+2hDahPle89zRY7KhZ9YTRZfz+6T5RO4XruG2SiK7epE5xdOyleFTKY
iDKh8VomUHqD3A1urVlHKVFMz5WybsVYcpAcNUGfXDzS0zeDi5N47Kx454QoCmejMDyj4pBE9TfP
04t78jqWjSWax1Lm9jLSMna/0912CIZTm9hvt3tu2j4a/vCpYd47oeKzrTmSlGomOeoYAELbOTg1
DLVsV1LvLOefwm5xlzNPKO8YLWt2PWnqDLEv8j7e+qXn7io1Qidl2O0pFSgz54lV4xDzCDiQ0JX5
jKuNHeKK4TAb+/MOCmxu9cS5+IXOEEEB0gKfVtKWp3Ib7oPAHumtTNc6TUOcqKG2pjuJ7JDxGdUn
ckNsWQfBDvbXX03T+nk9tVhKqaUsAV/BNKyf+pyGnXDZFkYHkYiGTcpO3h8kW6XNbGhWRVvtooFB
yUybwDINjhN7qknbRThsJGdLZcaYmyu8jB5Hdcjo0mbxI+kM34+Iy8KbmaJetfRmAVPK2WiizO5S
MkkWHVqsm0a/LnT/IJoK1OJUb5UY19fBGCqruV5im4TFvYoe9cJUdqrjeg8tnOWFDtrhjz7ktBWD
ho7UNvdehUcmf/71+6Tr0ymaxYNHsvbX33+TNAF1TQWSpkqdSQtX9x9P4TDX0qwuFe80mAmzWgLb
Vq1AYgCNvMM/QaFH1QBNjGm5IvmCYewgCmByH8AHqQ+FqX7M96I+qR68OEfin6vH+dw1VXvPliR9
KG1pH0IMVouuBboeA5FNHeIS9AI9n5m958oZrB0Gt2YwTgpqpPfOhWlttqJ5arFYrDmllFMgMW5r
ubHOCz14rZ14Y3hD8mV0yI9BQEffRWnEwTPoVrPYKatBY420ppnYPCKbp2MTum4dBPXB1glCCOuC
J7t9oCzKutN2vlGkdzJX9zOaj2kguQFhri7FLK6AC5MYhf+Qes0OOTHQQavSF2ojsWPc1j8iBng3
Y4aGjfkssup9DqAMRxjzKVxTCltlU1hhYWJz0+Ojy2wlDiznio62XWuCPpZPvvDE4lJWs8xWIbkF
ooYJG3KK8552kIa+ZZ5sPhQT2iDhZI+THF0BeZGdkV+Fisua5YXr0aQV32vkxL7e/EBDKORu9ibd
zEBKx8IqfNqIZDoTBEZnsWJuHldVfctFZzdmbL3CZjqdEhM128NmajQY/32PzwBHQk940kCGixga
fRvqmnu1YTEsamznYOknkZqip+EWKa7cylR6+wJZ4mUQJvTkjubIODr6RfbHDjH+174jQHB+QiSv
ocZ1f8G2sqcOysAfB84V/qty4yzPsyXHTyNiAxzKfk0lsURYJEIl7WamFFu2sTfTLHp3qipa+rWo
riWxOkE/5mskDOYu9q36MUcDuGhm5+LEYpuQf/AC8mWvKuVDk/rOFiPLuNe8Ubkz0rJYNW1A3BuV
DFOcRe4Ew507yUP9id6bDpgSaWur5/9b3rGU5dVBiFOlSA9boVbXqHObfYuBa4MCbsGMgPZGKrdz
F8czPMz20QBKQ2ufJTwly4ifrNI8zOuwUqG/1ro0wiYAoyZJN6nqxoeKs/wZd1lOwECKBG5qyaQW
PV5oGEjkfWvzV+e1VVR7Xdqljm3kh26sWTbFEZDjXlOU7BxKUCV1GttwvaZ1/Nfrj/G3upfCV2Xe
hDCOolc6P1UQubSrEQGKc+xVolHAM2NPtD3jYCQqC/ekmp8fEwRcOWJfxU10O5vnU7pG9baLVJN1
fDrNc8tiNCsd+yBg8B3nyJu5E9JbpNVI/fZIXovPjVs1B3u6VBX4ZL2ROo3mr7IeeqwQEqP2Pg/U
ejHnJ86ZikNeEbaneGyUEzPdIefSLPs/zOacv12zqKMszZG2YduzauLHpRisj8W8nWYbY4WHIW3p
VrL13WcmQCdNgGeGSfvsJorJakls9fx4r+f2Kg+Hep9kqVg6tWwJ0sILOjdU5taK4ydktdJtKRUz
/yxK1jHhuYgsbKAyMrD6+3AQwUabptKVC6x4fsxLtGATSXqMQlTPKcvOUKXJoyQq9TqRV6smz18Y
tdrHUZ1CJNMIkMpY2+YuSrL6OGsO/FGHelErh7RMSOmcFAu9/DZjA+YJcxni3sddS3OBMQksWTu8
s4YAtnnk02/iofnGrLN8DVRwEoL/+7H5KXGgAfAe6RlNj6s5nF/wO2dESB36a9G/RZEkGC2so/sm
i4lkdSdhUcdDk8zIxYUTZUn6olbWsKk976SWFmWXHVb38405falCPUHV2at77LPxnntvkWEKFejm
R1uxt2IPRZ5oH6lykXeGu7aKUjkrUBl+faLo8m+6EL4bqmYZpEoyvERs8+O3ow36Niqx6pw8NzWX
M66F9vI3y8ok5mQk9imGyXXqlC+CSJhTiGF5gWjIfDH5IplgsRZekFWPUldBqExHHQELy8wkG8Zu
y0fwtt8f/+sZfx1hkc3ZWtCPb1ASQ007ZRFANmhq9Feb7qH888gcze+P0XV8zw1CmvtJUz7WnfF9
m6DW2etojkSyjK12lqSrbcPpyCqeZiKmHTMTC9xXPa6PszI/jPHrj07yNg7mAEJXRSmAvbb3XTRt
AmPr3GMqDbKMbxZocDTyxlxrXXdldU30ktRDvnftlkVmRl1kcEeY41TZFiCVcR7FmG0zV+rnTCcR
jqEK9EH3qlA80X6fav3IIKyvdMdNR9jOuqJX+9oM0ZqMx+xuUAfyn4EJbM3GCdbztXmEgrGN6WJ/
b5oS7eKvyzJ6bPQACd6QCFIFhhely/v7wpIjHLHi8zy0QpLerD16/BjTM211q5+9MSEzIGEOoqbB
da4FYgJp3NCLCRRXCFyFYab5jrjqo+k+ZEML6hjBsk1w5fo2qqKxSGk01Q2WTisWZJOyIavNuGa6
ipTBtS+8AeXa87LvRxlTGytG1jd33O0QQbKnKgSmdfqpn1ZEnYvTKi/otM03QW+9R6wvxxgX/9oB
O7rlLy4WroFKmzqOWF0bl2DZ8JKrDNZiHQTaqUaamq1cfRkqCTObGWSv0SPZOZUS7kwnYzJJOMN6
NouOvPqVBHSz4bqRHvy+ISF0HnsQy4pTXO32Th6LRRT05d5nMHWA7Ovfam+dMwSVXS6XWlSQmmmh
dWKIqC67RHuF36luhB5itTCa5Gls2/GBbQGGvIb5rhZCdywIf8+1/KwqMZ974THmUq33uNKeZ8G2
zWZ+adQNkuxpwx7ApNnMulBi+4bHn45SHPlQWdQT7/+lLQwgPXwAh0pP35URcGJo0qyWWpCu5bQ5
iQiKWo2SLoKrWdRFSlUOu1HonwzDvUZ1Zj2LPGaLmsTWrvB5M3sPnc34mvr4GWfATIpJiJ6dku1G
BKyHMHP37dBV5wBphiPqL/OSmOviE3LB9vq934zgfEdAydxCcPo0OUZ5gYk5zY5ekJ41FylVYyXP
+lSHOyX5f4B55j+fEhYI9fSXF2wbN/rA9AWohnaab8I/j+xuk0W2crq9qtGyOyQi3GDeHbeGyD/s
xClBqhNhPIw6hBtVqbPz7dDL3UNqcwnwYc6t/DmfNMaL4ajlqo1qDAozDT/TzzrRlrMryNPRO9nh
g1LguZyFqH5CiCFkhZAiiuDOJJfX/7Bwa39rkjBs19HUONKkU2L+vMMC1d0xqNGDA65cchOCrM0X
7qBmwDH1JdrU6v62iAl53yR9u2DJCL7m1tprGvG19bmC9UVhLxKr7AmphGVt4WPeWX24y0pjDdKs
eiinoaSqGQnIfvVSxBVkLe+JN0jc6XGYYcokErYNUdre5vlWUSQYOEf3EtTB0pvAernEyXvbxig2
do0hJkwlyUu01YY6aa4JvK5dd2dGPt5tk9MfNOvU9BmMAJhA4eQrDzvleRbn6ZJoZDKNYP3O2fJg
AaV6vrHr6mJf1rDAN7ZL97vOQhu3LLbxeem3XFEDhScXUGu1TzcRsTHiFa3d8oL0WTOVZQX64lmg
9z8jIAa+A0Tj2Jst9PHpvfRKGE89YR+b+aIw38i321vP7xzXoxpuKDKCz32WxNuoVqod+B77GQzq
HVchsXLiflP7Vkuq0ED0AQag8iRM4SyaefhlwISgW1su44YE+rl1WE7tWLKJUBI1dQo6UaUK8vx8
9RPAVEOqhpWwoYw222wVdSURF1hYytOkiVozNj4YjXysZcd0pIsK71y4hWSCMiEz4t6VjOAnRbip
x1Dzpv8JYowZjSo6jTVUD7YFD190pfxA56UdwwESkGpwMXQMQCbz9C/u1fONAaA6xlseJcG6c62S
HJMJBGtGNlBRw6dT1RTtJhly+BAYU6Zs+SlGKihKfx1Pgrj5ZhgK92jnzve7+EPQUZRkHEQGXIeq
1xqGhWDWZtrN/BjsrGZf1+KtZqq/J57XvHeFhkx9GJ8ACpn3iPMtMFIcjTpDh8iC/zjfdV1GT7fY
UN3v4L9OXdv5rR+Ltt7iRN/eOsqccJcmtOwt4PZs2BBZwqIeeN1qnu8YyCDXdk4CzTiNeyCPtItS
1GCnposCaYcJ+QSESAC5jIz0ZHSDekInoJ7gBGlgtplOhmVhU33gn+57L7oouqEhA0Parznwqr6P
zutpHIcsQNWZNSnjf2hwabP49YfGDQHLKhMVS+gkGFg/14NhapgDFWp89KqmeFYt1Bs4bbxP81Fm
FsrtsfnIc8C1Sv99Fvw1hY/3uiQQfr6LPqE6JqNpLuiQfffCs+ADfPDoEIQ09rZ/2Sqbvo4OiRE8
6kNj3ikTH8ScjhzKBzoRIPcNeGnbWI4Za9yIPhVUygJTd78WE8LXmW7QbmqyuaNUkwd/EMCiaTc+
l4P84oEdkpm3SP1Ae+2DgbguS/iY7/3hquUVYdo8rnpKirMyII2aacEzTTqu9g7bk75/pEQuHrrK
v866Fqym4b4JNNTzLmkbeT58DszSWBhVQBs9NeT6ti7cikYjeKIo3XkjI65wulD0XUdtGSpT7EF6
VwotO2GjaD6lJcZrHD+lqttcvyGq0fva3Lgtt+9nJ61ya0eacyiK8O4vIewQZ9VWK6polTBmM0qf
k1lN3H6jRe7pr9ixNm3FqmANWzgVHj23cIyXTCXFckibdkODBcmOZ3QLBFGrtPBRs03r/yxAaeXw
YjFwW97a0LEq3oTA3ZnJnrifKdllJp4F0JWTIQ0elaC+GArJNKgyQAUZlf+HimAxMwKUJNZECC7t
ty5wcrjAiByZMTeh2pxv9UEfsINQh1ZbJkZbX0ZwgjvdFc5OT3N5DyhMW94G0b++pBp/cxzYjjAN
oYJNsOnu/nxFlUgq8aTz1a8T2X8ZgVCB5sNLrXFk+h2ft91BvPCMT1KT0XPqxwY98Y6KoAxIwJ4X
4C7TrFPO7kcOk90k5SivmAbNR7fHpp+m82M/Po+htFy0CvE3SVq1N3domJP/GlXt/a9fqvm34kFg
BWCTwZ4PEo/2s17XV1vTzqDbHBG1in0iho3UpwitpFKRO7HatuyEd3MrIEHkl0fSeLJCtTupWa/c
NZaEzeIAJoga557K2rmPMEcdmq55LOg83h4KvOxCXcDJGLbpeTDpbOheSc+hVTqUzLSuU1x7roZa
moaCfYLd2J2KDkI1yGWVoaK4yELedaY7fFZ4l6n002+DrBHepcHTr9+QOZXmh2VPWDozUgvTiUV/
/+dlj7YLhoDB7I852RBMgoC4zm1gV/R7BL3KS+nIt6rv3uaNTi3DHQ2k6wBT8CG0Su0gcufb3M81
yB7f97hTI9PxzvkUxvXXTZKGKctpDWLfFnYBycZAxjkweyq7innsnzI/SWrPlv6VWMyPAYMfj3QA
rX1f5Poz38vWeJ4Pd15aZovQyfwTPD0YHJNV3WuGfVAFxnGuTt0cXqPpBeOhswSpbqRVExD0qCdq
+JKIvlsHeH1//XZK8+f2v0Du7egMhYVN+//nCZ7rllzsDU053KbLZq26jJK1ZJ1GGanP08qjhcZn
ADbZhctsDDSxNCBemYyxBrjcq2qU+QZPYv7IWE+596OMxK8hfwynG1AFLOj2i4LO9JQb0SErS5Pk
EPj9xGA2sN2mqYFLREKsEazsKQ2iO6HXC3Naq3m+O/bqS5QGHmq1/jD7n8vWslbBa64ozAlzp/8c
+NWV+DP3warCr22BvojLgUXLvXdP8ELt21E5HWGyzHdWBEGvYym8jZZLS+HzNYW2S11zhAadlmtX
cz45Th8jLgL1b4KquGPICDrE9VD0I2MTBgkJUSizF5HW9hoCSLlNpruFiZTM1sj8wOqbLoQrB3T1
QKjKlNBNL/Yep3vzeISPxLuDVGGv8dLAlpukWWmjyeNtcf31B60ZU3/oxxPH1nRVk2yddUMIe+o+
/i/lP3ov2YG89488KduzEI7XFlSwKiKSuo2m2sjJUMxcrnRwsoRj+mIGLsLbdnipuvpLjiw7Mci7
m5uylRclaycmK0ORXO+Hjs73vLkqdNWHl69PsSWTXsgk7kmhw7uas9BsS7tnfU6eKKqyo2jDa666
j/F0As43EO/8s1syWvi+V6j1bOtgUwSZFtIGQK3HTIobGjxkA0+ZIWxBEPbFQ7U0BtCSuQPdwAFL
XPqmvphP9EbqJB2NFdfRMcLbk7+DbYwPZda6KCBMBDuevh9iIhmL3tT2txpSTbvgYUa0Mcm/GG7X
bdPe+gPIqLsOZO0ub+rdwLD7M4YW4vQQ/jamcWlsWKl94H6N1dxnX4J9JSe16AEU8M28kmn24XYJ
whXEvCU12PNmDDZGA/OpZWDSQ1jlbSIFiH0aH+Ip9cpHqbYkTeAuq7P2SfgOlCJdheyfG+5LlnOx
m6CGpUqsgKfjmNWHMWCKm6YH18kYN/yZWOGSXbN0LPuIkoXawci3SmZstdpD2KrmQAyHO6LTlE9j
4sCK8OnsYiX3XjRFDbdeg/7VrRv/Gjr5ezb2m1nHxg6qXNX03gZyLj7RzQG21dnUXZNkTXFcvkRT
NZWWEjfENGXx0pxWlmu+jNNIeQxd6z84x/5u8XAwXTmGIzAFa4JC4cfvup4EEthOaR3L3omfSCJC
spbjPg+14gxEQH/ra16Z1hTRY4ZPFe8NC66sAoxHvRTfJaNI29oNAcevSEnTC2hGI4cy99e4p4oU
pAhq7K86MzvM20S2jXDI8LaC8ms7QqPw9qaR96Qwzv0yH2T1U4s3/OoxDyHBTwsvhu5b7KpLfTf3
Og27+cxOvdzeFPQDWvhfrwT235Z8R9NNw7FZBPiv/fOST02ARaEUyjHTnF2a15/TDl8Ee2bV32gd
ir3b/bRK8JY3KjpMT3Ynu6k/1YnfYMEIgBLOyxlD4SMRMsbtbjn9dL6rya2GOuPNCFTQf4ygLyoU
1FPfTNePSeRtMSyPQrN8cbtU2Soh2lGv64KdRsCfuVNkatPzkNnK0UL31nyUltdezAuUZ1C3tuW5
H7B1CXZN0s9JFjdIjIRxR6aOhcXCgq8CQb+FH/OgtEy14Ukr77FerAl7cj8i/qGfuwRqDVq0SZXH
WdUpy9w+FRKG6SyqNmq+FqOflFsnq26fwH996f/b+6CUnqfr1b/+h/tfsnwgqM+vf7r7r6cMomHy
P9O/+fM5P/6Lf52DL/j1sm/1L5+1/cju3gFh/PykH34z//fvf93qvX7/4c46JY9jeGg+yuH6UTVx
Pf8VvI7pmf+/P/zHx/xbnob84/ffvmRNWk+/jSlC+tv3H01iA00w3fuv//37v/9wegG//3YXeB/l
357/8V7V/FPrn2xyMYNKin4d0RFndPcx/UT9p2bbFINzXJqhW/ZU4qRZWfu//6Yb/7R0hCB0vmz2
Cvzr3/4BU276kab9k/0zVjiqa6FaqpC//fsP++ED/OsD/QfR8pcsgOLy+2/TFOaHy6ugJjVVrJfT
smPAof7ZOzVaGeLPPFsH1MxE9MREclDcSVW+mCOOkbFM4outv6aMQgHfiPwO9zZ5I33yYSXZFSEJ
rF5LV/axp9yjp6/G6+gqOdodl9aMu8J0tk8jERx8dDVrVtsHqnKH8BU/aFRcTuFeYTax06Q+Hgsa
pwvFQLRsq0zT6pPeBeumKUIIgd2Ka35QGg6IjWpNsN2hyodwjdf6m8hy76GzIUoYaLB2aWkRMl09
YwzKVLXY+lYcLrVeKS9hJfMVCOZ2lZoJjLBMnXbJzOhIpikWnRWW5CiT+5mEnwu0m/tM1d0zQEQs
mcazj8T3SE/DX9qB1YFTffGqUTu4JTdRFx8xZlk7i5J352nKncuiREO728DNLI6VUo/rQmuhdmWf
iFeoFnR2KYsF/lhdVfUVQBZrYdkxaPm2X9RDNGFE/AEFEOh3RfkwGw2WehZHlzopL/ThmkU6uq8s
hHu3yMKDl1PGhLgQGpEvsahHuIntx7yQ4dZ3bAiQdROuYsQO59Lt9UUT+08tytEPGksMgvzyHnBv
tyhM/B9B/jXqrXoPTKa6DH2yrkokIJH+GmudsrJKHQtmY6xRQcjPom2iTeixN+VyhoAG8kgvwXoK
z9v6rTnpBrong0pz1w8MVgLTWufSIY2pbc1N5zX+6xj79z4+DAIq5Vqt0xQmoIlaIW3+MMF1MS/Q
v0qXNJU8JHUzyz/U0SDhuTXXAvT+1h6yEtq8ly3KSQCEm6F5gjL6ZNoxDhR8D+sshz+UaNgkiQQq
70JAGTq9m21Xxi+DSkUOh6lcOaRhr1PNbpdN2YuzT54p2iy+HOykw1B1DiITK9he9q6xqrMz5ODJ
YkmRIoxsg3bh2pmhQuCDLGOcOqq+iLCwVXlZ7yepxTKIS5QNo9kfFNH2hxzdL1QRCKEpuzMz6nR6
LlwhTA2O19ZF2XfoosGnttOWcDNxD4WpSQ/lrojfVbVrz2kY+SgUGzjvsv2q+vG3olU+qsQSdw6K
1FVjCuPeJxxlXYjq0OsVA2D5B1N4HWcJcLDhUIdcHXwIXZ+I0vYWZe9Pwh3zD8NSlr3lgniMjScC
RXp2NFq7qa1MLAwXLxFRFKC8xv7DU1Vvp+cOnOgAzv1YE7FW0nxU2/gut+S6Yoy26W2SxtWqjECZ
uZ8JVkQZj6dRTbxg4WFoB0zd7KJIJRHCw8CC23RDxkOxtSDNCebmkVVGK8Nt+iWGzfpcZRRpYY/y
Hq9DflA94kQIargz7HEXLcJUhFvaKXdJYV/b1MZdpmafdFAwm9yZJPkkmDtZS1SH00im6wUacS3C
/NH4W22gAm35jurluJMGcyW3uVjksFtkq64ndfaqx8d1pBYrnMQ8At3TFhYdqpXPOQV9Hv54SM1Q
jwvLUfC/W8xKVFEc9besE+MJorK6NrHs8u3jDDfCdFj3KfjlWJE+/h67InqVrkhO3CVl6BfgTcR+
euzrAt37FBtf7Lgmx7lzL8Ibh0MpEEcHQ75t+iHfJYXxGrHlXehstrdDkvG/atxTwgRY5EF2lR1K
GsXR7hytiV6FmoerrpgGufUlz+ND4mOuc2zdlQuPifdi0HWJAS9Zab0knGPgIX2r1s6XyqgfepSf
69oPux0BE8lieglZ0+nrgl3D0rQ1BWulWayHpmeEUncXmXpgvxR3W1pkQdV9Ee6U0DmHTGfPY4lB
T6r1nsmttwBZLh8Hs5aP7BI4byvnkjojLRo/X9ecqhiTIuAEzFNG5FtXB0D+pQw+BdGDppgkCzh1
/vCQ12ny0GUHj6vdvvOTc1Gmh6hpogeQs8wmAgOCu2ctcDfXD/MN4q58oQ0GaHOf74A07pOu9kh3
IV+DnDl/wdBPHOxmAxPd2kNXCrHki+xeeukafnvxnDYI7UiPP2UCXbY3zV6RTHGZ6MRbMzq7PrSe
UlbXbsiNQ+68s3iVd5618dWmX5Eaoq/zaQjkReWjwlRnYQextVcUe1nqzVvuNUtmz6BSBT3tojd2
tKZ4r1yxIsT+SRv9x5Jzf5ePvbZky8RKjKZiEdiR/FRprMdm3jNs4KN+MkDS9MJ/jZDjVlBYRIde
059EA6JDmRDF4bgZRsTWmtI4UAlFtbML2HmVAak7iDKcFexNyApJMOyZUbUD4ByDx9XYfruZAzYV
Z3oE9dDOBORwZJHrzGmjh2qwqzVJhNVllJ1Ff+Yujnyd4UPqY0W1rsUQkyWeGcbGYLPDVj54dNpM
rvnCv9mdynyw7D+3+BsK4hZKwiMwpDvfMrXFnl7EXFMV5SvsR33rBwDXUg0XmGTWvI7y5hKHhvZU
66jNleIKMtt8QNlrXArtWuvl2dDNIxyA6gk0zUtHr3w5FGm3LXXSeKzwqba5WFi+Zv+hI3P0YDti
e/JoBQUqjhr+esd0D24r8L+SXbu0MdhsQaju2kyBED0E2kpAnV/0g4bbOWRSpNc2WkOO2LxzCvax
vQjSO6Mylb055IfRZuffmTaENym3wyDzJWuCYJ2QLMqavwQxZay8KjmxE4rPzODCRcBWid1G/NUO
8ZvOE3Yr/Bw5bUlBomdrtwtZ4UokBnDA7gkYvofEFC3KCnOmIMqDz74/1JZzACW9Nsylrg3wDUf1
1Qy5DPfxa9flKrMs+0NFGnEcm4dKcb0TebykLnY1dsLGQnnmWRCggqrcxaa+dxGrLm0ohqsk2JtZ
ooEbiR7bPpKXvD5klp7uCuhakBnhc6aPKH8+OrSzhwhZgGe0Zz58Nmq9aa1s5y7wo5Bl2vAXI9Ar
rtb0wXv9uVPz/o73q7xnMMOaTHCC4VrOgxmjZMz8q+YHKRFxyj4SRb90QOIH1EK1Q4uuyYONM/YH
JzOWlU2i1fDN1dH0O6hOFsN4JnnuoHkF/u18izJJrpCSvhG6el85qvK5C31zo1MZrzNL3VtVzIA/
bNujESmcED6muJJrRAzkAJH5offSi2M5T7nbJCfl/zB1Zs2NKuGW/UVEJDO8giQ0W56HF8JVp8w8
JpDAr79L7o6+/aLwcfm4XBYk37D32vrGWkCQWC7XCKXHk9S1V9OXY6gN3UVBPQv0Kt0lTIkDnQVe
76CQtFFZ1PJ19h0VoYsBqIpYJUh7HYS3z69bgEzN20+JKMmtQK/0+o5pEwHbExxl1FLjpRhIwmiw
fmysNoq11Q9c9FrbvpV7quxrS4p4APqFAtd8rrVDIqbLbFdqP0kBe6U8koxD6VYlTuA36z2aRbMQ
bSahxwP6IY2nm8yJmxtb0AYAr2Flkke6WieoQxNW3zSLCuhEXqaBRIFsFftkja+My4LYq4OOVE5t
SaLEzbwo0zlb29ZfHkCGefuG84QTvApyqKTj6Cn8QvwQTjII3hLon5iSetzycKv87JYSfiYYlYQ1
BRMQbGYz7QoviSFhSjTNKyK4iG3QziCrnNX42FznuL600nnL7rltcQ/ATjSIfDL3e/YYXohsOOW+
ADLagUrWPrV6+BotUR9mfWKgIKirnM4IO9fosJotjzmCny1Zko9sp8mEoHLZAKJhgCN8PMGO/lnr
5dm33OIhycmkLsn1JnI5FRs0+m04aXU0I/UCT7EiTCyeBj2uo3Tp85274Isk4UXf1vmM6MG+v/96
f1qr9H7oTi7NhPvR6skNLV+2sQzngzMN5qnmgoUgRyOeWuqa5SnB7sMF3j7mWruFejaBkIb3yA4u
QM298waIL8zCx0NsxhnNQNT3y3ebr2PgmFjXOvyi2Xy/oGakNI6h9mS6fFSavl+nIts5lczCZq53
0PO48vo+DjwXVZKZgepHypdhJhiMLUpRCFWK7wBIHKlVil2xn8+uyghuSUyDukylm6UbCJsfjDcx
E2NKUOte+T6360h5WmdXw25fvUx2uwrxK9sfUQeF1g6b9P7+aQXr7SVXG/Rk+6V0wa+vH8VaU4a3
lrlnaB85+Gdsp3uU4i4+SNuod9SDdI7CaQ+yISGs7KfXFLrs0VO6udHc5sdy2pOoiZTRKmLefNbE
8NfaWsHGgw+yayHhBWyBwfeU6U066FsGO93MdqfwJnh4O32NudlI66cSQS1d1T/KkEhDzAoAbWQj
OgkHzklQFAyi4/uvLyGIdTQVjV9fDttVOhJyp81zok2ifmq/ZlF2u3jmJsr9XefZjw3vVejehRx9
gukTj/M2ZRHAfPOErMkKhYTVMPndsOWaRhOZoJde+vbCPTtsNZ5DJKPZh2FZ5hfVx5AOs0jXa84N
R077HDNtYOUl+Shj/WLrVbJx7mrM0WSK6rEf57mvJ5Cf9TO+uj5kIhaW7GVRnc1PDJoRfno8I3vS
upOYZFIXDpyiyLWENm06q7DDShjNTvYi3gMFfypb85+GEfi5NIdnl4aj9aEHMn+/ds0aaoDg08Ry
I3tCAlzl7SuTundGaPpbV+aYfjqDwkmWVFoEdQKZAPm4cWX8Y7G1DixvDtcYu7k7JGE7oLo13IJQ
BxFMDc/p1PAvhJw9sBNLDliz1eA7oe6OkV9owLVHixRFdzxYmYp4kDDec4BhepKRBdI8L8zd3KZC
Wx+SJH3Rajs+erAKg9Zcyi0aLwx0rrYZrMx9dkbiKAX+Rx4tKBynODvJxRRhrRBguGVz0DOfxqA3
ky19lL52AIcmuVFiBUMqrIMzaswHcqgRijTMYYEQkOoWc0Yrr0h5kWXoFjV+byrfVU4WoFX5ROux
6e72r8632UMmtK0cx+KgsvZWlIjqDKIot7+D98QkcrAYxASDZacb+p/895+QK7xpPLGosbG+zyDK
NcGiaDK1EAT8TUzeu1wAEPhxGl8rVCRZNVVbqPeU3eZKbocqDOxJ3aF04mqPGoVWr8RSYUvqKwAo
o1+6YZWb86nrmwhh0rpna2eEVRx3RCmtYtd71Xu5pt9906U7SaCj1gsvyu01atKVVIUCUQjL8b07
JQuCprU5ZUz9uUpHOxiMq+iS4ah347CT2iNb49dJGLeqStJIrCDeFe4029Zupuhffpvx35cCet12
VDp93dqeVwiUke2gDh14qyrl5YGdZ1Fbts0x1zdL1v3wvStXLtvfv+33Jb3fE2ZuJlAvYALe/ydi
G+xNJRKwpGMtwiktsBAsxNEabjNu0WLhXDdLM1jSob1IIaoNDFYr7M15LzzJzID1iuakD7PxjhzA
AEiZf6TK+y/1c+NcTvGRFcZj2j8Juo+diVOfEtEjp5VnPqqZ6SR1wdqgRPGZh8vEce2O8Wu13h9L
BUOkcRa7UaL41TrOWCiSOgcZP3bWoA6OzUf4OtdSLGsE+4wlseOl+9mMkwPRCu+y1b6X1PwxB4vi
TdduPXc/+/+yYp7xlhZehk+CzUYikaEs8bZbSEmIy4pjEj2q3qrx+vtCY+sBzIv8WcJWld++qx3W
Pllf2Xph1+fpKgxj3qyWC2qh/7EJMrxVzRj1azP9RUrJFM0sxDbvZxOfFqY9X4Nn5I4/5sQDNOEa
DKj6y61ZEaaDdvHA7RSL56yg11Zxf0ZaofVULvo9OiDTGuvcCe9tWsS+Upgu895/dQ3t2c/WD8jI
sZc+VdJ6hyn/NbqDGbg112tfQ3mAUMJStaKpSwmDtZbugbMxZbnT8DMOmb01nLbHaZA8ESaiRPLt
kS0TGO3i8/YvrHTwbzGZO07l+lWP/GssUT7Ke/M+Ep6tkbHWeX8szbw4/Xytvey794oQdAGkC4WY
3SNyy16uQ67tTVrdLVL0t9pd/mFkI+lKEWS5EhCVJz9j4uBuiLWbrS/PTKKRiLFlgw6VOtO3vWzA
zpzJIzu1LoiQekCRqTrO8TlhmoO/PtNdlNKPU6+THOBSN0iETpa7BrTcR3wN+xac65RAB/IzkOJ/
sP+enMo+CYZUpj2jcVYPLGjMIK2zzyK2T7NO1Z4yKQzKmRwruRxEs76SXwidOOO78JTEUzz49/Kk
hxUTZ2fPXd8ddnf9hD+cySBRROuudPpPVjRXQBE66k+PZF5d21WO+OK5Ddjc6GgkEE21ZWFv7S79
C7js/WLWTBdBzhwTFV+LZXjwMuQq/h+HBZOb1SVNCuPlqjsg/njFJ7pj5uwHVSGPKmE0IdRJerQw
YH4eqtXIoGSwGSq/k3Qh2QSG37Zr7eM0+QH7UrgBpI1t8PpJEk6GrWtU343evSxr9wcBZThxL9MJ
yXtYj41Av6q3YiVx0cvtExE1RP5MLnXxHZFPU6Q7NkcTEcRBDmU+dzRj1ymm5CXPrcXWrJCi8smI
ufKH7mg15p9pEmPoMykuEqJUB+sbTfsZL9qARWC86SUu9WSMsjp9WWBY2iomUGhEzJKkgCSzLDRQ
A2Ry/ZO3MYi0yT/11QxDfb6pkiTudDw2rscUY1gISWUMupiQpmQMFEHqt9F2Xpb+lYb3qYZO7phV
MJntQsTWoIWcuJeGQUZgQ+LiMh37LUKBYG3rdbdW4sEZnS8D9EPSml8JzTlEscBA5Zjn84OZFxe7
YL7hFOCPjIehWUQwTNqbdo+Yy/1Tu5in2Jf0OQir1Cwvncrg/Sii9cA8/TGX+T2V7gZw2rlpoHhm
OlnpOvFbRTO+N+UQQTP1ODz/MFwJ5ypDeSsGA4Wlzmhs4d0x0uw6eW6KHXw56VZ3yJb4nBg5zU7T
6ZHRMXexyRrLi/7IwVoELQK9MHYQtTqsuD3j1tjgXkurYswqTrJzztJw80Cn24wdARrkOe7ZD4BB
49qIu2Xr9uoBetO7SsHCaMXB85qrx1PAfhOaeapFcc0X80Gn7pGyfVVay/IDRzsMoK2naeSPo9jN
M9bkNM7NylwAXbVeWF81VQYzBcc4IbPa66ncS40YUQJ7/1Nm8YjougohQf01x63ZkECUZ1NEB7KV
KakJDJWYFe0md/gpGJhgVRwOedvvazkCK2hpERl1mGUQ57jBZ+dr5dBuNaahi07QyZSEFAFqiy+H
grfYiqW8pqN2ybr2x0qbx6RHBZ82hyHxzymB1xbaYQxUKhop/MHNf3at98K9sCfsASFyPM9byvlL
2fTNBgLxfqH52FArPo3L+E2FYwBlvXOZGNUwU1rn4A7ICaw1/wS1f3QpD2IW9FAmkirFReYHZqLR
CzhtmFf2p897P00FuZtGdDes4DAeXcJndfO5YUBtWIwWCYxFg/lelO1TAdVZCe/YIhEJNGVtbeXS
UfcPhjkfFvaLm3LwVRC3GfsJ58Eh7qYu402+kGifcYxoU1B0cdhORGQLkGtS2FOAezo0QP0HCmof
iYBnM/Vt2AvxGfLPF5mN/baTGFehwfi05FZmHEdZxAGU8MfEYnOXDk9jMR1cZ4w4DeFAUKVoGBWk
QEIK9zrTs7/p3WXLUhHIB6zq2D2rYaLg83nuWclHg715O3C9tmQj2ER+KXp+pJG7ro48QriKxrqR
Z/ID/2LiFo11H4V3c9UE0hylx5eCkzVrruPQ4gBeEyYJhF4V/qmcNP7xzJt16lOOZBAhVBdlGzC+
IkpwuQ/T/znSn/b3R1fnQktOmfbUCY+nSfQcmJ37YrsO02k9chq8C13tEnalTm6pnVFhvTp5TEVb
/hA48tOa1mvT4vmnGYt0SaRfoYBw1IfCAyeVLxTzpM8GqeAALkWFIX94aakeqH8fFRfztFrbzHws
a4PRy4I91NZvmAKRfMqVyo4bzzT8F91cgnQQf71kvxZnpE5bHFLnIcMglxH1ElXvtnA+zRW+z7qs
e1QPIOqnnaqYC9VVErjpOHHQJ39Jhv7nTsjun+e5O/iFLTZ9Lp70Xm6WmGJhGdmtNcsrqMY66K0U
8glFSOlhY5/z5sRklzn9YpxHtMG+1/OrXF5m82mURoeQKS1giKONk927f0f0sk/Rg552uR3rblNQ
GrtG8Yxg7FqnZBLia6JMcc5523yNaZftMtDVxywxABGvLdFbSVUHcek/VOW68c+OgnjRrkU0UIFC
xXzvtf57HfGALlr/lcv0LzI3tnv2lypXlkJDmMrioA8TVQJBGjnwnLCyGaNM3pf/Z5l1bxfTHgdu
9WjMEjJh7O4zlDfX35e6SWB+W1CzHNcPNZcZsq5h/UYSC523LhHaxdm0JSbJCrOFmdY4cR4HRar7
19+X2DT3QGGMyOi9Wzbpy3YcOLZ7nO/BC8gAZ+d4RFusY+1gsCD8MzAd4IYMMfRB0qKwcgvWbCn2
RvbDPINAk9HmpC5ZUybedapeyqXzLp2LSDUhbWRTWeC9ySxt22o85uweRpMqutLISIrrIWplb8FA
EuhFWvdjmKp3IrIA3zeYTZD57xIv+7NM+InzlvKg0po6rPR8IrNz2SHW/T/eyGZprUBjVBcs9qRC
r2QMuNTUN1QlGZiOxd+Rt8tbO1ss03G6BQIqP+Hj7AGmQicSHVKjMsYHK/cYZCwlAUxG88cTRbuv
s3ZvGF1FJbkSxVgzys0IeVvYSxvgX/zeDG0EM/uuj4dd27B8kV1833xqT17/L0nXf7k/LPvsHonO
mnfjsrwobL882nSfwZKZHR0Uw35zoJv2FExrJyYnYc67fRpr2qlKGCvJ2WUs1PJkyuVTTHpnmDBP
iJN/E/gPmBbrFmIc7beq3xGKbj0MKVF54PH5o9xuIMDAuI/umRPnmRkpSmDbiDl5BqkxvFv+KwwJ
+6diNJgnzIRKUnpSVm47J8vAsCcPmqg8in926ulA+57YQ1Ta7t8qj//6Ff1hbaXty6CG8oEV7IVa
7bNvMXfHGC0orQfjFJvW3yLtnvLRJoOF+tbzscJ4pgWdEYel5j1Bog39Ovt2C41MTYTtWz+X2p4U
J0pnLsaLwZBiaLUtkrjd6OTZTbTXolteMwUluoFJZhTDtG/s7ATaGcC38dLmUxkgj94tKtHfTfD4
jCsNGF9eVgbTIqN54fHH3WxsdOxXNGPHunPE1vQPbW19WVP7Lys7c2uZ3Z5yc+MQ3oGhRj3kM1WM
J6X3bfs8S7JKnyKrBBTPTLPpyDLzm6G7MyoZwBQK+0H/7LeZEU6SXx7S0FOukYNmBNMKMmE2gFhM
+dQebMzSeivEU5nEL53L3sOzBOyGqRQ4WyTUUviXJ8VVQzgQGlahjREFpr3r6AaS+tFN00+tQHIA
qVdj7yr9vZ2Y7Q6tzoHAncge+v+G1OmCQSvKF8k0jFts3rv7ETKX7TkEcHYsUuqYd259MHQfyuu8
XrjCH0dqt11dT4J6Ra+ZpMYiSOI1f5zruymhjd+V7MOCPQJBcTc2k9oLt7Iewky8pEykry5Xx2Y2
nGe98CgFY9AS5QrTPMfhzlyO+dD9IzmlcoOI4SFBYXmoNOOiCWr+maw7f2y1R3YeNOIq+dtVQ7Ff
G8nWEH701jXj+ra0/bJFwoykRgwgXCaTSEFN2/nLOh2ydD0hlY96P673aL8xLOPP1eJGMIeiLq1V
DIa+qsb90mn+Mc499p6pCRxGMeWjep4JxR0KiLdjs7e8xcYXye+QSHT2Mat5a4xO3/iGqT3nsiNC
c2FfnYg02w8deS4LqpB66f80g9k9usWEOImBdpr+p6/i2OQNzzJxv4xTvcwDuioYnq+Y1HAJ8Rgm
7mwg5xMj42BOBREux85wWdUYXf3EJKbc8m7UN7xrNaOhliDymL7Ao8b3O2GciXnS9w6Y0FPXFmzG
RWYcqoGqgSXXF/He3aZfnOzSLSi8XUeZV80Z4RNM3ngjqCzfSiW6p7JZxmDCowh/uX4hW2gKM7Us
O0Z++U4rTTNAPJh8Zr99nd2t7OntW0dPdKSdjzqzG37c1d7XQ+78c+KJn2ImvcKynlfdckLTfEt1
BNlorNYdmAnGTHFl3LqJoXQ6rn/WOfnPnDPvMymoemZfb9+LZIKfixwC0KAVR9QR6YaFvHjCspxs
1djNtwLmjGk2w9Ezk/pUk+FxgrvMB7IKbBuHLyKzzVB1+YGmezv2sTr09nw/CtApgZ6iRGwwB6h5
Peozjny795kHtuvp9wUcVierIXTt6mVoeNYDF7VQJLQ1PU2TYhdi3Rkw7+RCz01x0o1w9kUataK+
Qh4uT0x1/v+X//1c59jfolXl7vcrhmVeI6NpLz6aBhblpRcfTTYHTKRCmTB88pJCnVpwyqf6/tIk
Tg8k3NkMuWADDh5t46Um8m+svCcd3UYbrBUVZe2Uxo5Bd8Z1uzUXVgNOm0Cky7h2bbtCy2P/BbA1
bozO3f/+8ura3yZN5e3b+69ynW0ZsrLGz138ykht0jGyGGegeaem3l8yqBZHXzyvZuXTqFr+8fcj
ikn/KDkPd44Q37phVkBveYd+P/r93rhBloUv+t8/i+9fkGs+Azxh5eHdlX/K9Bi39aqyk6C3Yng+
2TTYI8tf22LEnf6TDjnad5MVBjM9Pf1+1DdEunt5j1BheEEolZyVJoKMp16ghr/AhVjD1bGgHsPx
g+zJPUMgQa082mNk6M5rLPRTmc7x1irMV+H65shfnNPVmyjy6tyQQVfQCiWtl59/XyCgHmIY9qQO
cW7aWcH2AqA745XmBGcm8+z8Au2tDGzNNXf1vfGHmbGNZb+eG2IndJrQBmTAxu39Aol9MlDfUv46
XjMFigVapDvZT+YmznlsqVl/P8oIypsmg4F0KnGRJtpHXKPX0mvvPpRyZ+hh7IDYGKYs8rJsYwo3
u5KhmwTrkBc7Zx4eGcWxUfJWLrWBLSI3f4ZcScUXvXITLO9auSm15K9XrFd7AFjauN2WrKUqJPeQ
pg/mrVnqDI6s2IsKRJmsYTTnyR3sPlAdSxXpTKc07TsU2wPlvb3+WRKd+LuiLy+WSnb1KJMjA4jx
PLCpjkBxv6/Ayyp6wm2SeT9JY5gHmWhhM+hYghx+prQt2XYJxNx6Z+9cnsOftdOdCnyaL5MwcUun
TKxGJdEVNU3NH4CWzWaT6baVnRan6j6W8Y+vcvvNBVVxcV30yUxBJaoYzz45XZFuK9Wy3151N2TB
qj6GZKK/07qXfHKc69gaSB8Na/rA4o73+W4Wc5uguX/lnSe22lOSECtzB2Y38b98TN99gMCAkBB7
mt6IhgEWnpWSQr4moMSZTkZoQIyHAjA6OzINnYzpADedtRsKTAaUa/Pdw4N8WZb+xNyZzJp+/sxY
ju/yMpHHHjXO1s9cVviT8W7Fb3Y1GX+yjqoc10B28BRjW7x9R8+paGwxEgYllfSZZJFi7+VWEdR5
n2+rwmseYJ0PoRi68a+1fhi985Z6rvVGxmYW9NWH6ZSSUwvk0UourC5HZmhen6O3mgpM1znFGLAc
5AFRnSR/pEwLhh41dwvsTQyqunmob1kp1jDVOP7vhoKtgd9wgxD10iOLf0oLjlOBKPdt5vGpU5dj
atliev1Jxmy6mbmmn5rS8TbE9AVJorKv8kF3PfWnGMAxJ+AqWdeu6W2YDRZBPQFxiJ7InPPcUw/2
8XmdyNhSd83FzG9+XTeNk/fsl7yTmwysrL0W9nUvH1kMIHgzWxWOTQGUSh+8HeGxxiVPazv0m2r4
U/pAwAHlfKrOrnfcAfoBcVJD9TfQAvflP9fLxz/OXHItzPfcr94HAzfw7i0LecijYeBlt8mjT2Jj
iVS17JhzAkRiUvKoUnHgEdK85iLJTqptho3bERM6jvqrFxNS7yzlIRm1yHIqLjhZf6v03VvjAc3P
Ss4g01MeiPf/Nt2CuZX9+/r7WZ4VHZ1u8mFZ8VcseQBhklLH3xfiAC9l4ldRpRUGs3wP+fD/++j3
c2M/fUwkUobjML+ySfFJT2AkwGUczkYdX4hDji+/n//9aLJqQeOv5C7LMpYAVpdEv39A3lYNSvlY
LGZ+pvkMixXEOo8lGfrKw+hl3QnOI9dpOu8avWFeW6b4BhN5XfD1b1bGf4j74L3ZnXVMLfayhtA2
LAoRXZm2RXYK+uArWrLqWqphy5v1NE35EP1+urz/md2MLFWHGR3eMNO30rf9fj5zXf6f+1cU94/q
tn9fp5Hg3lZurVZm19+XtcpQYAn4K5zblHQ5fXM3bjqDf0DTvze1PwFmARijxub/fkTuGlgp3R9D
L/0ogN4JVyhqJHvaS8+4TkIyxqFk3qUpt8RgaFEBRpInWJlEa9Zpz8QhY89lX0lmMuORH9Yn1qHT
xxuk4wjRhL5pKvvKMHQJlVvudNOYHqm14tsgloicNcaypsIXaSEmGu7wDNfGgWTj8N3MEzV7XuT5
tbpvxGLrNjAUtKbe3wHonyltLfUy6IIduikeRePPz612axv9K2Yr7ZMBBpPg6KEqfkZ3iwc8b6yt
U857R63zNdbUiWnmV2LAI2sm2jLqAv2lVL31aC/GxtTaGI1lnhyaNPYealwlnCo3rXeeiBFojzUo
u00PMT2YezZOeunASyjMedfDW3ohhbo66Y7Pfoppb+Rqqt4k3py/QEeZCGpHMNUHpDG2pySPf2gX
+kOycvv46X+Oaq1jqZpsW2qhIErB9bCLVvHoMgxnlziSB5BoM52TZr0D/1s2RFys1yyGwmj1RAa2
OWgvP0dn282MHGpwPJmJpqgwlm970PVHkXYAFnTjvNrcv7jAvv16vvK9x8dRmMxFKuOR2oOwcXRk
6AoZ4hMkjdxX8zZe3/VvY+agAUu6jY1UeWdO+Bcgtth5+9N5MTo/5o+vhcQ3rVx3vgDtmlhl3K1O
6rG8U4DzIfvKNDCIfkJQIFUxEUlx6PXL9G/qGCgV9lycqgkGlF1lBS4IPHFsdY+T7OrHqSU+saGu
P/YyNzeSkU/oxL59bBa7+/BRpxb3yMfK7oa9wNdQrCLS7fbUpuhAEE6QKKd187NtHtoRr63f69Dq
wUE8lj3EisykkNLZAoGLkj+AzT8Xgui5c02yDstiZ02sJk2ytqOGEEhPzu3ZaKriqpvsMBd/PKi7
6RcuktxW7BfDqlI8+DVn3iaa+yht1R5t1fdBt45sIe38efbMPKpGaEs6HgcGRo3ceF1rsXUndAil
tnVlDbZcy3dRuFtPGekJxUNbYtLuRUub3z5LzFwXZfTiqiA97GNj/fr9r7xoTeQn4rtyjPU63r9g
suGXuXrVs8fjc6gnjPN9gJW387BXS41KDoyVTozOjDZmQXA8jW/g4p3dQlIAG2vNZ4XrtSYADdcN
KQc+7bImGdLrJ3jZuQi9amH3ww9kZeZ/Ztqwg158bCrVHhOcxVE+TnhZjH4LiA/dcd1j1JuHKzXQ
cIW0PHBj0rs7NqmzLTGLRg1dNqbMpXkqgtLsq6BZE50rekwO8+x86NSlWH91vCntidqQujsT3dU1
2+5aQcLaOan/WvSgQGJWASCvXqScIkTIQN1ZXjZ3z18j2dZTHDmRMJv+6q7tQE/ALBTbycms1Mno
WrpzX/vMpvmft7IzxmX87itrQ4Qjm1fdzs+xDSQHSi/5KUwUxwZ3Pfj8nGa5cLltZB7IPI+3U4n2
cEa/GVgAVK52fH8U2pV+Rc0jAstZ1HmRJMhM3ftnPzvptRyNDlF17d/iQUEvZlhgzF2/m0sOXEez
ufNG1e3mARQCoRL+QY8VBWAh3r32pYKW8obRw+mLh7wW/5RWzu+z15V7U1tJena13dKqCXoYQlCk
wNaR5pqgTXtVhzZejgvU+ietrswnLhpsM/Z8z2FwOdXG6tjWLGplxrKnlZx+6+CMIWcs2/EYg4+p
LeZtHd03mytdW+v6NbGs5WEYm//wcs1v3IN8cxEBpXNxLRXeOwgaI6ill14YNjU8LwD+mEQPdMPw
7jMRuYgZTZU/ivRFOSu8m7TarQh8Ii3p8w8tZ+LtIb7R53mEezzHz6LLIhKRTXAGns3QmeHmkCG6
ylWuH3VRuSGU8zgcs2o99mNaftz5U1rOiLdUlndqWBxcJ4We/zdrrlD4hLyVXYGf0v3zEPZQf4rP
3DL7W93H9rOaDXT7y6Zzku417XjeEex78ixoWbiBaOszWZ3MpD3JDM5lb+X5xa1P6SKst16Pft8b
kh4Df+Ivr6xSp9pr7FPioEkq4lFtKPaqwGIUtpkzlqnV3J9zjbk+e3k9knM/PXZd+7zMdvZCMG/U
e964d2tD22iStybuq/GMWuDHAyy4w87O8jqLqyeIAefEr4sw43FwlpN09mlbvFUGKYoObNKPBFpp
MN139gsI8LzLyvfJILaznT5gPNoIFafT2MmGFgCMgOPyKOfXf6BiQP4uF/VRrR2UeC9+lUkNZSbN
/8Prd+996/SDtYq+pd2Jo3V1zaM19G6YZ+LZXppqI+fF2Xq6U9MW4Zm2XlfP1PjRcw+NclxvYca9
OV2pbWZdpB/3jiGc8KrdqewpP9vRgFRzsHsUd77PioX3Eu2u6wxbY2QW57ogDcZa9hF0h+49QUBV
9W9alZSPphTOvqxQHvqjc9EH7mqdLcfB4EDBC0deqDamwGnG5oOsQBDjxHfPGvoCfTWBE87xZ9E2
6mbYfxPYpg+dlX/obJcvgpVIYMnWfU9B9pJCxjmgqTaOFnPpPtqivYnO8tDaDrtpZZNtSu1Ltab+
0a6t2pg2AWyS8VqSTeWHzfJUusMJQdfySEcEg8hV1b5yva8EOAeOjMfVGP+VTYLJChDX1tb9vwU2
uKz0nH1WZD+zpm4ui4ansbn/sJPxbfV9cmEuAtW3yNTOHcs6uhe9H/ROr2XPPTigxnazZHrUGQgS
NTZ/+DbvyTqWL3HVo6iqbJxLhvkA2N96cu0JdNPdPmzk+Ej5qclEHnlub5eUS0F64iVZxQjGcL4U
LofOcr/svaZrb/M6/HV+UT45grNMwW7o/SjLau0jG2ZQ6MW0WRHbRZXlLzz5JM1RbsqPtJ1W7IaE
HWqo5LBA2/zy2L7LtXkhDIE0n4zSVOf5y9qOHz+37X9eUaUBg+X5IEhDxUTeqWvBRWt02uPkTsZD
HfvWhWQkYnhgikfkOcpdTyO8sahhDzxFSYYEEBkxk2DSvrxnXuqfGH6NhJRYnAIqeTUX0YZpkk9n
hCtV5MeaoBpFzusoYCZJrUKVIsJcBde9xtaZrUx7lm6eBIR2IBppMIySlOud2bTdMDs+5XOrfySo
9yMqFPTI0Eo/kMe+ctijbKFH3q/50tydnm9answfPXyZXd6nt/9h77y240a2bPsr/QOoAW9eE+mT
STLpRPIFg0YMeBMI2K+/E1LdLumMU9XmuV9YMiUmMwFExN57rbloqAMmcyfzOYrz+6gao8uPLaSI
2ATivvo0CsyKjOLwRaGkCtkc2K169Mz0s5n9lBb3kkz2OuDsNQcFAYBLoZJjE6UsIlF+uWrOzBhe
9zV5ADDO+Lnh6RlHe03HrHl0VOGeBRXlCuyEevZ5OjcYStjRzTkhUM/ON1mcr70kmZ4MIdJTL5t8
XSpr69JbuR/L77akDDHi+LV1PCQdy5tZlaKB0tP5+jXVpzw4FQUSHogfP06mj+zH01YvY+eqSWhy
W+07qxhtDfuZAJz0gPh6XpfIGDmyvUyxHtIAPqeZLS5FKm+dLGiI5vZf5uA+r/F7OgkFUU3zYoPB
1tmTG3kDhqG4dQ11r+CPXM0KQGopsycaNMOj1tM3F71GJg06Va6oewlmUp0gLDxoicif6Cmszaqa
Xq24WdSEZXQ1bYNsQgzg4J6A6D8/pzPzG0jW+96f48Mc+bdTJ8ajXsiPpBPlKsfWOrbad5Vh+nQy
droRlQLJT+NOgUhaTCGFPqJ78PqDH4lF/FaspZE3z5EW3dMTk18IExkloej0gc7ez7hvVtnoFY95
wDWZ3CG+hlczHaTFwzmDiSfpm2PkEKOsArCpKUn+EgYPQt3jnUrs4EF6/T0kZO/Lz16lZ/IAzSq4
7/L8PrGSCigPa5FZ0ONP3RxNgZEzN8sZ7zK4ZlKX+IiIeoLiewgLiRc3u7yr6wv16xwqPJIXQime
4ia/7XS/+HJm+jKNV757pGqGgF9R04HdAejAoMZlVApQ2Q/2HmUkthQbKODs3Qyid8OmkcfGm9IH
05N30BSQgTj5PWdghHJd9VHxAK2GwgBiq9eXpAZEUJnpdNMhrGD+Q+bD7AnQdjI7D84SHqc0Fy69
WW/HFHQWwe7ZK87FW7wWFv1RgKhThXpOGoRmU2u5w/hiWIDdBncU9zbh8RskYt25HrhQnYbGlx66
yzog7LNP9hNuBNXfJTbZW3XA5tFEPibDQSGFstuSoQUiPqpoza/w1sz1J532/rsj9e+m3xTfgB8U
a8wLj3NTDMdJJdEOXV1xVAQDnIvFBethlbhndkAu39zGxzwodaZbOAeUyZybfz2LdnkfXXOTj1r8
1hjM5LIyk+xHtg6SunLWg9YqJOdesHNGwzg2DsfKeOJY1xQVoNkJQiZ1DZIbi03Bm7M3y1niZ80x
BxkSM3Y0aCptpImr6+fvy2bIdv1Ishu8tehMdLg40Qfesdzzu8lz5xVPbBJaIjM3mZUm15kR3Tbr
FHLMoexnsR/t5JOnPDj/+MJ9FJ0HrLUbH4c75erMRFyBlWniSTvDVMGBAyyJrkQyb4wEt4SnPPA1
A55VuDceR7f0MIypfWxZhPnfJOd6rSqubcPWr7C/rZomI8kkwPvFx60WWzU/988/TI2HjL7tlWHa
Kc4DUEk1wTtQfZuZzLeypMBjZYm1uA27uYBkv7wfpvzJdVfkybnvHgEo4AzUYm2TmnQqep0uk9Fm
Lg7RGCEWOoL82ihSShoXJWgvweGR8Usu50IWZdWorn/8Kh/4YDqhvmyGtpsCvT3iLC27/vntl19F
LS6nKNDPqFCM7VQFOJRjGig95LGfX8qET7yQbMBKN1+QnokN7Nnx2NTFY8tV23ZJ3BxnlGT5KnE8
yLE5I6zORWrRkoxp1w5HeJnCqlVITpRB8rkBfpmq6Fi2SfnzC57PCf/j5IbzqGidYLMDWJUQ4iIo
IxN05LSxLGaDGiJl2jIQjPliDNaT7TfaJll+Z0/YGrhv8Nv6ChOoFYVVrYmTmUY7y5HRzu78Zj/m
/SbNrUbf+L12K/KKyWDsDkfXKcOm9ooD0T8NaUIjSIGV46efxF6l+FD2xWJxT7QGn3uEEOyHWN73
txIHDinjCr1WQbRZQz4SBRPvS1p5wBG2+caoeDo6PemUiGMfWrfZEswSM2TG/gIFdVhzbLZW7uA8
Fmr8dPypC+0ElyTB10hcuNhDo4UT1w4Ed03ALc1F1OgSY+wOudHGrHFYY30z9ynNY5am5hi04ikS
0IdS2QiOG7q1MvA5ZnHcHIwyxatda8AL50Ee+aS8dc1VMctxK7RGbWNafAUfRmRGuHXMrGeBKwAf
tKhkdKMojz9+VU24c9A9LleeIbMdZ0HYueNWK/15K4b0gvKyOfpgPIjh8i/tIHGoo3jHy+7uud9X
LPLFAWW7WtAPtoHmKkhEOINMD2HylSEDYIyiy+VvEw320SjmtbSRS5UJHS2N4SIr+nQc46TGEjRm
IR2HUw7OeWt68+OP6zS03rYFHb5TXnZb2ikQBKbCO4/Dv2XpJHaaydtYYQTuL5OnpUc1bmqvo+K2
DUSRljgJFQ1HsAca4iTMxKkooj2Lx2JU9NBgKNegfQV/+mEUhhV63iD3reJI5WiGCYdMt/eiZRXn
/k1xQTsA1/rZPgdo3GY9PQ6mTcBoYJvQGxhopit/4oJMuBl4kHL/bqKLscn8ANpDMx3BslC4RSj0
6rI7Okun/cevGs1goNtHu9RTaoNZ+ztdesKvmomaihRM4VFZ8J2x8OUEJ1boIH/8OwAdMClHIhZH
l2cjJ8RtNvoOU3RNMzCJDtIbF4oxjgz0t70ALu5b86H0up/XdxTo19JEPeaG2RxNZ3yuANpuZabC
ugiKjfK7hyGq77OMwbVdD/raEYr+NYx7IKIQ7tWjVrgUZbp8cscWVf5QbblLcINZDNjNKIpDFkN9
Rd2oQlAW+a6ztAvN2eqqyyz0+SYTM+aBMG0TWV8Qp52ysdJxhUGvyPNkXGWiokQJiGdx0ULxcHN4
oeRrAlT7ep6tzZYkvah0AXk02oOV9ve4ufWNnlk3abLnEINFZ+KYlbP1cp8Q7hFlHng7cWN2ExtL
HAnon8AbHNMrNjmmopAiIlsNAxmGxOtVoc6RlSXPO+l6DqalEzdOXp/JYSE3Fh9pGvCwkocg0WdF
+bkuaN8ZAqMiXs6jwJpEHdOehV0hSFJ9mPdtvl8UEhY1KfVXj47TGU9SUpxZBqznV3sYd5bAsu0X
9h2bl7GKwReEXaeXSFJim+uPSXkonOPkGsFq0O2RsXRin8bi1PWG2ruG/YgcmKTKIdtgpcEC43Yb
VCl9WHj5cKfFKIXnwqI3rHt7yws+iJJjOeqb78M8PExB3609u8mOWY5wok0QRTXgMlaOXADFFpqm
SDfVfnkJhzofu7orDo5di7BJ0ZpwnV7k8DaiOGC7QwPgifwuQwCFh+FsUtTtWudRznIdZc0usrwP
+ITezlUViozOTHf07shGHLiIan5JuznddfpM1Vr15fGvL7PPNgWXlYlGjDUmscoL3LidNjrDPmK2
bLvyzRTEk6NqwMpdwZQJLZqeoepZjjDFZesBOtiyC5M44RX3iIt4vpwLQ2YCOXu7RubDnqhygJIw
BtGXkasYUp6OYW9VA8Ic4pst7cihON4rltS65Xfl8qUx/EMqZLPz5U3getgsfd6cl1pq7ad1z43U
cQht051sg0PRJdouSgou3oSXPQMY2/foUSf0cvi0vR2zLEFT2/wYJ1IslWjiRbStMyzxeV+d15+Q
mrtE5Zw4gruh75qSvCu+H9rgnPsYkseQLqa7EpYJtY865XOerFhYI4z43Ddw3VFnAQJHEpqYiO7t
z6DqYpiM5qMxTR+qo4FF9/hl5ti7ZXZ56RrL2PkpOi3iDEggw4334zuZiBlRIzbJBm35w5TGGAzj
pL3KgyW9L1BiOwBm3TWBeyH/AXB2qh6DdMTijB2DUm10t2YwvLUtPYDUUQSf1rO7b7Ph4PkYhZ0e
7fFMzh8SXj+Hdo1JakjNBIOM9jFEFT0DOT2oEqVchvNjVQXxI20upjLLF0Euz5YM5AfdalMiDGbJ
kezBL5L2GFcEeurDFmEPjsvFiZ2Y0wQKlC8NkwQuBodQRXZ4Cs0cU/UriUnmti2dl0r1jwy8yl0v
yP3wOv1Qpvj8ikCNJ0OXwXFAz0Ic8clAFn/yKsTbKTAAT49Rb9NAOEwaojUrG0+EHiLqnNqj2WJF
sjMwGrjW4tVgaeCCF7ChJ/YtotAezt0Ui9s8O2ra+OTD5HH1xt9rOnSW3K/N7TBq5cpsOGpLw3MQ
BQZrtl53x5lnOI7UHbGBV4N3/g1VMtog5qWkKI3MGHr9BgJFc6imBHVXzCynHIoNdy4yzo76uCCX
YhsQFohj6cYcipFry9GS/thXYWY0Z1qb9kNFcVsbLQxregCn2ZvitRto53ke8ofAfMg85FwgOx30
IOT21uUujcQlTRvjee6ph9Lajp98QdpYIVmmer0nMQkNHtZ4BykH1Is16iaTFvBV3c7GbkZvFbvF
sOoyjJzkWry6ncxORuzyaWWYURnyhtAdi33S4Beo8w8SjhB+QqmG0AB3KPIvbj58mhrbiNScVeHF
2VVZ1W/TYAZHMfYvH3A/0rAT9QwKCmB0n5S8XNKD0w9Oc+5oO6PIPilN2XZJqOgzgb9EN27pybwU
Ziv3Qnz3G8WwWEvjnSyy0GHB45bnNkiNPlkPfuyvNFfSPTfG5iaLyQYe3RfbBUkzJ7oD+Fovt6Kn
0ZxH5kNXeMkhUTBTBtEQLPxlQQ/Zow/9nLGtX00GR/Ea3e5mCr40e6p2/WSTI6iRycsywDKOXi3Y
KE5QYUX9jy6TSUWWM1DJ/BskAFAUhaahmqbFUydnNmD6DUhYNhkpB2RPmAh02M5Osn8tQX6GauoR
FrsQV4HAeAirMFPnMgv2UWAO27q5Heynmczy67pEMTa69rbgyg+Ol8LfZ2YuBerinKctnd4Yir3b
CZ5vUv78Qx4joiz8z0h5wRb3BwIZN2+I8y0xkbK64SzAYFRgKNgIylU6OIu7zc2cldSxTWg1yA0r
AiQ21pRqfXLME5zW0wTUwe2Lsyg63AoxqckE895bltNQunNtVVxhCLOC6BoBir7Kc/PB9Xr1MBRo
E+qM1hShmjtEO+gvWnlQuYsATha3Wa9/5Krq9uWybIuE1bpT3wMaKWvm8HLvpCRisJRlXoBdrGBb
iaxP0s06ZsnGEwXCuUvn7JrCJdShUNP2l4+AANrFj1+t8jYy7z1y5DVJlBAR1cFm0sdjNHKYwFQo
tq0jPxvHrnZ0O9bamFqralQWIlCd/DgFoV6ZbtgX5YdITH3lYsIM57R31pmvx+FcVmesBNkZiBft
Gn64WM3Wxi+R6TgzIT127MPZzPLvCaFRJ01YH3Y0l9BaWpCdPT0YK9i02nzq9k5rf6cln67Mjr48
I6JqpkGfCczibcLW7vMRg3Gjo1rkQegsLg69fRiH2qTFZmCemfpd26CLgdDkYAmBZUF2JoYj+6YX
38dxrG/4bHlpnADKSOVOsaBpnUFYHaIr+iRbTLWSDU2tp8KMVxCirPVY+xcIth/5VPEEp5jF7SiI
wjhtrzWZOKEiP2ZSbc+Vcms0Fzqyfg6vsVbdq77/svvuiMSJXLy4DN0eQkUjCDfnoCvjAAHHZDUX
rYjOZmzYnM+hgsHNCGnLRds5t96n1G84wNirLHFt6thpl43kdUSNbZF/AJ8jBgdFDhLlERTrfqsP
8cXSsAbb5XVpqlPPdHTVW523cYhxmPyCuzLFtuCLmHm4EGUYRNXZThUqbR720It0kGwgG7CQOJcW
D/peuc6XZ2vrtkjQOA5BDBUbr2T/UpeWt0Zis8Mo7e86hi7gh9b8nIA5SswnPsOx3VQM3wNCzc5W
4DyKxtIAaZfPqsqu64lwxMbCVtVjFky5LdedF9Hj96wVg3IrLAhARXYyrykNEbDI+oD8Khyl0YRW
VVZYYId5m1C2SeV+ZY59lfYJqm/3q8dUeJMYcDViK9t3c309KFff+y1nxXl64VACKk9e0Bth5rYQ
C8BHh5vGaHHNuhTC20/D1h5QflFbF4WmWEtQWE5xixuH0drGr2kkjvRIV/PoGmtsEZVZs0diwcxA
UnWEOZyVSNaswXkovFFnbjm3PMNYIjLMzViHvyVJ+1bXyuHm49hUzFARZFk8QOqArCgQtg7DodDL
GS0corI4wLdfCs4oabrmbnueUoiAQXrHGFliPfFgHhZYzkZvDEnIsMLKh0lIUHflnzLZPjlS7Aua
T+to8V9nOlGIzNBufMoG3xsOPa3aFdhWCCyDtkyrLwUY9iyeXz1TRyQ6VyZSFVJNgjnlTlkPoqYM
tzvAM40LeKa51yAxbGkRV2E0deuhUTdzM1Z4IpAENDy9sPV6Df0rxyz4zgQLwHo4MoNfFiRygQIc
S5UTuftSM6qj1DxGCDin1rlZEfMaOPmuAM67+6t5hKnrOYbQguODY3JEGY/NYNCPsnS+x3Rg8OZj
x7D1jk6BOV+w42lrwqVvyrnm0cNaRwcGzAkoZuSvs9ZzCmzui2peu3NQn5T0IW1GOpg4s2N/6ZLv
XucjgcP7a9vmusxH4+gX+XfDqvdWhVkmxxm19jBvZ1PXbizZouz0/S9UTdE1KgoW8KRPXmtLY8Mj
JiqYn4JcPHdO/uYq7zD0znSJsguLKQ/auz42BhFSq6qonT2yF7xwy4IwEYQQ2nEiQ3pNHIaCpr4T
WwVQbqiDlwDN81PNMoPnV62cbrDv8D18ULxFK/4uPtWtbtDdZP/vMCXdFH7+ZrjVg9U2cHD63sf9
LuN1NXdbvW+wQQSacTNV9gMjx/daBs9BAQMUvyJVXRQH+WlUUbrLoFvPA6B9P6ZYnhyxmXA2r7R0
bJFc14fsh8cN0jM0AUY/biqyPR8nghy3XiLBJA7J4caYUeRi1j57tRS7FBuFwmtcG8ULaby3Y1HS
QNEPNARaAi3J25C5Fe8a0ymefYGYlWN+ZuGiSXQXX1hwG1faF7PufUA2wKp2eZz7Lr0NuqV6VkRK
lxX/ozCwdCVmYISaf5h98uwk7mOHGISthy0GGgMSHxxVSxEUYH2Q3QnHjdrBeWBjkrupngE6cUup
MUC6NViPijOCSiPSynUgKEaSfUOEMd5BQ6TVMsB5EHG0z4OWpOtE0t9otWatjwtnB89H5eU0TgWB
994QGIc2AH/FuKugisvJFqe10eYWuww5ofuyx0DSc/bWKTtCpxKHpLLkPqi7bddx/JkxVjdZcUSU
3s7RjTKHmumIPm7rrDfw8aIrs/LxhXOyvSJjnGp71i+jYHYfF+muJSN4Yw2YlJY7OWtx+iQ1+7xc
e+jbKWQV+Gvf4edk/cyzwN7Q7dv3loGEqJm5eU+NdleQLH4QRncRHMlXXervJ8ThWOO8VzP6aFwK
sN4DwmVh4o+Vx2x9WRwNzEkj86UNyMcbI5s/R70eiVLBH6TPPOZF9dXCkjPyBZaBpl1MCPachL4Q
I6sIp0xJfQeRsLLmrRl7t4asx9Xs90cLcXilgi/LZZDrXJLJvnPof6z9HrzbXL7rCme8B3X+u0qQ
/BZIWHayE/FB+dVdJzzedtm66BGycv+DKxEANzB0hFVafQC1sO7ivg/d1KsPaAE+a4ENjmt5jebO
Qekn0gfCdNEl91q8JEfH19DuoWgG5jcdrfZ2Ihri2GWBc1uB78STyONNFEd5ijr8AHN1Z02O/T7r
PtJy3Pc3eT1lZLzin2imoSaF2+CQSMqiJYdoHyUc3uYcLVjJSwZW2dyUzB6NTtf3lQiWFE6b+Kln
KDfWnQ6jCCg9qa2kT5oyv2D1vhrp61lc4d7GPFSldEwRKlcht7kDoAwi272DRTDiHKEH8t6MaHgV
k4/8drFvLbLqtKWfgpjMtZcm8vCITRU9p2a+6ZuE9C87GFknezyTPX4YxuYbESOHt/O7bVX6VGO0
SoSNXiebSVKUI95xXNu0gpun2fXpuLQOjwV2Bco2etNRlqzU8gP22OK3XnHO5+Q2dXqPNzPTpAOQ
uq3IF1yV9vwi5na8CnQtQAxt0OcjBuzgO9k5Yygb1m4yceCMjataNSGo+WYvpvakG9GVV1NTeC7E
l76vYDAnM1TEOp5WVZ3S5ppoN0AGpPOR+Pbex/i8EtqADMCm1SHgOBGoN2bGS1s3UKMYf/reI3pZ
arsa72TyLgyJr8ZDAZMn8n3y7wejePVy54suKsdcZzomBsed3MleIwOLoW1uM9NgP7cWxc1S7A7R
nK+533d2ogerqn2P6+5YaPcNR0w61uO0d1vvFW3+SQS54soJHriJNQ7VPLpuQK5xbZP41g/qkNjm
i1kXN7bEQY+rbkOjYlgVDWVM7qePfhxfQW47+N54V3j18bXTDB3J6zBy67KgtgYatqAhYZJWwoDU
4s4SAXPCuSHbQ/KKVnSWnA43UYbZLLLz8hDL4LpVzpI7gPSXjl+8caYCQwx7hjBPLjddGNQ1yGgB
8bCxDzzR9T6yh50PpQFzqnfJhs8q4LSCuo4GSCXFaSynYtu5+ie7YUp3LZAbIFByp+e1GS4Ar3UB
95s4OP19dglOSyyp7ej3wrpCV8RyY4l1kuFHGErtSvfsbK13fCAMYAmWnvydMKi4vAD9qJ6lsKmC
8eRZKd0AuyRFJcrWqoPYk04D8/Qb0jdeQUxCPuNoeJI8VgRxtvctUxmJXHBTxU7Bsajfyh4rTYul
FOIbopVEwcUoT4lzZUaXyGmfZ6es4OkUwckWL/RCmeZybK6KQJw81X74qt+gLa4P49R02zDS2csL
T1ffoiUAFupZpcal9gboazRgHbwMWR1rx1yCHSXr2bwzY/tp0BVFNk1Q25SP+dAOBxI19k013MjO
fvaLptobRDCFzRztU8Ow12VQlIQQ7Dx7GtcpbJxcQLzLJLpQOoFFEbUHRABYO5y02juyt0MHXPow
MTVT5XSO1XhkArZqKu+gE9/Lh7gdElrYVmBPa2VJ+ti6gjEaYVqCq8Ajax4wKNLnpozQVe1cDMAZ
trODDgzwLeuZeQzRg4k1eJt6HUGZyfMwfsieTbfO83knhgHKi9oSZzuFSDBcdNj2aUZhgIyx3rt4
x90U55FwTFzxSQlKsFHXYxxonB8yRS0BVhHzVYKYYc7mB7vfRUyytsjx3rm/zFWQZl8NHVlQttFt
rrn45HCo8hlGKVPQV7J16huIuMnKKNvND/L+nyEAvxHuP/4vouBnesGPiAKb2OW/jyi46sbvxXvV
SfFbTsHyj37mFLh/OCQB4BI0Hc/3LMciJuBnToHzh2fZzpJTEBC/o7s6f/NnTIGj/2H4dmB7tOW5
F8yAb9f+jCmwgz9s2+V7wYeyA9Pw/2cxBQ7fqf4rBIggFJufwbFci3xp3Tf0JW7slxCgadEMMRqF
C9syeB5Jfl6bzMFoNNP4a7gXzazac9Nu+sxl7zGqCPjwt7FGP5jKCCFAncxUEP3GlrO2eC/KLRO1
Dy2SCBeLpQU5M/CNJFrHFmJBQfESDWiScY7AJtbylTanZhiY+TupupchU+tZ48mcYeisHYupdsSp
0qx3DT1FUTcylLDvJnWSA+PlxvK2vpN8Yag7uR18cXx6G2MhfDfWeNXb/rsRGWFiGrBzh+gC6Wft
xgNuBDHIjZW0j0RLAS7pCe/RGKg4UQ3fe8KeBaGsK66jPk/XXWXeuPb0EmA/TPLgAAtgl1rOvijB
uZYutI2gvFEReCyHCZ2J5jYkBvcF4ktKz2cIEZ+OJQgSe9YUvW66DEnZcjjX7oDmLehXNmktyDjU
0OfpC8xwdVkyS+QQT6QqRr7K+zTGAOinYBvzZmbCkbLfBcnUnFP0YA868R1dt4SwneFxlkPLObG6
ExmNJesrB6pVwdsLJv09ttjcpBoOmZldrBEnBdKAoYEd1AWuHQJ8tENGjRZ1BCN+1YrPHK4mAHZO
Hfow0quRwIKK6dFuh6s8vW6W9nJQ2s90HcOkiK8R3838nC3dVNIjPP1diIC+lXbTywr6S/PgOfm8
LY3hoR3dJxQ12bqeyXkG3g+IkUZJavJGB8zq26FTV5kxfyLeBVpGUB8HdATkJrv1BpEYHyD2V1TH
/pvk1P4ZdPgRWpwba897cEfrU6vokXQ6endyQL4ltnxDlc/H49W3tM/ttV/TanA07vnCnIczZRH8
q8a373wdvpLsFK1hh+CugOT0SGH1yFVLXjr8KzF4j6UOH9uHu9iwqa7AKqdMq5HVO4hnapNu9lwz
vWkaGvOzZ2zc1lhBb7no2quRPZuFLLezmp8MNMr7mKP2mgn1VoIDGIKNHyVHxs7DGtL9XTdyoKyW
8bOCj1li+O7mHlwxJaSlD7u5ksZK9KpDIv7YjPhMnFo+WRP2wb6P3VX6UdbTxTOHfRI0j1ZK42Ni
5pHDswo5dzy5XfWg9xHmEys6NkNw5Y/ZXR73TyYmFn8AVK3Jh6G+8uMEM/GHM7Q0LHsb0954lRj0
Cs0IY5xtumdqmW8+imWvaJ4CU63zeIKqoYEUibCT2hEYh9jovzkal0nX7I1tNvet0cCIbvuzsknV
jbPuqqRMyIz2HdEORSvqABqCW2f5sRkyvhmyv410TE1W0Ly0kbUbraumwfcAqDhqen8F+/7DKmYX
iU1KL9JXr8JIj3w869lJ3jJTw5IOBrCOwqRbT/pe+MWxg1eAF3PiKB8Y77KnDYcXJBwze6OJ8tFZ
FFsRISmib3ZTl75VWVeG+eh8lHmcr4pg5PxqJhJiHqc9MQc3+IaepVnC5srgo1W9eUIvdVAzHSqb
0tBV07MYEOqJMbuqOCy5rQ08YszfUiOh+5fG32JyS5dDMXB32b1klX5MwNst+Jy06G+pY7eO1kC6
1gxGB2haO5j2i+D2arLNIydilG2cGjaANBHjDvZZs0V8Y2iSNomH9qvh/kODcFII1ok2Zh4TM63G
tQ8D243XZEoPTLL4w+IZChiPw8pHl7dqlLbu4+ELLj12rAE9AIqDezWP09qOonVuJQdZiyMz0HOh
QMeqcTwUPa0W2Wmh9EdOioNrXstC7Y25ouRrj+QfXjrXONga16MaGESp+ose7j6AGhX680Q/R5vD
BOYQ4K2XDFcu+85V5CUXxgnpSg3zQ+uE0FjFxFaDDwizumVvMygpG0sv0G1HWGL1TAsz9D7hbFuo
SlvvpNUVcRKNGwGYL9OrUJOYWzZMvfxD3Cmao64OPd0NaLHVbQh/45shrZ2miWvl1SsLts9KY05t
tF57YCwR9oF+66YpTfAm6hg9RXcqZkE25rcpHR8Mo4O+nCDrGTsQzGWaPxN0ky9mcIRU07xlBYq2
ftQTVgJjblm5kAzV28rxZ0bo0bTTjIX/hpPjmkWZpO8mubKzrl1rhjxEMc6hCTUgeZ2wUqwMtSrt
XyeBkNHQn11hal6ZiB9W5lgeYzkM1xbK/yM5FHRgdX/vY34KR7+Sy8weVAlGekyv+Y2WG8565nRC
t3w6OQZgnR75jm6lZ6l35IH7zbGz6FibdYxiGe9ff4n85DbBnX6M4/pFD9xvKRyzdVO2GOoEpgii
NtkKrvVqoflW+ABoeIE9xH+bGwi4kBfAoX2jfLxx4dPfWJ1MnypG7J3W3TpR9Dmn/kUx6A1mtBZQ
x9nA0mfRDAtvN1LI8WfoWxER5PVhQBGVc2hZCZ+d1MOa59TWR9LaBgUYCRMaCqLB6YBxuIQKAAcn
DADh5XgTjB46WaSJsi2/SAaqkBnLRbZFobXMZ3amF32kCIcpwXrq5umt6ox8ZahR7NP4yxHiGecr
alL3SWjWyLbcnyNUTGagrqoFiU5zr0YU0L4EUTetSt1DveMOS9/96v/O7P+tWDGLMLC/P7NfL1lg
/3Gq5Pe33w7ty7/6M1zM0gkD8zw3MFxHt8gO/P+HdmS2fxhke3H81jmfmy5/8+eh3bb+0Pkzsrct
w8X/ZXKe//PQbnl/uJ5r+Pyt6VLVm+b/JFvs97g+zTRsz/ZNAoB/P6oPfZLUg4BiqwFh3yvQGLsh
6tvrXz6LP+u8X5PLeAO/FAR/fXeS0X4tBDxMLTqMS+1S1XKbWj5nARwzqgVXxpntn1+DT+LfvsZS
jPxSbLTke+smM/m7TK8fPZcjrolTL/TK5P2fX+DvPqLlzf3yAhhhoOaafXRpK8x4bpSQ4SqqfvO/
++7L2/r1u6OZcxjWiTvfZGLq+9M5iTr3v4iq/LvPZnlLv3zzgIxusjBycWdrRrTpBq16K7qu3PQ+
2TT//PP/XvP9dYkJ3/v1JQZeQQPrI+569O+7zMFoCAlkPyVOsC3i/kIf5b94M3/3Subvr+TXQTYK
5iqXzKh2sVnvMyNfx77xHpjjLWT07meA4m/5if+dm5Yn+Nd3RJhyOk9sBBevRx5Vs3+JlJlzV0w5
nAL9f3nb/kuNrKqRhr5r+xfh1fOZd+bc45xUN67Tmk//fGmWG/Svcvw/L82/hljnvmWNKi98SIvd
9TI/yfP8MLjxfR5hbv/n1/ibh4POwW8flkPfnka961104b5qeZ+juXG+/fP3NpZ76N+9gX95tDNf
1hTwXX9pkVObSO8GcE1+dDDxE82POWfcrEk39NA2HnEWrndnI9f559deFth/+9r/8tQ3WLPt2W37
Sxc1K0aHROzdDemZMApaCO8j06JRm1e9eehJ1qOyRfC2ypsGesVVEWTrP/8Dm2n5f5bDHU43UskI
1Kq+rP/H2Xk1R8pkCfQXEYFN4LV8lUoSMi21+oVQO7xP7K/fQ+9GbA+rKsX208z3jQaKJLnp7j3H
dz9pfu1S+y/Ch+rUfgbepyOdIjwaxvcq+maSF+2Tp8eCcE6VyshPVGqQz4FxstNhbZrdsTeizSft
9J8K+f/tZIsQQ/pjrNRw3h5mUq9kn76nvZxMgmeiaaY1T987X/3ywQ92GqvOrC6hu5PGOe/pUjpC
NfCKP6ViIGST4fqPsueQ8FHHmTvUX3EvIwMqapUyegi7/ifpZui01a9ORX8xYmhyiBL6mlyBEDxm
H8hNaXCs0PUDS0ErfrF11jgBZwxq49yTsfSjFOJepyqndaOvQxN8gdT4TWuBEmjDqW90do/GG0dT
bm129FZD2BxVv30a3PhXklFL55LCElmkxzkOsbFVMJv4PhYR5rMUrwk5PDExOKmqv2+BbICYJ8UF
jw4V8ndN1+4D0d9AfjwRwG9IHLtlef3qAvY29OqAOAqPVgr8xiV1R3F2VhptYIUAYSNljC1sytfZ
rNBTNq07Qosxc8alfzC0/DFNKQ9rYxxcsngZK/FJWNMu9Yf5lfzV9BSaB5Ulk8qLJ/EwTBBom2rk
aDXMyGYKKM1qUz27Jbz+YZ11pP359icfw6VvYRm4yRSzrTH2vbEudzWk5LzK9td71KVosIjWca9T
TZjppWf22ddWWK+KzFh5lG/XL38hUtuLWRhEwoQ0D6PyqkovV6lVHke7hH4nt8Cabq7f48IjoKL9
jxfTKQ3iFduqPPauGgBUtmI81E1q3scVuJhPXsGlmywitsGmJCjpERepTO9qpYT5ptxXeKP+7RkW
QdmuG81tKrvyFPRyHIoWj74GvDsY9eO/3WARTuFZOArKj8brXKfHvp4oc1mbuserom//7RaLgDlY
8C0rodWeVEaP2iv8krXEUsHOz/UbXPgM7EXwY9vVyrtgggqRDpx/5yrnOHXy2Su4dPXF9z2AEWoc
M208c4qeRDawXRr8uv7D507yQdS2F99v5oZjpIZt7blQiXy9mzesJw8vjdeFFjRy9ZNVyaVHWHzM
tqOksusJUSmcXrIZsUniPny9/hAXLi4Wn3JsKHlhurLyksH9QV6vtRqL6ZMwoc0t8UELicU3nOr1
GJtFJOFX7WQnN5m9i2V39LvbPJQbRfe/B0lBIgqnlb5Mvv/bE/2fb3psKCXlpuyj78pGn9Y9XI3N
v1188UUHRqRNSe0wXFTacGwRrK/7zhSffApzo3/UXovPGZMRC5KokSRVme2KAu1dlyZPVRKjVRCv
qqKTu+aMdxmqhPt/e565W/w1/DVCgOZLaCxmpXeT1jz1Jty869e+MEqIxYftFjbpDSBKvMY1fyJd
Xpu1/bNutW1hmp+s5vQLw7dYfN5SjxwOJJSSmVCNmtJRqh+5OoJPgsO2Teh/FBtU+p1jQ0BZVaNf
rBNLe1R9Bfp9h40yGAN/q/Za9SqyfDqWeqxtuxj3D15BY6dNqf4gOk180nsutcgiYlCDbw8DB+5e
X5CJr1Tgtqf7qMxvWz6O640+f1ofdaFFsEAF6deuzOj9TPsOATnkJDUoqN7sF9Wk7t2vhndo4fJ0
/XZzP/ngdtYifEyyz9ycMldvmIvQa/JENBy1n3SgSxdfhA9bN/2cnfPGS+0YvE1CzXTjkHp0/afP
H9VHP30RJzRDqUhTGqVncbSzwYIS02YUQbBsj3bXb3HpARbRoo3JvXdEUnuBTtoVZGBqwhw9/eRV
X3qARbTwK6PE4OA0no1RATJg/jXzDWeV2v+zh/r/3Vmw5sf6Kzg4gzJmUVQz8HR1d3JqE+sBQKmD
44TJbQOY5/F6M116kEWgIEeTClRR1141Gc/pQAVBLb3Jzh/+7fKLGAGOAlBPJqWHlfLBUsJ97nIS
ozbdz0+uf+Gzthafde8PZK04Ue3FxdAetWrk1NHIOQ4uNeNgmrnxhpGKU1kO6lYSAPxW6glQf7KY
19Rj4FiT4OMsS5DCbpIBLKFH3bCRCv2hE+k5ixx/hx6+YIU0YsHzqX00jYaxQKnAjjaWvs1L1aXk
2HrG8odZe+J4X8kcfRu3tX1HrR1HL2nTbNyhN3aJbdU7KtDVc1T6jMchh19JqVrUbw1wUjs33cjE
T24NrOVbEg3CnYvIiCL+5KEqqFfjWDSgNKkfOVSU7ZfaUMgBM52cPHwZbMtOC1H92NC45KyBvN7C
FxrYXPT0BtgX3sii8trCOOdIWfH5ZN97nD7zuub6PS7M5sxFZxdh6Zhd0pVebTfx0c0cEwS5Mf4q
WUmtyqBOSMqnPOT6zS490KLHg4cJZA3C13NM424qh69sx9zVI/hv3tX1W1z4qMxFrweA3kg9ZWQ0
S989SQrGVm4QQNGVzPH+6RbWYqzp6tBsArSmXua4zV6yYQCjC0JC3zb/eAtzMb4ge04T4ailF0F/
CU1nJp2kz4Njfbn+CJdexGKIkZLSyKY3eRGM9WuYtP3arhqyPCI0opSqTp9MVC69jcVgA2I3K1Vb
azwyVe8hB941Q3w7Cv+Tznvp8vPj/RWphyhhXlj1lWeR9PgtHJTEi+2I+rkUU/W/tdQiyLUGZEZ1
lMLTSYQ964bxboNd3Ci2A4FrMvv/Prf7/4455qJPcchpj/WoC49p23FEOVKQYDWY45fY/cdbGIs+
NdmiirqSW2S2sh+m+rGN61vwZ7e53q2vN9aF92EsulUy9ngOOTnzKLogbyaM15Q+XL/0HI8+mLYY
i55kM8claz0RXjR1N7EEFGe43vVLX/rVi16kQwitalh+nj9nTPdYo8e2pAa4ByZ6/Q4XguycCPh3
P61dZfLBIloeJiTsDYXiwSJ9zmSxI/3rMGrhJ9PSuZ0/aqRFMDfYG62sNBOeHSjbInC2vjP98kM0
B7nF3remb0bX/7cPw1jE8nqopN42Je86KeXt5NrjmpTo6FCkkbNpGyP+xz61COiq4TAydYbFLBXT
7JQP332E7OeeWrD99bdz6f0vPnHFpX7cMjXL63HBWUoDjNjZKbr76/rlL/XcxacdAEvVy3q0PAS+
HFIlId5eS6s+eQ0Xfry+/KrjGB3B2FpQVJ1zWlnnopJPDujh6z/+0kaxvvykQ3TtRiTYpqJywERc
EJjw56E+TsUaDCtcjluFnewSTeL1O+pzs3/QifXFlz4nwIIqdIQ3xOdcfAmKEkRgQuLVTsftEvqb
BvZJTfGYfzdkv3Tje2q8quZ0Y4gjUxjwv69qdYqmZEfh0ic/aX5VH/2kRYQww6EYkzizPYd6LDEM
JEH9ntxnk9xZWVNXiv5PHM323sbWknR3JHGiiGlXvdnAh+cIqtrF1Xx2Uon8k1bSLozgfw7E/hr6
+jguqDJIC89B3tHjxC5JB0RoHWbHXBRr+AjrynzLKyjS/hu7D3tDVddVPWN1TnBTPvk45172UcMs
Ag7QzqhktVp4Ao4oyfmaMa3tguM1Qc1CjP2y/WqV2e76azDmT/6juy1CTugnAo+0k3kYPXxydDgq
s8jDBZpcm/A7SbjRQcgdEeB8D/3uuXcdEjHDEp5wjeOtqChZwFfyW0+bxwyzJPpPAGzUMfproQqw
GNn0PGRYJRDIxOskZsmNzEFsEP38RO6OAV7R0V25NVXwEQmSju/zF0AuV2U4lZ+06IVoQbrIfwwV
A3kMVuvXuaeo4W9dDyvKLUFAXm/BS51mEekmitgrVdMyT4feQX2lwRS2KjaDgZRAD/pPZmWX7rII
eANJYSor9NQDZXDntu0vUYHTfxGT80lHuNBG2jLm2Q1od6XL8ISSsWgq59hHe3i9if409AedTFsE
vEiSRgm6DlqkbspjOEzak6im+mgroAvLNApYJDUltc2Kg2NmnGjDMjXOsZXBjhuUaE+lVLmKGekf
4Ng0N2Mzg5SikJUqCOkbXA4I9ZrWZKZRULAc9mjHr//0S82yCJxBCs2rzbvU8/G/FHBwWENs/u3S
86v+K9pE05QbaR0kXtBrBzOXz5ZMv16/9NyuH7X3Ym5kO+Si9LCxvJRaahQEa80hed2Sj3Zlnrv4
FtLX27/daW63vx6CNHbNVinHZ6isf4YFQLEcR9jgiFuQ22s/Lb+GSvPJuHnpXSxClZGmeWgafQQ2
PrU3mBxIPazI1b3+JH8mjh812iJKGDkJvpM2RMzld51VbWDsk9H4kLdHIUleV1eKPQA8/OXa2t4f
KJzWQEam1gZM3soQLxTP7iwOhQJE034PGkN7UmASTOFzgrndKV9tysT6dpUY+pPfVduY2uyef7Yk
4qP5FuDF/i3e/TlD+eul9Ozux5qZpqCc1e9YNdeNSmXI9Wa69BIWgQh0k0aWepF4ItNv+mbY2YP8
JARdmhepixgUufi8QT4kRFAvU+9NrVmrkETjCGuDh/No74v7sv0kol54EHURkwxIiCHFNCnzehMJ
QRzty8H85CjkwgRSXUSNFHlGOFoi8yiXDNgTq44ARv6p/edUyr8/uCJLqfcQA4tyN0m2Lq1/oPTC
/uQVXGqUReBgsy5HidEmnlFU0BQjL1CDH//2w+db/tUp86LKkqw2YemEaYlJuHO3Ysyr7fWrX4h4
6iI24O12BN4aIp6TfWEnpgZyFLy0GMDs2DjjVP9RUgBw/V6XGmkRKMpCF6A84RXYYfEcdZQbklxd
/uP7XUwn/Kl3DDQ5OYn+PVW94btj2MU/vt3Ft5uYKtl9WpV4GuS4bQeciooLXz9cb5YPOz2i0MXX
Cy2XRDgtyjyzMl+zOP+OB30b6pTCXr8+A8hHwxp3WHyyflAmSSvyyFPxIVU2nLD2aImXXj9alQP9
mFrc7NgMR/4nmAESbMGroBH1UV+PMEpHU924mfIwTjW4l7PRGiC7MuqjfhrJMxdJpwrDDFW8XEhI
CJuiha3TrijROnY9kl1WHoa1TrDuYBYRTGUNZOBSou+dPOK8gLhrWMeiPXbqbg7tjc0ijn1u/s2E
O17p1SNjC5XyLCe+dcK68W3zXGXmqZa3/I2eQJDTsRFS/bqi0m5lgkUyrDMDh+O33yPtEezFhvEC
+CGofuDZcbhl7CjaaqWF5p6fUNnyyQoq8lCPdUaVQf0eZ0eyA20gSz5AQUTs4POpK2K4Qdit+OTo
xbf8DXUpW36CBbLC4W9pRzQ4EEZeVSo1SgB9ZdOsq3wn/LvY/yXgadnaC6Me+OOTTx1gG6kcyaOg
r4ErqjvXD+YT+nksHNnAz7r0vtDaGzY4Xn34RC3V/Nqjlo4bveKfLCC4QCgDXbzyGwKUj87MX64p
tNC+1hxPiBnJp/WHgoI7atxZWmA9CbRVI291zLLsYeSsBKmIXAeqth0mnbS/9jA3oUbZGuvElrIe
HyG5NXvVd5HxbX5ItR85DG82/JQBYhZ87Hlt5STilu2LlQoQgQe+3nc/DBn03MWAEPYcX4NYib0m
Bkqq+RamiM8ynefI/3/mLVx7/vd/BVYcBYE75CxAOtN9Yft8pNlTY1OMOY+WC/WTScWHEZbbLIYG
Clrmgp4hZvtc7A2U7CWz4Ql9X9Wo+64td6qvfRJJLrXWYqioErS1yCCZY7ShCbqJNDlzsPtPHuRS
nFoMFcinXBHM62uSBJ9CZFoKCOlEZrfXX/XHqbs01GJ4qDiWtyzSTL2c7yEcwjXgiBMfXNhaoLN2
85ypSR56dRcIA6Se6mny5fqt5970UU9YjB3pIMl7Yl7pVa0p3ny3KZ9LE4BiPfnVs0Fa+p3Tjp/l
u118zsVoUrug7RAlRR4lw+pN71rWg6rVDoLGttjbhWDvMq7I1PBb2O4C/eJxqlFkQoYTK3vUym1U
uM4nPebCky/zvW3B4qBOs9xTY7y5FIykd0owqU9jYmLCNEECt3H6WY7thQ9umfjtJAr8xjHOPcNJ
fmZN/dI41b5WLZTk4Sd99NLzLOJFKo0pq0nW8TTqjlcl4Wmlxia1eQB0Pb1njUsRdvHJVtw8QH/Q
bZxFALEHbfSpVJ1dDvJ7YTZ3vTtstay7r12qPhJU9BawlMzvd9e76YXP21lGEmr0MysdUy/p0bXm
5Xum6t+uX/rCt+0sIocR1o3imG3qIem8cVsWvqL75gj5STe7EAOdRegYWyWRsanHntRMGJPmPIAC
iYQdXbEZOOnf3JzK1+uP8vFqSHOdRRwp4qaWaqGlnM4csFJjgQpJ8OU/yvFW73+ogv1boPCf3O1S
j1vEDg1WYwvUECyPEtpP1tSIHwJx2W+o8dmA5jgvTSYwRkRli26uw4ZCamTP9o6MgnLPb9HPTv+n
ehpqP3gUpHSgtuHySTP6ZMH251jqo366DDgNNFKtdEOvHVAUWwz4QXDIEwdK8QNzH3BfoHWfIUSb
JvBPpmaWdQxs8ALzRn5CFT50K3XXTF7JijJmdZ/GiC1UlKJPUsBzhxQeFK9hjayS+UURUIHL9DBL
HlvgkfMJu+x+qu3Xrv1kpLjQWZepzwLmS2nFPA8ne1TJ4ivRmk86jyn+XOWD1lomPdeYR/sAQ6UX
woK51WWVbOBVj+u61Q8CAuWDieL4oIvkDexpi7gS9k6iZdgdehyjdm491iqYjVUImm6vOWq/duQA
1SuiTrpE+nmM+YgLKvbV7CXRQ7CzShc8I7anmDdvmQk2wI+mMNZBZI/DLlRH52RqXXE3Vg1MYgtM
OKzcDDCu9gODZHIDjZuy6NKSB7eAjdQzZ3PmGtuYOud9XdcGROwEgo2pTCeJ7gunIn1Nn5qvTYwJ
JiQ/80S6nQJOAZcJIh+sgFZoreRE9ZKdlrP7MayZUwAWV1Q3RhDrcs4hy61jgTKIO6SLZAwHO1Uv
u/VoCgB+RqjcCBteYgIacj3qeUIbxeCfOjV9LFQzu7VdPS6pg+iCBzXV40eh+q9BoGfrPBPG7Epm
DaTJZk0R+LSDEaGvmhC/KCMnBlmfollr6h+gF6XriQPNlW8aR5mB8i0M4wGWCKuG2YhrhWa7UZve
PjRugOuiVEA2JEEXcfBpnCgpCPZJVb2zv/0zKfvoqEcpuZE40J+rYkjv1V4aZ5dj/VOSpUCes7jD
x2b03T3kBbnv5dAeOD97GlAqIYvx/btQqXEQt4o4JbBg8bDjSeBcu3phDWaDjnJK8R6HeLin0u52
UeZGe1NicB4dQCch5yhbMIvafSw54O8jPJckZXG6JCUAz2Daln38qjjVd1vFeGRjqOobjC9Nlq7T
IL+lhDdcV0q9ieR4BOJ70Dv7icKWfRvF3/qhzLZ4nBB7BoOk0rl6Aul0glFwmEJbrBod1FZiRK8Q
E7fIaLdtWt3A5WbnzS22lZ9vRNr9bOwEo0S9HlzWTZF/0DIcn5G/IrbGubVzpf/YkRIVdO6dDx5F
GzBxQ9v8SfaXiTNO9SgxD4x3lYMKWNwDBeY7wwATR4AMzGzNzM7n1nVPpUk+IuG6y+3i0DRiVVOA
YCCkjwCHhvxlmRR71cVz3b4Ovljnw5ts2VNUCbRdvbVrlCXdWzvZe4Wl9MpFVpXp5u3UczaGsJR5
1GOvV3cmvVhU4lAZPfmZmX9jpN2jzi64cPNuA1lpPAYdHj2MJSZ8qx4IRygUxIPAZgb9wFM7WgWP
xghPZmDhuX434/RN51OvSrFF/AIiql9Z+bPaaJsQ3qoJaVJY7nvXQSMHGuWOxdbyzbn9OkxBTTQe
5j+lQ+7TYFpDiNvQJg1TmCC5JzLhFAE3VjdQuoDix4KE3mGlacmxit8yrTyi6MSd3tyyddZ3tTem
+qZJgUAYiFX5f0/VKWfp4bbs87DBNoTKRtpPEkOABn8igqPo5wASAP41oEUZz8In2Xx30eQNFGXy
HDJ7rZ3wRs1+DQpaG2RKYKF3pf4rCeCQs22XN+4eMcwZ2t2xk9DG+flWTY72pKGkopiet6/rNni/
W2xoMB6NnY7eqpmQFs0ykhYdjk2HGgR4x6jSVwMNmFZHlfrDQpApOr8xod86SsfWvKls6de8hOQU
RglwmxRjWLZWJwmwBi5GbX/r2vpc52A22AYHvGne+HGyBu1O0WmEAw5a/ZaTLc5zpzXHCrsINXkv
0nvbMdpdSGcrfAPCY78BZHA7wCjRau0QQ/d04ILogYkwpN6kRfpbJgkC8GOpJbd4O7dDzdc/7PJA
P4Yi9ff+3A156KK5gQG+MSr5wDtKCv/EqlaHWoZKzp3/la00d/yHH1sHtSvLRz8qt5R+nzW1nPsb
uC2wzwi5+gbX14BFL+g3dtz/lIH/mx3ZTa9RG2r8rAZJDYR94wb1TR8RFuhsQcv3EymILv1t2b1M
aQfOB+VyKssDr26epQSYtU11fJOVvtcAIGl6tI6S+zA6zn2mH3rwNJYNX2+yfwmz2etTwogPCyUY
kZejHeEytflQyod+8uy8JIj3pxJeTjMedWwBBi0W2PEXhWkEwpLt6D9FIIpd8vdDq9vMXzZ9q5kw
0VEC1kHmrlAURynMwWY+8VrJAuJHA75iQLsIWmP+1srhbcism0Htv+QMJdIgSTlU3+cOX01fOmt4
8l22pWbhnPqTy5vTa6J/oeQL1zf1hZ16R/NX9Jf5c5t/ynyTpGJypADEBXvtKgfwx4hkLFLTrEOT
vRqO/VXynfCK5SS+mzbi9aw7xlQFiuSngFYysQaIp29zu+cdBYtl/Nimz6GYHkgRPqS5fpxJifMr
cqT9phjTu65F58Aqxbofp2jThC5WT20Tu6AlHXgfcOEiLBTDoRXxk+KzqcahVGTIcWuG+Vf03pte
je9tPb+vtXhH5s0LRz1s/TsDPCNkBD24xI1mSqxS3VHmWDuboVEeq4EumkP/tJOeyGJNm84X6q0G
9VMZfZWHZn7oaDXIO4g8+TS5UMpd1PIJqMw2I9BqWpU+WwE7QiH9T5/cA0pSsYmiVt9BnMR13CEF
ECBJnRvdbJ9qdXjtiuZxMhQydetdOaksM/l84VN6fY82gek0ZQtf2JB6S93xSxMGCMap9Rg7dCNN
3Z5L4fwYs/GuDnxgoNobdZLPSDDB95OZi60E3D96GmsAtU6Whn1X5URpIXBQq6RMW2XzwriZP7Pj
emjBEA4wh5Av2KAAGX3GQcTQw1BBpL477Zk3BT9MQzP3A1X9IORLON1Vn2bbyrXJLROtTi5s3aza
atR3nQhicItMXzhHFND8SgYpo8ZjpTd+saldq9uTii63mkTj0tS9vaZuwjqVvZ0HqyIthx21QOap
t4sjKd902xaNgFFpK6l/tSoDRll4rGsALhno3UMV2dOTxr7bw5iGmMfcyXhr1Mi4xbPDJFEb3ehE
eoZFFkav5U8w+YO92jsN52hoXl60LjfOlmLW+yLqTHJC/uiE7NQgU8sMX+00hC1IxcTJKjhNTrB5
+esyZ4+X1NnsLgzdxD90Wi7m9kaBLqns5bu2h+moGpl1n/olxFZsUz/yvAXdGWg6cgIKV79ANVX1
nWwK8US/BrWDMALVWQUjEyoshclTqLPjV9XZ9DS6k1gPVT/9bKwJJhF2z1FspDWo4455M2V9jpNp
JhYUhaWKzvj+AIM5aFdFNMgfsWKTGlHVVvvSuknmqUnd/y5rBSkHXyu2lU432geHhdvWhBOGuqvC
HNmaFbxwlmbDwbFy9pVjzHt8wFF9HJFeknWR1MWucuiLpt2Q8F3k8ta3cIJoABdJ/sEhQusoe7ec
sKGMyeyAd1S5jeOIJZPsk42b9+2DyiHUxhiyliT1qfhCRkn+JajJVEzs4pcz5GzRZj0h2HiXEsqw
UuTWjyHMk2OTNul7EBryHDetDsCYYWAUJKybYMAAeZWwYPxO6DkDfNb+RAdl7SAM60CbiwQj1WQJ
toPndURLORDuZLEdy1HfZKYzbNK2B0sV2uTPd7OsWMzy8SB2eST40mXIwziRG9YbM26kuNOaQl9b
/NdvOB3b176d+nNG+t9OMSrjPqqjBC4ZUrsnQ9fNn7qJstdMqukmq5EDr0zo5aBHlR4ZBztDa4zf
7EPPJFctEto76yb9W5ta/rpBzHjOArXd+LXjbFtL1+6EXVvkI5skwJaqeh4Gg/A9Yt763onc30EJ
EhBYu3wP9l+fTWTOjVIHA3HHGJ+ysK0eKc+htlpn63TFIxhrSrTLzSgV4873x/EBep+7Tps+ghwY
tepXzVbktmkUhKSg2F5A66s7NSyi+yBWv2lR/EPN7PtcY1HIw+L6KcxpRcBloqO1PX9JZc5kyGSN
Lht2R5MTbl0sGNacry0ahhAjlRyrNu49paSPsdPBsKt2Vg+0wJmeVb1nxpRTwxIif80yzQtq+FC+
w0jHV4TB7tY1i107Mb9ORf4QWy5zSH3vVyylGr1+ilvzNhRoDlzjmS1YpKENs6JJUOLLtGNwDw2T
e9VItnHlPgbpcFvnLclJQf/ABOZbbhbdGjsPND3V3usI1EK7fnDMEZ54x3xP08jQxyhsN/tYUfdx
OO78sXJWuBXmbR+OeRyJeEqtYT5o6i8AeN9sVQEp1/SjpysBWyfda0ogcBP1sXOinWnPuUEZtpy2
QzFNJ4K/Pa0zilU2aWk5ME7hb7vGzkWr6lYps/Vm22eRRSmEjRSFuC6loAk1MqbM+LaZyntlCtGi
5jeyTJ4bDG0J3MvV0BXaRlWdfO+Y0r4bcX7s41wM90WgOkcCP2dXpm+o8O4SY69bLbMF6SvaKc/V
8tnguCTbZVN7j9hrPI5u2f/oHMO8a42S1YEe3oFNvhNF+EgpUrIOdcaXsL+B3Z6ucku5FcM0YlWK
bsgwfXOM6EeeFOXWirSaJNPsZ9Va9+MQ3SbQoUXE9r7uD6tCB0uvmsVDn5UUNtvtoZyzECU04SrZ
DoyFkHBfRi6Iae5H73aYMgq7BqrF1kJQZPlqarPfaM7wFOYDIGyfqT+2pt9dJehE/a2ljoc5Eavt
8q2ZRb90lf9PVNc3kZofWwMcf1DZ+/m9O2mFSsH2Z8qX6jw3bgXRbLI3RWx0ZBXbX/ua5xOzra1z
bWQDzh7Ywo5d78c4ze2dX5hyy0Tpd0MuiF4g0p1L8V1hv7uJs5ufWtXLhywf3yaBDiSj/4awNh8p
7IpPpl2K37aqxwcVxvtzSThfiSA/4gzsj2J05oxN+RxU6tmy3BPC34OS9O8y7fYQ/08C0MEYTt22
alnlMaeHGOenGiKBaD1oM3kSbVSRGwe/UAgISrji2393sEmt5EgeH/kKoBCw5bZ16twIKns2vlvi
oRXIGHrA9yxs1nk5T2CH+EbhfXEsOgArNIsA+4R2rlUlXgUye+syeUyc6sYJp7vYDg9RZ30fMiql
zBxKnQWCFCE8z7Rz2zjeaiyLLTFtOxn8AHPSrsguUUCrKd/SsLhRyb7cChwzu6nMUe44DcHUmLdz
8NKxnrdM1H1g0BUxPJecNThEApu18pQ3JwmKpOrSm8Sd3gP2R5oQ1noOmt2RrKqsEji5HdgPTtWe
bTc/p/V4Z2j+Pepe5or0PlMf7jNdOwVaPldXvA9udMiwiazszn2LqWNn/Oa0FJXIRmbtTULuBObM
9GFkY2d2jnS1c+4a80EPrJNKBdZKYjFIFRfn7nRf9urZDIbfsSae+1nODK7xhFfTJRPWPmdl/6UI
qrPRWUh7cICzTvcpxkuPWPseTOnu1aT67RRsfaqB9Niv+UbuIaUN9n2Ttm+Wy1yclohG9zmzrYNV
WMeEWeZqGLWO1xY8D4F6H3SIs5Lk0EV1SU6mU+/Jv0RzX6AhBkzNFkr9JGr7XjKJX0Wxdut0zXer
T4aD5WIDyyUU0YytqgPnzeqabF4mClUFGSQ8ScnEePD39OiIc4NmmzdmDoOJqYpQwGKIwfpu8B1n
QlfoS2y2NrydtZP7wbkp3PYYtVZ+1gsTwK2s6kfFHSw4fmND4tSIgtMVZenpbZw/RY4Vbkcz/jkm
3Us7ROmtlecJA4Cu3+RzBhpPSV9XBkM/q61LeVur4UVpx/wuNQbjTZHF+LXXIvIp3TE9sVHnvlQ9
fNtAH9NNI8r2m52Z8biehAXGfWxF+L2v+2RtZPSf0kwxk7HFleyGzLfYBjO7U9UwXArUKskq0LrW
461W7zlZAhylqDjTVk6sVTs55sk9zhf9EQEygO5MVzk4C4CmaPkENqKR65ZE4G0lxVxY5wD2a3Vn
usNNGGLZw9q5yloz+Mq0oXtyxiZnJxP6nU64WhuR8870wn5s9aD+qrYTfJ7ewTa+6mvdj48lflHA
PpbhTyuK3tIT6xRWv6ndb1PYTAybNTxCEyvHPtJyUtmqtglvjFKop6oey1OJHvL4J9ES8GZ4Nxq6
ts173dkETZfcVZnb7rSu5Hw9sutNFk9o4dvSXqsaLF8Gr/TRnTLnR9SrXuhP44gJJx7WoxK56Cot
2RnMznSUNTXkWGYsWrh3WLG5bPziURDkG+uKOp5DR00OmuZzypi7BNqhV7eKZle7IhDkilpxZx+C
pI2+1BS17MmGhFyOrvZQT/GwdZKY/D7+cVPYI2ddFVUpLHo0ELmDsjGlmR6NKEWtALfQBiAaaG+i
svpz22f6S2wgz5n9KcmDYheYjOOsuhvr4btRDWxi8QTleVIB0zfUPrwBWwAs2fXtPiv95iwtaR0G
mHR3wH+zO5KurVOcpPVL2xnml7qQ5XloIndVBymOY7MtgNbPkraQkUWVVboxkxwSvUEW9uSYCZv1
1LCxcUmArnx2T21q8yy91V+cvpygngr1nKOp2DpBkm/GiIQUMdbhGgxreqNSbXLf1zk59GYjtyaf
MMJTZuew47tDYmEuiUcb5YhpszQRnXEM3cookP3E9S9SlEA/jRJMpGxUFh0OtTEvCs68FCvKGJEU
4/fTvZlhYFyVTZ38F0fnteSoskTRLyICKOyrQEKmJbV3L0TPzGm8KXzx9XdxnybO6VGPhKAqa+fO
vcydmXY1LKjM8DMYWk0LIpQcfUN0XoBtugtVQxZ/XwDayEtk4VInctJtxLTvdWVKyFYTsPKRsTq9
1mgLdLi6CA/t1iWMlV291KT+fOqOaxzYiox712r0o1y59X7xNfs8vGT9ytX/N8fk71bkWu9ISPBD
xyCdF5Sc4r5LmieEd3JjB8KKDaNtQ6fgitb5MEJDF1ttlEE8Hl1O1+0CcMPhDEDXpPtSppbBHAPC
yt6WhYrreOizFgq1uZqHLoav0yVJf3UnoOc+BvcbVILlpOmesxda1p2la7s7oAMeEp5wvu15obWY
68VeSCpFQRPnse3hWpA3oA6QtcBqCaUS+kbEgYdxn3GFDHZ7j4GIw0Dg/2GKVceaXNc7V2vdj8HU
wOG1DeosML19nKbjd6WSJTIstXLEtUcClCigps4hr5/2+U5H6EoVWJliZWa1Kp3/tCqHYaI0StEY
iHvf/iYcYbO6utZV9+z6xrWX5mtGO3BfrcVTm0Oxi9vrmFW/XcOaVknjSxRU0iXxzsT1A/WzWnhy
cwlSV7PNNixmCVapZ7SKy8WmZ+mvHKRelKZd+jTNGFkp/pSeZN4n7V8Ju2bbgLsOLrn5W1A/N37H
JE28tx3zqOcEtxqwuLl//mqJvS98MwKdc698BXDFRjmN/f3MFlzN6XFpLXoi+I6saf3wsDF1eXuk
M34Ci8v6stXlbvbalYxG+EX2ztTKVu+ULy01jl5yss8mgzc9pA/xCltta+BzgOs5Q5XvVZu8aaN1
S8r2vbS931mKk+0VH+VMykERa3qQODSOu1VKdqjlIyfUdienGmHKKa7jtgYjIAALM1VHPFadcWh0
X6ZRDqEuEF2d9h08N4h69UcV83eTLJ+jWk/dLI6g/ra1zX2e6vzGLNlvsmjPJngip88Obdc4b+62
cVA5w1jwsv+kQWCtyFqQ090zaiQdEw+pYqUs6D3zzcwr/Gja50AblVbgsYpJBM/jd1CIr7mg/QIZ
8shdRYNVtDJoCRQM8fInVz03PxfN/YDS+mG5BJ1Lqt5dyz6Prg8WRzzEE8pLtsrkAZtfFbpNdXBr
94+CVMdtIO1w6WAybWmeeyUxkdXalqEGupXQ6+GST5xIq8oOJtv56lPtpuvkhvupMZ6WfBoO7HMm
EWT287xhIZacHg+4ObJjrvye12RN7xXrR7AAqd3buRsJ1/qtffR52IVLo9+WFrHAb5174UE1TFfv
bWizN+kpfS8Ln0jsbPneHIhpNt+nSUScOnCfQNsClQuigjZ0l1AwmeOLlsScbJX3lHk5eM4Zh+HQ
6FsOcn21EDV2jhB6yPN0HuppP0PttjTtVuZ8QbQiI08zQ6epv1cTGdWZO3T3Vg8RoFoEbhrI1pyy
3EsfWMci9r5KnjNn+FylXiKIEjo8zNkc+Sl75tCN4AEbfduB09e+bk++O15lRnnZVheXu50o4AjS
0q/TpufEXN/o1t10jP7w4ZxdQYQxASf+k1Uazz0zkoFZjt9xBr7LKbMnftoB/8zPreH9pMyyBSQQ
UIB11TNsETh8yNi1qd9Kr2mpxId/KGXMla/O1wot7yQG+I6xKoeDDT88aN1WkGu/nKuCKiJrgKCC
rgMEt+TQsuM8ede69b2yFhjAC+mIaSM7dlzOQqWHCdEBhHyziso5LK6WHqqWi47y7u7TmOaFdL39
nBW/emV+Ujf1AROk5X6VKvs7g3s6Nmk63IhadUKoijA79b7Asz9qkEf8v4mALW9m4o0FqeMwNff3
xMCb0eQaza5lGxJwsjUEVbW+DTanhbQQ654w+P7VNMZ/TBD7RHC75o6w9H6PiU6cRxdMfOnYGItx
O948rb43fGspZ1th75IO7cpBFYlSkUx7KlGfTaYzz3T3i8AYTBeJu7HJxC+kH7I3wTeBVfQKomjZ
pZ38LweJZlVQGkCidWcq9+XOFu7+G1Rvv7jQFGHAxLrakThWhF3mtRdHSv5focE4Z6h675Vco8RE
DNJpD544ZcWBjbT/KCrtS840kqokLV4zMg/2je6ieLWA3RE95gsw9SakPIdpunTutZlLK4hN+W9a
mP2u+qTiPJLWdC5yliFzLr80+GI3YzR+67lq6M02dLrn1As8q23xZshpb05CR8wpLmpCrJxs7i86
GtzdLN1iAHUpUmoUmyNZPlkdeDcLNcfHMzvnc7mziToMxgFQDgt6vdcbGudIXOk+TU2WerLjsp0O
YvIwOPGyB34zBeTcA+uiZnrWB0ikHW08WtuWvnMXsYTd6unsjNwBxTTAjCDkdL7VxGBGs42XyxqW
z6bHwNIaif8kfY0jvIm23NFrxK+xngR34BEuN0BXlxYndZxBExBmXmwVL0tZWvs4H+EntKI5mYnh
hTRpJGA9spa00T5jvVlYW2uqHkU+nJmnX3IbscsMqZ/p4DmcUsaJvG52XfKOgPwkGH1jURPQ2IKR
B0KxHWlQdyzHzgFvakvYEnu/WzzjV3ZahbXWhG4MIgncH3XisOr0u339lmX1ELCZPSc25AJdNFw4
nB/B4mi3XHRqhxSHUbmygVRmrX6o+Izs4uM7p8yffMYZYY0ZMGBlPnqJyiLVZ2eRNe8ynX8SYvrR
ZNI2qLKWk7IPS4wCBiFy6teg5ygcGIa7RMky/zNMige/Rm8fyGwiTx5QrpdPdEOJtJta2q1dpS93
d+G0PUx8x4aYjZ0SXBCl+VaQ1/EGP/s/JHKjYBDFzlcHolq6y48A2rx3hep3xPvF0dBry94q9bfC
9+wzFg+S26txDWXPB4gL7cmRJrIDeSbNwc69NFC6/JvV3hSRpDFTbSt2Lx9sq6S0C5FLvqiUP1GI
NvpviV6emH8NDXU7TbY0KR3gwowiuTMFayIYvvo4dO7HpIY0MPvxAZdMHnR20QZ9w8fh1IOEvvq4
Vwx+TX+pTUXMv5ddtaZ/0extl27no9WkyFYrrZgWkZ+zwQTTrdTfi7JR+9rT4fFKyFW5qZ91pZUn
zizNU1cJB+OV8+zbWg5tNi/3zEjd28b5OwyCgilXejCY6B6pgyEjtoiNXZulglIDbWM2EoEckdMN
Un55MG1EnLgqjbupEzUBQB4J0czFPlvLdLdUMvkCdtmipgtEnVb9l9vULGmpPlIfhAg+JDpS2IRD
5IkmrIXdXkAZI7dNxkZD0aywsRa2Ew1rPPrC8m5b3bdW6cZTE8fJ3hri6qmaLHb72Byvhpv2kYOl
NHQdZ4iIw8cJOXvrrsBBAoV9nV4Qqrt7RmhfpPW1+eYi3dL46FToWGRNaInvf86545FhiXV+ROu8
dmSB7AejEqe2LKr93LQrdDAeWiM1K1SsXIVJo/PAztSASTO+zDKrzsNc54ex0OPAXCDVeJbW71Ha
Cpp3CZS2agX52LIX931vPXA+XO56asJp7OQEdIir9bq0jnyCuzqcNX/SAgD0MGdiV8JEHPxPEwLy
wS56KyyTtI6adSre1qHSDwVQyAMYPfEU64az7xgpvPutKU6+hramxcoPU4LBb9XE+8iHofhNu9jZ
mWqU3xNtBOhqffsCWwx9emrHfEeWMDYOVdKgFqPJuluBLZKyWOgFTX2kV5uQqGneH91PHdwhtfHa
9GQUxfNgQatd1AN9iPzHjQFVmhK8+1LX02NR6Bc8ETdwp8hb7vIkBZWhrU1cEi9GJVC1+psMtn9X
FQ3sJlb9qUNRpRQayz/0xL3k7PTm7H2ozihY1lz01BaT4Xiqm9z+6hLfuaCNiikokKEB+XaOCPXG
EU/JQLSbkcsudHx8cNkC5NPhELU3mozT0uRJee2NmJwmqmk69DHchBZy6M1ZzH9rwjNmG8QV+/T6
wmIQpCQ0OdlhXYH+ZmQECkOSCUSH2aTUMrTbZTZOE6mNsOG9abfoNSwk0XWhZ+KkceFoHvoWZ+as
gUt2C8s7qI4exZLGMStcUdsP61SvkTM4LOr+RmW012659iaOvFxP7cd+WfuoTorhPe/8TaaKBbjz
BiaIk+b1Q8sh75+x6s2rz4npk3FP0BHZmu6pIt/LmW8YClIVjXVnRGZprw/cVP6HyjskC2XJaHG7
JWTZhuW4SHwylsqAnBfNIe7l+DRl5GhQRqPM1+nYvuR03J4r6Xuhnmj4Ikdo0/pqG5HhWOJHWbV5
wFqY7hNjyQNHg87a1YSh9TSefmwQ2+FECnuYJ1X6xwOXceTUZsNUSdu3xs+7/YwER1Z1Pr3kSzbv
Z6WlX7o7iXsyVs6nyvrx1kCSwsbSNRytBTdJZWj7pSptSFZgKwWA2te2T90/FsT7n3h13QeB+eBp
boX1pXyjuKvMwWoGIBonT+K/xs3Qf1l2skaYGpsjdl+KDTsdDrjHplfZ1vPeBvgMhw+jZAgROXvQ
y747DiWEjW5s+s+GGZ9DN9qkcMd5Hxm2Xb7Put6fRIzWykiveavo6e7Juhv/s+qyP/kO2kvsyOqz
Wmm+6qNcQn2axXNXDAhlKSS9VswWHh2oWYkFyr0p2vSCW6JgvGlE/OhE8pm7dsx6NQtjgzbZN7sv
6EowTXAh+3A4e66TBFnpz6+z7jaR8hxo0dqs6e+039cHxu3r+2Y2IwnGZLdLwEcTwev1DHDH+J9y
y7UPNfkmtHkHQ+2L1i3gYDIiOA9lR7++0a7TZLf5TvA5v8zaY9Iohq2I1imnv3XujUE6d9OJwG9a
OYJIoRNxdvJGL4IxMOpn8UHiWfqg283M8VEQHkkTX3MDxToUCgCbj2oW6ym2DOXtpmaeDyS89NcN
VXrX24QzQlFr11XFnzzeE0rAuvLgA6c8rlOGPbBlziKoM6cl47GdfvuVCeigBO34tgxLfhJ24//n
CSXCJE/Ty+ggf6Hc0OEnyHe6KjtNoyGj4VDg998jvvCIp5pfscgOxmM6WP4bqJaUVU01XCQou4w3
5XnS/9QVdrqZKudqyTp7SNu6vcRx41J89eP4b06p86VZtFaw0qppdqbTYAxMxfSRa4X+OPosr81q
eGeGONo/ljcLMGic6VqR2C9W7nr/VjEPe3vIjbPbJISxbc+JkRDTiEAGTDJtJ3lzyc1EujHiqPey
8rlkUfqu1eRFle2JDxA9/TVNrfao+tG86G3mEJBMknTlrdN3MplAK/rWbg+tcNTBt/r1jaDJOvT0
ZH1yfZZgj57ixVhtfQBvayxgqXwz3udYWmoacwX0UYLyw3VET2qzfjnDJ7JJ4EyTQ2lBgLJMNdzR
GPXQ7lbsGM3qHwq0n7ustSqyCUwLiTZr8ORZaaRMNtRmERhMW++/wcHQ01AVX+XQ+n/S0o8Ui+au
VLp5z0Qzb3ggOzDHsbnRSIUm11HglpU24mmhHdnSwuJ0omPbWZbikMS05nuzLSKPXHYcmtwHRd//
iUtXfPeSZjj5VJjsJ8clDqHCZ2EX6yGvDQRjDjr7JKdmarRK7f1pknS/Z+cpa7L5yenFCLJsYvIR
TWJYT/U6uS95gZ0UToQICPFYwmRdzbfBXz5kjpuTEwxWkJp/BGcrhVk1NZHFN4QE1eBALd3ndG3e
syoznzVdDBdNePDBkjQNs2auwnHpTjmC+Q6INHbvzvknmuo1xeNMhENuaxvFDvR0TJ7RtfFM89tx
0E/Ikx7nv5rHAd6NYyNUk1FGeuY7sLfc+cTJkrH+sV5HDGs4J/1spZAH6jb9IVkV7wB09fuiKvNs
wHY81zFrEjSg3jmXa30E3dIEXQIPNQMPuTN8Aj44clNrSr83dmMpqjDzFiYVSSl+ymNn/I+Ls37n
no1hRnOmoLWJnvHLWg9RT5oA0Xg6FZb8Q/gg7bDFnn7m1bcZhow/RmX/i+v1r8+XxsnEq3e2UzjP
4+SfmfN7VQ0j/k7161PoBGkBF341r8S45Lt0ovdozpWkghfk6ihXu1Wt5T0XldFjjy/KP8nY0BvW
bSvy3bUaOMnEaNT6SrYj8fYBZEI9wOquo2ERt8gzd00GskDsrc3Q/CnNOmpxqRsyE7tRH8ug9fXj
4JondjaNChjzNkVlFKs8MIH0xql479OVLdZY/mMRP3U5niqvBuy9ypAMk6io/QdDjgwBbeO8WAWF
G+8z/nTzDra3eiSz8jzp8Utjjnetd7qwBpUYdhITZkL3gRmHs5svIugGQoc9YFkkEKX4AGGQUf7g
+Tv5A0PCdulemYTbljJ+NA9BPvUgzlde5Iyc0X0O/TOt88mK072f67yJ2jtXVXoXg3snYyHSY+tt
ddTVNVJucP9s9cYxS/twbLNbUfP/VrFLTOwHjWwCFFswWWMWmbzjpYRRT/R83WTHtu5OHAOwcWq4
2eWhygWqOejtrZm5Mka8NiZzpWN3wwNxmHnc1ni+G0scej4OfDNXuw5LEU/vPCKj+8nNU5zKGmFd
UvqQyAXzG3YrJrvmq+sw4zBx0bV+R6KvvkvUZpJrTBW5Kv+SuvnesRxhvFsJR9gxtn2YRTxhUphU
DoDBosZB+NzFkh6tq+SX1rAO+0sKjjnlKyfU/a2NU4/qO35I4+S+2p25E6n3JCpJg6NyPvqh1Th4
t8vzkDs2d2Ry7l0bi69cD2yzz7ZKkPJaucO7qR31giHebNh3hsIJsMqTUBmlYro+1Um2XzXnLbd7
2n3yOxfqpzTTu5n1zV6XMyMbWHBNyuRdpw8XiHEPoyiTfWMPe5P1agfaPDR6PRSjFbqc3tDhkxcn
T9/LmnfSORzi3beqGit6fc0Y5Np00RYE1KEyl8Az3TMx8h9JUwP/TaWOO73QhzSk3NPf6y69Zni1
GVDvuEzjCkNHPRgeZmvHNIPV1M6K6Cnby/6o3Hz2pumb/sc3m+ihNbq3hWh2Dvk1GFVBj6bSWOCm
bmnvQiTPw9oeJpl9Fdofi0hYrmO9eiEd5n1LSY7V9Wqgn6+GFppJ+tFz7uxWE0FHftWrehS+Rse3
4EH7ldbX2qpwzjtMvSoqVlrws43sZts/M7RIKD9/YvBwnmd9dVIcspzEu7SNFr7aIV+f1dp8V3xP
dozU0atfKYh1Jbq/aMoXh9eghz+D6mRml753NqYPUwHDbbX33mBzptCfbRLattzQHsrfLu8MkOPT
zU5SpPVp3rmGpHuk6p8GeQNLF4BO8WC6OiEOTtCu7o6Arm+7Kp+3Vp072kGLiQo8Xmg142MjMPwI
e+/Y639un2QMHXB85oi6KPGt1Z+eOQYmM+XUjs+Dm78w1J8teeTquHY0I2Cq9VBl09mq1SHHxYPx
7Xld4xcNu16Rp0/jlF0kanPlLAzzmvd6MZngeIUEvR9d+l0SZnwMpxy/32lY1pCiLrQNpjaEnWP5
JsrXiJeHCscizqelyt5LWt154R/NlEH1vHvKXfewfVWARCP6fBcP5k6XjpTaa6hLVCU4pdKaLkNh
n6oyPlVIqJk9npSdsK1RumrNN63Ty8qU+3Y7lPm0tz1SBsiLyXQmFtSS0Or0OMpUwENXHKkvHUmS
26w83oew5XZqeNPb12OK/imtk9BOjQ9yAxIm8n3+Gozam2cj07W0mfi+VqH+TL1L02zdb9ct6WVk
xtWNiO1kJx3ImTWbJrdAP2v/be+xKJ0o0ZJIJfler903lyWlsDI4kDrabTo/AvY7i6r/xwDQxZyG
yPfK4/bCvpwQq9T7ttyiEx9YbwI/aUPC4B9oU+2UyZG6a6KCwBvfyY91r/DajtBkW+yp5RkB/y+g
4+MCA1lrLACtjf5IYH1QshoXyxLZOSVKbmK/I0pAsUkrPQ3lIi9AiSrurO1qNyM12zid2oyuHkb5
foqv7Jwd774LDXpkZdK9F6391C7xfSVVTViCRm6Lmto+MQA+IA++pq71rOzhjSkanVUhP0yD+T7n
8rhk+YrGsl2lRn+YshEKgaUTPuVGCvPbjprYxsxX/sXolOzijCkdBcXcXjWfTmePkR3So1uLEK0s
qlNmWGr/OPvKYq1v+sDJu3B10yeReMc8i9+pye5xQveaD/AHE8EtyctDKbOMI1PaHe3BN4IZn1TU
FlQFDgbrMd+slfmOaNts3zeZt9cq+7nupkulD1dpi/dWwEGa53bfKfM/VY5v9VpzxeRDOWVvoiov
k1Q/tHffu7Z5M5JS7OJ1fId9cGQBf2gGxgY0UuBXKz5zLvlNjfgXLs+rrs1PC2c/aQ03bR2iMncO
ZWlekSVR+bpJXpg/u5qGZ9KvWyPdXXvSkZg3nPFdbG8bkRoX6GTdHE1iu0spNOLtpso6RlaWhBOZ
mhkvGo0Op3TzirHmpbXXR+knOLgXZvSyZYzyTLvRNdOOVFa3hQWOWTmb7mOxDpdpaU4LONUApOuj
T4qX5HlLu+5Zzj67HIka7MrAThs8sJInUXPoOptJ1FXpYVH0jrySYY7YNCpcivwWrz94c3kuxviO
tPyK7/O4sr3pSFsMy9CTS6ShMGfQxdVHiHbcnN7oYxYtprOjL8/SGOkkI71ysmD3xi4r6w00PYqL
pem3aUWozDvt3WcetBzLs190bzR2yB1pMNIZLOBoQi9S7yK7N38kM0YsSWLeZWVqMt6V/fSaRuuF
PcrskRc5ND7EJc/5mOhXvTOfhVWzD8/WIevL/2JKIsGak3r2GKzKVWEdr/puLOaDRl7HmMwr4rEj
eEFXY+Pq2D7W/iuGOltV5jc9GGOf6szabM9hA/Grjatj0eKuGVyxSdvJW8bsBUGtj8KSvxW9pLhP
qMqo7KUxXynCmFYxpvM8SiKfhqe4Kt41rWT6Yvyb80rbbi7EGoTEul2nNiWmZVacszptr2XTb2fQ
BHNy/2Tk/fvWdJMgqPGQl1sO3H9N6uEn7LRLNa9nUxmbWfo/TMNRkbabeTgyB+tY2/UTUteRadPt
vjPqPnDZEMdsPtMcf7FZ9S121O16V3BxdA9fE979Vntxik9/YrtLDk3vBz73AVefYhPr1DQH5YbK
jo2HLYxkKyfhWB6Eip/8yroyo3A2m/HVWNK97fqhjZcMVwzDIy6E6DbQ6jmcmbdator3LLT4M8Zn
ipPOqo7uNLzo9k2fa0JPqi8cAXvVbcwB59pwNkVl/eSlk1ZviTbb7H5fEevLHGI9n1MsKrGTnTcj
DF6keECWLuOXlqM184+hH59IdCnIVymb7l0VxkmM+TeJCscYX1ONs6IeqocavUa6TzE022z4M+TX
1AbuVTNB29MGXCTd6T65FMoPSJZxGEtaVu8+U0pRsh4Ir/EzEbnucOWn223WbDc/F58l9zihZFaS
DR+PFknKD4no/3TU5MzG1a8TW2Q6NVf+bqKbzM9tntAHRHIg5NwvBmKgdmomcOtC090dvs4qTDIv
0JZuoAs6EC3Jvdz2OHqSyK8hN5dxjYevhurME2CzlfOrc7f6Skym/dh/rHQ8pqO6JmR4YK7+8FMd
XPTMzxBwZveCsS90B/m6/WnpVVSxsOMPCRcaEV1e/BKnfyl6DPR8NCy02mVBGx3cMpo8/SIt6+go
K+xdTOqN9lKafJ8bMs/5GDdPKPNX2/HCed3+NZsaq56aM715PCBzaHbilk3eOW6Zyrdj/autq4MY
fZjm9tGLl2hdKjKEoaHzCLmUzNCUaS3nL5B33xePUzYRPfQF+mTYBulunfvUWF/VdMMUgs/K3K3m
BwTgq1bE0exgU5mCuP5wBkQzTtlafJLi6g6/9E6CGjGXt78y1YcOHuAED+v0lxDQkAH0N4fuMRDu
Hh3a33cDB8i4DgQnL1/I05qBKefaOsPv0N63TX1u45DKODWwjiCpQo/jSVXq0yQJzljrU+8Nl7iA
707jtkvbAdtW4e/bpGDd2qQ4oWh60/hyCs94QD1BLna/+KyL87qhURgmBy6GBU7Sa9ieKIdveOGh
HVjG4o7CdrBFFOM+C5m9agBI4dyl/4QdtM+DGPpiWUb8l+kKuS/1+Xfa/Mxcjly3XixuK8tnqIy6
IeHJRcfDIvFsE6GL+4+TPw0ZirVAaa7Yx1OCw0Tfl9irY4zTJQ8dk0ZcikOmcG1j5/dxn0ZdIWf6
R42+6xSLmUtQ645JKaILfJwHGdY0qqwoyxsyaImb42j43lcObiHmBLalzCdGGKRE5JoOEzt2ZCf5
+2KKe1Wbdz7IQiHkpO3j9i2kZXHIRu28LUA8XDZd7B7mtU7vAmoNk9QMzHCiGcE1751xfEp0+5WE
2hKijWf+KxGBcfOfE1r+BUvrdpcayYLQonPzcc4nClFtYy/z/Jw4E2IcOkHToDp2/1XW5sym3Jb0
QLcFL75xTY3WXQOnG6ot8coVXR3GhcBNhunc14efsqzWoznnLAqVy7SLZHpNj5Pvthtieu7eo1/h
hNU/mpIEKKLJriqR/Iol+9RZsWGPLJgX8bjlkxDMONYXO7GfK53pbMd9LgTuA18bf92iejY3l3em
f6jVOpX1W+d92ua/Yqq4WYr9JMJeTPnJokxDh9an1wnpd6/Rf3jNVoIF3cQc/3oKJbLSVlx+qqV/
rHDelo7Tv8ayzqNuZkbbTId3Q+GXWyz4rpAC/9LSsjBGDnDM46z8WWW7vjU4Qhm5bxX1RoLu6yzW
t7O6zJYYxfBjyER+a1aPscosdKxkyagjrPiTfHSsGRmh7Ua6LgOVCi4wudeVGi+gNead2ioTbsCR
VhtkilyVyXHlnUdL0WY4bqWX3xNa3MehWmJO48ZIs7vhFGYTdRvTW917/moS0LBaXwnyaB71SSP+
rmJay7CrF/Td3IXaOJrDg5WP9uvm8mAPUnhcjIQqdHX7NLDKjqlH4f1MGUtnB08RhAIuOiyoSZ2D
Ohm/Yer+9eKEnIWOunQ3jgmR0E47/+omwMVdmzsiSjVIgpad1bvK9RkG4Y4VUdXY+an0EhrNYiQl
C8J5ImRQ+4X7Il3LuJRlww5uJ8UR4x8OylRiU12Vp7OuZQ3oFGVEzOcx/ovTgKz/yb5l3rjc2ScR
Ht2se+rb1X6Ry5TRyaop2ElhPXl+Zx9FAdFye0UfAsJJLvwkDTFQlAdrnhEDlrhJr0qzm2hklUqW
8pNzU7Xrm+WRFJjzglhRo5kHdtEx82nyaLQIfOtF75p3ywLnzuTbEreXmgp4RaExOyphF/+pb9xr
z0ghtDJaM7ntExIHsoLnvbsLI6pTedqeT6O2P4VkSlebDoz+RZDbQlv3oi0Fu2NIj4iO/sJ5/DhP
9kPsJBfN8T69Tt/7SR7ZxIBqRfLoNM7OYFIlleZL57jvTN8chWXcxFAehaOdHEq2ddJ+tvtukwh8
zMw700SMx7jW1cO9TKH0psk3wzhMC/lsbH4OB1SmVKccG3f94o5sSh1yvW5fzWkc7uZs3iDSnBmP
KKMhkYe+7C7c4kxo2vJryrSDgZV1HRNUvdQ/MbiBschNmrBPrZfSS0nPMxFHbaIGwGc4pXYfjJwz
qXGvLCLQJV6HjNdOdjmcdYAGJ/ZKziLW+C9XxKFM9StYo2die0mhsZ6KHC3fWy7LNLxV5UKSOeUM
zujb5DMDRbhJYOl9lJb9E34VjKkM51Z9Hq3edCAlxw+ksrsdg4T7/1dgQlwTg72KOYsTodyP/5cU
2NmrgbmKsqMrk138unrz9fZrakq+MJ73rAItk6u7t+0TixwPdeY9x8V42wqhbrRUYC9DmM9Gs19c
/Wf71IU03oQiSq+0v7SlPOhW/e722/KXDg9VzGT94GqkPxn62ZfNv9iWj7NMznPuPiIKY0wpXSxk
3B/KussWY5mBrMCpn8qEAHP7P8UVKt3uI6WbzXHzEZ36Og0TPnzz2CuJp8PSmK7IPrlaNbEwJhO8
QxTPZjis+VvOjk4SwbHi5tiCBAXJPhWuAs5XE4Od4tsr1EvuladxyN7irP7Fldew3JenkkBAxWkQ
N9upcDltu+WjMeD9Zx6FwVCfsRFORqbf/pVyMUK75/2n+Yqmk9cBDdETaY7Blu3+P+rOoztya8vS
f6WWxgUVzAVwsVa9NwjvHRk0OcEimSS89/j19UFSdytT3Xpdgx70SEmREQzCXNxzzt7ftv0IIS0h
FpaG5gYox65TY9oyVJJOUB1s5BqN5InME+E9lw0T+H5yQuEBn2kdq2Y1vLSDfUB/vGkbYIRetzSk
clbr+lnjXvWoMNmPMw5SPqYWjBXBrlHQqtXpthzId6pdibCreelq75a44AmQ31xzBY6OMUgKnsbY
0BpCdF9kbynyA8g00T5ExLxL9exS5zhT+0hjgBuR0Jv4F4MZmWbXL6ju2DYX2ZWDv0Lo4i/LSEaX
Cd9cMa7hjCv5LB99bNY5qlrsQNgnA+SGPoX56H/WprzUPs3nEbJbmaa7qtOeUYyvszK5FNYbW4zp
Io3mPYKyfgiYo9i7TlO+45K7T+cTl+hNYW1D4tZsShNlTxLZV1EmJ8mhbyay4HSmSVIxb5WdHYOy
f7ZLynDF8vWrqTT3xAADmlqLaR3yAjKf6fNomPKTUr76/oi73gk3mooAvijLq955r3UZnRDSPMZF
9iJZuaavcw4TGraDAYpyAvrnTcbcIe0Pbu8sMJfs3VHgABYvmRHAKJk64Izj5zJXPr3MWduRRWEM
xSDJ90pRcyGk2hm6yyv2g2TpZPiiSr/cBeRzu6PP7ZTUYualCgwkpZLYMZoTeldmf+VScYarbwzr
PK8OudfPnbGa4t7dfO722ocqLGeSAYHscNGWW5j5psJlkPINTs63BJNeHTTbupa7WDNvmcZNjdp6
ZoYs/qJCBqc444Uu/8rR0ojP729qhwMsRrEu6wA9tMAIzY6YqTbCVXMVqT5IO3WTYyeZ3tXK0xsN
25Xi0XZJVBS9NuSGDLMCWFkm05qOgVQAVO2qGwg5xLxmcy58/9PsyosNr9TOo0WvdfPUdw9TYFFN
pZGW1lodwm0bjd89Yb06U2nfGLsi63jw9OG7xg48Sbn9dJ8tG4+s0Wm3qP6YhSIO1o10HrrBRkY2
LeSYiafv7O2h3nq06zlx19QPaVXYko1EJr8MmTbfojJtH8fKRS9iNjgpg62tN+3KKjwaadlOG4p4
XunoCjOtPwdjN+tRq6zlMEafUqsOeuGtWOU+jYRapyn0c45efYaAv0DB0Kw7UAtlZtzGVqI/x6y3
S4E5PKRVZl+RazICtodrrWEcStIpWCF138Y69OaJ7bHP6Vzqy0bDWMLOyLSzmwja9+kzgKVZB4p9
8DVUNkysP3yccOy8O66jcvAWAYnXY6WfdFlpeL8xyVd+vxg8f2tZ42PFesFYvcDLg5YM4QomIedb
YCq3OOm2EI9mSWYz7TROHv9PVfpb6TNALE223X56t8MAOx71zpAAcamnoBCmMZA8PB/1eyCWaFZt
uqn6d2wpSy8Ijm3Z7KrgPUdPWWWYZnMwuIZQTtOKOrIcGcgsItZtu2tWteZsrA5ls50q11h31xAE
6Ebp4V0o8Svm6nvaJiyrGH+1ckNFdMYZsVMTmkxW+QIN5NgF9auVMGiakPprGXNddaIHXp1+K1xk
j6GFrL15VWO3XgZ+cWkKIIcNDY7aC3fSMwyq4Nheh1WkrvSKBnloCVIDo31hI07vWp6mbsOOxB2m
52jgPLiGd29QGjNRxsmQjscyNwhgkzkZASUoslFZKenw4g/+k+JL+Bvtou+cPSL9x6gZ750uacyM
PIYNkRcbN3UbhmD63IJcN8uI5+UWmwTkB5lCu1Pp3pUlmlqkeOmD0pbFqmXwvmhNcD6NqfTrNgOY
NdYteellDtrLdTJr5SkF2T5uPu5cHLaTdwSyFrJT/Lqq6a5sNQFZpLS0pwaC6C2bY8MYPMYhzONt
pKae40XE6NaO73ZJ26NFZ3ADhDG+erWDfEiYQIb7zuaB7Zq7EtnbZ2Ya3ZvTpMFCWGX3VFKpXMEU
DBsri6pdW3Z00OzQHqfG4K4hinPjV6O5wc9HP9BlCrqyzMRdaH4R7XSTVoEZNUheW7fLN4EKiYw4
lrpd4MqBCzYwrEibEHcclVrxGtXsAqmQBfvJCqLULscDRM3Y4tbXgmDpdJ66lo2v7h2EB+wHkhbB
Tultc/pgL4yZv7dWW+3tMa/nWaC4+zACJJNpND1GzQse6rTpDn2DDztParR3CcN4OsboOjrEVOxD
ukPAYrNTU/rwjPNfiRZ3TpRP9XK0beXMVNLYedKL4VFr2tYqysfS7AmOcaL6FVFBPh8zxIIq+40z
BkQCFEr1Ohg5Q+cGPWHBaGSWdcC5+OQUva6VLbnMEN6rlpy7Gl0z3wN6U3R5eOpiAxRyZsTPqiJD
dtK18Z5ptsqpl5UP0aEMln0VfqnctzMmYv0jlRF4ZJ9OnnQA+qsmGoIMu8GcLkSFYMank5rIEKOu
hN42jXf0LvPmjWwYTqvM4fockLiPJAstOJ1fNzfA0WjSekOSx61fhN3Gg+Mx70c32JnAPdZF0EXb
dOqnB6PTf+n5SLdSZZlks+HLxTC5qHKHVBA8cTjtshKHlFK1CBiqEK5S4I/VBsFyu8tMb3hmT23P
FdN90TRRLtsiMraulDV+zB5olxYKZyms4ptJw26BKC9cQjBK/JlwLLTtQ2LbmJmhHYal6qNOhsOh
+8gIwy7AuW7CqkdR28yKUE82caTf1NYUV0cD6aWMVAN2cBLCIRxE895AYT1SZGAP98ynaqARg6AP
jUouw5Xgy4dYCR+jKH5tNVVswnJKr66LW9SJN7NNGlZG7GbYB2HKefmT0eshXAs1vUV6SrrGGKgv
AyHFM5nbKZd7j1osMwUpg6KQ838vqUiVSuTNRc+1qz9qC2ka26mHQ1dw4yX5MQ7wnYz+ZcQiIVyc
20zNqJv9wgNqHs3/PTeq3PcijMuaZhynxlDRm58NzdfSSb5JWq1jHTE7Z1c6TP1XrgD8cN2yT3C/
NUpZnOsQcR7e1KdoIo8Z9pOBpXlWi7Ja4MmIF55O/9zM87ufw0+YekVOdRqSBAJhuk6D/NF0MvCd
iJTieA7wfYnu9x7VzUQHwwOGtMQLFxHia/AI9TfbZzgIkuH6Gwf1P34IDaz++Z98/ZHldMg9v/7p
y38+olnKkv+cXvM/f+bHV/xz/Zmd3uB4/fxDP7yG9/3j9y7e6rcfvuBhyd7s2nyWw+2zauL6t/f3
PrPpJ/9vv/lvn7+9C4DTz3/88pE1PIB5Nw/w0y9/fGv7/R+/6Da81P/48/v/8c3pD/jHL0fAPp/p
p1dmf3nR51tV83r1V0NqqoPcWwCiMQHHdp/TNzT5K0u9ZargQDVHFUBx4bjV/j9+EcavplBBkjoG
L1KtKVCrQps1fUv7VQpbFYSlGJohqC9++R8f7fI7vfT3s8Gh+OPrf0ub5JLhIan4lbY+oXf/F+bU
ZoJoGIKiC6yZqdLO/Cl9wOXhFwdaTOEQQRVjZJnjJlRprOUqLAKTJpB11BR7Y7nWUyqajfTzqxOb
cyVZBToCrtbKj4Sy0f7TcTGAOAAbr2bzgJo5UtO7mhdr08LX4DEO8aDWzKLmDgnaXAYtIhQk2s/S
b+kdKDVQkvBeNwgbuxqPsQFrYFQKC4SbeGgAVc0cRoBz3VFZUpVunyX5vYiNbWLhTfBthEdJ+FIn
Oa6kVl3gGbpYaX9tGeM4cBdmnUu4aAdVMxozyvIgWwdW9hZ7cQT+REwEqZ3dsxswQV+i2QGwXL32
QQSgBPmZXmGuTQOXPQ9YcKLtX123eePO3Edt+YJP46GKmUAzAqFGynQHvGbHCDfGX7eQSdi+8oih
H1fgVSja4BDyWJ9VMAD2xDA9e3XqPpEa0M7BPfVnzaeEKJK6OjI7zjdunj4A/QbYVz36QfRNKdN7
4RCfEJWv4Dks9HYAkQQerJkllPVYPKIQV8Br0LNxRlz/VahdxaDfh55Utr5G1d5WVXiO4UWpDot9
g/Zy1NCG+UlPqo7ShmAssXLrrXwdaofOtePetHykIWQ8Gda7bYU9QiNI+YWZz/uMwapTiIjAnkou
tOCm8FNaK5kvmxUWjAxK4cjTMjZQaAGnRImqzJPBvZmjTf0VLVRolb5keOvBB0qlg4Ax6ftVYNJ1
Hiw4X2784Y/PVpDg9i0uQZQnC9lp+byO+u9G56K7IdYunOzKltms9ABqaosFb2tk57C01EUsPmkM
JMsxcZ/7Ct+qD0g+gWqESmUpjPHFsdKdJ+p4PsTkb6Bu6dxsm9GJ2Priy9QiZyejLN2MujX3a509
O/VTYztvtpVAOGFu47lPfUUil2rV33PNODs15WOn9nPhuOyOKDrD3IvnaoREok/hTjK3bOMcZ5SR
vlB8gPXrHzOsY7bFzoesh7JKN1JNNv4wHp3efTNiA/zveIdfcXTQ4O+MCRccCnUTCqbNqRKxdSOr
tTb2uSi3+uidAZlSOFvaRztms15LXxXLRmSb06nJqSG8yjuWtbnPixgVUTDVMcmbYLvvtPE8qUQN
lMIW6PBGyKvppo3Hh5xNmuAE8fxiv5WmNvAJ6xu+mUsZcTQDkRubOpfvHdf/sm7057CGgUNfLne6
vcZMbnC/95qzCkSPQiaoPKgy/acUqFr9+1gwbi8KCjjf3vtZs0cyoJXjVWeUguufDoz+zLMNGC0J
groC6ZI3CQq4yj5zwaq70ybfZqq7MMOuXgR05xapBdXKythG6lzYVWR9j4YPgCrFPKhxcTG1k0P7
EOG0Q778pmH1ApLyIGr27pNOVsQu7r9nDl6daHNwKuo8i5HL9/a7o4ZLZG20amATY+t7A1AYL5y8
RV5Skl7X2Y+57861jqs6crjG/UTbYbbir6vObW8/WyB6nOyYNAcHlqCKjs5UQXm23qq2093kGyC4
kDZYtuktZy3RQorolA3FGtsBHFOxLDxqaTTX0g6h6npL2ixLs60WnL6Zgj+7GpPZNKWJ6MTow6bL
L7o1LAjRuAedscyD9lANCfNb/FFKjz0m3bY2Vrgnl5zzpK8P3NYb31B3/WgupldqnVhKM5nbLS3u
0mcrji1zDPaWdg2xvglotrVy1qK7ZbwKMWyASK/thhwNZyFoNIX5C8YbQEvqpQgUNoZrvcnKCSNx
ajxk+1DQmEPu8PpsWjTiaruFQrdxw2HXpRk6OmulxulG5KxvqVjV0TQ28U4N/RnPtxY2tqi8r09I
5ucuJvVSK9kPOTvbMZZew5xaq9PdaACYDMW5qco9+s5DTHFNATprk+TotF9uuC+scEGqHI7rJcEH
N27zRWh2m0bPJuTf0gEPGU8QWhYzu90hRecaUBl6dDQAeYDkHtYaOoMcLbrZW4gN6+m/reK/0Rgj
VmFZVy9toe69HkKE593VSMyRRizBEqx7y33o82rtNdZahs+41w7U66vpuIYV32ZLPx3nATxhD+ZY
q8yFFIwpS3eu+hPA9pz19saF3ZJn+dmqIZpFmr4v1JoqNf/ws5gSJspIpPZOfqrtBWyXMiyWtBXH
nlG1i9apY3CrxEcvegHLsEHpcyxYiXQekNKEiZJlzZ3K6IUOxB1G3bfp6zLKXmJruKB1P7uW8Zwz
0easzM0SvS7JIDXjdEHmVqR6t7pKLiVIaaea84Q8kDt18hr/cWTqWjnpRs2Hu506dBWNnWMwmMvj
S9mqu8RijuET69S3dyDZVAD1HQTRIqtR0hEnCrH7Uo7tXbH1izb6B0aYs8rKjiPJZDNyUrcNAJGA
DqvmHvX+vbS4xGoK2qD6Vg/xu+PWmIaQ+WvetV+1eviS0kyheLTt9tZYGpglzKdGfzN4D6V1H4wi
mVeRcjI/AggpY4OhqB9QgSN8rCp0BHJGL4/9zBXdxzIU6bypBO7BYevk6gazKARc52DF3XGghJXh
GvvprTWAkGTc0qWxVAWNGKmuYYZdw9zZjWF7Gz3BIuo9gTBfWnU3zY9WrqYuRZTBUOyWYCPmrb/K
OPXqmH6qrzKPbnEoT2luUzAPgP27W1yfgrx+UyL/WadfWFZEb3WBinroxc8XdVTvCyU92ij6PHOR
HT1mpTyqb8A/nwcZXqd7xtJQgWTi0+WyS7xs76vapQCWPZbjHjpVYDzUNRsOC+aVrTMH6r86gLpu
SEc5H5/s0n+OnHiXiOYb5qxLjwLFUw6dkR7JxUMaYjLfZzLgZDgeuLj9DjU3mscSEbkolEXZVieg
SC9Ztw+cN71e1+PRBXYA+IbamWYniU5FR18t29eDcoNmeSzVcUd9B0ob4QINn7mXZPSm0iOWCcTg
gXfuRfNkR5E/j9v+K4pdeL3vOCdWpTaX2n7yjqpIzgbRPFRKyOx+JNvV3aJVQGI12lvFjjcwUEqa
1E1pvIsel32oP9a+wt/EPee2DjvjEGoyD8dRNLfA19kgS0y8njLigTAAeLMbYDpAkW5H70V+7+Jx
Bk50Z1ndmWV8BLmgm2w7bH0ZuNGL5zsbPKJn4gWWFQ3vyr2J5M3oJsC43ty1MrgFTXQZSmuDKIcF
kqPHEE+ttP0YGWDdypOiyRNd2UuHq1CpH3iMMabt734hT1JwupGCQzTgAXiPK+WeWe2dMNEr3FdW
ly8YIQ+dhgslBgrl2wcntO8sIA8xqoXW7reQV+k5uw/hKB8YxT/rMrzg51gJH6+YzpYtTC59x9qB
GywavFOMmJb05rRc5vkHxYq6DQr9rUOmAxIKGPJYxGw5orVG/U0oOqwSl14fNPLS8w8xDbohktdS
4EFLGxBwYYT84spkJMr87/5QpMtssC20M7lchJFYZS6P4QpgW02jvQ/7YV8biCYq+1h2PUdq3Jr0
kFy13KQewTwuP5VlCG8Kd1yNMr/1Jo783tdpWjMymfk0jUOs1Oy5VS4B3BLYbzZlWui7wWGvo/TB
DkYpF6n9m7eNvQ70bA+FCIo1qdBhmuYZxaFvY7reDHtnrOc2enJ31prFgY11B4gKIqabI8A2cgNK
JZcS8Kl5SxvBdc0DDcQWnV+LXc08517x2pjerUoGgwkGmg4dIT4OIJw9qkP0CC5Zz5m6X/FGmN29
stIj6ne5rtPklMIz4TljSdgh4QaT2CxPyiUAomGBab881DQ9fSNgJJ/kKynihH5+uU81O51TeC0Z
lINkUaht/MD0KCraN9cqVoHBHl212OfUmLu0ieiHwBCRqbXMoLepafVRmebaaEkUcMP0VEfcrH7b
vJajBUZbL0fkzwhOVDls5GTlG9XizekQjIVOfKSzCM3PnPtJZZBgBvKmSAELkf3X262cBw2dtZG7
LX7XjUBfjoOqrdom52act3rxFLrGl9b6n6qrhgsbp48unYaFr6McMu2pl60i0xpjMJZ6cohqLz2E
ZclYULJKheM4Ynsj9aKuv6AAxkysivHcOZhX+Ut6OuC2xlSq91c243POLwMyu6u2YW/1m7JPJwcZ
Q5iuSNyVrk1U4RwxhnSpc5NCWCvmLHPDYA3FNaGfxRBv8tJMlrabsJ8BOwc3IccoQJst7EO0/Ib+
GLfIOQ3+Voz9KFWKlvaqdrPyIrpnVcj+mbjHDTE1xNaFWrkyk4F5r2LQJSoCQA4uyiYwCiqj3BHs
lPOu5FyKhmF9ulWDAKOqdrKymCUmBmr1IMypOrkWUV5aS5PtALRFBiqhN1wzO3YXnuEj0vIC/LNd
3c1oXHISwPJ2WJQCbhuNDAss0i6z3Sz67nWAU8x+mEltBIaJi2jTRHKLF3OcmRoSULVfoMSIFnAC
qJcQirWRd0cdYS6NVgHbkCC4dRyKR51wSVm73I1qvSZPm0AdzTEuGEnnPtSwTW2KauuW20gfqapY
gBLnHPVewoLbwvew0mot7HWaSOL0Jl5q1aVvDUJCe4y6mc3jlHMfJ4uizY/sK78ca45mFV28DNpn
6EBPVm58tm3ovwl/EUvX2fpIQefEhVRnpm7A0zWe9nafmYcuCoY1lsZP1tThzNlIKX2cFdR7qwnl
rhwse1eW1R//yqVstho+Tw0DG6dfjcGVpu3DQDpF3XSIxcPMPeAlpFsSKsM+GdKLgXWVi6THsTH1
VVzPb5/MFFCgD6KphMm98qsIR3d8sRKpb7mOQfkb2XseJ2BtnJPJ5KsgZ3oSVn4omcyePIJoPL08
+1ybu7YXLGiDat6CrCxmEoLiGXYoZgkHDn8O9O5GR2vcyIHggsEoD5WfhYuhUT+8MbEWCqCHOqM9
nGQEzyR+6OyH0QeIIoCXZr5xtLSou1FxAW9O3C1evnHlpMULASTJJvSKuxI0+VXqnyPyvitvjZ6W
NWNT9x2kGpi2Wwu5Eof15vvPHWa0dWz7H6kTO6+mSRRj3fefhQ4LpR2fLCPcQu2cM9QHC+6A0DA7
d5cW0UY19H1Aog87gUlfVH2zeDgw7WCXvoYQ9c3Pk0/2OjM1Sr6RxvKUi2DH7Y3CeVwD6mXK7WjX
Toh1XUKsquJj1GJh9tHvGeicmN8t7RzZpthJK/HIN3CYPKIELhJvldhIbg1TDnOlq/A/ZuYmK3kD
BoNmvfOoGGjjDunazJUP11Z2GKpvTlh9aiD35/Bm+d1NzOylYR7r0V53yzqcMRpC34A7js0sW07U
D8lwMB3uGtK183njyxWmzY31rejkCj/Jl+Jk32RvPFfjEShTQRKMEwffy7x84cHB1J/EKGFvizJ+
IKCgHQCrugWqcJpJKKQh7ADcm4PVfHTH/qy46cEf44MXouTHXf6o0F6Y9zXWWizCs1YbCNpO3hM0
Lbo5TnF306qytlZGcKQZtWTst1NN9bmo1swEvkppnATUamg0OxKUvjdwntUwJUgDfLLmejdWk40S
xt+8sEdSX+Ej8uiJOKX/xbyHVJncuAa2+zj910Bx3iAYieOryIJ3y2D7xr6HRI8IMlIBnD7lHp9H
gXXCGHWozIrd0npEG9cDF6T2NFV6nfl7nvNTdlq+JMFCYoXr1PRQN/YjjZgHRyHMkDSBsnaO0EHg
eaDMxP5HWon35Uqq5jD8yDqxBlUFKHgcn8yh5s4OuHqy+Fuc1Rs9QdeL0ZICZ6iXXum/66O5DSoK
Yc+NvkHzWWAfPoGin+DFhBT47rAs/WSbqITfOOodjRawxlQuq5Fjgp950pK1j4oqw5mqwy+2AzzL
LRGiXj+AUhxhXwYFaX02cQWqxq5YxA9j42xbNXjwA/s+tFiLyoZNDSejCyxwO/G7EQNA4C+FE3yJ
gvKhTBDZxwCYPee7NlivCSd/DiQAcJegYqfRqcvHvlR2LYeqKbg7SGtd2Rmtvax918iUahNGP1p7
baF06VxzQPOsQllaHR2pKkkOtAg+nIw/acgBznbmMtaHL5ufaDuOTWpCcar8bcbIZfq3HHsq8HBu
Q9f2VsWwQ1RxVWXCwoNn1a9BJ2MI2YgkpZKTbwtZ4byQszpgIFjn7BSb8Nb5ydJ0omVlNce0Afti
Wqc6LXdRIxm4CGxqKAd7PmuqeyeyCIgiiK6RNDZajTg4eTS4nyWMnEZkICiVZYpRqDX4zV2aXmqT
T82YFYJZ3m6U2HsEx1Fn3bHAVDrLEnMbBn3O08Tf+JiWEM1C/06sbZVypcasksjtF2r0XNfJgyti
2t39eSwLYG1cZfj4H7LMuEbwgvklU69fOg+Nx8FhLEq0mmo/liHFSR8zO3TQJQ7aUpEM0/qez4eJ
aBtZ1GBZvlNk/24H7B/qKY1lQkQH5A/MW/HhgeEFLz+1c6EpypUi0oOhdbDToaTWGscKS50SRPWM
y3Qz+Dpdod48lXn9MlTRl0U22tIw0qdejc/009YhiTU6cqjoS7cR3SrtseDAEw32ZdQpFgZg+Oj1
t9ioGAY2rDOKucGDIhaa82k0ASOAIr3Y0n+v3pOMlBNFoWB0JofHO+LzU2DES1GPTxpKWBSybam/
qqGNQ2d8qh1l5ynOrmjSb+ClrojRlh6dusLkOh2s6L2qWF0Nvz3uswnk1AXGLg5L/JzKMkynE2oO
N9oNc0XEh7a1To2bPpS6uPI8fHA8uW3weiCuXKQja5qavcnOg7iV4IRhzBLWxYurYrtWm+j9K1N4
lo8UBQIHbqRfEy7mWFWw06cce6/SYfIjRdMmgNDYvNryqXjWUmebZJQcXdJlC7YrIA2jAMA5MghM
T700t7Hr7cshfwnH7kmU9qmPlVnlUqdjfaBMMbKLQSVpBd2TTUNhMlVMB6OmEdpDr8X4xTwgLHP2
ciamhfFhrNIHgc4uyGweItziqbuES/LRIo3EuhkjHevmTY9LyA6OjD93QYu8ywyCd7q8iUG9Yhvd
U+t/WEzyV3bFYmzg7HCTbu9q1bbFvUXjDKeZUuDfhaXFLrE9KI/DIE5Zlz20vrUqKmUZB9b6zcNM
7sdigxz8SUbjU5bFS8O1ttMlm+ne+zBqIDJ4XEIsmEt0qnlhn6BrbHNPPgalWE+Pb2xpRxGYmy7V
r6zx7AckK6bSboE3L0wvu2gJjVuVtwq89DL4BlyX+mh108S8ZJ3vmbizHeaetLD5NdVLXxjfU/BV
SlJw9cIlbVP7FujjpVVwireJxGxPrlpaN4zQkOFzBUBg3ZiAyOamnBZqgUYjoo84E/R36GRRYGkY
FNOz4oGjadvoUIa4YdBPopd0bTZPfssOBF7ZGDkz0VfJpiLP0QSicWnbTeCBiIty3FjKCNJhClqo
HLo6MAJ16CHM9pmz60t2ZZ//TybHx+CDgjP7qn8eHf8wbf7/ab5sERn6f54vv34mnz/Oo6ef/320
bIpfTcMyVKlLadpC1xje/j5bFvqvmuEwWTYtaZi0ppkg/zFc1pxfVVU3eAnTXqlaFlmvfwyXNV7F
/BTOvaOZlnCE9t8aLv8YN2/TqlEdEwSdbtiaUP8SsC0d4D2p1YE1HSCvKVmJEWe0vLWiaMA3AhjL
lIqMJbl0AVHPc7PVl386VP+7+faPUcO/fwRQBCprhdRMQ/0peNYlV+T3j4DzfNMW8Jc1D/950drR
zWBMQFATW95krNGZps0KSPWpt9mzGaTkrBGOsHS7cuuogHADzf5vpeH+9cP9FLpbpBmmB3jroErI
ghnJd9g5BBfCYg5g8gDfBcFnAnVxuvO/OCw/Df05M7ql0U/VNV1oU+MHUcCfos89HEeecOA4Bm0S
Md12g7MVtNEa4J4KabO7YMrCDNAPJwv25DGQ33FZBM9p4kazrhrd+d9/nknP8GcRwm+fx9AFtblU
dV0TP30et6ikn7T4ir2oKPYpUWmD55XkDSaYWxS9pt0SDfvRwx9ZjMwlEp0Nll0shkL9MoO8eI4p
NiqVrFW1N/WFz0lGBdCsR10w1zZNbGC2jVTAVkBGZIjZO87ORcTiXyRBa1Pa75/UFL/9IVI16Ydw
+xmWNQUg/+nAanYu8THRsOR3PnbslZZ5FLRbANXJSh9aj5yrqmM8bTXbUNbwyliGE7pcf388tSni
+C8fw1INHDU6a4D5UzK1wgFope9genTrPWHIxkV3kdAntb2JDZMwBHLs+jDeuhEZO1WCMSnBkcjO
b/Hf/yCsMibLEDZywdn98XjEqBkZ4EAappP7UDl5dKTF1zIP9Cs6apGLm1U7NPAox7AxEFuHwxpr
WjXTtcx5+PvPov91ORJU9DbrmmUiw3F+OiiNUqtI7anhI517vgAMlEmT3Ju+L86pXXpzp2uf06A0
Vim0XurfkFzbUvuMjE4hxoX6uetxqA/lxDW1tHTaOMqZrVjGO45axhz/4q4w/3pXCMvShWrQrmPJ
dqa7+E8XU5NbKcNsNhn1JP30WOaY25nnbgTqJoquPxRF+4JeEGgnBPh9e3FqFIljoWwRsShXr/fa
VRMwggMe5qxNnRDZgS7LrBXtzfT16jz4dBu7jLzYuB7WYejbxJxpwcIeY3kpvOrUhn2+jpheMX6S
+bFniDp54egdOoWNv7w+DKB8DzKuRugEibbMayozdew+UbTZhyrBx6147KuIFkeQTwe+00n6MPUL
U49gU5jWHrgxmQhuuuNgokqJAthqHpHzStMht+jpqf79ZSD+clS16WFgczFKtIV/vQxiDZePRdfE
QTwOcNCgaMz1VUrmBRN30c5LbDAI5oeKQ94qhyHpDvj/7UMbevKQ6v4dvPlOFYm5kpaNXLFSYVPD
KZ7pbttfh+FUNI6Ct5TxEPjumWhAbSaZ8lUbj66GNMlrnIp4AIWKonxtaF6yUIR7VU+eiVwhgZXO
oNvWOO/NpNqOhEEH381SZnezL0fEyZCUpB97O9EVhxz7/t8fHm166PywdKAr06UldMnWwZa/LS1/
uugUFC7sVpFdic48+21dnSr41rMmRXHjkGn1OJTwuyrdYBJIme/UfrxEqFbvBeb2LAdirkeWsf37
T2X8GBzPYowFRVg8wTVkZI71s0ot1xu7pITH5i1K/4whbVHAnFli+3MPmqPpyCiDCGP7axTE6lvZ
1uky6I2VByXjaJXZq7TxJLcaF7QZnRSJASj6L8LOa7lxJcuiX4QIIJFwr/RelFfVC6KMCt4DCfP1
s4Ca6Kq509H9whBFEqJIIM05e6+tZ/Ce+XFNuIfa6prQV5pO9pAjsd0KXT/3zXB2y9HBLqe+BNbY
YXyn1OT50bBucoeoPHaM4BQoMiuUKlVfv2bGygoijDVWff7Pn8C8yPv7e5FM2RZYK1vyEejSkf8Y
SeMG1iQVVSZFU3QXXaR7E8f2IbYpJ/Z6hd9N/6m0zjunWrpv4KIe+r5/j5zwHMqjmkb7bMY9LrwI
0yMYRDM4yAqpfzGK8Io1HFmHY16xGkGWskN5oP4zwX9pxc4yyluY+Q9+7umXKTQ2y+tAiX41MunS
9da/2nmEPyYyzqI3PjMxEfnZkVIZO+w0Jr15szoP8LcAiOax6WA/MfmnutVXbm42Z6VA0sdkHScd
tt++6qrzFAdP1ZwJlHIqkBY0DveKIK5VU5XdXNJGT4zyoiR8gCZZ6pL4rH3854/7/0/knHC2x3Th
uKg2bW+eYf+6DHT6kVU34K3w4uxnHHnFya+yao4IqvegZuxDFnnyAVSp2Pcjwo22b3HbEdH3X9aI
/+Z6ZApgrGJRxNIIBun/fSMRp2NEXBBnPqnLlNrPnj9+ABHtLqPCkxulmEGifIAgUOFqTwn3sUPz
12SN1gvZMPrRoeH8nz+bf67W5lPRE66wDBvYj+H981SMFG49aKSIHCkprlUhvmVMIGsfo9kdNE0G
fkXqe2RADgojN1u7LXWXpmG5UxuWpHnv3eqijiCxwkVWLGDg7OfE1WEoW0mnhA3do8iss8bZV4P/
GGdTsBmTx6YIQPn/l/9Fyv+3RWCN5LJJ4eISfMLLfPHXN+1bqdLrKrPxVtggTSTKxZKwYvpU02kw
PdANNkk5dYoVCk1KsK+cutxH3Qz/aswMaQ4V8sxRH1ZYm9cCV9vO7M+pc3FqEP0lcEaaF2qnYGU+
tNqEUU+22iXqgcR25VV4aXdLp/KASBSvdwj4PFRk/XjdoxOBkR8Byz5FFnUGMAbnpgMLMmkFcrkY
z3VF/BqRN4KM4hRUh9R2kV/+NP25kuhg+iK5EZkQCPdLHKCdcC3meKAX0Bt6QMS9fELWEP+KxaYM
v42NdH9AsQCnbFKAdSwSF6swfxkFsR4dBfdES66SYeTEaQbuLkYlRTG5vnoQA9csAI+ap4nf/y+h
R5w4R6mL6hCSmriKspnsqnCyVbXZgPT+EDVat6CqaYz76a2P4dBWJKVu7NFDzEwO68pycUBpRvhQ
Vehby5YQCQtX3rk3scumn12IjUlOGdOQob8xNGJ1B8XneuojRH8EwvQWDGW4LvCFHptyfCt79Kdd
UJCUnhjkQTdbT2ykyGoiwAne9Ugl3dRQeCBVyfIUU9Ifmzh/sUnzoob9YvgyvjtOgSzAJi096Az7
gvWeQMSIpozpQYIc1BiszMb66TYuCfOMK6taud9LcjXOJP8S3EafeMRJGoOU36ZYnY+oEzct7923
ad1RMU3oJh8KUq8Ld2j2tU3w4gwKBZRS7Ioxjx5JQ44e3RhZVxyqPYH18uASMfmmAz7FCjlYp1nT
G9h5dme2hHw4gIIrFBYCMKbGLuq7cBfpvX4lpvizBZd08NqBU18E6ikjIeApbsjpNcK03RchSXih
pm5DIetbzMpHRtflxpksQg9c7yeQQJClo1ccfZ8kq6hFimXI4LPK/StNUhseTkMdyhK4hkTzJZPO
Wwcjz0xhdeH2BL3Lzpt8M23Vwo7/kmrZK+L8+IUoDY/T5+gBWd6zt+iwDtMzcqKWqHkTBiz1ri9u
Zs6vdcLvnRFs+vaiEa0c0HKnPUPhGcNncYZgX19IedtiqIoulSjGjRYkw6atj2aMQTzWEyKbeuFu
J9urQcZxfbqMQr5P6GtlNxZWUl2e/ImaYkxgJyUWZ23rQHGnOpcnMHaPGjvOc1iTkKzXNOxby3gJ
dNs6w992L1WdbQNVVsTz4Jrq2zBayQIGhGLTgHuwf2mDobgFBOPtbYklmFGi2Wa9h0vVI4kS8AeG
lSrU+P/nIImeiB9zoG1gwUBd3pmZUKKdklkD1iI5gZGJ5bciG1rTPcCJbnyTQ3qIanc8eWK0Vno5
c3Y6MhdK76douUpTc5xWGBSSG1By/hCdPw82/Vl0xNV6Bf7UdnK/9pLMIrYGzg1MskHQoZwDI/lo
JMZWkBApukQTnIjeW3JT5W5/9cCh5GSaPI5RJ55CwtQjG0WwBj9S4gqD/F8ccSXWlYuHzqrLl96H
lxtH+dUf2lcSK6YfjlV9sdG4vybTujf84t4zODftbLLMUJ1j6CS4Ig/Mq1dW3LCF1UOk4Dpesd2Y
u9q1ZpV9TSs3PFVJepd66+47sjDXbTpNcBgRd7EgF7flRjdhC2iEo3L2q2atmhIZFhsqzvRpcg6e
KYfLUHa30mCfUEeMkRHBxc/ENN+AzbO9ctDfQM66ICA4JSRy3CzzsyRR+JRQ2NhmKHK/YNwi+tl0
vwvaIGvScMpL7NCqHrGAia6uzlzn+hEeQo/CjJ4ksEnC6dodsirvaUxA5BUdoRxWTjMMhRPdGvK2
1K/YPchUQwk3KX+Ptizbg2NoTnYd3tO49Z6h9dhna3LJh6q/48GGwY8qZeLSGPLS21KWaBnssDh5
KSs88Zmpzj8WpoeXPQvGJ1XV34GRx5denwFfgf4tIm37rfE1f0OeBla3sFKbloXIZbLQ2cNSms7x
ALstd8d7SZPh5sg6OQb1QKKO7PJzJCwEH30E0q5Ji6svx+YgAvtnmnnTeZgVp16ovN04ehCXbD19
EkQcMs8iYkqlRsPJja+Ed157lQy0cJKdVXEZILhE3ZBqLZJsuWXrZ53dScFa5nI8xob5NSWn+Vlv
qEUq/KdbS0Abkr7t0ggNu7Ol2bvcI0auKY17ifl2W8yXXz4mzjrvmh+IT79OKW7Suj83DgaolhRE
9xkTs7EZ5nGkV8YON+CzOyTWJq+0g9tBY52ib3YVTUeBc52IFPfRNWPQY/mkPyfTQ6dLKNVlEe9s
F1R1p7vImxEc4FhM45fQrPHbJJtOt5yjxZm+0iw72w1h0uwyAfYBikt1Dvp4gHKVT2smF8bGwRjA
00/dDmNB84SN8VCmuxoPzs/Uir9mMUn0nARPDZCyjS7cdwTG3tmQGOUDnPmVRG7sV8C2q+kdSxKG
V2AYO1+rVsQ0xuzLU3x6mv6S+c+1FTvPnR0RsuyRhxwNEZuHptybkSIxoUrGHXi8ggwR/DjlJI5M
aqQ7AmfGHoMNrcwbf83iigS7wMpAUDTeXhnFxXEV6aitBhNKRx6nGaV4gWPra5a8dEFGM4bdu4IP
vSU3ODkwxwxbDLoTXY22QntitJtS80EDdBrCOBVX707ofa1FS7bi5JQIWgJ3k/nkktJddLAdlUzj
Iwp3K0QwaU6Jv5487Ku9whfS8gVJU0Vb3az2jDjlri0QHmXlJ6c4jeloDA/SieudQEWzSRP6iaAI
PuqazTEMmOoK6mqX2qIGkuQd8bxmjzLD/JsYXD4e4NUijGnrJkBM40k0+yShHzW1WXygdSruwEsj
5QQvgXJYPKRoOxN08EH5UCiFJiAR4TqzCbEvqQZ+iSvfW/VQrVvWbodlfFo0I43fz6VGooqSxtef
lhsHHmyvu/a6Zcm6NjR4NGBLLdgEWk2yJ93YK0ly9E01+dannBiiIUWQln9xrM2f+J3hoKfe8Fxo
/fAMEmYf4gm+z6ysZIpcFlWNe3Xq2SxVrRx2ko649kl2bPzA2YMgQwho9e5JE9k1nKQJJobumC8Q
aVZpc9UZvx7dxHssOlFvTIe5mXbv9OQNnc9IU8K0LIf4apldRjhOOu1oadYngktwILX5GXN2RlBa
RezIEFVfyK9Yx0jONggbrJ3U5nDTkXSMojSAOiMNXItWuI/oncseQxT6yIscHDb67tcgKNVzF47O
NhRFuFeT9YVk+uip9VGHT4H5YYBwjmxggtaUq9kepD1XJLPhjJ39OHbxqmk09GcpusU4tAKLHK5a
6Vh7WdjXWJuGIwA7+tAD6ke7kz8NzXSu5nzT0xTYl7rzkcQHbPP6mdyhs/QI/RsmFjhwcBpr21hk
+eUTZFxVAxbQywpCShOGOy3SwVjEWGHKUD2QTvG/N2BwcHN4RUm98mQgQMJv9q+b1AcJWmRqVemK
XmWrQ2Dv6uaatwYeLWBhJl+LDaw6NTr3bLQN2WF+9XUkifA+/+Aied3kZYKzFQXDi5b7Jbk38x5x
QlnUuabNZFOOZ9xejJAOsqOIsxXdSCIvM3Ex1M1HeySVL08Slwhzi4y8ynmTzKDbKU7ydTH0IBOn
MEf9G1JK87FgbXU0HjOKjKkaXQ7ggm7NosZZGV38odpRXKoY+YUfGYAoo3BVVDFDUvTTi/3wzd+M
QNJIT0mqsbsoFDf0/N3oNYhRsOiyuXWmUaxAw7RPM/cb/MATH767Mlzd3XMSlXeJNIeJOrkt9wad
vCtH9QFfmQ1FHYLFqgWVSpzVqlEbxhB1cIOD7prf4hLlBkl08V7D+LTFhABgq8mOSZtaz0jYGG2A
Tm1s30XG57A4wXRuPloGcG/fTy7tkP9yLWs4Rc04PupgfJ3OkrcOXcpjCl4YbXk5UC70SK0BOYbj
3MNi3gbmhhSthzZF66hhQVw3nQt8ykbsGI3WQz3o2qo2dftOEgkF3JwoJdQ7Dz5ncIe97qoREHwl
lU6cZ1IFSVfRLsbAeJhcV13qyrhOAoBPrWrjOpSb2oSHOpiQJztmUQfH/MrzugCaUh1DYYKSaLXW
W2YXIIpjhEzBiDnEj2H0s97YQHA1d6oJOgoC0bcSJtutlhLBcFvdWeSdrBrBMwvlAmWdT9fM+8FS
T39lQ7WJbQuV/qDHZzedJU0GRYZhxMxkT3TxndrCl6Th6Rto1qwzoww3LB+Di6Es8gQrOZ3qiOVf
5rByayeFBiNI3a0/IausmZx2pqir53yy7Dk6rviOlwz5bgeoFD3NGazDll2B+UNwWmBG94P3sfgs
FLxE7PLBxQe1dGepZq4iLw5PlExrsImAzwxYuNsxsSeglob2QPjHfsx+6cpVuCwIrRBFOx5byPwr
4jvsx5RQSqVJ/WFwW3FwK+oGlSySRz3jaaSdQAMbWAWotibrbpL9M/YGnEscGWf61hikfVs2PCGl
55MWlXjNzK8GiZJHEzE1Eyd7Pwkw3fFa65FURbyFRvzhanqBVpN6z4Tj4YiqgUVdC8kDuA6XiN3A
7qlAQThap2+gjJIqWBX+XRs+9aKziXjgxmvPQWB4z8udQARPOs3Vm2GE9ktDEXSFSnM8LXedVnib
UcdtttztjHGeX/yGKCmOY+tWd46LBvrwfLd0bPfB9dILTSD7ZXlBzRdGW/D3HdH6t24o6Hss78Sh
MTElMFd/v42uMDYM0t1+ubv8BPXR2CwH+/28+RVEexanKQXTKEVtXxiQIMXU4oIiRODPSjKqwbJc
jzRuYAtQPNaF8xVMR7yhPgSxFdsGCKFLZqQaisNRe2mjapeEVf+4/GrwtW9loqbrco86Srg2yjQ/
LXcB9FqslSRI3fnlPkyKfS1GKjHz3cg1UGQhPVpb83E7kSdXLqZfy4Oo2rR7NCaH5bHlV5iIqXpM
L8udIbNPtEuACc+H0ktqslCNx9/v0wlpi+CTr4/Lo5nC2tSnCIeXg1WIF/eImNRmeRQkB1NU2dur
5VH0Q+nNzsb35Z81Og1nkoXMxWgZjyTIDywC9fPySj/X7zEFgIflns3+B/WRP52X48CDpjNk5sNh
eTShY7mLolbbLo/2BTakTEh8SfP7F82Az67Q8TPPHwWboPzBrLrf/5yVqeY5HBH3zo/9fv4IOBhW
49Pyq0gT73rrJbflsVDX+FccGwfn/Pwm9RS670z+/g6cGj+BRp7Y7/fRzfFRfH+I6Of3kYITw5+B
kWJ5beBP9Z0a+e9vM6t8/cVh6yVEdcMSTjx5IsT1z42Wsbf1cQezam0v//j9cncwY5wMqf8B2N68
Ls//x9MaDTyO61vsUSpScNHt88Q/z/G1GUWhsAHNv1+O8ufBYYiMk99AlvvX+3Lnnfafu82II81l
a74GW8jR/xxgOV4NK5J+YTX+PsJfz0nNuL5iUF4O9ec9JX3n4q7p3HA/SeBBf/7Sn+fYXlsd9Yn6
JMyTQ28PYPyxZuBAQELrd5CW3eUGonrDbMNDYDl4PLJBE8yGoj/PWX5abpanLE/+c3f5CV7DzQ4t
CpnzQZZf/fPP2ctfIpZGHkkZ2y7P+est/Dn0X28xtitzE2Upwq/lff+7P/3nvS+HlGP4DXO7tvu3
x16e8udPqzxozhPZp/NH8W/fwV//RV+l7K4y6ph/Hfqvx0leINgyiUnvaoqfLNZ6/FF29tqUrDEj
lJ3n0G+z12yQxlordGQF86MFq6VN6Cf1frnbauQWBqgAQfDwZGI6QoSZLMo9GHhYMDBh5UVIOun8
WrO34gvi9xqVNo+K1lC3otXflpfG/Rg/agD2l8fGAhK3Uq/L65abYWIRlxSETc6H6pP0FPbKuP8+
0qS+SNXGt+VI0A3Uymhief59KJN5y/QUQWjLP9BY40ZklCBRUfGeTEfb1ino/eVRpmB9n3Wk4y6v
rYxRHTWfMW15FBQcepW5XJ+p6jrYfUOQHWKWZtJA1Q1mfhBT4x7yxtbv5lA3axZfxfeBvblG3fLT
GrXPtHSa1743WMuLeoRRmtZX7DzE5UywruEEPS5PlU19islh+2JTe4ACPBo3Lsr2hPzfI8keC4cK
BtB38VB8Rt2pgL7109YKBy9Omzx5LOT3Nn2FI/GyyZ1UoWlddjhGkWfD9+etGMr/BrwgeHMCJZFT
l8EFqLN7ISiH6nRXZ++R5r0sh6cYecgnjAIeMaXENUfpQ6omMgCTlhRvDZhbwYJwtRzW/xHPazWg
UY9mCZEvySwYBnqWFJAMMMmz7bzChQ2eSchzD9jSYQxOHa6/KbfuRSKp+5Ra8KwiA0wltaDV8mQ6
CuGz6+dPOTC6K1HN/VOtXx2Nr9ke0vyDVF6SyWhcH1DvZB+V1j2OIKMeyZkwH53Ce1x+bUtQ+4bX
i+1ytw9o/VZ1H94CV2ivyiR9Yn61MDvnVI5Irgs7t1gLEzH0IpuvM4P16IwNzHpmOXzYMv/RauXZ
wfX7PhBCvHO9HLlv7ctHLWTxkutl/kMiP/fQs78PLp65HBvICbX29AiGYvh9DBHZMHRz710n/X3H
JJOc0shqH4kwxvU2HyOlu9EEOqGRXulukwaB6KYb8JYlfvPLMUhneCaUBLRHSVhzplsFnSvNKQ6F
k9+hHbbnPzdMLC1pJQUVsOWXGtuZ//2RyiF4DFbQYsrSE/QpFGOiJ4begww+lADjUOU2/YUYveEy
Fe1w6Nr6tjxnuWGz3V+Wn5aniYzO8MbRzbdsgtW3vGp54Peh/txfXhLnstiFNprkv//en0O2xLEf
zEz9DPWJpr4zPut5UD6XZCElbE3eQchHV39WSXsY1d4tkr4O+Uw1basyeI8Jwtt4pukeGuGcE2PE
U0TBAKKhPpWPfkhNz2xR38/3hj5OjjAyS/bzsHxWNAgg/ArvnsEgeEAj8ssyYPztvcJBVk6TIMDH
tormCsFyk5vFCnl7+dS2kOdcLGC7WpYVpPUWwi/BMdk6cXsFuFZ6MIipNo4Ui1d9OGF2tGmYxRVp
QWnYeOdagTEdg/6i9RKF1wR52kht/Utcm1CeB2A+ccpKGMD2Szn7ySLRA4vjogJVgQQ40w5E0r6n
EAc2ZHv6bwhwLpnb2t97YmeKLL8RK9d8p8xxUPQyAdDBcSsVJiAIqW60qeLxXbfVbgSbfSx1ZvUU
X0fbdHtRDy9l1xAZrzRSpFDSG/6ZfKpoB8KfSAwLu41QKZnyXWSSc4/Vn2RoNAPPsY1Iy2xkwpo8
BFsVvuVtWpxT4GVUPqhPE2sAGLPQPnrFftHLzODICIbwjv35XMhaDT2KZ/Yo1tHJXSDrHRWhTj8l
Q+muXIfohi6v8IkYBeg2Re9ek9UL1CD9kCd6sbfQxSkju2qz8SfqwuCAMP6HO3YfgfTrR5NN05aB
77NlIUmAc5jdnWkY121ta3vM4d2+6gihhqk7AXlj6/8l9cW4MUfYkkmVOkdRtp81vry8JHxnKE4K
QzpZpBhkJ0h0GysvizXK33od1W29RcKJDab2EDS25FOqXajqGPKvj0/W+NpFXf9sDuXnWKh7I+TC
rgB3I8e7P0WvBE1/ml7W7rLRu5HILg81DULsUqLavOrRoK3BVqGztMJX08p2KTrKle1mrx3RcOYA
LKmhnh3yibpje8LaChDa3FC8iD5MbOlCXr1Q87dha1In7/Wd1TMcVUXyECeMTfH4LPnaE2qymixe
qBDosLHNAnIJ38Lsg7f1fSyrZ8PqSigvPc4u5Fe2OSRr7JfZxk+B3Pgh2MnYogATn0RoYCaPuqsR
t+62FOws8CLi+rDrPb52atzWWk79OqTeuRFNPDCUV6hLCk6zsIbJztod4n27JSKFywmO3sqD7ogd
xkJcY/vBJpniXWk7vyT5basaP26JRHnikoMbC7lAPo74H5nwaV6TPp21Cuqs034R9WFMmCXgsZCW
xv9pyjzbu4UPfRvMImfaNh7JctOMisSyhgQ2ZX8qaVA9/9cN/UPwbna6jQNth+7bQZ0ZfzRdBus0
BfVSEr6VCjDWEIuzdUzfiU68vUV/N27iDhFexIiTlETIN43/DOUDrFLIkppKr79io3WgoC9ARxO8
nJrJHn1dREvG1tgy6sArVHCqe8pVIOspIFkp+ID+zXgYNAIPU+xmBGZtR9fYS7axHC5alxrQT1Qr
QBQdI+OblfRhDCteV3o8QG/Q5ywBgrMjwOvZzYxG75AG7lYkLPmi+qZALdOf0X9aVfA0uO53eODk
ZaL+3JaufalJVoN2+GJpxiNk63yN3cnW6QrIFxbQz21I44okUhfirnUsRLRvPKnfClRZU4iBvUG+
uOo6tgFdhYPbLJyDbrgHSznUfkes8bH9WDHbrlj6lltfkvnW1zerd/x9jhFnbZNAe2zww1S6/PSy
D2XV5G3bNygwbKTMChlY6H/hvISUmjYnK5tgCbA+4toAzYhJuvIDdKHUn9DH7cOiCi5N3X/pnfws
atEdSkd++ASqnDK9/ZUqvOwUMCAK6JswzSCDaPaP2uSkRG+TbcmKiBSJzF0R/LQjnuZo3hUe5G3I
KncrfU2ssLHS2zHHknXZvh5gJSQwmaFzuO6mcXptV+b6Zz6Mr1yJPegKnKhGkDvghKnTJxHXblT5
kpTkicALq6hIXoXprXL4teLkkAR6E4If9eDapNMxDorp0E3OhyLnzNQHe1eOzW1QyTdE6z+yQHyJ
0nhc+Wb+iaE8vjod2J7OHT6Fe4iq6FugaU/RlJ/S2cg/FDjojHZ4yQgPiNrM23f0xCF2xEcG9Jem
Bo+RxmG1yYm7XDnZZF46U/wkG68/C7doXuuaZZkd29+nQIf7XZXnJCfeQeS9YOSk5+h/N80zSjmS
k8cxobPZCNrFFcACLOovGp0OP8mimz9kN6MQNnXruU/YWSOTwi+n2ZnpDYVodBYFOUOTGbD+7Ofk
GRTcdiZubgLyo7Aasl984WMKp5sD33fAbXQtM4uazAQoKGFpO/XmJWAZcXMSUk4tYV/LllzNNvWH
LRTKagN4CyBeaLa4id2PWtJkLDz5y/XLfZWSch65hDy4hE6Hsi0eRkxROeLraxUUzdEMUo89mGmd
rey5YkH6vjVjNqY6cRM2XKTHxBu+hmQSry0ZmbhidWSrzohcodGeS8PfaDlsv0pSMpyE8957PR3f
tr0VSdo+q464UfhGD0qK9q6R7Lwh44uwdgteLu7ddUFx5FLMcr2eJsmNBqWEPPSWR523tb3kSy1R
4ofCsMgoLaJ9lRkaJAGLETM2L02ffk5GbO4YjYG7dViy+WGDrdDZI1j62gWkEBIfrm+F3hYbqeLx
btVDTEqhi286Jq/QAyPtV+5R99hltQF01a6N5FGSQk/vNzpHBNqSwqdxuYT5RjpZvdKYQE4N1Kxu
Mvq77SJhy/vwM56Gggj1irVtrj90EULlGjMZ+Y3BKwmhvwhQebGEUCtL9v5qkOWDk7jFw9Q2lC+i
oX4udOIJ6ExAz1D+WceEsa0qg2RYPvKjlpJL6LZtxbou3ktdq/Zalv/Q302WQLcCPwZGiNZADeFh
6KXefQwjetWiikDauOT0xOTRwfYWe1r35GHPegskyukVn2MajDtHeOPDYHY+jfPGh+uc/XKU+0Bt
t3xP4CWSUOlla2yFKJRGJ0HIVMZsrxhE5YBRv2MsITgOsK6TXUrqx5thENq6RRZwjiJCk5LPoU6H
rUp+NPow/ZAyO3tC7TSVG1/cNsGSaFx6tzJeenJ0sLojmTbPsvLC5xrAiZYmwbmQSwJMwCxvpd7B
nMSTpqLkCfUOPrOA7N/AGvIHPEpkwvGNnCt0NzmUipZeuum+FB3xH1o2nSbp/JxUn+MmB6hnkbcM
djz+kXbKvfXFdJfQmGJXGODlMYz0aqBF0vqX2qHp0JCRtzY6M3hPJOvKErkHT5tYnEzY/CPf1Ped
NQDZl/W5LwaPwuSPus6Ss6F6yaesqB74BFgZ1Ui4mufpxymP4o2lBbBy/ZRQ976n1TKCtBkBHUmt
uQXOVTZN+QRSZpXUZcYsawU7ygj4QQr7HpYY4Ec6GMckMBQx0Uazb4wkWPde5PF3knZnOJZ5GmVw
KEf3ZsZD9pLM2w+ZRQ89wult2kLbqOKk3joKt3ZdtP2OYnx8pqs/x8h3xPKietmRzaDuChrxyawQ
HVnNc83K5SsNSoKJLEXClgvtXYUhZtri0ev68YYpikEJDd8hNEBm+LH9oIhcdI2ueR6rhCT2mYdh
aG9aVpinaRgG2lqIFyOADFBs2ocixGwOvOMEAQxzd0D6um/0/XEQ3rB1pGueJPN2lNC3jJM5qtkd
oPu3dN+zOcoTOd2PatCjQ6C6uTBfu8TFxdGW6MFT78LrVrZ1aEzrx1SJ4dB6evOEjBC/DRh02dNH
auzjVCfac6sHHq5t64rIyYAJgyKBRD3j0uoTjmW4d8bcfMmcMNsQl9M9ZyXnLhCRBALq83Jj26Wz
Tnal4cXbOKuaU9oy8NqauBhNeVOFFIeSSCzEW6um603MD+G9RcO9SuzkAeWRoKSMjryTEqr6fGM3
EzvJ3kSAwCMkxs4ba7MT9imbEx46WC3pWCsC1o183WsFGaCdwedlmo9xTFNoBbvNWA/rInMAgzOf
0IbfRQnm3kGrz+18MybwUaLEBUmcWf5jZT8MIiHESyYaImajeyWkJMfrT76LhWYxroC1S10OBAYU
+msNVB+P7pZIJuNNMRPiz2+2kU3SRZMJ8brcJdiBAVkkA4msMvjCSmid1dUrmw7r2pqafc9jOJga
OzM/pfOSJ6p4IbYw2ynL86lVvOV9HfwkCCjO+l1VxP65aJoPvBhr1XoNcMDiPECI3Bm1cW8LK3yI
Yc5btNLhzbJHGAH0G05f7LXYfFNa+6OZ+mjf0jSKqHGeLMI0eujo/YAUp4fWno2USVv0AA6qGTaX
tnMdBrvbUBXTNqYg+iEvxuHQDIAqwoaWD+aaPdGdFmEEkSBQipDCIPDQCoCtvQ3NA3GXCAcxt+w4
Qb7HaWgeBthZe7LT4ZqCFUSr6xtHAip2GpGgZ89ihURBhcBmF3636sTR9krCAmvETl4QkfWSAtUx
2WzfvUgrdpWRa2sHJgOOqhqt0qAdhyRCJJLCIOzMjuizNPXOAC7+m+ob8+c/HQi2w45DODrGGWnY
/1Ci5wG00hY9xHoROSZ5+5ZZKO1S6QVXkUlS25j/t8u/5Y7peTSngiDMzLgJ+VHN1XzAkv7Om7ry
LHBLt/QFiTvlJsq2Fam5V4Nu42UkK8TPhP/QujUf86ynrP0KFEkR2/tJoQ1j0etcDUgxmzGkrGB0
XvukcAw1EwNuOQ7fFUpc5m08y/Bm9nlf2qsit/RH1Eq7viQVWguGD3YxA6ESfhPGD1hBckQKMdYn
6rb9PSAY0tPNr0Rz+UevY20YRYa+SwPilktObrzr3gQOp1THRf2UztezjBuTySxLNj7uC1STk0eH
3Vil0jevTVU3D9mvyVgHPYEoAblMHjiCPekt75QbnN9a+L7Fls2wVty6anipR0m8h5LRTqQU/Jy0
He5ByZojSHToi0p+K+i5G24pTGz3jfggBBDVMXDJtm5hOcjyS0NG+VDL6IkCQg2AdbBn7Zdz0iqS
L5ssQg+OUB2B13EB4nU6K4IOathXe9PhuGSz0fyktuyupyyDj8m01LY9GMoR2TVkpW0MmGvbt1A4
2rH9XlpZfCKvY99REbuA+DsnprEugOUdZvbWyh1YcHVTSkJKgJElxP6B8uCryhjLZytAatIx5vIg
+EOITUxLeuXgfFrhjzCpa073XHrf+QdBXo1VSMddWdvKJZh9kJmPsdF8Y5H3SVGpPpWC6OaqKe1t
Wek/VMRALueQiiLtEdIgE2Vxl35wEQ9Qi8y90rOX0bH6j6aujwxR5BBVoT9ftWsBpTfVeKPlVuTp
ePYoJtYtW81C3ZwsqZ4DBUhphY6vuafd/7B3ZrtxI+nWfZXzAlHgHOTNucgkc04pNViyfEPIss15
DM5P/y+q6pzqKqC70bc/DtAQLLktZSnJYMS3916bSX6btfvPV1zg27+4tNG2XEvrSCJ80OwhvSTC
hgGT4Rs17WobD02xd+Lpx+e+ucnpbO0E3ozhy8R3230GJWK2zaZHCZJtQyyxFv2t0oCCmWsaoILU
kSi8oFFzQUBht0sBUAVqsQUA/G1IuV4omaZwwrFOvWYkX42G3qjeu4i47W8qCfVrbIgAEeQZO1X8
JAFt+pWFWXEUBAZHkM0cEuqHfJ+b5E3iUppfWI8/tDOUCH7AyPPdXEMbWavqtxmV7VzOHow4bPhJ
aT66wixJXFHcFua5CKhrzc9QZWm1XsIzfSzvoSeG31Mdf8Dgb7/H1f5Gnf/bp/+NAZP//UtIwP9/
KIE1PfTPUQJP7+V/Xd/bpPwrqn79R7/zBMj/2/Spud4a8TEd/AL/wxPgb3jSg6oHKeCQRPVIVf7B
EwBWD0Dd010XqAAMApfs3v/A6s3fCPnjITVsz5DStKz/hCcg/5bUIRfuep7t8OSxLYnpD5L+P2ay
utQuDVonyGRV5TnX55iqEaa7nPlt7zRKhabhapsi5QbwMkIv80/BkFmWQ8KUMdZ2RRdxRrH30Ugw
osx9K+3q3XMbmfdDUhyqKb0U7U/ZaEHv1a/NaieSE7053E5WiaYAJFvaKZ7Z1sNMWTHieB+d5iP2
mshvs6dZ4WQ3DC/iQQQqkYIGrA0AoF3dJzeMLdTu4u061qXv3ERXNAIppMRueqhXaWXS5C9uIxL5
XnHQ6+RcNS4ve95lNpCusJXzti2Gb4nQD96zExXXKep+MdGDmaW0PZ2LO6Yv3riWGDo7GlyCojAH
37HrByc0OEVr/uel83/32PO/roPQ1wDZP7/HLj9V1cV/ucE+/8UfXRDeb9aahv/9bvikcvzO6zDk
b+Q7wVTo6Gi4/zxuoj/uL2G4v9mOlK6nSSlthuLQEf64wYSp/QZkwLNd8vXMNumQ+E/aIHT514w8
tz77Os3TNfAEdO4SPP/rLYbYMFOGI0MgPNQe0Hti+NNCatRxQGMinbWbpluNPqFNfm3dj9jpW0o9
77HGOUx9M8N5bbc08n3RSY44lFLv8jh+Mhp4Sjn7NpxOKCnwaY+N0u4Wrzm6hlEFZRjqQQVkENWm
jzaisy6KccBxcNJ7VXlE6mpwIYuF32BQx5i0dTBo4yvzMdf3ongK5tm5GhWgPxqL3F0C/WkXDYzI
Zi0fcf9FPidGdZuNtN1UHk7LsPMmNiC5dTKy4YgXeo9UFW3cN6K0LlWQ1O+ZpXfSDGVSTpNzbDK9
R6/UaTMKydOUEMmJABqceL/oMeoSguoAo2kMA23L1B98JqgBWqiNacfuZ5yxj8ZgH2P3aGbw9ThH
w24zTHxsNVjysGT3HFKIQfPi4FCz822uO+dG1pS0QVawDTKFgQ3AKHeuKE6Fy+qWxBlOMxkRzOu+
kwlU+1l/yDmzB30KcN5ZHp2yKo4p8yUaux5g5r+NLUJOqLk3toxf7K4vLm0lHgzYRATiIbeBTaPh
5o6ajVfJ+0YMnuEv8kiu9P4wL/UrMDGgkHrQ8Co3jRwB6VEJvwfeRRoisLWxOLYaEhbNufzkpP0i
eszVY4xZDv7exmrr6mB2OKAJekQEAnugGPVHrQaakYGs+Z3vuE/smBzfGED5VyI7gCjut2pNaJlM
qzWQDCrGru8NTiCmyvGbTvS+o0V4u1N4WHY47mVptufCtrchgMYTZa13E8PkDXhe8tE+vmG1nUPr
3YgM4XN2Am45pN+JvgSTPWcv9sbRaZVlJca5TauBWeP5MiftVJPUSYvpnM7uJSqW8Van9sXWKmBe
LamhKkJlXcLuOsoMG2RPIDCTtXWLPSoWYYoymco3hUXZYG10Z8fsA03ZiMsN5xR91pdgcNTPmKi9
r0qXNhbb4Yk0LKB01au53EXeQgV8ThxVTdaGE3t5agYHYjXl82417zSl/Zql5w+QCsE3jdW2xNQj
jQ4pWUejyUmuWgBJfAzEH8KkKNKWjRcA3/Mwy/Z3Qpv7vSNAP9NCgOOruCW9Oplz3jLDJS5kgYTV
S5fCez1Jg2imydDpAfeFOL6VMEHPYSn268x+k479DGxyl/b4XeaEUqaoJtoqJqq2ZyJoZty7V1Ag
3JY2onxX4LiHeZOlbyppZqJ9ycGBXubTcn6PtfNoMuuc2vGHbcAEd5f6i+c6abAYo830hD5zth/M
md3preX7bJZ85mmZQelrivhbOS6Pi2VyZy4vaV4V294d4q1g4o3mo4NLW1xYvNa30gjjk5j7k92f
muh10XNmJAmzBQPf7d4xrafKnJ+jWp3byrtzUnvAsAzx0bW/FomlH3K0giqmrMSlixbdz/qChj+c
l6GLyFcMH8Qrq03bHDmo8N8gbU7pxhphwQ0DP2HyaVcRPnfAFCirfsVxzvRfHtrWO7WWi7daEvSe
q7fOscZ92xhPjnaNs+Jltp8M/DA7blyzCxHOCqaYQF6hkjHEszOAtCWDomhi9aU2+dK5lW+03WvO
vFhObh14CdUarTvme/gjl6gdmgNzCA5c1B+2BlT0Nk6/6mOhnWwn+WZVS30U1fDD0eUOkGQgUugy
kfign/LiDNVZW9bNf3OSQqNbyvV+pqGvDfi0rLuaTu4mm7S9noiYt9FmJaqNYqst0be+Rh6bSStt
aikvGtcRzkN6bEk97JgAPhRqfB07q4Q4wTYNozUE9Sw7QvrZupH73aPtcGPSOQmKvH/QEpvCP6sE
XLBQEwBIw48rZj4idHezYf5gYMbh3qbwqDO9W5db4y1sRz9topB644ajPrV7bQQnz63Tdn3W3HqV
rd2bkAgZJCOzWcZOtxME7ZTO56mY4ZT35FmdeqeMbpcn6+FwSqhpn38aPbkS1QFPcB/MIS2+Ws2E
sMEM6xDVY9BLymWTqK+PkndtUsldZTnQ7Csq4qBWiqC4aqP5o/XGlCAOzBzTMB+FC4sX51jFgT67
tguiR9vJYp9Xx6ifuQfb5g0nuT808xiMvT+YJYZ/O/seclFksiy+T4rhv75P2vK7oJVlm8aUGzq0
852i7KMmdRaoOSEhUhtvee0BgGs+KVHeOxFbWlviqdh24bmuSu/QGhL0hPiKnAD+766Q3EN23W4t
V5R0a+6roaIoyFH6ziuwbH4x6U5Anmvafe1k0d06PtyMdYxgmn/YLQFoHSMyh4x7sRZeu4mN8r4w
gq/AbHKU5K1fYP0V+vTUgYKsUmPcLaJetraSeEfsOlBUuMzVV1mo1lf07zxxJ9K/UDnMS/uvoCcR
04bi4CWYnClNYQZ9c/MV4Aq+ERYOI6FOP3XMaaz0VXfmI4snXU0644vRtMZd/p0Sd7ZHoQSuPRp7
uI1ico2LTYOwLAYOyE4umSviVSS3SLRJ3xTZZPjrCPHYufbPSmVVwHiz2tYLD1DoDthcqdLk6XiU
k1ygXaYtcbn86FmggMnrVkRl2CREXbTXI8RspshMRYmGKiKgI+QHC8ORP7jVT4tFCXxmVu6MBez5
2l4wJN2ZpghnpS/LMC8obHopCe9Y/OZp+856v2nSb103P6+3EmjRn2zD1mA35nBRYakhDsL0ieIX
Qk2WJFfS9AqHemMGvSHfY9QgEmHENa3AnNM3kNbL3jILMN1ErEPHT2gtGGkumfL0h1jWluMSH+lI
b04TOcM29UiF6NmxzkF3eblFB8KI1qKDZgTnrtiGWIanB6WmE3bRfVZF+GSt/kNf8F5ihKL1Y2Kl
ab0ds8mLteTVls66xW9X27QFeiKx7m2SefweEAG7JX/XtPogcIxsJIDL1u0eQ8bymzaF0Vz0zZOt
4EKnDVBOMz8YihjRMvKsst3wYhNive9tYh1QjWVGXQpxwYs3ubQEuzBAZThtRT4iVBXet2hwx5OL
B6DSHs0Cl7dGIaO2Wqla8ONzN/+qlhxoJQ47YBD6F7jr0w7aqg968b4KO+ss++4FSXzbFOYhx1O/
acbnuB2HA1So93SwURBt4C+Dq8AjaBpBJOvRo1fEtBgiWs4sEXytl7XAPAbAPCACe/sGZqffFjp1
XO0vcxrOOHc8aMbDXQ4fniKDcTMK0dNHSBwxLACf7mLpJptKrWUk+H8lpYFKY6Dae5jfWuqZvbZg
S2ZTw9CLo5eYz3UTXiIgtFtv23npJYw6TGc6qTenPg2q3hmitg8av5ZysCliY7LUx18T98S7qKM0
4JZNPJIK1dcQgAYcYnYwoAjQbwbE2MV4b+YMs2TH6BiQTT2n/hRrKoDrpfkzYIMurA+dlux67Y7a
javnRRY5euOnkU9bs2f7xcPgQonxJbUsrAN0Yxp688qk76E2i282jjS0WJdUdN3e+piCobb65Uyv
bRhO/uKhvzXVxKwLSz+zwoCaRYUfhc8k3dA8hViZNwUi79ZOqIbIS/eFaPCHq+nqpIfZr6EzN10x
sM5rDJs5DnLtNO0PLyrc8+g558KdKJxK8atGO/LO73Hn0F1t1x/LMP/Iq+8E6kmZYN25cyJtT02d
tullqB36ofvGHLf0l8E9m4MF24yn1t5qCrj94JWHIOzk926YT8k4Edhrk52ZUXDnnkNqabrCfjcU
2FMQvtzXvYkBzEnvNH1knALulC6ENApm7zESFhHfIWxJrcJWFuNDpfCTDtX8I6UmRaXU/hhT6CdY
t3hrxVubaneyvrkaTHkOVfj4YmsfIw3T+NHi9wX7EhpkrtcjjV9ObKOMHho2CVfOSOYbXlZ+4fDl
2blSmwxQO3C1/mpoy61t8E8mFab1qqyf7K4A1CK95wGMyNYyhmRndfNtmHKbkonyLCv94KhTHY17
sSiONCkjYAclPcbavMe6KTfF8mQq7SnqC7GJaafaUs5Injxlg5FfDV3XA82I7sNpfKbB4G1k5NSR
u9qYofsKQwnZzmXf1hXad0IePNhoCOvDZVvQHryxZhKGQ8fSaPLw2eYvbhl9hBVtg67Ls3rIvWMl
02/Sjq+LOfzStGzfhqIN3hRdFPaUUl/Sa3CsALuw9/wShQo+WcRj0BswGZTGHQMrHhVV9+EVybdU
p68jv++NyYSwFAM0EyNSeP2ESajepPLsao/6EH0t5grPZI+h3XAKf+ZI13NYFlr5PU1z6yaYD+7t
PNx1i+TtyixO2tGESG6zeuB8pJeXFZXuj8CK3/RmqZg4RfdVQQlpCCCtsyoDcCQZNKMOEgtLapzl
pMSw+AUATFgHenFxWOH3s6QTr00kTjCHOX088ixoIIY+l/0CRafszzQyX/BofZ9DWV0tvZifK7Lc
CiE80NLI8yXUBAAb5Q3X1a4e1dkZuY1Gc5j3lEBI3/T0lzIWYqsNP2suOi7Y5cJWpaN5eJqOsxXP
dKDRgpTOIIwVDzLOnYdiTKqgXdmYNXa2fsBtEjbbjLnEfrjaIqdrZT4L4VpHhwyXjzdurcFNkbxT
eZ1ZQrqiex9zVTA2pGI+nb6ITJwWEpRwjgH60FfXlM9qQuMT0XeRZs22bImIszspU0V+NeofgVX+
oBgdKuJQkkPBFGkShN6WlERlvH5f2tTdY+S/aJaD1MSzctOwOwfxI796Pw2Z3gAEJby59r5o6KMy
5StJRm3jx96F/d57YkY/4olNiq3lyM2ltQ9r56GhSChwnGRrwcLfmLoqA1DKr3k5mpAFPHc36Hly
nSzwqFG/kAyNeBBRZQ/sOickbvb6I4BzyF8/tIZjCSl+d4d3mWaX4RBGzrmLsZ5NBa0eYRaf8rh5
6rUO+3/Ils7ALgyn+ycJYMKQphTndrzqFYan8iEy3S+lMdzBw7HORQSRv8Q0ms32R6dbNZem+Gg8
5sMIypxRVxaH3eGUS7zjtHT3ugWjj41bgDrP2wFxhFjsaBraSY6lt42TdldScsKNbHnntG7DJ/bM
WE6iQqUXotqGn1fzKx0K39hhfXTu4Jw4sfqzqhq62ivIzVweo45yYnTVU+tASAqB9xTtNGFpHOeN
1GZ5GemSO5oMngrXMXYc6z9aY+H7z+MXDTPCZpnLQHmwAa4UT0ErjezHtnV65gvCT8wSfPw0nkH0
q0tReSfGWvu6xNXQ1aY/mXcDU/A90xm2iyk3dI7zfjdr6tiZPSeFVu1NPGFcWTM5QsgMQs3tEV9Z
qDEZGjCT+E7fGH4U1u0m9or3ui6gvlj8ULP+YRTR2fXqlUS2liebkfW7xPx/I+V/N1LWGcP+85Hy
8eNn/l7++Md6YX39F7+PlIVu/gbLxDA0jdQJwMlVNvl9qCwM6zd0UzQH20M5gR9n/u9U2XHWimH+
ChkFhLThovb/MVR2+IbMoVdgs9QsXUMF+g+Gyn/DrtqWpUnN0VZMnE37L47Mv46UUyuPGTOoNogB
pj/Elnv1Ziu7uO1yGuK0DDy7fwSi8iN3MnkO5668axdD23WoKWOcLARrRwioOUQ1W+NANCG5Ivo6
0GzBQFCAY+/+4Zf7h3b4l05k5K9/IC3ygjHjOfwGbCDYq99h/ft/AMJ5TsbSB2kvIEs7nux68EDA
JWAUtRe9ATHjMvYdBmL+XkgDAdZAEtLOXRZR3xSmNuhExJ5//ZLW9+lvLwkMrAPHEmUOrLf8m/I1
LTVV4QMN9GLQrW28dOAf6EVy9XuwE/ezkw5vYpDktpkTsS5+EXg97/TZfemVu59S98YTxIIb+eY5
/bkW7UwfRr0wms/PqnAs35jFsB1a8/3fvO5VLvhdnV2bs9dfpeQFQyZHH0A2XPnkf/lVFiLrsboL
X064ZZy2vO9nRvCfVA5rLILRyZ8tMXSBI6uVWDDmDzrOu5L6u73DsXET0p68ISDyDB2xINL8a3Bo
T4RYVo5iOY+t+jon4/xvWJsWyuXfX7ihOzA2JXcHyzCX7l9feNqzjSxymHMdl+96AjYvf36ISqs7
sl86/vmlWSbWRVs/UH0X9mSn+WNjLiGT+DzZ/vl/FJOyLq5je4wWiYDm4NfORWpO53rdTXz+6fNr
n592NfkCLyas9+df0OUDjGu5b4SZ3Oqqbe85WogwSW+ASdPb55fNXBvhjhEoHLS3LtSWBzVE2kM3
8iCXVvGgRJvByBg6+0Dib2u2FFnbhePtCi72By8raRZdquRbSTmt5/Z7N270r/MSdT7aiX5nJUVy
SqZQ7Vfcno6775KxFd6PU4qdsxwYsSb/+/knysWa9F9NV+gHGyfinUoW2FAL0wEVAYvyp87bOFom
T1S/1BeVcoXA9ZFB5FYU461fAwK2rZPGOXGQHC6Qe4bL55+Q0IZLNVGHZgy8OK2kd6Pk8X2aOge/
iadPPje4Ok/YyZCA2K4XjmGcsvWDUU2NDNoo55D++dWBqOmOAf1roygbr4u0IrMgsRV/dqt9frDR
BAK25tFmUbFxtjI8Ln9+oEYjOkfz/afZJ+s4wwhRvNLtWQRCS9tvmvHMoVDQmLSM6CBwJD6/TD7c
ZzfRvM7og4fU/Jl2GcULS1e+LCh4hGZxOU2aU74IaGDBYqfzflk/9Qx6OHU1tMcW1ZwxpnkhMphx
BPOAhyRCPUWs79dapY9D0XZPn18qCnIBYdb0589P9bFNj6NEW1FwX9J5mR5Do5wex5SxhuM2zMc/
v1YU9n00WuyQ+X/E6wcAhEwgF3Ayn/+gpWSDedwSHcsMvo6Vg1NhT/k4Ud9+Labx98+63OxQFcLX
1gXxRisiHrE8rKtzHbMlaWO0nIgfzKmku2mFZ12FtpDHsew7qk5cJjR9HHx+Gmkda+76F0LwzeOW
FhmvwQqaojgxmqd8PQL6t/n8YzQSygrn6JDC16N0bkV7ZgYoJhD3ybDVo2raSg7dZ2/9EIaCX07b
Kb9nRrQpYrB4jE9A1toNu9XkW4cV7awNCX1lrR7dG31EW9xMe+omyu1oG2KQ9YkJ7JSX6BfVZTCK
oKCdGSRtSo4LTJh7+7GwvUvkROpBd9stTc/lKfWEeeVNAXbqUTtWW8Tq67S0r5P+Mq7oPYC/dOa2
5JPdomID2qX7IS2jYIzodbbLGH9QjCkrdzr3LDhDhGySmUtuE0fY20/w2pwa1C9+/lGfTcUvKi52
kasMsrL5oyW0bQKM7K6o+sZXRZbtGx0AWCmHhcK2RsCElpyUpiEYbf2LAGyV9mp+m13GUA5Z9twV
6oKJ1L60tTagzHALZOQPYONQEB97ZniHDw9vXOTKcx0O90VpSRB4bpBS+HrjDC8OmsmuPAo9PFK1
Y9w3pQywNpZ37jJA+eooO5lG5Iu18raWAOjgFjzWo6s/Tka8r5RofLK8CZE6fbjGtXXJbO8x5V57
yWRWsgYMdyC0ixugP+ba0ylbbsqwQ5+cNZbQLPNl6m3CRXrbMPbg6epkErMoI0hGX1pXd0GcGoc4
qRN/qmLcuMZwcYVe+8lYwHrT62mf68WHmVg/qzTXTmZSX+gbhCQ+qvtWNlZQWIzx05ADE4So/laF
SCQdHMZwKOIAzlsdaLTh4hCdOMw3+o004JsHVY1hZEH80+mGY9wn4wEyVcpYb5LjGT4r8kSazD5y
GwhR4ZTQY8ljWoX1DKjceuZ+oBV7BV15LIS614evIeq4Shf7GXnwK8yttdRUu4fDO79oc/ba0FTF
RBfw1hyvl0e2OKcMwN2kHHWth0Jd3UxxPadyCoRlfG9mJISaQewhzJHxiZF+t8TY3+FbuHFrJM+f
H8rIOJD+38IwvoidDOvkatTkFmSn8ivlyOhh5Bdfm3lanlPXOYHSC2waE57yabrmUZ8G8URTCFvG
5kxKaboVCRZZVMtHsZD+K635wWHC48KdD1dcNayvQ8zzfdzUWsf7jYZzrXo8pFl/9dJGvwsNjGmV
NbnXIiV1Jz2SfSIc7ANtOOLK/OsgAIwuEdfeJ6qwKsNjkrbjB4acLZyk7KKXFNKjEO40i8JgZgO1
KpZbNc7twwBBsemG8BQ7A6Glcans7TLPyT7vNcrXmdWOnLgaB1DPEtpnI/KUn6+VaL3S4ju1fqDG
jCN/nVAzb81wa6TDSjndLYkmjgjwwy41LVA9HgDwTObzISTLj9Eijp/n1VcQteCXevngeUsM9gu4
DHPAOOWSZTre5pz/wC8Os0cKaqnwLtTtfKFf7iO3jbcY4wYbX0YNGyAiQRgO1sGqnXprmDczpyu9
tmpSd1leYx1Q8SOov+/MehZ2MuZ8nqkpArnKvrU9E2BauaNXhhrvo0rIEKUN7SKGSZSv69WhKHvL
14p83Meyv3W9RAs1szQQFT/FNCcX0bC/MGJ6of8o4tleyz1uyiwoh1F/DNlM9F32I4tplRlc28cK
PpNnY8d8ljojYkfIc693oLO6EmOYKEkfzdalWtxfSSW6WzhdqIFI+mT+GksYvZMbuwwIe3AVuxkX
K1KBSSxL6DPq9GjSPwsXYUcXaXQqWIIXp0RNBvEYYEeWftHkNN02jOKSqNjF7StIhbsmHT0YeI4D
40m/OPUHRkzaqKLpM8QVnfWqvcSlwZ1VtzJgZl0GmlYeCFaFfkFQd4tyCyKNG4IKFpYgLjOvqept
bMUG6VH7ZXZzcRZN+aWxmByVIahj4olGxESi1GGriyRvAqrpNospoQgj83crrrBy8Xg4nfJ2rlL3
I9XDpzGHzCyn/DkzZ/fUg73bAtGnmtc1maZP4a8Im85+UrI/97H+WoLp2cHGf0xq9hW1pd9xOAEI
MjG7j9wo3MW2g/tADsCqqqa2/L4UK/TEVgFIQCLeHkRTglEqCJvvYwZAZKi/4cq3wdXT+9jPOGPi
AnRzCE0LioUsn73QO5GjHkhKkuEz5PIrEkN2boWVoUki7ScZ/QDsMSm7ZoNkm9I5RrEc9yQzHpvP
exbIrT5V/ZFIkwZ33KNPdb0JhohmKy5vW6/rs0gEj/C5+XDahXSRk4T+4vg5GwbweMI4lesmsh/O
tDPLU5GSlKxBtK/HWiw7HvvHmuuvurpD150WSKVbj0XRz6bQvbRCHrPJyQ6f24pu3Vsk1s7Nc1u7
hFSq7aYxTE6xkTywC3fvqDqFHEhXwX200P1bZu9THH93meh5FD6P5OzlZ9XqnJanOu5VYDWRux0w
G18GfVYHM+lpbWhmHrDhBXxRCzIzas7KMTMaEAoa2te1UncyytMr1kp3XPSzdEOCHy2gCFf0xfXP
D3qK7bicID9PBJts8MY7TQ+JbXX16BuhXu/szjE3zsANlHnYG6MMNnUNi5ft8Piu5tEBDWE/m54B
hkNT1XGS820SpXhogXJLOT6WM+E7eFrOfhyXTZMuA/QUPDRjFH9zK8Ibnx75qaA9Gnc91aFrm88o
rW9J6B4aWbv7el1/xx6h24yJIiI+z9fIwpeZZFe75jSnuUg51A7m9GpueHab94I9I8j66Hl1STVA
il8skXyoSrf3iMQQKuBh0WiovjJmbEhya4AXkco0q+Y/hcOpg4+qEtro42dXTxV2ginV44fK6s+u
wYWfdErtqUV5+7SPs2bo2MXv9FgUxzpNXz8fR0U/mNepKeSmmxrzhEH8XmsT7zo2Iy3WigREq3io
JAWqV7F8iabSIT30ahlm9+WPe8xy5EOorNSPPkXWAa0pJ+1H0Wd5pboD8HhZnpZOGqeieMNEE+1j
03pnzHgG30GfLB3pd9KLUo4dDVufJVL3QuLRmEkLaF7WnGOeFLz1Jt7weCzXHj8uGeaL48GustYn
ORXtNK2oHhu9/gpY3D1r4SOhj+k8p5Q/DlmTBgjR/TZWY3Vvzxc5/nQstXyzU++UGtFl6W3tLXSz
ZNepTB1weFl3Tgn8mHlDfEu6VeWqC/WqnO6jEl71Id1sOkep1V9UmPWXyrbg9kxsXbwsBYPPM6NC
wNk0DTFVbH9hO+THzz2C7FD+8BXtSey7dKnHp8qZhmOmhU+NpJY5IwfHtGLN6nuY4akUoWRb4CU+
Y8j85bqqhsUZ4gVaXMUNM7bbyAQVJYlXHhMDpGLo+qZydk7skolLeuoRIxbcpg5hVNXTzcZetwGc
JoCtO9HWnYeSt8TZd+TAj1bVPXHmTZjf5M9ukWwb2RYsyJmLTmMOgYGAfHHDnE5UpLQ+A7qayE5e
iTy5fqmNHQmPJt5GDbGUxWZNjtqZSQSyzTZtGSBRKGC/gNRdY54OkZfSuUY2kf4h7DlzuvlMZ0Gp
Q/wBZjYgmJ/RRt6jTC+fI7sFrh/RlFgl00Vp7uTDn94vZPdvucfdYzR2vUtztRsGhzxFB7ijN6gJ
qBqrDBxkIn+QNjbK7sSypD8q/LKHmB6PsTFjLIgEJYBPhiRcR0AzQxNf4p4WHDUSv/dGGtcrRwY4
qSg9qdvsAtj58/ESGYVzKzpMHaUJNDkjNH7fmiDMmkg3j/Co7YOefVGFrQd9lf/qkdOOn/ciqRtv
BVxsJybkJy9NHj9XwCrryANVOdYYY0Gn1ZdmB4wDonvsvlCuyKxeSOJj8DzNFdi6JHQrNNm6HgLl
C/LZ/VYZA3Am8j+h0syrKWLI72V055GFxHDSE1PxuqvqtfCeFEfTRBQriNi5DV2tnZr6RzlhGyI2
sRmd/lcbt/UjJAkMfRNlVU0b1SQlJ3tviqo/GXO/aUNcKuhIKFoO7E9zZAqkqSYLmnU/KMBDzEPm
nj8/6HFCDCesoPFX7fxIyx0OI5LUu8JCME86QATalHXn3HS0XZpl+CdXJi9g7RJzFa7Z/DkvI+xm
wgE6YM9F61vwvSlezourqYkrlwXspkgdnEjPnsY1ls0QpiXQQh66IvPkWxnLc7GYC+j4ketxlc2y
gR8eGcm5pBP7Gin884U95wBUBc5ISCZluGnm8mVonoQ+ok2uAOzFIqSTVMC7lBeGhG5BpNZtfgT6
c4V5FGEg08VNbxWc4MbAmtx9GMLWvutLty/trHwoMvOhmmR40CORBvoS1k9NMx5rjM1bKTCduSvO
tgPrkcmlOH9uCELp1TwFWFVyoJDAeq+E0XOW2Jnm2BSVm0OId8oidCdJoMtiLHZqvPlmDI7xJTR/
TGHuctCf6jezofh0phhdyxkup0N3xoWdX6raeZ1r9T5WueR7Swxz9hAe4soCCyy9ER42Fel12D+O
eVHgEdKotSO0dW6X5rlVTnMU9YxEZq4SmNa7p9vn3QJHF0xeOFVHDTVO1Ua0ITUlgzF0caCtSyUt
F5jc7TusvhxYMuu5mpvi2UYE7vBrEzNt/rgz6/bcIM1ew2f6gzZ0TkzXDMHNR4vs9rk1GQ8j7ldd
sBKznU5OtQt6fqrJH8Njocpaw5UWn/DhMjWD+8VD2OE7Y3nxRM0CI9k/WCWLCHpWEBodG/G5fMcY
q/P8tyoMdMJ6ykU9nlqWmtnub1pyEY2RXh1BP4IBEn1PVtTY9RDVNyYurL03VNp5xpypoeH6ubnM
6KnxTNAebIIVMyvpsyHktQlOJlLdRx4VHG6YEa8tqe+DfwIz6f8RdV7LjStbEv2iioA3r3Sgd5Ja
3f2CaHdgCrbg8fWzQE3MPFyGzo1j1CRYJnfmSg+U8Hdp5wu1Ak0amFyvqQzjY9Sdq0QnK+i7l7Kq
g6SY3GM7t/HJz6pdpqfqksRazvQu3yBZkEEFUXB31bfX3t8CdZ8TqpENzd8VtR/uFNhtDspcJMO7
GtBS5oZjs9Aqqrudge+2aBRHdQ5LRt7CPSlC7rPy7XW4o8IelpwdEQnuWbsA6bfO2F5bVzmHXMlu
HbmNwHKSxhtvyBfjEoE5Db2557BuYUoUofMYKh3GeBTSZTBre2nIP1J1/p2SllNZdiNh1HTeAe4N
IJiJVTkv0ptUXjDn4oS2/jMUbgXcRMi1JcJxb+jan9ysfpQJ2pevVHukh4qKb3BpfPkiJvfj9O4W
jCPsIsOUmEIGqpujVw32STYC4Yoh/zt8PhaFpD8PJhyYkt0tsQnUgGTFaFhY6hFrbIVy6b7zcq4A
ZbxDweuvSgN2Hib2vMl6pv78uqF9kHZ3NtvcwNRY1gE31un2esHeOd1M/5P3CyNcV4b4puPpbCwX
5NctmSpdtFfsxClvUM+XrudBG8L5gEco2orI0U6myEnzYs+tm8Hdw6AyAxFLcEgGukNNeMCKpcHk
eIal05hw/WsxkaqwIm2dx8a0iibPusmUnmYjm43jgg0+hlp4T5ddvssjXGsFlT4oM+u6781rrig4
i6x+2E/MrapKY85cKu8Q6ZwPEjeqg6/Dned8uIYZAYnBBe4ZTXTX4JskQGAueL9OcabXT/JTm1IV
ybMc829EHQlhLuvWFE/XypjVvuZp56l2o5MZZ9/0lNIAVLno3HHOb3Bx+TYBUSsQjfn5/4cmLYG6
QXvQn5ZjxFIKRIJD4brBfVZ0xqOzEn83hjALIl3vDhE2gtVoQ6rS9RChzvKxvJcKJbPbvi4s5tJo
bEX9Xaade6qTP4Wt37lXW3cXsgfGtdFYj63BF4PnUhH7wsX018vaT1GFD08fm/M81SnrtIuTfEms
5gOXF7NhZi8WCdhxB7oWppAKv4X0m5PwDPQS6pMNmLa1Gu1JveV/84QyJua6QESAp7LWuvSj40CK
8hUhkML9drw4eTPzpgLiMIhN49g2fIFwy6ihPLaaG661wvKwfDbZKdXUFb5YviJlxJwiodDDMad8
VZmdJLdG5xEPybCeGMEcl3LEwO2JBpvDGr1dXADzVSDCVLuFZ6Xrg/fQWqXtNQumc8Fmh8vi7ZXV
LKL/sDo8BbeYHf8WCiPaOI9RSfSdNJ05IHlsnuDrapvUTb232emMrZYhgiRZoy5udmy7qvqs4vA3
v6e3dxxadhbgyexJ/Zpo9bhiwnpLR6V9U1i9T9hIv9NW1W7GIfe3lkMqJYzkAIMq+pVnIa1FkfZz
xiR9qcV8oHZq1urmTJqNzp+Q0gdhkIZPrZaoARoZNvJHPtvldRY5B8sx3BsLCqKYJ3ZiPeYhSuCH
ZMX9ddboJkVi2QnnOw0C+2QYxi3Ycm1jaF76HPrbEOMvayhk+feMIi/npikACHXLHKydgO0kv6Yu
7oPCEd/c2VySTsmWZTw7hYAgVko4XTBysQqczPutEso2RbKLzFo7FB3Xri6kDw2TZ83hGicvGnSD
/g+tq/Wc5jSYhKkUV8SNJi0X0rNs9zOzbYpi8MsxVQ8Sq5Ibq+1E0K+FmvvjNOgbvKTJOcOjY2bp
fDMJD6x64aVHh2ga+Q1cdFGSx9e2K2/mZO0iXVkPnZqQtYPVtdQw1jaeuxlMO4hrj8cMA8qKOpEE
d0hd7lM/rGEF2vm6SUdtk4Ey2yZYKJcOMmvfeeWw4lB+cCY6Xfqh/eZ3/fwkKrmJpsw7N9Ovzuje
RwPYdaGmDjyB1pFgT9Q+zuV6VCWNi0vwKQYgp/km3X+JQ7h4mQTRsdNtB4n6pYvJW1Wh5PYXZadB
2sHswu2Jqdik+cqyg3+qpCa2QanY9Cy7APGQNAec7og4HAmTSs3bKu/adeQwOxy4oZ8iSz0ta/IO
umZovM3yF9G6BjujK7doh+VKUO11cZBhsMi6aJ+p/5QOKhuIn3JV2TiKqdPB4pP51nlsJzBdi6rv
GJq9qj140qkA0ujNY3rzJWp4sdARgNGGdCpQrNqnHs1d+qnSsD616sOeaYNy/Rjs3zIAS/Ri2EJ9
ICLfU7rZ1gADwI9TkJIOKU/sjOhWh/ZKzjnYn1rjLjnN4X0sv06U1Ejpc0pPXKWrk/KTA4EOoHdK
1x9VrQ6injZI+9kq5Nx/zjvF4DeBRuadZ1osWdFcY9VP0adIIjhwUU/o20U9TeTBhvSe9Ya/15z+
x6BzQZNF+Gg5Fr/BVWJF8Lx3Y/xWiqo653XuEW7o/5KUp9opbMpN53fNBi1oPPrVR0ffylbxQOwc
By4HsLzkljbWm0jtf5qZ2cc57A7QqUy+aZG7Gys8pVakc9KBMbCRhT/C8uIclFWgEzKuhysq6oZD
QrzgoJv2X+yd8hy1PYF0SATgwv6B4f/Xl/HDqJLsWBbes+WSGKionc9lZMD5sAeiVQoyWKsCbKzV
yaf4ICCRcs/nQAM77FfZtxoJi5tKApxwLOYNb+hwpPIHkBNY0+ZvDDbh2Pct/GsxRM8CZ71t15LO
HV2nwxpSceKFgYuW+1IdAFZgpXcEqzT0sjKhpHFJUTS95WN6KMaVG41ZgJcDs4tSRJaVdYAF56yS
unZ3ljJdpH9tbzAEm9ZkSXXYzdlPNQ7dDiDjiEkeYoibEZuqzSl6KEBpqwifwQo5rH12KVfPtC23
s0liBjgJAw8wf66t/RIUpiSyVI8KNXjVIN1vyY/l+5w5+lHPNB8wZ5Lue6/FFhz2EwgwkqKOPff7
qohdJGksz0rlxpqksmnuLKv8CVo2PEW9eFCrgkw+xSFRoJ44DaSpLWKIvLQQCmDDN6e0RYylKKNf
dCqMb4SC5pAANuNMZAsNha/vbwWTxCOhFXcl2NWF5UdM/zABRoYkjJFGNZcU6T7wkw9W597wE2Ur
ELLWyW4bsXXwrjrY1+OVVfGrZsWPvkjzS53g0dBytntWobM2TMmNrOXNNSvjCVP0v8q2OiypCbNh
STKsCxm1SUgccEzA1eH9K1FB6HOIIre/lE77fWzwV1pKfPqjRYWHyzIIXETtBWZsElnjNYUwEqV5
eKis8l9rJczC83aRgBvr8DqLxEtVydfNIx0dhPhGO6YfGlwvRDf9h6PopO6oceed8eEkpsOZd9/d
EiMeglqz60X7/7QzOuuLuSpXc2/Xxzmnudm2KWYbFD1dOkJgPuWShuNeo2JjeOM/Um/abhJbt8EW
iXWXlJ8op2PTyJ3pcu3PY072EaHzlzajopQyA8pl8CAC62DRlOcyI5ZaRwGObnUotSREOJFkMUe6
mDDr0mPteR22iwFkZ/xGILn6ETulCmY0rQ0UNzPIWofLreyaZxJe2Lrcc5RVb1jTBck0quFNvGDH
xKNgax6aYTXh5X5IRrlWo8+PIqS0e7kzqXQqaZIe2J0NCiuHobevCbEcqpiLjznXd5iyeQzQlXHv
9Q/lErNQQPqoobWd++vUko32bhgT5yQN0o++IbV9og3darYanBamvCDaNQ+cFZQuGS4EbTN8k0uB
hHykkfXZKTVcZesvJWNZc4vn9Fa1udgavRFf45KlkpaS5en0HdzHbnUORxMqiiWelpHX564v8Ycm
FqFekAT4LPz1qKsegIyfBmYXmXwQ8XlYsGQQUQ0mO5jbmZ7SSit/9PQVY0bufhtplG6gxjbH3HBK
6pEh/HVPW+tBAbYH8AAV4GoCM7FwDOwPWcgVyf1uI8ndYYIq+9ST5di6zOQY1ZTt3a+3XV69t8t/
x4shkTXSZ88NZ4FXK+0uliWgjVZehkutyG5mWBrsOYzTpw5Alz+m6T6j74SgLssMErlykzcsvYgD
Y4X5n/MlcQIjXGldmd+yBPN8Q0EKE1Ev3VYlyRHV1Pot8hDkMKkemgVygjB5FuWnY5I6DtPobk39
vNfkjuYcMJdp/HOIyuln07JdmPpfg1QwvTixcdFZOy+e4R/7kKaveikLHND2KZ/rShQLz/7m170O
b0URaYcumyMrfvSCy2YddVQP+kA6i8WS0/Exba2+gC/TUhw9yUau5xY/TEtG/paP+ZZRAmHKvMA3
4syX0S55nsKBEBRCzWqswnijyzQ9zQrVnNturklaWVUFXbaaqNUxuqtG+HpsQutCdhCpeE73syXS
p2g9kDN4OHcSvvI5buwCVzLETk0Oz87090mcFQfZGTVrvP/Hw031FsVzvolIzVswWsxC+u9iZuQQ
2e58dK2OGIs2DX+ClyAHwhTAc0u1q74YqYRTdtu6p7nvNV6C79rTP0eRGp2mh0LXC9Z0QnNWj4oj
66WZTzWEvNEAl7rIkH2sqXGVe4AXo5rcmAT+lhc9iTC3XIIERFb9Za7f9g8vea9G3Ttqbvd3Cif9
rfBpZ2tk/2TQB1rJchhrplXO9MYRkIaAjRPAuzoj3kEdLWoVllNP/Y+BO2X0XeIqsws7minVddQ0
9ACzfpR82qFS4uay/3GiNqHUjI76Ueg8+TSJH6puFHe20TutUsDABmKjRA6bG4sLoZQux5zEhOg6
ZQ2NrMt0YHh0I7Fd0wFQV7ulvtKWwqtU51Kf9J0RwJWdTrZJEAPgN/VB5CcCXLhqRwAGxafLxlWv
Muf6Guk0bSF2XcIQt7XaI0TB+oYzBdtUN9MeYXh/Yxc/S8NlO3dzNlao8cGXFo5h7z9QrB4RZF4w
Msp9OpSX18M1fzmXCF3Q2GvSUVqWa50QwMZaduG6XEqnXFH9qOfEPDhGDqhogEY0+oTxlgLgBh1x
KcxK1qPZXvqk5GLB4LyEE9gaG8iEHuRqSEJRL/MFjEZSYcbKORq2d/Tcalq7mQL2LTp1di0rI8uI
+Os2PUMOwoY1wf0E9wrRY76PZVj7gTcQRs3GoX+TTYMZhlNKkfqMjnTkWcOl2m6RLe2C/0uZ+T7T
ldq85A8xpO3yjFBGYGRgRn0sbs7CIPTZISFFD7R/4S4k0TWek8pCeFr6AcKSqKPgItsIjZ54o0s2
RjY41NfZB1rOtVNj6b9NGpfNMeOmGJbFIY8bXB5D46+9zjoCd0p3cThn+9H3zkMtmlVkNePBKhJz
V814FEdNp/2iiJ1P5UZvsw0IQUNSCbJE46w6kbvz7Y+hEOY67sN657fG3whhY1hFRQfgDj1ZQXrF
C61pxMRciHCmlm/mwZyuOUHsdZdEwLnS+u5BCzggZDT7lsV0nXWDf2zy5gxEdL7UdvleMfnNKH08
Icgs43SqrlpCtkKGj2rW+zOC+ImCbHkael+SHKrddUi/56WZZLbqcvkITe9U4JXc5RQbDKn50Efv
c8C58RnrMd0P2DcY95NBoZvLJ2dpqJ0FtBI9zIz42LFc5m3xNAoNjm4Zk+QGj3NndNEGfjZagcXT
f8KqwG/RwbZyqZfSmy4NhrIut7b0wW34dct7FX3vHC5Kbktr9phT0eVUgW7ZR2rmoos9Yi5h2E/l
rDtZRGSwsVSfYixSzgRxeU3rN60f5ZP87H5GKN1hTLO2oZtFJGntEfBmRC1ue7LCwQd15s57oD9o
gi1ki9ez6AM3Xvl2wU61HLCdEIa7KRNiUO0QDNRYf0nmTMhg3fm8z8REil08YjgrhKoDw2H+PlvX
3tTvHZ3V55BS321eFxJPEjgMiz9JTIy4qp2Lu+wZUWgT+KD0jschO1mLq84wCIOIojZ2U8xnKCwT
VIFU33B5a1/XT7PrNAbWfIEUzo+vX8lH5N/XxsCsbM+DH59hLgRp5OKx7tnCGJg322KPSAPReOqT
TUXNyElLcTi8joC2jW6UdzH6zEx3m65D/UWDNfWwJ48yADMxZ+Ipy9OWZhgh0urRqnncOt9fV8DG
4s/q9HI46yGhFV8xSlwotWM43kszju8T/HPCqwDthsGGvsLZI0L+NFKi4rQYjPtRUGjphuY10bf+
ohRbKePZbGJql0BVrd0eOILo9EfHFTJlwkeIXxKptuiCZh2r195iflAcE6gtZfuBC77WJeSzSqv/
UzxOa1F1jM6ryNjRr7EASaazZdoYTlJ5r5Cyb30sIKBwFtyF3V/OFNH19cJcw9vagjdoXTehG0xL
JTF2qfqsSHCZzgr3gf3GwWtnN5N/H0o9IIraEw7HRvSySVBil5yaIhL3MqJWwcadB32ywMW8jFRT
nudTpEXjBlYoB6zlOOC4+DJSqta3NqUta2Sz1pHxY/TntRMixOlZhoGNffYnsjI2vmmdu1V4r0vj
rw0LbtV6poBf6RcrrwnrK2WxvEFW/8vOeoQJzbSPWAnBVjZg8TNmT4FIzrMsinthh58iNqFrRxZV
e179J8Sru4tozQTC06GLsPyvba3Cr1TXPaK0zjzDNvGWQ6wfPK4NNm//MctdPTBnRLI5Uif+9iJo
3OLPrDF3G5eX2sg4ypUdPksZZApgxzxQrGrrebJiDAFbJk7DfRdr490o8TZ7EvbL+AhnaJsITTTl
CljGUrjWnqmgdu0Svo0vzcmQqM6CgpUd5NP/RlH9pSpc23pYLrbx0veejSkt3GEN5s6rWmii5Vtj
uKTtJnP82xV6HODbQTubWuYOuedaq0Szhg33j+g0Ly+J1VIRUldPnSsmBvxZQ9FKos8cncAj4Ic/
b9hwZeKK4XXTrkV2PXjZMD9cgCd+AZDJskibgjplsFU2u+8ZGchLFf7Vi8i5WIrFwVheOhNUB/b3
+D0lh75voxBCmCHh0Ot8z18vQroYsTXtFlVufIuh7HAiK4b9y7iYII2uLGuAfu+jpJvgEXlOWEcT
pSMqwcxHEgLwQGqQqoTXO+hZoOcThQG7mPAHWuXD9FDIqvgttjmaJxAGDeopbaeL921HI0mC2ABb
YfzmoF6s/daMT5bq6ATRTT8wJ9UCsU1UUFYD1okRdiEw6iCi9nE/Khttxys/mJ6NUI/svTkRIamy
2viZkU9PlBfuR4fomivYY6K+dj+76TO22t9wL20cOYb18E3Gr5rq3K0W99Mla3EuT2PF75VySWab
/2hMHBoFIxnYyJMT9JYRGBi7sPTZ1iMfECCsYgzsXORBb1juFobodJxrtG+9ygmO+DWj+XpAV2N1
vEubw6cscI2OQyEDaBAUt6E2sBD5xZlEAHKJP0PRsJ3h0uv2A3LSWzZH+gHAkQH9NimDFMMcxpZ4
WsF01m8aacEmZJozu/bNsXOTGVU7AmhpaIxTqub77Rk78DfRMfnpWGZ5SNHxVln9zilTD/DyyKBL
chO/Fl6GblbuIeFqwHdWpxHe0EIopAM2HQU53Z6sHxaP5weSbrybID5poWbT+zVKSr9lth0nqiE6
Cqz+VCDMzj2r+3qZy2wrt/83JN3PgTbXDWOukbufHC+cJDZf3GIq01737prQ4wWQ9njMGhvCRB+v
4tByfsz0vaJd1ris7PBu+FRJ2dkvt+BIqTulOJCIvzHtnJ7Z7NMDWZT7pmMfDq1keGsj+79ZuCZI
EObcuW39l8uP0J+XNj1YXXD+31qmRGm/qEupZ9z8C3UEMXwjhrHZsjzDBA7J9PzzGjDWsOd5gHza
ULnkzh4nm1I6I34fJwo0pZmHCZ17y1q5oqzQefdmUa9tHg685G12JEnTU1wCvdgQysaKPv1meDBj
qBAsKyOODd0fvb2RYnFcvMlWne17Tg6GrMuriD3o1QLpXY0FrHBPX0soOQEAJg9DCPMM9vBxx8RT
wyoYToeFlzoa1nhzsC+tsQS7AXefcVvVUn8KjGw1+yrsoZWBefdHVy/uTd+1bi3FB4+k7N7N3DYg
XBDQjqPCDcosKLlowysvpg8K8cCx2TP49bhCYPXCB7kuSt0kjA6jzDe+yJznkKOwcGd6HzlNnGLD
BLo0hVs/DrWrQ4nB+mXByfBRXeO4sD6YFNqnIuEkmrbTlf9x5/GGj3AYF1Od6A8v4/rUKsrsOXnn
U5tsfW7s7ddlFIDWcHbee6uk8o5L+7lvGR5GYzpviA3oZ3Ps6y0srvLwWvjhRG9GRtnnjtbC6+iV
18Tzl4Q+TDnETSwHHs0UPu8hNS8talwzkx1hOnuMHMsg84zkrg1UJOcRWYeSeffp6+7lsWTIZLZX
TDBDOOaCz3TUrZs/YEPgv5Fy2bWcBSJ3gzxESFmXTSAm5aw8mQ1bS4u4ndtyur9uwgn92WgqH3xC
5Slvjb2yBpsDACS0qWMX7mcSErNcxFnZ+TfHFHuo1ngillKALEVwz2IxgpHjruR7+uX1gmXP3TkV
CHw3BJwEM2pM6CejJ5YwzbHmcjRb/n7o4/qGv4Dausz/STG8eBYyei+meTiKvmn2wmMtGFq8aNQh
QYX127Xh1L80dJJtanjinaOgdvDhqhDoWkqoLC/f5i24vsIuD4XZ/LYhWT+tBia93xXaxp0hVVQ8
c0e1vBSRV2/6GOpUXoH2q6Po7Wv7zW8vA3Lm8Sx8iaQ6gysRdf2bQUJ262YdJKGOg3UkZjj/DYbg
wdYE3QJc3mFOXU2lhccCEMUJN/khaSH/gyVXW9xP9rHNevs4dbLbG9E2jvzgBe9tcYi9rpVDKYMk
wZJOHj3fv34qalnsaT/ytl1lYJQZa/QUwumfIaf5nZRtjX7KuXbuD77y1dl3km+TJrxAjKiPuL6A
o9loKaruIJssLyYP2WmR3aqo/Uej37Qzpw5Twf+9RHDqT4CUk52bQH946QxKzlX99ePrr7FKDJDn
ksckKninmBbuiR6pmyTMUnnFdHVaGuJyaQM7aH462u9e6glUUwUapYIt4tboGqYDxZGbz2cV1diE
QIxHMfPkcpanrxub7OviBCJf0XzDasrqg61G4Yo2etc5OkXrHuGeMJv1+mbTg22xSHBAlII/QWmE
zV2fVcvduEM17r0s7i+k4sPVULeSCYlk4GfibEm6jNrxprhnqZ6Dn2Fm/ZV54ZgQfk7+O34Up3bC
vQ31IQbdfkqXF5I4IFm8wd4WuUrp9kKf9TmeHKbFjJpQObDDjPdXF4gTfhhtjZAaX67zP6oU2Txm
tLkyCVFoRXVOUs4zL1fFIo9pTmeeeh+u1RR3HxwuNjnHke+kn1Zprt7dCT0q1uLiPiV5czMtzGx0
zBJCulZ5qN2HptLvEMc39oSBufEMl3P2mF7NyEuvr5+EpDvAGUzv4HUX13TrB2Wa08VywkBSOliu
UGpofO/xyQr72MHLTdZeyY4rfOYzZCxBaAqdrCcvdjSw/2gGzgaWmcqy5XF0dfvAl5RNVq8hJkzR
lSu54AtsIz5lfsAMOlqbZqwuxdB8RFz4pnQkatojgwsMISJq5e/WjS5M93Y95TP3jgTzKTG7Px0I
yVNiVAznQ/3Wz1Cpkl73dzx/8bXL6vhqjO45q6Jn34nkkKFZvA1ZhHomoCrBO8nZzfC8N0smtskw
9lWaE23NZRU1IVJEypebzsMRGC+nV2t2gGIK71qFc3QBIEjT0cu7phUkqRzfjdZsE9Vvl+GFl1c0
Z5CYWyfLUkBB1m9lTnOQ5Lj1ZV88wQd32OabJ6Gf+KAncQ0my8RLMAaQu+xHwpTs4KWMASooKHt8
t+OeELF/zyyjXU8YbjaTKg+1HvLpQSw+Y/MOFjP7W+KlD+F63kOXRK5fGmtL1/lxzEDIZYXk+iBU
uHVjSFWvcNPsxcMddzFfiZUdQSbXTdE82yLOj0OuVaui7pqdLvp6/bqe6L3HYcHCb4DIaF+ySkTn
mCIij9PGxY0i9peRIwKnrv3LzGMjmFDilUf4Xh2sOA6t00Me/ZuIx3Dl9vI782ex/drUbJ8BT5OF
BPrQVt+i6mbhA6JA2uzMFYUBpBsoIaCb5E4weDsuia+s7sy3BuJ7N5GdcJzePLeQwZKevG1rfkiS
KIEuc+9seb1HPBRukRInZiD6WatZ4cl87V2XWznMdH0yBpKYwtoJxrvkTaaL7S1NGkxD91yYfleZ
wQTcH+hhGZdIV6ITwrQ8jqiWPbw3acPUn0Zog/ImAHnbV7yr8mgWjQTLHILdJg3pjRgJN/KPcf+t
kYAZDy2eGppknQYndTJeZlURipTRLmUqCwGdTZ+274i13/fXuaYWmpYD3xMy5YY4pX6MCCMylK+b
b1EGP6MBpcp8g7F2DeqTKSpmDLyjw2rpTL94dH5cqINoL6rC3WxL6nERtXp6dFsb23NTye1khRvL
Lt3j68VYfpL6TOhtZMq0sku6LHoHZ3FnQfqKs81kR+0+jqd/JUImDIaEqaqf8Ess7AUyjNOaOdj3
JLfdu0sV6pZDns/dOkYCLaN3qzHKI9derigY3rbO61FdtGYvz3bFbDSQKju6HOLl4BdBscvg82/C
BgowRmhxaVPHplHECGo7qbaT7n7Y9ZATitXouHdGkE04eXhyQuFNHCfEoQGXwsQwjzHjYWDzI1d/
jA3LDb0M875NPB2akt6vtYS67LpqmIc3AhMnN77FN+KHxUebym5rR7P2QE88R0a7f6UvyYbS7sOQ
fT3MDEl4Avjbu5JGP80gQWfMRAFY1eDU1qSI7lm5m+O+urdzvJ8bwP/xcih11FrjYLzOS7oZhF18
aHbTHpAm6z1p9ek0Aic0yW8+7Vg9xcCM7+U1LVTrHDA/UEdrDuDn5pNOSAUfIvUMuAR3X2tR/Ke0
7PZOPOEPZTDxCVEuWmtW7wdhvCBck+ZHWImHwXz0m9TcX2w87pUb563BXAxaXDv0ias90QcoL5pJ
vHRk9wZMTSwS7URRRyIuCRVVG/aP+ZBLmF5E0IwNivqfURm7WMBWrhsR4ACytiSP5L60wqfLuqYT
tzImRbIV1mhPX0IXkoRuiee5oP9fulubmmXg2WXHwMz+XlAVgx2hY70g5L5FGCFgiod1Hw10r6Y2
ccTX6f/1qUnZq430GytoKWd7TpCY+9gnxOGIDOGif8/GkohnJ+9YkYnGlSNNTwatwSFL3ppvHe3H
Noudo4tvvBW0pCzPztwCJPVCJF/YVR5DgFEV/+HZrXZUVeIvrRHzZqc/zwm1rmU/n1D2/iRmVu4r
G05tLpvwOvVWse4G7CZa1iQHDpMBbzpspnBsd1GTe48Oj/fIGXNAguayreYV7ZbxWwcMCpwFUzC/
ZJTUK/Ush/JvGuLxbkesVrmxcfSif3cmOeBoQ4SzdafDPsGd0eoce9XCJLxPywr85QrCaP4nK0xM
mqXBFF1z0bhj9z+9o3SlNUdqAodh2MUEeQm5VD8YLBQHPczLrQXIdVeMcQFjNZ2hM1nTURvk76V3
h3AdzXpK+MO9I77qWVyDLNzsq1Za4mwq0n9W0bHqDr6xnkNYGE1XYhuDIUhPLt4oR6J/5Rkh1JqO
5iv91CsYkW7t8sVWwCoNq2hXVZy1Z3fimy1GAkeSQVYQ9YPYN4s5UFWp4BBRxEetYihF7tFDwnmX
dmRcmYp8l/hwMxxvAedczIMLc+FFX5gjNgg8iNdo1rs7d+fVawNXpcRRKXKNIHVF/tMhFUtMgl4q
OUKoa7vNCDpjY0d7lR2pByyeBJ/tbeI28bFeVtzOG05p7o1ERhgr+WOSXqa7FypGECJJT76TJvsx
GU5e1ROelWC1EugO66nh9phhpVgbns9KAd2fybdUiyzGqbTNIT6nRb9+zeBeLzQpLnnMYZmP/quH
Cn7j5JvPopEfltgxN3QY5bf904iHGwBBLo+FlPuvUJPdSL5LgtIOW/OoHEIBW4GNHDc2UrkF7fs9
D5PmfWIuPZfDbgDjx+jcTXcmx7az1LF8V9oUBckEj6TJtG+a19jB4PZEz1DFr8L10dZK8eZVSXN8
qaeaAdJV0Ai7TvR/ILq2DMWG7wKz78YM1apSy8iERWIbkW9EnGk1I5C6dtWWeZXecCLh5njxscVi
O+offSYIDuH40IIw1H4V/QNUd3ErHCe/DbntWKuewSbbxTbtcN52FLEfbSqhCv6czIorSbeDQDK7
vF5Kx//fn0DzBrD2STq2rUa+ns+wyXRcJfyVbrf9jhaaZJNaXXtCk0IbTrX+TTQyuXaq/EFEhG3t
r9FCc2ws/omUI5MZG6TgnMk4YwTeiZLcgedxbO8yGxdL4xKeHLzmWYlGW+nq71Q30aVgd7qkFfZ0
LigrKv3ap824azNaUEj4CpOhXBYYkzTjFHFgWQKL2qwZN5cR36RQCVqZ1puyd8rPnD11LkkHEUTk
uO84OHFz7Pzn1wsi8P/+hEpGkIgvkrXovK+zccIMfW3AiuOjWbZXw/qwq3I8hlP29zWpsWkUzs3c
2r3ms/0ypE0MB9tQyvwMYfARA+M5mIMi9rpcJeascdZAxmn5qeFAqokrqudmvyun/i6F0R6thd2R
THKtl3wL90t8/2bQP4fdHTPO4F9ef+6XE+z14ilXZ5fid5tb/epj/otyI6fGDrHKbgnk2hUChRbG
O20c3E8/VfvQQi02SyCpg00AAhYghnLWxNHtr+U0mLsScMn6a9l0+XVAhkTNraG5yImA1fwPZWe2
3DqSZdlfKet3pDlm+EO9EARnkaJm6QUm6epinmd8fS0wsqoyI7ujuswiYJouRZGA4/g5e6/dTrzm
srXvmy79DhnQeKkKZxjTFHVACTSERvCZvOZ4DRO4ou5bJq+Z8XDTZKJH/M8VuZcz1kuk4aamlTtM
WwyiMuvUBba9K0X5Oct03VQjsT+ac5LstzdxK+J9ZlfvhmzE1kyQhOEj+yMbSBq4oxjeMrLpogfb
eZpHVX3H4s4IGz5B0lVwng24kU0cehb6H4JCteqxpq7zAga7AB5iVGyK0lBIM4v6489vjG6L6AhF
Rdt+Z4wGSipZ3Z+HR6hKiBBUaV9x8yeHwClJmLsZ6W7DfNHvMV4936yLjkGhEhB+vbHa3MCaTm05
WbLalEFB6dtP+5vfFhjFbhqkj4mUxbchn8VKleu0jIfIcupQOaLetVLmPV1AhjVoj4QBAUzPRQLF
AuIX7LXiZCnhe3aMOQIcTRxv4+7blHaZrpsJmzOwu+Ny6Kc12svyEOEKQOLiXzFb9icdXifKPbxY
6DehdQ/JZi6xq+oDjFC9izaOmlpPc5HmW04bfCuLGRrjkrqD33xetswjBVYdLwrqgSSA6uv2E84C
lUFXuhKCFmJdj246OiznPKW9zmDp0MsFdd309MIN+zI5yvl2URfQmlZTYuq7eFYZL4/pvM3bD1PR
k0PSasG26kcDkEqvgIhwhouvj38/cLLkpGtNSAWBP9iiAmuSymllUJ54cFrk6eYmTxJbkMS+fM4N
0C0igz1jWfqvGPve+6yqXoSGuIyOxNZEWYkTyrDO3QKUGZZD5zz6Wp39gaxokSgse80Q7b/tqXig
jjdViC5eAIa5aYGMk6bEs1KaLzwhZ8faQzuWBzjePrJtdC9aQQ67XMaqt4N9c5enqNWFkx+cNl20
WwuiY2DdqmJy9GjXWYfbQYQ6AhN9egBcR8N78YrDqfscOmJME4XCeaWqULjzGAPdYplUm9QFtt2u
a0R1SBeYgPeT/9SiazxNsooPNqb0Pz6jq7mJS4M2BkiPZ5Mw27VaoG61G1jxpJahUWyEficG094D
0zxoCu2CwZK/LDnjbEi6fBcb+gcDZf2VtGVIoA1ALMSNP7eRaJW358pppn2rZoFn50CYb19PrCsm
NgxMtICsjqlAqoBMIg3iYsqWWFxSdDf1YIC5hZGxBqEWeACe38MSWB6ONMbPfiA3qkGKBe/eieR7
0gUVN5KVs1YqZhUma8Y2QnPv0g/Hph77KgOGlKZSZAVrcmUf4w55qRamX/aiuvZJt8d8Vp4bw98k
nKvkulRPkWBgc1sNiqrl9BYtFGiiReCcGdXSiBkebt/l8dTzbVzaTQ4ENKNogEv0M1Y5xLssKWub
eZ7Xl4DUJ4a/d0OoZhtTxZhCsMxw7fXiyUTwU8ZGeZfoVeg5TYQoobG1S5GQGvuFtxuLp22+4UO7
iBGFZNLL6aPbcUVi9wABj2pp3PcJF4wT6tVajJdbBqGVAA4rhUih7tTW4aagQvixRB/QqgciYdPB
oXyw0hCHlmlpa3O5VTlia5hYTka74/vlPiACEIvc5O9qa6Y/YIzM20Qv4KSk4g7IL6sMloI8mWjA
24EX+NZbSmNm1Ti4qrEvLhJ3K4bhoKYXE3XIIWich9aipeFLq18Zuuh2N4lqM04fdtfIgzOMzaZN
dG2ngO80mmzaJ0NGOG9em5vYpDncmc5HxTR4aM3mZcrYPPjMoHdLUrJwZtKckz7Y21qJwH+xLiFB
izZlwnuQDT4mVTvLFqtnd5oX6lbrjCFZm0kPd4SxbdqjGZBBMXD9IJ9i5gZ/TVe/hWnUJN063SZV
GIAqRflDTxbaruCiiyM/2QJ9+qB/pK/shrsmgpOB4HXtDjiEO8RwTGWBIaqZKe59kEAkH6xH23hp
5CsduxYxc7Orh8JGEjnax2k53D7VE+o+mLQGSRlZvZcQNOAMxeoVTIJ6rWuj82zkdLFiCjoNgXyU
tFio4sxTN5gXG9zrNdFaeS3Y6UmIwRspU38Vzop+zZwSPTI5pOSzO8QMF2ywG3b56K20Gm6ORCoU
4JGZpsTepkj/MQJl6U5MNC+nGV7TlnCZdNv1FP1i1uFBLKa3KecdyrM5342qT2DXmDeraHF9o8x7
HScGWhWag5WYxqPdyd41624D/tc/1tns4DVBe6mx+12JzMeaUyrpCTp5Po1ICu0qgGxP6+0ml2sh
TGdzkh1uevnSNhAwIvyJDCtiZjzxonXidJOPjwDucZJLpP5hurltJREVE3tfNPS8WuMBx266JjgU
ETUKm5MY6xNGmLVVltObKOInIUz9iLvGFQDaF4kj0gqIer5krqGO8SZfzIZKM2UbWTL27vRyO8W2
6rW+rK++n7EsYaqL2gemry4uU/kAKciLKsxL4f3NXl82Ytqgf3wP0OBjEeBA13ZZlJeyMRuE6dbR
JegM8aBo+Ax0Y0m/FQITNgKereMzNlTptJYovbiHD9oxpwHl3pTbgYVJ2J5U7fxHRUOv7C3sxOKK
MXA+xNs2sJ03TUk8UL4tge/1Xer/MGJgCuTP2BZF+JQL6PP1RL48cg7aMA5cphHall3hHmIFOHaJ
PlzQsSQ0VgufiZBNFJAMx4tSxPvaZOR5k4ry+j4Ecxhsy2Q4t6oDyD/DeX0rvqUJH8XOCTRiz53e
hcrkFUWtHow+IHhAz7UrYeqHctArGCekTXTEv/kuI5SNaevGzo9YEVnnFK+761Mz3pdBMGGXDK2n
MblYc4GvT8uaZ6GIdj8yCEWDOjfPDirhg4lacWVJs35Wy/zDFtz19JLwmkX+7sIyBys2cctOCJpI
MhJoEeojAydUI5CIHQyM5uuRuAGcLkPl4fpV3a5v8h24NTCoiIvovDAulJDxAiFInsldvcF7lS0+
L6MksAkcuM0NPLqXdRBu01Qy7hpbE8Vp/IC0GuIVSSTMX61uwzaNGWOT7Xrww8eM+gwZhGah/QjL
s1ZVuGjTJL6f9HxfB5q+aJCVLTUCXVbsn6CP3FhNM2iThnDTlstRtAocAa3A5ZOCm+ZEuF9SdK8j
KbPMYWTn3ToMGBjREmoVdoAi2sUN85bGXtbDxA9d0jRWE5MIJMbWJ1MmzCYZ+uZqV9jqEctGvpdq
Ql+CCArXQqG9Hpe14nbg+QUnClYa4WWoUG/Np4n5qL7YBHJGMWz0vGZZlTMnJtc2dko6jvPAad4a
vpd3CnY9hrVBhg2hJYzBwgh8DM1IHgb5WjAoPt8OYSPeIShgEuVCPupDpGwJNbqHl23d9QttQYvZ
/1YRu1YNuhlNBLqPIuPGlubFIitQp/qefvy5yOrq3Cy9XycELEse3bLAMV2dBwR/NP37s/8xm05x
NYTZ7bnZrwDEfGi+o24cDXWDbiXjKWb/dlJlDP4uLAA66bF60cvrmBmU0hBrX2gQrYu0eYMMRlsd
D3AADTxHi1It/CM/ekYc0jEa6brVGOg/wVR2lEBZgfWFAyDEJKbQulV7t4OuiHFXjz0bZqRKC56g
ug3FrZgrtmoy+pZ5dh2H9DKbdXFS+eh6+1Jk+9+atsgPtOClzJN2e9N2V8DLYNFT6vZZsP/v0QWn
xKGUKLDSKX4FFQF8jtb9OWrIXlsk1WIBaYwSAacOrsfRUAUiKVqjeiTTgNX0Qepuy77oq7fTHRh6
9T3R9V9+W/7Ok/zclWpw14wI8RCxTm8pOBCchdQsynCH5C9dp51NFTihklGqkXFLQLaMCafqLWsS
xrKt2IYU/2uqhviijmIb6LX+kApdf8AEJdcKBSmtnFGC5aMX2NDnErm1YIiY4eRLp9Ss5nqvVSLZ
tnM2roUIu90QYWHgBJGPWLiHq25ObvnHZ5l8TAw81HqGK1vUy6dJqSMN5qq9/YM5l855mMq72zdD
lclPJqrPOK18kICoZ2UWohpvCwLTimpcyEZzBiYn1S5z0n6Opdr3iB0YHP39Q1LW3VzSkbx9Mfan
bKtF5buf+M4hLrAQ2CFZfjAh2lUlE7FVcRBtq4xScEItNNhsmx2BHW1gqray9DkCYEBwN71+YxiS
s4JG9dw2dq2x26SaUOwa2lAsSKL5r2/7Qn0zu0jdGbMDQL0I0/ScR+ylCoGA7vYIt68FkTWJVbLg
8zJHI8IX0Z6rqEAzcG6NKGGrAqQUukxSmfn8dojT8qKHRrdLRPk13YB0kVbT5q13qNOMh45yjlYU
bL/bWT8sO+NuOdSO8waxIkA216Y7lPV3tx2JWUr/eIvfvR3+2KWkavsHR/t/RXPf/hTnz+yn+csY
XmJ6+e8vf+Qu+q6Lpvjd/vmnlmfzXZRk+qA5IAL4789u/dl+/tMnXk6tMV27H1g2P7R12v8kmi8/
+f/7zX/7uT0KfrCff/8/30WXt8ujBVGR/xOb3YGC/f+muZ+j78/6M+hAaf/xcAspm7v+f/HcHe1v
4Mps0xaEcpNuZAHN/jvP3bH/Zjm2Bgqc8ssxpf7fKaGquQSISiG53bOCqBrE6qbo2pAHF3+zBVkY
0jQdcO6WYf6veO5/Ynqbpklym7B0onilTifwTyxym3GZNNKq2eCjZH2r173kLulzLyfYDYji0c++
AkxDIYoBuuP3KjbTwUGkJRzH88PhPbLzfT+bTOC0I2P684SxDNU/znuiH/7hpf2/sNwXvvg/8MeX
54qVg62CZVgIjMUSaf8PKPfCoqSJiSjaYC/aV1lLiFGyZZhfGcGF5i+6nnuczLu//qUq78Kffivv
napBPTdoTji83v/0W5NSYDyLzHpDzL2nqMU6VTq30E8o/tw0ob/RdlQzH60KDSM5aB2icP3R2Vvg
+OQcea1A3KFaef4/vBhLRsC/Pi9OKGFptlRR2P3z8+rrxsSQz/OyVJ+9a+BlgcIqtRqaylu0cXPU
M9MEu+8Yd3/9ktxOin9+I2yanDZlN2cix4W3/g9vBC3nOs6dqd40jJDKst0LrOxWH106R6TEcYbk
n3aZN5XMmAts6pXfYi034q05oiGUQ/jjTKPpMUpckTN+dabqEg/DgzpOj7qY34uf2eyeEQDexQDe
9CC6z5qUfpquPUEYXNUTHhRkCbmF7a6Jljixo6VxBhPOLpjLmBESDfmMZoC9RQhgxAd3Wq4RrjwT
6LhtQZI4vbrKrepiGPMRsdI2Y0dcAhumb/TMP38oycuaYSrWhPqYhYmavtxP+DLJdht2FQv0vJjB
wLKdJqu+LNEuPLkXo22pd/292ZKi5DB+pKWLAaysNp2cElAObA1LGvCr9uOv3xDV+peTwbIsSEI2
Z6ltc0r8Cc0fa0JTUwmhoLcepmQPYksNHur+aAaeGm2Vmj7OmqQ6jKWcIbAxm+cQJMKLlXiF9IB4
U0oHLQDv1fSsMp1InugfkX6lfdZ02F4jZ0WeTwdXiNxLFdXlTvU90s245UmUkIck3KXZNRv3CTMz
TMTE4KFkxCdVgVbMU08rGdO8+cY5IjgIjBmxC9Z0USOPXDEYBczUoJkD93J7CInZNxFoLWFE5fIb
62HTKm6DWyPf00oK601FQ8/eQw2V7WbKT1rMNpJ4261aYw5z22yLtihHDBoD16I+24/x3kjQfF1r
GNPhHorGghwUWwkEuPYkNo+KhW9N+6yiXmDz7jyV0SHVt1rNCBNvPDigFJvPpqgOKMrjCX1XxArn
2cvgEExysJsQj8Bn8h9Ue+tH1KCu1kCN3VYRDr/niF0Nkmr5UM9v2fgy4qWL9jOvUg+YSSWhcGGR
lqex0FCzpKhfiRiKDupwhRyV9OepPlr9RjcoLl3oBKXb2f/TUqL+y11gOX2kpnErMrhFieX7/3BB
j0HYaUXqJBtU4Il8tYdHHFHYUjGOpITmKrCaUFs4Pek8d2bGHARZHdj1pb3ygLHvMmu0jyplbU2s
OyM4O0Nfde2zRTaRMj7mmMVHjExq6znLitgAaR9eLWhUqfVT9aarQcqX3T3NJxIaCjdB/zw1Oom5
KDh8DF6z4uEeomL+ESXuwjb2ZEq0e7vKHCwGuK58FZvvwA4Shjat2qRdwxCjH9BrW9R7CM3TCY7Z
TslRMAfXmIjlYivEWcvZrzwq9r0E7YGuN71LEqYgXleT07d2RnqNIXjGS4j/FCIKSHbDUN1igolI
l3nQ4RrIe3xZEL2cZofzKkuvc/UMl8eYXo3ksqT3mkidbPNVj75bGL6jjNcDVHAznw+FhRP0pkHf
odXYmvXbmKFDg1D016uD/qcIFG6bFjpgjV2/atsUDn+6x0dOGIcmTcMNOJ7PEb6kZ5ea7UU5Kk7s
fyapcVV6QE/C+ZeJi2DZW48+J7HIIg9O8kkLi6toxzvZyS/b7yv0x8Nv39S6HdbQg9n432lPoiIO
HZSiGZGJ9vcQ9Y6XGktzJmwcjwApIv/As8bMLTDXfKEOWmeNEp7/+m+lSPrz/ZqaStcIyaE+0nVu
2386l1FxMaOJ6JgymyDwYglC6BQJZ1Fpw3VjgKANul+ZRqcg6gXNVLCXON67zWjTKXWWWMMxxn25
5LmV5i+nTZKFdPmlhOqdQJJOD/KLrWXt2tmMAqLCm4fAd9UqyT4M7HsFLTZTjREJIAGKMUYcoLnb
MirUDRh8r0mW3Nr3HFvVFoIQs8z8XFk53QxNQekX06RiiFHFqmeCTLLOKVriVb64tdJAoWFS7ARM
W9oZ0doxKxrzM+BenQxOIDbMhsmygb2+UftkdkXBmi18B4FlhoR+mHg/svqMnGql2/0TnQFU3Ym/
orFMP1UfodTxI20ObA8bPHP5coj2TfVMbvmxmHvlYFucmgqxaWtMPcq5NnYAWcuvAljlWmlKZ50R
L7uiTRI+iny4aorQoL1lhlvjHzi2hUrDIVJNWOYogoJOIcdP+8qsybzXcCg9mLGyhscVnhwYC5oR
afd+amr3puY8WwGO50oCBkgRBHl2Rku2M8p23SJCXzUKuCjfcOKliczLag77VijWgUVoY82Gc42V
rLsfuumlU/UTaR31fsJavEqtmXiFKpBeqeOcYnrhYu5vrjgyXwF8xUh/OmaGOnHXVdE+2HOFID5s
l9zNcJsncXIJNfEc6Kn65U+NifGWsaoddAcDpZWqL1FcondDVANk7/LRSGdqFUVDeFJixrZWG/3Q
W+9QIPjiC3nAtE99HJ20PKMN7jXjFDvYfuBy/vQxA/ekJNIsDEgwsLWhOlW++uLwZjBrxMhgF+Hn
5Ez63ZRZ+YYMzslrTUvZkLuE5U8mbiaz55op3MGoMXjreZ1tiaf75VcEDUk84zjWN00ZA3j0xSMy
oIORVc365oRW4R9P6bZOtJprHPyMOYa4JhpI9dA6vMn8mlPDWM1ZvNPb8NkQE4NcNH+rfMofTCY7
JPphjk/sGivYAEiqMEkqzE3Azyq3BCIGr5gPJalQ8qybwZctib0IBrKZUWu0a+6HEmNiPm+WUrIH
OhcBy1rn/khfyr8aI+lJGveByOheG1/uc0EvvJT9y4DfwCNlOAcXZ3m90h5DhzElDRYSU8DGJ37r
hlO14Cto8tol6L9m8MJZIm1me4948Ide0OCWPsoNwvKYN/5UXYYiXM+h3if1LlJx12up+nsSvbrF
wXnqsqWsSGk/NAUon5ST7RAVZn1IR+1eS9uIe1SXHVVNz45mo3NtOAaLTZkEl9FuUIaWBXczzaSS
Fxla5rw+ynDGRJX0GM58JXssmPexUzzLnuUnqQEpKwYSRiuafo1GnOwzZBMrloVDQScmKWaV4CtJ
ViLaTFhoL5k2RDho+4RxmeH2sGB5JRk5EgjwAA6RKTFqbZuyxyo2E8kbQT3PWz+T0yZAjI6uOtzh
C403qd9A3CZqcwWcgJq8TsYto2iv7pJ4V2SomLOgenVMxT84Ov4DCadXdTAijg100wBTuNSfYowB
pV+9IkKnMg7uYkKPE6JICV16r7NG4F80jjo57wHhv8qM/NCq9Re/wDLj9CMWXxxIG1KPMZC3D0mU
WNsZvyJXVmEv6cDj1uZI/EhSeYvb0x0aVLo0By/IYcq1qhAq3paHCrToRvPTdax0hJa3tGdTf+jX
pNErWZIeIFfyNqnMAIlxWhnsKcgXpymQioXjPoHc1/gtA+dzpZfkJUMQAtFaoyGrkO5L5iYrsznO
flaCUp7g5jjILyeplVSzBj40q/mFbuoqghYaJpZ5dbEp4zHB5g1vubCDnSGVdyRhyXrEsbOqB0wv
XF5RVO5jPA88wtzjvspWPTCZFffx5zx8HktmScowOp5tD4hh63Clos4gdVDV12ztNhqIKxCHxIq2
9H6TLNwj8wm3wdg9Y4trXTGmQOqMiHyhtizWdNJy15xRpxSVieGsmHZDbh91+AeBZjMhAGfqdpN2
lbCHUVYaEDRYkjMgs+TTsqxpNgMpQ3scu+EtnSZzZ0vFK4fG3yswNgXXAqt/vseoCUQub4AJt+qT
32sbofQh5+YvcwrgLdrzVViIl9kLZe5g1O8TAslNWxlne3xQwhBzcb71TUrH0CJqoVfYQg6pwcue
hTuEuzb+QNQLKagaL49oEQaJ3S9uD7CdGXYDzT+m1NsYAAMqbRF5ZdDQyeSmQYwPoZE9Isu0RA4w
rzKdtGEbU32N1aRyqrPZ1WtFiRo35Xp1S5w4xGo/Z4Ns930GFUR3ym0etHQqldbfh/C076DG3YQK
RuDrLoh5E7kMoR8DbrOtxf2XjacRB/AEsmLedBCgVqHCjNsx/I+6p8XgCxgGOn44LfwRaqo8wlVi
98LLuiJjEhigZV9Ss7cxVUrrOKXRMXagtNJbRn3iqAe/nlXyDhgNZjlZJSkWxWPr/LqF+gXJ7B/b
X8h+2pOiF93p9hF1djyHyn1jMgoNRWuz6oMulOLOt8r4YJb+Qfai9DDdTd4slQff9+tjXognAKli
nxa1fb4dEsrVc1D19UZVG8jzaTHSYzGXU6XNAIlxuH10O1Tx9ATohWt+fiEVo0/XeTH9tqZeZXZc
C8tr61Q7DnUwr9FSZG6VJOqmFYQ6UQftROk7e3+Ko1Nevw9yNM5a1GhrI5+ctVPA7GScLja2JVnO
pnyBcbL5TfrZh2FXzZ7GjI8Ad8OzAKrdEeohN2ZI7kyW2/6AQcjK78LlkIpmqyVBcQqzGqdwFfRb
a6hiKGXlEdEBO1JJEncQxPWFPxTjqex3fdBKV2HC7zaGyfhwUoC2Z/E1NTqkqIUtH/M2UO5sFOSL
T3UURfLZSct3kX5hzacxBQuG9GliLdzIwZ6JIG9eDbCO3p2gvKp66TljrsEcyB0IwenRCYLAWIlq
+BAB3KggZPyjloMK+yVpz6xGZMSWipdMIr4W1DxPgAUM/oJ8OOid/ZXyGqCikthCFJZqCO77CEzT
IWPETU/M/AUtbdghQp8vdtaR9agVDH6aiACpxEaZpfuunIKEagktB3oQCeafTSaoloKpaB6vyUAc
zvOknNjRkRhMcNYa6BGVcj2fs8moD0GojcexTbZ2rdZXRpQnp7IpvwblKxPZvOumwLnLygb+uI38
GCrxRze9m7PTRmwtOUmIA+FFMh7ARJgPOejYdbzcIpuuuySoJIBAT5zjYCgjs+rWGZa+x67Sn5qc
0V8KL9tu6Zh0aEkYfa1jMLheNEfynOv1w1QtkWm0xCj7fVItG9B7hhG9oAset1GM0Un2dMdwkVEO
susdcZwCS54ZjZBHKXRrZ4QfSVIF+7mOGAhcFIc2I9LBbcv57lKDbc2mOGmp/RwgL15Xo/hsSKVK
xfQ6j4jvmKYpYrjHgQ/j0Z9IilaxWvnHwYic9Yw/LkwzpHv45ADTsjkfNuqArd4ZcCBRfg742+EY
6URTB+FdE5DFTjoRu6RG3cwxKJuhHYeVb2U/iUOeMoCoijhC9T6UtFDqGIeCXThE1szDKWQ0ONnF
aaqqdw1swKoaFtcLTlo2qVgnm5J21GI8LiLGgO+O7K9+ORIXibCYYrKkATWp5zEimaKH5NTBBmeM
WrJeGi00JDAbqrMyenRlrfOlI46ztTec3sSNOUAqfeJWJFncrhrYP/1guAyPSapJspPW16thSut1
Hk67RudHQCicRNvsZiJ/vNDpF8foW4l3rWGHidx2eClVy+Tn2/uA16ouJyz5GjQ2mGw9N0XRvlPy
HThRCMgW/WEEpLWKCViGbejw4mma9p137UugTaccgWOY61/AuUlnM1cAliBOWNWVd5Oe1yhOgCiw
WWQam4pNVtRE2IzRuCah4LGL4VEN1eOsFtz0EyQOC7ijhJOKnCLykr4/3X412sBwDV8B7JNPqkFU
rdR8eUZxitwxyd+plE9qTw5wrpW/559QV1NXxJJNbGUeBqr8OTM35CgiGKaxvMAjlfRq6RGy2fQ5
mMe3eDJeLYCHK6cFpRqyNuKyjkzqqVj56XRyrbPsk/r3bKjO85Bn5zjWIKT5z5pp7hyYUZpDosMw
Fjt9mJ+gy7xFTvrdzh21xux4uqn8+K2vuBATBjeevzUMCcxYvlDWPY4mHlcQiQzb6xfALdcSp4Wb
mSGewyJys374MkQOujrvDw0zfIXCHyjtL9+Orr6q36dOtNPLuiCsfe7ZNHwbaqq6UQLfyQqb1yhq
Qvh/MdK7XPkxsYvLJcKOMAePTfduzIMvkfighcgvMMyvWOe3mGzClazfY1h1s0coQFcSAD2HgTm8
xfxayAiSugAoKmJ243QsdnM1f6UTySud+iglKej0hKEFrNKsHTbSdI4NUMvQyPa46S/z/JAqJh0u
fl85TRfHoVTT6p1IJpXdk/VdZMrVLF6qxQfZ9jnZN3iwFEJf7Ho44WvgDGzls2lFqN6NezMIn8yW
c2bG37KaiY7JO0xagX6OAd3lmfHcNVyGZU6CAMqZY8rwGZOOBthP7OFKG+Ab+icwElc1WnQgVot8
wUa80/GPtPSFUDEsEJTNGg/fs6dYNSo5Zy0mSTWhLZhS3oSG9VKl1rfhtKNbaLg4uuRCxGUK+L06
YU0IVpkYPvUW8sYUrK1QWw9AY1ZkoOU9+GJ6rFH2Rlc9X8XNl9pQWjoYoFcTtopJVKi2LAYF3E+3
1LadawK8oBAncbBAMQpD3iH4fDjIzMTNp5vAM4rHNIVQV0l8Yj5UZUN7GAjQAC0G/SILX4Oxf6Gc
/92qpgVPYODvRxmIRWc/+NnzyMhnhUBgk/B/rAzhOp2SezQ97PKNfCNC62ylzeAywj9lbdas0jr+
tIXyQ3Zlsw4UmhhCdpYbMJZQomTL2JyTMO88UNXU0WGWIfjMTpEJh08WRKvPQJ9ksQ7GNnDZsLu2
go7AIgmRvop2HuZlDI1FiLVrgl9ZoGHW6NP4zGZSAmeKItwmTWsjSHnJcr/epsX8dXvRfb3ax015
j/ELHliCUmEyVYYpe3bOKAfsAop4QLIsIP8jeyjDhVeUrKdgOgttRjEa66DYpwoLZhpvNc0BtgB6
eTbFCA8IepcIElbZRfVS1ZeJdILMzn/wrIANp+vkYI9PlQ3Kz4Xo82YNCCpl9wu50xbi80duRB9o
UzjrD9ksHo3CRpg4fkS5eMSJc03y6GLYE1N359PMFXWlJgPVH6AMLORBUlVEBUEqnC1KbiQD5wQr
uaNX352esm6FbD/i5gB76jWf8dYQn2NwQtOqZbMKH28Of7WgbfGSUa3J8gVq7E/c0CbrqBmbpDk1
JcYFTFO/nbx44zJdjPaf/czfCOL1TQuxGobxoayND6tRfutteW8OYbey+wUlOcztBrzNTpbVDzDT
WAuB0MuPxuHt3+RRTaOIS4LkwBTB1vjVk/0AiIooAZ0UzLGHVDcWRrmqGu1Or+iZLQMYfBe0/0hX
IPlvA8f3tSKXiFKsDT20p9CN2ZoEZfMrttPnWK0OUVS7PkiwJApOPncbG4Sn20xWCGOpf4WjfCqV
Jxui59ow2BGz/9pZInc8wms/rZ7bGZQM9k2+Q7QRfp78A38xQkqN+Akj0r+GEu+1ntLllNgZTLv6
iGo8raOG97gSx5H8aNIcQP+mmD1oJxPMyyRxJK/DeKkj/nASAe+0FnM77O3dkJT0ZEyWhYhJjRPr
99OAVzJjg2hET+3gn0YyprwEaRa05Fpn64VdQGLXILarKBH640jEWU3lVVcoZ6dw6e+Nm95EjOLH
qCqdL4yXqosh1vCaet5b3fx7cPJLag3vpVLugOBF5D9WPXhF6hraiBQmQ4/9x2Cn3cyPhmbfwZyB
+1sxbXBs855Mzy8USTt8ePsQEyqCPUlHUDFTwuaaO4Q42PeLh3Eaf1nsbLnzBA++xTQzwyFUGS8p
oScXcKjqWiUTCyPWK9ITgiCj6VnrGFGQGg+c1t9ZfboQutQndC1QlVNi2jrN8mSbxu6kkeds1scR
2Txt72bXG3a4qaLxJ4/DBwNl4bKeAJ0n1xVwlmsB2FrNcP3A8MjVXJ2r6tBoE3QgQ2Lwh8csCv/F
DxZFLLNxxx6eEp+trtkMgzvY+gchfGScp3yWKIZkrhAcyqjs73HaYiVMD1wEgdtDK8e8PrwUXfNq
C/LOEMAEyALzrTJAbrAwvaOgjAavUOpdUg+XvhT3eisKInaITwpegb8xVBTha2E6d0DfE2YU/aM9
F6/LG+b3NAsbgC0SdFWACntUv20wXDW9iizIQRNDPWUXQSuxTDbGuIwuyYZRVQfid/wph/L31DuQ
9ARzZL9HSqZTwcuZk5az8d0Pvo2kvhsaQECVgvpfa7ft2BReFWhIC22LkceGHhYu8giiuF0HrJB2
c+gLqjZDBdRWJlAfZ+VoDzguOz30ZgJNVs1YkaWS/O79MVpV0DDXZkb+S/Zr7o3XRG6zwqGXI2hc
j1pwUBIIYUXxJapdFGePVs7Mw0p+2X51MIMY1o/xH8ydyW7kTJplX6VQeyaMs3HRtfB5lMs1SxtC
oYHzZJzt6ft4ZDbQWUCtetMb4Y/4IxQud5Jmdr97z41ZR/IA4Qh0f4ITE5syUdecCZXj/GD/jZey
aMKl387PNmzfxYiw7rMXMDyZXAtv+Ca/OCyDOnhsQjY3eIWfY0VJVrWX7EfUSA9o4FtsNwMue8H0
mxnySo3sAJLj1N5aKsY1LKZPl3hvGhaw7UrSavO95dNINRDorHsIJUPTX5Tye7L31cnxWwBX/S+9
nCuIGk99bf+JBzXc3s5oWfnoYLN3ynv7uXMhyPt+TBwCyjgChV/Y5sGW6Hzt+9z6oIwCZxO7rFq9
m9ygWgminbXPxwFJ27D/GEV3q8QkERR8gtCtaRFO0VfYkwTDwfTM35TD2B6XpuePy7DnWDaVoBtp
2lpms87XStdwca33MFH2udPzZsyhYdB9ToNndBUKiIxbsTCMw+QuS697kFKS3RRHz/a+B5zAOF4+
3IlmRLC+T3HAsDkvYrnGJczhGcgPeyLvT4S3e4jdT1elQDBDhHfC829sJp7TwFQ8D11zGVntdogR
0aspAxaOHtkgnuLJkJoUjrrP+vmx0DVakpdMyywrvqRU265Lf3tVlww3CXDDs923nTgHDE9wdwbD
2o649ecb5tZKAqRFFr9p4J2IWrppMb53696LU54RzvfgRFdKQB1XlcAAymhF/RUs4OmWHo4oKZt1
glnOOszCP1KpEK+d2gIlAYkozUCaaNJHGxDhBN9JEw4uOeLSFiMj0uFxzMJ3jw3iEmbMw9yq735i
BXad7hXMPk6eD50UZKA9IMxIp2focR5yPzBKGz15LGW+shUsfpMz+gZliqGoLux1YYcH/FgmxM2o
v6dIJeBSKuj7tCEcQ92+unLkX4GwaI3mekz4pqJ178nHG3eRtJ49ZbIkDMwALZ6Xuc1OJUwfVRq+
4QBOFn01NhseXaywebyRLgXDTH1ObclLpwOQmpfBxu4NnyJjVfEqL4Qk1/U7g7tmzQPbqJqC+X/v
b+LM4UMeCYWG+aen6vdIEyn0iUp2jXHHI/a5DMbrFKPuZPhkkuyZ0up7YYXAr9yEQ4WYJUV79X1s
Rq9qzJd9mXlrCAJvjaCebTbM775D75klH3RoZlBc5Fa7pPJKRtVNGtDdVD+GOPg2jHEWkur5QxrW
B4/g+t634nY7C+uxzmMAGlV5D1/lnn4UzObZdE3t4taKtqyz3mcszALktSzoAOjnNfEl0rZmshGj
n5xTl/APx9UvU9Axh0fuXEYsAxajrYROBBGLa9sUDHbiik+5XIZdJFDJ2fMD4lhTZ1eeSv+9SOJk
wzwchDdmii74bO2wXTHK3EC//VPODLsKM9pMeCs6wp0+YyICV+wTypib0IQQsdBzSt+IcmFp5X+I
0xHkD22x4vgERt0atxVia1Ozn6imN0+MlAYE/hu0HVHayyLFyS/KX9cczb0aTc6wVvKdJekzeU/i
RrQMcp1G16SvyKZqaHDDgGECoZaL0qPmeHCRkIirjUuh63WdpNkW3eLbcYNfCb7aZQwya0YWVTiO
9EvpaA0CZTbNM3uofM/qSCBClXxIiuVW53fCwBURmvdFc5lv0UfYycWDmzjbyrFXGEC4bQbzYbSM
txqa+bK34mvQQVX2rAPoQghoKZ7MSZyxDLSbLGrse1UrdZigOUAe+UyJDWZuPh5NDRTGIozjx1z7
tUA/79NInhJYGmtdd9ZNFBQYslSzgodN6xQPW1slj77ZIbZONrD7xeBwWCxGqhVzE+9PZHymakpW
vhF4+P8Uu/XwtllsP2ggNNbanp5I4JHWdyv7bGXy5A9TwvoAYaRwhoRHCvtQOvxWlTN9Evm8QKUb
LgNIN1yY82GuLvnk3Vo52dCazmfbpL9RzpqQUkSjyOP90en0xvgqK+r0vp8YACYONRODe2t+rtN3
s/SGvcACA9Ttc8YiIQdGmlk1mruQIqQiUfctH+DJye0rQVAO6uypRjH8kX6CBZ9sX0TLKjvS8BO6
OHxXAh64bUgVkVlu4j82LET6CgYo6bO1nBOECRdr8uwaAON/gnR67saUKiOfsroweWoNuTZt3Ar0
r7UmJvzCRaz61r7/VFaFhyGxe87S6bGaKo/rJ+OQ5vmP1PT8kan1ZtvUnsYYObBM6AWWNsqM6Cnb
GsZ8MH28fhY+PmZAT9pD+Q0nSIWGfqYqLK3nh0AgQWqZrAlO7bUethbO81ikBvPLX9/pHrooIUdi
pEwu5/CBoe8QU3rHg2nnqKHa0Zd7FZO3dgZx6ypvB3Ly3QW/NrxTknQ5DVlJabTryU1rcimKYziE
34OpMR2OmjIrVzjkz9S05pFE1MrqBkrMLa6Wv/+ZqJ5GrLy61FTEs6GjP5E+jO69JhJYhN9gopJL
LYeWxIn6rSeKMPMk2NI7iYsTEkvsd+B9+El1XBHr8j9SWkb3f/lfM9QByHggotMqubcwSwSNPd0F
IKj3YU+dQyg7a901xS+n2umuh2NSZfWww69iUoeDWBBKasxm1lCpYuOpY5HjIB0dZRm+DLllrsY+
oj9eJtGhK5jpO5lx+Zv0SwnVSjJHuyjGrRC04jQq5pKDm704dmo9PCeFLmgEDsq1X0HrSLvupx2b
4qs382c91d6xr4El842dQxjFTIC9Jn33xmKGAz0lm8SQN0Aj1QIUhIH7K9UbVBzkOSB/bu4WD9IM
ltqiEczrXU3juUMa09kNIj5QmMFHWTUaDJALWn2gMqJx9oyc2XCMLs+85Df1sPvJ/AE0tuHOh6gQ
x3COu8VELw7u/r0ZA33ucFWQnqYjM/GSNaXw1tJzlbnrC/e1S61pVwU8FWRN5eINBHgP14EtaLNp
itp51m2X7ILpaZwaYNUsy3s/Z+Df1up+NiJ7MY32Nww7KiuKOFswlBBrOwUXbwtqWYdGarb1ef4y
FGQh06J7qlK6K6bI8J8whD5Wqm22ZWNL6rxwPeBoe2YkyM66st6km1JZF45nOh7o53OP6PnY6cKK
k3zZ/Clz6AUZQ5+169CHEKvmg0Hrw6z5OEoQ3HHtv1a9B9C9ZzR4Y/VvO0+DRss96jUQsxzSZjex
/5Rq4veDQ6ItwOCQMlxcwnm3XDZQ3ghlq5LDi0zoMMyUy9jP05RFMI0fdjOnuyeEM+ItwCdZHoN1
WggwGULFW19m1qmI3FWGLRJSk/Hh1KjWMpXpxcBl55rsYm6TbVODZMNAx1h+elFtdh40+dGoI9cV
6Xp47YyALX7bS3o66UDTrR08tEZ3NSGBwiuNbErCgmjbRj5VbuAngZM/ACKVfygMxnpqdjiyxhl/
yDTeNQZI5aFNVxaE+R1JKecpDUMXq537kANmWDe+2TyXPb1YMdMEUFZYhRw+9aNMmit59HITkv7k
LJmAyycvUttps7Sh7lyc0ShWMCd+fW9wXmhvUnCVtn5jo3LF5I78kXsxNcpl5fb9h88eFRnVeyKJ
lD8biU9rjkehCWDijHr0/lHYgbo0yI0G2+1LNTjst6riDvfH7bg3V5vJc1OgBnAxWllXO+3zhEDs
SHYchD0u8I6MWfoST27xlfXextb2N91t2UeS6Es7c63fAATXpMRGOhlt8mBzDbcu9gd96+z2p/43
NLzkMET1icoAd6+rito9kz4vWIjgd6pVJpL2zYuntxHA2ypIeSDFYY4aBoYWDbIUR0LiNzutuy5c
iI9my882V9yrA0sXlI7YPmm8aiPKxrJRZbKvp341GDYU4ybPNy0vzShoHQojyc6ZPfAicesvis3C
w+/YyfWcdHpXFHxJIryik/wyHPoXRM/2cvAx0MkexKUj7OMcCmBEoMvWo8OKUWDFu+OKwg/GDxUM
9nDfi3RaiKPUlXGHdaCFlmdHK9UJ/66M9kkSYlV3ae8qi5sBvME9VTItJNFjCCxA5XfgyD9dMQxP
tTfGe+bji2z0TCI8wtzksdmuQwxxPpzsRWH1FDi5dbmGTcTS0BV6kdcqfJyrsTjq/l0xPgzoj7dF
kO+DahqWFuheEn6kTxU7Q8NELgFss+narscDiGBZxon5PgL6wTFHYBk28XI25/dW9kgwffRN1PzK
eO3yF5GDLb1j1Bm8Uie6cyt9ol6etGNq13dIZjsr6Wi0Q6njFGojM5KF7QlgDmOSPjhFnz7MYYUh
1uS09ff3irwMd2WY/xhwZA8OfMADfodX06+6rScbEqiB8ayBb92NKvuWDzrU5dPgR+0j5yXypZTL
97LdN8OPPzOiIkGyCkfnzvAIRDhzdHK9ENCYNf+UbeJu8WmA7gMlcW1GHVy1Bz9a10jlXUZvhtRh
SwbeCK6ywDwTlGF/gPcQXvMA34XvTHc5l1hbdgOiBoawpYd5JbSpCKJoB8+vGb52LQVecRhGRCP5
ZXQHJOQ1Uh4MriSoz9ZUvxKD3va5tN+81KAxqRs9Mhu28xbkQCuj8txCW7+6ToHpLaVBaJjKtV3Z
9OClCeRrSLzA1OVrOzC3VmFIf5OS3qoqqA2CD5lfc+sU9FiM4lnlS91k52YgsZsbdO/EWay21jzp
eyGfKK6jqbnJ/T0Hoi8b3PCe4lLnJEzL28CpK/mNArp6ycMK9ab+NMoB38khmhOOGOIWDpscWA/l
bxDhp6G89QB0KUJFitixOwVb5ro/UKZ1cG73HiVQmz7AuRXwYdn2dWzGh9LlAjM9hJsiLl6q9jZ0
S8XVyaBFa2IgyLaUAkc3pQU5u+kbchYG6p2V6l2cWOywG5PhYT6bEACDbS+alyq9IKNezZRXotsk
Wff16zghtMiJag2ZsWsVfbRzk2Osb/S2iGqXZMRQAz34Psmcc+2HOLuwDkFPKfSFIMhTnNsAEUT0
1YTPedGyl5geE8//bAQnuRqu0cJ7AIL1SZkGI1jCAs3cvGLZ3Y2Ge81F+po5gAvwMr2MnVp3TJeX
dibfoH0+GTle/NFLvzoX0dswpo0zj6T40myX29UJ/tnzUDCgKYzxmtswNS8zr6VuPxCuzCNt1vUS
GBUelir8HI3sPKeU9qW2VS6Dof1mQfumZh0f2xQApHAJF5TLckK/Qn+wqFfIHo02eNCgpVMCUGR4
82KhIhZMQR1U2iRYNWMGQhDXbBRyzhG7ZuIZhSYBcWf4TSvjyXVyrGK3YH3W3IKW9m8/iD9NMzUL
wdXUmQroeIT33kdRZ6ucpg7jcDary8aCekVuHrU9fUTfA5SVv7idddbsXZaewImcFP+0pP8rr3f/
z6wQAb7/luf7v3/5X/8vQcF/+0b/Uyzx9mr+P0sTSqz3/3OYcPv559/Dh7c//vPZdqT+nH+4wrKd
AG3IZcZ4CwT+M0Yo/4FxK/ADqFQY/AUH2v/8j7JSt6ig9Q+M8B6hNWE6lsRlwLf7V4rQsP/BLtw0
Gcxb+OS9W2Tx/4Qo/+3ji36qf/36P8oebFBSdu3/+k/bcf89gSQFkHPPl7aQJgkS1/f+Wxxt1pBo
OVKQF/DKY+1WKw20AelmuJv2HeVVR909WVMwntrEIvEd59BUmFnkFSkICRsA+D7erZrAGXXgzApm
cbCQLkEv+vt6SNl+cZPVUASX1vyOCmxS3OQyubBBT0OxHoCFunBxlGnsRPtVjMWbnzJyjYLBPzO8
utZdfyAGbwOiQefq2FJtAhoX4VaxLJZ+4x+rFP8Vh+ZvE3WfvqUgPvgAUnqC7Gc7hwRsORMbP8Og
vHs8J7RHrHOshzDG2DVTnsgkiULoDimh8B3K/mJ3ugydwE0ZIVckU3lEVYYp5dH2OmJFX9pNw5ii
cVJYJdVvDXYk8sXdLGBNZR4Dw3xMvX0WDxeqrvageS1Iex50QM08acRGG3HyYor5mNrwzkvu4V12
E6fGhkeYWcw7tw8yap3rJ/pJ7l1zcgGgO3gmXpOozvbI3tO68+zlHLsZjYEy5KV1t37O9K5HamIu
amP0om7VYZlc1l7Mia91jgGg51yV9lNnAl5Ekp422An4e9YIrBT7Qk2KFKAsmBsp3qYARFdhTUuZ
ZPJZakYhbLbBS1rVpgNe+GQyrGRxiyLGiwoqW/HU4luMhFjQeToug6alU7lP87PLoz2b4y8/c8XR
qUPgcpokX0jML26cnMNx/hrLSpxs3yPg54Zbke0tv54AqTDuDGIgFEkCM9Eb0oDaKfT7mWad1s27
DTki1M6g0cvRUzOGihZHfruPiHcfYp6164kiqPVsNNnBTBZ8uvVr4kSr8WYnpYGBljG9xt6u9hzq
PyMURHbE/svA3QqhEXZoP6QvXJ7F81gktEhHsNocg6OlA5lhO8sJn80ARZRZMrhiHI2dYAospoor
Y6SrOys60mLUhYi+/wG3YR4y2DiVLg6lT0+NZl+16Ey8D5KFdEfRw8iZCLW6KTfToHIyK2VLJotD
uYmpsLGrdRKaCSeCfFX0JkBWiHqPZkhEkSX9EYzJMW2qjWPSM5Tn9kWJ4j7L3I+gXvNAoTmqneTW
r/BK3XjdJfbURT5bYp069VHZSfyoHC9+xB3YLTuXNT/3VbyMVVQ9wcgNdiSIpdIWssvc3kG9ZXbt
xU89k62lD/yG0H2RPGXKgXso9XEEXlsUHEVVKr4MZcr7mlbQe/0wjH1wdGmj8aJz31KwE7k3dEw5
kNQrx3JbpeTDDHff5jc3E6RFSlyYnWWRWun5u6qTbw8b7m6k9NKTPbKraRxyrTh5ukCY0VCUhMEL
ox5IImYoRpiXJJSIBjc6gkPxTND2e6NxoT/hu0gTXJdYPRmqRilqbARmV1n6RYsuXAtIy5tcDIis
BpddJjSQKI4xdded21oYq3HmhEXy4NzEtFl1vmw37QADcc6i4aCqlJcX0VtpZA9jb0fnOYp2Se/I
NTF6seA44t/2jM+hYDiIi6ZD2Ah/DFH8jn6PBp/77xw5rF2aCWfZAV9DIUloyZbtm430e8xhdHuy
PszK+KHS/Ba4y1aUXY7b2qLgp47Hqylh09CSuKyCWKz6IX8JaobiMKw7rhPcY0n1xFGJ0mxrUyWB
8zLQP7eukf0W89DOq4jDq1W41RHmRL80mXciXWranduzw1PwKt36k3s2X6eRXfJ2eDO80LQ9o8tj
i6mOfl1RTpGE1JJP5iVlGreqXLGnIeCnzEkq+sjcvbLUdp6a11m20apoqu+ysuCWGSwVbecc5piS
uaoYE0y29ZqQmHudfVYThpNFvU5GzjBulrEt9tSKLc+rYP/zkXPCn3zQmKaZcYXbnb9io0mO6RRa
tbfBgMMEH17NqiyDcDVXCbmB+aS7cm8hgivdj6s4rU6yBE87FXgLIwDeaaviS0EvuCNwhBs8chnT
uW5x+Psl7kt+oCRYW375yJvDjB2+iTrYEeTqRXj7z7+/Tnrc4FOnwXYaHt3ycfcOKyNN3F+lhqs5
E3alGjtejlHwFVnJpjfNj04wMMP4eB8LRk+Y3INl11jhkkqUg0cz+qLrkqd+wujuFCU0Tu1BXsZ4
DF0omoeQBQADJusm+nwkP1lt+YF4Yh69dsZwHqSHLKipJQi9aic7m2G5NL7FyBXJ88PfyNIE3ZJb
Xyi59mU24XXEdvsTW00Hwo3jetk9kpNw36lgfZwgfC9D13NPXTWwFY6Yg2dxCA6o3BlUFhyGjA2x
B1abqFP8U1cGBvmMHjiJyLAyLfpJh5YsAWDh/uoqZe/ayn6JvJ4a8yzdw4DXq2ESPbEVxADZ6aNX
epgzstk5UU5KwpimzjjD31SFQUIC1ttOJm9ajrH3MLY0Z0W8ey3VnLL39mXX9Kd82IdCgwCyKUqJ
DDApnFEBpvvoBYo0VtyWv9S8tOe6Hd6rllCIa5tbF7UC4gddcQSDwhATfqsR5UvnNNOaBGVzfqT1
lBqHxFjhBccIKC1vlRnF+JiF9XUYcvPRQXHo4cctmimbsPFQKDuYzbZ2ucniwcTExyRm9J2KlhQY
tpFjbz18BgsGYA0u0wmVZSyNdZi+Y/theCPMBPinwgI7l96KGwdes9FyyDfIGpFiGQlWeSwxkjIf
oxo5zsoOnnud4Yvpw/vB4BkoJLQmGuwvQM2nrSHcc3ATXedA45LNJ/4fsETLQZHVDRol8T8zH/wl
UcIDZXzWPox8verH0WTYHtHsWnUBjtXsHHaK3Kpfu/RP4o/yvO6E0PLiN1O1D3FBMWqa16SSRwYH
s3c0p/4xa/0HKopY+2g7Yx2YR8qvGwRyuizSxv4eewa6RY0GMzvzduqpHY0ZGg2tNO9p5Ov16NP3
y1gUXC6GIviJywI3xUqoLQZo6ql8VWxG3YqVgLHtpU++NdBs1fV8w7mzTuL2JcgfsinuDiEgsLru
9+6Mxhum0/3s6Sd/dsdNpeueaRNGUNF2d8UA2J8VbGToBC+Sxq2rTHeGtj/A3lQ8P80rnaI/Rkai
qxeE5lPAqbHUNNOFLAt25BNcpbAvriTlyFGKzY+CFlh9H+mIrRjo9SrssoBlwbHORZrFa8Yv6YYh
irf1bKYx0LQX0BAEFLt83vCOHzxVju+OjlvwV6TsGoZYa562h1A0lGuvS6MMGc7Z+RVEHsPnXICJ
Msvnluesg9xk56PzlVW/nHKSOxHi3/NgSOPXpIhsSKA748DCiAwkC0iCpaJ9mFTBxgjBe2mzHPcu
T1OAud6aAWNzn5PEk4hfvcVDl+pi+9m0jhYuNLoaWGlkETaPc9C/1Lpqnlt4vTYtzmczs5qDWkZz
cEyAXXNertRVKvFlcrSms5Yp4cQ7N7QEhH3Ox4s0UPjVDGC3GTcioe9Xipu/k8kgBTY4m9sLw8Kq
nul9OBOaYDRksgGvjPFRwGs/JHQyeAUVu24wZkf6wrZhZ2Jrk2TVsSF+DdSlreAIB4Q+uJ981DRj
/qOyjAYn/EhBY6arkN6PJnTlRXkI6P69rdk+TXUFljZ3dqIxt2qiFxHV+bmkyRT3vIW0mFb4rFH0
3VGKPWXK+PiC7pylBha3gAANLcS4sdEw191M2Dks6/zoxU7zYhk878zKdM7CHrodm5B27cnl0Lnc
qvbA+ku9WNe1/YtnBF9Wap+HwXocJt7AzuzsNVrOLeJGqAf6oAKQS+/KvDXlZL7lbsWwPiSG0AIu
rb3kTvf8NU9mCoijS38hpO40R3Swg/ncR2A32GPvqyj8U83Vexmk3O9ucYJYw8mGPXlQcYYKS2bF
Lbc8iVGe0GzD5l1vb8hD0IgmUsiOHkkaQMmooaORH3IrZkc/1LTruS+NVz+kcrK/kiG+j8Zebl3R
kHfLxJ0st9Jk3Anu850BBgUWpWqu2HHelarzd7us9Ro9WS8Dmd8ey1hgaXF7Brh7BS+Oq88bqPFD
N4qjwt5qrV6smmgnCVwmJ2BV2x5Uh7aaY6PSCzKnR/8pz0IMg+W6iINiZfTTwTabYlnW9GzBJ+8x
pp3synOhe6kUtwoGnVK8KjPB/KKkoLgAlwRb4EnyMPLy8j2sNggIGQGl+MWpOCxPfNArHdnElyRs
uElY3AygAiVMgrt89C915r1antR3gy0m+ryjYJk3M0BJbRDCbp1V8kDZpbsAtIyxUFGy6GVP49AV
yyiuXsxOiXUia3nXZvYrw9ONkZb2Kmu4TWSMxVHk/cXELXQwGEEsa8bxgxZH1aQ9ZumuWrksHYY3
AX+ptN6383yOrawGK8EQ34jCdZZJCihSdRgcMiaJ2Ext8sLGnSplqlJOMuKQjp0Xq2NWsASEXogt
XPvrsFFiodOo39Lys3HD+t0IwoFx0NGyiulOcLswX4yATTPl8HUy83SUmtkgOZO7YGq7m0t0D1kn
uPv7W0YmsMrVebTSZQZa9fbl5sWxdNCey40uNNo+4y2s9Xg5678eJD3f2lGpd23VkG+iAk+C3xV/
pN1ZR84f1lVFRU+ZwbwqE2yYzmTU55z23psPaoC2bnLfgdc/zrfcWg+doS46Ntb9ZF7xoHSlh8pb
jYQA7PKQiu5suZNNnfUjSHjr5DTz6+SS/PcxthsJlQlz3gRQRoaToK+JcIfYOyZ9gBDVP6JuovxG
CwX7Msx3QdxgH2EbHMegBcZczlR4z4xH6Lk/zJm84iFY0hqLKFGVFPT0zcG+YyCLhU1mZBp1MTyA
dmpvIRl2UPLXyTBWTU2brXOeCwvVcs4lmesAisP6Y9LJk7ktMqXrozP/YK8SO5H6T0Fgdoe/X0yg
G/VYXKlDc2/NW2gksBbg6+9Ga9OXTXytrXVAXwVgG5lchEdwoGUCB9KfRqZscm4Y2ng6ZTGih1kx
9rOGlqmLqXjoJvrZ4kLexDGD66ynbZLcRDtXD0bK1Kwv6Lox6+ZQkDvDrXVTi8h/WzM5EEdB+q0T
m4yRFdor7eSf1sTG1lPBAxz3X7N2FUUS7FDxm7D9rSgNFRwda0EsRqbGwex9tbAC8eMF2SfOnXpF
zUd+qrGH4Kt85k3QGxMLKSxYw7u6k/vS1trcO1wGfHJQFI+l1ZDFskhCiTnJ92EF/wgr826urWHj
m/NJ2NdZY1wmVpeBQq0e3DHcSXAnVhF5KxebDXsh8WwOyaZSJg8fI6PBN3TIMI8/vPZym7TAoukh
aRj9kthtMMbPty7QBh1vik4BMKJHZT4YQ+otm0F+dUPwXrgUkaQO5yfHI/zeIELbVaoRZqKSQUBt
YYKOLhYBRUnkOxGY1ailPdshRxgVxJ+4h19qKo6QSpKI8OFFztUdG7OtVcYaA2wZrGVeXMA0XXxz
afTVAdcB77zPPl/bPG8S/cZrxnzUTY9OMThrPeZfZTf+0fCXG7aD6ZwxDSioVKLxTcI66h0+RwvW
FXQ+b8AIhaEmDtk81EruCVuz0ir/QqTRxcoiiDY4zDttI6Mm0i+3DAy2aPFUOLyW0TBwfEUGMSc+
OnBsPUDWV7uiBqjgJDG0x9urUl4SwChiblNRfTC2u1GZDXVMxbPM5C3OYwcHNU2HRI2/dhZmv5HF
KBP3NLOrIWTEh39rWEQx4+QGENdAUOYQ23IZd4p1X8TLhM6AusaLmGFFNC2KQdi4kfxdBG5WrmPj
J1EdOWjcQ0sGdvet4brXxrfXQVIZp1L8+t38y6rKgAzH7aJsb89bTC+Dp5+7St/3AR3IEFCG5cDh
jjWOTveYm9f3zmKUTBphWwumQTdnLwnNKdmFhffhBFyc7IuryDRffbjeqXhIAl/v+wRfSG/G6RGW
2QaMorskR0kFnZo+2/xRzLBJGkZe0NEdmzquyS9W9tBcyUM9l36n7qOuoiw1EeSQ0umY9qlxShi/
TFb3GEMx6mvLuNrOeuxwR1saJwVjbTzEguM8x+/BG1p6gDNyAukmSv1+UcKORFZjeNUktDv6kMUS
L2w5q+FYvlG4HYFhj13xOu+tjUqcSynpFgU1iZQQbcs4/yZyyuOt56mm6YdDBQyPvmEw6q8l6Rwy
BespxmVY2iEU7IB4JPRP032kLwRPuuIdbQluT05ATjTCopdmvwB5zLWYroNL0JYJPTBqTzxIRa9O
P9+jAhCVtgUJphmLOyqRObZvqW5+Qr981hUaPey0jwK2wOxsJ9uOfsMU9LUI106nSHJOHnISE1hk
ZReXSupgbg+6Q2727wgGi6Sxt5k9EKwIIuzjpokZ3jw2mcH82norMLEuqJbMlrVSbGwbIAsshmmJ
J1yK4jGd5qsR+xdR8s9hyFtq4ERT5x21YohlEupCiYrjTm8nwQOiHwxjBe+B9iyEnapkiSKobjOC
J6mSRONaBPKTyTyxo/qj+ik61BrSJm/Yqjgx9mTKp24dRvxB3ecbLYL3LmRAZhY4IBwfS0aQXSPX
2pUmRgM5I8TWo/xt27pZ30JJzs2r1vQ/hJM5mN5Y3ZyjL4G2nklnGvtu/uMKwfWj4LzNRfCGkHMo
YFopMQx7n+jywo09Cqaw/MCqw6sa5JdxpgC+5lxFbPdPPDrv/a0LsJPv1nwb5wfpB0TdLwx6PLJK
/l49n7C2q/TWTGywfejC/iHqFfdX+CQUfTY0gt15wpi3aogxgk497kLsYy50sSkKr6ES70VA9Q+q
6NHyhlva/haLzrduBcgt5yKBz/+SUF6zBLl69KiLgi+x48C+9Bt6bGJdP3SJs6PIfEEV7bJvxbLy
0MTK3j8nbn/v0oxIC924qqzyc0xLmmEzjc0L+//IH2spS10YzPkX0LoYi3wmvd4rI31uneqNwdeZ
roESlQtKQmEiVXJjfzg5joso5aAwV6jbZnFTrXB3Fuy6fT+5gJrkxYTpnhY8fzHWn2lNTctUjYSc
9KrdksDAS4IzDVftbRcZfri1TXJQPRoV8YZ4OKHBdOx0EFPr6NnJp5+I2cli6ln+EZH2aYdxIJZX
W/Ebhc20IRxB1zm8OaZJC2EaWwfKVTlYOXhHx+rQNQ920GQrIyvfKkcxo4ZbxGa5WhmBeeij8jWY
3J95DrAeF9O9YJe9xpiytB1nRcvBr5PmB8RLdUcFZuSB3bz9w8Lh1Y+Kf6YRrrvOog7zf5Qf+i9r
LIhEpf+bvTNbjhvZsuwX4RocDsCB15gnksFRJF9gJEVhnmd8fS0wb3WmKBVlt6xf2qz1QBMlZYIR
AbgfP2fvtXdIGS5Alqxicu+6AUdrhgCkYuyvDFJ8qCfi+Ble7yEVBuw8Torct2epU+jF+P0mj74F
gTWzLbKr51RB5c+hjmS9Tt0pC8eHfJhOURJfsZ0+BAovg+Fx9kfWZ4+3OkR+00JImgK9JQzhh0je
xehRqIj0YCdgCAvKbCNuvukQEfOCj8zXwn4Z1hmf27ipwRovkAUdITWR+OyTr1pibyaxgdV4MC9S
J2V+lV8XE5QCr8EAlSBe8Rxzy6kA32TZ3wZtCvoQd0aSPBZDA3ehzO4dg/2tNEhM7atorSR2aHxN
DuXVQvQovksr3UVGcu+YWP3jR+jGNFyaZM/M9G0c64x7CDB6gICe1NMHbJXEQvQ0UukYjS72/bbD
kDWGOh+2PscqESiERp0ffIJEV1XWa1bTmYjiG83Hgd4wPl0GYX6IJb0efFaHXgY3zpiS+klCKy62
W9slM6rLx3VCHUOgypqibBrMBxvxHz/1vW3SpzLK6tbR68dGtre+6ulM4ZfxdZijNasiPtyD7bev
SO2Ojde9ukl1GrXuNgdDu6g7BZ6IXLKVsM2NrpcUbE5zyfo6GdPaF3A+CBqzC6z7kboekaP2SfZd
fQsb7cGrxHk00MySUc3cLVcrpG9YxbQjtxzpnNmBwkNflKQggP5sv9NMOokEE6K364bxnDZvU9HX
iGnQSYbJa85TbhMuhxzyuWzM9w7adthSJ1bWXqHKWyPCIeAIsYftNusso2ZE83kyzXGX+s3S6/FT
p1Z8PxL/4ujeXWYMOIbYw1NC9TJ9XJLSly3MynlzEuMlydFSd/HBmmPHyqC8RRkFK42xcYwJM/Pz
fVMTk9XPARQa6ixtbB711nnzmRA6ybmze3RYHeeDvjilBYFSDg9fbTW3bU6ORpod0DiS4UsIuVHH
Z9kmwAMqRn2VQhqtx86q7roHGBrvadbdxl16P9o76qKFY80EivHEoY48VIy8AbtfVpBZjtIXZjeE
8PGqdsVDnvS3Unp3hqgPfRivDD+4b4x0p7vF4yDyHSdmDHGjc5j/cRG67x6p3VLBbowUYnovORFJ
ey2KYpcaIYli/isdllsQceHS6pP3wuezZlaOKdolASWbnB1JosECh7QMoWzAWMf02QQGXs+1HlCh
aNyBDJM5GuIIUlpbLwarQuCk7Le2S/fSpdyWrbbHkM4YBTqm8Gk8RQ3UlLrv4H8k0zme7kIZnwsF
bTKruPhEMjVdAjQ2NptkSG1cmsw4IX2baAOJ1FnSwyFHxhofykUQEWFEf35vmfLet9W3rjD3+dzD
TuL7PJqp3yLfp6iIFTlgyCIH5nXZc4pXk9uXc1MDyo+T7zkqx9upESuTc1Otw7c0EcIGjrlj/y0W
VsSd2pTNkXHdWeYo9VEYNgwodFWfw956qzQCSIdMXIiuXMVY3I0wXHkOtBcQG575ZFv8yHjpAhp5
xkPkYpIW7kVru/7cYOCOmg1RZHCFQ7FHOQC5vdDyNUhFdDmcLeceh+1Azy99VqpoYNtoorvJi08Z
vEDNgW02zygS+5GZ4mPW1Y8Uz802zL39iHJ+8optMGnXopQ+Cy7vfInxhe7pWhaGwvLLYsBk7NF/
luja11pT7DgyrYqc5wvYB+KD5Af21Nc8Y0I0YbDsn/rMJgB4bBeljRGHUe3BLGtM6dYD57J9gOOQ
JvZ0KqLqkubBhZ9bF5l4iwRmaatdNnl7zCSSzgh7vJnvYxZD4KRXY1ifUSL6rHv6Im8wTGcjiUd5
SUP/XU03cZEfZQ38A8AYWjOi0nSiAhKYIn13naXgKJScAMqK4Ls2VIeo1K4KFmyQls+011gsAv++
pmlZdMW2LYS5mjxgSyO9XjojxsK/99L+7DCOBUNC4ds2aHjdql9m3rj25uKZGE4veeoj/cHsw1cl
wh/TCB9PMW0QIR9WzXgUuuZiRM6DSBjsM8QYSpkcZZt4c3umhTzpIMkOVU0d3vYnoTIAsuW576ET
De+dtye04zxEFCepf4/PeetJ/8ZhDkhjk85859FbInV1IsKESchlW4evUWq9Qb15xEx7UWQZHBAj
x3xi1meTRuuWRK8Umqt5Iezm3QjlEWDSRadIXh9ZnhXWS9ofzJlOfAy3CVGytGD7ZyPJT0ztVvQp
FvFgf2MWd+cnx2HSXmjtIoPop/XMRGnpcudd8ZjNi4y0IQ708XOZ6DcV5tDCnx6MKb5ijPOgs95N
o4PtqyRdWkXPsMIXHMAPUweHMs+9J+UanI69XY8qZ+GO9sUwWG8N1CLEgccwjOW2nG2UZfpElZiv
lPRR4RWUK+BE3aXI2okmEpLj7snPCLUbwfOqqV35EoWC7B4p1cu9w0vqPOvFLCWIiB4NLf9HvMVX
AcZ3bRva1fdiFNcEwV2ljvMiEu+FTCbas+Es/pk9Lv3OccMaFgVFLg3nLWiPlW2xZpUNQ/9WI8UJ
HDXhXxd4Fd5b3/uBR2IJi9tflIkDJWAM7zvdvUjn/gFpPRM3Zl4LTladoi8ki2EH9v2bb73SGntg
qIbJeuqHVdZ+B9uwwdh+r4bwClpot1UjU8GQOMVprDgNdejhw+Fs4k7tUgykuJ12mk0/0W3h7IZq
PhqFAA57RSnjXBsV7oqOTWvMAvTzxW3d8fPpsr9E/LAO2jZe+bYgo2tg/GEZQX6wPXuTpkO4pfV/
2VmWvCCAjdocPndGtBFLHTGoSQKGaEyozouK04LWG1uVsS7mFt0GJYvycmJRGqwQl2NC37DOkItN
ebfNveC1j8fhyvg+GCDgsPGYyylwCLh0A0SuNEGLfEsP7QW3aUpTGnetS9KbQQRZH9FESw/06d+K
Ns3WUaUuqt6Su7GLoOGhXSndH3TO4kWfIqwRGMsXug7ztfA+ZBNAw0Tieyui7NzYvSpbtFp0AtBO
k2WU2hrtH9lsXa94tTwaOVbZ3fV2i5kOJ3g+ztta0XD2Aw4+yyMZBGpLZsZrC7EodSGoCwaLrCKZ
Sh5tYW3DDvFVBjMDlVLViDWh0udA2u95NCAxaYZFrSPcgdSITAnsVzTf5Alb7snos2NGDOOCAFca
89OKRMtzGRqbUsRbv/GoefQtuZET5PKcfMA+33YFhaIxuosncVORiLbEiZJOJ7M2L7DgfEtCinQv
5GyG7iTS/Q0PuofeZ8roKDCmA7gX3bgM9820qRbf3IkuiC2Kmq39DONvn3CG6nxKKEH2tgEXahXV
wIwm3Tv5NtSgOkJT8lHUeGXxWDrdDSEsTzjcTU5YLPx9jf/TgG71IAcArWLCN7EYBjxHOk2tlSFX
TkAZR124zzrzTevSg+WxcYZ5eWur7qxrggihVn8yIIZkDVCYAaOjlUxXoWzevVQ+uDkKF16t4eJ1
r41vIpw2idFYm24A2Tdy57SXQ4wQ28hTc2vzuOsKGXgkIEgqc+OOGtkpDeNB6zmEsrpNrVmWwkEj
gtwTad+0zniQ8wE/JiyczvFS1HKDjsSFJs36p6HPS5wM3kJzbvwUmfhQjJy3JADDPl6BiXYWRD63
5nBhWeUPkzKU8rg+0iziA5iaW/QsauoOI+0Nv8NpkFY54EJiCIgIB+DrvRTafGaw6uuYpJ4uTMS+
jpj5YERDmKIxUpvrHUklhKj3vSq9m1i+KcqjpUOpuEBXv2u9EeWl8UNCiFhWHTGVzBbZnDv2MYno
gOYVyJ4O+aGRkyocFwfd6LdhMT0lbssGlyBkQXGAaYiEU6wvDlgoIpEaWaKyz71NiF8XrKHDiR2t
HLnWQUffX5aVtpr/u4zBxwLewxF9PYoVWACBE1JscLzpqWxpJ65nTtCyKby32SWVW1MN6oeyBSfT
jh+Q4E3P2laJc3RnpLULWZ2gTbtbLvUsrQ9QqOF5uk5bHz6+10SErj/+MWacqclvfaQiNg8oKAK6
gEbQ73vOclaoBkItDJLpQjBdkhChRaX1p9JlLzCreILL2kwHHC4hYshDSieYus1DJjP/cebrJhnu
j1VIZZHazCjcGbYoawoSNv0ACUfJmUF3WJJC0K2LKWjqNbKyFw0X8bpRKSGMTpG1B9dKEVHa8nF0
KxLBenxJwrAg8HQJIc88n/Mr/PgSEUO07uLoXRQpuWbCWIOwrQ9/f8lH+e9vkQjSGc5tZxFkvU5b
ytIPHcfbfTC/OOwhB3v+8vE7WbEq9XmNY6S6tDqzOHhRUB4M1RWHv79N2BmDOip21L/AxXrnrggw
vRn2QJ0QU0Sb+bQivSfcFHr7oAhUsiTZp3HNLNJreg49HJkPQZrSPJzGmag0vJG5zSya9jd+qWtv
olhnGtkrZ9uO9caotPKAzP7fX/7+1tT1aCcUDPA5ixSBBDjTup3QVdLEI7a0bObKwW+K556Dxfrj
z0jPoo75+IuP306Xw6RY8+Z/j0I2P3z86d/fhsri8ekbHD/jC5jxYxMn/TYQbsVciM/jr985Nge6
oao8SPqErrfiO8cgZFyDnzPBnL+Y84sIxoQ+fjMYPF4yOThoYmtUdDKFlTSmztIsiD8cA/PdSukS
5SK+sshrWxTGkB+q+YsdFvnBCC4Bp66thHmXgXIVB7TonUOpQvrBJlhSC0lTaOW7YQpfvUR/m2wG
HPkwPJKgtuS5yTiZo6fNA2MdqIkTEljzRYh4jJjA4MHvqps4kLg/kvTVm6pT5eOjKJsDUB3CatW7
6NrqQPzROulJzPJ6tfHfidG18XuDKIKmyCMZ8ulb5sCEyWZ8kfHH5RDR8k+3KWes8xCTOGvCgTXM
xt+MZvCKqz5YupXVrMo+Y2ZFZkXRoAFxomPn6vKOkWm33MOz0TaaT3PdmaF4GTF2RAjXJ6QSE9hZ
4fLsB+WuocHoFP3e6SCDMn+vrxhcQu22JoZba5QZ2pXhmMVT7mqbinPeakCzgneyJ+J+HOKz0beH
wSLpsKqdvcNQbhHrKB5ma4XnulBxGPQsW82We6Gxk6RFoe0gcz55dZrQToFsZCEYtN3cRo0zfmvB
5Z9qi1oLK2HHFAPfXWDqNKofvSQ0L9nawcvHbbtOlZZd+tpr5A3RsOk5Ta6NBsJQWeh3iGqpXPHy
VEEKTpEkXQ7I495547kYJbgQM4GmO2rZumKp5jCevdIcZDQ2McEN8qo4hmj9ykST+zjzxUkzzL0a
hpRzMDg6+PAnGLnIlCa9BtdCxRTUeboRYLHXPqF0lSRbLSnaJ6EnoO3kcIVpjHYm5QV7iLqundi8
lNHcVzDBA9kaddJQWYeiEDotEZM/12rre1cNNJAL5t+lj1xEReUzD8SWyLAHMpIIJ2kTc18C57Jk
G9wixCTP0Fqa7WAcEQhN69zaa0bk3BJpv1DeYC+RoRY7NUMGRsaG+zzhJWs2A5dYg1mc1uE1+QEc
yg1EB2MV+ZfVRLiWS/nT6eYJf+e+RwN5RrBqLPtOa/cqRnY32FunATmDxpQg+Al+aYYyjUE4PSlh
Y9MpNOMtqXV1jntak5MWQc9njuOjpKJh7hvXbTGtNFPF28rHe1jV/Aubwevir9D4ytzXtcquBkOH
dcU0jnN3fGgZxd2RipavOwnbSGisKsEY5CSqtA1gZz0A7OCFR9JwZ4KceUnE6rmNg8ePe2KccC8I
DrO7NJiuswS5czSQ4yXS+MH3SGn0wdOt6AsBktTCNzGE5VOY5YcyBhXhp4k82IVN6moMwHcZGdAY
fYQNGzvt7I3WN3ySRvis9eYrA7tomZkTxv12SPg8kh0LB2LlXuarjxusy91j0Y/VdYA7gAFrhQIa
4SYbgjxyALMPmpU5GBF8cdXChN0KHZldwbA+r4ArtSrPLqwWqQbp0TB4DeQLUf6gNe2mxuu2zus0
JC0OkVTLKPWUpbiw69G/iRN/YA0Jux2OS2c55q63SeoIBr7WmYh9I/BBNZg3DLPjDs+MuPv4Yb1Z
n+G1697psFXMT5dnsJ2UHNXy3Hf2mNsnvJ0OAG87oqpWTn7R5ZZJAwU2OBmF7Cx5f0RJrV30mXnv
pLaNUYLvItjQexnWlznOdFjlkSK2iEY8HHzQFbUizNNI4lM9dOfSlUcV8ie+MKdl4NaweeZL9rJF
L1Qa9VzwDBsVcmyvg9pYt3FLd6Ap9sKq3KsKEBWiCs4LdCfz48cXgXTqr/8JwS1kICRwnonW2hMj
aa1ECklc90R5EuQRVyQG32Ey8fej16zdUlF3MuJ+6POIzAANm7fpH8d04G7osRPEYY8OkSTPw1gm
8Zr5H1kDbnFjdOHLyOI2QJaNWwKco1Yto1aiaeid+qYIHociDE/I2etlbC4N05V73yuRDQ5knBeO
PMl+1E84cDYQGOQpByG1GEvpXkweHZOsN6kl54exnugPsqUchgC7cVbjQCa00F6NmX7OMWYYjc1K
xkrtw8q5tOJqXdXk9YW1u8HTVN8wpH+oyzkQtCeN2+n8N8aN04lPCBg6X7cTXeC9VEW4DasINq0A
TvTXIub65kWAZOBbfK0MY9ww2AA9Sabj1sxQ4IUVfchhfA9yEDV2OnLiDXd1q5NJH8q3yOhdjogN
w/2kwk6PDeRoNqJYgYpkRRAwNuy+49AxBJuPPwri2j2T0PMgg/TCC91g14aU6RYe1b3Vu+G2rhMc
8nGZX7ZsBm3CT8wLe2+q7iqNZH3t+3QZP158ZnV7YbClEidyg/guvJRksAOF3IhIL+9b6Gctun5S
CuulN/jmXmY+9gEheK5jazPA/Fp0XROgxOA4BDavAEhkOntIjcMJbkkEeshaEGlrPukWFs/WI+sX
gRmAhMG96nr55gqz27tl6l4ZXUePlwgPa5ZR4fMi7eHKz53mrXYxn2K7LG+DOk23w9i8BwgIEeBh
lC3Kst0aRUsdEtCGhJUj7zGDL2yMwFQxeXAukxotk+eTcteNNdmJ8nbAJeEn8fgowVptyBc1t+hu
qXxM/0ELsEP5cX9OJvtOhTmh8n3SQJrO3d3H+28PrqSi5XQzhPbRHXngP7ZeJ0pJ4TIHtTMb1Iqt
a93qTTldZUB7T4bPf+Q2XG2MLXsXyrkQQrx8Lcn/OHiyxnUjp3UQsY8h+rx0kli91Ur7XmxxxsWP
fucEy6JJ1V1Xkb81TE581SFnEh4AjF6zy000zWdgNMOaYA5EwAau5r6jDzsg7u8tjqy6xx3C8tgd
RzSci9Ya97bdx9coaBDKJNheGwTUtHyDgznx5DSJgiacuB2Mz8w9sYDHh7B0Xj6+q7RKbUIHu3Sv
YGJDqFyXYlIrbEvqHNV6zU4XjJve9l8yU4eMw2964MYfv/G1VC3MRNOpXKYNovbmkcZBswFeP+eP
qwxMqMcJqcuTw9+/08zkxG3dbcvS73eayo0LTwfpEDhwvLzeEPSTZqZppFGqKTVchDP3uC+dGRcX
zpFFZriJkd3thuHOQIFw8EoGMKEM5NZPq2+Znb8ojqlVY4k7uyvxoM0Hyr7WK1TBuBhIDk+5f4of
0VovE++mSi3w0sIC/AwzOuxV+mA5TAAmBl2tboSPEziuAz8Xylt3U+Uj+JPM1zY13mHWMB3CM6zX
y8njGQa53G4zSFweYWb9AAA+ee9jpmFa1OoI7fidr3ff8P5bG8AtzdZiQTtpPv7ssndXmTFikpz3
kIinjce3GZdIm2iNk2O0rZWNqjjfZKiKLj0Hv0vVDyHJRsVpAuryIEwiPoAgwhka1KZKuvFZqpNe
NP1TQOj6ti7Gfjm58bPDAf+B2cSN1g/2s825RrXqWxX35QM9LWdtauWLivE8hR2i5SEBDorfMn3T
QoRpJsg3L9Lu4fWPNCzT7tLAH2HbcXtIrVJfI4Syn/ue/rqPGR0mX65jATSjojgRlemfYyyjzLIc
ceODtmXVH9dt24i3UcM1LQZKOFSNsIGp4xAxXDMdeMYpE6z8ahS3SJYI1vXRXo8UzUd//otwcFGz
6WCilRd3G2i1nGxRfyygcWU7fsDbwKErQI/BxBzmXZk1rTBPQ0oyhoXiWCPkkeI/W9HFj7ZjLl5s
kl90+Jsdclu3tZLNx7NCi7WhOAs3tgahpZOg96C2IkzQnG9hPNTXVi2fEBgGzxnAt6h7bGa8iD+2
G1K2k8dqMBU+NlPtcjMtrjwjvEBk/GzXhv3dktw6VeI+Bf7wNBn161Tl/RXzKX2XgYXfS10Hzt0y
NaCbQfqY3me3QCVrrAqpxi7p+VutZ/fQohKTQqmdJvDwzHiz/k4xr6InnTn7JNGfHY4S2xLI1nHI
WzgI3kwp8SJJGwbWTjV4wc4Iqm/okuRKSz10eOxhywwYxYLd9dZ3wovQrEkJnHe1gN3jaFsXrT7W
P4o2f6ElaMBWaMZda4HqMpzKvrBp9GxL5MTcYtkaWL96YoRwHat+4EPrYbD6sb0XPZ+cRQTA4cOA
/f+N6n+IvTUECZL/s1P9tv3+8lNM7se//8uqLp1/OabtkCiLHsVBnGb/t1XdEP9ygD4rl7xSw3KV
zd/8t1Xd+JfOLzJylTQdWxqkuv3bqo7BXRoSFK5rCaEEoNz/xKn+cxYeyXBSCWkZumHaAgO8mtPj
/pF0aKbgWkatpb4uO5wvzgabyPU/3orfmOF5FcXf6ah/XcJ0XaWQcph0mj5dwnJcTRoUnQuHkWq2
QltMuklVGPZ1UyO8oecLa3/59TXnCL9P1zS4IO57/Pc6rI6fX1YLb7FKajrmEUrJcMC3SrtZAy+b
DXB7jPPXV/vNKzTYAqXjKmlRXs1//883cSLVDZoYTes+X3lM+SZwKiq9iBjv/G+uZDoGAcquZGv+
+UplH06ji+12MZUXE9P3MN74zCAMs/3DhX7zBkrHsh3TtUzb/Atv8I+XBBV8yjkVAdQqs1s0F6+J
CWnAjcFlsYaW3R8idH8OKeQeAdJI08lUui51Uzqf3sGp8s2S2gCxmnEtONSoJFjTxiG/Vl+WOROH
8Pj1GznjF366QUxblwJShCXoSzr6pxsEITie1AhebVuYO0990wmxDP94G/76smx9fvR1h2JO4lT/
+eMqciJMRJEoMMD3rcC1nOb0D+3q5HbNOWnuXf/965f1y8dm2pbDwsGqYVoY+z+9LJq6zMTSGqCh
060ceV2V/jFCVKYwGAtktV9f7ZfFA8YFr09Xrqlzl3y+72ujqct+hFAxILSCsb6cTxdfX2JeZz9/
ULauBOumVI7pfL7jncDIQzJtyFPu/RVu8FMpXMZrofYtQXmZ9ugmsMsvOlMn7MxaAHFc6OIu8Ab0
OuUVIInrlowxvECz62UVJ49f/3y/PPrzW+CgjiP6ggVcfXogtQGGKDmXSNQ/WkrAakjCZVXbGcTd
fX2p33y2tsA+pVj3bTaST+toE1fIzmfaZNBpcG7qJWsSiXf5TVj7MGS17deX+92HK1hkBF/4kJ1P
t5IMOMUr3ZmhSWRKgo0TDMK+vsSvbx7PHnHZwpEWG9rnaNJCa2NDmwK18Axx5SvjFIXtHQjAPcjG
P7yaj0ft5wd+vpap0D0BZWGw+fOjWCaVN+J3JM9YG+lXW8k7WQuQhEMJQSgmn6Trhvtu1sYHRvZu
Z5a++frFijmO/fNPoCwFdc82TJPP/+efIDdcghoLAT4qqB6m2njzSdrbS3gZeytlQgWyfPKrWzbF
58Ju3HUW5cnN1z/Dr+uRslybzd7R56dWfrqFclOYcT3whsd1B0W+NI7V4AAq1S9J7MBfMnkr22gf
vr7or0utUoYrTd1yIYrT6vn5dVehxXlOmIQDhvq98rUfwvHQjSM3+Po6vz4fSrErCp4QWyrD+rTY
moFreW3Do2jm30dDWyQ2dICRQWa+6vPiDw/j7z5Nyjb86Eq4ZDPKT69K0IVOCj2my0EQFcW8+ToJ
yMQmlmEGKdF77Rn0KKLHTpiPbiYvaKLu/vPXyzuqsyg4rvHLFmZrNA6rIcVGUiZrKyhfDQM7odPS
J/dM+1tW08f/+oq/eV65aWg2Kt1mXVCf3mEokgZkBTZNT/RoWdzsShXiRW/7NwTm9R8+zt+9w46U
7C3CVRZC3E9La4Y30UyaXi1UTPTm0QSWswAlf2vQjRzMgRYDvJ7IhF7g3CeBcff1a/3NXeuY/LIU
ql+21E+fb1Ya8cjyx10bvOJHoG17y6ryhwXwtxfhPGy4yOJN9fl5lL4ORoNtfIHaaVWWLxhPcTpW
/4ur8NCzbbiEiLvy08emCeJU+lmf7bnn0Tla6Tv6g6/frd8sr45uc5hBiKWUlOLThxWJqcp0jQJO
ifhktEiOGb1sO/tFsy5q9DGmaIdVJauNi9/r62v/uqhxaUBPApsYukr308vLA+pUUORE643GttIQ
zU/fW9gIQfm9gOraDj++vt6vFQnXI8QEmBjLDBaan9czZ+zMmoEriyiFVa+Nq05620681lp2cMJx
XdpiU6ry5uur/uZxYMnmICgsxYmGPfnny+aQuGKPeOI50Gktov7BQA/Y+vYSTt5GgSYGsftqpOHB
m4CL0ZD++vq/3qpcnnUVPvxc631+Hrw28UeNYwnSq/s5lL72XwPaMV9f5HdvLWu4LYRpsUF+fh4I
VfStDAUuqnaC13zQJclijL4bA7EkhLXMgWbYif/wePzm/uF682GHd3ZGv/38xiZtT+/EQcRTACaX
skGmdlDI8AiUuPRC4Byh+sMVf/O0uDbvJRuwLXWbeuDnSzKF6eN6LmppLZNSFBML1dxXPWECXoJY
wL0yWWpMOs5kQv1hDZ8fxJ+rEMYPDo+o4vXiP/v0oJaN4eEYo2WIlP2chqVcFKmq//ACf3sRqNa6
OyNCnc9bse2nXotNdL5I6S3CKX1hPPOHaPtfb0hO24aA9WcaPPb6p+chJfiJzZkNODRD+zAUYA1m
AwvQllaG/3EJM1+LW8SlXeJYct4Y/3EapmMh0nJ+07qeYX1ml/U1Pcvy2m9C8hC+fgZ+LWN4RRxM
pcG2zi356XW5kZ9JAZp1YVlYuSfzRvdRtoTutMV1+IPYpeEPD93HDf75lvjnFT8Vps3gFZDfCnsx
2MwoY9a9EtmW8va+D2itycOGeplAl6wlA1SzVfiiFSMm8UShiDG6eKlmW302iuZiKr2RmtqRd1gT
w7u+7MTb12/P754dJo/Csij12NM+l5M5c7rKKUt74Yb+dwdRzBAgVCS/6i10Q7RnMX6DlBgc2y/O
nkq+fX15w5yfzX++W3PLzKQocGn12Gw4n98tHOcyG/W7sYOJEhJgopwMNSv1aLtP41Dzf2DKC5DR
+1XstU/MLmDAdmNvmUc7d1JxJQTzO2dJiS7MM3tjxobpyIBMn5JADJdBPG425PMt2Q73o5Bk0KyC
0J75bYp5KhFZA7+cYc1n2pPRMGs/jfg2suoOd9aYtR3+bz/qiNR5bsaIbOk1WYCp/qSSFisfsyuI
dw9CVANIiz6Nq3KfZTF0PFLZ6lIbECTifc23SVNVCLhzGfiOjWFVuGQ8+0UyCbnQsiSG9czRMM3l
JjTjyHovVYNbUg6uSGh9B8UosYhrRWlODNLDyaeznw9i7Dai8ONiU3VNO474JgMBr8ZJDTcd1mlD
+uQpCMteilWVY6Celk5OMboa4hxJjevLwnxrwh4nlqkHMapXNwoFmPmygjdwFUeoSF8bA8z5hjlZ
DhF89HFgn4to6Fx3yXDYBhpRERsjXrue/Aior7ZlwM5pyroOv3d0nIZLZJaBcVTw8vmLUk5MpyOO
TtQW3jCVxr7tfFej6YAhECFuLj2YSqpuCgtVVDIiEwCumEXecpC1YZD+oDG63kSdsqcrL6c1aQMw
Gb3xZOTMbfbS1sLkoZeWCOl8yVAiFI+gpGsER8RFbYG0ppPUQggup+K2RIXuTpfZNAUILVVhKvUs
7dhF+zm18AqxbgivnghZ58BbGotKWM3wqqdySDemYWv2ymmsYiQoNfdU+2b3pVfdtV3FsHjVNC43
BOJMBL2XkAJskhgteDfpsQoVZJAcl2x+AT8CyVcXt6l/aVMzMJfOeI/3CK1TPKwT8kTE096Q5+5D
CQN8OjtdO3okI4FBuuoYojtbKJ9DvW7qqEm3VuTJ9ATzPkqP2O9i7ez7XlUm+8LBs/qCJDWoL+zJ
Rx5IYlQY78YUC1eiSxWXCygcufUOOcGNaxS/VTPhLhiLjOBcPKublnp45SWNm7/Thw+9x84gBuNV
z6aUf6KbosBs0CbKHt61Np2C1UA4O2wfy/QAXHKHFkdVQmO+HFvQgDctQE8l8yw4OrmwYV+CDB7w
zjpizCeU+b5praTMK+CKMpzAa9EBXMKjZdKHIl+Dz7IodKtKn0gwsoJ2RBCD5QkHZdrQ+8A3mGbO
q1abYIv2fQapNnTSBYMuu5tKnPQujMhbu2wCTktHvZa9Mlb4GnwSzwDt8/yjHCNlIVikbVoX34Dl
heF1O4O5n5MOHSDgfcieaj9ZY2WfPLtlqiRNyM/HOovTDv1DBNz8wKrtu7tR9bBK7aC3/E2hcUZ7
APMw3HqhE9R77CBNeDY9zWAwKLq612FtBTF8DtjqdmDRgUzJpNAWqGfF9K3SLd35QW07zpNkx1AV
ogS7FuIHUvFyYE2kiYcXQhtiTu0zcsPcZHmu6G1bqdSDO+QgLiNgZCE3QVs32CtEgSjmu+GCzSG5
c3Ss/rrDYw8AswcXgQ2gsd3wTiR5A1wh9yJiW3ZUek76bkdxA/HIjIOw2/dEx/egSKRVEfg6ivA6
cOxsPPCykxxTC2609hThIJdbHj8NsUiiUu9QA7floB1InDkY+CFJdX91rP5vj9r+H6I9f0yX/uch
2uV78ZIAeM4aLF/770Ce52nUX0M0x/kXMyrJ0ZJui7Q+Olf/5j3r/6IZQRva4PipK/rp/2eIJvV/
0exjKkOtbbu24XDc+PcQzfgv8s4juXJk27JT+RNAGoRDNetqSc0gGR1YCAYcWjvE6P8Cs6wqeZlF
2vvdeo20TLOIB3EdLs7Ze23nL/alFALtuZnGIv8f4Z6pSbzbFGimIdgTuGLu7f1zYxhr2RgSNFTv
XGBUtw2bxGspSVnu6xKXG/A7MIMMDRg4vYtbeuh0j5QDNI7AeHN8tZWOlS+os2AHEmzWimjOpirb
6pRlEeJK5t6f6NrUzktcA4F2HKvXFB7GWm+zFGNLZ2IKnwDN6K77K698fVcFcXMlZ0AkU4r5NK/P
Z2GgMjO7fjjT3AvvEZVja54M/ZWypw+AYsQQX5NGv7OYXEkJ5wxZ215yFaNwJ46srGCIZbWd3viO
a/yCjq+vEPWkPyd7iF9MEupsvM2Ws+rbzDtqBvM7bg0iEhdezZHYzi0Q/KYPLS+h4JhHontizU8f
MU4E0wI3Gz5vAWgJ77SvIwyvUlfdmTi8CQfppPZi4u7A/pMa3ExdIBKb7I7QdXpfmP34a3feZNno
hkw7fOwyF+G4KOp4XAlpTd9V0bZHFPQG1c00i54D1gxyj2nYbs2qie4i5WZP1mDWBiWKcDzFIsNV
NrX6yXCyifB0DetrFIa4z5WpISFVxr6KJ++JWmr1HQstqtfIj0VF4UNP8YwZA92I0oponTFvk6Bq
jOaLgHaB9glxI5iqQv8e+h5xVuYcvOxHSXmn5ODcKIi4mG9ajDeLUFF+QhWXuhy4k3aW8NL3MBdm
aBDRygJi/AAZjeh1DIkko+powDU1+/RJ9Gl3l7R5fRuQSkaf0LBJsdYTq13X7I9Rj4HDxq5CqSSu
VX0qhQbdTxtKzV6SgDJH/BbIcEwZjAfXL0IAUILieMqiZmyk3UkiJiLJ7K1B7ILCDFd0mdCrfs44
1i+jtnJfq3DuckEeLaqlwcIVrihHzkA6D6EGzJtB/1M0vPdFaPnONjAs6zoGngdCEV0RNjl7Ii+d
dPSt2+n10UlKES3Hsnd/VmUhsFcjcoyRff5M+gA/lh/Z2dkF3Ogu295sKI9kIjpags4X+hVl1gh0
m/FIyNacBkG9DSmuTZ4LuJ1yL2rL3ddlXZfLdCQuk21PcIRoQBK5kcdwdBDqGulaJmO/ScE6PSWh
1IpNZbXYeSMQrJhU4C3/joDSbfAz6GujRYW8iU23QlxdmwLHyqiLJ7ee3BGYBicKsASxIHOztgAb
+XXHVjjrdW8dsEl68fgldmym1HSY+NfbQnAcpJKFJr03iXG61XwyI91oqK7x8tkP6exo8rXKi44t
LfargQDMck0mYt9BxgHyvHG90Ai2ad63f9zaRPJeS9Q26Bc0tlCo0tBkd75pQ3YhC4dMRRPBfqHl
/Emd5ObflA5VvhFDZGyK1h0efCWd334zmfa+iJCvLKPc8XHMQeA9JLWHPB+Nk3/rTHHdbzqm5nhZ
sg0Y1oMKDeAWaYE/MSz8cSGkAkToOUV2bdkdH6Ujs2haxnrUk3k6yO616tIERF1iWT+iPOkf86Sr
XwonI8Tet3MyYlxvXFSD6dzZRRnfZ1nHsYkGv3xgR1S8hnJWLykNcEOTDc7BsHW6gC4iaaYzu0iu
9Uok5MwhCyAiXvOS9VRPkQTk5RqEBAZSgC8fuSW77mHvVHZRPxhmXrxGelsDmvC829AKYYPnofdL
pFn2rbWz/BcVBHRFQd45nMIsLYOLkqnpCCGJcEYXHdSA90tNyKkI7Dg5NkaGrRB9N5A7F03GKtIc
acCKp1vO0FVgZaZwmn4ZmVLaHr2IeMINYxwhfuKZY1l0r1k59LNWW8lz3ZBUl1tpCDFJqpyI8poC
feWAWp+xp43cj2yxILILwqq0oER9YZiU4XB6RiQb0ryqYS3bRngMEr/CdU5KFqFbiZqmbTE16tjF
qpE4YISRbLIw4BRRaG4s4SfGFdqsNLD3SVGV5cohL/cu8gAuJi1Vpl0w+BqhNzG5kioHPbNw9Mpl
ZnCJ7uIYyVhahJx/tsAWLW1rdSjfFpHMOm05Wl3eYWPB3TvgkSXCB4KSXT13dlN8ty1OoTi3ibHM
6vogdS15qtJOW7AYkC1HqOa81W9+hKhTXxy4PFtHWvQuItkXFYeJ1vuR+r665zQs3KVUrBGr2G1K
sah9YDSbKJnwd5hRY7+g5c0R9HMaX/ZZo8HeqaLgZzzmwryqPI7ZUHzr4bfqUr6glg2pWihzemWb
GhAEVWQDPuHG2SSlk/0ZHU0/wwouHkjEs9a6HnEQRokTMWekpC2Pged/d01jPNdBXvyA/DeRQ+JE
NUgGZpmVj2duNfFKVsiKrGSNkhLQz1A6zi/8VrSFqdMbNz0xAewS9EC1m3TqirsqVO5T6INnrnWc
FEYYF5DZnfFxiqvyJ14SiluZwIcW085bax05oSCoCdRYxB0ZqYtEeRV/ogaothwJI5uDxYZ1YeTT
IWMYuBxXB7SupVNtFenK19owOvfS1vyNU436JgevldGEcLIfMTK6PYb54Vi3sXcsrDBag5w27geT
OCGNR19PbRedRJno56yV2JB6HWW5VF28sgut/D0KDllJ7hsrWIK4WFscK2fbicwD7MbkCgySfudy
5E6WvWdPe+KZiHejyhVES6tusNWPk1WtQeL1m0qrs+fQ4cBp0A3ekjxm7iH0JVD4Bv0Q0fbfovfk
Q67Jjx/WSGwHksxDADGBWZOMGrKuDZsB0eovKWD4Wy7ofp04j2sxdfmjkLny2EYZ9Z/enOYUr9wz
lhmA/K3V2Dk5x16ofeeM6KITrPr1QHrDIcvh7C2nBN1/VvnqyALj7GxdE/CbwgH/h9ZL3LGYB4Hx
NcI4dQzmjQRAQm5NmG7Mzou+j/jVXieANO3C0gdtK5M+3pmJO23lEEQWDm6ihu0knq7sUk6bVlgu
zJE2MV+GzBhuqTmkawHe7qqAfnddI3PAnzGm2yCMoOuQ2LR2RYlzuDOSs2Foxdby++bEO9FPSaZ7
+6jRCHDIiLbGX+OS/SULe2OkYtzYwi43XdHZ392xA6WSltxT5/fXJcZrbB9lU5NCbzPeIJGDrWV3
p+zqDpGo9VLDOLkC+9DtBVs4XN2af1eg/B+XVgcpomAcwwFLJNCKFirsWUgPrphREBrY+/WL7wf1
SKCBjSUy0jK4GlVR5Ldxrev5k2N58ls0gdPdFHqZ/Qm10toacWDudKKqQUSSh06zpwV+T53Dl+nC
ELX6ZtqdwPAWEKGUYXXN0Dp3Zbu0zcG+6d1ynI6Qh1hUTKeK5C7N2pKpj20+aIDAGfO1QEG264WZ
nRQwbvBjDkQeGA76jqS15jimrffgSJXcRbIxripgc0s2yeG+KpPh7BfDW+LazG9AGKq+lbSJ9kMa
9hvClTwIcW0kb5tEVeS9Fy30Fh/u13wX6U3QS+tmbKkuYjlUQXgSqp8ledFgQ87pewcmDfjcPZB3
ljBL0tfruroylo7XqglqsdutujYL7zBGEAqRD2aFQhifShghCSIlJm9/IgDIot8UVFwTgo9OUAvM
mpYoQZgPLWck+mlzK83+1s21Llb1vmYGAEneYWY7wRNs90rXmlPn1MGPpiW5QNWjtexyoxJsv+rm
tagzcZooC2wGTEk3YemIx0x0yZ2rcmKSRW1C6aeKLp69sOn3ctSHMx06sXNDT7vuGaHHhq7BIwln
4caIapS/zIjui6WcNloVxJalCxFNwU4oEAU3BnGr+l1Vi+7OjwuGocvhP2g77+A7M13GFuTdqjho
Vx12y2CBzyi8xyhXBjdE9zoPkyXndFhZLfpojCldsrFd5qPTASkDDrxQdWNTRB+0gn1w0jyaLGMZ
CLEyfSaLRNyNbaE9UVZL1lEOLbMMMWlUwiYq3or9boUlcXyqKW+deuGXADe1IDkWbpXRQ8NSpfg0
TmihYGR0QlgvuvT8J6TNwdawmnlJrhPnLixMt9370gFPO7mYyEY7GquZU5lg1KcZEC98ET8YCdM4
2whwQyRf7huqWJj0cI2tXLxyKw6j0bIhZOg6JzGdSi2B7GOSBreN2TcPo4QukaRtxiI3OsWaHIEE
29M044kYG8vYUN5VmZhY+MgXxhNd5pMOqrZrOkTTZX8ODT08V6Agy11B4hppYFKo4zTPajMPX5yZ
4oO5aG7HD00nTLbzY+SeTaoFYEvMQZwsDl/AI4b4nJSwUnxps9vT3foex2XyBzPzuHcp9PwMZvyV
Kwd1rXEo+mEXCkk6p5U5PN0AUxUZJRYU8On9CpkvU0rK8vDD6SeXxxI4aUnQYf3U+xYLu6UiRO/Q
ZBKSOWoq2EhJ1HmslfphJ4Z5G6fGUC0SwxPI2+P+OaY3CaybVWIdwgW/lhBss+sSGr65VBp9Frjp
w7idKCwibvLlldtoICLiIT/4ZphtIMA3O0UDCRmMO93QqGhOYrDCvV4za1n2fHh+a5L8f1y6MnXa
j//v0tX9j+539F//q/7xM/rxzwrW21/7u4Jl2385/M/3hE3bVbcFfb+/K1iW+AuVLWoaylqmM+uJ
/m8Fy/wLiRGgJ9+Ya1VvZa//XcEynL90dDh0WG2kQxbVp/9EBm5ddFNNGsK0NVHaoHZBo+1cNMGn
tMOx22sZGl/7u0Pt4IiQyTnS05v2REk7O7fBJNjbk0s8dSTPsAuIG0cBeuUR67OPJ+132GvaLm7N
eF3a5hH489aV4KvGUEQ3ddFspskXuKRQ8Ug9bLZD1MqTTqSSj0MIbB6YEmwS+jlOO/bGjvqZ2IPY
JAM7zI6rrdNAXnuV3d/844e6+btx91//iGoz537dP/p5b09uz/oRYSA+Rsb9voRX1FPKloGwVtGX
JBZ24Oshu5c3oxvSpCrDcOPn8EPyKKEoh8ksiANn7Rp5DbZwqDcmTi7QNPtyLGKYYkSbQXKrTxaZ
UMsq9MebCNQZTZT6CwHzhWphvm139g3oNtK5WVD4/rZT8uanJAqLZSXGs9WWxiGPsv3QTeMKFLKx
dwTxmlNKFe7z93XRnua6ND9dnEWoKRHamRft6TbWCuJwo2IJkUJs+gBdceL1G8O1unPc71pycT+/
4FxCff/7IIyysQ2gzeBLuLxgYlDNdKXkQcu42CN9NatbaXTdYj5YffFSjY9PZyM3Q/KKu45q5gev
Avgeu4m9fEm0kjzo2Vic82a8DQwsnZDwnBssf5zrkkJ/FEJb6yiOrVbRSunN5y429Oskq3dMv8Rm
lADK+qyMvhivH3936swW04dhImhFcfX+d0e0HzjwAnPILyWpPVrl4JYHS4J8dcm6mWyAOhKw7cXX
n/8Ml0JsfnhPR2kxy0YMnAfexYVVqXe+X/GdeMStiuHJJwz5gUZp9uBSoJNWJ24M7yUsNXEP6usp
cD16h1NXL1ELpXfVaPYr/GwJpwz+syPM/o5KyUP4lfTkX35Cb5Yn6giKqftbzsWH4RuuT4cog9YA
k5O8kKwA1Zq9ciwmFcWnZmKAKb3t+rXmZNsIJ9ct6OJpXTdGQmhB7xP/Exh37SuZjYD7W2/z+Xs0
LzROVNRMi7IozQyUJPOgfv8D0ngekDVMpENY3dHsNbWlvevvCwpTaxp/VFT4urZgCNI1D/BKglb4
EOjZY66NZPX1BilZ8z+oDFLrrOps6fotBIS8I5uit9hQw0fbtrVtHWwNE0WfAcIax19uBXs9zBJ3
IxJ9JKyiq2j6DavPn86wLr9WhghK7jejE00H4+LpCkcv2QQL4C2N/WAP970WNr+ToF+FZYPHnBio
xGheOyrZ9OC/czL4hpNVe4jH5vT5nVj/cie2M3tJ8LBYqI4vJiq2/GUWGVDMkoF1w/cPFPX9Q9zr
D0ybQFQ7K4fxrJ0czW5PsZ9/F02K7oq+6BRrG6p/5TZIrOQmJnt6pIv83FMhG71UXYkp3ghn6vfm
aBEnlDfTAdqauiFJpIK7oIE50Bc03Kud68H68ZN4BPqTgRYnx2GPkeaLl/72KO+mSIF9DCWKYaEH
dgGyvB9SY6PHpqXB1KOA165GBtgeduYOwON0FE2g3dMVfm19DjxFOZJHp4FsJUBjLwXQGm+AkaZb
xIrWJhULbz+SEH0l2NizLxZ3GA+/ut83edvF/eK+mdVb84aD/cv7+41o908sGiQpDBO5gWWMbEfd
GQQ7cBAkyVIp6rJV5sa7cWgffI7cRxWZJEogetjq0/MwBs5L0eEeNmncL63I+PGWs0g2TbVRgUeu
pXR3zUgxB7u6tkSVYHP4EeW5KRCMpYJqhhvW1yU1q2OXtu6xiekGZJyMngqLKlyKnWQxuERMtAmZ
i3GfN2hoQntD9ZwUDLJbHkLCT7FGeCV0YP9N6YFUSsp4H0fjtMxVABEmI9dams43Vaj01DXqV+bS
Zwpkad+CyvhdgonFS9vr6zzx9xTry3uvHxeF3t+HuefsdfJEP/8ojA/bPBt/lWfbCMuw/X1YvZuc
mHSSJKBf5pnYE8myEvr3tzxWyss/6UABrbMJbA+VQdEyL9kUkUynl97ayKLXlPStu0KzrP0Xt3Xx
rVomx0N6t6iTSStiFF/MGiPBCfog6GElU+XjAubinaVPhE1boKmJ59qaRu4titHeTdN41hEqZP30
qiDeLaJO/fz8di6W2Plu2E+x5aALwou6vJvSj2H6dmhNs9Lw4ILDMI6kvohraAL6fkw0YL5O+bez
lszlf48M/qhro1TvsirYJk5Rix3I+4/C9qJUlqiK8A8bIWgvRUckbOTaRPP0aGnqR9Gb8U7WmYL6
Ex79+Q98/twfJcbzLcw3MLtRPRrm72/ByUJGalDS1PkBpYb0LmBKvVsRi9cSijNQaofoY69QPT24
ptpJNcI1+/weLgYoByD68rPAWVDJnzXd72+hsV3SoMYyXFpa/zuwmDl9sNkpzLTl5xe6WIbnC9km
jXwmzln2Ky6WB3omRkmJNQRbOEcjJd864osowsygAxhTus+2pvllqeA/la1SXXAMB7AHV/fFpQ+p
1+G2MJch4gvKOcmMJ0y1BCTI/G+fP6L9L8+IhJRtum3O+3bDfP8yqS3acWM5IDKsEPZ3BVnf7uHa
ROGTnqlnAS3nXDWx2IUpZWR2lt5VYVKNI/t4/E42KwUlmf6UZomgwbCGW3itnn9yyoiiKjailSCS
cFchQ1gnhfJPmsi2QIXArVNHv6WyA2JBxIdC6JvQK0Y6mCygIWnWRb1r84q41rq3YGeE3hX8n3Vp
aTu3tXXwxNCz+8ZC1yCt5Hs9UBAuQmBcbWkuvGTojknW3STsM0hMSrpbeijQP80JEByhlwRaVOlz
44AS8aStNqaX/CI2Q7+CUTldaegXv/hFL84MjCTcXA52S0MXGAOci5FEpKVXxg24z2iiQ683w62L
etdS3rfMmxPZdPhrX/yw/G7/WD/frmjxdWCn5hTwYQxRn5YD1Fvm6ko9ul3/qLLuUeffP7/Mx+Ej
KCvMuzkMh4Z3+WBxRIAx6qYZ0h9zzjHEA02SkbBcJAik+IoQBFBTXAmaul884IcZmFeKLx7xs8XH
yafyfuCSseh6KoFQUmreukbihYxsCq48G9tPRAPs0HekDQDW+/yBL3ev84slSh6Lg4+jiiPrxXUp
HaZJbRo88WiKpXTLEBtLme4SrczAVg3OInchuWYJM3FOCih+JF9tUACmW7abBlk1zRfHvY/ibG7J
YcHGgckAcy/3SipPNHgSODzrJs8OFPxXVe3VBxJNfIrf3t0IGXyfAl45S5mTLuzaim4saVZlUUDV
DTQbXEZwBMNyO9atPCTZOJFrDfrr83dnzpvMi0Hp8iHgjcHwzFp+8RmQad57lQZPXdlgVbpM1YvQ
65FVEvs7WvqVEfViVbaIfWSikxFkZ8OO6Q+9aBz8WqOa8pe1D1sDlfvRRboLz9wsThHV5y0tcUB6
CIjZ0Hf8Ucc/p3oXfrEL+fgd85p1GzsdrAYe5WIXnYFs7Xy30pASj4/GpGhfgcNrnfaRv5aBtv1i
3vi41Dl4mlGyY+Zgy2NfDDYsPF6o5pDGZBrevmKPL/l/8hVjezVnk4npYRK8/F3ashgoQXXQfjwk
y2PYPY0ocyDs1/m5CdeozPNVqHvJUXeJDfp8UPzLI1I0ELxVnu/jRr9vWy/EAM8rbeLDPFHR4j58
/YgffznGHM5SjpvsYDgBvZ8uUpwSTVsJDeV6aB3aekdgJyjX4IZomvwYy/b3f/pYGBI5b82VWXbT
3sVQt6U2s85oizdzLpNW6iiw7J7ywpdT8Lzdef9RMQFjLzc4VnsfrwTzdoyK2AvAtedwGGr193aQ
9hg6w15sPn+uf7kanoO5Sq0z6aLIff8eMzQRY9AMAeqJsYdjDz+QEpscKm+Tes1X7m/zw64fgQ5v
0YSPYDGziXn0/MNVwxExioRsg0WsD4t0ICYtC1AiOWWMQj8X9W3tIDpDSQOuSh+I/CUhJXX0Kwee
1akxC6oGgCHdGNSdcstfqrdO6CJ3BclbpFbmqyEds40J4ugODfBX9tSPiyN3TC3fpwiKD9i8uPmA
JBwCemzeVZtWax2zAbPTRL5jP0x7XUaEIRO0vUC8dJc67pdb9X97d44HJ262jhL6fTHkrQpWqQyY
rFTcoZQb9V9vm7bcCYFw+yTVEwK00WvzXk/0aS9ARC96kfwsu9a6EY3yvvjQP4wcasIYggX1LGS6
H4puSUaCR+9gTbGKjvQThYZjtuf67tGVKv7iFPthd8DhRDguil56Vaz5F8NUm5CZC66G5mO6oZjQ
suR8K7NwYyX3vcNWpRxxx3z+aVy2CbDoUtMyfY+mC1si9gbvB2tXxkpzcPSAkYDbV/Rlg80ojk9+
Qfh3pvdyFU9UYLwuk79MfDgk9bDSef5z1dblqVJFA1X2gUS7G/ol4S2yfr8LYP8O0jlnA+KpaSq/
6hF8PNBx0/SVmILfhurlIWforMYDRBUs0G2ipBD97eBn7Q4xJ66EtpLItEp3U8adzY4Ho4F1nxgk
MHz+6j4sAtwE/nQLVT9LwYdtpA68jzMC/d8+yOQZYO8tHLGKND/Suz+/0mUXa/6RuBg2YAahbn3Y
GAec6Yu4KkB1dbLbd38GOKkCxCFyRWDama2tBiaduzbpXxUN+GVGAecQu0oe/Qbwaqs6yjxJgMmU
brLIqnYHSTa/QSd3BDTp3DC1uIsi6ygGFBlyKH/8bmglsNVmLADLl9cORNgrWQb6oaZEhfIHpmub
5Pdyolg1kz0OU9yZX4zNN8/mu1WCYUnHwuNEQPsCY9z7sTm2U41IFqDh2LRQ7hyjofOgVgNn32vI
sfuhzIxNmORE+BoUJDngyhty74Fjp8mtOUY3Zet/AfRBRM9FL29qPjYgQMPLyz/f31QT9n2uSSZI
Ut7afV56y8BzvnudmLa1h/qMYt4V5e9w06MVR1IojVNJwGze3ZidfSss/9oOO30XQUddupEs7phv
nyNiuq5S0NbIK56UUwOkxiJ0b+lGS1CylV9TSTMhP/g/E9wnZCkupcm+MbJjtcuaCRiw3u/KMQ2e
oz40fzJq+11WK4+N6b2o/O5u0LQf7QSmqgkCQasDWTXJVrsy1PpVTcbF4g08XQ2wDD1Fh4PFuSQI
zS+vR9P9nVeGfkxhh5dq9A/aFIi1HQiboITC2kaK429T5o+udk7hLe5rv5arnv4WNfvmJbBUeqUn
kbmL3eBcyvacSVcj+EZPKHz6apWXVJZNPiEzQG0udO9klSo+tJ5+DUO6/o0VoD9CqJwOsK/8Y1bK
LVo+9Bi2/k312nNnYG5BBBTdTkP4x01PinwsiP1+t0mygpwZz0mui6YPEb94w6YliXtpW7G31+3y
qc86ccgG3G69UOHBU3G6rIOGoBerrk+G0T3KlNK6xiq/04rUXjVjMiJycdFJduZtm7evFZDr+9JE
2GOWuAwRm8lFZ4oQmrxmH/BvwYGxSIuLqVbcmHgRZrTGb3LNin1RNfVSpwB11aDmtarmiINILPCJ
ijMR6smJSbhcW6l5ztNUe8jyZ6eesrUTu4A3yuzGy117k6jY3QRWEJz80rnCxaidKTlsktD0lo1R
6duWyKBz7CUPcV2A3Eu81w6f/17AcMYvSLA2Hb5FhyTjFIfO2sR1cN13YgSX3lXfyZRJVDselV7f
aBK0Ntgla1umYE0byVmIwEMJRHQgg4bKF7XhwNpm0vqloQh70GXBSB2i4lhWIOnHqVTX8BD3b0I7
t/Wno5pQ6eaogq8tN34hDB6nYFDHxzqFP6Dp4dHrkupbXj/KinUnriLn7NWj3BiEYe6qVHDmMwLU
8hNphUnafEepXFz7ifPHsWUBiA1wYN5eN3M7r5yDbbPIP3vJ9CSco9up4JS3RnOWxnBPSoa/bbrC
3VvQFJXuEhPmaQ0JryA68Vidg9FLNqmsv2uIJg9ZiQUxrM5WdKTZoG4MFaqbjFgKbB741CYPyCfG
x+RG90mBb3oSND9fEz7sTHxM7jP3gpYpJ4TLJbBh4zrEHbhojAb7ECjknHRnrCNApAtu46sl6GMJ
gevN5wJUoego7MsCJgF/JaJsNrVQoVnjOp0ql2KHAid+5yc6QNHQr5Y5i//V0A5LWSWMRzsikRQX
ca7l6Ev+jw7l5u/59p/yhg9HI26HPSoCEcFkzJ7p/SzsuQFvl8l0QXx4MmcQFfgG0z2Gl2xRJV4B
xF1//vySl9szJlsKjvBMdEo4vnnZ4CzqPq3BVGkkUWXZQgQC+bCprANbD7EN4HGX5rCeouHx88te
/tBcll0hbXu6jsgiLhUssadFk91yWdLAWP48Jvx5P+5RNb/L1d3nF/tQredqvm7OeAN2G7Q7L/ag
pBHgI5V6gJi3K46+wawSGRMZbx1eYfDW1WIaWmNbeOyCTYvSJAEr0Rfr/uVvO9+D5VCtn8UYFMwu
ChYErhBSY5Ga9bbsJ4kt11YHiE0aGsBsdgIqqb8qX3/YUr5dlME9E1AYT5eOtygu2sIc2FIqjeJq
EGenroj7tVeofs2SuyQaZKOHFpZYGWY/86g85E2R3n/x+i/3lPNd0Npl6FJw+nguHkZEf7bX8eg4
TdajW1srsF+khYQ1bfM62ZLpW1/1hcpOae7lm3jsozOmfLlgxb/v877bTJ1hrwoPLM7/4N74OZy5
HmFQEL6oDiDuC4j8gxf7dmavS6+7gSe9ruruAd//WfeT6iiM7Dfwy+KR1EoCOvYT/SRZaiQnQdJB
san1t5/f1eVxdX5hsyICdKQPbPHDmUmrjVircNdRZpDnoENnANh3fEwqK94lqDUX0TCs2GJe935n
fTEHzwPxn1vB+eLsyanOQBmdG5DvJ6EkLruoKHBldD2t5yLjdIYFSHzx4vHoXWi55p9Yn5lcVEux
fTIFvb9QU2ONkcXEhXKLqScuD4Xr3zlu8sNM9oGuv1pJJddpPsZn38pfZRqPizQ0X6iP/WplTmxN
d8XZ0tm4IzlbMni2bDXtGl3f130Qns0sXOSBsq5q7VDL6U+YkqdODb7aEARAsZWz5yqNen1TyqLH
q5e7+9Ajvjq0i37v2vqjr5mvHKHZvgbSXyU+SU75EOAgMLfdhHErykQPz0GjzcFHv06n6srg+Hbm
Z8W7EP5OXbPZNdlrbOrZ2oqCmmRH/5eRtPHWwDrUCsigMs/PQdv/0fJSHSpXPAdR0O1EVx51Z3xp
9Sk81XLWK5Pz4s0J8Q4Os9Qkgph65AnTIy7/5qDQQR1bGbzUBcIiWZnYWzLnqrPrrZc9l7p4rcfy
2bYLfw+6GDmFFmlbGrVXzJbrtKnKdek5OGzSO6enoKRbBB/pUbADDrBT1QQSvqMkQzwGql2Uc7ty
8NYtY+hK+PEWxAYGjN7boMUiSsSp7gddPESRoy93fm8i1dOM26gcH3Ic/uRvnowBoW2RCGs7et5P
pwrvmtr67UxescAzf2U25eMQ+2sRjf7OzK7sqESiQY9xwjpe6/GwLQzSxZuBEuKkE/QSYClatjHa
XLLPlnYH2nXyjC1E8nWW0btLe2tvn2X/TdpAtiUnWVR/kLQB+oVkgxB5KZAd+F0bLTIr2ZJsUCwk
flRcnDVZ8tTzpMS7hpmTrOAmuIfvEKELqKOtQjw8WGJcYdly1nkbbCeNMOTMTOv1VKLU1ds03rZd
9qPN4ue5Er/Jc1yaUZitG9N9zIzeUrgtNP9UyfAPB4ucePniRZFgtiSYHj1yWL34RfAkRJ5tUaou
xzDBDVM78qqbdm3Vv5iBaE6NnFZom2HZNvxEtnPrej/ycVI7NhKYb5MFgu9yYejBH+KqNi3f3Qr4
S72sSBFYKd9rYOJxqGhCSpZ5RR6zi6dOJwrbVmoiYbYedlGeZyt76vEeFhgQc+gdEeHkiCRWbWQ8
6TENnsJVZ2Ig043M0wOKM3uhWfFVNhq7qZD5yraGZDnZqNx9azhgw8CkJKr70dG3c6Fg4buLhoyN
VcPBjMiZ4iHloAj7fhMV+r2WqNsaH6DTs4kHXrGJWstdBlILEG2fIVSteZiIl4y/Ovf3PrE+EYe5
NrHJqqAS1Hbl1knKxzJELVIb6ca25SPqHPpyiPeXP0VvVistx/5lEii0C1rtKol1spNt7dV0k0et
jqcbwZfs1Ym8G/Phxi2b1yB3+vs0FN975rGUk+tzmPcb1fa/YS34wDJMbn6q11FsE/6lWholVU8u
xoCbpINbtSVuPSs7VALSWhll+wrD3EWqJIdVEpjjqpMvqmrMBUCZckkLFbt2t21qRyPnb6AZbeOg
aMjSWUvNfzUlOH7NCupbfDrP1Vj+kh35NQFgePwbRnYmOyBLdCIV7UTHwiaqB1clO8KXkc7kePig
fbVLxDXeAuqUfjC6a4D45Hp3kPv7PuwXMW9UTPzfkfwHIjpDl65UTA5koT3XJbGC4DWIgJVTs8Cw
UlDN/xbbkiSPRiQr5dA+UcW9gSPivxk7ryU5lW1dPxEReHPb5X1VW3XfEC1pTnxC4uHp9welpdbS
PrHj3BAFaUioKsgc4zcPjY3bUyyMhdam2G1i8vpgDTClgBdHa9U/5DxW1qXDCjNvqget7J+rqtkE
etwtiIoseqINvIfbtWzVtzYFe1P1jXUc7cQ61ugQ8qDwsBzMzK3nVPX3LijOWChtdcu1v/M6P4aV
679aPLaWWey+WZmy9ZmaqT7+ZKHe+ct8sJ19MshnDE3geECrWaJmiM0vIe33ZIQA6XeI2Vep7I5G
kD0UleYdkPKxFtgZtbuAgP1iqPGPb5xaWab1NK12O2wfQoBUVjXIvTFtpFlI5Mu8aN2rkDek6RSP
JdyDwYiC53kTlBYrAchchz7xzmXlJxHTJf3f1G98ZPQ9Qg5hcJj3MjABl5HAFqDJMtnZoVLceMp2
pwzykTntmRYM5ypE4mZd6s4BQUdMsjGq4x9XBG9ZyhPTVJt068ISffMEzNjGVaNTPOrBWy7G9SiC
4mkkn/EUAMLUs/ZnVYlia9Q6TsDTZv7U2VWHZrKHREpg99lDBBlz/VUSIPN/nOvMx+4V0zEeN+QY
Xv849lVn7hv/iUl0pS7PQ17327+6mSv/dSwfcZcaM/w3LG+JYWe+Y5JRH+aNJ4b6oLW5BmVm3n4V
zZ+EI67NiB1grCsha70uiwknYVmM+Tz27GqLRsJyyHUTjxg293LXaP/Nmtpfz8fQdvlVqmFMsioD
VW6w2NwlaiF+hCqPsSSy6lue4OrO20KsNU14uHvaO+SLxA8lDvqHJAB0l4H12Xe8oddu4Olvhhz2
2dSHj+ovYXXfvDkeFgedHzdr2067Nwivh7kPt9XqB3uo/NvgYS1uVB8uTsr+c6d11j6V/GH90XD2
Tp+Kb07Ff9uOg1c58HYxaw3z2Ol4GBn6asjVYDvvGlK5YaFj3uyyt28yAEAx1QIdgtZDlLFYR03p
G0o7IK/9UyZl/4gCgzxVoXzsIKU9qWQ7IFhFJABjrM+hy4dPQFqGkxDOtVQzLMx9P0JFIE697Vw5
tgrrlLQN0Daazp2AEUXzL20N5icYhBiN+qL/6+AL9k/g2JiFhqV4sjNVbELFCfbahBYtGjtYlnZZ
fIxttnW1oPhnwKOaAE/2ZvcCfaykdo892ldHJEDMVar0wasVhd/nbsPBWXqBNXxaEhZXYznJNer1
fNfHurvJHRO2n4OeAVZh4qet7+fuY6mWD042Wk9Wi0WT1Nt6n6MZeeb9TwS6T9V308PQcho2j1hY
f579BmvV513elqfSU4cDs75wHUY58uNldL9CD+9sW+bF99GD710OqXb1maZsNazhtklS8oORaAyB
U66eG1GdFL/sMX5mruiXQrzEDUqYkWeDKI1V8eI7CqzcGg3nuVTp1XgdR1GwdqfKGbyBjWn4BKOn
XQcfnB0onnoxt+21yjz0JV81wrfZS2fwtvej4X0urKHPXLFa288tCbS0T7wSHua9eVO6L8PQ+09z
7bFptq3jxSia0JNp6K+4FrfnuUy2MTMbH07H3C7u0hzZR8W/X0DkQCiv4iHc3gch4UmFPeKlc+U0
qsrNJOH26wJKN8VOytPQeeI8dkwUT/UNcJ7T5RlJ1J8wff+ZY1UCPtdoVk4aM/UN60AcfQ/K57wh
g5IdwWDKh7wv4Zd81bGS0EmWc/X7USWHrFpUh7nJVw9zDaac2dGNdU5wL1ZyZd0lyecfHd4/zg3/
6FUiI4XNSsdkZxqK2Xuc9X91NxW1vb0a48rczaVf1zHv/tE4MoJyKwTf39Tqq/RroHPBvPm6FoFD
6cIhaj5Nn3mrTrfpPpiv2l8lnTaeEVTJt1UdnqNYl7tABMbJKaRx6qCSDg+tCwClRl1roxRO6GOP
CjytLk+VV/XlpmbKg9VLHDxUjuyG5Vdr1Y+KRVVhnP1HyVzc6MbGk6W2v3chHcPe6VpxdIaqxVh8
OvVcT634G1RwKhZx10yz/d8jm+soY/DuoTyyjaHZlxukB5qjDoLnvqvAR12N0moXrSrPgPv6Y2ZV
5a2Y8uJMqC8AuJmkD2iBLUYiDP4oxTEFnXybq8WBcRP4HR5bEmHhQkr70c3xAr7v4m/zLBVPP8wN
5i7juHwR8G0P9y59VX+dnMMOc2/zJhDht7pXs199GF37PnZDeK9xH1ZifwRI1+/vZ/Hi8nvQFMb+
3mWZBT/9HOr1fVf2zT/Mv+pflUlTBkwRJXPX35fpFWiS1w45jl+DSiHbj8SYd1+j6uoUN3iiv7t7
nT5kNQuRTt3NQ5orEhXIHxQ76nb3gWnKgKyRk5W/2hDPqh6sxs3+6FexSN5LFiT3Y/ONshELeKiI
f2+/+k5xhUI33TW3975xH2PSK1p1S5qXDGOjuZMEH+um+/jwqzVZ93WwhObvLjbIKIpBye593r/B
WpIsddvoV5+soJWHCmA8Ptv8BOaNwVp0YXexvbmfx7ZKTMzHTtt8ja1xdLSQjLrf3MfWpcz4s6Sq
N3I+N4S/Erumsvij3z5IGpSEqnRzH1+iE5EYlCDcsO77dW4So7yvhsRjET/9umwFPQMX9cNf+1XY
mwu7bzWmhNM9wPzcAcbb9et7n42aAdWsh3r9NdZA9YNlBpJy/WtsrhEvBywj1/Pl6hpkklq9NrWL
dSsv501triCAH4ywDndRUTa3sbTqs8Yqf95rh7rcDC10vCaJ/JNedhvbLjucc2Ein9DH+XOXNf/G
i5zylvRZdRsssqGqN2xI47bhYt6datzbd/8pve8mreWerEzdzE2zqf18KOCb+OpyPhRxSHXHflV4
qba0EXu6eYRqTyxLN8p09rm+yBz8BoWznvvy98j8EIowdCw209Q91ZZ+77dXcMiKZeuepn7ns8/t
50N+ZP5x9t8N5zZzrTZwHFwSzc3XIRS93PnQXOF+vDND0lVBs0yKbKOh8HBzo7K4VQgznLU6Xn4d
8kpfPffxJxqLZBm67kZOp7vlgYJttFJjRptrhzAVL/NlazlBmCJAVhay56Lr3HQjS7WmX+78dIUW
D7eHDInG3TwYd3DtU636f1yT1qB+nUvvP9+KzO81fn1J067qK3/cqjbzLTKnyq9vtZtqTLvznfOD
8l/fbNJTK5m/dlX8QdJaXw9p6W40Gdq3Rs0/QXoakLbfsXyMdnE4jqs4c533uMxO2agb5zyOLjXP
0aNrKqhD9Lax9V18HPBmQz6gUG89lmyH3hs7aEaQA1FQVN57fSwXzOMVuOha+jS4+WOoYWpoIbF0
ShtcF4cBK0TckqK30EDAFOmIDz3p7HUPCnUz7yrWxsINhKDYt8zss51aJST53c5/ByJ2BLKQP3eY
quOuYRoLbCiCS4wKEIEYkTLbGMtr6OTtxemZ2M9janAaRcqrD07CTZInAhOPyNNa6yjuCRD1YYL9
Sme9uhoGp3hNjNc2yMSmx7Jx12TZuBzUoj+mcKcacFt8nPdZU/76ZOjpW23Xw+br0PwpKlHuQd2c
FnMzxFFg3YSe9nDvi2x1f/yjzXyCJE3kEYDY1/F7N/P+V4t5V0qzezB7lQXFfKqvNvP57mcxhSc2
cap/fDX+u/ZX37pSEOxs0/3XJc7NpBdz8V+XgtUIT8hAi5d/3Ja/Tj/XRlW62uGbu/1q++vip9v3
NaS5WJbOU4H6O86r0537Gtb86d7OGatkZZq986t46uZefe7ijzGMWAN03f6PI7+/u78HXfRmCbMS
L/a/zvnV5/0cotCAvQz9z/91Ob+/y7kHPA/sXZ68lm10TZ0hf9dKnVmgKutrFmfZth2GYYdAT38e
zYYZqm06r4VQvqPP2v7LBeZ2Zf6DHH2CxEKuv0R5J1asUdWTiCq5L3wivL1r1qCuNFhaet59jFVw
qGTU/WuHyB1lvvlpdNPfzjPrR9MFrAPFID54ZoGwiJGaq0aW47PomVcHjVH/xPn2AU3b9t8wDF/d
sA2/eYSxl7EyNJdMC1xEuIjlEAZoL3PBXIVFz8uvEU8sT7P6aYkQjgVCvc9jNJirAWEtlHM4cZcg
BG31XfM4D2seYG2HBH45ZzzEB1nb7YdCwnNh1nV9my+R5Ijcz5dto+exapPWeEFGMn5wQB79o/lL
dYjaf6f7hjyU84oFMG6yfded4Z+MOwxRU6wUtfo63/wK1ZL3vA+u97tkxksbNdkfSkhyItOd9qk0
aomSmfAOVWB7BzTT4N45ontqSsjSpRyjH5qLDu404ul7JWdA1oH3ItSOVO5LqHP3zVD0OU4ttbEj
kBnv1KFcqbYQZ6FFwW70wJKMRlMsAG31r65aFcumrbYudruXrEygd5aTV04y8hL1fditTlkvFFyS
gow1Uq3lyT6xEEP2nnqksT7TPB5XVWk9hyOTo8T0gpPWRRIEKW9R0ZrDth66au20jrK3eWDveWF9
AJwHvqO44blFyfcYC2UrJfJMXJp4Hx35jgp8gZOwsXA6Nd0AWkx3GOpkJH316oSUZvcYmcVetcEP
4WoiV7Fj9icMQ9FqLj137VeqAXneNyY1E/OEut+Kd2K0DLxY3WZNor1mlbnvNeMlbOmH/0HyBL4p
XWaj3EDJHh+FJKURQ5c77fPEf9b7EQSiEaGAJFiONmn5iuqwx80R1YM32Fs3guPutnhtG3Xy0gZx
8FLWEz94KJ6Kvv6htJm19BUsh0WoVrxojWLVIKu7LIf8qXYHeYEoNKzRt2s2prcp4U8H5ISIvr7b
bSreRC+1JQyi7izjPFlYOsoSDEzZtFVtX3vUoRYVItofLgRUrfHlcy6Maq0hkrpH1LjdE0xC/9u1
DiYc1JNRpsEJj3niscZpPgIO7KdwMpuZLYew7/xHQ2wK558sPAjdyrce9/VUMvNZG0qb3NL2WnuZ
smgqZpJaCc3R8UX/jaRUFDvvdtCXP0YpXwbptC96r4LplgV/cBFjuYw6jBxqHXEw6Eepi7gUU7Tk
TdWZBnQ+YVy9OGZNibydpXSn3C565gPPriAaZ6Ih8ZbAB18VSSU3CtOhR0zlI7gZi5Gk6ZvMVGUJ
5c7a4h/uYRkb3ZCJVm+hgIOOD8/B8vNhURpxvOvleCJNDKJBx3dD4pqO7RCB0FMK4L0WSrzX1aH7
QegYH8JIi99CHdhQnjjfKw1BI1/q6YqwK1h8Rze3NhbP5CWRo+cpoSwb6WtLp1XDK/Ap25tk0VWI
U7euwQQe4eTasf3vMnYWMpEwwqwE+JtdG1e3781tYeEGEGCbdWsj9MXM8KccRHIWXmwvRy3JANuY
ySYQSGbMt6goArKJepCvs+lm1QoTj7L100PakpfPC56+xPPXqajHR7iQCzng5ApLXHmwJckyJJWy
FRRcvsMGWEmRZLcg84r3sUWFNUyikgiaKY4Gwj0PpZnvY4kDu1EeiXuvejAd6xhU/y5UYmsfJOO5
zItsEfplfYW05+70HDseq7bXRlakb8ynkM0ZzD3LWufRGcK3hEXvhx+X7oIYeHE0/us4kdBvaZ37
O7VATWEp2vYaDKXYCzWHMifzaqnWSrbuXGaEFVoLS9VJ6z3i+WLvo5pEbLa82s1kYGz0R10NhqM1
pMahGV50/r4XTxJQLYTn7KVAtBIe+6rUMZYNupVmZdm77LEawLdRrI1pty7GWzsSokQbLd+i7lRt
k6ZNt6Mb+DeFMHU+qm9o9JXP8yYdnu2RKaE7ZM5hdgwHL8FjNyHKJjPuCRp3rcyXUnXabU0udQlh
NT+N6A83zAz3TlcYR5JNLlbPuYsECs4fRue/8dMJNkNgvEJ44YUjsuwIwIF4W+E0izIrzHXaBObV
aIDgarZYRUbeH3Q0/Q5Fr3SHKkzeg9z+VpABamwTbCU5u0fMM+LHmLglP+drBo90NxZFuJc2flgJ
KsqP5G2YDdgwZduxdB6FXmAcNY6XriX0MyjvCYkBKBWGGxTk4JT6MY+txWjHxdqEtr5m0j5uKi8Y
10mhqmcsftRzZ4zfDQCGqBWPzsWrSmVZCkmqWohvVlVUN5775Dff5OS2XkzAUFUruFWZrt930ZHe
tSSMg4l3LwqPZ59VXsvQBdNI0uVqJOoFCGEh6hUysuEzWenilhnj0kLD9ZE3x1M9Wsmyixz1UfGf
VSeuL2Gq92crUIgTywtjNXcKj62DVtYRBsA4LHcNOB3pWWi/p8Ge0Ow5DYXzHhX84ItSHgsUJkGw
nmJStSAfrfa5j6PntpETcbN8H6y3IbbMDziA2gqiTb23/KICQo2coizcbA+001ihdh88oGDfr2Oe
8iuJwNxh3vSxgAwWvUahjkR9V15GRJ5vg9T1q19dmNJl6C3mBuBWMFpAF5+tDHttQ6vbVUfYYTfv
Mvkws6FZImuiXEdDWzdWLb4NOUs0I7CSHabz4DR2Y4okJaFpxE9tFHzzQOgn2DXayc7DhAA7SRcz
04qDVhvD0iXR+ZmS8W5k66wc1w9WcQ9yTJGFte9TPUJas4pWVuDbR8IUBKI0wozCL0u+VR8beDBI
e8urjYcoVXf1mA/rCpGHU2UU8aPVV4CWDV2/uJNntdZ0COINxYcowNYkJblKQr3P3Ey4sCF6trDy
k42oFfPok16Dcq5IxJAMjAGrKl3zQibREkSfALr9Z8cuNug5KAcC7OHZJX9KxtctHkpPKLe4iH3y
8EOEzhpCS33XkwNyShQcjXM9YEEyw1eDpjmUiPhuG3d6vDmheCF0fUYZVDv4RTpJSSdA5bEEIAfX
rVUjGTaNq2cfdg5ZzUP7LBPBegy7+GDmHUjQGpP677I3Q1S2zfKsOkX42fOnZlYXbKsuHI+RULeV
0yNqkCD0pFeWei7Sg1JX9VY4zPLR1Afbi4lAiXLyKog1yNimLtaACOQ+CfNkG1v1o4JA3TNab+3Z
T7X8OSJWSuzK6S+ZjSVVlivqnvcojhx5kmzxKUAMQ+/bg6IjWjvkJHIVMvayMM84aa3VegTMH6AM
Escog1Sx5W06yauS12DBA8utyZAp/rLJe+ALdWVDI+bZuZblB4DN8TVp0L4kgql/mhn+uFFyCRJ/
wIfls9N78ej4zBRcpLJXmhnkj7FD4t4m4PNggX7ftqYgfKek+woZks5NhoPVafGq9+3ugGorr0Ev
+nSLNj9lceIt8Rd+0IxRLDsE3/YYZ+YEQn0hcLkxLZJRg41WOlqFXe1UlwpF62XVhM4ybHBlh5gZ
Ew4w2k0bgG2xUTbmdeupP92WCLct7KuvE7UxJ+kTFcGrVVor3nXwdnE19k/I1MdbbQQ73BWoLgZV
2SxLiBiXsI0+88owd22NTobptd1DLhysM8rS2OSAlfIhtI4+wDuccMzmJPO2RPW0Hw+l7xs8mgdz
i/pkffUTtMeTEHMPpxqYXE1PpzRWjEUtkQRcMAn1lkNIzmrU7PLJz9Kz0omAsEo6oVdJnWkqywPF
1y8Dk8AnP7VWnZohmNkba2INzRL7SfLfzFR2aIgleKeN3vvgiZvQ4ao7ij2cwGxIZCKt8CHW3OAK
YxN9PU1HvxUvkJiXKpSDEVNQYjiOMxxb1efrqLBEqtdBXvYn1FQBUiFnv8mKK9xV9O7TbQvE+Fut
k2EeQXGuS8VMDnzR+nJg4EhQfo+9vL7Wat6dUCk6880zG0dc7YME0A006/AZmg0o7+KUqEF8glxr
3hq9cRZj5IL1KlP9oJTvBo/ed32Re3azyH2gxbLLh1Xh6MkHsTgGX8ozhG1/pXuvfucV360Iux3V
aYZ1ag8d07gEGcHpPZ20foX8vIt6MWYhqBIiWAqtxNjrCvAUzOS7E5DHj7bx5CuzEfjRkRdclTpk
laGN9crqQS1I4WYHuQdybbx4kVYSsyDBocHTcBLzERhc7S4T1m4PZWPs+jZMjRWCJDYABBP8nNns
ocU2+74LWQNMnwRyV0xJ1KlrdK+WOd7T+3EqVryh3X/tok1MME9T1l6ZdHsMEdo/Nl/HyhwoVmo3
zjKJ626P0KmOLo+tdeQhbIArdbm2e79jAZKpW8P27T16H8oyFr1yHbpgXEWp5VyQptR4yV3N0Fd2
yEltlQ5+9WjXZwHAP8g17aABolqqRX51YQQSoOjVVROPzVKrkDdt2gY8SpQOizAYqIbq3NFTj7LU
zU1qhvsSjttZ8F/cSbVlvVxdQQ62p7Rljeaic76Jm8pH0WYi9MaK/YpUHGwkQ18kuGaezAL0Wlzn
CD1IAFEZSnuHQDo2HpZT+NICZ5/659AZ/A9N7BREdY862u4Pfjpic2D2N0v08Va6bnOEDufWqD7w
cd7ESJevLXJjU/I0PRZTerpojvDcmGkUadAc5/0UcElaGPZWwuikwPDNdWi0/5RRyW5uZrynO2JI
mmdVcOPi+lhNm3l33oCwL5aKatYLrfc2mKA2QHOyCjQOm6BCZXgMK3TisyBuVqNajMDrpjkVgnUL
JwFyk9hDU98P+pmELloPqwxK4inykmFnJKAfcZIC7xd3vXVysm5tNaN/zUErFRZr7FqqxgFBB+Mw
f6pTX6zzOP533vOczPx1fKr2d93fx3SmQJOxFHXwZzr4blNsfaFB3/mrCS/V/6ObMmTwsYZh7r3x
/+/p5+HPXXvYTwWRkuz+Ou+8+9exuYGwpinIXGJK21ti/oho+u9RzgV/XN3/q5+vbhMk03sdN8P/
+zL/OKebIiPYddDvi0FcItM2vptKjCeamcqblQesxzJ7QLp6SD80XyFJWOL6hdEALuRjfAap1bFm
L5XF3FQPf4JVVz4SIfJVCBrywPJSvXYJcaq5QljjvBjU3mtjOmiW6KG5VVwvefa94mOuwDw1eOBP
mT7lg1pxF7tx3ddSeSPUvp1raMQFFiZvvMsYOApzX8DlY+Yk3518afsuVLMIxqiwNeOYxLl/LkB7
3kcXhBlA3zF8J04Ur128zPZ+2IlHgc3cfXgyq59HPU9ezMxMtpodGBsrK9wXLWqu88ndCqmWMCr7
W+35/d4cMoMXvu28j0w853ujN/24UGABn5O8kqdQYYY4N42TZx4+xSe+m8mqlm2DxD8hwEpJrfvJ
tcTbByohe9ZXLOMIjW5H0tlPkYi+zz0Yqvwni4b6SSMShRayZ6xxUdDfnISf2/S9ZGUADs5x0HBH
eOggOgn0mTXmp8/aaKoQDCA0U6X0j1ZSGmf03Or7rUEQYdmDfH2XIS+wsdLE3uEvdQNqwnx3atp4
4ZNSiOoFpl6wDXPV2dRWPb70pX+b+yagSag6KqybHufVXulzZ5X04/Du++FyrtE5YPvqpO3PgQku
HA2wbMmbfuno0fCt9fSFQNLtG34I9trLS20b8vp6GerkDFbQ+3QmGTPOoZ/TtgyBqsh2EaSh94mG
/d6I7PZVuMDfKjsvNl2fxN/A96/mCrKAM2zyazlGNvcmzDMD3NjgfiaWeGVeFT9jtKPucIoBrdON
2oddX+ZyYNrhKlBrRKsrTBYyvyYrPjeMfGx/Es+9GSE/crXLWAtMBXrxkupN8+Fg1Le23LbbpX0p
n/s0fJnLPWCmsNdr+yKiUTnWGpEy1Ki8z6ZFxSzwnbfctqtNmekhoF1Fe/U9ZTdXcO2+R8Utxzg1
852zGknguNN94Yu5pP7YvBCRs7ZOaBjMm6vsPWPOObdEAhzp8L6Njpbs3aPrKk9F5p5FUWZPmVDS
JzkKlIg8FLfmXSiw/qHWi5/z3n1jsyyL5dge7q3w89oH3uSKobdWvoiFfxM+s6ti6jNSqnKbRHG9
aErj1ylcnAmkUjDZm2oQowf4rxv1cu59Pmb6jw1ubo9zG7MS7apJzHE1V3BgwNya6MfXkC2xTVOA
waUmMTZQxvotL3k+9CJ96gAUPEIJIj6f1W9FPUT4hhC9n3ezGO0YTdrgFadSLALlQ5pzU0uS32+N
eHSTOntV8OO7VLbyPvfcNiBlySaPy7kN4JZiWdWi281tklp7yRTZXCsLaSCW09PTq36D3FycRInT
zdwIwgbue9IM1jwy6rdUM9JFkavM0KfzSgs7wzjPn/D0bB8bItBzIxsGwQEHkYbHHY2c2h9XmElp
/DxoFKC4TnASnN5cWpp4++TFa4cH1UX648dcqW+IoCMxqi7n3RDt3GWdh8N97L4tXmq46lfM/MoX
tCsf5lq6nQte1Kw0os8IIwXy3v/ZwGdVT+i/jycrcoqVl3Edc+lc8FVv/jQI/u9NZzjLrwIUt4Fx
zPvNAHQ5jZMQ56PfB+8fpUI8rkj13VfDSYeB8Fd0TtB8OgbTiJLBawhvTkOq2jw6ZLj8Jdgp9H+c
L8yqbKsVyfvXyO89EQu1VvDmmM791QSHAQSF46G+dwNbUntwEwJqQkMrMSCVkE1LVKH7a1/Lq3dC
wyh6jcUSVwH1aHtDeCKEg6dYaPrnkjcSPwGxYPWrfqC2FNCo9Lda3wxvZh4viZs6L70e7I0cAf2q
qMOl2iTjQ2kF9WXe+F1ZI50vwk3ZCOvvgiTRtbVSWcrfBRjKyHXMmBZzLwTe68vclVnlCoCnnJDg
dI752PxJQ5515QuTafp/F4RkXlYoDqEb9N8FXhzD04jjDMb2f3UlB+Btoes3y6/u5yqiVBvIpw6p
xemy5mPzZgz9dGkBc1n9VRC3hbfIi7r8u0CZ3BGgHmirr17mT0TtePagq7f+q0DtIXhI38U0dRru
10arwf1opWTt+LtgHgaEWxQ8NY17PxV83UQ/hadTF3Z9L5hL5xaD6rCiKye40H93BQCNcEkF/uir
8vypmgjYxmiMfxd0ZfcTjXt8kqaevm5LAmqCbExzPx4JaFKBFQKI4wFwA8ubrjylT28dbtCr1K7j
W+drYsXPOLx58ZivPBZwV5HrxQrHB+/a1QpZMJYyV6J65arLsav22qBeeSwtryJLmlXqSu3aYeK4
8kwxXlPWBatOs7prQEyUs4XttZP8+1KpVNcOe1jqufKKv7LK2briChJWoz8zu3ZaYKxggiXXbiTb
2wVKxNkSi9IcrQS9sFd+7fgXJSBY6JmJd4Ht7q662rQvpDm86WzWRRAu4toCA164olBPUS9Bm4ao
5/jDJaggS3ix30Gx6+M1Nt/NpSt5I/Mvqi9ea6aUDuVFZKQI/BQ1ia6r8nUXC3FJg7pYd6lIOZsK
3Uzp44uonHKdyiG8wHat1p45KOdUymbd2bl3pkq7JmzsnLsUj5s00Kwzrrn92gvAqgRZPFIa6ueg
LtW170WEt81RW+Pg1MObdPV156Udn8jDG50XEZshZkM8/RWZBGBAYU/GV+SvuhTq2R+dz7nMASR9
TF0e2cNUFVmacJ8qbr+YS7XGi7eE98zl3BRhs2rdNU62nkt71/OW2JO6G/js2j5MS/yz/Nqcoqft
Qe09+4W1MgSoKkM3ftolUYRPQqeO912WqhOlzUtPXiOdFyHTfy11tE5z3URGn6xKq/NcFjv1a13E
4WUuM5TicQwLdavhf7ipU0esiwJEPhgomyd5WKGSaHsW5r/onz3kjR2tU42k158VDFEuk9xoD6By
/lM9UkI+ori1cxX3PPczb4JhLBFO8Elx9rLFXnCqdz/ZfQvp4AdZAXczV8/nc/PahU2lyIyvo8AA
AyGLRdZF2WdnuY8FQpzPeRT2+yJV41UyHZeY2bqJHX+rJiAUFwWvzsucd615DEM1/dQ101l1yNrs
FITQX+wAWcWpnW2MMaylSkBD8O2bioowbDUaDEVmwvo1yksKI+E8IhiTtG267EzVO1hO11xNph1Q
w/TiexCPtwJvt5fcSdqtVQMfU0U4vOGYs71XaLUSZ7hxOOdwLU+waaxFX4riuxhQiRMt+Z7O6NGq
9oiOo7v/3Kn5t7llXgYl1PKmuwUiRVUgkTxP3BRrmOh+7gK1jGWHFweZH154RRmBVw7r4kTeS57m
Twlh/SNeKH8dvu/+rhpK1nS2SGDeTccCRaeP6VP0+1NVjeB1co9wBMdTrcz6h7/qWVwLUWhl83X8
fp7fo6mk3qwNDK2YgSh0cC+ehzFvpop+6UPNgv/0R+HvDuZjGmouS8VolftV/T2WfDSGg40gyr3y
YyXUy+Dk+U2dNqk2kl63syNO4P+QpI3W0jJJbMmaOFFa7SoDvEDgpogesSpZIgq5Iq5FQFCtg0ej
UWqkegdWeUoYPM7HCiTSljHyjuTn1BekUvqOZZgPRUwLTpix/cS1XLmSXNS3zZhYD5Yz+k+6JbH2
M81NBp4CgFHUKg9+0i0LSJRLdKRecLZO1n0kfniZ5+7VMezPItKNXd6NtxJEgIp5OLgSwkEFZm/M
BvMOhixGz3mQqv/D3nktR65kWfZX2u6710ALs65+iABCB7VI5guMZDKhpcOhvr4XeKu7qnpEz7yP
WVoYmdQRgPvxc/ZeO+g5rfwcKInyDi7nYtbjQaXteRRw+5N8mO/jXgbxYkx3+L0AN9vk4KS6wdSL
nE7yLBC2ETufF6o8pmnbh2Xe6iynIA0ygjr2kVDZ3ozaOnSMIg9V2hQ7TxPT4ziI+QaU5lUoGur9
PI8PunmfFuXbpNaUNN9vXlQ/oQiu0ofv99JkL34nc2fdSX2e7hdvLu709iuDTnjtiuRpnG1xLISM
b6veyIM89vW3eJhO5bTKzpy4OxoCjanVxjJwYzTmGn9eSBNgk2jedPf90NPhuMHVepOQ9fTm1vYL
IoJNQ41uZNK+lVSTKG1d7yQ0bQyZgM2HJWqsH7qz7ABovrQTCke64GlEFRmRWZrBLznm7eiE7LWn
hCniGUsJoZJDNHhhgx1lM4om2tQ6UFh6ktYh99gaEmoBDu3dAioCPxmB6xpaoLcEalBASlh917Tr
CBu5BH43pjyNBzzKxhL6iUb+aupp9uyqJ99yCKxN3P40VXSH6jK/YW/de7lIbhrfzh400TzXZlZc
2vS2nR4Td0h/4CImAUmeJhtjQF/Hv8GmgPdeO4n6uIB7Hq32onm7Ks6aH6WRacdsuGVcGF+LhL+L
HOP0Jec0dfaWGuKr7+Mt9TQslh0ZhvZUtkGVS3lf0v88dCpq8P/jW1NqdreWQkEr2ZOjMdUukijv
AMng9Boz74MUsfWtOP6yyuJL9xcdKLlwtj7Jd55WXMrZjYKEIflxaCN72yITC/FAuOE3fIoAccLB
8PytQ+iS7n1p1fF92/dhGtXDw/o/heLW02z1RihbfhW0rjbprMTOzu2fIxmpl6JpLLxcG5EgL2nK
BtxmTMXuNjbfJREeq6Beb3Rcjbcmw2XSC+sPLx4dkqt0tKqefPFFXt/IHhGRrCMcyF1ZBqNB68YU
nKHJAn3QXbc8uYkr95YTJxfmWt4xqnq1h+65kev0uyO4j6Z/l53EuHjnCPHSNuqhcVNlqEOXGOUh
TtsJ7A9tD6Lam3etaF8WbxpwsfvmpiX09MZI/J3OAmeI5ZCPhfvmpuJGptmQbjQCvbJBP7nMOZ+4
/sngAmbEoDYuDqmpxkulVcUhXt/CvFQw+x2Lo4jLk4iZjxBGXowXMTa3tpb3x6hWI4Az0z1MRG4i
CpUtfvdsvKvhI+E7UNV2sNLslukMaAwkEYig+InWQp2o5eNyqqPY33LoB+HKeCrCJrDvEcBRIRg5
/Z983krIA88JR0NLyeZsrm6/FLr/ZTJoJLle4Z0smCWbdijlIZu8T0KqLj118tXUunbbr9yiqn8b
k/aoEz7/0vQ/CVWtwtn2h9s/62R1q9iM7+K214OS6JLA7xYzzHtfHmOtIURSpm9YtIlLby4NGXVv
CAH1g2FT4droIn7i9Fr9hA5nRdejzWYYD8TQOFsEEf2eCvtVZzrw0Cbuj5JUMOYFWs+5v9TCOXdn
cPO1/RQVKM51qb3q2izOo4WD3iiJWzBH8eJ0XKQD4bZbtJavYm7sFzc13mwX8afmr1oScq9sdD37
gWzdx3YV70d+dnVdDFqMUm+UsG6msTQuviPCdB4kM+DZuM7ovp3E+AkEi1RTRbBgNI79lqehPGhj
DuW3qZKDq2spDoXBvHSFzUOZPcBdSa4dgMXHUp4nVw5PelcfYdybWyY/GJMX6/b7wS/bi9cb/nly
0myHhRuq/ZK2d4IDRODijzu6LudPr/4t6uyXGlKiESLjA1RcdO/cZEzKCWy1H78f0r58Je/iYpDl
gQ8SFVjfyeVnq5dPvabScEoN9wgiuA/NJI33ZO2Zz2bp3Ve8dTTntjp52pA9WDoS8MT0zLd00D45
Cngf3ZjfTJ4ZIds3f8eJVe5AklrBGpTzMInyl+agVZermqUYq1+yS+Z9OXZP9Gw11FbJVcOSfaQw
Lk7T2pNkY9aP4Blx0fny2eoSe2c33BtJjh7I1GzjJXLMK9wL8UFkXL/pY5WiJELdSVhmriOB0dM7
kBS9yEyUYnIJWk8a+DmJcDDmrvyUKEEAnPk/mmyyw9Xl6nVMHKc1stsa7ekjnX51Su+PLrmaRzzR
BzPx81fLaLBrALoIEX7u+lWJMSR+FqIVggahjJORd8X1ZDtShgYjUoRYbKVaHt90VZ5dWDaOeq57
SHAjd/N9K42x9SznESvfauOgiwjLjdNBI8VtqRLv5OSZCuI5ah9zOzsUXWTcE88mg8SmsKVUvktx
QZ5m6UhGfOiDELLm10GbtoTWwQ/0bgSM9B+1aRLNXFT5AwFyQOf6OHRptx0ULqzAt8ftlHuPxWLX
N77hh98cUo8e8JNejUjb8uguQfqqVJeGqiiINTVwo5vxm63vUmZLP/KudU+xCYVrqemSRoM2nKm8
7U1R2eZDW0/FPm4nefL6eDyA/O43FT3HjZGm5Ys+9NFJ15psO2YNdqhq/IQJxKHf/630gcZi0e4l
v2ZoqzE+wnVgaOdJ77Xpbojgq6+JYYbM7kZ0eG21mWJ/2Y2u8Qh9KD7jz8/2Xgw0IE91uozE1d9N
ZIIE84AA2UsV/dqhcQ5FRmgsDR4y+YTwD4TiQOtGHodQyw3QQ1d3svROfarocsshOQhDABKRWXEc
1xNeomlPHlLHcMUsPg7qZLv+yfLM+L53VPNiGoRTeDQyWIxmIZy30nIfEjx9efLTRV247eBS7Ka5
WSW9Bh5gMrGypkNS5lUIeuQ4BliZ86tfvROf2z5n5tDtaw0u2/dDYkn9ly0OuVlseHpsk4pVVLtl
vXnZ6KYgs5DAfN/L3+8OdUdAb1KcUSsXb9LpAsZL9mPSuKfFhy/UCxIva5EWtAbxkAg1la8D3dph
7Owv6aZBgRMpEINsKKA1YJCzizt8/Mc30PogNZr25BJIfFU8FKPI4N8sCsOat6y7sn38fquCH2rH
tB8yN3k0V80rk1sRoKBEQdPqT844njm8+Le5lT5wmamwj/zuvoICuRgKH20WuReOCARuizIL6OHK
g6/q9kiCzy+E0OmDazGAswzD5mXp0wdOv96NLIG69WXg+itbJO2LXa8LDb8YzQu35LU2e2RxDXP3
FDVa5Mn2kIjy8j5kYboqL4Tkee27XA8IdR9umk47ZWmnPudzN1vjMVLwD5fB1M85YIx93EWP1irw
HSEkn1HvbwdD1Zc5WjZV7diP6SymW8uej81MJlosEUTUQ2xcgUF1RBAJ98hQpU/96D2LjTg02XWB
/XX6nc1Qd+PGavyQUXZbEB64B0sotgUIq9u+fXIw+O+auJE7pVkI4ke7Cgj8fkq+0zc4rXgBKNWV
0uhEZ5w8IhhjV3tjHkZDy69fTNUW+zEX194gMbTCl/SWFXXIyXX+jNvRIF58bu+NKIFAM9nZ3q+B
BEyJm79ESk0nt6NMKdl4DQNqJkmxpEy59g9jpKGnWM8vDNfoXkwDKh8U2AvykJehn0EANpiUSpJ4
Ar001TF3kL4BG3d5jeENJUP/rOT4TlE93gJ2cwP6AN6egVZo9CJ/ABXjP+ZRQjcjrspPeoDmzfcD
/Fh1AWqOUI3NADgSgc3YaxALFeKwaD3SsNjC5Y1KJQRcOKKz5v9sc/ypqKJp6kUQwQr3RQyW2GWq
zw8MONtIoqldHyLhgsYdNDtM/Ek9KsIzOpQENzQ81yJLv7pj9tpbHW2MWe9Dt7EI90sisolqyzxT
jtgbgtTas19k8VG4HqeZyda5qQeb+bXf9umPrO6o0tqp30rTmHeZ4fegO1Kyf7z4+v0wiuqHJKEn
NNKu27oMtl9jkp8RTjRXy5/yWzuPzJ3Rx+7V69nMKH6Wi9X0daigA6EE9KZgrKLkmVPlj7o3qjAq
K3s7dm3zIgk7DHw23U3TG2+LjNLbyFrSW0fF02Gcu/d01UpXWSIvjdn4m3hEdRPX2Xr5IeMppRgP
c7XgTZvqG7Ids4PIEJnEAzzLNtGdoB25e2d5b9qPasbeYvitfc9OXwSTSq0DZhqyTmiCWkN1xwho
vnckOSieg6wsd9w7sDRBoXrxUOl6KGRRXzOWcF1LjlSXSOXYdELLm4yzLWC74D/ZfkuVtaYQRyvl
SfVsasbMMab7NalntmMIVR1y0ESPknOvmdCMzJLd3l3yi+qqY6+4oRYEnLt8RVpF8UQ6dY3ZzZxR
vI/vpta4j105lJvSHPEEs4W9YWlI0FG9ocn6jHOciLqF26PCO3atoKoGwuZ+q3WEAHYzdWHtm888
odOmbOtuWw/vqFgiKG+pe7taq06oeZ7byVz4RQl0LF2bkTXhRDdE0KO6aOjmLlMt2b9X/GrfkDaV
w25iTjzfIUA41mv0lzJKVOCrKpoB2VYm2GYaK9Y/OFexg9XqDXPIr7hHLd3mHSWtxRmizLqHVtOi
I629m6kaR2gwgGoFnoiNRdlwLjH8pbpENRBPV3JMogco37vZn8Sv8ayS+c5mCXsBbg0XLctDc4jb
J5GM0Z1ZL4+ML7JwoDd8k837qU4U+NF0vC+10n4Ty9yQXInmN9eqblcNnbqAOHaCKWNQ7j8RZeHf
anZcEJDN0IDdZxvp5NWz4W5mxaozGkMbGKgKTpLqirWnmB/MgRmrJkpQz5GBtNFd7Ke2oSiJF2Li
YzGbmymzpwA1mblXmqrv3Mj4nIpx/pEZ6dHLiwGlWTb/SIlQhFKZgJF0OHF8qzMXC2U4OE3IPQw1
hzb9SpM+/5GLLNrhCtWAHvr1trY7CStuwMBHwwgXVGU/sGnEd/iG9lbFgWPS1VsSDdizhjeE5pyQ
avFhASkI/Ciqd7aB3yW1fxJS6R51j0hfpVvaY0ezBvDMtELmug6IYVv9FDXuJ2JH+j0k1V+d1aWv
5kiPWqnXWq3UswwxfyYT9erpk7evauA7dSnyLQpn59ALj4wQXBt7xc98qJJ7lgHGzr7ca3q93MrW
epIUKjUv80/aMOexdgM3qtuzsOkj6SldwXHSXr+h3l0CS2Ex5Wc0OfVZpLUTFLqIz9NiaBtLxNlO
Mv2/HfMenOzQrsuq97ki+t2m8b+k526W4rNop2SFMCeP5cDS7HczRo5YOxvq0XVroLbzAJl7XWY5
WNNQatXb2Gj9XWymvxfDCcrpJXHpD5Zu0t8XNhZ/teC+7XvQRHqh9i2ZqaHHJCxsopz+n1d6D+Vc
NkE3oHCqVV7tAEswqxEtjolluLUJrD44cz5x9PafHdUyS1D2Ptcm49QsyyveWWzaAGTOsdm+CHaF
bemhpKi9Wdxm0rNO0tPJ5zayIM8dejtisLe1tF7ydE0cz+qWY8qLB0bnQ/TGdei8u7hpv+vR9DRZ
+kG5U3z+fjDdDvmS31wqu7NuTCP9msa2Azk+rSKbiRlNY53rxGnuvh90urWmIZobN0KyRMr5Dmpe
dO2E1u6jBJOC01jiLkLps2fwo0D8BUafqLe+L7Z+BxJJvLja7Dz66ZI/VenJzJf3Pk5M9m6TXnSb
3pVtUofYSuRd7o4/YmWmu14otUXctNxSa53brnODEufTgjjobk7M6W6MPiZbKWwsbEO6ia6IkzBI
4ppneWyb3Xe/Ja06pn3r3E9kLJ04Z9KtHgM36JysvCYqkrCrsuWcOs5tCVID20nJRLlQx+/qmMvj
mvdmf67MHg4jfikOUTWtbJl+OpPjHOoVyjdjLDJV81HSQQ66vtVZlUSzzaHbdEu6F3ghKOHsfUsy
M0ad0b5UJu1Ixy2rnZs548Uad41NldFpBpCcOQuLroi29GrdBz/J0U0wTkLKTv9KmwlQLog4JPCq
5EhUaWcy3g+jg7fKNq8ghHTAdG52hpnGeW7y3jTBX5xPzm5BlL/jcJ1fDBrho8FNiGEhCmP+4nvF
CHSb7haz87jne/tp7JzXyfDBCxTsJOWCTT8m4xNCw1vs8JsUHAKOTg9yi4p6h5syOgx2d4NPvHos
ZlB9xoB3pKrnD4pznBl+e83TlguWUElmPPJR1on1zggCTAwCBegv6RfuiwirjJbAAVs1Qyryn6CB
4RKjDGk1o/xI++4WRmvzO0FmbHRRfI8GOwvKvAmNTvTvFe3kLUex7E5GLnFerXdntI+LP2ESka71
0LrNByTEfSvs6FDrxbtX4hETSOoe4ke1Yr1llKhLC1vyiIDX2mHJR/ImaopHZYFfQehGFMXLWOHf
mge1avC0auPnIMBll/8qEvMjNVPzkqSg6F3Jvu12UXvwnGQJPF/mO19n2EH1DxrIpNtjVc/DKiBy
PakfKbng20fGqRrn9pPk3V8mDKa3ym3dDfbTeltEUbfPOpleoyXHm4clYrASNyyhocC8Upt1oLy1
NMdnbDr6FzuRSEeQ30tfbLWkMzAhdtMO6JZBeqg5IV8EZkf0iH2XDKLbp3R1NpwAesvGT+B5A6Lu
tiOguE87GiqArg0leL04B3gqlqeOrtFGtTCKNtFZ1ql/qmUfn78fbHghe2Z2ybUZKuae/eyf57Tx
z/r6llQLmrhOr3Ys58ammV4XMAGnAY0em6YZPxU1mmWtJFoTHf30APkan4fVUc/kyjt4dT6f4RVb
gaGX1M0CPYyVWcWl96bPWOKeiXwL1ywD+aXnAilQ3jP88XsZkoG24A9y4Puk1i2KmQTDRh5i4Tgr
f0K7X+p3cvKzozOjWEeMltzktijo7rhno/VnxoxOHXjm5O5Uz6rVUQhsRceiaRjKPFlUr63grq8k
7ILYtUwmlPKnocpzJs340c4QsCm3EOHcJ4z8I33eIQK3IWrjM6WCBe1JUCMdHT0Ns0ptbY8KkFWm
f8g5Sx2TIXpG/s2V2VQuXkLt1zK6RIoxVrU1GCCL1oGOKluGFVk97fmTvszOvTRjz1Yb61+yBxKY
FdV00OSWCRTXTWroYHdwXGnuWx5X4gzz6jjEGCqmltuawdEQDmW83ovrcTThxVMABb3O2jky+bK0
HopZPaNGwCX03wQ//M8YbrIzTWbtluHYLrTLf0bwztoMV8KuIDOva9EoSxrXiQUE2we9MPd/koX/
xz/FZsp/+1fe/ySbtiMGov8v7/7bU13y71/Xr/nPz/nnr/i3a/rZ1bL+3f8fP2v/Vd+8l1/yv37S
P31nfvrffrvgvX//p3fAsab9fK++uvnhS6qi//4tiP9cP/P/9oP/8vX9XZ7m5uuvf3zWqurX7xan
dfXH3z50/PXXPzye9v/EwK/f/m8fW3//v/7xlHz9y/6dxRVY/J/f7j++5utd9n/9Q+jmXwhKIZYF
4JjjQNLmVRq5ktYPOX9ZafG8gHRgYaSuyUJV3fXJX//gqzxeVOQG8FdQY1jglyX75Z8f0hybviI3
o2fpfPM//uOP/xuk/s9X7X+dhep/Rz/9nRi9/lY2/xxTN0wDXLW3gp7/IRoqYZphdkNxn2ZlD9Qv
/wEMBj6mu+mifjj5/dlXNAT71nrB0XNKPLGdBntDyiPH/eJzamiPY/uNZ3/h1gGPCVaO2rd5Rvc8
krc5vbfzcvEi3Eoowzd60vwsE1dbD9gO929BgEz3Ay/WuR99G/qx/5AZVb0vymRX1Ut5iMijOPlC
6/BT8vD3d5NhnAI827SwoQ38+Sl/fl4h7AOmcvr+WbJnfvHkmsktbhSx63d4pDcrrtQf/bHYVG0p
T99f/v3gGEOy7ldF2Hoj9uqJClfrZblR9TIGeufhatTUfPp+8KW5jl5RTE/+R8ZC1bxS7yG/19y7
yk5gweFXOimLSrp10s/WsEBle6EmfuBY6rYelL+gTLuUpsYS1SeyMWpapuV4MAo6UlaUAdptnVWX
noaVUPppWDRtOny/+f2QF9ZRqzIcjv68nGlMpltXi6vQY127QSJh18WvgUHHwdGUfh/r+ySjTkty
89Fx+VmiW35kMUdGxFsHT5P2OdaAU1PzcZBwazUEZMM626WYsw1EfaLA/OZKM5QuV5RR9HcHza4h
dpvVwY0kjqi4WwlBGKsWzNdKivfEZN8e1L2dVowwy7Q+cD4JFlD+e6nVCVo4g+TBwtz0VmIjuZAP
XtNvTb8yn1BD7wl8y8kEJAHcc4ofrak3R8+ZvduaLIj9JN1b02/vU/x4+3zwiaYul2kzxNoeazt2
ZC03HvMlQlbedIdk8e1DqjWBq5zXPLHXDWAdmMRqm3WE8uXUeZs4JjwC7wR02Kl59guOHu6MDifN
QFkR3xnCtPwtVcuc1gCHq3xOSOVPtOVQu2K1d311AVE9vAh+j8ilKwM66Oouhb7xrSHd0qmLggZ3
d1631pH2fhTo1CFIBe3QSbonGi8NwLeBAozzIDlO8iJMOsOx4Wcf9MQ/k9XW0AsCQCwWlJPrCwoi
49l3p49Rn+JbEwbtSLBSSFjCxxyp22yQZegnn86iy20yYDMgkglEAFpRWjdaGdxn05S86H51bfD+
p76ZH92Ica1XkczDGWCnoITgfuRpNj1vo5XJc1UOHaJr+8HJAClVFDrbfiyCJEaYNxi8st0wiAP8
1efSILRTkIL8nA5psdcsCIGq6W8aA352R+YAwU5Os50bh1CcxQhkV6YBDf00TLokXGYrpYil2+En
S3PU+Z7QLS6eK5dtkXPPwF0+0B6dNzr3AQBxoBENLOOs9fYQHWjv47jerqzdzjd2NR6ujecZxg3+
r52VpnM4cFzf07XMdgJJINNwWHak8l09E0AyF+6EBOMXcTMuCJziFQZjaE5GRX6YU+xyQSsyNecH
L0bmmetuOCTrPFbzzE0yMXErrf7iFNpHq90D4rTPqYXFrUyWQ2Jk3SmWyAOTClGgcUYodeBEhcfR
A+vNpbvJ2Cngo0cBHNVsZ1Z6f1lq7+gBgtjojgldSBlegC+SZ0s16aVG1iLKZkPGgcaTxXoSG8XP
WasqchlFs6mkT+UuLbnBqmNtwAS92JpCCVj5yb6aZk4cFDCbtC7pEXQdya9LvRKuZOBk7s1CVX6n
eRqsfpYW1pF8eNYSxrhKhwlP5MyLg6xu1GJK/yo6zyJpwrkWN1PtfmpOBtQl8uikDYk4Lr04ZF6q
hbrZPXekZ3hT623y3NxFqb2EOux6r2yJyZwQpraNO20NBhWM7DkQEMh0cRJ3unPaft4udRfinzHv
9BnVa2UB7KAtZ9J7u/o96UFLmZAN31pbBGXOg2Hae3iRsImsAWS/KbbGbGsBYAjoVE3nbhETwfEw
QdO0Ku5Ohps8m3THA11BpF/ohZ26LDuU3mV0Le3WpqezY8pw1zvxfTLiSloM/8BEmpwlx2kQ642X
ZYDXXDtq3/nNsHHwo+6dpvwap7NTe2boRDz/zYTUs8rQsAhFJAB0ZjNwBl6OiP73Hca6NNDhq2zz
0fhimxv25sOCePRO6P6+nhlpmcqMApd5mJvqEQSBFaztVd7BAMMSGsxHoddSz47ovY5gHw55g980
j7mS1Yx5s6zhkCBYjXdGJ7szYMWRiRMh8HFMkPRgxhfTWk4DcNzV9mCGWkq6m4lTYVstc7L3tWIb
MV7eOTzjG7dwmVeL+5oWPINJccs52zwa5rxiuJAMLTYBw6XAka1HpHV1RA0w9DvMtc/gN4JRDdCn
9/OBuAHvMDmjd4F47zXab1ovw9WtDJekbAP5f0Rf2mzTG4dJTUoAQQxpRe8BJmfegwIQfhwssA2T
PqT7JJXWBtO0abd2WGZcVFiUeQYq2Ye63jLyGoiq07vlrW2reR/L3Lq6TvaI2dijeUisxGDBzath
pUMNmWltjs8DfiYcvdaLOxqoTirCZ2wRP+slBn94nFcg/yh8Rvmg20MRkie6XKXoToWGRwZM8qXi
cpOV+66zIiBzAMGA2c211AtSGHFbJNoj6QyvQOCt+6TEC++482/bQZbupGVCf9qpL1YkrWMMpl+W
41MxkPpW47PbdCktyMq+Dl6pPUvXIGxtrJKtUc5RyD1ZDjjYMZxiBGW1LmA3ao1sTiKbX/K5HldZ
XbyrZai0nuOLVqSQT1O1LzxWRGOF8GpiDeXItumk6qOiHhC1EzNWGdHNiKI5DGQEnJTP1jtNNmq0
WScImQQQS0/brV9FKZE1mbPpja48YEo9NMjXlWNO+779sJ2k2REV/c4xzz0ZJu4jsSYmDPSFvAXs
USfwOa/l1LA+TLori01pL8mOGdwzCQt4dZU+dif698PWy5pmmy2LfcJuZ58a0RUBzSAT1RgROXHr
wKlBkXfE0GFRleyB7n0NkBKmomhx2APYHPWKvpAAUt2Le6szF4j1/FyHpgam4Gq6Mrt/FmuiB90Z
FFEC/c/p+yH1zAqns7wMrhPt8IxUJxpS9D3XOAWLTENWVvlQ5khP8Sggoh5kWp3omFUnfYZ20kCr
UblBJafMa6d7br5xJGd6xvEbq/AQlOQe5EOkAgBJz25VM33rVwwauRXrQ277b7SiPmJjqYMkLZ+W
eWi30HNyriB6BD4CzmbBeIviO9GNaqOAjyCM7kJuInPTLd1NOib0N4zp5Vu4Du3qQ9QmAHuGSRBn
wDIt5qPfAxhATdDsypIijji7DST+XyvxbmATZYQekQ1gVYfv9/QGhikynwAc8m8Aq8WWC/2lxQyw
EcSnbfLmVWYcsa0VYha5ingOXEpYLr3AoD1vA2XA7PfhGg4fqqefLWCCzaiNXmAlnbkpxwGqitHh
oaDn45pyI+YEm4diY5IwACofhojiht94wrlpS54mZfJLTLQBoTGNkB2KHk2MljF38flLRtZ+qir8
ZyVbS137+8hGZNgWWIN72Cew/PcKw45ErHimRSEntwytmpW8HTSSz5bbVkUBNlhrmyuKdN0Uv4u+
krdAdZ+1oacUXZo+pJ7ej/7eqVDBGll8tTl+hLNPRSNb8il+Q3uhhfM9WKmBLkDnIFiO3u1S88sD
Oofaho55KDn211oDjWWRGLLX3ANj6w0dtXUDl6epjAdPESzDssc9E9E61fZZ7xfbBCbGNmuQgzjz
x/cX5BrMIcNi/mTEySYEccsaL9LfQy1+Gn75Tue72NqOe+hK/YVzkbEl2qEOGi2aQmZXxjbM2R9A
Xw2PtZH9zlaWiu6DK2iIUtBBz6AMw+S5+PvSo/3fuiSwpOkKT+mEH8K0WQ3r3tG3RoYaME1w1uPU
TBqP6ECazzBhBEYqo8KgYTnFU2cCesebytJc8gO61uRSUgaFAO3AuBT7SAdhJ/rppk3nZbugkVL6
ZB9Qf3ooHOSlMPp2469PlW1QgsXFyUeCES45L95ymWXO2ptc6smXmAd7JArdNO3thHEw90qk1cfS
yG+obutgGj/XJ0rVfK/1T6duPMzAIwJwnZi7sUfbYBe2Kib/ErsP07FSAyhQTftivXpHh7ZNtck7
+V5PnLcW0mOCsf7+PIOcifGjNx1yh2aJSzsqtgta1yAykNjrRo4Y1d0trZhCx4NayLXYj/Uvxj5d
0NrSPuQJgzwUwdnKIF4IMwg6kb93qHYYz5JV25Xiq+003CaskU1JcT12CDws52ZWrCIuiS8o3uwg
HkZGg6X3zvSBJznWFGki06Wrst8Vf/L3J0eLcz87ty3/sRV95gZFWDNkPUSkksQzIhr9mmmZFaZi
WWjbHnpJjpAUH1rBC52tLx7LIpgHuwYsxDNuKy6jwYo3cf+Ey+I3BwJMRtWrUWS0xTMGFpWTnuTw
YmnyWLpW/Wfu2/9vev03TS99bTj977tel5QR1Xv1z02v76/5s+tl0NkyaV0RDOZZtquZfLc/m16G
9hecXy47gk7Lcm1x/WfPy3b+YhE0tja76MKvKd9/63jZNMN8l0OtptMrc0zD+3/peBEbaNLS+nvL
y9UsS6flpdlrOBsSM31N+/uHlpenE0nSJxKcYO6wRr8gGEAnsORsPNaj4WoXdhmSNN2NVufvc+Tt
J2bPW2My1MaknV9Lu0PrfRiK+MmCd56azQ7R80XU/uqYQCvofHkuonVkauTBcMiY0CaXJ4hBLx55
Uyipwhkz2tS5nwvRH3Xt4pWCxjPelKm+gwcGedHdconfo4naSs0L9JFIi9Z6sJc7Va29+IfFQDpi
Vk/J6B1qTiGBBKUxNPMlBscCTT2D1BBtWvNtrsY9YQ7kyhTmD6Qwz0Z2LziQ1Gn03o7ypuskEN7o
RBw9u4EkPEf8O1HnsRw5kmXRL4IZAIfcQoQOiqBIJjcwiiw4tHaIr58TM4vZlJV1d3UlGQjH8/vu
PRdi+53T6T0qY9ghb4XF3VDl/7qP5pTt0tw+N/z4evKUy5tq/NvYTqdq1TEe4VxnFrW7lHKyFCJm
ypuoed92xIxgnrgUPwwXUKJRR8Qt7YEYr3CWVIZ/C+ec5R0wfMWOM8d4LTiOq6fO9PcsHvH/YGEr
HtWW8NZ1qLiYv4XCmAWkz/ahkr0btGaE+TQXnFBNOCZ3uKG4eKpjDd3Sn3JP/NBO2yPUFTUbM7Mk
blPugZpEU0XowSrKiAXVrimGW0uwl8f3rylHlIMg3dQAACbjvmDQaJBJcilsScBEjYn16pZ/yfm+
tFMesuPBQ+GH22gDUMsTQhTOutMplDNKO7QSc2f7JRdonoCy5109d1eb43jXUF4kZveX9V+sVdmb
4KfY9DxKKfxZtZcp/4Nf4OJ4+bFT3suAxJZ1TYh/7nV0PLqj7nTG4ZuVIS5jt34A4RWx0yJ4uTE4
eXCw8+akZAf9rjyKng5HeoTc7U9mJw/2APIZ0pjhP7o9e0IPT216b1JmPAHOpiN9rfgpKz855+Kr
tytW+zNTzVc7FJ/5wgvDVNWpR57RhKDYkHtOxwLVRAvMGvsk85s9sxVizTqU2pnd1QPe7gt1NIFl
2ZSXWbtNcTkbRop84D4FJFivI/brHJRVYyavqqeMGUu9ky9RU2W8+Lq9tQCM69aXtbvIZN6xbAOe
hLWWZp94BATmtynX7O9p0Zl5tghXDHOmlj9KMEmD92aVK119/hDUqrpJc3obDO1pJkCTMtZ0C9q1
AwqdLoqpeciK8jxRYZaX/ZckMdW4w5Mrm92w/tAl9UsEPlxa5PJMSx7gZX5UjqoDy/e915zibO6u
Rwn0n0sPjr/Vpk2Png6AGRRJTIlgrRvr3vrWjFksXHURw73Klk9Wt8vIWoeTMbqPg708JxCGCzdl
i+svwdDbH03F1hR3L+04B9NwdOIxnyaLfrrxWN3HVTW+d46UYesv+xxfqaa/OxsUO1yhJnIHJuhe
+yer9dJBsW1MHSs4BjDhBIjeXilvvgE6SK/EThPptz5tf0fkQTZv/+4BIsScpgoXSSl1pq4wo95G
B/yn18FGo/Vb1RiA+sLCOTn9UqTw3PXpofOTn9qBnD6kWLQsvYktM331BRa4Eo+A1jkPVtP+dPmx
dZ2zrmk4cJjt4EYd1pLUNGFnACvDPhuHcyl0GSvCMLhUpoNZwW7EK5c35dmf65J8IujGpD51LIiT
4mgWw1W3xjHUT3Zv/BmK4hm0582dKYWsXXWzuMjYRbOzlibeMCXlDfJR0b5QpPm2TiVVcVtMlGmv
ZnwrvbwVYuGLWx1M6K766B96EVuV+rK0Zpe7RiQ7wMRm9izQDTGmE8Zd391EXkRTkkJF0hB5SLtN
uJAEiLL3UfR15DgZJbKUKNY4DIH+dTqmU+hsOqmKHf70IF3Y3QPT9psTV7s6/cU0GabNUQ58EVDh
5teRXrFELTFu6ZBdxY5Vz7kD4aLbFeBaPzBN+QwLpscVd1/T6OdiS83AqJkKS4eJ2l5PZf9B+2tY
55+Kk81eDarU7lVmXArlFFXdtJ8W/I4pgtJGjGuz947dXsZF/2tiGQO6b3/Anbng1I9dNjbLaL70
irt7nvH12Pzv1ln/K2zxMDS8GDa9Zh80m3s3ydfI4lEGuGHz+nXCduHa7LJ+HSb0huRUy+YPVVC0
opmHmZPNN1dcGdFkYWpb2WngkTBmcw4wMIBiAaucPcB84dfo7USCM9tlQyPuaY+2pF2q+sgBGCfg
fuYC8Wcsuhd9HaiBldCNeijZJb9HcQO4hT/LAufeEyBrCsZhOX5hOvj2aYAi56cOVuaSu+B33HoZ
TmGJ47D+K0D/mE191oE4jLm2n2mK8n35NrvGHsQDv2hx6z39iqH2v6nDQKlXz0PyCl2WakvJrR6P
LYpnu/yna/k1W5kNOvkzDSj7Zb+v5PpdzX/b0YnY/O6s1NxZwxLOiYzhulicHflrQaSrMep3sgUm
AqhyPDoYe1CNjxu5HwdwUaCzmrHcgH3/QZZcZ5MEq2fxkhqIDdvwU3PnAVdMSamnXbAb8u+Z43s1
iZvJNGra/mS7KXnxnkYxbpyWkl+VXuIRW2/demf0j7vMMb/c0biYlvqzcUXSVM0nojXvJCXP+CbP
q21dLHJqgwG1vKl3HKb2zhVUQlbGt3AMNK3OPmsJuzrbrqKxa1KIK64b1qlz4K5EeCKVUeuQ2Vh9
LNcdpvBMHrwaHKDdvPqqfOx12sXM6jFx+zkqKveSYjlQfeMHmzaeaW/94410TXnPWI22f6nmnWr1
TK3CYrqgYSiE6PqzU+EoyZI1aLNyYX85gA3Wy9f7Qe7OL+aEgJHYZtTmdmDk8p+XDsdalpELp9Oa
b02SvMO8i/REPRgdAMOOx5hwQQWz17wawN2J1l5ys/qrTe1bl4hXahw+ic1YYVZvGWV+ILS07M2h
4mLlkeapZ55ljlAhy0RMmlx+/DeKDFFihnAps1D3j371z/HafeZl0Or/GZ0ZW9a1Xr9crnVk4Xlz
lQBPEuJEOsbD0ni02v5C/e7Bp/sU6Fn+vtjpTnr2U9luRPDi0n/r1uLNXryQ4NYZ3s6OrQlPOY0f
PExVV8B2ml8wr3WO+TBV+ZtFEnmzISaawPJ5kQwanJQSu25VnLLTmr5o437qsoPl+LfOMi8aUecp
XdNTM9th1jzhS/hrlTXzy11dZpRy++pRF/LvgChhefIX38LA5a9l0+n6IYZOLrxwGirEhK35btmX
QW9xA6dWIbinnV3BPkiGfSlcylHaT74abl+8ucL+roalDIU3R9rmh9i+X5GqujhBcI38CgMTfyze
oqUe65N28uhR99vuzRmd5aa28cQqNbJETY2JsvJYoDVgsZpJO69TbKUZ2wRiLyrb1RXiltt2B13v
ws3dOORcULbOA1nr6WgubRFW297dJAKuToxYikxjr0pvbLIBvJpoKjTscPAw/iDA9p570ZPmNpUG
DwEeYnJ81xq/UrmBTEK4HP9Xkc0x0zltDOcx6E3oulPJ1L3kP0mdfBepfSrutJ9s0E5zqbbzsiK2
eOoXSrsn8ZwmLs7R0k7jQegZKNE6HAgE1bZ5XAwjFG3mRxMB9NAkYGKYK64tXr5hS/IJapfrYWWF
5FiN7s4rpn/E0kNSnN2yXinx4GtPbSsBPWqeKQCaAk/xShL/dbxu6HoPmtmPB+jrQQvvmQY/ioFn
88de54kdWV8jr3Sx2y174+7yXoYPTIDn8cOd6ts65qeysm8ZM6/Zy1fXyy+IaoFkhby5P4p4oZu8
AXQ9Ea/B2T1oRwgSvAq2ARqNlfElShOW+97yMW5MpsizcFhPlQnkhV3uHuUl8sCVd0J90DpH4XGR
a2fB/4SJLkYHwq+rxoiNMGw5m5dAdxgpUAp7mgO1Fl1d38YvnFgM5euJuox96nKxsMG+LxTzJt7O
lGhWFKeMi78z/Q8DO63yf5ZNXmiZ2TqH95E3YmllYoJeEciXzNJRq/pYc3mZSUDCA52IUoedi+q0
JjedgAyP4VY+mw6ue25vlypRH5NsXsC/7Ayv+Fs8p/iT4D0Xz61SkKWN/NXyNw8LwJxD18lf3d49
y5Sm7szkWR4if5xOXV8zoCQJISHje6NxV46Gu0f5P7JQQHs+5vk4YURybh2bTHx4ocMl1xTdf5ZO
1a4H2o0d7oil/JC5WxY64xu55+Poy6NV0HpAboURDxvAEPfLsKd6LBxF8eiRXVRVuy/zPi71NeBx
HWj5lT4dDFtrX3B6PZfVdhwM84oF9ahTIM130HVj3mUjdFMyAvvNNR6s/n1A4vf/rTZfAFby/810
n4muOCc8cJspI4FM3FsQM6849gKTk9AEJukOMtbtP33Jh8Y4O1UVh7iMbOF+3acOiiJhAgC4RKac
1Wvnhq7zXbr6ycUuJ6f0ZUWT1nTCcNN6aJGf/VLtXGWzP49XtmOtlC+NrQczxA5VrA+pGG+Eml4S
foJpzril0mFvovuLcGO0sMd3LtFB2fZxkf2Sc9onbnvpFvtZLvLisILiEm2oKEltklU+CbWOAczI
OI6pl+D6iY9kz39b/GakQtFF00gW33PxIkAKBaPSnlMdirK5HVtbL5j1ITTXCpdB/euST79zP6rO
eVyE+CS5/jgvxMzH+rWy23O/gUdCsv5rDC5WyzrcUuOslgYShmCr6lQYLraVHuUczzedNHyIm7rY
uR4plew9WzyZRWIF0haPujc+kiBg17n9tuV6cTr3FZ3IJriRfWZDfhyy+Tr5ejyYy21arPJcqfE7
9fq7S6BcglGmvAzIbPOzRHrqxM4E7HoUbcBf3jSDyXa0fnKcj5Nsj0C1X3tniywbE2bTV3G1dn9U
q0P5yqMORd7QMObk8IU1ccgGbMFQtkp/2+OuPTSl9eIYy3F8Wit/i6ErPOaTOBslQy30vlGNHxVq
h33vDJlb/qXCjsxe/L2baMyNDTLm2oil+q2rRkaJHvgBhxBRm2cKfM1gacYzK2D41ZTjjdQ2JuvT
CNgjULNGwMLgXGAYDOy0+Jil+ZquLSOP5lR7i7oeQ2pXuzaIxMPuQx+wIm9I3mAh7dtlplNCzwMm
r1COJ3JrHLrkMYHTNStIWv1Jgbg8sH5ML1OJg2edgnYqHoXaVWRVhxwQXS9BMOTlSadxjRENx2v+
bc7uy8qsYRZFPJAJhl2H0aCkynqyKZClU8H2qid9L9KEWXoTD+42HRTYAwabf4VR7KytbHdFRdG2
K95SRO2yfID9EHhDe5Ay4R9vP41hjdrMfhf5sHdm3liSVoSmK4J8/U11PWobKl71Sz9+EXEKZ0e7
+T2oo9J5p9mW5xg1TELYmywIuLUwvvMC4OIwpCHvfpqCnaiXaHeL/TNALI4W7mfE5Flp33fmwjxO
ghNCtwzI0doXlKeWYYSWkLp/NiWt2CKWo3UdiFsb8r2FRZTnHEbWxzi0rGO452RZcukAgFZy38yX
3Jc7xv/YkfyQ5UebfLb6HzqGscBm9ctSwCdjvdZgd5rMihWORWoFIOAaclrTCZicgHP2UQNLkP9H
wwys6a1X4EZtNdxSmwsgmap4tLurUZoXe+ie1QKrkRLTk5FpWVRwnSCSQtdK8SEG/7FP/mhMOFzG
tbdCzj4mN7YmSfLfcuxQLLQJI7mrY9lpiu129yh5+vTPI0oasN1LYycv2NxxbrUDIHs3R/lxvWBl
hQF4Z/uvwO2tD+IytYSblsO4PlUePpJOw5uhobJynUZd3djTFvCHe7d7mjKHs3j9Qr9lhc8XgieS
adZ9y9f0u2wGkhiBqLJTgWOxLnYC2Oc4yWhS8lrY3quVlw9E+QMv13/Jn9o8R4ZxKVd8Y7lnBBMx
7MWmbCPJSQXDJDiwCI/7Rp6yjrvSSGB4s9fHvv/DR3ylf+pQKprFPX+3Fs2Zmc5jkd7l9BdJc5c0
Xmg6TP01fQh3gK59Tdmo8jp62rarV1AUIbpolcyW2Q9Idvq9+sesHjnW2KFzw+xYgeVWoBsvqDWk
djg3rFSP1dw+VP6y69rb4m5IkCk6H6/CIhNEPREpMha9qq0v98prvXqstOVkltY/s15OPnj6iLIO
dpxFcU3QlM11ORGI7II25VzvKkWsZts1i/iHNUeuc7R4H16R7Lc8KTFzwU7YggKK7ux2ITePl3E8
YjmLfM9lcBniIR0PbMQ2nodYOteOe9hYtE8uve9ay+2yyo9w7CE91GGngZexI62lN/VNzYKiuyqe
cp9xJVZNvA6QKvqj7+6SKVDbgRksbGbJyN/SQEXvOfv6LYnGZY58Fo+tSoKZ+odpGkIDGU3rOHEk
i7S8C3HxYCkRYW0O8UwSdcGsB13BSHE+2Ws03CcRhCvRvhjNtFdW3M0Sn/1e6XXcz+8digRvtD2E
WS5ZdbguXZjooETkW9mQERsPdqLhnXRCY1mDQR92fTXvV/2JXAUGh7BKPooRWyhiLmN7pNk6n90S
2v53ktNXW/dc7DwY+MSmn8py2K3ZwIjxjRX0WDrJAoK+una4upbBfJPlEJAUuzKdb20dt2rdA5gI
cx8MvUpiEpdgcIp96RAAcfgaYQun8unREP8N9RBr2euQe4e0dmOuGFFNv2cq33TDffHxfGgNp0V/
mymHclxnhyJ/qqR/KIuPbjoubsuVb9yt6NgZoPlva3vQxrduKq5IXTAKnjJ6TLtNDzFsvo4663Te
UWBqBFR/2+JkLg4mJkihE9nwmpO5fFY9zk0jLUipoXvXpQhVb12bGk1nq1+X3r65rniateIhKcQl
mTHE9ew4BZTk0NGFeUqxp2FqdsKmG/4aTvZgEYPBE8dx1K7Fj+Xyyk/bRqPdkoe9ps0C6bpD6uoZ
xsSaPszFQMJnStsTOCgZAIIHwg9RUibv2Ce/lJwjp1pJvvdOear6hWf0ftlLqp/Zybj7OAzfpemH
SbpidMgZr+j7gkxKRARbs+WMOxIX+561x8bWaFuNKG91PDp0iDXJHCyJFS8/Fb4ef1HUPH/iFtpX
Cc4wjo8UR0K9DdQA/dVGosr9rvWKvU1hG90BkXAPAuKtJLjUnvzqoPkoPRVJQZQCL+T9Wc0tB/nV
GW/eZ2Z/MEYcJTchNSy7JmvbwKVS7a4E4OrZbyx5TZSlvHyG/b/3jS5y/D8Ga/UChEjajpHNlkwZ
7k6f1yMld6ia1WOdEkM3y4sHWJL9lO0EKdAGDG0JVAvzriS6cg0qXHWkQLprlg3jJVeaPNmaePec
4abmmUtGb7xuhaQSmhI4CnfSMyP7HNOSRpVLUTJH8ogbxoCY11NKZPsuV0eHFs6SjfKZsrJ3EnkG
UoKmB0nFEqBXOFaZr2SodbBEks6YQn+c22jEXRE6KXa8FS70wcufbBySNmnf72aaIi/rm8uQ20h/
GlJXUjsBTQbra/M22S4J0iVbn+ENvhLu+1YLgzJ8RPfgTdLZK3zBUdbNTxjeGZ0JQwV4TE6elrIj
W+byWYoDZfPWReNrvZK9ek1ywnyJePGoNLAr1/7Xiuya+9C33bl8l5b941mRVIMBj0ak/MbuJm98
7GLa8qe+5dM2TH4lvt19URE6QFAfL7A6KbZQCfb8nPMNawPK7chkoSXPfiM4Fk3CQJnUP6uBfJ0i
OBt6SPlY2AfKvvor7X+gLUZ6CZQDy000DMTbbe3pxZsMruMiU9+kaI5M0nOUAlbAm532lyklUSHa
vS1AKY01V3i57Vyg5DCCY2b9IeqVYBeKsxvbThXgDGBh2nPJ9TDbdyM26m6YXy0d6l5x9AeIkFnO
8kWaBxeat49D8tTdSyyqyTtWavkDquZkbOkc0IlhXIb0VFwLzKAE4XBGb+rHMqlr7u9+1238xXx6
HnRCVNhh9+lYsYUcmdcL+ZY5uh25NRrpojPRGw7vanMWjxONdTugb3yL+xeJefwqHBRrWzfiZSuy
Uw5RR7n+ry5aBjHsEgRO+yzSHXWrrBoI1x3tRgrvk9IHuTc7XrbLoF43LXd363p/YzszTlHXZzRy
Ux/fHrl6O3/VRmYv0eHGgUulHMs493pz5fezcpykRthMlJY1Y0PMLNPyiDb2npt4Rss6H/dYHYct
0/b/W4fbmUYF2AU1iQTnr7HxUuhm7Nl5DzXFcSBgwEsxMXRUIvmXKP6AxoDZXNjXiuvs0DaEcCey
dG7Nb4m9J6fYM/75LvISrscz7hh3rQmREZIN85KQ81Lyz7UIlzsaDAOvX3VkeZYdSfpPESq5NpNh
kqv7uxIB/e9eUJQ1exP287lyYFm0PQdJvmbxaFSQled+3jllejPlqigW37f64PLslYCIqOdB7sXV
glwC6+U3uw9LvXbHCTMxbIzNJERo9x7zM7xvL7bGgW4ni1GFo5eb4FdaQfKc76af1mq7k174gBjX
9uDwi8R44ibMBz/axgW52vzdAFpqdUE/21hBW9q3d7qwHEQfDxWF4ZYI1RFd/Nvvqs/eSS4pWZlq
EMNj3pk3/M1opmrBnq15QZ5nS9g4cAx9RCsoaj5zPE6htcL045flfp2r9170y7Eg47H3sf1Ke342
PGFcTSAJn3Y28c1X3obWuwEFrCl3m1CiHAyok5e8bvgSLk6q7TeLs8Jd+yTuq+HFFS2kpJkXwqpj
asV+j6GcgHrLxhpooIG2dclQGEOr4oFXi8TN5Isn7MEyRpaECszf4lvEqpulcxHP6Er40iW9M+0a
QqW06Jeydn2Pd+BOvI0LwV2kAV5zHGyErLTeWFiO3KMK3p7Thj+AdMgDYzyJwMWaeYu9EMnYCVK3
/2EYYSv8Z6Gv4V35LgdWNxx1XO2haxhE6TkEfKhtRz35KR0+522aaHmql2M2eoEzdQ9q0SMtIyYy
Lk4daXmbsourQqX7OSJLVgQVCmEg+oxCmR6kSiYgAQhiSEr7U9Niz6/20fBpOPbHt6IVv4WHb8vs
9S/YFCxgkqzZCetf4SPUTKuIW2v665RTjN6mX6x7t4N9wrLMkqc2jl5iHaU1ePt024Aca1oaTIMD
NqWYH2wO7zBX2MhFqbnP6bq5z2Oi/lv9qo9Gv08DszO5cNCfBpHYvLb1oRAu1oMBL51LFGE/zCPs
Uqp6H2FgLny4xQ3LJbgzH/NX8aET47xOU2c+LMQkYrRTOgfWqcc63Vwg7712sPspGrcP47YVvB+H
NPZoZ9k5MwEEn/vZwVbJrp+m5dLe/+I4Bc5OQaOtM7wli3B2iuj0gXiFsVsXO9J5Lm6FXB+8Gvda
YlT5odYXLbDdrAn7cSuJjISLRkK/bF1gug06XqkXA3gBFjJODY+58FcWEykGNwPPA31GXIDZPsaD
viAsq87ea6CXuNi1YS29t4lZFQWBzHgrXX4hjBmTx5nmT6jJMptYrpjuw2qwv0xg/y/gLWNTLf+8
xX2UXnvJFwy9Nt61WOuxUCdd1Vyof8C/4i3spTIPCkP1OGWjeSxyFzLOwvJH5KbNYsj411BYgTni
U2EjOTda9bXAtBg3J0ICY5+pnpOUvIFeV8dNT9u9TO/FSrOvSIBd8NA29xscJXTrcS1HnTE7Y55e
vV26uD3mfBBLSncGsD7a19aI+iE3vpymp86ksHc8LGe/M73YsdYHjKtskEocy/woxyYD08T8nUTW
iFHZhr2wT5aHCWHoETjLo1OCR+hcfBp2So2XISc9qMbOjTvUIKBuzL817etXX74WoNujpGZTLT2L
+ze+kpgO8zkuNg3nbzcYeyHFzWe/dTXq5NhpgGB8n3eVaO6H4BbOZAbYVUj+kZn9WGWX4rLkSFxe
zuGSWUShixxLjD4qRNzlj976HBM5tBHHjlUruNF01CkjlOn5xjm/hkbrmXFpZ3jQx3Q84viayarl
LiVM/m4e0+qwmi+KRNMTqFvSyZPT05hIJEVxtaC7rLsrHAv1favyppdSOJfC63jS2/HdWD5ln9nP
+gw2WS+O3tDPodNPD1VpAzuQ877MVrpKiqnn6y0j2mXtM1Nm2LnNxVb+uOfn5qSdgBV4xPHuO0aS
DzYfwAio+Cz9WSFXbltoqwVPlObwKIxlLHEjBzQMstDt9CocNpzK5XCRGLwCbCnW3qU4Drhh+rZ6
1j0lYYR0nwx3YuGrViOAVAQ4TkY6/u0rHNcpdXo4slee5LE9WnhIKVbVAlU6brQuToxzxn82EkhJ
TGAu8QQ82caSWYTYGNNMz3sDTvnAQY+nlGUhqxgD2iD+EtV2aPT5/O5O618jab6EQVFJRka87tdH
KN1B4eXZ25jNH3Ylk90ysYYWLb/r3EGPWlTisTSnL6JuSVMs/vanXeynukffcL0p6mzJ632oyWJJ
81bqNofsqHbeTCLGaNkaOZFs5M3IXBkVd9MeD7cnm8C0nTJMpwLTQ8pfSiRdPKct6+UOeGI2gl/x
iqixMoIDufGhkOyPdoKpOU1+lpraq3K4W7T/lNL4b9ZCY6XxjdRkG61OddvWIkNNQVRaVgKSOa98
Nuo4r50jzXD6uSTEWdwJragFaeF+IHJjFFKE/hPRNNeZGCx8NOYEiC1QnUAqbuVu4j6D3GbcprzA
BpDxp6a91AkLRJWzpIKFVrjJwoNUO2eGfXku9BfCEe2DYw3rVXbnteN+5aXmGNOvYz5jlDefORa4
8xVffj105073zDdH5A++kXAKL12C0clMHmcDKbfX5uqrcNCUa6mVUaIaa+d3Bchcubj7pk7SUNii
2pdrm2CPweCdTGZCJRWLI9Bv8pIyAv/f3/3/f8YFaTkvGFD4hV1cVtp8kMNBrJ2hcyhyHSvcboW5
wbtCJz2EGMeDn5rzTol5jZ1sMY4GThxtwF+lK/3qDBQ26hn9P2zsK7oE48mCNQkV/qvuYXI0mZ0f
ccjobBGuuPYBDrOIHmiG1TZVMAgvK4O0vRwHJyPvRKkz7rA2wqwgGGXf/EXwUTBfU29mqWk+mhKU
6UY8ty0g3yUKtrfRGG9bvnYo1+7n/Y6/tzIskE4KeSsdUv5gW7j6qbpWXs+sPan12iUp7nWxndpu
MU6jW18tOS4n3eguvvSee7H4D9Ncd1jNuTgAjmpPhkN1gplPz62jLkRA2HvqbLWpWcDHTfg4SBL8
1cKk2YBVkwYRTRVCu6qR9LTNaMFGbN/XVv/cK4IrFdvxram1qDU8Z58+biaahrdhiLMsL921lTpu
PWAVs8GsgfQK2N2jL3LIJnZzVr6HmcKyQ9jE69ZJnXKLwEtpmBF5QNwe5EKpqEBV16DsxZpJXobr
APGogoihsF2LTEN96Lzys4AWe+ciOAdzPXg9Ybgssc5LlROaGIEtjPphaZJ8D0SMZBaz+KB/mdOv
6Zcauq0+o8N0jNoyeaZo3t4x2sugnWW6r+VssxZv36FkpxglseQ2Hji4giEiUKrrQJ/lIePme7K4
87GX/fsi8J4PqmXhNCwd0sv06Q1MA6l8qPXhoHeD+16Ven2ddL7FPrGAtU6zW708d3Vq77w81S6m
5uPuBD6Sr/bNoo40aqavarV4kpG9KhQ1xOyy2FHbxoRJ4Ms2tZ1T4ZycSufZNmA4DnRa7jQFtgas
98c2Z/8cwp6Nwb3Y9Fme5oJ7ZS9+hMtZ283ZH6gBgSWAtQ7O+4zm1/VQSu+MNV8TTxtEzoO005bB
3H6xmHd0b47tcVrYbrFNQ5UJ/W42WGdq/3XjeGKLBbimGGD5w1wis8cl2GRp1GFuNdc8CxxHxBpH
bqhFelZOJzadXegCpZWj5O2aHvxmgWBB11gg0/QrtbodSSJIrX1Fy3ThFsRRnVe/bC+6Pwz0/OHe
nRoOzEFjEm5HDMUYUbJtVuH60VakELBcqUEcmbrzVPSRBUk8thDvhxpHkJW1WtjUw5etzCiZ6CSt
aN5hJ4ToS6dHFzf9fb3DbaWmQjey+Rh6y91ifo1nrbOWndL0I8HZGXeG+5xDSMGlPYc6pu4WawO9
HwueXHH/YCDiuKQEZ/KFHUi0squTMDd5gkr9sUfnHvLpabUkmu7WSBxx1Qd35J9BLLyGlhmE+Mz3
bWt+ZT67bC65esj6keSS/ui8LMBicgdXQS6wZzu1RzhakKqFZKvJFfY5GSzTEBHSJaUhIxOhKQmo
OgYdl117KhJiLwmg9kCZyggaNXk76TjvBEOnyJqqyJPUrKxqs0BbcSqiLF16kzgVb25qSmaPlNZ6
Kkja7zWj+apz4xEuL8JVRdXZzNpPcf2hcsG6pOnyZKUUfJhGfnKd4khs9i8fU4sFEatTK514zWyP
r898gPT9UsOoYvYmuokNHG9NvwCE7mcN4RJHxXLfstEqwUlxV8kQq7weaKTsIPs3fk17njz09ehG
vnQ7CKzm3pxNutZNUnulzTEsNdqeoarx1LPX0CjtQ9CjxAU6Wjhx+Y5E9lRnNlgoz3gfeALNyaaP
wsp4WzXQdHR8xFNR/uuLjh6Rwd723kQk1NYXcrzf+qpwq8jiU/HnZzkBN8+STehr2WOKx7LRXj0/
8oiZ41orj/eQ8J7cuMkTXHz7K3z/NmnQ/bz22vDFxKNuEgMlmSpPMmPzX0IdDzuIMXzHoN/O/Dw1
y/7ArLkEYe6ZCV+O7r6d05tvPaxYU2+umIyAO9KFH47exYn0u0tQinar9H/YO4/lyJE1S7/KvACu
OYRDbEMhyAiKpGZuYGSRCa01nr4/1Nzpy0JnBK1zPauyqqwEAg73Hy7O+c5T3LNjy2R4jT083rHt
QkcAbnyNNApBXXTsImgT/cSxTq3hcs1nv5RNKpJaFMNFpghWiVYpNzFUAJCk5j2DAoaRAnWgs+iC
Gdo8hTRUNlbCWHFchaptTZXtGi2Z4xUPc1MrCLDH53iIyMLOJF52EzRH27D92/QYqkNRXuiGNt5G
1RpWZ3ysOBGO+Vh9SLaaaptog6mN9xwoNpl1E1Y6pb18bPK7CkRyZr4WCtNpjte8USGS99Ws7kk/
v2uppQqeYfaCwVKxHx1v/fGt8t6w2wUTiTm1vbFZ/yvOLy9BWDVsLae7jeyJ6e1lnJIZroUcP/Qc
Af7yqjtbL9Z9/jmANIyJdHW8z5xTvYDGsJ38YiDKN6vryxp4XkDcqFlb2Bbiy1RttzZCujKoL360
Od//xNoR3U7KAicoOUrRHfICE2V2Mj40ubEW5lVq6QQejZueQHID3QeBwUa5lawuURltPV/7aYE3
LmeVd8wiySgeax9NR6Tguxe35qA9+SbHDo0eoieVf6kju4lN/E4UzKVvdy8mKoKJ3fioCz6yqL20
vduuyW/8lpOoQRDcmsGAyu9Nh/1VWX121T6tnuLkL5EfQ05CHOOp6g5dYXFUoT8Vllmuek7Xkwxq
Ij58J+AcvFh7GeqTEh5khOwZRTIR7gCk89lC3no7NBAXgMGPYoQLHfsrTPxrfiQ8+KBVVnXXrkL/
xUIIU8foZWBDVDpJwfYnBHDSoloWXSEGY3Wvh/Ul+wAkcBpXTcCRp+LO/IXZRGFwlhEOch4vE19I
rA2ojuDIo0u4BpuRDNGPrH7JrPdJNFutRZNcseE/hZqHWTBDieHdxxUbwI1AzmbDhcq92zopLg2j
2wX3ycCkv5TzobVkx7ADFtKE+3Zs3EmV7PlF5s/Gbg7UHu2yT5XrLMAf4tlMIlrSohB/7QcHtVU9
2RyWqj88jfOLUihIJ0z7Q09IUp25qz2RUAqJFqBzOMqcvN2k6zeNpr6bJSVjdHSXKcvGJMYIGvKq
iNI3D+G30rxIplAFMzctuDKN/GooVKwr85lJukvQXaSM6crcyZZ/NY2fQ4bQWas7fOjNeuQ4eQMM
7MVXkrceZKneC8zMTEtYKmt18g7p4JKAk2NUO/tUZWB1aF5D80fHDNWvxj3h7cPawZXZg4/tYepy
UErF4SzwgHyoZbI+AQlQWmwfSAI2nuQT4Ts/mrIw8QWjwm70noi4/qL2+Erb/uWAaL8Z8xt2aXek
LeOCHKHPBT+FMz7aVrthwwNDgdTWQ1VdBUZJR2O6p7EPFiIjqTid1gb/oujLdWEoz+ST/1JTBKP6
Hukku5+IJWd1S1XundLYmiiwtLA+RETOmFJBt8oZR2zs65oa0wJ3cRCw5pVykXXZpvFY32JNUPLH
1Lxk//bQ2CSit/5FJkMmwxzZtnFzGzIDTjvrSc+Y55K9sqmkPDaV8RKPf5F6uSmT5EJqHC/qQEXV
B6/qDwJySTYqr/GQsiloXcEkvWMN+qLLAAu/F6iuCKIjcsd1mmBcHgnpUJRDhtLatJOdCiUG7jR0
R/PS0JlFdjCVBV/HtZ3toyJ/a2C2c5wyzl9ydW3X4csXJ9+/CVH/J2vT2xw1QQ1qasaG/dMdZ6Ce
Uh1T2rqOfWSBFcuhu49FZkwbTqWGfRI9+gGOm9JDrJUrd3EcvjYGL5+tX8ezca21V3phAY106PEz
A/Dvn/P/HZjfOTBNXImnHZhXb6SA1QsD5vxX/q8BU1WdfxEIohuYHaUNIe6/qWOO8y/TEKYFr9fU
TUu17f82YFr/0i1VqkKw06M7qqrim/y3BVP8y5ZSUx3HFJqKA9KCVfa/oI7h5fzSxZQ578ywVcOe
iXZfjJcpSmjiYmTtOqX+Y0KdZqjpk+PIiy9N8ZsuPPs3/9OD/3P5+bZfLl8X7MFmedC4gxnPLogV
RM9L1XkQIto5Xnp5/i7/HCf/uctyfIggQN3d8bkIMcFY1i5InNvzl+Yd/PYBZuPqlweIG5bzfd82
bq09eK26rePPpL0lGuAwWdcCqvP525x6DXDnvt7GMka/DsyycU3aiMz2bYAbe8yq7fnL/5NP+J8G
WhDlnKCkbulc3mMH147APYgrBwWXnr+dv8Gp3y/++fsdMzEMI80b15nKjcIHd1aBJOSKnr/8id9v
Of+8/Ehsq0X9p5d20bCrC6bC9GV/FzqgTCwrVvbn76Od6EnW3A2+vO5usghIcfDfksZxEWkbBczw
R/Yab4mWWRkbND/r9uj91TJhMklaXtm7dAMpe2VtzG9e1YmWtBZO6BQmEuD7uoYnbzxHSk04mbmy
WIqef8JTLbkY7wErdk6xytqVRgOqIvJvSrOdNvWgvrRx+82gOXWT+dm+tGLQtzB18waYNvAXv2B3
YxJIU1gox3/4GIsRj+/E7zuAtm6HXG8sA7c2/X2PQyVFFn6+peTcd39Tu6zF0FdSqKkZSiaX7RJ2
I6rR9/dyipDUQFP1Dl2par/iIDJuVGxe+5rN5E2nohY2iU9Dv9SRRscmiXxpbbjGvgofmpN68hWK
lKwNbAEDmS6F9Tb2o8PGAC5HEjehkaAFYcJXrxIZl2CTHDYJdfJEfKnLHbssiQuXKLwMMZ/UHJMS
yNwy10QyRKSPLYfmIoa+CgBoSnEsZ/JHGFTdja87waXfD8MH8NaZ/mXXHKpGhWY9KFLJj7pXR1f1
gEZvVQZm/dSQVn1bop54Ot+WJzqEuRi/ZY1BaxqwDWhgJAi+g1D3GOXs8NSH8zc4MW7Nxbht9dGK
LS2pXaAmCAlh2K7iMb0+f/H5V/6mI8zf9K/deSpQbaRZVru6bn44YfAZEAFBMPpnrFhvXc35q0qQ
m1M8nr/dicayFt8Clj8jMzdqUONzijB8Ds2nbvzAj/fNt+bU9RcfgzyRWRDUVJjKeyc8wc2860Aw
9WVv/vwDnHgZ1uJjUKdqWunsErqFY98RxX3VEmxy/tJzBfndq5if6UtlYXcQBWXHh2Bq9bXJCs9R
90khNuevfqJlzPmuX66OytHO2oARb6sgI1AG8VVbWZzXEBH9zQOcaJvlVB5tdzS1HcJ4wfT9kPte
uIPInHwzDNT5Hf6ufRY1S1Oyok0IvnT1aTK3OQ7vHbNOTCIWa4W+zfN154jx0qzK8KCC8uYUpbbY
Qy/Nb76gp17QovMSB1INEQhYF+/sVWA1+3IibSB3/myeYS76bghOQsI4rF24Sbt6yp+rwPtLBOIb
jvOpt7PouVHNKstKRnxgZr6d0WKtnXwzKOZi8Zs3Ixcl0LbUCQpFT6FgBYlIn9xJaQAsBRs0Wf03
Q/vE75eLMoh5EhAo+73uwPZDbB6r6JuGOTEy5KIEeqmAmzVf2My0QxO/cgjo+uiaRv2bfnOqeRYD
uxh0Ix31tHYRe5Hz0FyQH3U3TMrPNsmOQOO/GSCnGmgxwk2hTjIA5OqWadkhyasegrzPv2n9E31f
zjf9Uj5UHxBkZ8W1G9fmFQKce7gSrHrK7JvaceolLAZ3wpFNZIy0UemXR0trD14VRAgpxpu+iu/P
l8BTz7AYv0kO+jRw+JB6+XvJocI0vLJy+KaBTj3AcvTqRdHngg+p6thbksCwZWS3I/MkJ66P53//
qRe8GMHA+zPQxwwzJjSm6NaZOn7T+idaxlgM4NGOtNJK+ThoYYwH+MC7Rj8XfdM0J363sRi5hiES
3TZpmmqEhWPDqDdr8+N8m2jzy/tN7TEWo9dHJAPiiZ/e9DHidiHHcdOBNds2gazWygCLQq+T5N1L
YKfGFWTcJiqwYDvC2RvT1N3DZxJvo935hyYC0tR0vnk5+WzChqmdur6ndocJ+MGxltF0GTpR/U3R
PNFhjEVVGMOA0BxJuecUcsusYhuJ7A11N7uKTfNnpe1vGvuXUdtWfaV549S42fismG+BSjQmIrYU
uer55j/1EIuyEEOpmiy7b1wFx05cXaPR3sypKXY0ftNMp7rmojBkQ28bkc4jkKdsv2RIki8bM3Pu
Bs7Mf51/iFP9c1EX8HAI1Uu5RRN0WHOkUTpvutOnm/OXP9VGi8qQOXZiqHHcYCs8dCoOR1xDhEBg
Xoh35+9w6gEWhaE2+wrTZ9S4llbfp4Ukn7375tInfry+qAwQrPI4IFneNRWAxem16WGuVRkcWPjP
//gTL1hfVgdQqr7m+3Qh6FAjmZZ8WbCP/ntn9x95El83mk98fPVFfQDSkfVdFjZuWb2raOHHBm5K
ir72pbce/uwJ5rb7MsrqxEhRfRDXVSMJNtsa/G9+Oxnl/fnLzw3xmwqnzw335fKTEnbAmlKoAHE/
PntprO69KnaeRJlFs/w85eTJUxGE5903H5pTL33uZ1/uGOGd6uwciAXck3fT96eV6cH2iX2BpxtP
7/nnOvVmFiNbbQN9dCyzdjNOfUL4jtJ8MwtnE0ksAcM3j3JiaOiLse05vj0RWMK8QqtQpDXZT6eC
wXr+CU6102JkFxnuYhBEkKLyp8546mpvP7Q/J7/6Zmicuv5iXA+5rhsy4fpKAEVXGJkLPPsGbMVF
qfZ/NjnVFgO8ZN1k4D/iLTQvcC7xK1lYU2/r6VcGQuh8O514CRAV/9GfMFh4pFlyDzbhixXugncy
Odzz1z5RPrTF+NanXjH7+fdH+U1gOviox7UjXs5f/EQX1RYjO8h6MzUcalNtodivSUFWn+yw34TS
XPv645/dZDG+k6iD4+KwgS0tfJ9Z4drp9F4NGFXGLnvrJ3Rb5290qqkWwzrQ4yHOydzA/+Gh5wnJ
XEk2RCZ8c/lTb3kxnmExIHoUHLdEuTwaTn8BUu+bTnrqly9GMduhSE8bdqIaUihUtNGlrLZFamzO
N8yprQVtMZCVzulKXQjWxnETvXRdUm6A8MGTVUrt3vBRfVUTvu1giJxbNYnqSwI2USgKr/xmhMyj
7Tc1XluMdKUgOCTEMuzq6BHerJGMEPL1XAMHb73BSHr+OU+8IXUx1scAqVsVMRMxrNy+1NoOro7X
a9+04omXpC5GuezNNlEC3v/QZySQmr/iTLkvrfbuz378YqA7GrE9zTixu+9r1z2LdtA3o/nNbz8x
0NXFQCcIR46OyeYISS27UX/hu7Ei2BRbB8QgLIvnH+FEPVcXI13tW80ZC7t0Caf2ACnX5jYBI7xv
eqX5KP1O+eZp5iPU33Wnvw/dv3zApz5BaTmFpfs3RhLdlKaMe2cUh9EngHOQWydMnq0KKDKnPR0x
q1NbvTjl4/nH1E/1s0UliA18AhroCleAvINTosWRvhJVF2ydHB3zCtCCQf5p6ssrHTtFgE1zSrel
xJZuG8J+SYgfeY2FYv/yxhHWvN1ot22Qipu0HFOAogIaVliwlEwTposxUmiCjyAJ6iVBHKHyayRm
B99npDlbBYr2EwoE3NRmJ3Zd75tPviZ73KjO9FSUWuCKMYW1c/7R577+m3GsLgoViMNwCoKhJJQV
HkCYV4+o6C4B/O6zMb6d+uGqCPI/W9z9Xcy+vORCpko5RjP7NGzMLT7lX6omfySW+guH1c/zz3Nq
XCzqkqfh0C2boHIhVfSrsqAaGRKJZJpo+0QBKt7PHL/z9/obiPybxhOL8uTQbwwSWzJX8d8jRJAe
FjcLma4vjMuAtb0G5Qyr7DpF1zjMxitse/3AhoUfbZSE2BlZEJ1UfzOITpQzsShnOueyWRH2GHlt
5OuwkeINQPga9S6Cqz984kVNayMrCCCrZS4QVWUbDqiQRgcymQWX+rYe+hBvCwzTmkgXUC446KUN
bqsrEmtbCfLC9D4jtjYBtlYbtvZMknuMFsy03G9+34k6IhZlEdFwQaQ2MfPhRPRQHXfWhzf01ZMJ
KgLDVhDtiWAp1kBX1AQUSlRdJIMeuSaGgY3GUM8wsenRN611onqKRfWcjMr2pVn1rmKgd81LMLaC
zSpgJNrbN887D9Pf9cC5oH0ZUqHQu7ggCcwFittjliF3nFSpEgMPIE/zBkWYooOnF+qHQsuwnlSB
Rzow2bK9EAZwuq6uvlm4nBh5YlFDA1EpddbZ8CnS/GbsVRKpsou+CI5mqj5klLzzj3zqNouChYLM
M81iQhYdWjp7l0p6FSlNcdPbjYUJVghSnlT4N392t8U8K9WKuB4jocEJ1ocrcjECbLR9cUxVUx4t
CLkZTClr+OZsc35rv3ubi+IlnTFHt2Fr7sDUbi+s9NUOC/ub6rsQsP0/3QkcqH/2lSppvEIREcrK
3LH2AZKAfesrWKyjEoy6oQh/37L5cF+WZugOupZdBsAAmRz1yjaBi7jVCs8B0pdBozrfur//+OjO
omI1UzNkgGx1F7DU2vGPQlN+eZjSzbFfq1HywqHcn91oUbb0WmR+7yQ6J3Ek9eX3OrZeaQQbs6tB
DjliI/Hpn7/V7/un7iwqkESSrDuNr7s9Kd6hBb0bl446oxGdhtivPxpsZP/8813WqVclOsgSlwhj
9tWNgYzeiTS8oYle9aAl8Q7Q8PkH+n2n1J1FidG1SVYYATXXKNDdhg6MssbWdn928UXRaEK2tnHR
aK5OEvBd4k/RwUGf8IettKgVga3WjZJytIEbY9hNSJVug9qpLszSc0B7ldajPtTZ8/lHOfXiF6WC
DSf4UOGYcF6tFT37dQWWEWvUw0foLwCRyUuHy9xKdXP+fifkUbqzqBbJiMbYyYreNTC4+lpx146E
qekP7PFcmF3iVmV2g4XwwipqskINEEgGIvB2p1n+LwYDMDBlmwtYY1A1QtirSPWZjYLjSqGi9Ikr
y/ib0qPPP+l/FjbdXpSexDaCNBKycw2bdlhFVVFCU8+Nat1C6Np3upIfkBJsJqfFVzm5vaOzeM1g
zvel0r3kRvPRhDows7QIVTh8hK41HrBXQXo10Fs/KnfMPXBJMPXZWEQebFK2DLbeDPdrPA05MWTa
p0YZvPs+mOSNXsyBSlrMK/rmbainHnFRy/p6JMLdg/IkBIJ+L9ZGprhOBLlrSH0yCWTt2FcSB/S9
sPOs2wYsef6SlYE/6Xx/ONH/7Pm/f5kK6NL0E1PNYbGrxPdFfZ0fBjiQ2kpJvI8pa8dHQeKB+k3p
/v3chtOwf94NDCsaK2sgvRkXZ6hoO6aFj0oA2bnJbs4/0MkmXRS5iCDKQZeiYY+pc/uufiS9HvpN
Rf5jWm+E5ml4DLscegZoPKX9OH/bEx+lZWx0qWiGWTWidVMdAbuDxflCmQB74b1VXGsIxHUr/ORO
kCj0TVvOlfR3o2NRBAmpE1lMdrwLePhNt0brBWTnd5t1c2P97uKLGkgeql40JkxpIJBgKbELVauk
FOLaz8Ly7nyTneoMi9KX9HlGBIz393lUddWwbr4KZe6Te1g6zpVMh7j6pqlO3WlR8/JIcKoWsMZp
WT64+liPO8Jxo1fJjsSdxGP6zWA60WpLjWumSBgs+CBczTKJWJmEsxkNE+NcxNb/+UY7sYeH1faf
Q6hWfc+v8V2QCVuT+wUjO+GwHCJiOByKFCiNPabRjinZnvUs6JTnYMKrdv7mJ7rcUvnEklhiAS+6
iyQJiodOQtQZO7Pan786heXEi1pqdy2lb1IP/bSLKLP89MFuzDF87AznIR61IsJG6RcyeNDsArNY
mZcbGWXDDoOhda1nMSfhwCcIo3ZmBLZmbhVVvcefthu8ZOf1f8XAAorM35iigJdcp+8ZaIgBL7vZ
F9u2UQ7QDT/aejzGXurqUbXLM2Mtx2Yn/fBiVMjMsMnNiXwZk/5H7LZza4X9Vi8IfGiCT1NnwVYU
3hoHzwxWXlX1nLCA1RAyYThgYldD1wqyK743K6V9iQaUtSYW8AgsS5RrF75HREckX4OcpbEk4jis
H02YMlNhfaStOGYxWpTCIyNjIE4MrZ9iRADvlJ0xis/IfFRyf5vryqUFmQkG8j6ZVZrzRmWS4mS+
S6aRAJJabfCHwg4r84M2TQ923wNm0m5Q9mOMvUy891RXbx3Zvxp18deQ33R880RWbdTktk9+Gd4H
PHgIFDGYehbGhFYi4KsQi2MMrqu1zwpZwx5UQTEj6Pczg9FTKsV6UpxL6e1NtdxqEiN+jFvrgdBO
dj/KTRpjmHpRIOCr6U3SELiQQ5+BnAKRQ/emlV+hwSlaiFOvgK3xdWFjrQE1ldmFdGB5ydzAvJNi
sFKJjYSN2F/7Q/dSpfdV+wE3UgDvnTnh8EuC4WZy7GvU/2S0JQPMbUBfSn/RRziR9KM/DuS6+cNL
WsAvG8PmMXBeMgdLQjwRG/gz0eJbPfhM+59p5K3t5CYImxR6I1x23x0bw9nzrb5qIJGMkpg+iDwh
rPh+AitrNVgT2x9QrrH9fLLjRKCSPGoqu7FSswhboeH8nW5fJcmLxHsqfJL7wKRshUWCkvdgtHeZ
iH54VGKW6twPm1hgQCkkstkabk2CAaZwuKmc/Fja3pqVu7kicJwYjgaGkcg3HSwIBd8ffzgY3dHo
g1vH/tVYEAB7zQ000JaYSyNeoEWqnlGoSOfZZwlDqE9gdcH5lqyf/XBXa8CuWvYzTWe8nKT3ihKZ
/QPQskoNDtH+hMvAPyZqkWgfVAQ2deTPaaHM0iTkBOVjKmAPmsZ2gmLVF3elJTHXi31eSYNtDjaA
CkkIJGbBibww1QvcwMG0qBu3QFx2cspAbD40FhQtXWbHzOCUKseIyohRxp+tZd8IgoLj28bOmFGP
N4UFhbqfMA8Xh8FuQceZVx4wyTa4yEc6WWOtenKYk/q1GYxjRtRLrIOhJUEID/BKLQakZs+VjsN9
ml7V/qiGyO6Rh423ZnkNKXo9kLFbNfST5M1TMnJW+y1y7UtLiyAQkJPU2btsktsSzlzFq/a1ep3O
CEJTvqsFkzr85V51bcn3xAGdJBGOd+/BmO5yRd+FMVSgKGWQpQ9W0P/QWiwNCqcCcbDpBc0OW1Va
kswz7NGQM1aCXY2EhJpMwzj4WEAfEQyNVr6b4cegvQaERxhmvjEL/nLpSUCb4LbjgQPLwfshST8C
zVLuPCCrVpnvOue167o1+SLPnX9VTejMSUSO7VUHb9joHHI+HZMEbrkXWrKJRbmX+YuthofBt12Z
viZ43VW1+myndG+O4WVvs9Pp4bFrbO+yGV9KMnCSwG2a/OAPN2LqHioI6hXW1wKPn/ezE5wIQ6XJ
pXaZEUxR5BlBmvDAACEBILhBSQQCUa6ynqDv1F/H5rgJtIrgW3g8TX2jjPBEi2vHZgVjvA5knM4O
c8/4LHxM7cwMlfxjSG7rYtioVvYE5HvmApp5s8LOx2p8jhUD0EB/GMPiYELpD4S+6yC39hmQEpls
RzJKKprBfiMy+KlItCv8l6B/++OIH3ZVWs1lAao9adttnEAbhKKlVzhKjd4FnrTJ9ATeWPWmglbW
Anp328yM1+FKSagZmn0w+/jCY5dFjy1IX5q2DhJG6GDu/SJaB473c4weUgzhApRu4JMKVw5w7liI
Wc2nQVAqHoA1PgsXReCa0Ox5VbudAOZF+rMgIyjQyWvV8luyz0Hg1FtiHnAfbG0P84F6TFteTpmQ
/aFrblK+aVA6EgzdI+g48lFybMesqHaFCKl2V37KreOZvMxqTTxohRTkM4gIx5Kwneo5dNqwXZki
6w9Q+AxMDLDpxaqKGu9godqyiU3LvevCSLXrIrPBjE8+aUOik5KVcJB+ir4T91oNTMzTsuIuFvg7
k4onQEEZkYc7DfWBndv2OCi1BEBTeP1dGvjRFZgD9SJWYqxZqgO5KGY5RRhorQWXoWpCWoQPRoy1
MYb+YapkVfPt7RxE1iqEytaGq5DF4Z6jWQLUOZQ1fkVh5FwkjZYyMtnwwlZNfJ69Lk3VvHCEfPIb
yz5WwVTfFN6A/UcmVv4QDNlbSwxJVIqjOaQXFZbiQ6WPMCtqYG+34BtnEncEJpkJzNafUcOGZYMv
afgsF8Pj6ECnxefebQu/uigT/b1jI/pg6ryHXKMy5diM/Qnhcx39Eg4BYABALTXfT1Z9gP2NHD6s
IXnk+WPki2Mn0201xwJ3uXnkjIWYlSx88b2ENXMNHpyQr2kHfyq9rob+RhvLYjtIQ1xHU3Q/zAoZ
TCdHLW53sdZGh9yaY7+gqK3USSOvyEHfHeniFbnhNk/KdiOS5kfs2CmIFdPA95s+yhE+SBz1/SG2
zavEASeYqRS4xOke+yB4DitHXGRqpqxLn7ws2wQYg5+P6KD4biq6Z/BHF4Sd3be2cZSOeaHnMGHQ
vL6AmoMsmlt72zMJnI44/yuHAZyuVnLsApZGjaoWhggbGVER3fVaDc6h2eeqcWvl2XUZw2bUoZC0
4rkriX8ZmUurqDlARowHZxqfyQ6LN2FgvzRW51wEgbi37JJ0ATXF8AMK0SbjUZUrPY52YdAc7Foe
sskDP19lh7IWsFHL8WfYDMMGT98lOHuyqqI5hzEGVEKMGFsuj95EtHUi5QeuH6jcU+NQp4pGhT2V
o03riIVnQgqA1Jpy4698juO1Q1z3QdZZIXtuADnAt3jgsPzGJiZccwqmsEQaM/fpIj0ItrJtQyzv
AMKyuxagTrpWbIO1Sq2iHSOhutgJs9fSlR7UI8lyfvacTE5VHFSvgzPdjkPq8beN6NPScxJtE4fY
qQSU4w8i+PSDYRdMzvSiImuw8ye4lgRG6++WB2Jp6HIo4qY/JTNLvDP1DdhGUF9xKo42fLWBOAgo
dGavA2pWJyaUta3dNQ3Sl06TsHq5wJrxAmDB8uy+2PfV1L+p2rwR3EVjAyW5ggCn2SXcoDieHtE5
wDVT+t6p5hxzx62rmtpii1pA4YFPR9IehsdeD5tDrHkmh2GhGluUWb+qDtjhkmILDbdi+5dWg4gL
gS9wbcVAvjDqdrxL7EndNnozHWWZCL6isqmAlgTllgbx2fKXHXRQZJEhhAsbqFIY9+mW0PLgKmqT
cG8HbXvXKzXtaPVmgVEdVhgzGodtFMgAJuCHXiYQ9R2jJFLYMeuV7ihEKoi49PILI3UKoux0LW4u
Osg/1lofg9KjVAdFvgt90jFcMJdZsw088WklIr8vKD/AHeF3hrsCPBEH6ER4k9TiyyjdZCxkw/3Y
eUNABoW0bljO4goNmcEw0Uj18ojFzAab0McwukafxMaO83fQrjEL0pUVlMqTnxXadR0URCJgb39r
CAZHUqkgLq5Vkd5JCf3qMk2dhER2w6DJk8Bobk1PbfYG/dkFJAoS0LdC5iwO5I/OMiYmxWrrHAJO
bPe6rKJHm5Sfm7wg1cZPx+Gu4EXAJDKM4QcqzhbASOrlN3luOjeyhRPQmEJsC6et93ZDApQnR/3a
qK3yCsdmssmGoSMbQA3AiEziR++z4IBYW8pdmoeVO/pjdcl5ZghmV0NEK8pE2dl2ZX72ZPzcZZlu
XYd+kL4PCuCvnJM1nkmb0wDn6aTeGVXgOkVguybsTJYjWlPvLE5IQJT7kqofjteeNKrDFOgN5IKq
2FXCcpCrSUMlyKQJwFT67FWWObGeVlwce2h/ZgJTn5Q1O7L9aJVlqk2uUdxd5kGZ3begzY9+1vu7
KDWTQw1y9sEPakCk8zSVBBqWy0ovsl/Mb5JNm9bvY9KCGe6b22HGRvAhNddSadvDaJLJlIUUiuaH
zxJkZQaDBh/QGzfqaHHGU4S/1LEgFGIKfkayf5sgfu88wUFJUHl3mtaWLD/LV0Rg/roNJn/Xm82j
IFl1bcdJTYi8U+yazvF4RQ0I44kcJsH/R4WuniPCRtdqlj2R5Zrua6+Fma+YzE+ESvqBqbtt1fZ7
LZjCjV1q8S7F3+fpcjh4XuutSVvxr3Ky9tZROel4WsPP0qMqAVJ81ioTv3Yf5VcydDr0pYCjSi9N
b+JQDY92480CsmLado7mbOqeWKdUGYdN57dzwCQzcbAR970jqw/HSu1HxWZ3mOQv+5pBOG5CBSxt
nEUQSzKrvR/mYEOHmNt9PjU2+T0WSbW1bm4tEXl3Hmqsg1EHEJxIZVzrSZYwFTWhxFQC1faM0UqK
8hXgjbL2pTbt9IKsHA1uExw3Yx8jewJ/DObcZqbdGqxCNQkoWYQStJSHq9IqlOyhI+TlqolGjaAA
IqGMjnQbJ5XdZThzFnsPz1RDNu1x0JLwUivq/g7KDToW32YVXaWS5ZwvC5pi+hwLkJRYfJ6bRId8
CKLwPueQkwh3stcmWKKEONUKxR4rqynD9EppzBKOvuhw+UKC6u3qIS18Xguhx1EaTpsmTkkaaMKB
8/6w/WkEpPskg7BwLJXE/lA/2hwMP6e53cYMLKI1EuBvCnEAmsS3Xgalf+VNlekmkLTR2tDILMP0
a70voitRCaBQmS4Ju0yIv6uc4NgAUT7qBBZsOPG3geuCUp+kYW5EUPj5qlJTZRMN5FoBPnpONCNd
l1kHzyUDTG2jd1+VWj9tJHHyV5mf/kpS8dDq7Y/SD81dndkPogt19pb6HxiRTeQxwbQO1CzdZplS
3g+c74PWytg7Ubvs3sB7tK3hNkLDS340FV/PVIMcKTs4PnWd38WWAuw5ZQ+kjJyPNJmy7VgQFdyA
ce8D4cGv7N76cIIiZ3iMWA6DSRap3gVxZTeTauwdD9hin2r5kxpDk6nrSeVIH3BQ3/mfIRlOIOqJ
TBkbVdx1UZ6twwhBfKTaFyECmW2KV28rKstHGRhEW5HLpwZaM5CZId9njYoFdSiNvQUpi2l+/1Sl
PrsaRCVvOlNjyUEonhpE1xBTQcU5ZrvvWodvrqc414lf+WvK2oVhFsohdGAcFRrOUC//9OGxrO20
S4+yieAtO2W5x+NHUGeu2m6WRfahUubvta0SaDyFxgp46w3TrwtGC3xcSoj+X6yd2W4jyZZlf6VR
73bhg/kEdPUD50HUQAWlCL04FJLS58l8Mvevr8WsKnRe9VWq0ejHyBREijQ3s7PPPnsJtjll+e9J
K9Q9b/6+8rpTabZFtrtG9l3ClAh+IKtlcTelvZWR5qhnQmVD/TAwd7Ok4KofbGce36khLNZF1XoW
uJN+eCUnihRQAibbvYe8sAbYGc7EKpFuCoyoeDAqIKE24TUfbQMpOLFzeYY/Eq5mHSFDwscCC62J
3R3KcR8A01zZBdFNJfM+C3BHSGSNGd9rjIfHiMfhsTHm6UJlWGIlH3pMQmVnm+9u7UUbbgJkPedJ
dh9XH4Bhm10xUC1mXTJv9UTIUVHAN5wm66e2YHObsUHJHHBnOhZl7pMk1BjBk+ZI+CG4u11kW6pN
CiZ9ycB6sEjAVD9Mls43VhpH4ZpWQPtHl0Ebb8uQPNZJE/4E7ngsjqNqKaqC0uL3G0Wa/pLRQNRC
W5PTxZbAIRLbwCWGWLwomRV7RvJN5J/QPMd1UVzImPfOXetVG1Nb7l61gj21FNYxhmi7soOeTWgk
rJS2oyfUE5euAOqo8kMG+wHGvAzxMAEHCTQROs7kotqYkFy6WHPzL7OUNmLSUsYtZoI+T3ICb7Ej
ChAARuZUO3Mm9dfQ0jgR6+I+mBFf3ToopwA2Z9vtzA4MYGzymV+LsH5rzVA2a09ba69MWYUuO8ix
FqZ3mWVFfzQxkhBUQtg1P22jku/u7Lj9Mi6Y5+JSg+olsihbhw2JcYIuxYX0v/Q0JFX4mlqtW276
sSiqrVEkSHlNTAj7QtZ+8WQmSVMvSQPm6sxjHGdLZtt6F1Q8s0prxsWYSJ1hVTcPBBMkimC9ShyH
eB4hKnV5NC6AQKL5RBa+jHoQ6TYrCuaNRx+y98nNQpPkRINPdylKL7wdGi8/mM2QvBOyCXbej6oU
IpyM3pIBOiNMqupXVjJ1uKod5vhBg4fDyRiT4cDxYlL+VgLAom1nzTJhqmM1WMwoIApMrkmUdQAN
q/VExWPdJrZ3xwhv9DTNZbrvkGDfujg3L9EsnXc92N5KGFV8G0ZRtYliACF8ms0j8Uocb3lgU01k
RUrqPiDOjiyZ6zTPHG4j4RGl5ucMMueue9vB/fnhCpk/KZoT625wSyJJTfu56Mrwp+s69sfgFXG5
SjM7r4nX92dCwtrEvXFFhSQbOr7/ZpmNt20NL7svZ7sjhctN1kkWwtsr599jYBhH2wj6mzn0IEo7
o1oPScJe3gQ62EVdm7+VSZ//cgLf5x1E49xvohEFA5FYROq+SyXh1anXiYkrXZZuxyblwjno6Hfi
FURHiTKBKeRZN5pc0rUxtAnH9vBHgjrBgUHiDQC76zxc4aCmsRGf/YldZXAA0DYlJGWnaJaB1gqJ
L32uwok1Ez6PjPYQBezuwJFH59iFRFp6elVQeq9FbwGVyHODEMoE6k40YCHGKeAbHi8w+DAE+/uy
z46ihmwyVCOwkEyB/YArBRqFs6WiCFkVFQdzF/rDMZ3hGPlZcyl76IS92Jk5wMF58B68pjnTwjWx
a+XXpGL4sZMOEEW5bsVJ80IAcvZwHTWuLH1DybDuqgEKyVi/y2EiHNB8rCbelNVwf67kyvEzgA3y
xhAD5CBCN7zJJWme+jdLPjwTPvugUIBQiPEFDDMV1BjVxAaURX+EQXSP4L2zvDS/mYKsXsRhxtXV
Ig9RtDx2JEfSmSgHecrFS0MQYCWeijheIczQncuIW9RWQjpi/eKlkJFaeZP0yIvadINjZxQEygZb
GgRbkva37jBt2ZL8raX9CyohLIOEqrPgGLbvQPrCoSm5nNNgcXmK5y3ZdDgk0wIWXneMhEWjAgl1
+Ok47txsvmnL2d4Xfb/PgTYEn1tN77nxLiCwE9CvLfvniLGmtTeq8AJuMLs1DcV1veyS/kwm6TVq
MErUW5VW86NqWrELPO6A10gh21wUYWtvs6bUcpGAZUoWDrfnmxyihrXqs8lTG5Mb3SnHvCLJK+9a
sPep0GpBjd8eSUcg+5a12P8B8mdyl7KEGgNs3EnvnbY0Pmr4R/shTON6idBFRRS3ksZaPQ/6pSLf
+xGYePZEZpbrM+yiA47Rdh73suz1Gs4oJlvStM5hIY0H9kweYEEYY1pn8R+J31UQVTTkB+5A4q4f
epiiHbl83apv7eZFW12RcS0yICclKXwNxzGMH03dTSSWzj0BLaY/XOpahSfIffaPlhzom6lP1F2d
GdBBG1+i+gJtFFCIG1Ila9IkuU2r+MSb6O+jGh2V4TTD2jfZ9Ucr7DY/G7e2rw9Xof+YHLq+C501
gPNyl4j1NCcnhJtpGJ7MpLU/ZpJaFYp6159cVLo7bVb2c+vJaBc1FOpcRwJFl0KEyZsoUvNIKH76
M1BR/QyfpnqwO9veBm5NmGevtHPjyEkstGrNF2uwKCelLbdhEfm3MmuIINa23d6EtkfbCtPeH4RY
oRdDEJNRFX1kGAvpTtWDdx9PXXfpHHt6Mib5xB012gu6uWiZXpa91RZzyYkdTGerG23S0CtOlCYi
jtr0QcfqyJYvFY32ahGrOvwxTi4hp1ap5GOQF/59AOitYSvqFB8w/rqDakdk8Siwc37KmOC56qw9
5dNU7f0ms+9ChxzEIptivY4dM3XIVTGhA5H4XkAagnm/mcNIHkJr8tahZMxy548GNYAbdlgK4vS5
C+yA3djCl7mQ3Fmv5XnQPhH73r3GRAqnhyKpbZJ7fQIyyejsAA1T8UNpmmqDLSh1mVwau8CPd2kk
nRsbsMCEC8wIL+6I0rEBPhGeLDvPHgo75aB3nSlul2Lq2n5lSY26GpaTHdOYtDiUqrwA2mCaLpSc
we9OXj/7BBtYhbFwJurFFevJf/Jbf+ZNtzWrOyGrfhclbQ3MLtXhMWnD5JeXuc5+bkYyHrkDqqXK
rlgwpYPgJkq68BEQrXu18EbHhq7WMW6cbG+lpd2tRtkBVhWF8vtdH4dQaplqzm89t5f7NOxrMqln
+gAFC2KTwK29fiP29A5qWzwxr1IT5AKmxHO0WsVdZb0jXQBWTbWd2YSOFvaFZnj7StCpjCDJRvUD
4S/pm2Pa5E/qEsSs23nzPuukdxompnvVXOcIilzLrWzy35gNkq91kqDiw7Oft4or3M5BYRTwglv/
ruh1/qMD5fEkE8Rn0MrtTw1Z5ecc2S1g5rKLqYaZfFiUmiMMyS4lJT5XFOvUJJazAm1Fo3Ym9nLd
o3MF9KDK+Hdh9M1mMp1m0xWROa7yzDQcHiZrfrbGuP/og9mqV86QkRrb9mr8Q6R+vKdUIOIXBMzP
ChkHasXEGVLMcvhdQQR4dnhEnhMjFHdFXPcnKKzBM4FuMFrQ6zdq6EEqcmE1bz3f92i+TrOxHfs6
+ujBH5BfRTfgpdWkjC5g4Mq1p8PgUnp5u1OJUdwH8DWOIq/8Z8iZxd1Yuc5jkg9ps/JoCD/6Q+DA
iKms7qWUdNyuF+59V5fGNeWNbq6vU++60iOh+Kkw5/N2IO9WRmbmewZ+SQGyrGiAYGdM+hgU8Eno
783tYiIgiEbtNGfbKvPri1O0E7btiG00U/kl1YmnwO11yVPoz7Rh6jAsiVqd5qMx2nGztKxgdpZ1
c1U381jRCDBE38J0qnOioGPpY0QYm8KA9qmNVi06Uw4Aw+DXPLdQZ6JdTjwV2WB5415UoK3dHHvV
h++ADnL4rFBEuhEpxZuq9t4Frftsxfn8FoQe2pNPxDo1WTz+aqsgeItncwIpbIb6EpN0dmqntnon
k986W0lfAoxD5EV/71WzHvxU3YZ1kdxYo0vFg3hOILrpk0NOYmow0IrTiIihXfP2+Zx6AlhLzbfa
8VUCniSy+WS5w7xJqjg8MPZV/vZ6ugGmURrq6HdXFi8zNWTOh+i329LiXS4KU9GQD3u19kvRPRau
qkrefotY4wbAWQLgOfeZpDHEGQGqBJGaMrtlRiaDXZLQup5qkiSc4gHzt/FK6BZZsRmZrECRIHIy
jXXr+w2TLlFhkjgOCaQVRrHPigl+NNOaN66ZkrlcoTaQo55vfNyWRy2FdZeWQ3arBsSKuKuv4FPR
FEvUIPEzhw6/NcfJT9bcyYetaTEAtcRPC+m2SMfsBo0RSBWoG5TwvipWnQthMXFbFqO0/OUopFqF
ruMe8sDiVHGL+hK4ups2LbYKYoM9rOV9b0XVHcHKLHFXhVFIPvHgXmrqn3CFH4Yd0VW0u0yTk3JB
R2B+sZJrRerEGq/EjHTR0CGhIaeDML2rEwAsOZhIqsiaKrk2a/tn6dflbRUKHDbcVjC24IyQywqp
BK3SEPG56KVxx5eVvNpdhOkCVlF7aw9G4pNtXAb7JqUlVTgBe3iV++2tXw0MNPUh8aTLPFTuOekC
+MCzOT+0SAt7adcAXmnfN6RTGzK8RP5U/hix7GOQdfwED1ZaXlRtlmsIUorHrW7PAzSF+1T442Fy
c3qxZtTCqzGFeFJTESxF1ArQFAbMwzr0XtuA7R8CHjMeDU/gxshDesA+n5+VkwMeOiSUqBB2gD+Z
0UY3BFxxAjRLMYP9IvyeEOvAI0TeJpy+n5qE2MM8eO6zUT6qym8fA6sMF55lWD/L2sk2RmvVW1e3
2drP6Kr7vfMyThYqaIwYtGLAWaKiEjd1BvUU30aThGrTR+Yuco3MXrTBNey/yWVfrVKasOTmZ8Hd
7JjiXrlWE23RfRyNqUeDY3Zcvhn0qs66Y+0UxSqtgEmCY86GC0TPrv8xDajSaxkas4d2VqS/Ki+y
X8LGcn8IfGzWIja6SC44XWWFgGmAvXDoso7wQbTpUYD0ep9YJbavIdAF48Zjp14rT4r60dNeso17
VbwVdDHRVipQaktOU2bXCmxO1/FDk218mAbx2EdGR7c+Qn+4iHrW/m6QRmAvYCcazNVBB25BXax9
M5SPVQxcqIiHHgk+GI1T5gflZvBp3cMFrAn/m2cCrdd6wmwVFFP8DNzO2YTWILCHQF7zMG4uJ/oR
69Zv9LrzLHtn5BEZ+olrO3/0IIsWJu9qlxT06miMOftUd3o5YDN+TRPfW8ZlWZyrKRkvih1467Wt
dbLtxvPXvSGzn7mdlHd0OJunUNXzM6mx8V5HZnZwPOCBeZWhnKelebXbmRXAUzM/SN0Mr01j5w/w
bZ8avEvPbJHFHnVTLPOKQ6lyqvKl19V8WzbjtOHYDn80XWQciDGHWtaC2oVIlz54iT9jrGn9YBf2
g7WXyoouOBKCi8lBx34xQapm/W5i3Y/5cnLQDpHqo33EB7Se+gZRgSB5Vo/Es/AQyQTfV1ZU89nx
2Woxa8Uzqdds4x9Tz46Q6qj6GPsUt42eeqdawzVA3XWd8dgbebbOGoturlco7HFVaLJbxL7q7kus
DxQb4LfWVRfUD5PqfP/aDWgOyijjnTAABiAswiuiGkqSwyws6wCUo79tmrna4U3EikVFUQI89bHg
z0OufwyBn97RNQ2PRT8yOpxFpn+u9MhD4Az1isyv+TLHTvZTxNr4kdcmiB9IJaA4SUw+dwkDraHR
2zeVUM2hF+ZA+xME9Vi3ErIrCiq7dYgVjaNhH4yqe6BnQI5uPqfvUas442KAUl2CvjUIG4NtyKyC
1hMiPL3i4mRKR2wRX/U6H0LOS3aH7qYugIAs4ymobx2d5xu4OTPRSb0iqKZjUCnu/Bok+5gaC+22
7pEU5xFLY1WLE6CV+Aw1QB7tkbZuTovu6OSxdYfCla8C9tBK+cPeJ3noMXGSksZtTKN1QVDDeB/N
g7FN4aVheKPS2RdeXH/EozSxc07puyjq7JkTG5wii4c8JrrPO2ukBBmtyD8AydFPXe+NuzGw4mNa
jOlZ9z2TVCVTxrjzsWdkMDI620PKFB49cmhMNHbKX2Mi/J3IoabGHZaAxdy6GthDWtYk0AMLNunv
WsGLrYV7irwZiC+4+l0Z6rqn7dRUxsJtjWmrhjABGG03m95R9pNyRb6l/J/WLdZFWCpl8zoR+MZd
Nq4Z6GeB0kTuCjXw6xuYFG473NAvD343kbB3Ac4kcaDNrhWSWRq/x148YNDJZHTwcp3dpKT27n3d
J2+Bl4jfAfDSNT2taimNmdYU9yv4CVd96DTWmYUnRAU7QJzWhsSh8JFc/+rScLHjZMG1hrGsZnJF
YDyx2zldcX4lO8lqeWGnN9+1gEOZptTYoK3kErko8oggrsKNZBD7B5398i6s4it0UdF2XTLkby7L
TnhrVIVsz6uqk6U848Bi8PHP+dDGfVzEvkWPkjXV7TVxE/RisMv5kd9g80UKZqA3D/SlMUV23yA4
wfhxG+hjgrwQ+m0b5krNQ09lefQil2exlQFYC90BVHML+A1uE2PJ7FOUlkXbmmW+qjjoId3BMtjY
iT3eqtGKo40PCutmyOZpXENM5hlSJnCNUsfwwZzgHGdzt6ndIroP23I+5twbT6r3x5vGoLwbZZD8
TOYc3mhmM+RjWyl0vZ6xoDgGkyeccB3EkMRwFkw0Lut5a01jtLXRkZF3x4mlWZKBvVcZXdVlB4kc
Q6cBAWHre0FOl0SM6dbIXLEfmggfrTtSgzIaD3c8rVepmehzEWAMizUepyhEc7fL0d+5WaJPkzdK
gy5JlmzLZgiOfRuT/V+6EBdSreIjcV9UvG4YbqcqdO5Fn0wWihOuG4q8/BaGu/EQdaF5aAB/gOPR
ybVDbN05TqreHRqgxUkOvnUHb7wjrABG31PWF90vaZrW71GlQHmSoITZMOLzluZYQ90ZaJJuCByd
k6ViS30rptaAg+406TGD4bltIBHvM8mpqe3W+pW71/ykiBkB797PBV+cU1vTxzC1w63ZJ+UevZ4n
KA+cANQP96OzkXFnbUsdlDvSceZVkhbDmeoDHwhgb9iwMpg31JQj7urZOyhZiXUIX/0gvWL8Vc8i
euC2023mNBCrbszlae5U/NPDUADQ2QzUOgmdjDM29i/aCUkSaMsEyk9nTUtpO/JWBkUOwASM/JFx
yOpZ2kMJYZamX2QWFpY2xhEWVepYtIPm+t4c3XJaJ0pZt2BxODQ9S9wMsddsXdfo9x23LiDTKuju
mESc7xiUMFcEQWugyHUSAFoHdUejCoqUMOU68yofk0Ut/qS9Z3eVmKN+nTA2HoBi8QMaIIC5c9pa
FZ55bXSAUmza1ssRxiWOObt6Zg807kYUtH3bl/69ww3iV2qqDrRCOz/4wWCuZRp6j52CUb4yG99e
cjVwL0GVIrJGhZsdqyYbFUSsXqIzOyUqo7JxK9QG4M7ZeeCEcc5t+qcdJI+mZ0knoQfXDgMOg2Ka
Yk6OzA3cCxNUbGHvMqHLY66M4iGBlotlC59Yio/rmOvSXDpsktcmCpvInJtnbCT5ma5U8h6VUHSa
JpnfMlzdmLb17Dyig4dYp4dpHZajuYibaX7jNnntEwTjmh6EXEvk1lViiHDluZUPd6Mlfoc1fAAZ
yACWxMMx0lxflw22WUO1QMymzp5vM2YdngT7YLyc+irdJrYeNkKp/o5RQX1PotK8VhBfwf00Nfcu
iDZrNx7g2Bm0yHgrfbLNPGCYQVbkt0q4EZu8n5012cLpInJl+tT5Gr087pDr6ZB3KxG6E3cyP/mR
FMV4m5OlhDY1YB8tJfUzLWSkoDKa17HOCn+XVohzTCHk2Y8gEv0bdD91E2IZjVfGyIo9IdeH3DqL
0Vt2tY1UOGayv2tCbt0QfTrANlwjN52Jij/qNmZzcY3i6KUw647Ctjy5qitp0hOXbGaD8vN7u6eD
2zmme4mzCEOoO/RwcrDTMDXYAUYKS7ErjG7cwTDDw9aj592kyJ4CUlKgn8bMoEWWV5Z5YyrPuUXj
DR+5Epln0PL5mgA07kBBz5qMkigi1zlrsUTWbpK9IDTGrFeV0m4bXbh/hsU5vaLpn5tIP1eYi6Om
LeLfII6ENwfeusxd77e+dsswikUANpX9wKTLFNx1Qhgrc2D48Yc9uCLYxGZi4EizLbu7oQEzo/GZ
tuVGjwODLK9JMustFTRFN4BphrN6bfgd4l6bP5vClXpB1x2eKvFC8D+HTDiouVk4nPBRoxBKcQ3x
5NGkqUgof0LmRQf6fK/pAxzrIb9W6Y7DEI2FiQJycLxkKAFgrREZ4XDjGuFU7CLF4UkJA4A4jPYy
xD0icO4b+DQcgTY0hgmPY9b4sKg5z0+Ng/nobELwvoQNusbKUzGA73TCrrSMqxSNMejj5r1I295Y
lbGaFB8QssKh0XR0FvYkpn6N1QJMWKzGmKmQ2IWmBVKUhHU7gDe4sNIivKD7JeOy8biRb12wyuOB
HgnGkWgEc/RSFXW8UxZefo7i4R1jvPR+lSkNa2I9aoEvvwC8ubXhmZI7Yg71vB+G0XxMuIkZG/LE
spGBiCqf0TQU57GKe7lKZmXdzVHrxgsk16RECRuss3Yy99VyuBnQ5JuSO+mafPHzFBAVX5YMqiTp
RrUs2pYO3BP2jWxlI3KuvLGfgBOG1DY0qjY+sd+gfT2BZq5l66ADpCnzRhLC8q6QIlx73MUYCHBz
CkTc7LT55yzbtGqOznSsU+ZqWGgH7HLRVtPsflT1BKPVdOYIL6jubhsvbuFYsiviU8dYuy7k0Pxq
van7QGhtAS+FkoR8pMUhouOz7ESWIBJZGb5MK50WLmzvZS2ceaX6KMfS7CKZ3eaJ1n/AKaS32kej
wUNaJrdzxS0oMeYqW7RWFG/Z3aBmkPu3HdJZvsRjygQTDcqXMs6yCTtzYJ3SsO5furbL7mwez3Ps
py3Cn998zBk+iapP5g2OlmQT26n4xSZ4RVj5elxjTc8OsfJHyjHaMi8yJbtjHrv6w5oj+gZmQgP9
iikju2dhu6l1IxsxfTDhB/XSVrq+4MOMN0OjGYfAsHxWEgHXi0r/gHozvHEajOijtmJf4UvKDoNw
m9chyODZuh0+m7FwK2shAbD9BCsrY05CosPSqu3xXKgJGa9nOPqjpgacYQM6sLwYZInJfkNnAouO
rBAc8MgAwSoLZTx2Zc9mBaNrWDlh0kaIFUALR2iba0w8HtqwO5/bfGxuJiJ63pzQi3iTRcO80yA6
f9EkVnsoO20zMKRqpJiQ5hmcq2NMBfqHxbVrjcR7PQonJPEu8v1+Kf28ehODsl7dFJhcLaryFeBO
9kYeQrtrBj3sjDB0xarPr1NIf9/h/Gps8zqN+JcZ6LqKKlHVU7/VUomdh2dp18s/7YY48f/+Jb7q
oF7/+19eInQCMww8VWyNK1HOmTu5NlI9f9Oi/eoP+DQK7Pc9IwSjzLdpK3oeDfjsTQtNcwhm+5vR
Vuur1/g0EcyNlTo8C+29wE6yI+4JzmQoRHH2pn48dkxcJpzSlnjGwyB3kSHts1M32X6OwLlhEawO
ttepG5Ha/p4146TLwi40d3M7TbaomtUva7Kyh3BOPXdlu/2ElEvMuqCRnS3kiK99P3qYjP7++7Cv
Q8b/YsDZ+zR8HBRt4EhJ/8kPihBx17I9IgLGzMdRWMzRuxiZMWBIKuyKFRVOurODWq+LgtEF8qEM
tZrVwH1Vx339ge7tP82Fy8rvG42GlzLQgrkXu/SJ2STr1yh8/zYLk/zR69iKYEzl2zixS3fJhli8
whNO2hWt5viu1H32O+vy4qEfmGnA1uN9A1j66vv7NAOtnbJrRh9/nW3P4h4ztfmrCdrwJ4EWjfhm
OPmL8d3PjJBQACB38YXypdv6jaOz/J0owWjE5GBcrgh++mY1fvVCn2ITiLDg+yllt7dDb1ij5ouV
M7WgdT1b39V2Hv2/RYG4n9MRoqIatCD7o7SMfNtg7D8bdl6dpc25Igc3WsvKUo9/vyavv/RfLEn3
0zYESGb0G2fq9xVmIcKrr/n/Uw9oAFQvmejXy+l3U+RfLAb3+t//sh1FhWVwk0rbfawqxXhbNPQP
dIWNJ18m+eXv/5w/4xb/1d/zaVdqpqBIJS3ufRNQOfk5B+zQi1+TbwQbc5LMZTQ5lkXK8qOtpYn9
OozXVcWVThJ/tndMmT8MLgLgYGuqCKqBRZyY8Zqh7XQ3pYT/fPNGv9gL3E9b24jDBJEpdfYZBjZv
If25e7NkWRhLJUr/UoTptAr8igLZba8iGZhwBNYqONCwpvn+zbu4ppr8q4/r045Upp6dpIT77f1K
5MO2ZfSuXCor0Yc67a9UYWMUD8Jw7KesuJrpHBUZF8zmxoWrtf97xPO4w75A2o7fySBdqtrqsfYb
7bSW0uieBxFh7yaEYvrx9+/4q0X0aUdJ51LVgxNzIpSdRZWOWfBRchPAqdaG330qX+RqOJ8yYJCZ
Y39ScUUbuXUPGXC+64h7ebAKld4UWZn9DLBTz1hc6+CZccfwLh/oaYionNcANO0f5EVjDo9SB+uQ
rrCKzaGDMC+LpNmlLvaPb1bRF5/GZ24HEElyzFyeXpeAkwN5vacuUexNExODf/95f7HpOZ82o9jI
K4LSBp6nkfoxTS3vhPOle6nlNWXLyr5LefjqL/m0D+FX4cqo837PxECHqbecn0N7TnJW3JR+cx/6
6m+5vvZfNiD8lrgXUj6tIYh2HrbXlW/aDHAOLfrl8B2I7avF8+nWNVqZFVR9y45qCmti7pvZxa5W
2QOQb03fx74OCWIyKGJmG79ZsV88xs6nXY/Ee7uJyr7fp6YWPzwEOUo9siRAeRWMhaem9eKYAxKq
mY3mrS96ZOa/Xx9f/bXWP3+mQVEw4hjF/Z4YDdRoW6Y0+b0OiURNGfsmcUnyB8NSdN2yFP/1+u9f
1rz+/n+xcTmfNi54pYON5I9pkkgoGLzZsS8mmtv0yxEMVCvznasSdQyHFBVtxM3nMC0IH7nkLjQ0
3Xexv18l//xJgfvLosozrEstbtC9nww2wOnUQw30TDNduImX0wMqi1VG93lZWrhXue0VWMBxMRjf
XUu+CsuTn3Yrqkbk3DIZ9kzRWM9+SK9kRScGL7opFIPpBHgfAyXlux+RvIQ+XugnJCQzX6dBhQ0j
HalvTGK2GFRtucF/szK+uFn8H2QS2zCCgSDYfc7R+Ry2Y7aamVhZJtVgrGSYKEYUA/XNo/3FA/CZ
VGJUSVzDGZ73aSbksQ4se2nitz44SXSF5GHE6sI425QNaIUYn9Y3u+OfpIN/sQw/g0bSvsVtPbj8
+pH2dN223YlLfvFoJbG9jLzGGZYVvrp1UQ8enOyeTIZ69l8c5hduML2V2zA1wxWHankw0HrOOeNQ
awNX/K9oLE2oHzo/FB3pKzM6pLfGuZI/6STWTxOqwdP15ksR6znVXSmq+V7PXrVmjDLcYmrLTlMX
ldihVRiS3O6OuBmYunaZ+T7YY++c0jwMNt88jl9sA/LT1loJ5jvlMMz7ZgjLtzCiG1MYlgW3VcyO
sZBkBL042FzXtVng/Up660PaWcKoLW1Mq/Owh3a2428D/I5oL2Qr6JLAnGVQG8av3uy6b0qwL46A
K0z3r0dAWFjM9nD+7o3KfEi1fyFAYlPbctVhF/pm4X9xlMlPm3E7hK2mS8loic693dy15i1+pWLv
XcWpv/+8v3qJT7tuNHuxW/utucNK2G18z2g2TFkwpdR3wzef1Fcv8WmDZbMmXqhS5KNkvd4GbTKs
CWMNNioq/gvK9/8bDL39qG5fi4/2f15/8RvaiGKotftf//zP9j//HX1Uq9fu9Z/+cTWCd9ND/6Gm
80fL2/9v7PH1J/9v/+f/+Pjzt3yLfGZhfY18viteS/jOf/6m/Tvg7muo1X/inp3gH77t0Zc0qUgM
3zJYPeNH2/37vznWPxiKcwMft7UTBO41wrnkMhT/+79Z7j9s37HcgChXA4P6tZj4L9yz6f7D9Wym
RCE1S89zgMz89599/58bGJ/Yl6AXaVxX1v/e6DyEQc8FRR0Qd2IYPrazf36AVMt8k5UwD2XhF8e5
iXTKWMU6iqPywPgPFYA2ylVtMpDXNowndW1y8RNH3xUJGnEvGuPOEPJdicZ+7cuRsJN8V2B9Ps+0
dVjJ8W2XWsVRJDmy43CdIiuThzFX/UPakgzxqxSu8buSTUGDotlLmrf7qJvO2NzVA44notCTQG6s
AaknhEZd8Yoro9F4Mq3+GVcftsS2P81NsHZqp9vNZnocWn+4MTPrI6ri8cTg1YrPf16LKSKAqPST
VwIhl0VnHUQkh1vs1R0224D2gR0ap74t9MKw62hV4y1YMnGS/wdh57GlurJl0S/SGPKmiyQ8JKTP
7GgcKxPyNqSvrwmn3s3zbqOqw0gECBIkRcTea80VpLfY+DiZ9tjdbpOxYdX0QsGl6JZB60Eoqhf0
3nh6Hhrc0NLUtx3KYdYJ8gadOkmWTC9zkg+4z27Nn+w7xJCfdd6GZhP9MGci3K2+SW4dmhrJn9wl
ZX3pGYcgLkgQN+ljNndtUD+25VQimLSuNKVjOEv0iyM7bbel2nureJAwelD5tmhNgrEe3nJTsDqe
HhScC74Vl7q/gLxlAotvCz5R4IiPOdGLY08Ikuf29Db7n/WsaZvIrgeq7ObvoTazQKLj99XJ3Xva
GK8pzQ8BHB59Jd8jq1T9rD3OKQ1tO9mXmTauF2zYqH3gF5YO2jujYrTyyiZwo7QJgJEgZ5Lo8GUW
xEuTXhSHHr2Cf3PxRHPo4qE5xJn+qetFsY44CDa9Z8NG0OIjlI9mpWBUE2bvHSy6frgbnGcSanwq
11rgDPu5TFCZNd5J0L4ozBsHjXYsVZ41fftQSPtKSbFB5YaHu+uEhpYEgEc8TpeUUoY/ieEn4VCZ
z0/qDX0cePFgBHUXeQFNJpcMvOSxtetxo3slI7hWf9A+8x44h7b9zfXdFenBUw3zqkbywVULxydA
wttPBswKRpE9fXkEX6p+0KVmPlhR9+xmJIDyG+Q+ZKjATd1r2bTGhdElW4nR+z5UdYxwX/uRKnRP
Buqaq7HvmzWdueY4qnbkJ2ZCHHUk2+2c36w1NDXylnX9FDL9ELRRqxMkuLUBN8c0TBg70yY2VMUv
B2aJc4VQ3dQTsB8k2Ri9u5/rMvNFYbjgoRTUDtqrmVfpfqTGaUBdWpm9kr1b+EDot5nkXK1hf0Az
zyvKk3UdGEiQka/pEZ4VjrdBEzi7UUusFpdZw6LbyTqL4mxdtvR+Ozoy5FlX0+z4mhcbL71zVOiV
omQcjReXVGMSgoMIoz8qhf7UisbaxAmawFXSq3OguihkEE8Z+d7lQgm1q4k2ogY3sri4fyTvFtIp
ZZhmBrkU1dpS+aj9IJRj2UP5igxbO1fdkVFxzed86UfjoadQZEx0cvvW01ajU+u0t9L1ULg30xo0
K/GMhj71+1GlYZOTyYutMeeqdcot7ZBK1zsuYmSyA4IixM/xHFcqJpccL5dtrptpLAMlbR/Tia3t
2P5W6vi33shDC8B8Y3eKwirPunjGtKyz4cai9VRYT7hpdbgVy0T515g3yHBuOANM6ROOQYyV5RFd
FgW4WVj+QNq27B3kqVUU4g4z9h5CHBqJXrZxBj33M/JHfc2olm28WIE9N4Iglxc6oSiw3az2c1Ov
doljPSSVQVrWUBqPAnlAGrcf5cDSq/4cDbTscGEKtPQ91ukeS7AWx+UO730LrEZmYTYNO2VQ62M2
gbFBCnQoTXpoWjVtBrc/1/ZkrxN7Ac02ucVpZOJ8KoQsjgVCXUOx1gaUhbWDIgBiWU6/1TXOaACN
S1lsNag1KGLcT0XNda68vFuLO/fJKtKnKK7Gk/MKamk4gnJ+shLFXhd6auLTs/WgkqC2M4mZt+vp
a6NZRnRgbfVqKfZd3LoH0Ti/0PVwhXCFc2BR981O/h+irH6bLf494GLV0C04zBp2E8PQ/814RQ+S
m/AMLbhRRDRUMIZvArZlL2O7ebBL7N4Qwy0kXzbI1M7pD7L73cxy4ueicSwy2krIn/ycy/zqz91W
rwKosLCh0uepCWuKWkHmZMUZm1by/xT+/9XqcEzdNlXTVm1X56PTz/jXZDgm0IK0NicJ6hspL02R
sZcmbXAYlsCjvKtb9b8o1O8cJ39n/oCX37gdHjc0XJN/98TyUU8PDhYIH3nTiKM9OhVYvfD6rjCh
1LSZITViIvArfcRZbCQffYK5AwJLH49EJQI5yK6mIGTvrwnb/86M/o68u69o/vpdbv+YRnqlSonI
wFl1b1n9te5npjYYdKdTeHjaFmj6d6P2wqQrlWCqkhiAWwb7t7mZ5Th1DPyrCF/00DJBH2nG/EgL
WwtyB6Ol4Wq4uFx1W+byxMIJyIWh9FgLwfxhvt2WaQQjCtKcKyukISjiEH1gO446mjoVrkQbXiMd
LXFEKWef2il+43KQo+Hh2FV/g5VxwkGaFrl/7HaYMX3irlpbuvYsZiyCuc2S33DC//v7IZfhvw9c
09BMxzR11WI2y3TW/FelFrB8q8x5jEPfSNPLjCb+VWZHLf6GDHZOVpF9aB1UMKtKrTZTmFEgjcHD
obm3K1xYCc5iLXN+uH3bH2Ogs5cCN/oK+Rc/ucPlrjb7LTNlrvWTbN6cTv+ZVT1ozJhoKRfRMmW9
W4qN2Efu4H1agwunQneNndZXyXNRzK8o9d1vlB2N1cTk+kFJafBGWF+ZHoAuVSeBnhQiS9DDVdnL
CR9hpgSqUo1rU281Py1rgTavweSXuM26oty1IyV4nSFkObpOWqCaG61QagPK3X7GkFiHqj3B0MwS
a20uWLYWBVvAqMb7LoPRJCgMnQ0M2FdiC8KMU36FRVnfNB3UV6Xr3WNegspTx6ndWXXn7gYInPRn
WnWfo1EN6Vqjg0xMqD4912bdnkIoB/OKq+yE1Aaiu4vM5WTKFOnc3MUX23IV/g3BseTo+rbJKUoa
g6K8eX30s0NFvM7pQAWogmnTJ2ad7KxIB/Qa78umAFlbTr/+72NG1+853P91VmEAsx3X8zzX1DzP
+ffywizEYi3S9F0YMjiqivOYlNa+Fi1KQkHM+spkVrX9c781f9gtUiiRWzMhqU2FO0bm1TZJQGMM
hSIvsm3mmzt8DttJrdsjLpdnEE4HFCHphaHCfl5AskF2G+Uh1stAxSb1BjvHadrkk/FaA8GaYf9q
9BlVDWseddzXtY4ypCEs0MDH+pDs2jp9y6K22C2oMVFIonw8i0qUO0gNL2Sq9+ecxkGwIDPH3uEZ
F6My57XSLbOvRQAhcTOpUN+X/DgIRJ5qrDxWQ6Ed+thxL13f6gd+matT2YuCYIFt/EyUtC4qw+Be
onnn/Kdw7ooaDKNX74Cc2Yeiiwk3K2G5werFpp3Vw6FZ6iPgrHbbKVF87AtANotLpF/ZLN0eq9yg
IlCLlsA1YMFVjWocLWO8tGo1bOMyHo526ws4auc40bwA8BIXdaTkD02OP8xcCC2ypLLB6VuuIbYE
2FeVkPnAEpRNM6815FUHvcnsLdTEPb4EbKSK/aJYerq1ZZ4dmagFs1WJ/f2e14IMdRH57O4/0+g9
pBTXNmbseWAh1ehxxPUSVG05rsnLEAzPerZ1GpYewP6WozdmE/ML57vej7Pfzqn1WjF+rOy++jGP
zXKU8SK3uCubQEmmx0ZnUpRrVdDYse3PmU0kLt9JDeN0i1IV2CrLDj9CqoZ7Sml2TjZGgWUO5XOl
SCRh3uBdwdDtMg/2ookz7aEw9YwcwIpQjdI6MOOzNpWiPBeqiHeV2ww7LY8tH8PMpM3R80iaG5f5
4qDNoggKUG4g1JRhl9YVKx3RgWt2DftIRjt+dH16pQRTdArg0akat2PrHcqYsIaq1uSDcKtvdT9O
P7uuU2D9UHO2Oic9aXTInazxjl22eIzGmriCajgkioJZzED45rgd3pSB5HSmkY9NhvTJSSIrAGMN
7WtOqn3eNUi0s3JfDwAdGj3fLNOUHFCwcSxi+hFu++RNSYfO0mifBUCuWpkE1+A82c30Mlezy8Hc
47ba52k/+DC3q1dGjha8iYXVeOnLV2iMOqsOwCkFwCiJlX1v497FUZAV/bZtog/YkcrpzzZgj4AR
kmlHALajbuPRM/eBOtbzQdHm+ZBU6odSYzB1zUMraufRMcrkOdKNN4M4wJM3N3oYVRBMheZUwG1b
W93apXGUOJlOzBvl6f6XOwh1Y+biIxFVn65xGq3Qr+Yn5pvmWQ5lt55Tgp87tVtOSVteExM4bl+a
57wQ7rodS2dt3IBSfWf/0LT+qaqr6lXgnwTH0D38eabbi92MOxzK7SeZzOo3W5RlSPiEus/SuXhK
y+mzTEX2magKpB5142E+vRay6K6T1Xsn1Zs3cZzHuCLpv9aDWp3b200jNe+IeBVjnnPk2dMZ1X/7
pBVCWZeq7ALbyeutoqFoW3JXPUJDUxGUUG/VBpuZ9ELyjACNtx5mT4ptpTGWiHKR4Rhn4ozkxN6a
Et5rwcBxxGJWrSMC0h77CdhurjveW8RY4qgtHIq+CZZ4vLjY7h9BuKYXp+5/G/asv2tFYYdlx1R1
QsPxLkS9axwnfh5SbzkThwJz8Pa0kuDAUDM5Sq2Ci3Y069YuBVh0wpAaplgPLhoS4wvTtenSjjJB
A5pOu/sDQqdB0zXqe4MUqgERxKP0OoCSF6216g13Bs49z2crNhoy0WxwoblmcPW/bRxvDyPVXPBV
A/Zl8mUeLAX/JblF6qorFvWQ2XADl4UkvYKFXFoZnHScu7QfuJmHlIUklqn//Hnfer/farUeMgz+
qGZKI3OVW9seRu+DPrIoVFKsllxjDsLAkwgicGemjRIohqmHsTcehjwe+MZWVtRCZony3k9I8YA/
oscMZmDTrNY59XO/nMAiHQgrt04zcYHrFqqkuoKFo+F4tfuXbKT5YJRDkOrqsmnUJXsogM6eu/xw
vzPITB6sASVh0ZSk0gDCrFnwsU5jLeaIKQTKADRTzd1TnLi/MSqwTuZX2OhTUWwQGCwfpflN1tH4
ACLrE8l2fPImNz6Vs1tuu6p5zMgQPCS3G6tZ6KS5xT6bTPsVPHG80mzaal4S0LOLt2TgOEGtRD+6
NCo3pl3Q+Ney/qCNvZ8O9dGzsrWez9F+rhpzA+UqXlM1fYhavfn0IgbuwYmKp74GGYXohEniZLOG
ngXUrSpetJ09z6/Yj2CCTdUTBsnyadbVX1QenMP9XjGRvaoBAFnJJiuPKUYQ+GagYKZhwArDjUHV
Zq1qSDrud+8PWG3ygFDL3RB14mzvN17HdVIXnnIawpxS4Is7Odpzh50do9A1bbDZdtRvVrV0biZp
kFi124N8ADjjpdV36ERhsTirQkASycFFBlWTX4ahHF84KJOQ+imB8Sgvd21WJAzrWbLqHJE9aY6b
7CvcV2h9FMqvlCq2jUfTacnVR6dF8SPGfj7cb8YBxWkb85Hz5hR7tvmClNcNYhTCfjezmDA6dTxM
d+RsAzUwhdgBR9MFKFaWQBzmuNrAqZngeo+f4GM6oMs3NiuFLvTVV5H39qlhZFm7TQrsGcrWwRp3
kvr4q6uIUI+t9hOhKhwsVjBmHR2msc2PVCM7MTC9JjbmZFnY12krDpRfwUQLuPLURBtLOceqXA+j
ubwN0EpvDVkKQIBHMaGfmsRhaAGtSPSMChtqUUBAyhqLXadRtFfH9wlFL9rG9qhjpQnmpT6gj5GM
k0NCIJfn+mhxKesx+bxqqFCMzsvg4DvMkAE3DYQohZ44plXl8LMr3Wo0lvibPmoD53TtS3WaTpMQ
w7lzzeHsSI26RFX4GFx1eoaKfrQKr1gvLTgVj0C3a80wsLs56fAnMT+USQ6nCjS5k7UFDWbKRcAE
EjD7NbwQlLi4+VqJwXjw9oAeUFTUsEb16AIpLLpUqdIcS0+ezEFjvRrFP2JP7kZci99Bdtwq3rXz
gr1zCKo5unGaTM1HEd7ikwc8r7YTQcHW5NJvYlkivVwJRmwS3+bhEWdQYKjpBWWTuW6niTE/WnvJ
mIU2FFeKrmN0VvPM2XgOLrjShKC/2GZy6TkOtpFTYrFH3HOx3MnwUWWWn6rX4Y03pS9iz3oAgvVq
1vn0bvZYK4h/sC6L0aahiMcd/KkS8HVkbLta7Q6paMddn2nz3uxkuY/Gyt6puM8ORQEzvLQN+zDh
INoihJjC3ClHf85hGzMNLr9ZDgtpUcoX02inXQJ3MGSsLb9l5HbXdr9a8ErtLUsWj6Nti3UjoylQ
CyaJ2I+pQJQW55frJaCeZoizVexKIOrz062XwcKs/KbP7RzmCORZ4Cth3VT9ozLcpqJ1ty00w/JL
9GYfzEChVdT5E+Kw5KhH/ESM8zjiZOdedc8DOp1sQRzqZzFqGxy+41N389Viwm82FcJuX+Pg+t0v
ynydqt9gq9v3qtSufEWfEZf+T4UTAeJ7a76xIEx9CpdWmSzHsdONlyrythm5hAMcdMgCjIgL+DX6
zsyBhYLjBymxtbVAJYUVzeZt6pg/DMdTfYVEWMi68WtXWQleqw6ku94qwcJotuRW/R4B3dirVf1C
kMR3NVLLd2T+BtIIeHBGO8dH6A2Uh5dxCLqCK61SkppTo/P1qRG/M49xn28uFJpUmzqb8reu0S4s
7Xdzkc6X+w3E52VvTvKxXRZY6Leb+QaJrhmwYmlNqxgbx7F0tEC3Wu8hxirixj254G7JiLbs5whC
1iz758JK9StYiGqrIDH1QaUjpcDhhdyZAE7RkJ9athHwa6PvDlQAtp0794dMn7qHuqZqkC/bAQjg
Lhpm5zwoGTYQaTrLquyXgxtP1qVNMjpHFEe3Xqe2RzuOn/k96IyUM/89RItPbHkPWTXhGUYMEOoO
VihcfPpBkH9yLCznkLaRHmBsLI9TrWX7uMz0bV24dYgUiNSVzG0eMKOQPTFE9sdNZO87c2FRBsYP
SC9mwHsT1d8VYwkXb6326A9uxMiX7pYc89E6jnyrphHs5gBNt56cXyY2gj25wOJBlx2aB3Mne3Dg
VL28JzOWauhYaABjXcuCThu9F5wjft4t6XNCYVHXYClYKSMGKYbyWGOpJAIHBlpf4rdPrMJ9tZE/
+3KB6lrgcNlMCey3bGG+nkHNCEx3IpYDyDVCD7kWoyuuFQZ/Ol/uaoJWHnZp/SZLrwqi2SXSYgS2
j+mpv/Rl3W4cLo+HNsP3orBLv2jzQzLH2WWYtfRCCECUFzgOczRCMLy8NXAqe9WNUtsv442kaC8L
YROS6sFCU6Cxl/dy4l+/GbBfsfcD0JvHjWVzfCRRquOY7snPLhWsYFQKn4180H6M6qNSjsZ+rNUk
qFwTKeftJuvLtWqQbaAqkN+mAXqq4uiklVnJGOSdEVMdBG4ZtaO5UjUTwLMbeYDe09k5FoXC6q7u
rqNF+IiRZZemcbeWk2bnSnQPmZHjvYtHTCaunp1jrcvO9ACmPRISLvn5CNaapLVwwuECn9wyd/gJ
BU1CQz6TBt096JF2qluAUrOgcZWNiRs2nAO7OJuqg6MTBaVnoYE5+KnTZu9pMIiQVxP4M0POUsXD
RZIL3dlnSqUGcWVm5m29IcHu4eWJnGRvNSOKfttcNjDA+xCLtBrksJVekwUnYURxeJMvj7FIjEfC
zVz47EB2PYg4PgGk7aYc4106Kt2urcboIAu6jIJRK2xLQRiPGReU0XDlgFYcz7cEazLFSgOtZNuc
3Kp7KWkrPhVVNj8VtfMm0wIwDqCt0DXMJqRUIS/2bupq7TLcbu5/LRJqZA0M4q8HUJ8m62YEEn9/
ijWr2qWKZXeUkXVwco4jwnXFdoq89opVMTtbnrGup7m9DgYtaNOkOTtaDdVrR58eldmickRSy2bg
ULtFe1w7RzY/2poUG3Vw5ydnYrzoAR3GkaAdJ7LqjHFEhosU5VMVlZXfWrHyLicIpHk6/dIrmo+L
Vb4x8R9XXeXbzeL8KAmyYsjq8ktpEguD3MBmmeolL3NR/qBR3v6UarOf6tp+T0zok/RL5JH5aOnN
F3Hj09hVYnxIzBhgFvPssDDKvkKfCpu6th6pIVDtN+OzjK30rTTc/tBrkfDz1EANaeqwjDtl7RlN
8q2rgVXppENthGM+zJORMjO0aB3Wff/D0qJQqmn3kQ9RH4IzHX0WCx4yOr14gakKCt7glCozL38x
4RIFYtYWSjZ18SKTmOwmkQZI9rF25XX5mnaUU2KrmXdNmVWvLFVhMvXdcogttd0ttVb5VU1Y9GKW
dUCJdEr8KXnCb9sH0mGemrR59IhqzXxEQmAKg2WHsrF74P5llfsQXH8YCS1ISFM08RB38g1t0368
yi6KghovkVFhz6XJS9PfVFZkX6zL0QIz3wxo7xXjs69+U+g9DQu1QU+i15zN4UgEy2ZRQYsiAyiI
ZjC/J4q3Q5Hbd28EVTGkzdMP0yRncMJ/Zdbtq1DxUAK4xSsFuloOHuXU+KNIsEIYeo9dS3tKxuaI
tODBjuHksNb6UYonaPq0LWczlAbrAym0MUCphRmA7ESmZx3NeepP8E4ozO3yIYY+Mn8o+uj4XTuw
mmEmPDfqqxbrQArd97J7LVTiD1KhJH6iEO94ewZktGPLyIuEAytfDFRUs4YVoE38aNgrsNDVKy56
t5gbUozKghy2mfZRkRIs4/2q4Bj7Hq5u0MyTSYuIi3FmBLJwaSktgbDmrYUjzhQhUmvhs9qxg9jL
HzoMnjQPkYgDXwgboE0ro9YvcLtohk9kguEotGPtl6V7vhW5a1PjfaIBl1rcp0crhS5Lk1SnXvCe
FSWFSuBfARkgUB9ZZ7+hTKCH7qqvltOcbQpVbjRgVL5FmiyMXLrGKq3Hd72eZPE7svJtRkGHGLmg
brkULk5GdMFcr3q9OZm98b0urrZ4NVua7BMgjU0+EV1kTcg0JntciUU+9nCDCA/JP/ulOFNUlKHd
VBicO+2gLc6pc1wrTIrR9duuajd1TPMPp24KATgmKDItP0EGrjIJpUgjYctrXjSNmkedKQP/Gp+a
KJcMTBfBoFDdyRPLrFejuqCrKABkOSLQyh52pkp0QUqAgzemfpp2buBBN66x8ToTvuwsvsIc79eF
4fwkkuKXVUwNoVzttW9ZIHUp/noJrjxx9nlJ3Vui8lvpSs6RZy8nmdploHP+0qfnp0tiGAAK4Dm7
/k2J+qC7ghYMYIWVWjzjyDX9WhCUzIXpVNkACoqkJZ2pIUgp+p62TACN1hDUbqNPrVuebM0sN1IV
ZyuVpOAJj6mdyoLVkp+aYICtoLGp6gKMVfXeU6s8eEa6Vi1E00C2F79wisAwF4xUqnGOSueqdch7
yiF/68ccQ1rHwVvLymdGCJI0NQ8IYKlp4tux8w+pWg9W6yYBiGNoMQ1lACu1V5k+v1ZQVu2WFHRI
bHpwa8zA1tgv6aJR1LYK5t5MmTDKDmGryVeKBymeyYMc4zjEfEEEyTnBB8U+l5baF9xepyG2K7+x
npj9+EPT+9gt4y2Mvl1GC2mlFXHsW+IslaYNUOxMkyH9yOQy6Ol2trKGmBy9GPL0pNhhQobLaoyb
Z2dafjZTi22nPfZghhCA0YQxWZ+t/KLuniHxAfbsUp0EByScpu2MK5ZsL/jBP82BFSyaC1i2LcEz
nFFlSqUKdQDDXw9TGh4718YxUG8sOVOQb4cKcOUO2q5giujbrKRRiqYE1yTM3O0aEUKHFGqiW6C0
W2A/P8wW8bveDeZaOu2bQoLiynFupL7FYx0QLQMcooHpINwkx7zm047yHN90Djq8MAyIWDNJFiI5
pwZRQIMBO2rvJEMaONI7LdDOBsftobqj/1ELo/PnDiFV6mCNH5oyFFbOj+aggJHqDSzPRaLFTd1T
O1WMARTbPAV9zXmdw9mhUmD8Fl3pd6n2PXWlzgcFE/RmmPAOFBfWt53M74uzPI1a6pzl7cbsx+wo
4oTll50yKae5DDOnCYiGSjAh02LqOJeooBHTFS1PEmHUKq5rmBUNX5+VlGFDDG3PBzqqhiDKE+8/
4zHNDVjkNCxqn2SWKCARiyKNKDetw2llzmTBAavfytmawxrguA9MNT3oKtDcqtrWaR/Wbp2FRDbw
3ff9J+DvZJPpRrqaSOyKi3xvjYyMI0Ukv43lVbPlDicG0jDwQ2FmxdfGTV6LzvG2bim/xS2lefc2
HMnRfpzAbgemzupqGJ8yffzdNLkdmsrVqEq6tUqTAgbjOLZZKNFom4jnE5MdhVPUEaMCFgtxGP4u
UAPz3OMBL/qw0ptjxzSM8EKxrhoI7Qao/xU24zgsLdjHtO+DDD0G4ZAsMQrkfjdDFvPp37qszXUx
DidrUklXM8WeGA3S8zIGuMQqf9pbVXy0HcYxOEeos3OaBKJ47DiuUG2R5tmQ1KnIbBc5N3tfrJvr
5HGCbEk3Z5mO9jDGHF4WFa+ExLk4tjZzrm7wK7fbxbO4HiYprYd+K5yh3sukDzO7nbdG226WQZKd
UKWc5oUMmbShx6m46EuXXrKxLAxmrM/BmEo/VvWfOSlPwdDkWkAA5Zrm1kSXiVwiFk/d3u1CZxz8
MY4y1Im63KQe+UlkF1leofvkvjbh0BcfyrB4RG0Sz+1A/wkt1+IHcSLC5CiBcmWdCIsaUuWBBAtv
0GaGKgqqenEmq4yAJC4LUr1BqvymKLWws+mq6VZypK1In+XWE7MyElSYOGCVC+IS9Ni4KL9wUwyr
WEWNNIxTEKWTuzKq/BpNjEBjR3mFWBOflsEhMlLvBFqLaE8NKoyWzKte5G+LrbrbPhvNtfNbUamW
0eXqKeuEmdE8QB25TiNsRA26hJ84TEEaOMr6mFEfr7ZG1P9yLJcYzK4STG2q3wWVeTI/tGy9mMtP
Y0RLZeTed8eKyJAotNVgNK8EGr05MiO7rBG/NS8cRRWR5YfErx5/NYSFNZROfZjo80qxTCiZ8+VG
YiwqG17vHAMFgFuQVmoaAEP47nCBAIkZP1sNKQmkHRV+Rc9u5fQcdFaanmfXabZTpX2QPUd0HKXg
mgBBzvoUXtOKnngasuho/Im1iq8ng7WWJQwkV4inpJfxqY+jxjdFr3zYjMrwkKsRk/DSXswR3ljq
UAotdS9+YGxD8upSMXN5znMM7bxxp+hj6ZiQ5OAKd5qpaO9mB3Bxo/d1/DkVggQYzs71/W5seAh3
7PQNnlq2FzT6yHNddCg/UJVIAgJPquVPTawqx0lf2j+f6ZY2tcJYMj1MM1F2Rg0yO3LRFLm9B7Hd
NraMcqrPDKY9lln6kFNBOKdtcUoL1/lIARqFnozTnQ6178Md12BLv6lUn6/whd1N31b62pu67HNA
dOSZQ34i1/i3e+u3wULeTNT6Tvd7ljr+2bSkqkUTil7cfVP3n2fd792305f/88KvTVQGN3RC7b/2
dXuWStHodH+WPkYFQDoUuMmkbYSaeaeZBTEHJ0buRY8HZBugnJS2YMYp2mvuCZZAinrwvC6sZnWh
/2iNlLDERAUZRqr2Kb1FPauaUl0lqpurREksIHb+talL8s0knR5n80K25T//02DpmyF2nD8f7b79
tslxJufUROrIBJ8POd2e8dd3wzPKnLbQ/f+5b7dpXd43fe36nxcmEWckAYyajwvw9nVn5A5yLUnP
99c7t687ZinCHJsG8P1fntDxqk7P7Jf9imZ0T14SQZ4w/3P3z2fT6I7eH71/hvu+VRUl6e07/fMM
ar10vrj75/W3R+93v/6Z2zPkrdX65wVxNv65+7XLiJYAFHHvlALu8NuhaDdoivprHYMnUob+fL+n
xl68KzQ0KDMt7ons9oTzw4N0fCnqZ7Ju2ivik2LN5DEL7nfFbRuVmHo96Rb6odvdHBzUlXIhs2sr
ifxOB4/pW0st151g8Xl/Tu1pzbWxK43+SmeycOQlf3ZINtN6binsf+1r0D1WPWrO7Pa2//t7ck7E
WIJVIHK3bfcbFkY5NRkFltE/21Jd1BvRE8R8f4/7+0aRQK0BfeOv96imQm4idS7+2gY0nvo1jT7/
/rL7TmdBCiorGPpW/7yHuyTRppHI3VoygfiFW4AQ0QgK8P66+xtnilFsS5ItVl+vm5Sq3eaDaf61
zfDacRtFpv7ntfcnG32pbpesU1df35Olq+aWy94t1u8/37lbOzTMnHH667VNRufHod/y13v0LaTP
6bYs/uuzaFGzqw0s9l/vkS32iNEfZujXe2hQHHeax4Lsz+8q0FvsmFDTQfjn+zDaIdrpRZf9tY3q
VkaqI1TkP99RLxFtdHH0+2vX2J36Pd2SX1974gSb9+Xk/fjaZNKG3zO3/P71OTEnuIACjc+vTYas
EzLj+o+v3ddTWxwqO3r72ldJo+UwUBb42tTOuTwodvVy39f996MspB+g5D597b6LHOdgF+bj1+5B
0CFvj9Q/h+L9hbpIyqPhdZev3ZMp0B2Ltnr42lcpRnnM7OpscBXxmRSzSsfFwan8jHZOedYmba94
twGunpVn+GliJcwR+ubtwUqQRdyXebe7Pxox1QpR3Wnr+6M1xoENnKgxuD9qwpbbM17ZXG957dJ7
4kzExNv9wRFS1KPGEgBHmwegERmkCRrt6f5U0i4ugJL/h7ozXY7bSLv0rfgG4ACQQAL4ObVvLLIo
kqL1B0FKJPZ9x9XPkyW7W5JteRwxEzFfdLfbFFVVKCDXN895Tn57/aucz3QLoxn14/WXUKqQChZi
3F1/SwC4hjokI4hWfUou8pFT6EhbXn+L4W8+UrPgZFj9NoqK/NbL9bvrT56s6g9UionFVNeQsOvS
Oy25N9U3t7PpY+2P6fn6PkM5kOYNHFUJDLUHDPH9qvRie3v9bZ8CmEt7YH7X3xqoPPYytPrl9Ufq
ZdNpLtGoXn8U7E/vhgzWtXon17TmBxJmv14Cx++72c20r9eX+/F7a+bJzfVD4paQidAl3e36wsok
e8Rjx7e9/kggQo2pgGPd6496meYHFkccOqhP4bnNN8R8vVx/isNquDRRtbl+0esfOeWpRXTASm+G
XSO1iJi3wvmEGOpWmiS6jxnb1xGS3LLPiUC2a/M0DFm4F2ZNcm1qYhWhkxw4oTcokDfBUXekfLCw
W69iO4PsU3Ty4fpv4GuM1fXH69+7vuL6YzsWza3RcjBqhPKh0vXhoSKiSP1wfTP4laCdpXt7/dt4
l3r0hXZ3nK9vPQPZa42J/BX1gpETR6qRBAZefzRKOR1q7Fxf344gAOesGcH99Z1AsSE1QCyu3sfu
26+q9f/bjr6b6DPo6uK9/d7DdzWkff6Pwe9/kO/PVC7nv/f9fWh/eYryz2gIfnnJv/zShm+/bOu3
/OVLlL813xoCr+/z1RCoSeNXw7CRMlt/uPv+cASqX6GtF8S5CClNQ/ewEf5uCTQElkDTNamFSkM4
0sPX+Ycl0PzVdi18gtIF0MvLzX9jCTS97x0Ktu2ZaL0l3hCMhoYhlJfxW08tqXkV+4wuWRWE5UVG
uzJLuU2oNujE9YKWWUEG3ZOwyTFTTwWASDR76ZK642kMnBzeljCqI6JCE2IGyc3eqBFdvdSp7a1o
xAXgPVIiUDStw0GPu+cwSL3MdFAsodYuavuiXoL8CkoLZegUmJG0LyAeyWtDXWrWd/ZQnKKJkS5x
9tloX3LbPmedfcnYOtlzceqomvnTTl1FDPWkb7fU+E42LNW48R9MDuLURQ7I88xsB07pVDXZSV2f
O8evuuec8856sqtDicnI0+t4MbrQlZv01S85QuJ0kW3pbnLktnBJsikjDuR4X6DBi9kSF2/yoiV3
9qI+UEPwoVkkgxXJa9iYF4t4pYStTlLex521DYec7K1wG/Ae6g3HwcF9067UReVUQ5hASJJEWij8
tboadUNhRj2o1xLy9Dw61lld/FQxYUl7K+3kVNpiyzR2SpFXj/BfRtd9iDW0+lmwK4Bx+IJkSbR2
jr2XZL3IQFywCE016hYzOclYPSIWIhrqQjfdTGN60jrCLx25L6fspBfpyeBZQQDY56wRO9fZY3U5
5xZ3mIFd/T5PrW3g7gpRHSMZLktX25q9uGSufdYncanL+rmujQvUgpWV2FsSxKFj7qHi7yUBeobF
u7vWduC7qf/3BPu9+JFEhSWnlhVPzo37nem/sTTE5MJf6nhERvhslNm2KG1aIE+zl/uKbIfKHbdM
bHCB1maanoakvx2tsyonQZteNfabekGuia0ZbkPEuoLnMxnW2aCFUmu6fpXcyE69pl8sIsDUV1ev
RrdIhlLLdxPbFC+c+nPCvfddmb5Wc/ium2I1N8Y6m1jrEWjEycU5GqP3VN2avth4tObrl0sALXML
Jx68uifqPVRri0Zrq83yrC5vzvtVx2fqIYUY64aC5F5w61TfU/2z7wYiPomx4OcceZV6IrXuPQj6
qrqXrAQQtIktSu6lesJWKlaVS0BTlp2I6t5SEjyp3icL5zx1/noq3bPqnG2AI6u39+qrqUsoNJeF
kr0daUBykvs2cvcanX7+rbemD4F+H+n36vPUe6qxAVHhfuBrBZ72Mhl0enWLNHs1DyhEtnqBRp8b
g/CPbv1PQADzeyLAdRSzMPWgsGFI1B3vB+cB9EgNDVCWrDQnP2XGtENctFY3OdKiV3XloUH4dV27
e7eRe9Uzke6cOmclBaNEbW0bir291gGBqJ+Jct1bZN36fNuFy+3yRnF2MwYsntI3M8hfGJG+9+f/
+bp/MFiVRIGYM+kvKzOtnlX3DDhRikbt5ecf4zrf2Xl+/xwL76iFK8OU4of7M8QBR4Zjnqw8YV7G
+CVyqrUajZMqQP+8b412jUAISRE2Qp6bumMZPdyMGfQYBSTOi7K1z23unbvWuiTE495WZXaqG1RQ
4Jk1osIj4pk1b5W44WYQ6Yny/yNrXoqVqJuy+nkgbGvu0tOcds9p5j+ov64G2Dl39qqdtrb/4hYE
atK9elk9mxrtVAav1WCfE28ftcmRPJRnc7Axx1kbcm8f4oYx749upK7bHeJXmbJSok22wEtiFM38
q4+cD5XYYH5QYxFw1Gc1XqRqphqCN72mFslTVsMdWTB7NeQgL47R6iWvtRO+jqF1KYnzQJOqIxrX
ueAI7DJgsX9oDd/zN/78lH5oDYUAoXptxerWqvszkhCkRtmKPl2Y9jm07P3PW8ZfdRybRu5Yui3R
46tL+sYIR4zRDFjJia/zuZpugpBHzShXldo/mMquOJX/2oO+fj2olbo0XMsxLVYu331WHZe1aCTO
ioIRVk3kf6wRgoTJhulONTU1tanpWw01CZlmAcee4l6tNtQkqSZMfIrnmIGwG6yLmoYoZhc0EHV/
1IU3scYRMRssOmuoY6hiGqpopuo+XueE2dm79ALSHRx2aVYmLmpCG/jj63BaeA+mz3BLE46YTn1m
85/fcuMvllyW7Vl0RZdlH5SI7++DoYMay10lsyLJ3XFe9ISv7NORmMmjXl92wZvUKbkygWmB3CMf
O000hJ9fxV89eNeyhSk8gxy3H52pBudZou04xG65X6qtqZlfTUdsoP6hWRvfmwm/PniXBSvtzHDJ
1flhjYkCnowhXY9Xpk7WPas+gtS3aGdgnlNVWl5nf1Y8qgdPo/8Pzc5Rt/PHZufZLiJhHYYGi+rv
bzdCCDLbC5rdPKmCS84oxZiQZt5e/X8tSJNu8g+p22IGhxLLNFgY9bNqbWrZGFf5SbVLNbGoaVLN
H2pJ3FliN7bYjWivQSfPAHy3tlmcQIufhty6qAlEjM5ZDU8zo8pM1LZqjmqQV58xDyzhGOJC2XEw
jcBzDAXhH8V2vLkOWTYLglh7UKsiNdN7hvNQmnRLFjmBz3LOLZ5rw97gKlbjFeoWrXpoapaPfJZa
LoJiQHtDG2Zy0+K7qTtrvXVIaWaqTY087J+3px8AVteHLDnVZDPhuCSeuD+MJImWa62XMZKojQQi
wu0c60t/hsQANJj2pS5TjfN1wGyLI5ueq5YPIPL/obn9YLr+40pcAmIcGqvxo7kXzkakO4aMV1Xu
ESBqbNP2FuQH/AcOK5udb0qO2s2L6nLqgtTFJT5rSBajauCoWWDbsXVWCya1KBJcpVrMAGc+1fm/
44R+vVjGRGERreTocGC+b50cGEnifbnYiVHAq2c2Sw9q8c0R9zrN/2EdcEXJfd8X6IPSIiBLqBH/
R9pYEqYW8nmGnoI1ME/rEpT2gRDPs1fctgHzHpu/3NHWjW0RNcCD4h6kBGSqvVUXGZxp4QxkLZh4
5zlzz42Z3moaYfVG+KrG2zK1L+gSCW7D6kkpJM6bZyf1ViZmN2ZbI3bPanGVcoYpWo7RmerV4kvt
T3yDhETaq2/g5WMeslmegtc4q2F78DkfauQ2FGLj5sSDYH7RbG2fCDj/OtGhP2/Kf9GA1IyIdx9e
PVhbU41n30yKBYEUpt1yl677SKRgKUZ9DkiTwTmr1bsXMTqrlTtzBlkY+2yIXlUX1ojWyRPt5DBG
YBj5faOkrdX3aTJtfX2ubfn888v986oByTtGbYuZVUfop9aY31xtXzNyuwHnDb3GhiSon6PaIwiF
MCr4pNedgBZsrh/5rypE/2fln4ci478/rRD97Rupy/lPIen/DzSUaTN3/X2JCMJV9BrRKf9Lh7q+
4msxyLR/NaUJDEC3sazQBXmSX+lQhvEr3fG6KDAN4RIW+p9SkAYDypOC3yEPdiEVOLzq91oQlnd+
x/swuRq49D32PT/woH7Gh/p+M+IaQAO4MuHqFkgEykGqoX3TkDTSbn1bdrh2tGUxP4x1uuzTL9/c
j7/Y8HyP+Lt+Bt+ESqqrsw4AbPX9Z8AJiBn5oxc3L8tF4sqtDKJ14JYr3TqgmVqboTq0l/XXBvu3
6Kvrmuq/Ax+fKwRd2rMAWnDjDVcth775bpacdLOxjfcKm0srPkoiixwyTppnVNaLlsQYv3yMmbQq
mS+qwVvBvl8SxlCKo8CnZB2G+hi1G5Ka/mEZ9v3G7HpdliJxce//ChDSxWUUxJr5HjAduvEUATEC
DkXG9SbQnXrRifwfmB5/eshCWDq2XNNi2afzEL6/EdiP0Jj64h1IP9Fx7vju6iQwNfo4/sM3+/MH
2ezEbdolk5wwjR9akwObgOhbNGgFGjWJqguZ5cIMrMefNygQaN8u79Qd5D+EG6mlpY5a/Ycn2+KO
GUTcYTU03g0MXLWsMEh/jMpsHQQY9wNn7ZIDGCKJCsr5paoHoBvC3PhkN0L9eup1c01M+samAkl2
/NKIu6dyeJkdpOI6qJL8PTasI8kG+1rcAP/YtqOPRvs3h7WzJMEjSWdOHowlGUIR+my0DvO8jyDT
jqwZfv5d/+KWWq5aKzAeSE//ERisk8xR5yotKiMdakqLrRkAFSjKf/0xjm7YLgwHCzEMbeX7JtIR
D92aBAcvzKlb6BUoN//G0f3lv/0yfIq0HfjLJmuSH9GrcLHbzFfwk6k6+7LgmPs30Q/rn3+I+GHv
QfNwbcPDRCLRwLLp+vGeWeWsp4iuSB7oATyTt0caBRG5keVGW0GAKoiZgTDMM66MQd40LAfKI7Y3
gl/SpHdQv6EpsJQSJig3mUMA+DHTcjM4MVwDVebuF1Ovtx+MamaFxxamr73pQ14ZeopMSZLoHDsr
D2kU8LcGQ7I/HFqyguaXVkZFt/Hx8CY7xGnQu9qscvMbt0kdn9W7NeZIdyoOLzXLleRjEYaB3Mad
XP/UaZB0UCtMI0TS0NQ/Wj5e5IM2mSi1irIJvoxtB4gnIc4yvqSu6D+URI0ht60ys/gw9MgR1lWW
EEvqWHzqIg7xX7I+Lt16bZipdgQKLoq9w/kEijKtcpJ9Io0aUao7OTEHZoJl3DbT/TBbObE2ETAT
5Jxc55U+5ESz1gG2JWPs5h1fpsb4NGjk9rSjgbbMzvQe+HZCitCOPAMkr4k9JBB3mzRuqo0V40LE
8M6brKvQqsSTaGwtQFCOke/JHFHwrCmZ2c2mQACV5rsKBZPbFouanDNnfAuw5o5of6l4WWhHUURh
hAZMsZ0InnocZ/RzC98mGumhszRkvr4M4nzXwg7pzq1EcfXYwpkmo8/OvVefnTonHiE5X3iKaGHv
NfKVbB1h4oJk4VWdsxlKuwRlFsapc8hoh9oF7LqbvjoIUy2SHMe80V4alNvVA/g0w/kcJxXJMLUF
SDjtCasJxrkhXtpPETXoYDMwclKjZQneB+mtoyV8R60mD2yVRBqqir6PCkuu4a8aLYEvraGRAlS2
4ZM+16224V/9msxMFGXMAyWZ7E6R8mikN4dZhyp4lIBdycIKIN650xA+GGOeyxUxtqV2Xxk8wUNc
GYkKGySFa4uYsfPe8lxo3RNbGHRnmkM+Vk1ubDOReJ3Yjg0+Iu7T1nywxkGz9z3nPrjjysxz7ONg
t2bxuSr9aExXo5fVzQuBd1mDX2Qapg8EAQ8xJzqzHX3o03Qa97QXt852kcDdrpNCKHrc09ZQyWdv
AFa5w4Ini5eZTlssA8xk/pcx7wcsiG1dkyi5hJVrxs9NGzfiUPlE0RXLnHCN6NGl2GfudVYZ0bNO
DGONa3qANCk6yUEcUDrCQ7LlPAZBdMsWQJr3KG1c4wTssvI+OvDAc7BWsxhNeGilt7X9IPIhGfae
Rl7bEL8U9qT91rOrkCBuouIwW/VAV6G8ky58R5qoTty6sbEXRlUO0rqnLLOkm8AmCAO9fYhkS6ef
CtJP2pLSKP1SG3JxLDPdKy5AFB3IDRxhS9CPdS43uh+1xo1r81moAQuRA+XyA1liYNcy3+KsudSj
QxdBUFz07li7qyEZdBY4IVp+A3xJOFNwtrXUOni5n5OemDhotudwjN/7MTaCQ2vbWXk7R3Hurko/
IVhsZvffIwHw8RJkc9q4O4ximUNh1NACNqyufmmNQUYU3zUru8lr8pqWPcylARhOqBvEjYN3Izx6
5DhuRuG5ajSruAH+5noHi8ieYkVy4YB4BpHxfU0YVrOQfj80a45KKeKxhf6Ex8mtjvo0Eziuz75c
AACJw21GQNO8mKBJizX4DI/kQ8ic294ZbMLR6jp6zfqeQMcwS4LpIyKogQzjGizKMexnnfxOU53E
DILO60FfGCGeRqLU53KppMSO2IaWL1hRNN7ouKuuzqqXakjViWkXmf2J2LuRfM/GLPv1ZOhDsyEb
iBzNii02vEpT+t1+SkT7eZgmgrR8jp0icgyn0lhWKGXlQvYBjM/Y74kemzW3Jk0xoZqzFnXovZC1
23PyFvbB8MnWSYpdj10SNRuDlaV79ImUN99xyHf+2e6jVhxp5Gh7Z2HPT5GmY40FhVimj86sDTxb
R6BQxjn2pYr9KT1lUTaZT35kd81GrwSHTiVd1HvAQDGlu6Iae+NROE2AkxfzB6FLOCpt6sOEjwXN
/xvxwf8gWYHNMu7vt4xLtor1S/rL/3qvo88v+S/3b2X3mkafv91Dqnf4fQvpoBkQjLMQhFk6mS6r
4d+3kNavlsnehh0iqD7zWkj6Q01gwB52bDaKhlB7O4Ml8u87SPNX09Q5M2NL6lEUMh3n32wg6Wzf
17aVhMBkU2ezfpRA5eQVtf7NPmsgS1CKKt3m0twR90H6ZR/dJd7cLrCSDmszaaACIwwFa/aEAmq+
dGF2JMa2fzKNxL1xHFioSDEJ8yRAYkuE25ODIohxy99Hg4D2Eowf0zH4UicJ5wUzon97epYT4FfP
7sFQEOTzpGGY2kvNwjs6zK+FV43nbCQavZgJ7hTzl6bnjVxRFk8hIL814klMrerHYaqgoxgROC71
IygwalTJMC5ZpJUwdRxODdP5dp7qR7N+GgdOpoKBUOZPmByxidjJbatn076fsnmJAPUL389TI/9+
LL30Lom4NOaoZeMhNmw1bOsJHT7xRv+xlSB35gabe1qCXCgTwu0zq1wFCKuFw46w6bNw1TUjBugC
vRSDZ6s7WwcP38oAB5jK+SDI0zpe/0ECVoMEtTQWzEPRagTCSFx4gMCBnBOvBZ+MgQ3HkeEXe5zT
tyYAS6Lps/uMgLGn3DmUYYwZZk7uRc1xOhOwa2Dx8Q0WgH0IlZG17j285mlBzjY+/RjjTVmD5JV+
skkGtz7gsJnwQeC5Cnx9P0Us7MMYn5mC1qWOiNeWicGPvAm51KJRrGOXsQViW7FqcP4uiiBxWT/4
0ORT6uTYtve25xj7pMRV6E5Ft27dFAsewGssZMWwTLPCYuhOcWuRhAmCKwCkZn1qe4MVGBqXvd62
v1XkUiqnrt9HFvmXztpRnBU9AaRad/247N4RXNWr3kw+1HWpQthJT54c0WxmgXNPH1vUjG53LOwO
Xh9wNhprtRw549bCXOfgU6brjph0LFI56tc8S5aZOe1x4ww3wsSKWWrleiKRfJWEtraKiLpoUOAh
yWd9ZqiH0WkSJhaLQcZ8wVl0cCbfAWVCyTq18W5vOnAH8bycPN7DMT7YlsigBRDXIaRXrsHvG5Aj
BOtw3gzzq7UcnEvd1KBOR2xibnWHvuzNHWgmxbAvfPMpDzLiTif/s9s3z3410pUwmJaWXESI7O/j
IaNtYQXx7KepCu9nQFgRHMierNmpg1gYJ46+8vo53cqB8+PYs7R9aT4BW9zHfVMgCsh2s3yNKZh2
1Dl2o1sy0eVDtEpLjIq51t/OaXJH5uKhyFy5rvXg1iIAl30JJ7TM+E8y86Z9MnK+53Gi4XoFpZpA
PNSkF/qVfRenxM3L2PrixWJpKScjONEFNDq+xlyZG2nXzWESKHQJBybqW/ifK5gGizGsSsC+A6ag
Wl66rPA2jZZ9Mnv7NjPLh6bIPiFeL49NE6n4yw4Di4dvZJirYl0V8GgKadzypuwATiSbhgfLgGvi
p+n7nIWQSpxwk9hutQgTC4ozOzWk3qAKecrgJcOHjkABI+mOvftEahRMcQ/nfu3hdhJhsU0DOCKx
dhNuiYaLUXNMzqKcKuwlpXxES70VFY4JkNEpsqsohqwT2osCOi6YcIhTJUZ9haeILZpnUg+nRmP/
q5uc0cvZe03os8SbQMqyh2dqi1+GAXUR2z3NKPul2TifQHqluyaa2QN73Qdvmjvct8bS64d5iWXW
XAwdaQU6WzdwM+u+Su5ixnuOSwM2q0G+kbGBcKg9TvwvF3O2wXX8G4PjaKxZ2MyoHtGd9lH/bAYU
1ItxEwLpWHDNxRFrOCapIqsoFdlyBS7EA2cFfrXQ96nM65XjQ57W4daTErmMlQGTtKGFVCU0hOcr
+GjsmzGym/W8yScqeRKA7UG3gk3bVNu5wjGWT2m2Mu6aOXnEJv0UjJmzY+el/O3RRz2oMd+AKcIc
MWHwho0eemx6kjxYsxrnHM/l/LKlWCRak5NCt9xWxQpaVHNkb/7gNyXKX7M+gwTmIrSevlz6n/pi
MpYYg1L8Kpa/GJqeI23b2ThefZ679uNImiF8JZxoSdahLZbN3UgKO0zJQysQ/MgEpQMalaewt+6L
DLtolw4fWst9SweauglStovT6E5vIShXhrNkwJZLdwgeAwyo29KN3iGzfkJ42uBpy0Ncg96nvC2p
QEBcz9P5GYLlFyeN/G2sHXRgbat831v0mLAjLHtyOoayvIVoFPZLK5ITm9/yToDWvglvAsUNIZj5
o9XjLfIr3Jd+dguh4EHHcZ7Y8VPZMZCCEMwTnL1ptzb8OF/mU5hjKkdJXJndE9Gfu1rDX+o0LAFS
SxyHkHJoX0NlHUnsc2e5Z1GLSRzrbtpX+iHMKYKV01NotR+S0bqDx/qg6wl/aLTNUhnImXab2wHO
PsjcYg3mZd57dZxCL8AaGMzaKYot4kpTRVnimNDt58ccEs46GIJq43b0ENBouQ8Q22msfi+GvDt6
RnQqaubgjmi0ebDCNXQuOiMOpLj0Kd3OCjNpY16HsNSngBHBYZs413uKGDk8Q7wLfrjTEkwIlqNX
6F+S285LHjAyJewJzTvCZPPjbACDk9mcbFw596c+hawzYLWNMgvVuMWgO1X5qiEAHjOq7u+9+cvo
kTDo9Wa8lHpjbvuuXuO9HvTDiKqnpqhSMUUvXEYNjLTt+ygotjTadGxIhaa5mkvZESsbRozQja9V
O7eKb8NGg+k+iWpdkbyybOFbcWqHLiECTs+fFLuqN3YzLsgqMuQOT6i71fX2Karb30hW8rZ5PV/s
pHAXTdh3u7x/NqIJlaUPmzvIgMRGSdsfPftxmI1pzdBJ0VED/xtcZSLD+IR8NThMj9B+x7vQ8BkG
3xI/aNce5QSM1FTghq6DLDJfKqaCVdK1t2NeNfclggB29g46g2HmKmJqZwPesLroThGoFpylGq5i
VdCf04duZofjV96LcBxG6qm5WFTLgjJAoApW7aRKZ1lTLk2Z2XvdpPyiVYC6QgOgxThVCBXLOxUx
LGPm/BxUiaf32iKYASTb5nAr4rRFUMojyJx6L1LnS2AV4yodDg6F9wP1pZPlTcHWjBG3OuWw9WQI
uy2ZzuDgHjKtRchvF8Gm7JvbmdbV2cTMu9YXIOn5bTC3ycKw3mI1EPhx0+/7+AVoLiTMOnzL5CZ1
MaWxhtw5lZstrRhMg2UCaC4HEGVwh5EYBd0zafT9IRQDVEVJIFGIB9Evz4JVwy0poxl8hOgiIiO5
YQFf9oh10rveqMFM1aSAO0F3BBTwpGF6LdKGlR1tbSUbKRZQj1+CF9S8w87pqZckdkiyMeT33G6N
g4B+t0wlRDLDbrpzaJTGBiIZp8P2sBoGEGYZAyjLDhZoARN/1277cAu71TrqzfRkzSzL+yxaMmL1
S2/QjLUz4tQ1CafYUP34QBoGFDRu6VoWOKvnuWh3wI9JEAGmACIzzAyOk+spXCKQM7ckBO9hSD86
4ToM8KuSTJovzRpPn2W2Zz1IoDYw1JKIwlzfboyhjdaZC/mgDuLH2qmB/aU9IuSTGyILqalIbCNN
nMsqsO4G7VxFNwRWNquQMswuakqQNgQ7+dPgL8sIbcrkp/rSuvhlHDHWsZ7Q9Ru4ORq20p5249Xh
QosJQyt1cdDnkHiFqQQm6VUPLTy/NASFk+c+khQnuwkIMahRk3ZQqU6iKcLNaN8nfcQIETpAcq2A
CvBbC96SeUe3l4mFTiV9yU0LY2ATfjFVLbIv+YLhHsBfsg9t4xXU8kwnmO01px6MRhZ88HIa145r
cVqC1S+fxLJUSHLuJNgGyrJh3g5bfXbdBeF1mxwTED0hIefe9ka0qo0BVQ9MiqhQ01lJ9FxRuFig
d612+OvdHQcEKw8GDIwog7A/rP1bsF7awvL7ZFdvWk+MW+GmHzJw0ByAU2krx/rczZSqBnDU96Ak
HsYh2GoeJLchHzdWOMFoJxrlYJarGLuK0QTjUvpDy5Yt4XY2kHpSnNPwBKwYNVmKhBHogxbC7fQ9
D30iq/+JSHjMeSgDALdQzdN3gxd9mSmwgsDJNlWTuogGLGtZdSLZ+I4JlhUwWR7uQRQfUIhPB60E
Es0lbTuezobIkIfWGIud5yMA1QEz6Yl/afQyX4U4j3lw9yXooxWO0Vtz0p6jModyJLsJObWp7KHF
fTNMw9KOJ3sHH/jgA8tJIt34JLTxtYj7z4ERKnF4gs8/YWOIomMrArBBSCL3zlBZZ5GKV6T+WEoP
eVQwzMCcKMejFUf3OvMtEqRNWCHH8zBX7doqbpeUmt44fthS6tY5yE2D9STyT+RasnprWn2lGcCk
yEvqAfsIVjVF1O1a2b07ucRFnRJRX3kDEaTkyvJ8HeJddXnbkHqwMhLKbqbuPjIqAOwao2WfdSGZ
KJIwjMqHMmKnrMDKEvesiiydqQ1afb0rPMfaF4GOw7lAxsxE23ngikp2wc1EkMYsgK+F9t2YUh9t
3eFJRHq1zI6QBABAOW5+Kwr9Mu1wU7OflDSKIKjgJilBelx9GBz9hROTcdfiwL54DevyKKhWkREV
J8nzCsuW8BlbLDubjPcKJkGcYMC03dhdQ/g76H3ynsSQ7YOhfyYDLjuFJ8NYVJlnn7ACQYN12bC6
jJbLpAJKovnHTjOD1eyEb3Ukm93kVhy7AAEKmKkWgpwOblwByA/t+TzC+nOb+NXxtOEQCTC240jg
hcfmh3iibuEEo1w2PTARzhg2U5UC5nOTO9S0d4ZlsUjTF7HODFx73NLMqmgppv9K7TddjAQzL8De
0HA6CPRVHoYr6sckQYlLlNXZak6LZoNb8AaPb3hw0gIObFIu9YFrte1o2xrizpkvZtUgx52r++pI
jPAxrpsBZYz15Kv4SaaVkkMLeasXbrfFdAtnzLWrpZPKU6ibdMvAYp4xqpMFx2W0inYL7GVaNcl8
T7m/XdfWR0ifn/Vc+2IOpwCw4zLOQdlORnXgiO1pStgcSDlCl6Eox/rFYJAJg3WTBMlaRMmnOUvN
zcB2m2ObRw1wPBFEZbGyQXtkFjvAYp9yFgUq1fiAHpzEvipYU82oQGHyx6L5ZCdOya0jE0lSqmGM
pjOrNW2cwLWqFPy00V+HMdEPk6ohx252ir1m6wdBeIKo+OI258h45MjydsiL16RsKCuZ820SKAIs
ZQ3mH539UZIt+gGKhBS3WYDHfzT0aiEKkXDa044E1tGoUH9R16jM7Tiznc/azN729QpmDFwI4b4N
IWyITtgkKHUUipOsPRBCuM/6F7pvtXRzbzj1ICP7OMPhUH40asRNsxxfiYMRk3kyWShuCcN9dmft
sc9JXI9khNMg1z4NFEJoC5w6xBy45HohVmFrcQxKscpDTUeqRnSey+qToXOT4Nduy6yfd5oVbQM7
bRZx1xRboms5N9VWFg5eBJPNvE2JpkcvyskUxe5l5oqdW8DVSptw3dnPRUQqFlGEy8JvtBtzkM9g
qv0NaNQ36XMiFsvhcTb6u0lGX6DMpat+9tx16mbB2sM3nFGgWUECeYYIXizjrEIP3xeHTqWym71B
XYXVMX2t27jub25aDiwgW7FSUxFe8Xk1m5Tk42ksDxqjU0WM2dJfC1lkj1ScmPGDZQ9PklSzdNjI
xqGcVf/Wa8aNNqrHWDM0dXbGLj8zAA35rCDnvnnlXAv7UOId08zVmCIFp24utoy5/IQUbj6mmnc0
mjraiRhJY8mcVOqsEVyVvNQUQ8+04Gc8LUEGVbwdnfF5MjV9nUC3GsC+baQ3PbU1LxsdbOgk1e9I
DdzoIcOrDzKVnbhRc0LjRjExbJo1LEuMNmOzLlu1t6jHXe7D1Jj0xxzLuzv1zk0LJ9xorXyt2xfb
2QHCbNeupLw1T9Jf+YO1k0wR+2ZgznHTHdGzA+eflzhLOaEcbc560u4p6uLPjuG/5xNYlbwL2S/y
TyholY8M8GJM9SHtE0w5APuXYwRhocBcjbcKjd5wKmN45HNiDptCqxT/A+r9PewMlzkBTMmQHDPO
+BcOKKllnIC+yTXO3+q52FIeffPAZQ0RcCJ2uotxHjfsuMxVINKHSGhv5MU5bGRL4ExmiCWumbaE
HrBJwEjGORrOMZUAQV1smvXnLvVfzAzSd9l84GiKNXzJJ3FjHCP7rSjJdKky36E6m9NgwAC7w/gO
+Ah4VcNnt1PSARsWqzbxIULMZbgiJgCBdEfq1//m6MyamzWyMPyLqGJfbgGh3bIlL7JvqPizzU4D
zf7r59HcJKlMMrEl6D7nXcdpBDg15jO1SwOWO07EJWHxly0HQBdBjPNxtWUKEcUOjcbcDIdqV7HK
B0pFF4fWV2XozQMxSaKKVDH2O4ATcL6EYtGifqN7Tn2EEXM32wDQY1EHZeqMXOi8kJp91QoLuJoC
2t24Vm8V8KSOVILalJU84RDk/fE4dwH0p4LpLtZIuztiELyzeDHgCUCpDMNhYpk+Aog6MJoxGggH
KLTlh0y8lZwxYqi1f0VLaRC4dEdw4XIrF3xffac7RL7/N6pWF5allgYi6/4Mb1CRzyc8RNqWeHwO
7EanrFYb7z3/cGyrt1rO4FCz9rRIZnd6Ds/EmXeBIKXYJd6RU6HMqCCpxH52MrHLm5NUewPyzfKu
QDChV2ly4w0ER43ogZlFpJjbIM+SmbvCLMI0tV+HOvlrnPxDIn8OasuIfZMU/GBQRrKIsx8LsTZj
TEdGT4PU+CNJdBjMBLQz5XBWyJoNR7pVSVNGPiH0lwkDNjFGj9DuGmWJ4jwsaAUJok2U5kxQmWUA
Zq+xexT9GpJAKHx24bsK4bgrvfmHYracXxpRbkvNQ87xReyaprD1kQ1VQq2nHs8ah914VmMKEmyS
n404+yXMmOV3IqezdMvN0jfnEcp9a05CBWhvN5qSKsGSmFUkpH1V7byLsnkh38XNqUEg4p1XInRM
itM7DOVTavBEOM8Va2jAz//HfUCwXsqtQGId9dbLp+qGpNSDlouFD8SdGfsTeXLgu31KJmjxUqt1
P84f+ZwQupao1kaRjFVcDcGYFsahEyBJqRAXF9VIhAURfGd4ajwSUteCeLbSMecNOfs7amL/xnE2
wq4h+9GUrKLEhfqmwj2ioAwIsDgCJhKUEzRWLvApXud+7beq1niPpVm5jrqzrcpObmg34Im3im2R
rh+4zNRnzX0ziO15XKi3jDfG6Zxpy0+EdHiZ+LknpQh5A6+JozEjFLzQc+Yme0WVBcmtPP2UmjBN
2AfXFslpsAE8rOHWaPqpQ8y+A94hAHh5pof7hM7iVIlMBqbaAehl1bDT+oPb6quv5WbMwvHpVXO5
RxVZRqNE43RFoAA/s+4K6lasht0wJjrKpmghVOL+MA6oWhwlO89pd5zK8j9rLW/yQdbV0uScVB3A
K8Fs05UNdS2UPibGdMtFMYWzshLajq+zcjOPYAamgSRuWJFSnQTPV6SPJCoB3BZlkR7okSYbtEg+
pFSgnGKCN7PC00id6mkiYMLTc9DGNTNOfb5EyyMWJTZw5hULsGPXXj0T3Nr0eDRR8G9EyeZrEpic
GsqlbbUsciA/kHYlb0Vs78bF1T6X5Kymbhy0i01fUg6cxf8FnVTI23hrXuV8NW0gX8/03lt1ieYh
OQs6DvwOcA59ifvcZNULJIIISCpYA5P3GyWj8hJbPEBtaz6vlFjGcEi7RuFDonpu03cDvxvHSUSa
2wWn/iDegYMMjec5NpX31Ol4U9f0iRq6rTY02c4hpWCw1HpvO9RaZOW+8+BCSMtpSKsoKeHkxeYo
7XIiOOdc57XoosQZ+mPMWN2NY6ixGPtCev81CZ1E3urekbndjSXnJ2rtbeeW3/QZP1sG1RueMpL8
Rqi3UvQdnmaKQsGT1G68mU7xKyB9Qwpa3tLEKN7AMWpqGPmwJvuL6LQmsFebCYNXPRApyhotj4+c
BLQJ8AryQxpkbBGBGFsmSBNR0H0ZbxtK6vx5KHHc6lSI9vKbRlH9WW0dYPy8ZJnpuYkbBVwEK4yL
ppEE181oZL92h5zKOyF9Mc8Z5UKGxmCEQw4KmejHRPzTi5eFoCVIZjiwVtdIdDOuZap5T2RD/Jtb
uj6H9hkVRbezOguxV64RSpfXm2bwQq2cTrHuPpHlyB0JVMEfglZvSFLr4B89IM+tOlvvGi3NVskp
0Ndf46z/0w2d2GzSeNukHOEnlMsx45znyMYXbxI86Zbmq5THae34cT2GjVxhaZISWYtwFmSnBeVN
XipfSWlmwyCxNMk72tHEGwsDReNZoCQG3ZIToaKtPBid+dtaR/XRl6gbLvwfbZpBpkAJ6MH06HsF
jIcQTLM/D3PlXKotFe3knuHGcY601bnt10KtBnfFQGlV1m7xcr6TgHuyRgpvdYX1Wo56yGakB2lf
vWkCWiXTDw9vVNlDv0yFM/FbcRyQNJz4S8V/eioT6o8INQQxNaBPo0Kz7wa8rM/AGykWxZlOUzrk
XiZ/bFFf7FfwHtzVMoaYJ/nQ4ybe2qWIKWsonjg5aQ8kh4AmQvpXTO1Ut8rNTsAS0xzlTOy8q539
C8BJ4vxEvzChkpaJLa70YgpHicVOs/QTAZi27VTQ75Wik15nIlDLZj8l61ngmfby9bQk6V9WAaez
+xbhbJDfpo2vXdudF/ra/alPr6XSw3rpt6RZWBfVezPeJnP9nSfXi7Lpi0DDHzMdlJNgbHcMNoh1
KWPfHlAVV5nzF1NSwjIn9rIu/uO3zSJNqWkT5UtPvaU66oaC8hhHuJkMLdYizD4Lb6DsXCcyO4Yi
Xs63ZsZwbKgw60w5o4+gCP3kEK1CE5vYGp9h0q9UAT8x6MZ+0eoyMunG87WSyjS7Y9hHaknVHi0N
I3wKxXcv0ZBm57F1vAgB/jnz9P6cE5uCugnaPUmS9zJb2cDgZtdZO6UtoSluot4oIYKJ8EqeP0lN
mf3L7HgZa+VfL+KTtg6/VbyQxDLzRPTTHVLyUgOSIzp6hlILNULiGVvaS2sx54w1cI7XKDdE25w4
Ph2orzp1ZiCJ/pSXMqRAdQrkbP2rxpYr1thx8F4Ula+xW0gDBMxLXJL1ZOMeHqM1f95MXQ2WPVdv
fU/4sDNqrCkIW0XHEM0k5xPdegH/+VbTCnBdf+qZmDamkPfKJo/VLLTz7KgInhwRVbL7yofqmVaG
w2inzRY1191pCKDN2veGSHw0CLdCc65jXqI5YKXI8uxLGcZiozUq4V3rp8s2AZBUmf6oG5vWya79
TO1uob7FQPHIeY8lBmi/KqkTadUy6FsaJQe+whLKVSwe54f3aqlUY+murH2hFCokOkRxocZUF5IJ
w2PuG2/gd13gOu77aMevmlV+pwlLoQtgtWaUDJsnxvSelSqLDLPGKM2PiOrtkRZ+S+idkJrMQlS5
W6V+TXnj0CCsBBmBDyVr/F3QOPo4sSrRUGPVFq86V3Pcl5HrGW9dFbMbPChpS2N8mggHNYprXs7A
sywBWk4yZGzOz8PIGp48xLJRbIqO1t2fTNJNqyLly5ZhYyr8IrM9/Ty8gighKaC4/X+Et/J2r0nn
7AkS4etiDR7PfZnKrZibjzFptH3dM2EZE7fi2qPo1mi0eUwidBscltb+qKuyBPvsI8FyNKv2s2mH
aSPLfYpeydeUx3W4qWD9sgpsJvbnLtEBSDYZE/8W6cYTwp9j5yWOv5CviKg7hjMcwCj7sbIeJyA9
6S69W659XvEDYRWBgZU8YP1zmiI0EsXyaso3r1xukpvuQO5mq623vGQI6Nz175Z0FtaONvub1vxp
zWtg7PEl1pmM1MF5CIZ+0YC8V1DdVEIaG8Adfssuh/3S+athohOsYKwr4S9W653OdBbYfjradGIF
CWlQjqW8tAANHbFmfku6JXMV9DNhMhFS6Lelg3NNXATUwtjPsfMCOvWcDOSlu8mI0yF58oZs3VVW
3gRF+dEgswomFzCtN1UWEk/9W730x8UeZMBUZkTgo5aO3Bz+Z5KEwxSbsmwlBkCOYN0qfqj8DBw9
ecqmn0q3f02yw8als8M2f9Xy7rDaDG16md+EO96LEt6p9d4Z+25tQTt3U8dfD9wGGPTHoc/GT5+F
Mw/8qNRjrMtz+ugzahry2MfmTsjzRk3uVf14tHhHkUy3u1IQR5mO8U623hlx2s6wmy2N8PxrImrU
+h2GAmBh0N5Fpt7WhdG9n9pzxknGmsR4DevPFFDL+pwV3BBO2x2MYbiNg6TJQJwpciGmPF+eYzG9
EzHVbP//NWlV/g61/IACnvEEr5EF64NfgNN4aVs0bXMdmlU3w9LIT6eqd64WIAIAGDJCCttPiSUR
T/y1VrH4mefZ/pS2H1SwvMWx9yIGno0FEYLTVdup8N61We460yODpwUT5lL4MLKGPIT24FjjybUM
zt0WBSw3JgGryn99ubBFgHJNDVgQabetsZ0erTK5Yd2Bhn8XsvvxJiH1ZBIq3X+ZwUukwNYpmviy
R6jhxzfE9aGS4T3W+Xs5h6PTMuHYNFZAfh8fb5Fd+NhbvYNiJTut8M5DXL5ljr6ziBqA/GouBu8q
MZYjnd08MkWu/CsqTvGs5uetg86khtciSLPv9079qa7jEQX1oXGSH3Np2FrEvvJiTqKFsh68Fkyh
+Chijgulvi+2eazjCnBquc9jMQX0gRBtVy1k/YPsPdSzInF+G5cfYvrpSlBP4N/VL7uvRF03lIzi
Ten1+2wz8thrDe+SX0xTfZDQLWcJFyyF65cu8d7aIY4Urd2iQ3R8dRE7p+OE6nghWi3K7JxeLfVk
9AQ5L93RsElARInHwUOuZLAoMtJN+fXAwwkXYlOxib1d6A4fxZ7x+p9IhwPh4WZIr1MoXmkg+hJ3
MJeD3o2MVBVfaJK+ma6JkyLXNpTADD5yfcX3epR6CXCKIuRBp30cWI9cJ5Ku/3+sVct4bHGt9oA/
KEZsVT8b45GSsCvt6Z7851n9Q1izUN6mcdY6RR2idPpvNeJkg0HmScZT6Ytquq99DWird+e+hoqw
tRs9dQE1RqeV+5Q85qtMVaIFVKpfGO3GVF7jTPnFXMIliTnBHzreMqoc8b7pMBUetttL1yyIlNzi
u8m2qfKQ+Zl08Kj0+VC3OnK1pL27J5fuwQnxMSkcdGRlblygG86toEQhZMS56mOA8VGGPgN3n5kv
yrqnsYSdGjKD8qtMWzcUK4lQSZjS1XLY4d1ga1VeqM/YmvV88irAwFipojE2mbu1Z4mbyOfb21hD
+YsA932Ef0DzM7kqX70OIqNa6w2tJxlLj4VzeTaa8geRoeQuIx5fNVBV1clPpqfX3kKlRcXPsVVY
rWMCinGOnHNnuC+N948k/IR5Kxp1eRFz8tY2XA5qzI6D3pDeCRZGwlXyn7bilrMX+HzrKjr1A4HH
p9QFKb+EbRECpJiz4WsQhdTAieXTktq7Iy0axMB5icwLC3PYxZPxMhGBhXLmKGL6dqoal0E+XKp4
2vRt/Es/A4l/8eKPVK7N/2RLMPjIvBcrJRMBuqURdNnBmIF89mQou1RJMdLTpw2v/a2nynW2xGVS
HfQlKrqN4U5pZRH2pF0gy7tNsmd8xG8+auKV4L5nVxF7E20dSkbl0fr02XYLiffcFuOcvWWyvE7F
zN+Yj6VhYOEQyw1Sv+QaBgUG5MYdEKQmIwwN4zevqvG3T1ApGTKzxvNoTE++s4em2GI4Q3LFJzFS
VlQuYOMCLUDLjU6v1zlNNeSzZv+1WI/vQ/vj+YE8Qn9MV22+aUeiuxNlt1qFFtYdxUG4TN8SctbP
6A7RI6bIoryDJaR2Skxj6xjleJyq9TwOCUisJ9HBqrm5z/QsjJkZjyIhLr9SBg808I89X550yOWg
yZ+NUWVycZMLKbEGJDMdvjrtkLs+T4yAZ/LB/JTrJncwEnTDglRtm5GtcYEJVGQ8HBS1+tfJ4S+e
eOviXv1X5uzZDkBO/oA9y2GpwTzXeyOBj/JVXgeteyhDH/tyngpf65Vsr2QK7cXGSDx55cFg0Uvh
qsy7XTdfxp5H2NPuj2uhRmXjSxYoXphPaRnss5b+AWESSAelIkCNCwwwwV2QulS26yWZ1Bc1n9wt
m89K6VRCbPJS/EtLVfGnWf9ABEG224iTTObzZz5o8TtZxWgJjTNsj9849qUuBsPPhTde7EHucISk
16SeBnZFBSstiUMOn6PXxZj41W0jWP1gtZjtGkrDoDVXhYKAyWH1R0G+GR6ooFe+UnU1RBaz6FTY
VLjbwy2XIA2qXc4Hwk1D4CZv2/ar2BCWYG4wcyig9CS65B04+RZaMaOrwT1fBKw2hcTptnWoJuGr
3tCULZ5UFE5FqpPnK7baQpazfOo0ApGnxwNIdue/yiAqgZHajfK0jwzAmTCJ7XSTmGTJ94sTFvNY
RyObu68ol9QYjdAbEp0bbqa0jfhGZDZrs73QrveJBXFGUPhdJrBXijE9E3qvbAoP3zNHF4LRu0xo
LYAlQPeh2wG0gQwTCYHQdCRD2F7B3c/al1T/abpjgYjbP6uOQKGd0D046O1IknbQf5dfMJHXSThi
2zGeBZqe8LlyQUrKD1yNVBDXK/w0HU6NbYxbxjyK0AmhRicGou7UFzVRT2tG8U2LtEbEN9AmF/Ua
68ZQ2zsNIx8TQvHDn7cirWpfAV+y8QFlsqqDAvYkxIxznuwnxWAqSXSEV0Y8x76kJ25DanOEjwZw
UryoFYkvqIzJJdOciEjaYZNkzWUmW9ZHLnhFcbP3RPFVdDBykJB0YQ08HXK9l3gbRVNwphTexiGi
2K+Bk/1lcaewc6x/unwkv2UWJikYdSXW8NP1XtS6VJqL0UHD18FrWwD1JNNsUI/+ZIU8tIxoiS5q
X3O7t1qYZZBiRdRak5O6v1BsF3P4ambQr+peDMqLNvfbVNOxXPZPDqfrhn7CPrjqw6eLMpuj1RXh
CKsVE2mfNjaVtkP6X59Q4gXvAiQ9khcDxc5RKz9125g2MwnAE8JyGtz8EnUfelEer4WQHsPNNhJA
NfTEh1OC7PHD/0OfGHPX8k4v6OGSRf0kdsRksFOsQGiEfjSVdVJwfKFLaAKsYLAnlo6Y00QQp+nW
L0AOnQq92NNLQOeqwMDYW/1pyQeoTun8ritzT2tqPkfCs53akGOwXYFBX2kad4k/5PV3X2Yklnnj
f5ad9/jZ7FcUM16wkD0IS8FX344/CABIkBx83Lj8TY//aI+0s02oWWf7Ruo/emfWxu/FIqJQHiSk
of1ILIGlC+KJHjDD3QwpS19Wwry1SBDZEbCxxu16x74KYIgSMc4OVl/TCmWkjMHkJCN5aldYKmTm
en1cFrZe4YF8mGrK2VFSd24uFydF8kEXoUopAAk0dMkVflJTtOG1TxV86qVpWapwb6Ey5FRaPPOi
ZxnbBAMkquu/yVD2Y+Hk8FIPxqbQXjaGnj4ZKQB7IsXoU66ORoOQNstCFpKmBnHI41bjWEqKtduN
ei3Dqm0O/UL4Tfy8ejHKoRzEgeLEooTfAsuhnzdDKWJabxVNMTucwyJqjZuHPD6YbPdnXRv1mf5n
Tnp7VgMUqcPe1hqX5WaNoDxRLqrhWtXtwwHwBGHL55sZSBWr7HV2uZJy+WmjQgJPqNSgi7MXu1td
QGMpgFWLt0nBdGaOU3pQ5lNs00Q0LuHSCyS+zBNm1zDtECZcwWhVdrGvq8Tyh8a9Cs9PI2ss3+kR
tnclk1Tlplfa8ehr5nekJloekCWbHCI8T28SFUUHaGvn+udSJm9rrCB9X1ngyeFf/DZVbTq+sz8K
r5hW0d7W9G9rjkZL5Xh3NBepl+Z+eiVz3ipgGQrvU3TOF8lnl0VQfVECEwK/XMY229MPbFPEEm8E
8VHH1uyB3nBI5fQPiBzkrNFSjq74d03an64GMMhqdNt6b4PRGMOR1iCvTxgbkGsRFPUvExZ5zroX
TavFQoTq38BkGnR9+YYxwKZAxQm6kUF1KTSKmjWA1mG0oiw1bmMGeNeYwuUbslk+Y8qQNeVDR6Ex
YC4enPWxcb2hQVECu4cga8m7MoV3V735OC6JS0giGayGhvq7ABQzlEZwrglJEKx579jRHC6pZWGy
WlIN6BxbkJmiyxzdJoiLGmqEG0koKiGU5oSwrgcxkzk/84R+f+UFpaNKeXRjwRtWUEZlTX3IKhYr
krpKpJddPOs909/oEvC5sGAnGD8fc/izI9cpWqk7D5HAEQE37zNTieKWXwIjAhKttY9MB2NLYltY
BpqGa5Q3nUSkQ5WLxoewneejMWfWybFRIjX1r9Uz8YwLtdFW2yEeLWxnUztoikYn1zd4jG/4RnZg
xC/jML5y5YCXU+sbGl2+W/AuNDW7OE2a37jDjBAvK8KhtbRxjhJSwVfqM6L90l/tqfKeS6oH1VL+
pJqgHVFHeBA/cE1ZwJorVCPHC+olW0PPlCMtcDtC8XsuUaWllpt/z0/bTSxQtEPdfcXT3X7IjUd4
tMSp31wX55IhPkwFut4t0RFQumLH1i/tQJafdMmy0T1y0MAzxFAEqeobHmglqJzpz1XCIktl6EiO
ti0GM8AIClVwNN0jNhKUQqQ+lUvVhGPJ4gylATL966pDFokctMWclzGymxPpOb/5yONntrhWmtz9
pAHg2dRGSH6Ta6WDFZCCNp82rdEtFeCQq2wPam9GCdJLovLAFKqpCmt9Ohe2tKhta2c/+U2y7KfQ
uy8CJscx/ZOP+Y2M0C83R5isDN9EC4SLPiFmHwFh6+XZLFWb2YVynwJ55MqG5btZ916SZGXHnAuD
SUZihsRDL+lZd5X0x6LerC4po0pRlSmN8msu9LZlehu2Og44OPS4rr4HAYxbmDwRw/TCHowo+j1+
BO6CXJLN16MVWhEdFS85i6xfafXbPDPfqBzxomWz9dgzLFJm3Qo2aOiMmR8LYCIT652Qst3iIdc3
i/i3Bez0q1UhnNietqupX9LCNa8zri3roIygHrNZfnkI5zJL4i+QPLCMdhTLc56ouKxNhb485k2o
SaPdgq7fBUTORonrL9u9GwTHgDcbiLJoD+LyfZwkJR8SFX/7JJZbUwMtQLCEXVHxx+SccUL7NFRf
s67cOFr9pbBqum7+E9P2HLkO4r7WtgB5P+QksHGaQ7QM0FqPHb9qbIwniwI4yxnU46ryWz2/Eqj4
yJn4iVt6/x4eFDnPN1SvfPpCfvEiFVs308N2MS+zTP66Pv/uVvUkquS+LsveFvO7kzl3s8vM0FwI
mxY8qIuFRz5pT31hdDfDcXarwiSJVH5DZu+MEcU5V4kHENsOT6jmN1TgXMdsKsNk1tGPyXKDVlkn
pZ3XkreKCF7r3c0f72hcI8dWECQv6bwxSvAPG5LQ5SgLilEmvuz7EvFTvp2M2mF/kR/1kG1HCxNh
i2FQrrupxXVZ1NBuM76LDk92wNpc+1T6bnMtPvbYVLFN2TSNtxALttzHKbDq/HgSbA4HgiVCI1nv
5BrooWSkaqqqjjoCS0IvNs8u6R1lN13wNqFcssllrKg+07n/uLQ+TaNzg0Gqe8dU6AEx7Ssw7Lft
pTuCKf30/6+CGX82HYRYV/4ghLkOhR6m81PZUnX0/9d8kBmIohKXu5L8EF9rcH0U9T/BqHpiQuYb
MB0qkvAVAVQ2WflkLB0Is9oPWx71mybBnWJXo5cQdhRw2/UWY+M2b1kq6igb4MUy3QL6W4w07BYI
+QQbpyAMI5BmszUHKsiYK62gouETmftlfXylNiGNKtcJmvkFTIaWzrUMKqexj0YrvQDrxr5t8ual
rLX/yGEZQbYtRObmVi9YvQX2uacK8ZbnJhmJj9wvlfR26CJ8MYsyVB5IHSrF13y0lIPROGfJupBO
1bTt0+XFUdyDYdU2UrWBEbvLsBPysBSKEZ/oMMYdOC7fKj4ZsmbU0G2guUlXUnbm1H+gY2dixM4a
tQlQMfVkSt8eSlYwEi6aIw4HB2WuNC81Ar/ZENPBbGBVCvWE2IP/veTUabyH44AIG7INaIZxbG68
hb7UyUlAAUzWYiWmlV3v2Zah/UM1ATxte+PREPQ7kxlN4AX8xwTcPMqYJ8WCI1U8W6JCM3/rrFEi
JXMpnaMXCk+QfqPWvHeLCvwjLZ443LewCS9ewZG/0JO7cXJIycK0WEa4afAysQaIuoUtLbPv1NSO
Jb2s6ZwexpE3oJyLl7SO0w1MdjgpCg3vfR6ZSvprV4htEoeriRbjMx60H71Bh52q3S1Lkiet8/Kb
6i5/RmZUQYc+OcxHLNNznPEh0la8cIb5rcJ+oZqQmJJIrKbCYYRdbTWtpwV10txa05OVg22y5is7
uOwjyTR4VTqhByXp4oOY97XFRQ3i+1ITKbmxC5vROnOBSVdjIyZ3JmmYk4/dLYuIDrKRalzbcTIi
rxhI9OE7WOvOiLIeE2ujPTlSmBcrOeZOpkYIZT7ytVM5yG3kNM2ya2jVOvQr9Ot+arzhh9Osr2+G
RFU0ecUbhVyM+O0B/LgRzMtaXuuQMIm2scr1pWbO2AO0u1s4qmhdQBGNZdqP1rLXkYRWBcKMmHJs
JJkPZogLJ8A8+WpWLtoFIu9NMu43tb7uh7lHZtkRvi6Xt1ICX2CWSS4YcQb/q87c/5ppGbaZzv2t
6V+J9Yhc0ThRLctgC0h5fQ0504NnA0nijbe1UDbrvvZiipUd/rny8ZHyZZ4VV1ChlqG5lp569Qbv
o9QdtHtxCvGkuw9osQhWtfsTxaw8lcUaEQVCsZuj3jxBQTWdpQXCq+9WOO2zV+3lkBI3HbvbpZ4o
Pmko9iYXqTfa+YWC9PfEeHj1MpwUfCRqB3u/JKSeKCQKnQDqYTvtl2XBV40ossuVryp9nEKE42yo
Zfx2jB4BdYajRFfrPmzJK9ZxUjpoqraCK9Fw4/MY45SQxWKhKM9o0JHTN/FU6lZTQf0VLIjQV4es
8k6d+l9cU1CPsp1qu06JI6MvOGJSGxx5xFyo44H13BpJGcdqUHuJiiSFjU+jobdCC7JVTFRWBcWp
/B594FktNtgW+Wbb62FjaJJ4pEc4izboEYuNGamjdsyNbN0ucAyZQrd8x3AXo9+Jx+ZlmPRDX+rf
UJoeeqtCx3xhhmQzebTQ6jc+7AIKxEDh3mgvXiXi4+LYZ9KPoi4ZT+k0PuuJyLfDYHzydr6rsdHs
h259gC/MqjY7p6QdBVOlV4bd7O5bt1F3zrAQwV2ZwThYFlmg9BFQyOgZlf6OcPDJLVyo9NTMz9of
er1N0zrzdmhbdK5j6+eLpCow/2jmHowgwYM7O+WbN2l9VGJ0WvX6MnsmiuiGIehBbMBeUUBvO6A1
kL7TqDI4uSsC/kEXUSnAqyuK2oEjrJTiTPAi06JJlELCFkDl2BRLOJXueweStx0F9zY9teceXUJn
wjK4hAFoYlpCbJlYtB1VD6eRkd5ExeXVXrRWk70TU3+VGDL4FgXODD1VN6q2JTsbhZPg3ULdhOwq
6+JLuuZfzohO1NbiK+A6bkWVQ0eWDHj4mbVQcUi4WqyjUqn03buRHPlwZwiNVbk3uvrZG0h0ui76
/79m2eckKear0fDUys0yChDjAj1Gr7fPJsjzrus+h1FXDgKcwezbnW45RWDpQ7MvpDyXOLzlYPf7
aljeKDR7PMeaG7g6w8xYV38gljwcIOcehnUUUAxZpXrjkNmP7YGGx/jZWH9J8Tk6Xa8cJq12+FzU
Kmz4ObqKxVkl7aMr5jnS9UOy1t8lMo+gGfhZH5VLSEZCtXPjR+jYEHYaUA1CBa6b2uIWqna6Sq0v
SYvQpaPr9/FiX5NueWte2UatN8hT3gbT1/OMo9udvNOAAPv0/7/KxpkFtaTz8vH3VbcyRtKdbO9k
Pf7ADc8NzpxGMRTaQ1Q1nziEaW0035mCyBqwSjITyBwqylL/5DJ+wS9PLUh7KNqxfsoQPD422eEl
T7sPXnYCh2nKPehY5+4jOr3OLe7K7BTHhRSsYHVaMzCKxcULY12RH0X0Jd10nJS7znOdq15PLwOL
2adjo0isrXjeIQbTd4PucJiWyhmF/HOuyfY19YR2QPdPeacLf5wmNOK6mvxum+VnHM3XZta1lwxx
03Omif86m1U9y5Y5IAU6DbxeCZwUxNxqKMmVdM8y0JaBRGBNii9W0mJ5ylOLlgm33hqwvpe86nhf
8snXYoDPIWXT7vUilJ3MQyJONz0z82GIi6OmY/gTJjyUKJuQWIecIWXRTu0iT1iG7nhIPR9WU73Y
KU1KsbgWS9KcCEhCbbn8NGjE8Zvx0hbuYUC7SbzmDJNutxOJAb0bzcUKQkrHRuriyADPNOaZdYSJ
M+nHZJ/ruWQhXZVrT7YKzaiaj8jv5FarFlKH1YVQVBFYQ3LUhvZNJwouWnrzPig0f2pslwF6pexS
K1p8aBaTFD2vG04jgxWLDfRGQhyV99BVOgba4Nlm8sCKhuLf8W6Q/JlvS7cMbVC1RZbrGdDz0Dvc
4SWKUJZl7D6DR9Gy4rkhcVV3Zhii2grocrVsXYQadf7U6oQeSgFG1C4A5gsbW2okJzNWXR4W60oW
v9ykbbwHOrcfWrE8qsHyIPDhSHtKfH1Ti5za2MySXKilJ3cyKdt0H6sKCSuU3QCnlSG44kj/5pPW
2uGkda8a38L/ODqP5caRLYh+ESKAgt/Se1KU1wYhqiUUvC24r5+DWcxi4r2elkig6prMk4e+9e4o
YWkIxbjBJXGK8uo8IH1Tvr+yA+3S1mT6Ap/TllOd+YBMoiVdlliWAXn0OtxiElUHlJoNsYE+cj2Q
KGnttmQuZug01caKBjYhdXzzMgFqxaKCNrE/C2ZQi05jMRozkMrRv9IyiGbrxV8FUi0WBMmNRixk
Y8YBDsRoNqelmConIJeS28sZ03ZXQC8Jq7NWCObScXljz24s62T8TKj9V5z6Na5WA1a2Z+5ZWvZ4
/gULcJ28rJRDHL3DW7d2Rn/a+g0mHJA8cpkMyKGjwn3yhoQBE0QwRebEQTecG2HDYlVEeQx746PD
QN6StayM5i7RX+7iXPsuRrJU9YG8uan4G4qDXmCupfoWW1kOgPbmf6sJ+jY7jMN1eC6TEPtRDlKI
re0+C7uNHrMLD61IX1ip9sTQezSK3dBYPxr++vmDunstBypcuAuTJPCJrcP+vOFGkzkLCFHeVZvV
0GfMfafn4NL9lrqi2bq+QqcnqKaRZvR28Tc/b47qm4XCKABjM99aRcsIWfTJUnTVxkBWKqr8penT
bBfUZG47/THwtXOu7Gn3LUHLryY92QzZLBfErL7OQpyQofdGSAWQROSPKzchqEXrccUq5BUwX3KP
3rNrYcllMBLalJ1/6+sfSc32sfiqQFisxs4ZV1Zh3lDZQx3oQbwZBTzILEV4qaG6CP0d5qx4aVfW
e2d6zx1OAjxAZ1PRXotq/EM+A3DQ/bWg0aIEK+ql3rs/BQi0RZLqCwTnP5bHw4R2CI9s4b1pd3CQ
/3TL67fcQmfTlKQmGdouUMFbwam+KaxHTLwMwlG9XMmi/QebkbdNJjpP5Uo4Bt1mU/HWSbzcHNwr
t1MPKwSErsrwkraF2Bki/nZh7uewHp9RgBfh1cHqtysZE67syv0kDTDIxY+WjFuFJHzZm+YTOMGV
Pn8eMe5mvPt5sq4DdzNEMfHosYUPszJJovQOwYx/swx8JENlnvnG8A9Os12s6XfSa7pllLkbLTMv
Om8AMYrjRrp8uBZd9MjkEunp9M+zoeKSZCGa8KwmOlBhj39x23Y79N8/Y/MRGjwN87uP1pdBgFO+
EV77zYjlGU3iMahag+rauI3ijSPh22eytVQjdVQV/0sm+U6Y06q1wjNWSoUaCzcPZrX5fxzq4INM
5j2p5WKjxXaP62ja627GtxCwO26axfwtjRq+vbzLDv40bksWAauYgxcvXQsmFJWWYOgO4/0t7DE3
Wq3YlW6GXZDpk917l6TjLva74QuWLuARe8TT6AIezqODLJEeZGCEqt9Eb65ahd2fkRYe7CL1ccZE
m7Jqbz2CjybEPalN+PQNlP6MBJ6U6u5yZIRTSnfnTsCTS9fDQ4eTl2BNJGm29ROVxAkC1z/jNDja
6YXLhDFu2HVryGDL2cavzBqR2D/wr6+VKbFru4wMEv8Qu9qhbpVYdIb9PYQUxolbLewy2M+fWYL9
bu1U52kuSCmXbxOxGIvErddmZx8dKAqSDPZZmChWgZ6hyM6bZdIDYRjsEi1oe8fRdi0YbbLdyP5V
AlYxJc8JX8q/XvNoX3vqJrdLXxtUW7YLsjlv/EdVldfWNdaSonCIQ07w3EKaGn5bHvnlY4O/S9d+
WzN8ol185GH32gXHwLqVYXUzW3OYlwVstXgpqOliCCJ19ggnVK5dd9Jn72uDHtY32pNIgoC8+PDd
b7xmWfLzCvyXi6q13+rJIVkz9b4B+lPlJF8BpmOzy77qGgZaRPE4KArt4alDRZgrFPWFqcWYOuW+
DYg7IEr6MnguLvj+geoiu+slF4YmPlPcEVcAmuOCtMp/NU35fPjiKM7co245GVhRokQg9+JQmKpF
jUA8yCMo5J4b78Pic5wYOjjwwkxfuxhjt4/H5Knlg+UrPdRGaW1Voz5ibV7hTPfRz/RVr3Ic99F0
U2N8ScfxLXUnJpTSuEAWXUrly5M7qn2ap0+hicqX6SJrGPrwIfgJ/MjDuVHzrFf3wbXMOQ6L3O3o
r8TahV52CHdWMz6ZhWCKHPcfUlkj+U/J1u2tZpWA7Gmq7gZS9kuI5BG7cEcyB0CSRDwxhX9W4rFM
85EdB4wZDt6PNRbXbtQImHfQavs7D/7ZUhTN3yinL9pwP3G+nKjCVjXx4sPkGb03PNEvnlERvuy+
GhTSoRQfFJeUilmw53AEgKaKgxHH1zhRL33JWsiLJrX14w9nCH/rKb2zQDxUxAitIl0rt+B7gMVp
1ZlpAA3bIDHLpezdgjT/bEz/V6AtsZ0Itb1pvzN6ObG3m1aW8C9EcX82VnUgWyNcRD0GuCq9qGz2
+1KDLqJaXarZLuIV/Tab3KsRaYzlmOTr995K/qmGKW+UnvTqzH8N+07bFzO7oFgwGHmFSP+Xdrwy
nM3MJYJ9aNbv/GPzKjfgBiJ1L9DjLmQpxUqZwa41GNrYFmhBoQGYdWyn3U2tASAkzLEFGY82g+nN
wzL3oEFHQYNGgq2iKkSGBVrVC79mbZ68THn2NSgeWpRSL3VuPLuRtikY9JgIgUmt7u52aHarmH2J
PnjfcoQpEmfDabQk1Ih58wyRf52PGo4YK/+baixAvVsy/kasvoCkiDTPJM0+C7xfVbTYlVmuzyLA
pWsl70Xw2gf9e6oV98HPX3FuXbK0+VIRikxEUVQ82aubdsFBS+yPjCELyxNR4qeEkyYwEUQMEKKh
3UxG+ppl7aZzGpgbwZnpP5qAmFWaBUzNGz4mxKq7Kov+wvlg59ktJat1UVWfYcMiNxFEzteMeXHr
bwdWYcyM8Y3U2pdWYQHMRyzgkV5+8GlRKfPNRajeVI4PuiTwN4qCTzmSPTZ5L8LPzNU8+kKbQOVZ
dREFb1gHW5RRI2WgDvzFw1g9aKTvoWPXqvZTg662VoDIbFExAw1XRV67u5DptumNB0M4auNgpyQ8
BlE+wKUDgpjfyVmJpmgoneIXzZo3XQVqDtqBfKiaTRTsZD1kh3okX9LCjpkNKzNG9OFW7OQk/U2K
YgyzkMnADt2LIbC39hZbaBMkLsv3iNTIU99AuDMSBt6mwO9MbcHqwrjVqNj5eco/1/BZGPlmu3An
ca0cFOa6xu3vIYdh38E1YFS/clPiGe1sma4Dj5FJPEVrrL88TynKpBy7Wa0mA2FOuRlQnZZyepvg
rGjec22reOO7/s+A4SZT1HQj5K9c094AHBxZdd2qYKMX7IZ85N0LN+gOAi7xAax3hvSoHQ8mqo+s
VUtR8ukMtSe3Set9QQu1F6zHdzJoHz4ITNr59LmBA76oXO9kSuPDz9Vw6fH62E5XbooJhM2IxH4U
6Dj1Di4mHUGc0SQYzsww4YIg1K1debNjrbGHtc4N7OcoZXTiJlseUs8+862xWZX9dapw1YH4xqaY
pz8+E0bAR5ST6PBiET2nGd7fEJuaV9svvlVcpGCWwDOF0ALrfS6nHemB/gLv93OPvwQ0y3iHkJDQ
JNRMoOPoFCshdqYHbjoyScNipcEZbc2yKY4sN9vETjAsWf5S7ftDuE6K4ujEfXH0mS4jpoM1Yfze
mY2/5H3xb8zruTNzzk5osbMEcWhPZrNuAu55E0JmGDETtZT5revJnbMYKFLwFCKwSIDWJNJ4ZxV/
6EnXMcwQM+/ovlnhsEvmY0uTTMj5knybJUCD08oeqw/PnDo2wA5otVYAKcmjX6J3v3RL3xnqEvev
zaSLpQVlLfbHuy7Hgz3V5qKvscTZ4qoIFl85PZ1MSjAbJ/s9sZJyq2aU3K/t9s/M+qy9HncbYxrU
ARiDi/etWzBaPHuO/DWn6ZBVjAIw9G2Ggu6kjfT3qTm6HLpLt6+v04Aoz8gjslTVH98ABVgf11gs
L6kWA6V1PjXGYLw8a+YN4yY1kdmLSF2QMlMm+XKdifrFVVq46pHwLQ0fkg+yerg+h9jAwRaR+Orb
5cniLECnqtM7dbc6ie4mfmC6nBfdtffNwJgJONdC+MwSEanvQC79huHwMhkl5A1nI53xQEGGFd2l
9y/cHdaXcFlj0d2GzvjnIrqAbNN/BqWBiknn7uxHXp7KJ6o1+QhjDq5h+o4d5PJxiGpS6+ZuTB6V
p0gEUPRDqhYPZiW8Fh2VtNs/ek2+tWtwupxFfcx+PHvpa/OfKv07o4eDqfHbFS1wRZYH/5DtmQKA
ythNK4hZFSvhDrFVfXQ7NqrCe+Pz+jclzX7gtGejcQKl+1ooemG667FB0AdwCCDqHCvgipul9IOb
qX9Qb190Mj/ieuS3tcI9yEm+fXBustuphB/Xr5MLW4iiucS1vsktyUMw+990dp567r2Pubfmu36S
U6WjxepefFljpjagnAcO7tzSci6skp4bwwOZOOD41v13pIsGc/wMCm2yrlJgZ0F8lG1ytgG9kFox
7UYHE5ubmDNXYida2AZqyuN90v2abt1vjGo4DEJiGuKIBZDwUlB6cVNK9zRXtS3ZtsEw5giA5gke
AX65F6s1rT0W9vgRshcDzjDlO9wAl8AIYZVHH5C1bnHM/tUvSacv2JnOcwI0G4tWDVcXIbit+z/k
sZ/xNHIsyPQvJXYrCn6G6gbx9Y67CBVnS7lT9sl7LHha4/6vqOEusVTfqbH9mwh6LBwG1zbbIwNH
y8LN8YfbZOFpbcwDH2OXSi3+O4Y5omi2cma1BsB1oPb8rgDbApw9qZ78jn2zraKQznf8liwz2Vmg
5vOdnefxrXlFcSB/dh0F7imr/7fGTJ9yqlNYCuNTWOZHqBeUHJn9glVhNGt2QClaNavFSMfSyNGq
f7Z4EqiTTwDuv8bauo8JpxmcL+wCbPP8EIp1vdOK8qegqIbqdsR/+1ApbZYVvU9SHHlEl2bfryTD
2EjpI3/dLFHAu2iirNQHbMgWR4P+K/VPPbchsjaC/ANp0LBIa6Ekk8yccRH99BjwV9XVwR5xqOv5
U2gjXhqqnWT4uUyLck9YdARab7iFvfNuRd8jPRimwX3O7VFlyaliBSv5WU02vxu7bC89Z9tYoRXK
7iHVOwCOiFcTp56H2ATGyYmTD213MXtvm/HuCH4eAHiqweneChJzkqBejqzwULD1CfrG/78ApXjT
vFasJ50oCEVjpYmSw5WUh3UXvBNRkyx7QnmQmSh96clX30/FLkvvwkwZVtsrhksawGvafkTQbQYI
D1cw4NaGBS2KY7qE3E3Rt2hPehjB8GG2r2hFgS4oTK+5SaEAfYCP5a4C/4UDzdkOXF1opkhy6Mtf
x27/gv8lYyglNGHmGM3hp4D6RQMntR3aoc8ENCJTsX3a0aEjmZ2dGEjWqbyL4ZnjDuFibv2MGlNH
cnRB/Q24Sfxy5VgB0CI4HG5URVsjTl+GBqemPwM9mJax4uu/LG2Sa4BTv3jpGFqK6UBdEJTjSYCq
ZsYHVc3HNFmJ5Bp3QCjAgbslsosAcIYadWpxN6mfHQ06ZzDoLygvAByZCqu0lvJFlz0ILVgkjnR/
hDYjeifrXbORAgaha647zWJ5J8bxmOv0Wj4ZW61ZFIiHuAG1MH6YKkqOoq3vBqETG/wccKkyWz8o
q6nXeRshvkwgxmZg/1ZQgGitxdOkj7vOTQygVPzkfJatWX5YFbuU0tKAgVcZLIMJt2ohX13Lxcc1
b2a8EVQFCAmHoKVUfMWuH3Ct9kszBnhBZQhDtMRUhYnUDEGmsCqn4fFgffr4H/3p1OoW0RHB2ajD
d9VZZ79HAtwM0SlQOapd+q66M1/bHvkI89Zr1tugaeCWa+FnNxJjnuWvmUTvZdvwF5ElkyZfRK+6
zvh/IO4MYzAAevzDnVToqTxSrEW0RMoKi9zRsF5JLhLv17O8neAC6n1JwqY2JFtneCbc9Fh3rE9Y
rk12z3CUu6CZTlVAjVPq0PP6/hUx8g0xzdsE2HKZtNq7LymtqRIxAdr1aeRbydFv+8LZESuyNlz1
5jKUalptX0++QZB6vk8ZEzkS2YYBP/A0uCwOxsZ8TmKElbqdvyqjeipBuHR1DAqbd9T0tBdnwGje
hyh8eHjZ+iXiJCO6IP2sVnC4r9yyGdDWPufLzHmehMEbXnL3+JP2G9nDqYxKwPHTR6bFd/yXFSo8
YI+i32Nc31TwO0pLrjqz/tLd6Msc0jMlxcL1j04NS6gDZ0ZWjOZiHk5N61bnyCcsvIelAbXUDvyH
V18ZBDKbtZHoRHHVkAgJMgcdt3FB3nKH7bKPDDogNp5NYX/iQUI6gBUAAvhrjWIBH3n0VzDv4m6Z
Sz3UuJXxM3pcZDEPjDcv/bvExCL7iAL9OJXZngHW3QJrkgrpr9NeewHV8y/XxtXQQhfoa17PqnmU
xPKsJo8bJShemnpEAWJoL968eq0Q6XrgwTq/uUw6holEcMy3oqGWirtXYRZXp2qZIVsW8uXx1uvi
N2aodWiD97Ypqi2MAw6JKNvBuXXWgyN3SSiRFZbBG17+3xqcn5gki4n1CIZipwntJS0OyJIBsiT6
zEcdFsLyxVnNEGm7fFSZyz2itU+jJvbTyD5Uyn2YGOcZcKtlV1eRqF1kEqosdza7FQceO7ANkw1A
boNDR/pqDNE1Nmb9Ag6STjnnTpf3IIjPmFAMtjzyTqs5wmHRuJmKFix9i4HJB3PU+f46i4iu545f
GGgy6qFPdoO7yTrns+y6Yht4cp8W1RXNFSQVVzuCEwWUjQ0CkrG3mv9qC01q2XDrNV14oRq8kmFx
bFv/u2mzW2FZw0Ii6JROBnOjQDBtrKhZLxpGM7csjlqnIbiUwzPe8ptI5TU1D4WBmy/X49+e386N
akR2LQ7F0n3G03zW6odVz+5IrQ/BySVXM3Jfq+DMxgUW6DRhcAm+U8TnQ26aPCvjwdeQs1Udk82o
hLSj3F9HTeUS8SGwhJM/K0+F8K6CjSxJSe1mLKeLPTgMeNAxt1Jrt4rBHdPbwtlkkfZWdwDBuoQR
BFeyGbsfLLJIWPDLRx9VXyTZzAJzsNGNGf+Bn3ttPTByMsThJWLQ45iLwwiDJTp0SmSJllX34fES
hcEQvZWMrspo4zXM6KjwoFDa+rEayj3DomrDX73XbdSxdl9x0nTXcPTqHcNLAqiszN706bDXkBkv
9HZm+4cXp7e7VebLV9Okw3d0eKE5jVzWmJijE4hrHTt2OzGXQ2wTrA1zKM6pKSN46/970yN4pL2T
vDZB+RvjGUZ/3b9TpUIHcqN329HfRmN4Q6bxkYT5imwC8BVm7WxUhsxXxPqxqdJDPgSrdvQYqc2s
L7QktFctWtHEjOCRKMQCdowlOn7EjLBwDtXXSLDVHIBmyZJVRdlXi6ScnhzewZXvAoCYPO3XGxGt
wSF1xujPKyk1GH8siZ6vjlwLxyK2MD5r3yn7toVC0OXF7daPJqxVJvoTAx8y4YScMdzsESynFzzu
68r2qP2Y7ia1PIaCVO3oN5vGfNnn4hYWibkS0AH0Mv4iX3yfVdxf2J57e+AXMpJwPYT6eiB/QzC4
W+SRuHqBwpWRa4pNYvgDIv0JMCZClUdKioPmMcari2hYjNEjrcp/2If4QMb+n5/0x6ktttpsEFG2
/Ndn2Q5QiLd0Ab2nf16i2Xsv8+wtmSWKrpj4C7zti4DnxUTywy1JQEQAD5fZkf1RMp5e2z2A9344
JIbqNnAo3G3DqjMJWeQ3vdq5uXvHvJXMHQeq4sFZR2XK8nwi7wEWwbihMSpZ5XUouteebLI1B1wf
MSZpSstf2mW/67LeOmQRkCk/j3ap5d2qKEGeqegmGnvR1f93B+hd/FirWUA5iKhLGzRef20T+2ea
N6xD+1EBg4X4yrzNLJiA5Do7OMiZHMQAadkU7AobyL0HlQeWwrmF6MeFjL0ngcsNVw+s2DtqN/80
e5Sa3vC2J8G8Gh8XsQ6lbVxdpGNBlNQXVEpZrntbUJdn6hHQvcOxj83f2u5vQGPehPJfOojDUuAk
lxHjAl/LVhjIo2VbDxgxXNQoM7AH8O8G48u0EAS44KRC1vC/RfMniKsvDRGYSlFcSyyt0Iz2RAwK
ghyidR/hvQT8Oyy7ig0mY4jAaWbgY0Du01zUkcT37TOiWYnKPaCDfiHDDUVOizS9i3f4c3yq6oMH
yvw4Onq8Q9R9iCY0j50XAHy23VuAZe5Z1pwyZlL+1sLoNpMCR9xjfvK89igcjJcGG8j5Awy9gkHI
p0pI4lRY3P1+NpF76qTPXmfPY16grZVwcqJUHBgxUfkUBsnC8l/dGn9xY2DvJ4qMkRlvOY+VgoCM
8OLmJ+Vt5hctYq/yaewdpmrK+gMbdbKKvsQ+64DLetMLI9+4DnMoFwqTR+8fzGMBVh3lDq31PkGG
WRa/aCZ+UisCy+09kMW6q6IkFTSMwEyZnrcv05FNTh7fUB/shAlfhBhmBqFauiGGB8oAnMWk2dEH
6ccuFUcKXHqWqToHU3zuqv6jHqdT7RpXYyjBgTUlSRVufrMdJhwFPoKuTJCWpFd6cUwuHgurCOfT
HEFrELs3sJdWVkCgBYEvszYl2NE+IyhfmC7hMspKxitoQ23bjhNT+16sEcs6u6z1L7HwtiHrJN/O
roITpvC4ofUB1Ski391I95o1Rboe7HhrJ94bEe2gHL1Pl+OeTRxapwAmeFujOvfM6tUQxa3sCU6C
DH5OjV6eCpIy+MPhcdCrqznF+4oPKGo1oLkRwUsGvGXf5sOvHTAsAIbe4wyFHc9PNQ/Lq5U7J0E4
Be26PyZvfpI+xR5NFwtlc1kRCwUD8T7qZnMetfxuxXfqxpXhpJL7ihQWG6OOhlN7084ZeqBrs0K7
1gLhnJF30HgNynaLi2ls4q+p7fD3F8OuKOwUQ6JkfGWEz/zWE0tu9TL4+t6kLGN9zq4zg2mZCK9G
PTaekGYSZeQQBRVONLEDJKWNqfVop0kkMUX6CrZoZp6Fz72Ks9ee2TCF9ok0Nf+ALEs9h7rQ1l0J
boOrylmXJrJBLYufoUoocIlcolnIWoztGRij6dhN4NdZ629YkeNZM7TwTeWzcboBcxFJxuykQSE1
iGcMTI/QM5gENUWbED5gQ0Vg+8sf3dgq+0Dght4kAWPClP861eXNKoJqU9VavhvtRn7RqcHFuPGa
wG9gcFAhH111Pn2k7+rGgbeVeWGLal6UyTaAAXR37CG7Y5DbF5G2nv0FuzaHCji/NI3f6hvXsNtb
FJ9oasB/sqVJzeqDSBlkRBVz5KRyKR3rtZPbp9Es26Us+a3L3tnGKP7ddKMZON8q2b9VlvPces1T
a0qwTLH2Hl9iBQ9NzA2MTLKvIOGl78GWY2fAkBrTxIQCpZAHS8nz1CYbCMEwGgffOCEWKMZttW3v
sFYuGVl1i4bqcDdX8rkfHYdw6ZWMP9ApCiryAja+nauVpn8YAxoAuoVm26sBO9nsO2KqeLIywCjI
/KmKuH013QKnBghpYEKLnASHrhetRIEViz79bkToQyHrMhkNwyOOrfSIig2Zss04yGr96/xPV7Dv
pe2AE201VFFQDcuGZn3IB+g1oXmF6XqLMBiTju3Xi3nfgyg2IrzJfmGGNZAge1Ju0F4bV/9BPoot
kwnGwaCWZY6InTrWLWbEYE6SPoZLH7Hh9TiSkZuU27yq0ddW1N861arpsttqvW5rTRhWXAM0aAQJ
u9eB6g9wudgepHt9aq5RPvuQDc6wCHMQeZwRR7T+FFfDazZ5GV0M2Lv8IUUSbwPEANuky/gQGjA6
kRucKnbn4SxrnX04qjQ/ND3e5n/S47i0WPGXyH8tXCs4Dp4I0U23mZ09ODNIgcPq6ue4ES39d9A1
WCZ0ekMd8ZHixa0xnM6Ipj1DnUWZeTcadJhFQP3R8VH+Kr+iJrKJGzHzZFHbNOJeGkGkQhRfMdsI
guJaGcyJeIdheozPSIwiHt7kGKYkPY0cj6VHjGUEYUzkbI4dZowde2ZCFN0TJeItc0sbzSPIQy0b
7lWGQW+C2qoRlcYlGVRLcYaXlW9indl8LYsb+r4HklDqrdj51u30vfdeRpXZzK4wYFh5/63x0o+L
qXRR32eOh1wK0wDZryzYAZ2HxkOzYDJ5dqMjUkbTlUfueJh0yOuV+6D1fQ07lW2YWKPmYzojo4+O
AXXsfcU5U4M0zK6jITdjiIZfb22+ewTLK8VeHAMRAg5/ApU2fETNk+FQlVvICcJqS0OEXzOxvnoF
6MweQOmH75MNqYNCEeurw+4RSvNe95xvwBViD6RUSQhtFdwjYTFmAWR7HPXoY1DFexiX5r5GxJQh
M8y0frhYvFjcRHLXeBWnaf+h1dRv0jO3fRXES0m8AoMMzDCc+iY4mis2hJAJwvdQXdwkeAyT/dWq
Zj2w9FwYIf8vx59XGLE6R+Wwy2Tgg7ZoPlyrt9fxFPxKecAXzfMQARR2/eZNhJTLJjUUur1Xt2wO
acXrI6t0N4YEqHa5rm3LJ92W2jZLnB9l3PWQn4c3iP1SCkB5yr5M2GCxOc74kZ9oYxkJPG+8Ew2x
iJvCn3OPG34ybYhnG1R/btDDgtng35g1ZJBZiKRFY4+UGzwrVq4VQxg80EH5gyMKNTTn3IAad6EX
trmKAa/4GIqEbJHtQ8lSY36tSvsqBDtUaV/DSrEW9/tnlqoQd2L4v/D2DhzlZI94PZDzFmmS8sK/
yEEGwchjEfYtj1GKWzWsKNmapFpUMyrKkwX7KK+7DUnz0wWYZCz1YTk0BH3MqNQ/Y/ed/eLDzePX
FYX+YWWCxBCtf3akv4GD90Cf2B1kiNzFGB8xnQNnnD7t49lt7njsp6g4/SY467Z7NgNS0fJAbPgz
nIjpD80eAngoRaYcWNW6Kw82U5lHkCL5SxcOvUqK+zbI0DHGZWtsgk57FJGYASo5m1MXcKLiaE5s
3lq1Aus82Xhc/eJQAjymJACeMTIoHNe1xhojKe5S7AOMmlr00Ujns/F+oFnFtB+udP56ZzjRDePV
NuVr43/9X7ymM3UKBao+aD8cNhvhiGvd5rvGgAOpx8k9jbrnakLrGfcCfkuW7/l1lx29O4FJJz/M
UHTOdbJta79ZJ/d2NrzmkwZyhilc3jp/vJlya5bG3dX+sCDDMI6NfxlMd5RNdw2zPh4dG7WncDaO
6JnHgO/CwkpJrPkbrUbhac3LGFRbTgp1J8pWDdpGEBe4tZo3hr4Za91XQoQmzXwPCxg7CITxxZbi
XjDIhVX/ohlbU0/ruYjEgSmz6jCZ3ZnMAsaSFo9gNEFqsIerCu9U6taa3mpCNR4ux7ygSEmx0kdI
KtspXMOQC/FrPwkmJsA883Y7NI63wn3/Nhn5PxcuyTXzpmhVdnOkhyqQ2VhMhRI3lRsxld7K1uuj
PTKMn7TyK3WdN0hKr3WPEh86BQzsbRL7bzEJPjfEJ9kCu5VzNdM0earK6qFPmHHxsJUXl31g13Oi
WjI2VlghX8OkSD79+CcYfyzL1C/026e4EwYGPjqNsTW/ZFlzeAZ5uyRf/pq68GU4k6Gf+kzE2EzN
5DYfG07zjAqze8qzGamRWOrs5Ja/63WDSUyLhVhqKZh1Ym2YhBd7tNRYdArs8pMpxxnIdbcMN2JZ
DpFJGz3nyO19jIdDnejVZkq0+hKX1lOdoPFzPWRlShZrAeFhCXfWnq8D2nf8W3+mxNWbUNafGqs/
VJrWfuumcilSasELOlrrXB9Mwj7dcN1lRB4pEh9XhbTZJbKR2Gq4+tZJnZ3TlEvdZrXoYXJEhEjK
3titAjGqv6LoronwwWuG7tktawDl4EsNnG/ju+81imSgqD8oJ7XWqW56B6O0STUKsAX1yU8tNFia
sdIZnPOnm+Lm9p9UEI8KUebO6OZ7q1jaeQcpF6UTmhtWoAxFumroOdmmZpHy/AEqtn91NptkvdOT
IG4PTYGcVB6wAKANH0JO7pe+4JWbyYtGkrALzwQ2pKRZ9WzGGsHHFmWmAyAg3Tls++5EPT1FRcef
govT+1uz1chTlRmuFUyZbce/KY5SJ4Yv2LNSWxFT0fuIDDOwyx7j/N7Fb+iIDp3BtUbJtBhsHVe3
j9OhtMw187Y9kAMo1zcRCOIic+BOthFeI+7LxThou9yKX6tMe6T4P1jb412PWqDuNR70Dayv3eAA
08k19tOj0e6LRuDVUZCea8Pa2maO/XDky4yCeGOEwRUfVbznr7XwxPt+ScILoQZjABtXpRtB6OUa
dxydZQOpgmyl58HEdc8KTLl4ueUs28iBE8NDK0zz3pi4fAHyFVAASA1/RBOyp3Cy6H/K154kEStg
0lV7ZHivu1A70lfsUXp/JxnUET+7s2dLel4iV2b9KqqM5Tgm/8bOPSNndVdm8KxgK6xCtz5lgLMW
Qo3eOiujvUt2AqkOQFVdN93nFURz7mWxUQNgfD1CUaHnFxFoLlpe3JLSgxKI8rCMuaSAD8ttmqXv
ia0RRraUSUl3RbzJUgz4XEboLegVkJ2XK0Lh/pzZN2XYn+Mwgu2cqPxSAQjGct/Bnj+aKPPQ/ESf
xCEkBQco0UEr0l/MU+r/R955LUmOXVn2V2j1PMjBBS5UW5MPrrVHeHjIF1iIDGit8fWzEFXDzkpW
5xgf28ZYpFkxFBzi4txz9l7bE5RfyqtLiK8yQErqZPth1rSnFDtcxFKrbmG63NrE7jaAR29YCSDF
ReAZ2C4tiDF4F6q6irQU6ZXWXrMePoZfqSt0L3CH457sV3V8tAAuZToDaTEa0K0aHX5KqM66TmKg
E6y5fbf/iqr+3+/9f3jfs5ssHjw2gP/4T/79PcuHMvD8+qd//cc1S/jnP6ef+ef3/Pkn/nHE+ZBV
2Wf9y+/6HxTprRnkbv/3md53r0n2+mOA99f3/57gzVZWfJOqYWsYz3UHbwfh3r9HePMl7ZutSk1I
af3+xd/+9keGtyL0b7AldU1VhaR9gvj/nyHeJNd+Uy1TonTCYSAt3dT/nRRvQ9q//S3//VpvP/7+
m2HxSzRQhdLQBJHhms0R5u+vlyD1qr//Jv4XmLqwVdVRXDsfTKdRkdTQGUfNaUDfm+2zgN416g+x
VM55iDDOTeJbmWVUDdapH+vjaGxsVX8vMKQ1Ef3BpNDfK4Yfdv4SqSit2U3lY7U2kWA200Qg58ei
8jtn7OBIgdnPW8UmlXy17DBiDUiKAQrzPzomQEcFFhtbSBjzgiNAEAXAVGXYlMXxRgV8MNEEBC9S
fmIXlPoBybzVEXRCQJgXkVOlgkmjkzVY7R6RdcVUWTdOWuLfFLa5zSL2iJqiE9sglk2r3qm0HThR
4F3NhdL5EN+JvxBzlz0C3foKCeHUcc+jc58/5bBKTMPAWafj1dL2dBJvqeQXfaEsx0a7oyu01LSn
THAkCpyOLi55OUXvaYUaeki0eVVEKD34imLZV8Cbd6FbXrJerKazontTSmm/1fFZzhSJJQ2miDG4
S9XPHvJYexdx/Jbf1UmyKH1xB6/hiuFxMwr1EeU0/VM0dUqg3dTuc9KIfdfyd2A5EbIT4YV1lCeq
LnoY8qjQOxnU9KgU6rtKgRRH8sjEfVenKrh9eXHCXaHzgrHELgyLB8XWjrV0Nzgg8fVc1A3SwL2a
qbvOrjl1yqZgR4Cl05CnttdW/pA85J22SoW7cYpkY9H5IJnjWTD0oeKLMvobsrhwD2wTvKAz7ICM
240Yg4SDCyG3S1SIykxzmWqHwHxpJFaHlEZWS5pjGfDW8MWRIJoFKOkFvrR9mrjnYdTee4MrYs5z
7q8xvB2S7uqVGyxfTJ8xVg3Oq4nuTU/t62iPj2mr7boenIISRm9G/l7oCgNR8j19aHdp/Z24lHka
T2olANJx2S5UqTA8ZiCBwItkPtiO4kkDlM2bMdtN/81JLqfVYn8qjHRmOmDCApdb1ge3XIc6L59o
vXHzls1u9OQkufNTSnSxL6V/O90KarfvbQ/ivlSrGcWuTqej3RM2sHIzlHvwAZBnhuEVqvTjgN86
LHQyHU3SNPwI854RPRE68Gm7/nPRKqgWLSCaQC0KJErhOLzHbvbgleWlLLnYRn1HAMSKDKtPleae
1gBzyt9bQ2JTSB+m4BZZticTDEYY3bqwLMpEPhvWJMCeFDtYnEKiutHPr1pvfM/raNu01tIfyrVD
cno8GEuXWVDjv3kqPqPGXZoKWUp59+6RVMXi8t200YcTYraverS0haWtRElmd664RH8Nd0C3bwtZ
Xej+7JsO2hU33kxVYO7o8hTnRKWYa9MGSYP32kamrAn6eEpw29mcDpmoNww5cxVtGOw2pDIRuHrD
izdRpR2UaHxnc8jbuugRdEXgavPuxertPXl650r0L70md5plEzSuFAeV12+h5M9xnK0T9ItOoD8m
gb4TRBH7Q00odwSUWPPwW1UKqXv+fdo7YoEV7BnvIzL0dhPzDKqD/Rl6AeNooubz+Km0mGlaOBT7
1HoGTlrMs9BaWyaLZzplr4iQldgd3LMC0GQGRouWXHILrPO5Q47asN8TsTZXLX9t9/1LUPvPI6cq
RGXjFWgUtZj8kaj19lanHfpI2Q/7JLO2MKleINFv7LH4Xjb8GcQ7UNtn8OAQg1rabkBwxxRDab0b
UsA3Q2cRER3eeth34fQ81EL57IjgQPR1JF+0gMqjvydGcRnD4BlABO104IIOB6U09yrzKydnIJ7p
+7YB6csgHFlJh0dlCMggM7CeTl3VARvNTEdUGSTiEFb+ug9q0iOmHJQ0e8hq99y220LG7KT9CUgu
OSFJgI7H1ZZxPgmZ9YOr6Lu+5fTa7jnR7WtWJ1df+cgrfn+ixbfWtTJ5tCDqXCOAisxZTlFekw1r
b33F3mq2ucipThtbsI9Jrmm7bJJl0sLq5GkBqnmPs24m7OGFuBX04OGzGlknrXQ3GFl3atAyhL7P
7eaFwTucNSKOzGh87DpCeW37lDKAsxBMUldSCspbJJOEHpcXOl0bZ5A7p7TPlgqspyF+EylLlY0q
/SftjmjeDU1fTkqyGXreA55gwE33pd4HjrrKXffOZolQAjD52nhXKCScmDykoY2BtKmPeXxSa/uK
s2fnRuGzlZinp5z1pIrkRgTjy+Cz+W+Uc1+X2AOD2zBWzmrbFIjVbpF5AubMk0+rVz4zS7mSvLel
r7xmm7lF/bdWBu4POrGpAtXTI5GzWleqvifY7tKK6sDfNnjbV2q5riquZTeAfdFp6H59Yi19IK62
ruKzGXMiGx3Pt35sKnkg+ANxqX0G1LkIGXz+UKT9Ucz+LSW/ATNtPVUy5l/VPbaBKppUD2qzqS76
oe4ZmSGGdRoLNJfhTi2te6+w6FUDaMMDasiKzaF94NzsDj1lDdRAaF7Y6nJUqFyAfgznvz6gqRT8
l0JMCOQDjo5p37B/OiA1AUDRK764tm11Bk9An52hErNj1DkfiqMfU4IFzUFd8WRcbOu1eO9begVh
fJPUFCEqq5SvHKIe5QuPDSPse3bm+PhgsqYXT5MbP8pufn3MBDP8y0HbQjMMqQrdcRyhUir/eBah
c/UaUKqeqI6YHmT8OCnASzLD4+65duuEHXt2MHz8oZaprdmFdbq4NMP4vSpYBwBxuPxclCHhRsEC
rHRZpM22IqogjWD5uXSd3GhtaP2SDHIc8uB2Um9ZVtSdun/beMMKd9AVVqshnGVRP7Km0iBcWiyZ
vBPX4wiAkDFxjlg82qW2R7sDFQeIVG0toJI6jrYYySwJtWFbuFzV6BzDl2stYxNwyKC0NhYT2RBw
Ix6KyjyNTNLhla1iB6YSIXwakpZ04ht4/IQC9ZeWQ+3j7qv7dZQ38Pisg1DufQhg2bQ1VwiSJafC
oGrAjw61bTsWcEU0ypjYv5RpsvBV7WiEyqFNu2Vr6TtDOlfbN6gr4kUoeFr7irlMfGBQiVmHiO8k
u/Eccqjz8abAZEMJ4TmM6MebNv2OjgctlIvekBpoqSAjjj31UHnpzZCX20ILbpMuvK2Kgg4ULk3n
rmz7vapytJ0KAiSCUOpqN1PQd6ixrNbdW0SeJatx9WoEr7J3Dzg35mNNZ5t3KnM7JiioaaJ2y8bn
sTBvjOpN2PUH9Ezg9V2LM46dMo1NYN1mrC9BHs4FnXdon+WB49zjveYtHt8qXnF2gxF4X/JcuFDC
Iv1oIBxsTW2HQBceq7eL+5Z0OpwCan2mis+aq0h3sWNfLV+5w2S1Ztq4SB39rNPcSlUeaKRSdLbl
Lkq9J0gadAbVa2Cbd8isHvvW23WOfSkQXYx+teUGXllJfwLpcYRCdO0fNRe9VplbUA+Ug9CtKwFt
7zrtIqaqILRyYJ/okNS2Xfmu3FT5JdIkLsh4UU3vGviSY6ajTXXvm7C9ieqnAMp3jI6/dJo3Z3xr
rO6+RlpXlJxGRmcPCLU3HZW9bSDjoyOtDXexScvEVt+H8gy07l7D0klgn0F1zoR6icBuLrddgLi6
6E8T0dZ37auwiD9tkxtNKCsrTG78MrkJZb5yfFQVocHe6n6kLU1kz9Gnidfivy2dwygUxPH9Yiog
UaVNBd0586LbDgkcgfAnTXUuTgD5wANHxV6JlGv0w0SRuI2+I8QRkNzLGLeMwuNN7Xensk0WtkOV
Gupo8iN+qaofc4ZV0G6G0Tji7a/MeGfRtaicYW0ABeU9sBlQ55EQRGC7smTfg+wSshqOkCxoAY4R
LnPlTaak5q4MoDN3a9OETpwaTIfHBciGQ6rnrxU9Pm7Rk+vGc0YEM6nv7W7YxVlyCKJmo3+f9PME
Gajw+kJ7GzEUzHZR71z8MaViijfTf2kZcqduSJBdhAm4fVJ7NwyHN2On7CyHfCNICxrogSLq50PL
TE8p98mQn2nrpBkfPXrpWkjeKGmmjyLa7gSVZu8H9cbVh5NXKrfTAtBMKS+edS/JRagacTJ7BFAj
f276LJ7uXGtfPwYC5qV7NvLqKNSEKGn5Mf3ONv9UG2+tOfLqhIJOu1iqRvJaDAzfLJpVyOxxhcp4
k6tFhp2kWTZms7NCLANFcY4p3nnWj4aZvw7oG0L1SkTZGZsCHee9hWYgk+jIK4hPFBYYfMZ+nbnR
AZLLG8hLBD2Z8mpq9d6ftKBexy+NN1aXvbb6PrXTN+TRCIqBx0ffE1tuGvaXUdWfqjG41J52tDL2
nOGw04ZxqedyNzrlmTclJilUe6x2kep9EiNDkXUnnHZJ3vzGpv7yU8n0m8Uv85djMKxDg92eDvKb
PaGdk3oqo83XHewlDJ/7U8KlEHZ4O0/Gzy7DuRfMbZPRSMwOLTobrr8bAAN0hoR3N6whYF9LxEtt
nCw8nuNA9Xep1SKXLM9RH6LOOY+j89DHykGR/apystfelEdUz4dQNHs3lkff6kFxKM5dSKdXz6qt
TT/Qacptgs9dA7lilgTBhP6yauz7wgaOYvDspQ0zA1yn8RM8H0T6KBY95SqnahbO3BAdfU+50yAS
SsV5JO1lH7Kg+cPaavVN109MRu/S9Mlal/3GDdLDVLqWjb+0BYh8bkOQ+ktNbzCwyKMI1kkAlcNE
ol/mMFYQcvQ2ITeCYKjEZ92GUfFkoj7Oc29t69WWyc4pYHVUQvGOf/4+FcZm1MU7UuGDNNmdxz4k
3bCcIsnKhRLWZ5o9u0Hgu2/fYg+JqxYmB+nwbm3dLWO1nVNQtwwjjJiMu3M4Bp1erj0iV3JfuTX0
/oSD/cqfv3h2tXd7rj0vRDXkVqY3QbjMKtA4LOxsNr8oHJKNESab4rF23T0qgsV0zWK3X3fcd8NH
grGoDVrgt1RUUlma47CYbskAGJg0iQwIvGOZsEcFXZ5Vd040rPKx2UtdbgwdW/m082PAlSvBveMh
+m/M9pi6zr5FLlSP+8RQX5zA3XeavR81hXEfmMcxeqjCjWl2yxJccB5HrED5qXOxoIXhLXhV/MlH
uFmfvlQ+caW8omF5knm9q51PuCobTK19k2JGt+NHJjHrIdeXSGqZCBE/kM/Jr78DJM+Li71bR2pR
q+svXsXYISDwmkB2Lyw+zGxzWzsNzMQ6fyLHBl6wM4vzeJ9iM0FXdtYn5DQSDfRgDNry0dy3ns4u
vvhwUn8lWwH8j3qTd4UVPDRa9FhrmGnBmtrShMPFL7Zjih997Se81bWeS28lMzsnCrAylas6nH1L
WUU1+YsR8HqRk4DDPFMxXn39kbnimyVCBDXeCv8ApaRNO8TadxkfJ8yqD09CB/x/VK9/Wbvatm5N
/5HWtEP4YQegaa3hWaLrr3oNrqQMdxlbL8ZaTG+jza//lLB+/lumYeqa5Tg6O3dBouGf/1YO/qJG
IkydzLJlY4TT0vq27Uos/f1KYiKJtHBHLbjvumKPYIbNe7UWNMi8ZgNYe2s35Tm3usuvD0v7l+bv
dFi6kJpj6RTwP2+CGmR0aaoZPWaju573DNM/4r0eO0Qe9S37Y+6Rl6hYwXspn6riha8y8p55Tb1F
ZyyDQ9HdKsEUURAyJBsXHQbhdnDZiDNdX3MXzlP//euQ/60pxP+g4YGl/XBFFq/169++Y6Wqh9Nr
8v3vvy3jv929xu3rR1b+OEGYfuiPAYJtfTMdFf88sgIsHmLaFf4xQHDUb2y9dN0gCkBn02ixofxj
gMCMQMoJREdHX8WUMW1+q6ypffbB+jd2FpjEudhcdzZsX/ObnydA//Xvf9pEa5r8843N1k9zhCEk
v5Q5h21PX//hIbIkJmh9NI1V2Lrk8xI961OmVY+2Yp4yUoLnbOxoSFtkMfbuFpPMKYHQPncDixcf
dr4oxL1HGsOSBjGu8l5fIhJ11lVnzWO/w1qsEBXWTnVbzEKfmma6tkof2nTHTiNmoZ6VY9jQjMMQ
YFrKMgyQYlKOwK9DCQQBOIoN6N1wdFSH0QPAWzAwzhUV/XNKpIlk8wGOjhF4a0Hxda96Jt5TQbzI
REgm4qAlidYW9NTpek2TY2vr+ZSwI2ltOeh8ssyF//b1Na3w7nvaZIGbw3JyLTzvzJkboyObFGec
1aCYiTEAJdXYMkzsnbmX8pvCXCwQlsFOZ6PXY48M9WRc1SXH2DU7zYxep8Pq6xwRi8B1A1sibgtG
3lox7/1hO7WxobO+hdBmZpaa45Hy8g8Sh19Ud3TmY1PhuEEFQYgTuHCP0AEf7bgMojefEb03otar
HEGnb7JJF8mLadLFZMb8luRE/rh6eNaK9jq9ZUuVGUhmjO8uWVl5j2nRWdgtQKbyWuTeI1Z7EOMx
TfI0CV9YFj6//p/CCd6VjE40avxMV58Aga+glF28kaJgSt1FVrYtlaqbM9s9DW3qzSjWjcbSqTBK
1hYSImVZ11Qv5F51bgS2Qn1KHCI0pXNB1X/qLYApPi0zo/RUNnjWsphqx7x0PwZXIf4Z5hXN2xsr
e+cGRjuYyCshBk8iKbZaDN4ohCVQRp09L8Pnwi77eYJ2B/wOhFZ63F2DHq2z/XJGk3+RT8a8wekv
Xtyp81VNf/Vkc+5mSldvg2EjCltZC73b4nHvt5HLlLqNQFtZGWhK/MezrAD3O6CpOA0JJ8xVMMqN
ew2058xSCIoJFA9QDAI/Y0SmCOPKGVT2F1X+Fk/3fWSa+N4CCVEsw71oRReTnJN9G1LFOJBOR4NU
gaLBO+aTjQOVCbdA5DlbYVAmhewRQmKVUVSBHrHkc2tUw8JzxHMsRLqEnK0twhgYIDYueZPhN5ys
iGWOkwE6YriMR3FjYG6uB59AUmGKORNsyksbyFDl0b3HQmk49i3DMsJweETnJr4fx3wkXy8mUA7w
ff4BTqE/s2Fx0o2mgm7G4DiJDbd1FT73pHfP9MbdBlNZrkTJlu76pR+c9wTlcAtpdabjGE1BfMz8
JN+6PEBwkZETx9pCjcNsi+DYE353tFx8192tBYPkzhTdcMRwQvusgxrJdS/nDk7QdQUclruf9x4U
pF07Fsk+bfUtSiW5gwbsH0sDjW/iwiJN6TonbX9NWYn6HNXwGGf40RFeu23yAUKqXSlVZjOjqNjC
Od59x0SAolsuEokSvzWI9XUlRhsjHddW3VabrJgE/ka0Qh6I4DHMnmvcqwtkWdceDDPsCe6GyATU
wAUxAs26S1Wwjqll7HNP71dFe2e2WQ7drXusIvfF0td5E54DMq3mjjINjTIUkQDFntPo6IT9y2DE
z87geYuCaRm0nAU06VWnoMDoeqjoPlpHG/iPRtxLn7k0x1YjtvrZcA8q3WDr2L4FXtbiU2QRY/fF
qLLBi9rmW2mj8MVcbiP17BOcAQTpOGgvdbu8SBsGN01IBdWYbvBzzqbRNfCRymgvbRclq+yLW0p0
CyCxhYYt+VBb+oapIO7dpl0EX5lbudV3SEruyf3EEYsyxw5AzBg1rTpyAjI9abeN970Fa49/aSUH
QP2Gfqo0GqGJJj+VCqGQYB8lO0Iponjc5hX7HJHw1xkyelOcAY7EB9PXaGkBE1pEBZSn1HhBGo9Y
CTv+vM6Jz64zAbIpDm5zA54+E0JnnjttQ0mvZvNmYLIcDHgF1IEZ5uDjptZ4Q62U72B31uorMbVz
RYuYaDoONxGT4ByxGMuCg7pEasaiITNxjtwtIbxAlTSkhpgicPo+8ltoTIsb3wjqRaVRxts5kxnG
pJiqd1AIfab19qfVVvVCxna6MxK8J7AE87XBXaSq50EOd0WRvpvdptM0Bjb1lGpL68QGss6ux13E
XT2e5GhDz3dgYow2jkAmdGejdIY55UmzArl4ALDgLsLc2/s5zSsA82WUUM6iqIy7j1y71J1Sbw24
hgcULluvQ1tNVv1T2CtoKJE3AoImPhw91GUcQACEbZHR1TYhunpoXODQLxqXFmxcnwa1uzcFTEQ/
VlZ9TjUZeDAMkd9QDBgVKKEkfnBoxtsGECm2GXZZ3Ek0WzMGpLDcLK3aD030gjiS0CxQ4ZSl2dbk
pY7CcqJOjwkH4yy1lpyDwiacAeNQi4545drFcxlWewdMjaveGRPovqa72LGhrkionjW4qFuDF6Vp
BodraQanKotuIMQe1cCzZ2QTPdeWXSxHLVsbHUAQ4ri3VU6PKKgIDjU/cugg868iAVWC0o/AYPMu
WGbuNIMbSTsMru0SrhYRVYXtndKS6biKeS0gFr7rsRsKCXRB7IQozmqVLQYFFeMNwJJzJMqTkdRU
Lgb9ObfX72IJ36dyjAO082rRN8gsjOZguKJatKX/EvkdGTfFCp6os3HycjVqzpL8Hv/g+incV/Av
VgtPFD7vO/o7sWZDpuanNskvmlnkvI5NsQ5CFGgT1CUT3qLEyFkpqwAKCqoLtgWMHz2zfYykPy5K
4TyB6eln+aWsCl7CfbDAb8seOpXIkPGSuqnj3BtTT4mAh8Tuq4XVkYDEfIseqDIXO1stQdFYEBt9
Pau3uUs8tuL5/spSCGRptaybWxVD+sxLWrxkz1rN1D9Gv7fwcwAgaulijmmKaN0b6MaHYAVBzvpM
1Y1ZQU50OlwYHSGukyyyWgSw5xYljr5ZopjqwQitTePe20jX9wmWPKvOjl3od1thQaepdSbo9kcY
cpnYJcExOvX5cCXiy6Hhb+zp+X6qARhJVqaZkYbuzk0RbCe9OCFm3PKgXZqcNMisfVSS7BlX3tSj
vfRdR7RGCxw7iLWP0RAbheJs4ZaUHAZiGvoNfcPso4n7bIngaNEZiH09yti2QRNTQw2YOXK4aK1M
FiDsZwEvpy5I3hy7ZWXXg25dyHYZ1cU+w6DbxV5BxQFnziVWqySEqS/5/MQ+SNktPEV/kXH8XqrX
0mk3mHexoFKu20QiUwWZJKaKO2swyMdOrmFCzicTItT2XAOftEdW26mvfe+lfT3XE8TPQAPCeVhq
847EPYzyJTcE/KqhdVZ5DQ7Z07470UOb7bMe/IypmcxRuPMBIC8dyS8EOMSoJkeVnWR0+rWwnSlV
fErM4iGJATXy3TPHsx+bc94EWN/oVOuxfTf2IVPi6NC51saJT1gvzjCpg63/YpjlSbFbCFLWqc0z
m2lndF/a8TYe4RkpJNhUXiM3+KpwrbqfOHIupQpKOKe0yiqXvnqBTjSJ1aNFd+jUC7SqHq/qnagL
gylOS0Bu21B7F6BBmggmuPkqYj85cjEXCGVv26Qrry5m1jUtXKaRZv7k3KRW6e48Gz2DkfYDv0JZ
t2X1kCNTP/Y62gnXzFRgKc/E57kLXbY4ohwtIg+o3Jt+c9sirVBEYy96rvE8AAiNZZwJbmRfXcku
wA9J7KvYdzgVVRXPWMj0/wiWb9XGw6ZxEhra7Od40CBOdPpjlqBSmBQPXYBgXEcyjVm9c1liDJ9d
lu311Oye+gb1hsuW8DDE5DJ1eGQXkWWbvBq9pesawKAtpcVgpV8LV7HXNhN41+vVeVInzpKH5h6Z
4xdZ+CQxKrDGY+IK9UliymFyw1cLWRNDpHfWquwmiUROVy8wd2rs+wzoojf85ROfrT371RQzCU6a
DwYGRsKeKGNchaXD6soHB7qFidmndJqG5cjD8GgURoue2tlTpX63TwQpDQrWWnUoXnv/4et7k57v
+zoTbQGpATtqoARvo1s+02Le534Ak4ltnZnzCrdcAG1sD79+po1J1J6+NzGBJXlDwrutMGc5PP6T
qoBjZt66KzrjHVNenFrjLWThHa57fYf0Ce8WkzclHvaiRlUkLU1dmthOjIBgjXRoG2KbK7GqOzns
m7oDAsqWwC28+tLw61sQJUvgddEitpWbuJfJMs59RvkNvc8IdVoVxVy88V6S4nLbJRIdLhdB1Uou
i/IqlaQ9jySKaUat3+cMspzJPhLFw7FJ62UBMHmt1Cncaypb1VPe2S+AGR9iKK3caY1tbcdpU+Vo
n/887yaYz87HSl4LfwOAfMoi4p5pm7JeloLWpOX4d3k5LPJi6HbVUBxy9DHsQ9eND6NvMHb057GV
NCAksd5DODgiz/bTGmR/XB51uLfbME3Y7rikYKGEyHalhVup4Tkh/5yUzoKYejRevEw7ZjLE+rDH
cMxojZnd23juwhJTQyz0nhjCuzvLPBhEBtIgGNq5GY67fgJz5qq9ZS52Hr3h1jXYIbvLlN0XopYt
keUAfxll+3H4NgmyePleYloWmeNciZA7Zlr10YUfou6wkE6tk1bTzkZnvWQJtwybt2ox4GKpzdmQ
sXXnvd3Oc5VbpzI5BLcjMaowCWEeic9V6kWA15iUPAsmOI/6dJ5ttQGJULQlHJ+BSZPbR8QWQkTN
rGVm+2dKtCsOHBoTPggSdh+0XU5jSudBduCXSo9jEjYgBREyAQwb5NAPafPqihI3qd/cGC5QTbYH
ZPPSsjCa6c09rRCT2AYJiENoncFQn0V+aloQunBCFlW6/fHrcVA11pGmit+sytxqBW9QnHpbxE7c
MH3OQQ18DEogPVENvOrWdjrXNt+b+Oa70krAf4WDh4vuiZ2AVIptnzChjOxFi4x6QSZx2KD2l/I0
jKKdgxDbYsWJh5BkmWQ+3ZzTfalqfNLaq2/CCDVIupoWRCUcT16EoxIa2MpjosI8jlXYo3dktHSW
pl/levVRQWA0A36Ix4Q15OtwyH1kGzKtSrR3coapk3IsY4WlYUGq34A7Pa5bOW8MBNwWu7BQ0h3K
pwWhHOcKALOkBBbfQg2YN1NmqQWRiFbrxi7Yc6dEymS+DZnKYy3Mh6dEENo0nRtFZ6nT5FMRJjD2
Y9bcr8sBUDwEMXGdKI2FzWFNF6KozKvoiHuERVFkAiCTwO0B9mlWW9bTV8ssJIUMVg7nd5g6ZuMk
0w1ltIKpeeqN/hLG+LCSZCcjHCXho1NEr/pY3sZBj0YCcOAmxt6/yJzRWhodI7FOgrSqwZGBT8Bl
pipVi5lnODAuSyAxlTCFHeWaDNxr0wL5tXD3EBBp072bFs2gsifnl7QuLv/XK6A3ATU4nrH6+lbd
4qrYdnVDObpBcG9tB2A2eDO7aCcrNkaZirM6kzAL4Bt5dNh5a4WCvuT0mPS+uzKy0iDSm5aZtGAB
bAuW2llqtBURNc5VddvXPK/uo5z30A8N4L/QJen0en+UAdFQ1YVAEi5MVZ1auNPXf2iompD2cs+V
xkqR3DVDuOmaZG/BQo7cpeHQ90vr94AbTvbWycchPvtqGsY51F6OTEnJL428p2kRmK6tdOIPu95l
w65Pi5tJhjrNQwMyPdmNLKd2ppOr7RxW99Xw5CnUtYvmzn79kSYN0A8K898/kWEjModoBQX4J2ET
WYOOUxuqAaDLPOGVoX6nM2YEb7VFxE3fPJkEW887wCm//rvaX/1hzVAth8VFFUw4/nwqNbh5A5sg
TiW5NBnZMLFtnKY2cB0qMAnJNWVZnlaRfHROYnrlNwiHkjF4M2yLDb/zrFM+DOreDKoHv6nR1iXf
5VTcNDzNvhdsbBCjwPq39PzfppphQBIXZubp1x9E/0mr9nUGLSFNQ5g2XfvJDvDjPaGHUgVvirCj
03jwpiOfnvEu6m8rBph2+Ja3KEKsalsEPL5WxBJWUHfAuKGxR+khWR1g8pwq2rqklzIvP01LfMQK
3JCAQwfcuQ7ifTR4Z2aZTn4IP6D/30JISlbTqY6piEoYYAFMp2+6lqha374+6b813fn/0WMyjU3+
e4vJqnxN37//OCGavv/3CZHzDQWYIx1T8vCbqqP/14DI+IYKyWa0Z6vYPDCRcNv8MSAyxDfVZn1x
0NYaQjenidMfAyIpvunc3iZTW6ZHTEXNf2tC9JOqUVrYVCxVZ1cmVewqP6sao8JwSzdPkToloCZa
HUSQW7MnLVvNP3TIlQ9g1/VV1ljtXWYv+y590UME3DObzhvdy3E49UPeHbIRIMYPJ/EvllrxL8fG
WovrhdWBoSxncRra/rDUqgm76CqrYJdPBZbXNCl5NfVN4Q/qbUbrMQsGGmVhp4Ms0Ebr4LB2btKy
VJCu2g1h65gA6gZIrxfqYvHrgzO4Aj+umpx49B+6ZEbHVQJP9dNgjSXaQuUMaAU5EZmcXdA466lK
9HI5UiqWcpVbROWqNpXe4Gfw0sXU9RT9PDbQTvbxIHDfaNkppK29GCu9XvR9Ax2SCLo7f9r7l+Y5
lv2NLINy6jzg61TiGz2KxcXRQQN3ybD3Q2Qu0Uje7xeh2CHyJKxide5rqXfA3B6d8iDU71V6Y2AL
kLg1tbb15FgeBMANT48F4bvjfeWn7bkOiiVWoWDl6hoGd8cILw4Q5I30YqBlIaGlMJ+uejOO51+f
yukR+POpNKTBssky6kz/WD8tn1lhBBk5S9Ap8xHcRIVbQh3bkrAUMnyH565Wfd58TrKMcgKdvFyR
d8gSQKzft3mbnZryNWeLtFJsZOmlAVbc1O8zl42CJZBO6kVIK6aqvG2flyQYs4lZjlPFFQwwRaaO
rkVXhPjJaX9lk98+ghU22wTlm/g/hJ3XcuNKm2WfCBFwCXNLgkY0kigv3SDKSPBAAgmTwNP3QvVE
dE9PxPSN/lPnP1UlkUTmZ/ZeW4YXB8zOw78vYZiE+8wxnY3BY/O/fJ7+pwLB9UWIutg0bYF12XeC
/6FAcNgWxT1RAnjm17/aTMDhNMT4Lc176jf+fTehDi3dFztMnNcgJ4G7aoM7c2JY/u+nqZSZXfs4
7G5FHpOznlpP//+3Sfw/bxP2ONxNLuY2dsrOv8rovz2OrnYbovAQq6Zp93c0y/5JMe3eqQzxLHEo
p1mKx7i26seuSx04seTfyEL9mG08PQyeIna2px6uwrw+0MQ8SbPprpUXfvF7SdGZ5+5acP81S41w
TisHih17IAbUcBwD17iSpxP911MzOXySw7ysd5D+0mdt90w6SfVyMcKV8QQcPhOPbNHKRTRw//DY
BzFuAaf9XLg96WOYuS6abeUk7X4fBC17h/rOdAz1RE90G8nBfuiq6jlb0B16OpP3qar/hqV+pVS2
TokYksv/8vqGwf99pjACQINi2tgHfSsQpNWtau7/9grTU3rsvTyUwxOy5pkEok0HREpr+9YWDgZV
iz1JNQv70ATgyGyImQYQ6cJBtdtf2IqRMGt5zmWW1ldQwW9j93WV4k/H+P0aEzy8dRsfb9K0sIcP
/WupbOgUlmFHo7R+dwnxXULPLosT+4fRbaQXO/7UE5nRPhKrxWIymYriUNSMO31zVlEtw+7iweJz
UhzGcb7CZizr0jidfR7KAWcHE9jOJFmsEU+oN19HPLBsWL5ac/GOsrGZdnX5a9ebh0SCFyGQr/LS
nUAhQTVf3Q+SfgT2Q0rPmqXdk28W1ywNZESFfnYV/FLDIa6aeK5qusmQ/mxeh3ZrhBzjp52DaqnM
c96y8hnUwLsRawBnq7lfAtSHUNMl1iupiM++9YzXp956oR+TEGBt0oVUSGEjX/NGIr+eVIU9ZuGs
UIWlH6r0Z2TH+2bhDvMri4GqK86QYR8DA7B8aLIClWPtoPXFQjM2or92da/3aekgWieD/FbXV9sM
8idRPOjA6JfHmIIxqiyBiApMp9xZNd8EhzVxkUbmbzsP9ttGzPbOIlLv0TaTgwyMXxPpUXTA80NR
zPZDLuv/8wUtCHxf4T9AUWuQ8VXLhx3KE+7sNNIupil3QRwfJm7ypNJ82hFAIx/8OckxoVkCm6YK
j3VbPwoBaG+C/X0QjL1BiGC9Q6+s3q10+UnLIPg7kT9sIVGtPPteGVb68O9L2MfuQc+8yglVvWON
MUjrOHE2UBa8HX8AETQEvPAyrzcjUQsbaAjuN0EjsmFPwCKf9Eo9J39lXH7m4dB8ZUIxvC4b9y2u
MjIRXTHhqIHzW2feZXBrdW8CndK1VUGHZZ6cyNBGsX6yyAx/Sc3x0131pRb69NdKBOQIO3D/9PjI
rmp4ycZix6rEfS9Yl2RJv6BddtpDayTq1fDDN4W76gCeFKNCm6aPC5fU2jHdOtEvD2MfMo/QzX07
rMJ3bMaR1xU7jk8mTSMsOYCO87bMGg3f0kn3wyztVf7OcoTP0KsbJ7+0bzdfEC1vzWzlj45DinZi
jOGpqQdYb3338+9XKsd08p//R8vepgbLuJgp4dHoAIj//PfFBqDnJBjbZy0gZa7PODTG7FT69W1o
ske7qOqHxB7aS+uiWmjrNHwP4/tSF+HOlH28S8Ll1Iiwf+iVh02ClcHW1fW8d0iY4YOtEY5lyOLY
55nB5T+/CMysKQJ1hkMj042+xc/0X1+UHRdHMBEEfLW8OWuIIB616SNWJnl6fCvbrE5thuBtfGH/
RPgyi2wEzdalSFM4ViY/oJ3IASUIsgM/dN8yC01b/+1XSbfX2HrraZXbV613FoXL7ja1iO6y7F/e
uG90ylK8RbNg94tQe5cH4NA5JmNJ6YqTmzPFWX8FHwbliDvrx8GhG81HdQucDI/bSBoIf/ytb92z
ynrWOSvwNydWcV+IhWwzcnqOVpj/qMq211sZpE0r3puMUehs6m3tujNGLtPaEuMsCKZmBcAEalCH
CsnMabSK/mSRMn40sQrXhoLiIJbpSeU6iJLeNQ8aBFoZyk+zn76tTv3O7Ek9pA5FpSVqSh7QLac2
4IMXy8q+IaU5Sd31T3SO7cHD46lt9VQYOB778GlNOK0dl4zAsOkfx8TsH7sZFxx4i/iYE3V7Ivc0
2csk2PluzgYnA8S3zNWfhkv4ovPYvrMnvG1Y1maratBJkxI0ZtkH5ApmZayaceki+GIbmH6QfjB/
7Tunr1/E2Ju7xWmwuq6/LKpVaQTL+Smcs+9x4N2rsBOwaEzugtR9RrEwn/99GXzfZr/elm9OHy5R
XQ3NBdV1TxAN7PnED9uDG87g8shXByfmYl/KszQ84C38ZSKUJliO7V/igTYzjNrdeRM7RN5l9LSd
Oz7Z/syM2SXp3F2q8cnIEzJpw/J9FB4xTsYwPGEwmaMMgAwLCfJyRjdtARKZ4jxjUdkwu2OcSI9w
nvDlHEiadeCr1/k5M1wFpGz9x3+//vdPQV3DHbGKnW6G5LGcsiz696PFjPJhrb13Tjv+snLFUiaY
9oq3dEo6+yIkK0E0uhp8s9OS+GERGNPSFvB0hIe0sCALWtrYS4dUJM1ltK/yGI9+OU+XDhnTGiGC
Tn9tERaGgAGrXGw1ejfaC7J+coYPy1C9tXHt31hz+7eQGcx60/3993MiVbsjaql69LlIWNoSeB5m
fndbUIux+U4PFs6aXTtJ55WEA5pIMLJOXKqHcDrZlmj3WVmupuGgvowzWg+5jCejrZoLEVEcsDPj
4qlN65e4bcmkyMZ8mxB+u0/8JNwaacImCVv5c0I0MZLJJ0PUQTQDGgnJ21BdxqOdvixdc+FKG5/y
ZekPIGLZxObBTeqYyFtzqu/SloyYdnGGwxQu95005Q1281l5w3DJKjB/MK8+q7E4kevg2OPrXMvg
5Oqg2/cBtKKmabmJA6e89xcf1ZohayDKkMTo6q48jc1TUn/30vJYny91ZGtdPna2lNFSmVCGRJpF
8G3+mgIx8b//vOrs7JSsfLxOTb/hgyDTJR6WPDXrq5mz8RL2Wfc8VAwIceREdKHNfgiam0lJGiFS
/A6WVcziPuT5oh9a1g0ZETw1t4okwPnPktt/nalJXxwxjbvUdUmmGQQLmRE1JFse35IBbraiuXQF
Vxd9YpnAoE4m/xORAGZssD+bvh4fa6YZENpNQFMNOgMHrRAX6YkSZbon0Qqvz1hczFDCUwXjksqV
oANy2s6eia3MU/fL1Xlyh86evzOjRJRLn+2xR+O3Z4Tt0xHrOsStU2VXM6Q0ZQk0pXnxOvfjVY3N
TVkGD8ukFg4Lh8gpiK5NW7wxBhYXRUu46Vn9A8Swn73ceXP41J957QhD2Xua1U5e9nDJ5+wkWTPl
e3+U5iGe56uTgx0PCGPf6GX8HfLnsP7bhThwhtVEslQG0WGDse/bkQXPZpKxcZ095HAmrbs/VOOF
EXC+y3o97xY5P3ikKUTugo2BkN2jO7j7Abf4UYFFLvAN77USJ5IC2cAMob6Hv5Vh79jbRKCQP2JQ
ptnGWToBdp3mAYgwuiGV3Eq/ApLYIn+w6GGc4Vmzn+az9WPkpsO+9xSbKR43S21JRKdTwBEdLoRQ
Ew1ubMx5/jILM39yqgOL9o3bPNG5+icbogkIOL6VIZ1u5KWtoh157guJTDIOTl621mwrRAkCVTrV
D7Qi62wWq0B3bjNz3GUi6uhBo9oeYWTq+NmrjfBokAqGcqePvHD4EnXoo98pv4c5uXe9JrvXFGYd
9og9ETjsAOook8zus95cjrr8uxDewcqa+C1nYWQLPrVtEK2SNryJew3Ldi4vA5BQtabJ+gDGQd5p
IED59GINqmHk/ulzt5DUKW12RmRCxFbznqNN3o4g4tnCUcYUHdFR3VeHZJSfIc65Dz8ZgHBKkqE1
ZqraL+X8DQFXbydUo5VpvbHXR7WQZ905NeR1MIObPZlGZDuxPJZ5dU0KSBqd9eqTghlNjSAbWZFu
aEHSzWzvZ+AQ2aX2iDy1o1qbrc/asXt0D/kHCjQIcY0go1ouJ2IhYgwG7GFqOCKtxyqY3nS8zOX0
qIo/E1KHLCwhQxa/QXMGSGJc/Qzg+st8HfjcH0P8JFuccNuapdXeBBEzyXa5XOPRjnTcotbyVUZ+
mQdgSjeXYIYs5ebL7yCYj8prcSW2CJC9LBEnjcR0hrTMmIEWqoDIJFE/jmnLSrR3nqx55T+msK9K
JIOVrAXHJe7C1IK/ITt/65e1eZ8XwVVZ8kWESJa81rkXcmhPbNI3A2LWndNpEFzjDADaYtJYz+ck
6fXF56g3PXAv7gRhZJ6/86w42InQdy48k60p0Uf7YXdWTruOzlluOQZ50HPwmlXu46zlsh8HB3Zw
E37nxFAMcyv2pqqSQ/3i2yUwqd7+Shr4XlAv0S/kHKcrynNQDNdnKzjJedkW4+gfzWUiydxLvCih
xSTQ5gVSDXB3RJvSUcElrFg7L1YOm10QSu51p6oah0Ml89faiMPnEH21l5vqySgSoFVeH+6CCjse
4imVBA7UEmZNmuABMywGtpLsYg0UE5Pp8+bnPCSFsWUobOxRNEP2WfgIhxxHG7LJCIXg8vaS+Ckf
s+XstW28Ecg4u5HzPx3M5gDK/BdL0RIB7rLBGVQR1uYAkETBumV6+pOthG9W0s2512TFF8GlMQg0
90toAIkb32rp3SiqoCU3v4hXuWk6OPjY70vj33K4DBtHQ3IRflcf5oBqJHDqaMnd+qpKBrGVKqFK
TzRTi1gOSxswweqtC6zpPyA2uRppqPhMkrsKNHBbxwTi+uS2bTN/KK5eGOC+ct+dhjRr4oMxqMSl
Pqa9/tOSysqB0N4VPkjERVZupIJ7PGTo0cb6L3aep2RuxKaG3LD1HOQfQVMxF+I7B9hGcWdakXba
GYgoGN1+BSalsU3eZgPBnmTOoi5yggSqu3GdR8Re2kUFDMKsQRwcYKbET91erTw2jwv82QJcIBwk
3jPRzdbRMQXqXxIkXXzBJ6cXnwwFGkTPX8rSxaE0ymHfJwQa2T7rfxHeIf6pQI4tw65eyIYGOvRE
Eg8W+PcCHcO2mprVIy9uQUyZnFDHbbVdiyiwscdqgY1WtmyEYguv7pQQivVvB7oOImxNWFdt8hpU
qmLwbWX5zoa0WjacpXW6btz9bFcb07ydAg27LyuxgtGi0z5HXTB328HseA/m7KMzN+k4yt89wbc4
PODgj4S7OmmD4osKXeulYoONWzIEBmgAAhXfc1YBmByAo2DrQIrVdG5DCtszQbe0MFOutxYONddB
4CG9YA9fGryfYLUPnFGQBbYtgMTkJvXrkC5bBLMoA+cw3nu5e7AZLDz5kvCwHPF8QNJlVHkcCXad
C7JZOcuQZqZDfk3cVsONi8nNmJgLwyPdsvdsdklOllEPGG+bKO5uDwUsEYskKjdgg6jvWabpAfa9
9HZm3ZF3OEO2tGNxZzEF9BBQbtZ1Qxa08SmHaIq4uHydLPRMakFnXzrowNIWHH3akLcGucmc5LVT
B9uy1H6qeNV1FQINB4DPaMi7Mr3vRg7SzIZDLgqG9q4JWZ9EXkjP+p0ku/Ika167AeGGg/6XzyJ5
gtLPosBcuFJs77K4+RTBilzFN1RGxWDPO0FZO1k8FYEk1q4kldZ28bXjphzh2vGp9OpK7wJ3/LKr
8eza5VedkVrb1AbfgWj4qLRYYt0mqkYG5Rjv+9ly96jHBx64bUcK7tZWyy4FAU2EaoQkGr2GA1e2
q3q1zd89kf42DX+IsqxHHOA/90P7RrJEvMHGJnc0SZGYeYfF4lvHhOgZwwYTYMRXEr8IR4n1MSDB
7uiSAE6KZ93scmH+thl9RW1nJTvlrWUdlFPErsVzP8Z7ilMyaj0S64ue3mGhDiKkJXA2MiBGHbn0
VmRkV+mMSCNOBw7/hF5La0an+EyUjxa213W3qer2EuT2q5HGPp7LBbjV5NfXynS281DbkWWQ3NP6
RHWPKWdc4Fo8Q/MAEinFQpEABq5H39hiFT8q/Kuo6OFT8zkFE2jye4zx1QnzHsguz5XA+D1ZqohU
RavbYjtIhLdFXw9BJqOWh7vIG5yPpyZGO7lQVl9U1dwrE4oDLLqRDQR/+9IYhH/oBaBick+lzzgQ
sZiEacnUsEGzx8E3IeDe9OIoHQY4UmpS0lJCkbLeo5UlCVTOuGmmR1MyXUmY6TKJETc1Y/4IilMm
QGBJ9Lo76k1sOgfc/T6Jju7ViwfUdp7gSCvUIcgkDKxVs4fqSu0tb3HvGePvaGdfQitYmKdxl/BR
alvjwAaoi1qfKQn9njoZmLk2S5dLjp/EO9WlB4EWHDEqx6A+W3Kpz8KPNYU5B2A3hcdkcTv0Fn1H
CQMsOPZpxewYinoTIFo0u3C/QotRRpYnt28/W94fpJcDYob0LkZXesiM1L5qOKw4OdbYSxklVvvZ
I59F+4miSXrwp3DtJxsUrLSR85vTuSLypQX7k/aSNAbgyxAzH2kvs2MhYOO4qgxQ4+x8I7Hu7bq4
a8IZr7aH2ZeV36P2HosFTsCg+p/E01DdPexTdhINgmBy0d3THESmRNkT3IcBlx8Y81/KtIZdFzj3
FBobPTf7sL+S6/2hWvnLL7AZaZT9MYZihV3M/6Nn/pVTVsfAm7GiTnfDzEntNS9DK/5QjT0V9J5c
7GPpfcfqCEdCfEo+4MpxURGOb0rECMMS/9JWbU+lwA/Z6vqFFQ/YEYAi3jRjZgNCyKXsfxKb5G86
i/5Y5N9DlT/NrX0hctWL63sZi904l4yVw5z1G9Gwktmk90dO7m81WuzaErTOVtwwr62f5j++5nmq
Sv1uISbaUjK89Iq2Rcx39gwugy5+RqBURTl12Srbx2AVWn9TVzNPtF4YgfG54xwfq3aXTDG6QtjH
u9Tjm8yJOZkUl1DfetE8E9M3+jKOGJq0hfnao2vZCnN9MLIH93FsaomjqMHKWGJdcsgP7H2wJdUt
jyWV7dRBvwlzXJQIsu/i1nwui5oUd4NRspb3XRGrbUei+epoxH2wuntMF+dAEvd/irZ/A3jA+Lca
18vP5VwZn+O66K7CNo6pNZBm4QuHi2RkhwJvZT8YIMNG0ZzIpiVjcLR+wsyz1oELGGsfuT1SbxZq
CpUV6y+Yswo8GNNvyCRo+Xf9aq/LtPubWkfvu/Q366SdMwXug/9HiXXSAgL6LmUsH80ZcUysX0g8
oS4lGo77lexhqti7fGIHV3O7QCSMOe1LSvMSOwf0r+a7X+I7T6urYep9Pom3nvk5348kb9KZPJyV
aOhzk5jKVPRbje77Pk5t1GQcYDfZEqWCGcJshmuZDOLQ8nv72d7z01YXMMu4n9qvKTYQegYK+4Sd
bAiR/p5MxglAamPaU4pz/SHpTzdIzJhisFzeAZBEuc6sPAqzapv3mb52zMK3iUdT3jgLu2QbuhpR
FO+xU+x9R1GDxUZ2Erjg3IksAn8mmLJJs31aMAJunf5ptjOJKrtPthA5cN6zKb+o8ZW7PDliJ9v3
qLn8/nevsldPu8WTWdNfJUnx1qppOiz2G+Gv5gPiIFSBY8clqXhNylSvmC2d7X1UIJwSw1va0r7G
4/zANDs7LOkvt2OeOnRgTdDm4pUJ3/waR4RNThHJ3Aw+Blu1F+ijEYkMuwDSSwb+xyQM2GEEAkco
9MCXp8+xzYMDFmSEI9kEz2B5/6qABXhbLh95GZ/BnwVMbM+AyGzGihuz9y/azj9wDTMO7p77UpiR
bRX7JmuNR4Lsm41ayeTuHD/hcxrPXVM/gYBztqEiL7josG+uGetI5E+p1gcXbv4WAy8jgqapgKI1
M4X6RCdYgFdc5jxqBR8sxwcfyktPfFfF1M+a7kffPHnDq980RO4WgKJcL+DwTEImCwHF0og/rkt8
gKY9yk9GKsGAVICVcdRy/ILm/7XuGWP3w0lkdrRdEW/mBKSfa7y3vobVYMNbCSY7Qrfz06dhc6xm
49Wu/ftyWP0wDoPLuqZFqEvnoTOuzjCc2sHcJyM2OqnNSHX+TsbBvsYmKNn5bTyf1qPyk5d4iD9K
P10r5vgnYSwzYdHdjFAiOtJyEN5iQ7Ju1Sg+8FVyFxWu3qoeFscgJAVATqXO+CwOxR4qB0qbW9yE
9i63OIR4c5/mhuEzdeyn56N/5DsOcUEBfGyfyDIrNyh6PlzF3NIDHuL2G68l2YB0outM6HDQSuyE
8wSGx5r2dh+8F2b/B2n1WxFIVB9KHRSjo60ObDiNmXysyzwC81etnGo6i5HqRE/FeRzzFy9WT9Sk
hKFi+GpNEe979nX7Ue6I9uMtLTxwj1A6cuGw6ZuIRarzuqYcCSA7dahUbMcHy52DZqrcgSzAEDeI
6PHWJhIx0VA40wNuNqZjhLgUwCxYoDGTqTl0wbsVF8BU903dZltz9gkFGlHoatmimAfZyWh1Q9xJ
syUIaYrHbQKee18SPD6H72nq3/w4tI4NIwnGEoTX2xOGyjb3pk04xefOsp8RQCSnymBT6ZbJS0gz
Fgl8J5sFZGDosuSz+tTeZg0K6NLBfoV6hOfX3Y6m8knbq8vI5Ji/Wgz2jJQxbqGYNE5Box9lrQ6J
jp8Wn/AHoJ/7XBZIOxhX425Z3o19pRAEMfOzVOpvaUeelOF/eXb/w9EAOFul5ep67zZhZX2UzJW3
osdBnedny2evTDqks2bbtubLjH4zNRgFeDNaYELQP8tlRG3fxg8TwFn8JBcGoeA63QWYJ9fVmlAb
k1OW/baJiTtI0fx4o004pkFIdKuT28CRqEr2q6FfrgyKtXXxzLs0oHplI7pBzBYcPBLQZ7s6WQa6
YpH9JA63sJkxgotJa5ngfpYZrZhGKX9cpIKehL8BazsAdWeRA10Hu5T4cbLj32PHvsxvGKPVHpIA
KEjzIVHTV27WuwGR8iYQbX8ql+Ks5rLaeXwcyFfTp2ZxbTLVs/iQr+ij2Tv4fkKRMkOGSu1fgzHw
oJnlG1gda8vEb0qIChnRZ8IR3M79HxRwI3OJkFgsc3hNeTKERZXn27N9tZ3ykkZNIb5KNtNvZC08
tqoaNpNluoecweWuzXUYDQ46/sT0ULxnrAh9DpoCykLSWGtt/Ckcg7y7xxjv12FmxkXuEJYilbhc
1N7Iu+F1a3aWeSdhTLNg0vxhtXGfmCHMKq0OznLx6SV3SYV7oUl/GjZLyg4ZGTgGetHefa5dwFA+
cvL1f/XSUsWoNOq67t2AbhAJ+DUbTJNbY6z6k5hJaw7r8lmk+a3AMUrJxHaULctuCqS1s8Le2C/n
hZF8UAUsxcgf2s45q3TyH6IuLBR9ECkpPRl8J1W9U0HVeK3HU+WagO5ZovLw5vtlMu6advklmhHL
lUnRvmxY4mySyq0+YL6ejMK+p6Nvx/Ba0jxaXvInlYo70NCAapEfZNx70dBZGUY+5l9hGiBYky6f
SLwN2v2m5Y4IbKW6IwDQuLXeB05ofCMxKo9+WMSDTsqD5/Ki4/Pbh51gaOY9pxUDIc+XzW4Vn4V9
rY7mwE0+IwdRgfECqgi/TQivcQ4mXPv0s5AGum9oA4zSWrA+CVtFSJiK//wDqTI2v8JYDkOAmluu
0uY8m4AxWMVd9yKLVF5tGd4VZddF5bAmfxWCw+TXWNaPAZhdKFATzVZHL194PG2MMOEE8aQUKkWt
UcPUFWl7Rb5nXKbgo1VtcrELwAhpnJTboh3AJKLjCL2/5Fv4J79Tv5LwOW2wBiArDU5l55lXYVZv
S8fnMhPBhD4jHe/dMLmlHRMOZQ7mR25Xb4awj6WUzSHs2fjKR5e6a4tvalkTmv4WdZS23rsykKT0
VB5uIE62XM7Q8vMLedlJOvxOREIhF6NTzMBiRSrO/q6c4xBlfOJ5ksZ8PHP/XMqaMDGz4KzOFCzu
2f3pyFG7S0siSdh6bFuiIw3U4ve1EEdN3NYuGabHzoxXcxeeEl8b1jHs4rMcpu7OrTWrTBQAjnio
+9n4NReMyIKEegrEcHLT4QGyIJISAHcnAtjHU9pBkXS03g29f4YUdILMvWlGvLZU8u8e3n72YPjD
F/LbvWYvq8bZQyd2omD1PbDEJJahZiIMImbZmy7uryIw65uFRAdzG2Bmx5t6Jk7Gnuy3GZO7k+7c
NLz2hIpvHCNZotWOq1YOLqTW7K4OPltWjOd+9uGM015JO9VRkzcQsYyfMs8erTmFhYaEzWzVMV/Y
szVTy7OxQOnMuA17TQbkYov2jn09KVaL5kUkenGB4dR3Z1noL46rgBh5+1aHK7Z5BaKUa4RR0Qb2
FZPZfVH2fKv9fhAYHUSG9dyjDHBMxr0Qybh0qGkVPKrtjFcph5q2Z5IQR+p1zr2XOcQQYyWwJAdx
dZjkRcicUEsxI96O61TWKNTCcB9nTdDfpWJ+NZv93LGaK5KMuXgQQi3YqRrJYZkbv2sLYIZMPTax
tHRpG1IVzIFiHnXSWPcjq/QlD7q+pUb/yN7YPtht/itbQNQydmJEQ66vSdSKjQWtcYerGooscswW
8UnJ5NQzf2udP84NPuSJjg9hMe2g6ZCGCAswis3hurjUoUnYYf8zz9iVTn5KEqAR2tXFEPE9Sqkn
J00OTeFRdnnLx8Ab3aQm9rsPf+1lu93Q4q5yDce/1t5IhE5ld5G1tqq9Kt56/P1t2UZNw0zKnrpX
YzmpIX3jmMAu09m7nhXiqVZY6UU/uDttclhlQ4Dz5+q6IcRN1rYqhxxaz9fekp+Z4VyyspI7Fn4v
y5jXJ5ecmmHOwzuv8P+2bo4ezqLQrZiVb8bKN7cIRBTKsOHds2c61Zb7N8+CdNuQWrShW0KM44x3
xKNPVKqEjKVeeEBaiSbWcJ+EuBAHQDzfEjP8lcOR5I2jWUjOJGRbR/rfbYzWjJh3IiknD2mPOUMt
ZEtCIlrWPAqojUEX/qI4WzaTJ3GkhRViI4oucq+4B6zFlHuAHaz1sPy7phd19bxsBtf+Lr3MOGYd
+sIu/JzaVXu2Tk5Rftc7l+5pWLkk6GC4jGo20hW+XuUbjwTVHTyNDDJdcJkW3GNICE4OYyTGjcZZ
ud17AoCFbwQMeuUHd/PiMT5BB5OJGTtYAQslISkqYcs2J9RnVdinaC3F0UmPQYlUsSIcrgE0SPi4
PBDIfGa4AxXJ4EZrUdVvpql5sBh74lsja70Rcp8zHDhnQfbGm18z/TJTGAju0yQ83Ks4b5mSu1uB
9IH2I4pjTt58DTG1dJkeWI5iLs4BN+g2ZH0OYyB3sQZPVzEgB/CW7yqzrpzHc9QizuQZ+CqU/96L
ZRsHiXOHwxPAj5XvEtUSrTtVVIDpc+AmEmJj/SeoxCMh8240KpZOpBX2UeHcE4R1G/sFaOmUsXZ0
mUKWxlIcGPFUpvETq9p7ZCJrtf6hYl1aGhTSEFnhbBIeVW0XFYv7wIT2URXsmitujj6FMWKQuXCY
8djZGj2UHcMlp4S65AJSU+8lezq4F6sKfi1D+c0KJt/0Ro1tuycBuLRO9FEwESYHf11S/8U8+uJr
yQ7Z4QPI0vOQpr9CFylCNphs8ssAboyfDMfcc0AZMZZbKvnAGHycRXvoSlyOhKsjdIW6tvseHHvv
18o99B5xQVMw4BAM8mJjM0Vk98MwIjQ7rpqwhqHL4+q2LW8bIzUvljtcAtyhcJ97n+/ZzdSrl0zd
zk85vVu268YU33LbQm21Fqdu8BsawyVd29VwjUz3h+XYmN2ZzKsfwiT8PZlL+6U/qzS+TyWSaSQu
f+uhIelx/KQwQ6I0TRFAd2hStWKa1t50nsP7Z1bAdVRuCBkSsApaNi/hvZ3RtyL7Ye9TLNUu1Jg+
u0W+F4wZTfKx96JjPJ4k4EkdsCN176JRIMz+6I7vZEfAZSQVcVM0RIhmEIRKpznrjLK0YoHU+yaZ
VAnxSdVgXwpvempMf9jJvpvBL7efc8g6Ss6G3jhhfzEQ/JNUck0NYBS4EN9aluSsyD6K9AdiRHKc
Jq70Mf09K9J/Ch9HgOPHf3gQBUnQ8BPDsjM2wBzXvMjip5W+EaWNd8B7+tAERoTs9myUZrXXYnji
yuCgK9a3iyx7Tzp/Zj9F1YLPDGmQR2WpUXvc4UunKB6W16pPh03aQtYVafoxu67cyq6nKrN2bOlv
vZ1+D6lxXvCwoEQBXgEloOODMPRk/JVug1bBpp3XXA4Ra99w465DZLP+49a37q1yvxEzvXaTeYGI
tAKdBULjIPnFSg9oPzrafPia+5BSVWMFdVsyKL0uhBcyFWw08E6moQOV2fHQ1AKzzM1dEkO07zvx
K0wpNbEjHfN5xT4YGe5eBuJ9nVv7qR863iX9U4wpqri4+AjKxDvugRTZKMNxHk/QU5qw/R245qfq
EuNQO5ryQoa7XCNZazzyBFke7Udv+Q+uzmNJUiXKtl+EGY5wYBpaq9Q1wSpLoIWj4evfIsr63bae
YBlZeW+KAPfj5+y99sek0AkMdLm0DAVsNcQFFZL42Q7N1UeKKCqn2tslqivaQCVdsPDdb6uNQPm0
0ng+a5/xSzsO723HGA0/RL1+IHH+JK3Egy/jJBsFdY0RMm3XUbcO9OKjSxRrDwNiic0DvZi81v94
zsNrUjtEM/xIQUaQ2OCka72t/jD9f+evBjYI/Q32WgioIo4xDetEZpAgJZbL4b00vSvA3gu8f2eT
e7Tv8tLeF6YwGApyA5qFnmJB50DLiLdcsewetIAhF3WrQTFDBhcmL0yLBAeSwfqeE7G1DL2yW0Wu
1S50KpNtzc9DcUiU2ig/vVQjEpfVr+j017wqfoO3ZUwRuPfK4Jjeev37vNQuxrNrJvMwwmZXZLZj
Os2HYZXhGvzSTYea5xYPo6G/1mb5l1a0SIa79vdUceiaDCIyFEvNuVDFcZqgM/QQclclzNkkfGLN
ALJ37SUmglIG1TfdwkffEpwazNriypz8hZbNcTJn3Yzn1jAI8NGWAwPfeO0MyJKSBgpPU1jftiCh
TbJzO/WdiVa7zNr+Eblb25LBCZbExudMjhSb410CRMDv8zfHGW5GbYdbl2jbqoqOfYviOk9CHhU9
XaXORH7lR5bnL24hHLrOE+eekaffV8eYRIItkELL4TdQYDrWSp1IDZjFlmnI+anZVUECOIiiuDSN
nVGqHlkZZ8raU94CiMISKcFNH5HWMH4+6PztpwxYhRyCjZdHdNkFPV9Tqbe6Mr9RgbG0AolajBXh
0hiQDrFkFkHIb7uOYiKSxo7WqTanIteFtswidepQyzXkau81r59HRIxgKnEfkiRcelkYb3XOISKO
2m1A+b9sA/kIc3BI0xzuQgTBLUd7b1kG+RQEWrFSqjca8PRMJx7rTn6rhpRnc6iQ5SnxilOAKiOG
kJPED3xEj4i7iPq9oos4vfqGue5KG+LvQPcEM9m5Z4ZMXgf1xVTQalBYldUUyg0EsktUxu9FAohi
Svf4ebYTU7dj5RoHXdByI1zcoVZhc5WuOmZNvBq1KVvEAwZXfG7Rsm6ncmU4aXUk5qygp9RdS2T9
G0TjLH/aoVZUT7Y+vhq8L7oDfYZnSSyLIA8usx66cFC+YnG/Ti45nIzKW1DJ1hgi6Gfbri2zBf/I
OMjgQOnl7bcAe7ntZwLcMCKL76hC2dpTHd31GOhLfJE/VNBGy1jLaXsTPrPUHOQAsWj3kDXGg7T1
sxUQTj8yu1detgIj9C1N5C3lfLCqjObWCA5dLuPJBQng+SqrmVo15ckxhy8DVPquxZzVBc24z231
qfzsIkmfI38qp27eUOw5oziXVtduXA32BKvMOoZMtkQqMmBSqX5AQdMOaHyXbQgID+hAuSmAaYZu
u0q9cW1MGfnC+btl5kBgYv7QWA1uspLdNnGwwpv57xp3D/al7M12p5e6VwgAXb7xpFegKSBUOq2z
78Z+xwn6tbGMl2mqyElOKHSIDvxoRo+Ml4rIQ/wcbAlrvxfv5Dt/dEoxttO1xRBo5V5J5ktdF6yc
0Hl3jAxM8vRFjzxcRklzSYv+6pIUzEqRbbAQ+UuXG5KsXd4EhfLdFmR4UbQt9Z5CVlUHv2o/bMfu
zqgiAGQ29D1cp1sKq9gV2WSuQaj3KKNqoqbr6NGhHebfx7Wb6tSpeERdSghST9uVZKVflFQHlGTD
B5UUhjE2sjJgN+10xNsx/sYtsB5kkuIvgzeWqShBqGV9DKJaaJKkVSfpCQ+n2Um7KD9lJiGh3kWr
mHHJFpOk/h2m+V0mVkCfmS5jB32yGqtxqTEyJF6imGPPtQ+Ju2ljOcW3F1Jem258Dl21V4VpnTya
KTt7YPQ/WQTpsBnTQvKypaM8inwLwA8y+6ZqEQlmcinJSAA/wQ1UUsU6sVh0NUfV1uYB6worok8K
9VE6ODgbpESUq1O5y2eqk9YzfUJjskQG88tsXLLcuaWlNXcZj7QWgcLO/0GP9HTlKArlog7kNp13
bcyfCYAahx6E21O990ggzISe+1ST3Sy7G9ObmZQJmMaFSuhphrHoREbvtYVIVoOF1cpvGIBs8n+l
Y0H4qol2rvzQwvFJiH3shC19fUqnuXzONM5K2sAko42jg1t6zMHSkb6v9Qsbi3bO6uE8cn7fodd/
Y3DDYMlZN02CODG9hX19CRubKlBflsRDYE5J78kU3cc8tg5mGb902mUAD+q0Y8EJCMZ/AtRxzP0t
ZwaYJUX02SNu2ROCt84qwpOSidu0CvUNeguSXIvYnxkb2qKYJT2a+ZEYUNgoN7clZB0MhqeRmXJa
c+Qt7UuKsHFtJ+FbJxNgLz49GfvdxhW2TVPWay8i9T7oA5xzwzVC2sliVH53KDSbgMdRQmPzEVba
MibvRHQrC5sioVmKBz3KHlloMwuOsbKFzo84NXdWko00gpB7je50HnrgF+0wfDvl1pduR3I6xEKa
6fO9/7CiILrTCeL5c/fwYiPZblMnrja+R8Omjd+HifwGFwa/YbnLoHVP5oC4KnWLfdchs2FouQ6h
ZJ3crN5qcRZvHZxsCE0BjdURH4g0eAnQk49yXOl+SDA0QpEJ5thhLN4iwowY9cmVm4fqNCICFG1o
rrTqadi+lr6AKGXzuzb6EX1PvpYybujzJeuo9qlAJ9qxQ5ntQyvf8TUcIuOuIoPVpE8zq4vVoKxN
KtjsY9c9K6r1WRZjEVbPWKDs2jvpG8ucYeo8LVWE1gzjotMwSpj1Mhrx4iCuMKhdBWyb1v+Ro/9Z
wsn4wvTiIRofvL+OnZnvDeM1M3ZWqh/tLXmrUBym8ay10S3TLbo7FTxZHsPr0NqLwczgxLhkuHlO
8JKlidybJfVNYcKddGk3CF3bwIZTSI4i8gd0uY7V2hiaYrWtsBms+xyqsGuCCNI4YyQ6lN74oDXR
LZ1INC6ceJ5X8oa5kj80djBxKcqfem//Tk285TEtUs230iM/E9pK28h3kg4+h3wMKS6NgEHf1UbZ
HVGebHMv/6WwWO8HOG+BJZ4dzF84Jx4NFd6mZmsFWuMubK39WTqrqZtn64BRkDUPYt15pIKkAwWy
oEdCtM0rczR8+vMsU43Vd5UViEE9tCWmojoxgUs30JOWxI+7BoeuCG/UQqFKYJowftklccz5zFgF
1Hvw2xKhia3vYKyxReHsKGiCr2sbFGQ8MWeMC8ozApD9Y0aliY8cCXAIalDAtbc9OrCICc1t3osN
wIFg4dUl0kFh6RutmDZTzc5QNgq7Up12jM0kEEiHb2ZSUhnoTQ29+Ml3syDRFMFE1Fow7HSvfibA
c1rkuy2EGZ3xtqQlmkYjMX4TlVMsa/+Qs+hwr01b3bwVdPvoL7XRCg1FvyFf4K2t5N8wUTcEGDrZ
FasILNxlCrG8sypoPQJTbziqnjNEVGFEsggCZqwhw0RnrtOc9dr4KjtuHp0vA7h9En57GjWjuqaa
btGAphRLmupTFK65rrzoTEvZQTfVjuzpKBuHV0Gtt0TOT1aMqx4G44atDxkXT4f1ijvvT2xaIaBn
CzmdZWxHg+Y6zVTch33vXsn/OXq0/3c4Hr40pGPIiVwjviS0QZbuKBQcoTC5BIKR7ZCEN6EFhHho
OdaWanaNThbAOU/SVUnqKrzmkq0GKvLWhlTGrCDJ732HV6Tp9O+OgybNo/CA2qRcWi20l8RS9953
Xaqn5F5YzZnMeHUs/aYu2WDG19ZSGtN9+iOMag9ssWqnkUO3GdAJjaI5pmlYHLxcY4IUGFOOQ6/x
Ag6smb3Om/hPljjR3ob6OZ8ok51pIy/Im+7BqQduWdvnS1zz0Q+V9M1MXhquEnP6JSGNnJBGPU9P
3Mvp3k2qX+gCZ7jnANzT027MML5LOWCpmV91gOxG2/CORVLq5zrygk1HZ9tnsLJrMLQTqI1o0oYf
riraOOBmsjUdEBSKSTyuu0nLD01ByDRKzoDsm6H0NkwxxqVIVHEx58vzo07owaHq/PN/n680K9ti
xE938ZlTVv2iJBafCQX/skX4IhDhPKwBJRGBsdu6s9DyN0awpZ8MWiv0fEKOqnCrPKoHVOhYVOEY
rDJhtDcEhS7WV74O5xETlyT+CefUWFPyi7VGk3SB3cbFpRiRzwft+DC4w94f7BXPc/aN6p+1DgFc
QoLQ65hN6OXBny3z2rFfjdz7UUXRXP8Y0ztM5Yg+VxJdrLyc3nNWN/CZzSPqHflmuNunlI/xZnQ3
YUk8/5PCFe6pHz2y84xqfMA02Boknx8cGxWiqHLz7X+9ZNu7aMp5r1qju5OeZAYif9jzBUFHsUfs
8w3demWOrXXxdbc4mmO/7YIBmZrwjq0mg0ubNdAqTROSw+ATK9HIIyBVa58Y+muWTKZchJl76MMc
Lf7kpGevsZaREvZRTL595InnDzuw7kap4xz/uwxd4kIXdxF1OdFEyDwrhelazR5TnvXIE0hSwpFz
vKsBxr/qd5HM07cSd3sCe/Yx9Hr6BlDlYiW9efXcNLxIo3tXI2+81FuxqxpteNiQWO65/0EIzPCo
4VQvrWwgydSInbNmFFh6MXPUnfso7cwvqfT934Kn17VSkGPgZfbJlNgLR7npZgIPtpa26+/sWcrk
oBtZN1QnuzhN1FcZsxG6VfaBwexQdJ69JSAGPXIYia8Is/iiyAkvybGZwngXHvq6mtlVVN9T0/31
RJ0g0Jttvm9RUmBUBVLgYCSm9T96SC4TA9KwCkW8axtLPz0vDTfRv4+eLwmSYhePyp2gGbbTes9D
CoUS2cu6N28Mg7PrMe2ykT6sWqsmnkvoCdFYsJGNRvbvhoKO2rNJ76XVrMO2bI+ZaavzfxfH56bO
1fz75nvhmgKNyP9cglme2nv6uUI3vM+fFnmUsTVHI2gG0jLDJUaqkaMAFktw0M0JzdK6RVpySaJ2
/nXLowwYOS70AiOR7aEYRxqVhieZ1Tss6cHOMpV90OpQuOvnh92co4Cfdll7ACNEX4BwDww2CBuG
SF3W95FYddyFY3boZ7iIJv1vKELllhgcQUzORJap9mmUkBPWXtf7b2zs2oJnublzYEPHEs+wICRV
5ckej6Of5ytdozmrD4a+JB0gucIFM5cTMwfBbvOcJKiogc4alBs9LU8I69s/hmmfHWKU74U+fRbG
WC5p6egPl/UNeTrZ88OkbQ374uAfeueXa7FkDP3JppebxdaHSFodzyqx9KPWojtWdE7d3Ps59GF0
tLGNM1wYGRX6xqaDSbbvsBBQNoQcYzKQ1LhY9vBpkNsNwrqWZe7ujIxKPMPWt3TyDP3d/Hd4XgId
CU6riJuydMqP2SzcGfKMot7YkyMzr470aKMIe54QU71M8asQuvP1b7FIcQ/MUGGiXNN3JjD0CWZY
j0JRsCKNY4aq8s7rU92SuRFJ3kITgT9WInVkdlXVO6MS7wnOJIZfZnZj0Ajvj0eSikjC0htMPOJJ
fo41Iq3cIRyOOr6bZT93XGvGs0hNvCNaX/8oDFyvU5wPq9jQsQgn7QMBeYjIzA4eKOb2wxCwgXtT
di5CTQC0d6Kjhqqih4S4CKptKS+yEtX936UvymvkFMiH8x4JAPxmeiC3uJp0+tkRcSLT9CVLae4a
28+3BqUfnTLnltUOkl69JcDRn8rT1McFK9mwj4mte+eNCg+BoYUbPAHZLlXi0Jum/r6yssYm8FtN
C7fw49NQVAq5ovWVlGT3MN7pmTvJ10oG3VvpVMRWTtSVjWV+iKjCK8iWakES3IIUKF6EzdiIyULU
aO27Qw6v2XcZmpc0+zQHU67qukz3dhO/R+YEAmI0XirRR5eUmyiA9/I9pdYtpl27DwTTHTfpkw9C
wcK1Ntb5BpkckOEpPZpA3TmIuth6IeygNOelq1xFfF2zswZzWQBb2fcTZyDk7qzaBR6ZNu8wUY0G
tF7HvhXKoifc1xWZFKratijByRlLpwsmEn6WVv8Nd2laY0NA6MIRYcXIPDtVYYkuyamNxZMhlKRu
cKOth6OURtd2skf7tYoGSV4ftq1szJKT0jJvW0UOpVI2HMG0ckYZS4ZaMaE6ifuOebE/57qtLdMe
mWiWaOLEUwis+r3RC+1MIdq9mlrLobq8d6NrrGkYUZvI0MbUM/bJbmhrsXze9iKFu967zU9ba+wX
K/5NOkC1sGlMl4guoPvglTMQQrJOhNjkspiDbhGf1Yx0wIdqHP8tPgn4hXbGFdE4fKXpSivR72vU
OGFxtQSqc2JPFijAxh8SyYdheum6mo8SkNhBCFDaHbg1U58vaQXzmH4fZol+y7Xmt0iRZRH2IE5V
VOhUjJX9Yijy33BeI8wC22BhXXWUjdvDG5ID2ID8NsVhutZQ2KD0x2hgi+avU5posfgtz4S9Z+cW
YsSuysxHR/wJYq4cv1DR+cewJ/tCpk8bMo28DpiJdHXoMIVNGZ97mGhltO4jrP8FGpMFFjLyU2fU
le92D1Pv8cGrjLATORIcNroZVZpjrlmwfQxERKl0YaudQnPM58WBNqhej6fBogKLpY9koi5/1Qab
fMAh4LlCtayFGyrgv4aIvFUYu+BKJgevQeP6exESOIzjaKIo7jFAjPXM+42+AggXL0VAA5viz9k7
nE+WemcKmA9ctCyeR8Ks0PGjQ5R0dWuPAxdLHxG7KU5xYa9EmuqHIaVDXoICG0LAFYKW4HPxH8Mp
Wdo1z4GbIrUIvFYcn5fBGDl/exkxbY1HmZyIiDl9pdnb0Oo/0XBgDqtC1hDPho4UNmiZXUMcoElC
25fDdOrny9C49aGh1Wn70Bk4RzvjIZ5beokZEweJG4hUtXPAZOjKRl8vBl1WhzLOPlNQcmfcJfkh
R+uzqE2p85CG0FQd1bHJoqCwcftt07qeLmMxl9F9cAP2422LQFj/zj417+VbDvxiNjW+Azewz52Q
9T2fdmQcTOvnkjOE9cFuG7XORXolmLzZ22ZPYzCswFb3MXpilqJt07juVkP3qsOY7Te0wxjF+Fmy
ahMBTZwYFoUe4IEEXFuWfNU2gDdJzEout7mShD1RfNRd3Jy8QYJ7rtKXjIVnhaGpf6egUZu0mkK6
UxKWTjeeMLto29Kv7Q0GEOfRuSwQUzKf6e2IwybgcSmNaGukctX43c6quvCR+9QPNe5iAteXk4qq
U11Z4cac6Rf/fvIh6n8M8wqIfPc22QY15sgBB3QEYQPPck5DHqxiTG55VQ4rfX5kBEaOXTq/NFPi
LkYtUkukJj7p3EqhWU9WlcpjsBeomoVdt1R8Beyy2ke7Sfx2FukGMo1g2soS0TfO5+TE2JMoDZV/
FBaNyiF0zUOcyfjE/5Hjryqti+6kAKrTZsAMlL27OOV2uAVTjv5gcNwR5XzpT8EZkOjSk+mp67/6
qXWudkH/QqdTGWDUuz6fOccoxSp2Gufs91Z+CHXjrYqNQ68N+kePoGrTtNYLJtrqatGpNqQE80VV
Ck0XvI1Ms3SlVDGrePGKZCiQRRb8yKYRhpOXgi3WFU8qDywNwXg4PT+qw9Mgv2cvEKTt6IrrS94E
ZelNJqj6VH4cUl8g8/mfTyOPA8wEdi0dMo7xg72OiVM6tGkHUty04Xfr2laPpHmRDYMxTgrmLu48
8yZqtRk5nJ3pom1rFZcnYjnrKxYE/+hU7c5yKkoe2BarvKsSKIhBctbQCLKcrSZzlK960blHTD9y
GdHH/hoJrWGvW2deLu8uXelt22AWqGRZMq+M/BM5G4oo5qq7uXGR7V1q+YXogu72vChhngM9+6On
093KHGbeFJeeGG6pP/lHEifgUNkobbyxPEayORaxnR+ruPXutuw3z82gn5Ra/btX28L6hG12NTRu
B9Ekyauyif5VgeGu0AJbW/ifyd70bHs1AIBC10ykQ1W1S7fs7aPRppB1Bp7qCe/TsSgFI3OvpviD
nodc0sgfcTFpX3Q/mVnYMtjKnAh0P8NMpap4dlJVweV5kaYILk1gjYcqqfYMXfVVUVbQXeIe7mdk
khCUGbF258mjlkj8B5h7rOctWt/CmRQDQzzTsRKkPwcenN4uSh6m9ZoCjEPhLdkPoQU1TEm3RuHS
TClVQgmdWOLYCkY+sWCvrmg6jXFY+JuQtJWNw6K9COd7Gg8s4AYQGGtJ2VEFVX2YgFSfhvki2/SL
RWFgy4mSY+kUauOVE+ZudBivI1VDa7eMSAe33pR96+2w3dwl6c7H1uAEaCG9PtR4TxfR/J3MWYSn
HPUjBzR3tM02fIlwmy+VkYW7rgPQz6rZbZEMoczVHXzstJo2DgggpK9meuuldemC1F7boTduKr9O
b56QlycIKumGdkOWyHiMWkRbRWQ52yZhJiDTGsZalb+rVvXB3rZLF11FV0DtT4sjIrFg1XlTv9Q4
Oy3Ktuk2JZ1TYr+yS5bZ3R3bU7md0TBIh4yzH9l3Wjz1iznRy4ji9A+lb/+V4E3qtTQFiOexs0JT
0sTI2ctI1UH03t94NKtTEyqg8h5zK+a70z4nSwaUuQhXYnTVzap1Z6vjzzxUktyLYAxMOu/aUoPQ
f819211pMVFMSeW6i+ePDvscFl+fhqvnSww2rGh5SJ8XijjHSs48ds7BsJXYmviZzniOabcb3qro
beuYCKfAP20ihZUa2mnfBPbp+OaFZRf0gwK22GXYbEkpqm8d8Z+dGeD0KBvv3bQoKxpOeysxuagT
ZkX90jQqeaJcIwPA9KP9EGYvUhW7hBix25SL4NXsQzagOiYLLkUyWIipOuphozZhSAhWRcZFC+/+
ExUpYAoEmpdx0H7GEpxzZtv5rXfC7XNBJaVpkwjZ04C4l0GgH6UzJSeNyA+k7nM/df4tI0wnNnsK
0S4IQ6bWrF+fdCWV7ntvsC6QkqwTWjA4E44VnC0jYrbvMS1Gldqo8WbJxLwm7pdva1QvVb90DE3u
0qi9CJHRsWr4HhgIGbpweqGlQgLFWB/LLJagI/UWk8VdbzumoHNXi1MLhPlau4i2efFKP2HBtD+J
KJhIhcJ1zP+RvARzz7l2zpGaD1pGXi0nGgW4X7xgS9DKrNn0sn4nmFseB8NlU2OdppkMrtGcfowT
WI0nBqo1vFtp6sEx8+3wIFNK9WBODwjSP6rtVoEdo5OGe1qv7TTpGNgW3tXwo/jsRToADo6+ldEB
ZrCmXe2hykEYXxBRkkSHJ7dNms6XmsheanFjr2uI+SeIo+8hBshLPF9kLa+DVeUHBU/EDPotefD2
lQegBzE0NzLx8WUHVUtajkr+ro0C3ELShy/jd4udY5PmfKWmt9NRyHbtdOwxJRzOsRHauyKWltbz
FDAHFe9+kwU3IEnRx9Kk33xUlZFuDEQHmywGnfW0IudjHp5b1rU0/+lA92gE2splLSL3+t/LjKQf
OP2N9498luidty0Z4+LkSf1tKJd525RvwkB7a2vauG6BtPCGWvXS0ht3S9AX8usEWXIxFxRdoohL
rmNcr1H5pgfTQQtjVGHpy6xYvWDwj0gL5JKMFAQyKc0jnmTtDXHQItNvWuOE3wBbGcEG9R8jwZvY
aYm9E8VAm83ahn1A/wjGFRQBbH9EQ+HNlJqn1oXW+bwvJQ33aWy7g/9H9UV3qFTTfDKh5ll1P50a
42mZ+tmL55YnqYecw6t82viJZ6H8VtXO1jtSCvLV4Ij5nDLqX4Vu8n550cPNGPI7dfeaJN0unzRg
dgpJANHT9aF1SSUrlU2qoIduJ7DAw/my9Q+IwjHjOFANTa36rIK22/voq64Rh+NlmnrQ0wZrOpK2
9pdOFZpxz4O0xqLJYoz+THShi3aozS/acLB7XYFlgQ6saSmzIaphQvQs42RpMD0yIX/mjpoedmSS
MGFZV4GyX0DF/fcqxSBrirTY6NAJPqf8QQvV+cptnWbqQHq3OdTOV0tvCPak/UY/DZuq9QEGj9Tr
0TFfshiqocb4/AjFAAwsM882Sr9MbVT7ChPPKmd9JxxmfNHwQa2eH0Uxg8LnRz0tP/y5/dpqkCnH
dmTcnxcrqlAMOqiY5k+1g5te5rlsJV2GlKo5Uixmjyab9FvEjt3GNUBTdnCq5WoEONDp6MTmy+QB
GKAX3SypKe69zPSNlTD/h2NXINHBku+iGTghMXLIqQDRIPvQIyhkEjhpOBE0vcn8V+vPhTucxISg
0zIoh4Z2z+E0PhJjIRiGcezxquRVQjz6gkHygc9YoxgAURGJtDknI9V3z3x+l8JK3tgKBbsJJQUr
hPNHYbG5dZTSZfCb1mN0f14Y21q7cP6BnNz0bvrfwcHySeRnd7dNPIkhHfs7qmVOl3NVRphJzN4x
LOIgzn4laGHpsdfJVWEmWHGu/dUXsnzttHaNWg5GeOp70MOk3OBtvNkoz5y0axE1F6tJ9/4MdZaf
TCcoP1bkf7D/Yy9/yIY/YjmAdCjmh6RI1J3jVfDdddRjFRwo9An11rHL7E3FTO5RHAhk1BGiQnAV
+tSsh0HDtFA7rqDPaEGAmWzu0wB8QTMi/0g7cIMdysE15FX7NJTozxNHfZLySwJ9+KdCzXysqBDs
urrnOv7fZx3ckUAIDZkDgNZ6FuKtkpgQoZ803f2JbRnZroPqlN6bv+4GPT6qwYtR0zsIjXtW6a4k
ytMPj4yESGwJvH04d8vEFBa758ZRR0hcfCrvNXlehy7tx09Lz5tlnXmMOyguEg1Scz3pZLrZ6PQm
wpl56337gAXL4Pv/0RWgkH7wqlcbtSRkk+xoEDEJMn0tVdAvSIS0DuNYiFcHc9I6bkhjer7sjByG
WiVewHDBQ3SZptvh4H6rsiO8syve+7qstrVGrEtRNfFr6I4/zVrYlzqxswX+MyKUR9xNOZqaXTEh
2Vu1pKSvk1E/MwvGGTL3RVVR1/cZJMO5kc9pdlDfB0OmB9hEgMkihy8JGm3XZbydmdaeDG8YAQvS
C83Sxv6px+M39al6NKiavam+styVOwCeJHKmZX2tHRYYbYrKbWbQG6cRhWN5ZsFbNQcyYMi4EEc6
z/3kvseaeW4nmf2qoWYFlkGouaU/qNvFAzEFMn8d5bXlMVFwYAzcq2KWQSov+SmKdtspikbdZPrg
Vsl06iwH09H8ZyVN/di5QIZMJHTIYVtjU5qKLOYWZ2AR7Fl63EPImHcVTE73otO3qTDxfjDERcAi
sMgThmMcabFk6wk37m0o/7iMwJZwQvoPigDY1I6jrK078AZHxO1uWqOIzgCOojNhd0xK/3tttvFL
RdNi9/zUf59/flSEDTMVDaySlxGnBszGxt2kT5f/Lk4NaNuR/u9YC5rd8/Oh7AaGBOKPbjSJthtp
Qh8H1MvHUdbG3m8t8YBB2r21PysDhSAOApyaVTPe+EszrXN18r4sBvR+DjLJa7zoswOPtApCK9mL
GfJeNfUO09dOHygtIKLYD9/3z2wO42fHIJQ6QwAfK7yXIkbKY5i/CxNfRaC31psRs8FHfb0jWnei
6855FUm+tW8HZ1Mwt+VxQzVXE0J+ejYllA73Y8QT81CmRrK8vxXv8KnbX+VIFJMR000QskiPSCm4
HSRcyI5e3fPS6wOcDQS2/MHfaAvsvaL1zs580Tq91FdDbfzlvrRIRzAKffXvX3BIb+texwj+/78a
3NcELmCiDOnq8kba0m8aHsb++ep5USCjd2yHJTtNIUrsUGi5KjkcpSDnxTJxXXY4f5EPVOaBtvmd
2F3r+vzU85IWoeDhB7fzf/6BhMA3IdW1KkFvu00YnrXJDCCupB/upNpDp3fWmr/uRKFl/O3jUX3h
XqL7PwVyr+ws+xpX6Ty/LCwp9k5V3ihW6Qw7hvWozY7T9ySsdxQz3GGaXr5FTv6YKiKi23L80Uuv
XmPVZrANr28Pm24z4uh9mfqCPdofzc2zuo7zIyrpZREF5qFJFXrHJtUW6Vj5AqcoSzq9qt+WS6Ze
ZuTNLhiRScCR+wvHajbeVQV0G7P60Alu0wLgWbUoXiCy1Euz5BXIUYbegJoYoU9YxhZxZd2SmMRx
3fw7yA9a/xxNDSfepkRFL6gvkSZbMYnrcRcfTLLD+MWqgzO7jxlpeegI03lNRaNKTpVfhV8cK4iH
GmzawVZLeDxl0ZD4qwweGkbQqdpo8bfJJHhnRi6gOybjiFZWoQNJVca4zz3KTRfNHMNtDB0lMEXQ
LMVRN+ub35Nul9ZhuSxGtNUND0jR+zMxEEmwrZmLUXnDgiGyuUQtmcBZmO1pdOmQvTd36SuG4fN/
mIP8pEWRrD3N/ZXP3U+LBOWUEf+yFRXcDg6Ga1VTs4UhZ+Q++D3Q/7apM5f4g5nSACmuulxdcFzB
NKa953vX0dRigJiuu9dlso8skCUMQMtDaptbF6bK0q0UiJLhRA+zu2aY14rYUgtVTg3GVMdAR5iF
68nmaN0iRyMKHiAmhhcZU0Cxk/0MfNo2Af1YpBCz9dMav3zkb4tcF+X5/3F2ZsttI9m6fpUddd3o
AyTmHbv6QiRIipKoWbJ9g/AgY55nPP354K7YJaMF8hxGVCjCKjsBZObKYa1/GHKgyp5Wt7saOnLc
QQslAbnvKy25H2uWi4B6bq6RCpso8LYWXrZucl016XXhYflec06/GFUVFYyAPZL823po3koXmwzO
1AjsZt5dI6n2tYwrRm41CKq03PKDHKY2pxkyljLm3Q00Xt8Edt5kl6Ei4ymFW4dmYUGb6TKyPkFf
sOBD6tJRo1/VSfFFlhGQiNsCoReRu46r5fwNUpuScgjMKF/5HhhWA5R0b6jaFwmHLNeuwlU1hogH
K9VlApJjlwUwNFv1zqd2+2z5BryLoSHXBnRdNQEt6rV7B1aY5PekKIrv3QS9YkfjErSRo87Gikvc
koOJtxQjLyQk+S/dLAgu20Jal9xp1hY+AxC9kF8bY0RABtf67JdY1Wlq7XSjZu6CfO37by688QcX
hcuuyYPLsUErQLP45Bp64D6t4Sh4oXIRT7BvuDJ6DX0KEdo1drLRdYciY+nVpEshHRVDg9yLZ/YI
t1J+Hi7KrC9BT0QPqBtQuUraH8jYfUGEY0BCUa03edHf9jkkOQii8aRjqYDMWg9m/9nSfJQRI9Oa
UM57S4+eAexpDopnrEUtB9dOf+MS5Qih/zDARKxtY+RI02+0MVI2alvVU5E0Whtcgi9Ek2tQyZKN
jJH43i0ATcYIxlHpQ24RCUJKfSOHODV5jiRKx6nqfYahSqoxe8M2R9uYnWhuVXCkpoZa4pjXbzDO
9ZechTKz1e04uq9hAlm0HChU6hAx930gPksmNLrM0O+8QME1t4OALfnaW2Ca9LQvfbFJlG7SvtmZ
fnufoyrMsTjeRCU8i71i4pttc0PKR/ta4dr/RfXrbViHpqOw9iIVxXzTirfKat/ciCokniHNqvXw
xMiHYou0wFffTL/1ejwJgUzCSKiur3zQXDfZFAqWrCqOjp4soJe2vEQM+HVkW24xmXAa8yknf3Cr
hijwewKpBVTsN8LPtOsgcAFOlz0CKhgLsQGwVIkcZRvs5I0CnLYxwIiQ2zi+qDI8IzoNJ4N2VRn5
Nxx8DoFq5Hcoq5MzDhE4IquBUGQZ/agmYR+DOiJZXKVYK6UJBFu/rGWp2TedcTuk2nWuAIOnRnRn
CXTKNXsMLmthBBO8e+Irc+RAFBSkQXvT4E11EYVAv+U2ecDoCM67m39pC3AYQwEJ1B3bYu0L4Yxl
qu1RPwT0HF6lSI9PaJ5Db6Z3dlMHTm54V1Gh/JRI/Thpl++iLpb25WC5e4PQI6kzjmsI/B2ZnZJj
R9YB/G5AIyO8/lNC/BHpL/uqqC38iCX5lZn0ir/aBD+2N5aBDopWTY71Vpciz0qPVUq5zgQoPi0D
kSbp6Ik0yQ8019AqDFZp4UGmVgRyuy9VjqBsnDSPUSHZ+9q9LUqY1vBE8hWoUlBIOhUMO0JysO/M
27hAkWbwOjBwrDsb9U6q2DvIMXkPpQ1WUlCQ57wnLtVKii8hGcLi98trOU7tAy5FgeNamDVoD42H
AwTK6jejINaUcghvpF762cf1bQ77bJvL2EcMnfITY9VXMi/gotzoZ960z2k5fipHcVB9uOxQdHIN
+DMnwknpVEX3xp7MIFEyLovPfY00TSN3n4rBMPdKBTet4/cQa9G1jTkxjgqx42NIeG+PGYX4Wk53
iUl8mPWOCrtjdoFyRWg9IujDLSPG87MfIBSgEAd4fhsOUrcPgYRZYWpcIj99bZjdwQD9vwengC64
G+wTu8ehwoNpUktFum+CoNkkKXMpgo3aD9wz3CI5RJ2xgcjwY/Tku7rNbxUvEzdWFe2L0tsZQaq8
WhM8BJhODFw6wEY+4KUCaR3y/x4710tJWrGsg5kTpHAvMikIN73qygcxPA/KALjUv9ZNGXBixhos
VChKQgMvgn66JD/Aw4O7Dht61wcpRtz9Fvdr7DHrZCXLgmyzyOqtJTh5FFInr9zBA19W604Du/lG
y7m/p8hBGaUALgJkpM2SN1KE7aGtwbZqeCiQwFrZEx0fkOUafdb70cD+YjTD+xYSmNtfj/W3NMdE
IjG0TZXI2zz2vrhy/iPVe9BMyCKQekcXQgkPKU7BOwoKF5G0laSGBK/kxY6Af7Gl0nLfSuIFlbrQ
yr6JMP8S9O33vNdB1kDJ2ZCs7QAzDzddiUSsGec/YeT9DNX0HjYUTARqAjur50TY1jblfTvAJrsv
8z1nJkrINwX8l4vcRuFHLfEXAIiIjyS1iqe8F68K6sJQudNyTXY5dhHeTqPMhfI8PgCuhUEdpbso
QJjUb637MAYUbWc2kkyIUTjC6gCB6SDIdByT67y/TLDyXZkK/jAuB8GHUqN2oMjoWfbrKIRWTunq
PlCQQ2hIn6503buqy0q77KR2a1Tmyiit8Rr3ZNBVpW3c6jnZ2/HWByT7o+2kewjgTocdzXPNylVO
ApTCeGJaV4cCmP0Yo/JrtNam+1l7Su0IbfJUBkWSgRSuWzu/zAVkFa33r8Mq40fhbU3osSN8rRub
w9VFHbX4W+TGptQTBBol+avl5cptnrjyLfLdtSV5OxsNyb2SRhvQVBx9hvHFx4d5VWrRFyg/0qOm
VPWlB9jloneN15qy3TpylQcSCAZgND3egTTRd0NlIaeAJY5JlOwo1KJunKNM4qp9d5vAak2SWt1z
Xf6H31EY0qJJQqVON8hadpcFXNTQw9VnkMmCoTEXQGqXSIjoHUB1bGISL8cW2FSfjCy/ak3UsHp1
DbpHqMB5e+W2T/1wl2Jczl16k8U2xRVKmTsvwkUhGx+MyOUir5FzHDbH/bOU3104yQ9ZqjBQUrIV
U+go303//517FsArE/k9CNrliNOM1SCc40ea6Vg46lD9AldisiMCGvRSp6KrQTdr8nXaWI9i0L95
1coSgUrRDORJFPQnPELFf3h7WSpWp4auqNAhDUqwv78dUjHcfYaat8NtfBWFPWr9XuzeN/oGciFd
WZnBRk9kJ4m04UFRa5ANwauu+DdsO9KmylHVI/t2DXVAQZqFlSQVZJYTaYf9h/w6wuOBi5yfMCXT
lMnHMIsHL0svf/z5B71qW7JhCdM0VFk2SaP9/t5lZSD9EzdI7/0qmKBDGx3ge4M/swfjGpxW8sDi
9BUqabobOWH9GxODXg76YJKGcxDsOQrXekcerhw20lAa+86yq33Ztw5opOhJE9GTZw/JxgM3TNGq
2bCKN+AdE/kBiqP80EDskio06EbI2rhYoIwgFxYijfFLK+vtdZOGHVziSqD9oPtrvUYSFLISYpAa
dgZZhryAawXXAL6TKy8b+3UBi4KDkuo0bpHd1Y1SPdIBGsJdOEBIOUJfVZhTC1fIUMZyGlwF6B6u
wM/hGD52AUt2jyZNHQasiqi17SpkudCQg/tU5JbF6OqoshXQ0Llr1VdtijJRFChTgRfdzcxuHCTY
WBtEZO89CIEoziJpSxsCnpOQtmGmVjejkflbzR+8lR9r9QY8fbHXcwkN/unHrz8io/4SgmPc/P2r
2E/9DbmzF7QaqIvVEWk0NonI+fVXfv37X//U9A18DPCN0dzRvzWmH0UKBViI5noscygYGVdTBZnu
tTWklDcpM7EGiO9FV1l3AP4viimZWHqd9Uh2CHMPBbFzwe0nausBkXR+xBW6E40OMh8C2+FX6itX
1OFSaYGSeCQynF5KY47gDVYkAdbcUQY399cPQzGewSNrW7hSoQObJ0NppTB3diV9r8I2gYeM0gdO
jdn+1x+1KLgdKMdYldzvxyR5aGq92JGrJY8qHcYaX6xRFTetDRQUBbFPCmfBy8FXUWxXsE8f0J9e
9dVg3IsyB7ph4fSA7IR7/etHWsSIVJgVsqaaL10ncsaZWK5xjuGcdV92ufocIKhoY0P+OKapAFA4
irXHWUrxPfOLZ4sO3hYSKKqHR4/oKTXVRbcyApxrYjLe1DhB+A+MhT1qdyK/iSzbuq1Fpt1Vw8GM
NGmjN7W9t3oABV1ZI1yrGj1Xal3d40aDynteDtd3PbPyGo5yCcpZ99APqMp6QwnEbS5GM9Cua+5l
0lQsheoV73/hMNlsycCMV73kpQcMxQrKh+UboqMYcJpJDScjX4miU/a9asMlFYP0QLaEsijZ0BUp
ypBENXYKaaH0q2iKk3qKjtSxPSPe4eSXvbZ5Gl14lLfUMskfNGQF0ckYsVKYhASoKNnXOgQIp2M5
x1GrQBkfjzGEdeVPloLwhdYK6FnoWN/FHmyBLM3MtW9Md5ggRq2vMgGyjUm1Ms2+3Avothc4L1RJ
hbpsaUGkDsFXUI4N9oPl/ajYIUCnDNfjqIHkRateiAKjDCO7rK2wvBR2ztGc7NdOGoLqELgVXNIM
JJlb2FRMpt+FrDf4l0E9KSuLqwpHaBCgVlEwrpJ6ZUr2AaO5iLfN/WswFN9dPeopZt9waNCuXU0H
vhqnn6nD61em23moHZUQAqMqcUoNSuTA3dOdbEzVXON6IqeVE+DCte2TFACGpLyBphg++ZNcup0l
GtqCHQUcNIIrvYdqDBo8AUoFztOy/Z+wdsWOumV+maAiue5YblbVIKHp2cn5XaiO3g7K7JUZ29Wt
GpQ6h9U8em58QkTCklxL4mvAheGmrSz5IJmkOazSjveqCYpXy7obFRY4lFQVU5csRNlm2EdWGH5u
JgHnIWpMbAwUshrgHaCjg+UQbvPtFw8Il9LxIpResRvo0ajaWwOgIPRj9eYFtO8VCTd7Zye9uQ3k
+mfrt8l9EPfFIVVk86JW1eYAglFzhloNrvUuGnataD9nLZmPtoMs3Jv9OoGYObhG9VqlnwINyK6n
cscouzjjfIICZtwear2ZqitStoWu0d5ahr13feUmwELl1nU16XJIrRJDEf9CdlXODqhmHThLUZEb
uXUoXSrBfyvbTZI1U4dOpUoVYpqEmQL5f+NHjrbQddihGlV7Xrcvpx8aGbRV0wrdQc2EHdQslB3F
tuRpRJ17Z3LhwBuIo6LqIs0UCzSGkMa8DPDHWEukC75J7Q6JnfSKXE2xTXR3XHkDaCVy/CCtk+RG
oxdek85F0NR1+z2FWvFvm9r/873/b+8t+8uUufrX//Dn71k+lAGJw9kf//WUJfz3P9O/+d+/8/u/
+NdN8L3MquxnffRvbd+yw9fkrZr/pd9a5ul/vd36a/31tz/Avgvq4Z6E4/DwVjVx/est+I7pb/6/
/s//evvVytOQv/35x/esSVEbenjziKr3ht448747jU7t//Xvpg/48487yt9V/fU//8m/TcBN85/U
szlCKZYmW/gsYe7bvVX1n38Y8j8txHbkXx7ciios/s9fHuCq+U+Zouzkyc3JRNVtTmZgAGv/zz+E
+k9T5rBr27qlTa7i2v+PB/jvNtuS4BGaaVrqdPJ7d15WQu4WxpgaTjsZr9kNhtAwbwDQ1Zfv+uKv
OfNfaZPcZUFaV3/+8fsR8u8HzHydDSNuSPHzAEVKXpoIRteonTqf/nY6/bvp2am0RjkhgpOlczbo
ugvZKylAhOh9HH/xpZ6ZeTFzpwoovuDKQhrpNtfsK+xAD5YYTzT/+4Xl75ef2fwOg2VYfusZjl7u
0Fa/E3qzdovhOijMzVkfIOzfh9bvQipcjaQ7pVxcUdJ3cPj8WnXNieYXBlZMTtHvZo6nSYU29njn
mWMg40ODnnunkyI47+Vntu8kl6VOE0wbN0cVxDPhV4r22cqM4sQDpob+vtr8b/+L2VVMzUHttxlO
BalrXEVR8RoBJwXV7pg1lQ6IAavjH/K7cfbfz5mm17tuMsCadBYMA6cHkSzHyP+k3acWGwkLxQJP
Eqgat/GJgFj6plkwm6JsgL+5mlMrtoJz7ABz24+2gK7XssDUQkuaejjRf8oUBx914CywK4/at4Wo
gVOBc2jjgpsEFROxqbMb/Nir7AbPyA2EYVMSJ0JmacbN4h2NlLJKcp7odcCIirK/SbTixDKlTHH3
0efMwj0u4xQ1jkp3ChFva7b+3s63WipvSCTtOHo9Fm690/Xysizrt+NTY+l7ZkuAGzaogboZ36Ok
P8K4wImyuDuraWUW+1EMUUaZlsZaReU50Zyucq+ON72wLiqzuB+1nKONHCL2oFXkCvFu3ergeS5H
xfNOPGKhY5RZ8PuqL4XKEOiOUNAVr81dhtTO8bdfanoW9qNWAq2WwffaZn2Tx+1rTmHtvKZnkd62
PrzI2KPpRO7IfIXY/4xedGIdWXrx6ffv15EhLNyYjDB6wSiM29amQTfovBefRTJED8TupmUDTAMq
VFRo5G53vOmpWz+IKmUWsghQwJSRLDLinYJKsoUFhWdK1c88x+BedLF6c/w5S70zi15NF8BMQp5T
hQMoAxB2uuYcb3rpE2ZRKoykQRwzGByEwja+bh00VoMLOWRlQxP5+DMWXl+ehSvyQ+TzG49nhLbY
otEXr3OhVufNeXkWsSkJ58Jrq97J3P5BCTWnTMpPx1/810B+MMDyLFSltEbhceg1SkJsb9KrlIWO
q96rUnGX6i9ckAHkbSK0KkxZgs4anBdr8iyMYy1SkW1reico9Cst1g9t1O6Pf9LC+ibPwjgZDZx3
gm5AdQXIdh6R36jDQ9zZP463vzTW0+/fBfKgJnabydxdU+5dF1bbbuGdfD2v7VkkoxeEFHuAjqKs
IQah4xGDRuN4omOm6fLRUM9iuSohcGc1tp0QmnZDYa0E9tVAt3aFXX5m9t5zJFgf/46FmJNn4Zxo
vTLaIWOADvihyZoDwu2O1hsPsEBO7JBLwzwLawUpm9xG7dMZxWA4gTH0oIqs+DXuY+usqDbtWVQb
Jdo7UZ73ZLas77GuPSaxfWKHnMLrP8fCtGchDdm3GKIO4R5hoHPX9goGIhlKcdq92YebrpSfjg/E
x5PVtGfh3Y4KTnNthjBn023BSDxUqAEcb3rqhY8+YRbCKI9YoIbzAUkLrg8IePeoL6sWinZ6elEh
94uc18Y8tcIqUwh89LhZWMeuPlIzxsZWCOkJcDLpfRKd90bbwNv1r1VlPJAUgP0gX2ggoAE5pYZ3
1t5tTpf49yEfeqVrIGE1OHi4f0qNGAh94BzvxaUBmkW8RyELfXHmWDQZONqT96UxWQweb/3jODTn
dR/Xgq3rMo8pSeC7FAJPBJSPECUV3TBsvxx/yNJcngW7morEQpqISIwkJ8DxMdU/SQm21R5m4mN2
Ihg/Xr3MKZXzfgw8KaJ0pRAxlTLsssbch5gqKkbwRXITJ/EBrKlxdGJtWRgUaxb4YaSnhaTWvQM5
7VMitMkYNjhRS1xqexb5MUy9Eg4svTUIkh6ufTmCn18fH4qF8bZm4e6D70nlgm0VF+Tb0tOvDIou
TWQ4hnxivv7KPnwQh9Ys7JlDreuXKY9AoabHjIaEGEJuILOMIf/ahjB648+tvGESyIGPiGENax2g
mVfuM25kCbqTECNW+CpdSG52lXH5nP5O0ekHEFIXEnJZKMJQpwjWff0glcARUJs93j1LfT9bQ+DU
RZpVJ4Pju+mTznY0YsN0vOmF+6dpTc98dyxAYtOsTOQ0nEBIz6b8ExsFq8WEQ38BmDZZcrC+szAd
f9rC2mvNVg2MUYy6qmIWQwvdSSNZZdm3FqBXNjnsoLA0IoZxeuldmlWzg4OvIlDRiKh3BunVRtOo
LnGLHaEPgiOfxk6Cmd6FN2A9QHw6hijWvQ/nI8bCYiMwxjn+zUuDN1tmvIjCp4IFo5OEiNiaBpD4
GLjieY3PVheO19je2BFMvNL8GfbUNuO6Tc9r3JwtJ13dmhG1i95RBbY8hpd+BTl5f9aLm7PlxBdU
dwuZsem19on69xZM+8PxppUpLD4IdXO2mtiNrMa+Ff573AsTUYdvbLrpAGqVkZ/GmDlGBX5VA1sY
hpeexHNS30vK4/EXWJjl5myp8TO9Mn2twmdes5+R4UKhQ003it3d61K06SwTYjKeicpwIqoW5rk5
Wx5a6PhAD5gEVjo8oPr0hMYi4P3y0h7l2+OftDCJzdkqUcaJyAER9Jh4YHQbIVay71BEWp/X+mxZ
MEEgwCgkRGpftsmycQ0dpDQ4b1c0Z8uAGUExysNidCRtzD93QSF/BvQS7I6/+9Jgz8I7BOuZWFRA
AecNK7CcyMRj6VZ+klS43Doi1yCLTx0mlwZ6Fu21qjRh7+m6o0n1pvORZsv7B5mzRQn18rzlypgF
PWIqhVwiFeqoyOYEanrTJMHT8a5amETGLOYljKWNQIY9ogTVg1x33xKlOysPYxqzkM+tvkL1IRud
zve3iu5tSsx2znvrWTQbCGQ2nsRbwwaAcJg3z92ZGTAAWr9vvl4vPBN4+oCefC45Gl7NF60uvR1/
8albP1gGjWkY3u3sWFIjIZuVIxdYyPR1sdaNl+mqMd3YGr108vDE0XBhWhqz8HXN2BetUNknuviH
MXhYScMDjrCgxf/g+LcsTZ1ZDPuypZdhP5JgSLLPYzjulMg8EcBLTc8CeBjDXrZHly00rDGwAt0M
q/74W//KTX80BLOAjeUyKNKRhc3A0ttTv2UuSvqleQBdXWWcG5MbKP5dtzXqjRo+dgbwVP3aHCHM
4G+nvwzlqXzowpaoz6JaHdV4CDuiegyGR08ObwysCuXaco5/6EIf6rPIxm7Was0cQYA0x4wnNR4r
Ld8cb3qpD/VZaGtJblgsScIJIvcCPC4cQqT/obBobjdJJe/LeupCDDU5uoOuXyUcJgd+H9r+jYKW
PF06Od0ef52lL52tBhCMJFdvWQ2KQsAqcR8mr+Pzmp4tBv5I9azU8YPSx/aV68oeo+wTb70Qofr0
Ne+WgiyWLZQ989FBL+4rVOEXCUs7ALiOpiENf/z1l6bYbBUwAtKxZmCwEUrifnSNPTrX/kXga8/H
21/q+dkS4I3QCCI5F46e91e9BQrdbs7bPfT5EhCUeSBrTF+YTFhSSakEJxKZwvNefLYIQFNDHrEX
gzNAELYUsYPF+3C86YU+12ZhbUA/yeSEppVUgDXqHyu/fWoT+7ylUZuFdeDbGqq1hF4vMDU3SEeb
VvN63qvPwrqVUaFDsIziQDB8x9blcxabn8y2+nG8+YUZr83i1LaNoOojKhtAEO/VCGl1g4KAovif
LaN2jj9jYUZq06i8i6pYVjRk/DPhiELgCVftk1DaHG966oUPNg5teuS7pg2cY8bcGAfE9mOcfvBr
S0tlh6ED1+PJmcM6FVVLM2gWtahPx1KVkfGWALZqKOANAin67FTufuk7ZkHr1iKSRzLdjkzGIq+t
x2586LA4EPKlhb/L8c5aGodZ+Jpy1Q+mRmeBJ3uIelyFM/vTeU3PYtczmhY8LMli1Y+vkWi5i9Pi
RNMLFwd1FrsIowxVhdgcrkAAM4f4q5RAGpqU7zFewz1CK8YdRq+Xxz9kIR7UWSiXtVlVfhSiThIi
PhjGQ3/ZNHqAyXuhXuJpmJ6IiaWvmoV1DDfAis2SpRQzz5XUJMNW1RDEDPuyusktqJuG3tmrXnRf
lLjQ1+d93Sza+wErcdPjxp0aynerta5HK4D9iY5La3w97xGzYNcSvcthjLE7ZxqeBfYGhKeTuMX3
Rrjfjz9iIRbnmLhes83esCm1W16Ltx/5IrRdolVKpuL4A6bB/mBVUWfBXtV4GWest9D3N2DyNthe
og+3dbEqKDTIE2F1YhYsfcks7NVYuIaf0lmozlwPrYFcoFWtayb3eR8yi/guNkY09nzO7PFjM3zq
a8jYEmZpSPDh+fVc5Cees7CyqLPw58hRuSbIeTixpnKHOsb4jJBCfF5SZQ6UE1qX4vDLcNSBXyGz
6cf9rV5wzDnx9lPMfTDcc6TckGepiWRs70Ctv4u7ZI8x2jXE2kv445tmCE4sZAuDLabHv9uratlI
4qKj6iBkaMyKtZmOxEmgn5i0S83PYjv1dVnBK2hw+hoScBHG/o0VwsevXEU973Yppke/+4ImKw1E
s3Gy8LPosdTqh5ac6sXxqbowhcT0+3dtm2YEt91P2WDdxL2yOxQnkzQ/UcJaanwW0A1EGy+PKQzE
fvWW+fivGwiqnfnmsyBGcLSSMAfhzu2jgOCO6fN0cTzeK0tlBzGL4Cq01CFGxdTBmOxQoicq6pck
24cY+8jl7Yhi1th8PZk4W5pDszieKCbZYLAe4aD7BhNjI5sZKirJKbDlQqTNYW8iFLFp6XwNnH38
+KKfVfLqURC34vIHxYTjfbawhc8BcDWMK8UbUFoukugFS2i0n+1VmSNmXqEAd/wZCxPqPxBwkl23
Pk5eHGmDjvKkPW5VtLTPbH0WymFnDliGspzqVnElWzhhqacOmkudMwthH3kZDrKk9mHA4luTvkhw
r3xP3xbY/h7vm4VJ9Ius+C6SofDXWWuwznXysIOzg5k3To7VqT1tqflZLHdyWAyJyRwVeGQVNv7u
NkwvdTix2Sx10CyajRg2E1B7MkASZq9o+t/oQVlBvvbWtdbvjnfR0kNmUV1HaterICycsgGUi3qO
1yUvCnwtn/L68UcszdBZKENAhsSUMgqFEX6bajn4T5wAGi2MwBwNB7zUCuyCt08REBFZu4PztouR
mznrzedwOCVKhywzO2oojfw5wMEWnM6Zbz7bgg3UwMwwVTj/aiNOseEm191VE9qb8958Gu53Mx/r
3KCBiUndTIJmRKYH7nV84tUXxnMOe5NKVFYmqzanRwCpwu49cb3n46+9sCrL0yPfvbabVIomK0yR
rE4mT0vlxucOdKH1TYiSyuDvPEk5MSuXps4seLNBMmsUjyny6njBIBmv4CpUSN6Zzc+Ct8gztAR9
lv5OQ0uh0IP2sgq0XdAG3YmleSFy58g3f1RDRQMYjly6safbnnNS1Voe3pN7fT0+HEsjPYtc7jZS
4ZsWV0NGQi7TKzcrT/TPx01DTfp9pHEyb5CZV7nYqD1O9WVziYPViYVzqe3ZzRk1G+wfkdlyEN08
1EF1ZaOidbxHfm2r/3lCx6bo/XuLf+TRUGllPeVMzdsA8yoYns4/xmgs/FRQUnSb+sEbqx42u43u
N6bKo96jUCEk/P400V2hTY1Ed2N5YbPxSqmJtwVFMEiheuQdSqZHcqLE8/H8NuZIsjwnxyJpdHDr
S3eacGGm76SmPdH6wmnQsGfhI+DBlsA8MS6Jf5bGV82PrwJF3w6tjdyx5VCZ50SYW+NZK7Exh5cN
fp7mMaowzmh/ywvjvkYI4PiILk2W2QbYKZTguabkTlfU112LvFR66oy51PQsfBB56rDH6IGQpNF1
XqjkwY2X42+9MLpz3Bgq+qnh9uS/ZV96sST1B6e/AFWe7vF4+wuvbs1CCOUBWcqqEQtnswJG5eLY
DcntFGFuqfXfgkj5R4AaUR3VdEwhJ8lmdL21bEXncX9wOH4foco/kDPMRYy7gdMjPtu11jrWTwG+
F97bnkbj3fYE/iUvapmFxVbz8nvntYgBZJqFJf3xXl8Y1TlmwzO1vjUtuDhtMhwawYGvwUMgsM4b
VHMWs4WmFlGE4o7joYZ7geD7ZMfh1yde/uP9CKOM3ztHxK6suAmB1MM/eUDE7tUCXxEJc5PEpX3W
vd+wZiOATG2B4SUMxbGrA9lJ1UA8xiG2UduzRmCOrXMHO0grUeSOIqc/4w4lWg83nwtbH7z18Scs
zKE5oC6zw0qL9DJ3omJSFRikVRafB9dAhuX3IRjGQVdExNu3qoaFDfXVsDiRt1ga3dkyOaISgO5i
RcfbyNfl8jYKkbN8y8vq1Ao/rYof7KzWbLVMJIT5ishuHYtqusCmp5d+AG2MrMepBm8HIalVfWtl
0groJ/vtxvVtvONUeR2q9p5c+UWfpQ8Q59ee2VzqyY3hlZd1fRP4yrPNv7JReYqVctPq6pPdaOtc
rxwEQSitFq7yo55c7wLpi2yXU2LDQssqjMcrsGCOb9+dNfRzdJ6L7GpGF8KqSU1t3VH7oPIt1M3x
1pe25DlArwg8o04M6CKyW2xNENJwtDAah2wZWsYOfmUBp0qVqtXx5y0tVrNFnDNPGqMLqjujXF4D
0f8KAx3rhezn8eYXJtwckjd4uW6lVqQ7Bl6zF1g/H/QU+H9iZZu410/M6oVgnOPwNDnCurRMdcfX
wbTWwXhT6qfqN0v9MwtGM1HjMqhYbQMROYaJJkOIeYXenRjupeZnAZkF2L6GzQCH0G/v2qZemWWL
78+pTPRSz8yiUanQSNFcOO2+3eDb69lvrpmcunstND5HrIVQWRWr5N3lxrs07HxnqPqJg+nCtJkj
1pA3riI1gg1eqeG3YnzuFRS+UIBc+WZirY9PzQVCM55Yv6+zWlzUTdLmhuO1iI+PwXPAPi06ZIqV
9rlx+4NSat+QL4xNFwdW96ysvWFMn/zu9BGNaAHlUojMgK7cRqm90wP/qUvtE9f6pZ6bba1tgfxN
lwNVFLG4SSKETIJqrXE/kU4Bg5aeME2Hdx8QIA4qqwFzKq+NxzgIfqpZsFbpNnJb+YlTyHRA/WAX
mSPb8BM0RFJB7yTdigSVq19GoeU0QXqwONeraX7T4L95YglcmsezENfh7HqGa/IwTz5ULpqPwZnh
bczCu2Mx17k8MsV0BDTryIzRRXLRkraL4sfxabw0HLMQZ7zRKfd4+95tX6RRvjRcaTeK+FDIpwJ9
4RFzEJvf6oPQDQRsTNP93CAvY6JzbuZIEY/2/fGvWFgH50A2iHh5PwCDcEYrWueIxsqYucdo9R5v
fmGI51i2bkCjqAo7Ax1exXPwkbuvY3FevcaYi/x5Ea6UbUb3GH51g2Q4CorqKUz9Ur/MwtmXdVgb
yPU6QvfWuKCNq8g0bgM8tk9E2lLPTL9/F81m4CUaZmuw+/sGW8r0oCfZeQclfXZRqXFBS7yg1R2p
y67dUcLcK3g4Pp5L3TILWV+KXAPJaN1xQ3xOKjQ3LobGv/bkMjkxYxZWoDk0rfZitOU1+qXax/Ka
ur0b6ncCyaVskj9Ozpz2s+A18gYpTrXTyZRinCRuamnVt4gQntVLc5QaLjYi6lp6yRpy7R5sA+ZU
QzDsWz/Jz9vN5kg1LHUtPzYZ47KPIWPJ8ZPnqdiD1E/nfcJsj7YUKW37CAkQqbBusAvbR6O5tplL
5zU/rXjvZr8MUTdLkha3yCbb9kJbRXgRYEpyYjNeOmLMkWpIpuKnJ3FEGqL80i6l8kIMbrmFs/2W
DMqXEZXkmKDArHitKzhsaLhVnHj21EMfbKFzJJvn+U0dTiEyICSJeHAMsQCdttT4phruIY1678Qs
m3K9Hz1oFua9pJhVNvCNmvSSJbdcVJTMRcXjtR8/q9KLUqf+iSctfdIs6hFtRKoqLsl8aE2CkR9H
gTKosQTxikkvV6sRCYeBc3xqLGx62mzr1q1a7uxp5jVSNz51bpneDtipOZXXf5Vl7zyQKtTn32cg
u2qPbzYyNPj9PMSm6URSchZ70ZgD3ZQeqA4Baji9rd5CrF25db473jkLu8Yc1VYVcsbJvMGYlVNm
KzwHYOT6vKZnES9TMA2skUFuMNNAmFzHZSCWTk2hhVGdywVnvaj/L2dX1iunzi3/0EUyGAN+BXra
Q3oPSXaSFyvTMTPGxky//lbnKR/nsFtq5SWKFGhsL6+pVpVnlgzsZAsI/5FvZVP90ubRAVJ4V9Zm
6xUrl83maBaDzoPdH8hAOBwGlCjyHlisTrf1ldO54QDXkDX3MkAtoIm0C6T8NGEWEez/zZueQYX/
/jZsvWBl1UMbTg4oRkGXFUxVUhcCMp6A//ycc4f/vO0VK3POWrCFZD6YstpeDekyO+Ay7I1IjI9q
0Puv2DqnKyNWkGnDcDz2AmqebC9Q3DyDko79uO3pK9sVdvBH6+IwFQPYIUn9UDOQlb//7I31X2PU
QMeeTcbi2eBO/+mHy3nKs7sauk7vP35jYdYQNeU1Dbh4kYV6EFiIR1I2IHRhwxUT2Hr6yoYnH8Sh
OsPdmVE/h3D1pBaVoHEq9+//+q3FuZjeX24b2todfj7G1DkGWJUs0gn8Di6oUd9//NbPv7z2r8cH
RQk9W421h68BcTq4u5MxmJfd+0/f+vGXt/71dA96WMuicCY7MKolTeHbtNOQvWxncY07ausVK+NV
Dd4AnVHcoS15gFTduRPkrkaT+f0v2FqfleGWUKOZITeJc0+z7gx6bvKpv+in3vb0lc0WGFDkVYmj
udDxZ1s6p6iit3lEb2WwhVMhImrAwdhr20KNCkLkTLVFfNMPX4PRwkmF0qdYFgZyJzjb0sZjsHx9
/+EbUdYahKbbaugnCN/saJ4VMZRt7tDN+zgHEbSFoGgRzC/5SF6gsCaubPLGGVoj0hzdeGHuoJAk
vOnUFvVdFNqDQ236/vdsnKE/vP5/WUEFtveRVvge0HNAwLXoyT60g73y47eefvmov54+TlIbrlDV
DgKAxv3lIiItxY37fHnpXw/3q0WUjbzUbKUv066Uvxl3bjv8f9hs/np2MQXZEkyoJYh5uIdm7UnM
zZWEYGtDV1abOeAT/3OCLK/3jghfIusdaipuS2X/pEB//fJq4tIRUI7a6aF/dKF3D3aw7neghXfj
sq+Mt5NUDazCdDfrlxPPswnCutfaFH8w0/+RxKwhaMyZ6xrQeeSZdHrU8/ja+k4sLDkMqntG0hHz
LnoWoCXGmboYXe4OS+y2UKsH3hoZ1iMUcH+XqkONg0AVpH6CIR56jcur9WGuYspjhJ0hiMB7lUIX
8Qk6jdcylY3Dvsa3TV4ngwi4lZ2BOlfslWF/x3Wvb/Pla8K3iE8QFGmAjymtAC1Xd5rw+e/fARsn
ck3qlnUlCmXQsMAPpwcB6s0gbw9FPVzBOm+ty+oScEPgLnOohuyYIY9DUL2FQl3zsFvPXt0BxFfQ
IgjRFqJzUT4gMhYJK5trJE8bKQRZ+e8MZEIZGKDRlIvKk4kaII/5EUf/d5FDo+y2xV9dB41kNcOg
G1anDW2aMb9MJ3DSx0Bsyyv7u7VIK08+EVBv0BEboIT8JUvoLeVjVt54LlfXwehnUZv3eHgW9Wne
0/uobK9cwv99Ltka1aZyC9VSYLHQQ4G6WuwFUZWDl78CCa0nMvR7b9kBtuZ0myfRCc/gNeDslUCQ
toDgu8WYuAZTC++/4r8rJux/cW7u/7VtobvCwzHta/0rcMaz30Eor/ChJUeC8bf02NP7L9paslVE
Lrmfd5XB5UzE0LzM2c+wCFKlA//G569suQoVuhwCH+Laaie74BSo7oTzdSW6+u+T+od1/X9cui8c
yHShDjsO5RjTefzQte7325ZmZcxaumLuXYlbLoDKW+alnR0OGY1u8rtsjakrKKvVFOCn887bM7P4
sc2hloV66RUc5tYZWllx1wJeOzeohDsQbkkgZH5mszmFQ572A/Qj3IrfdF+zNWNb4XZ9P7bY46Wh
961wnoKLkNT7m7DxEWukHfH8wYFL9+HFxoeRhyffJfuByD++vubXyNo2zGANuFsqiJP3BJ+g8u6+
DOo7CwRLBE3PK5+x9fzL5/0VZHmujIzvo9zuDNPjVISvOQ+fp9nelsKwNfprcrQGLweWaRjnV5Bh
pygh/nPbDqwsmPmO6kADhTJxdQggMFZU7oMbfmh5d5ePv95/x4YZr3FfruuDpWfEjRo23gWzvewd
kLteua63Hr6yY+qLRg5h4O8YL5pk9qIdJGRva8OxNebLzbopEg0OjhbZM8vFYzhMb+8vytbRX9kv
agF+y/Slwyf9BEBLCJNGQyp5/skl2bEpsyuYja2zuXLIZVkDYwJQDwrm3htv0sKFgJVerrj7ja9Y
o64wUZANWoPkmbTQl6mzrD6BuH+5EwWYIymKWGD0NNcix62XRf9rZn3XDUr02Oq+mvzUyCBMGmIh
RTzzLsYMbBAzy9r0/f3ZOFdr1jQnIE1JLutWl92LKeWjE10r0299x8orO40Zu1LA5iiq3ZDUTC8q
9XEFKEXteUd7nTd06xtWxs0lInnIYWHvM/WIKeoPS3YNsrj1DZdX/nXlORMA9yXHxgdd+Xbh36qV
eu2q4WFpfDTNnCvna+sLVtbd+EOlXX2JVUcnBZj/foYTum2DV5F24LRIXUPERtDxbEB4pwPoStlr
s31b67My76oQIeEUP3xiR2dxTrL74ktyL/rf4U1hPAvXhh2QYSku+SVp6xMkzap4KPLlikf771SH
rUFkkHd0QhdVGkiYV+lgurRuPmunPy/iCtZ441paQ8lwY5MgDKm/Uzz4webl4KLpasNrJHdbj79s
y1/Hc3Arf9Tglt5hgpNDFHv4gNu7TAaTXwlNt16wsuEqopbK1oeigwxf0NKDtmK9W6AK+/7h3Fr/
leXaYQiyFhK4QFo5ZVpDd90StsSY9DtGNrjNAtaMaBkfhimAfgFgUJjcbPpzY4Pb7HaNFOu9XEtv
hoo5IQBiL3Y+m6m/UjHbuBOCleGSLNMUCkpQSG+KA88d8FhCa+1KOLFht2tomB/ZEhpVl3ut7PQz
7YfhNbBu9MHDSPMhAsl+IrTpbvPNwcqEnaF0AY3GKhU1TTJZHxtgGmt+raVx8Yv/rp6xNUBMD9LW
F1FZRERF+0IwJ303BY04VZkS6TxMIhFMi7NnzdVIdQNawdaIMcMd0FX6xN8BHK3JHFcUstANtCA+
+/LXXIBgtPyO4CZW3nBlxzZMZQ0iAxp0KSOqkST25NXL6g/RmD90S3nG3X7FUPjGQq6MfWFcTx3F
PtVQstTS3FGTfZ8bbxfZ/GdTI48gUPyB5DTO4vv2v3HG2cr+h84lnEz4KBuEH0BHfF+00xW/sXHC
1+RnrBIe0RZI9gEyyCQ2DeaS+67H3Fwm2GEsrJtiObsft33IyoGjAyIZdCoBoBjYbzCMT2kI+aMb
V2l1EywBYPJ1BszrJKJdR+UHMd4mxsLWQDM9SafxO3TyVTd4d4EVJHH9+lobeWt7V4bfO0HZj0r7
OwMOA8il+dAWhoZ1lu1uWvU1xCwDsX5JpPHB4DFGcReO8eCE7RWD2/jxa3AZyeYFqTMALKTq/Mf2
oiuOkbPbhquZv/LcbTSDWshiaZoBNA4D+moo8oMK6v2F2bgs1jxoxg2KPDdoUVe+/kHB6xqTMjo1
bXksmuy2ThRbw8sImtQ1rxB2zyZIR8Cu4szN9ZUzv3EXrQFkLJc6ygjmXFrDD3wBp2O0GBDbY3II
1rV3ap3fKSdTP3xfXps+29rxlRHXxgx153X+zgcUnwFF60/X7GwjjvJXJqwG10HxGW3lABToOnM/
y7xuYzEvV67urZ++isPLupJu7aH7S3MQEUe6dRNLmhuLD/+CiU1kGsYQkk1BKJMAAingtL0SIG+c
1H/BxDpU0svSBUq069Oeywdm6tRRedxBzerKWdp6xyqhrruxLOUIqE9dIIP2cw4ZrvpzWXqPzkCu
zaNu7DBdGfQsg45PUYjDQ/rzUNuDbaDbW4trmdbGDq+xY01VhrN0SbCDATcf/EbaHXS49ZULY+vp
K0fsesZSNrl4ugdpbZIPH9pOv7x/GW09+/LvfyUpSzMVCvz0EP2s5+muElTFwvOvRfcbfn7Nbtax
jBYUqhe7QP8E68ueiAef0xQZXHZjX5zRlfV2E8RZILiMqZlq+B5ahqrMlJn9+8uzdXBWpov8ue6W
tvJ3Ln7wcWZz+Bbms35wgol/uu0VKz/MlVOXGg233SggfgDJ5sdw9O6yXN2WqqzhYiqALmojuouB
hUfox6b26iT2H0jGf0T3a6yYUFFToSOJPtXQPAygM/NIva+xXrHDh7da0b2o+T4sg7hq/O8FaT75
E2TAMucQDsUh0NFO1+S24Wr2L9IzxDOlaxEhCzpMUCKvyJ4iO06jQY63WeJaKbQbjOyFLv2dtTzf
FUFXAMxzI66YrTnPym4qNY/w9KY2KSf+QYPZfGrbnfD755sO25r6zOuzdsYfDKAvbv8n7qikeMn5
tZLKxnXirbx029qSB7BBTICR+2ymb1xdG7fcevTKziGdOnF2qby6QjxdHh1G1ziSth69snIueUP6
Du6hn3gaqeJR+uq2TGeNK0PqGThsjFAEapejqTAkMqovYM6Y9RepOnvlXG7cs2t8WWtq2y1djyrK
PN834tFOJ44J5Mzmu3H+/P7R2VikNcxMSsMD0LwjAc3C4BtjVn4lVTBfm0jZevzaRbeCOM5UAFVM
6H1tSRXnTXXlp2/Eq2tEmUPGWpV1djFbe+Zz6SZGYFRaKRovJjpNY/UbOqDtAVC6Jn1/tbZ2ZOWz
m7pjFLgVH+zuo/+1ciWpk0m13RzzygsfeFH3WdyVtXl6/30bjmrNhNbXYii6QaKME8lzxbUfm6z9
OABO9P7zN+o4a/SZDihETXN4cgy4k49Tn40k1SoEBzXX4FTYdePEnLjRi2mTsmmc2+T/2JowiiBY
YyZ36C4ogLGYqP0JdueE1e4zFnP3/rdtHb3VzdLONTc5OFZ2LGh0bHGyoUwa3cYhz9boN5JjhB4C
V7gSveCt1X2ZuK64NnG79dNXwQO1GoI2UtBdp4cibkDagWSvucbzubHpa+gbcBVODlIumDyhDyDs
Pru8OTkVsqQxwPAC7XbAqFyDBG2c4DVWDVz4k+D95VNmfcp8BV2vOcmFe7xpk9dgtWlq/Ma5KJ72
FThLy9afXtAOllcAChs3zBqvFnAWcVWYCGxXEt6pv2xEky8dA6yvgiJ9GBROF+fccfsU1DjB02Tr
SF8p4W4cgjVfGzHtJKoI9S2wXjDITfkOfxBuY24blWBrzNnCTU9CUYU7qmrvo2VMnaeonG4bsmZk
ZX5IimXp5Nj4MMgSI6MlNsqN4tu2feXaPdV7o5SwbexCkc4ZvVMyG258+Mr6gsDhVTTj4S4vuj1x
6u/9Ml+r4GyobPhrrBlyPkcPDp6u4atEvyRyWc5IPJ5JTZ5Dg7Z2Ln87orvrquq5xxA/zdF7Uw7I
VHRPYoZygIZEXpk5P22jvr6/nv99JfhrZBrGNzuVAS6wa63e/5k81v2pEB3Zj/Vs4OKGk4uZxStm
9d8nG2Tb/5udmhFsJrms2A6T7DMg89G3y0TZ+1+y9exLQeKvzHdq3bkqCceMUSsgfyehZ5Onrq/c
Kyt1ec6/cyN/zSVlSpWVxMFKEam/DUI8ZoGXGhWd3cZ9ue0TLp/21ycQg5G4ecD9PE0iT5ypy8G1
1VyrsW59wCqWD0jN28ngxrROkUaF++Quw+ukyj7VXl3cuAsr4wddhPQ9BzlPMbxS6h08UV4pXlFc
tRtbsDJ+yaOFyAG1ecePpjLJI19VsUMDF0A7Qu5LDcKWfiQ6dTLZnGbARsF85M+nYurU3rPdfIRu
VXRXOfPyKffD8igXYsBQEy5PGPTO0lyG3k4GQ/CpVebrTBZ9MKbPz8s89fdypJg/z4fhvqdRcK48
3j6XBcguCxm5sQ9Z+zMzGeBO3CfzXVhG1SMbVP3F13VxcKNMnls7wH/0uZf0UT0d0KdrHx1RLXdA
K6s0mArzrKcSdemmgJQDmqf3y7CAnwtF/WJ8sPjVYDrCNEtU1VPSBmXz5pql+SChzhCXhiNLH0KM
1cUSAXCWRNKD8GlJsi9Ne5mqpEFdQpUTQ8ixH4KGFUqQ4rvIbXtfMii/hqFxzpWfO2AJ7YfjKHqI
ugdc37HClHHu6X9cAiypncufokFrcSwmJ52MQ3ZAM5UHVbgsUU73M3CW5csCJq6dUkYnPFv0iTK9
xNxdHJ5mnaoStxvPvavqk8Mb96Fw3Xmve0jldE6ZP7keNzsOoEzqjZjz1TQskN2yE4QuzpMH7R5M
mxVJO4xFPMn2jrPGPcxRsOwJWk/f/FHZA+2CNh4qVSR9A1Svvij/kiUg5wloBlTQyX2BUe3Um9sw
ReX2ySucVzb5YOMc5I8sVD90WbQPEyuHxGuG5RDyudkFUySPaE7OaTcLr4rHuoeQrUWGKQhrILcZ
imPXuQPauqVJPTMUu2hqZcyGWTVpt+hqXxXzP+688CevRnIKnqQFFQ3uQXGbqgeQQJXnGoSGsM+a
nXTYeQlhBD8fFaq4NzNQjBwDQdStnDTLIn3wAqtSv22XuGSY8abKoOVusyydluLz4kMR81uXD+25
aSaVZiN9dtncA89WRJDQgwp3QqvpoJbFTrH2+u5+sY2YUWhpgzhrBwmqzNKmxOTVXs2thnozove9
GiK6a8K8xFTV0PZRnDk5siDALsrPiIQW+bCwoI/uS6fJ5FM5l3pMaUuwbNGcB14cjmW/3BVhw4c0
ivK5/1QuVT9hMpHm3KRLTQh5UMzNsf8AYB9I5nkkLbu+Elhj0OonpQo9mlZj2dT7yu3RoJAy735G
RnbxZClIPL2xq99QAiimfQXD/ijdvhj3g18VelfOY1PfjeWyfMMaRo/NYqMaTGSzJ2OIOXqPJqv8
4n7QLnHjwYu6p5lW4k2BKeYM87I69jOoisRmBj0Ek2PxCcpXC099YkPo1XqB6+56U+uv7siLN4gu
Nsem0C5NBtfqKF6UHUHvMXreqawyyJMPECqf99x3LTlKoTxcSrwt0N4B1RWDJKjrD9FukGLMnjCi
pcNYah3RZJ6cscaYa0Yv3RpPHxT1Gj8RXmD4bkYN6wxxkPEJ/V7XxLUNpgyC26FRH3KEl+XBtmOl
E8nE4MYOYBQ1aNUhSZNy2tHydSp4UaZlMbbl3vpWqsfKV5zuc2FKJGuLqtwU+hz6k1f0Xr0PFuaO
qYYlmRMSIxnF9dRG5nOhq3nZy7Fh/IPfctG+scWE+Q4AgcoAxQFi4iIuNcT/7qbInZsTZu29b61g
0fjRD6iHtQbCVomPVR3o8jHLSoPPp6UZ2xg07eaXQIlk/CiLpQsfJHWABq34EH3CoKsIHzsucpn4
bQd5UlWxsTnTUuUeMls6yA8GRXhoNy/oat3bfgweimgohYUyFW2Hx6BRkXqDNpzpY/CPzEsVFxgb
507cB7aZ3uaQRM2Jz1AuhAV24zIpoL3ctn8gNpgH1Dq6qBTFscTImzr28ADOE3fHNhjjYAlbeTYE
jr6J8XeFln/fNbT91o0D+nBxqCHLjquonGedgiOucj9WIqNeKnOksjtnqd3yItJGGDj2aEhxHisZ
prlo/bcu9LoPQeaVIMND++KnNxtKj4vImH4upN+TnRFSL4nfOQU8zGQxMzf2lXrsw8jl6ezmlUwN
6MWr2AD8iKqlS8iZhj5upSzs1Bhr01idRnlAs7TqQQp2oGYC0Q7AEc0Ul9atzc51h76JidcqsKsP
FR421aINQWBpcOiAghzDu1YtOn/UaqRfRh3MDDvNPBPPuDTEsZYqcw8XMuMiLWw26Z9FbpQ9qmJZ
mnjI8XMegmxoyfepJUonjfAyBw1j1J6fYKxlftIYUOifG4hqmUT3c8lSzMBEYeywwH7JykCTD30D
UeZD5Hv8sykIiWDBE3XicprYa9bNAz0WoxdCM8TO5H4OoSKZTjQcNdqhzYxwgvAsTHzHC+eEhV4v
T0tVWfqy9H09xbK2uYpbK+x4CuTSe0eKSA5L09LZPAo1NZhiXmTbHiDpbrNYBqoK49IBVeZ9V/HZ
3UnV1u4LUf0EeJYsDNtDj7GVSeVMUfU0+40qdyooi/DEphBOvOvmEXiCopPqpMD0Jz4KzondkZL6
9iVUGM6JcZdzUP+0tqs+8iWoSDKh4BeBMm4a2hpO4NJuRHHNjris/aiGDWXoTjGRQW0ys65isYXW
RnUeJXDNiO2GXj1Tl00/Wgb/koJ+3bKUWL28+OjCO/CnXJVfLe/Rdieo+NA0b7LxUWR95ic86qcK
9UyPzgklo4Ko1ICpyP3UcD53cVYK8H1w7vzjC/B/gHGG4dDFeoZdPIHiibQ4Y2HtmA8UtMb1Mxgm
rTl2xPAveUBc762IHJCiJGVH9fgtspRz6EYAWiruo2Wp63wHrRltH4tCsXo/FAatMo472zvqEhps
IGPM3PG5uQhvnikrWpqUUsoJlGRzV+xLzIaGcwpv4qoxvdQLQHrYjTkwHXMndJdCSDYskmo0I/sF
N9eJfVhoR94hCud1LMC44AJV1NbFV+a3+nEUDcS5RVDX0Y+Kj1odAswwtC/APWXLXkx95x2XKBA6
DpqI6OfZ1ZgxpCNGgnco22EsMZoosQlzlIkwKI8RiJdRdqGLdMWA5ExlvqhTLaMG2NHI+t0lSkQ0
kato/l2j+7/c0zoEsIMSDWoSlhW5f0fzwVU20ZOee5g+wW1ynjD/HTzwspLPQe1VLFWYG7TxAhL/
GmXYYFSpjTTNH52ChzZxPPyHRxJCQuC4sB5zlX6v3Pw1aEf3k84RIR1KqOu5B65oV3+oG3C5xrX2
pUwgq+MayBwMbASnnalDyIq7s3UOVE89tCpp4c1xVIwiSHpgpQC4JRFfAC29sP09ItYxw9e6UsY8
YNKhE6fC62j2JWyjgAIqJvo6tT5kCUEx40zVAde/cmTcLDpSmFaw0AtFUtE3v5Xfz1HC7YwSWbuU
joqt27vkbhYZgR8a5q795kv4mn1loc2I15tqTI0YoyrtOulBPGRxxq6ICZ98c/QEpEz2EH7JSSxw
dsJPM8/QogicphVfaA5HeEJlay4gLz3Oy/dxwYxPIiFvEyQDrLJ/iILQp3G4yNzsB+s7wx1CBcR1
tlRBcxIQ+Ov2nqBOdXQzNetkRC+Ef0SYscgfPjUF7mbm9jj/Ta2yDkxgY5QlVT2WIaIaOhTzIbTG
yU/DOHjZIxtdcaF5Qnz7nOe9nA8C0fZ49LQK1Bm0cCV9iC5TjEfkIbI58lATMLOy2pa/VFi15M3r
I51/KjAFyx+XxqLLlmB+uB6++VpVxXHJ0TEFD75D50NbQnz2Z1/Qqt7nfWvbl6EGA9o+RzRME2cO
tLnvJtUUuA6koYheQxNAZj6Dhvq45zJ0GPCO0OF8NASuMXHpXBaHIQLt/qkOg7q7hzWX0+uclZYk
gqDHgmPRoNkcsq5micuNtqmOQD27z6kogFHmyPj23J1BZToqM5ILtV+RnVrrhjyWQ67JTobA7p3F
ohdfxhUrEamqcZjMF8siJWKECXX+spiB85c2XCzfqUn6LnJJPfmJbn3zKSi9yP5auih3gSLqBAKx
prX2SFke2RQ8EsbcOYGclyfWzINJZGsm+1pLkKPdt6CYtIk7NNMDMVmv90HIuye5tI0TRwPh41vr
5Vlw7BemQPKuMtr/hoqLdaE7AJfxyEuUOhPPhNFzlrO+OU4ZALapmDL2y5+58PrErbSHcifAU375
6HDbOifHtSpLcKe2WVr7TDZAFfZF8EiB2uII73Mz7jgux+HJMnzziWFq3N8zsMFWP8Qy4nZMadT4
c0ybRToJFQ7JUzCLNRQZR9lHKjZdO02fFbTF7Unktcf2GJYs6gOKADO7h4uz7hs4rsBM+kv1Ic0p
+rejRNzrRgWA6+3i1PW3xTGc72uILLWJKS/cLT5F8Z7vvIWA7P7NZh7zgaDHrNh073FdescRqGhT
fC/toCuL4bfBw/g2KMlJkOqhmUfku4stExKAJi4Byki2uzAfPO+higzxeYxAqFFzYvDkaCf1MCx1
DIkzRQm2o5r9L4jUZIewrSvz7FeNWRonHbky036AyJc8No1nTkNRZkEczfAcXxmfNP/KM+2ZF5vl
TfjStCGy6Jr0SLC4coc0JAU5hAg6qsQ0jLUJkvPoiF0Iz9p2YgDczVueeF234wkJGHHvfYg/iUfu
9N1LhBg+S1RYQ8HXNTPFtP1Ah+7sGOqC1HlY7M7zAOhNfHCkQM2u7cbXwG2stwtMw6u0Nf0Qh15D
w8dMZJVI/bDuG/xz54WPbpM7QSwrr3yDoVVl3FdZ8zQzeO8dm3QFtuauMQ9zFgK8owIn+wGqbVii
j3obCH4DNBESkCIOX2fPMV/g5+H1KlzA59BqwPgAoBlJPLZg6urnQrf7gE6yTIOwc7KEjzWQwvA6
s/7gWjqYwwCBqi6umzH06tiSMahBQh1KTV+7AWxRsVPqTCb9RC9E8RF4r4qf2moPmbuEv0+cRrjP
RSQUUDvM+yf3TCBj642oRXms8560r8JpZyd0OmM1QDUWVIVdyfD5DdOAS1ZIOTJt4BKgWIt8yuvA
p7sL/JzmiD5RbnquwfkIJQoZJtrznRSxb/aQOcQ7szIYYqhk+G9O3usCUqt+h2xyHn24BZsXuxzW
LWMCGQnURVjFztQvgjphpgErgVOrHrGBmiNk7cySO9wLyyfrK5YsSCiqdB6d8ohkupL7DknIA/y9
OfBMTL97039H1Sw/+kNb7LqQqF1E+k+8Y+feVGJfgBLursmhxlVUhYuYFzoqsZC5xjIGcxiTDJTv
KcLh8EybfkF5DKiO5oTkVIOXPKOBOS+DhxadE5Uguc9KWiRqFKg+TN0XpANPU0Oi0+UAfpTLNL+6
S/WaBXOPVNvPnoIMpbDSM7X8OuHU3aEOZKPE6CpPIz83LzRn9Sf0imtvh8qnNVD2YM4Pooc6sVn5
QRDk3nUVkoNr1JLUHWaPnbjrpZvMfPZOIHqRVRyicvAyzW7bxgRUAGlbuOF3ENeMKaah2Au2Rn9w
WjFhJrelr7YZsl/oN6pYN1A/CwBFjJESqlfXNjmFcln0FXKNJC7roQZ2zcugNwuX7GZDhwuiLkCI
mtkohSIc8iyetR8qKpDVTPaznGqV8tIXSanBuX7X9nP/lreYt0xziGCI5JJoJuNShunU+yjnd6h7
cSjBBHbcCVm9OvAXx6EuIXYCDQdQfbUYRp+Gf2gkOlRTh7ssYs9Ti/5WkxEkS635WDftPanqexIs
XyTtoDDrQYW+MPldgGrT4ni/J2m7BAfzoEP52vPphYTZWYvpzmdIlgoBFnd3aF+LrnpEjPfJF/NZ
NtlX0QM8QREL5H+iTov8oxr7Vzux75f/7BRtlMwNf0E0Uz3jvrsLGZKAxRu/VAz8pfB3bRrMGtRu
lT6M4PNNWuiBdAaZntMXKa3ry1xiFtyhLjTf5xEJT1Phc/DPMPaVRjWKuZr1U+oIdShb9x4kip9p
Jl9z6DzHUeN8Lgg/tYb9aiPlAkkwtKnhy5xAHtvEzeBCygAN8qmXDzmtJFpciCejdjyWPSxN2fAh
n5dHpIfPiHRQShFZ4mf0xEeRBpWD6AU6L1Tku979f87OazdypFvWL3QIJD15S7JYviSVvG4IqQ19
0tun3x/n6mCwDfBfzaC7VWKRycy1ImJFqL/tJX2jO/yVzimBJt3gaXVyBQ/9iBzltKo8XuYS//YV
VGqiHxRd+FZafIEjngFh34Sqn5UF1kh2L0kMl8u5hyV/+gR0xJFoHaJc/K2T2sd1P/LbVnkU3ZL4
QOi3WLiHuVufaRmugBMfkeX+DGn/pYvyNTPFK/AHbt/Oe5+C3yq9fsjNTbyUPVZj/eJ28+jrVgGL
H9ktoQ4qsx9GuZMOuMOcpH5aVPupV76wXNY9N6vV0DK0+DAro2fo6dkoYb+yliKKLEs8Nja/VWtL
M1fCqDVKb83Ea6Ut+K80DHHVxwpfaAbercfV6XdVboTs/y9V4Z6HMtmVFUSpmylH4FrOlexQJtG+
HkhBATcY2HSVyKuc1kfrpXuzUanhjFOQnNaO3aP9LBPuSGE1p2xKDlHXPJtreTABeDlgXMubl6rz
O7s7rWYcLkO1G9X+u8a2WNgT2wdxE8QhiXkyvZGYG6MwnlXKa3aRa0z8VQ2+FQ31O3j/l61XyU7v
xXdqbCeQrh5i2bzRI1leswxhxWcJGBrVsbFBXfdlPQTbfcc28ixha5TJ8OJ6eiHE7jyjm85gB7KV
8CKHLKbJsfddlGYHMyme2y5/Iem29ZHtS08rim+VoMHBQp1u1dZ+VpqbraVMiC7RKY3Vp64bPh1H
f0dbc5JO+qq7UCtbzJky23uDej+ZokvcpLmXOOU5j8sgtst9NcXhlKS/MKnaWbq6Awg9u26fwTCk
bH167ZuRPJTRfCcpwvGBy4KkcgKtpskzaZ+nVP1KRdN4srToAVBWeRXFl4dDTwbOM1WBqLtXVWY5
23WRBO1qfnAI3E19DEFVSy9Gm3acl/Uhjs3fwDd7XPaPyezc3GX462bqZ5umpzntbsY8P9jVunp2
QgdTyrAlf8IR4/NoSv4sOSjTfMticRns6vfcJQFGDkHMIQVGOL7nRowleRlCPT8Qj/esWHKfFvKt
Xq1Tlq1B4RJE2dqEmk6KlyUcxGZrvYmqPyiWe8EX4mUL581ITWam8qySeyd0XIWEtP42anZIFeWg
FfEBQPRSKclLqQ0nd8kCS6ueV90KC2hfSLvd3NlPhNn+st2eNw/au4Ji92ahP6qcjd6SJGFcjI5P
iPLfyl2PTb0+Fcmo+Zxr93wob0rc3MTSHuzN031Yc+T9ylFr6WnZzO6WMYdgMtfUcjJvMsRnrk6P
dJUf0Rg/G2u0o1M7pFn5UTVrYCsptS4nw1wbL8AqV8qo3suy8U/LencmxU+N+XlO6ne5xKcirsLB
zo9FZu9ipz5p1Jq51h8nRxwbV78OGrtHorkROGsZaloamFq1X3OChpTpERH2W5Z3gPLioqk1snhJ
q14Rr8whRCDroJIIV/dPkxKlYCKgpMhuDV9n992eGqrlI5bpOzq0a1MCR2bm8NGL+amN9e+pzmtv
mSfwLXESJGHNabFXwehLM0e6UtyxAvio2CBntz+OShsYbcT7Lx/tnoVqy+VuJ+PZzJkwEGuSsfs6
h2KOzkxEBUDhBxnbz0ts7+0u+mqG6UHRytHr2uaiNOM1bouTMNQHd3ZvDDTd1qX93lZsJzVfa8dk
J9dir/SALI12cnr9VWY9KIuiHosqe0YidF2mpPBMqRHbqwrSzOD8GlU7Sle+6bP+2TvK5OXCfEyq
hOM3fXPt+I3S/+ZyKs2zHmTaeIu0+KVB9SpBVcy62znjeMgpxLY5LidIKUSIHZIPZtz/Tp3+iyfy
TKGD0WkfEtz0e6oAKKZyfKjFcIj04mkq3f06GIcV1zF8P/2lkhfyWX7NjePPtoH3DS+GWxlnbYk7
fxoQwZPJ/WJOkQhiRzyMvf1d6vGxTaJ8h9LuwJDUIYmcz8ri0TuK4dlgTrsKgpE2j6cl259FSz63
n11KpurH5azZxl/cpMk75FYSMfC4aOqhzMrHypYH3EzuHchI0q9vTaVch3qzeRDlkThDD29M3Vva
tA5Mgf5nWF40O/tDnBkeiNbFjgHNNKN+s13rjCO55bkKaXAxoRHzqFxNd3xVrOW1s+Vf3JVujaN8
Gi78DgdEWWQ/ppSH1plveVuf47U5WVobmjK+j0X1Z9Gne5eUP0k1v9glvjdm+v7PQi/Ter9G1mlU
rVs/2g/5xGJTjfhxsjRrj2lx4mvl+gY/DfxQxfsG5CsAC+fw46ky2XruiLBlve7dLr81Wnw0zSjy
GqF9MeYQTiKyvFW6V6sdW68CizNdcPo8iYMkr97ZAK6Kqf1M0j73ivoju+K47WDDnH25kWt6gDIP
YnDeSonzQAQXbXHfXMI3u9656KvpyaLyzSG5Jwkltrvt8UOe84v6XWK5Qc1JbdnqPiW/1FY1Tyx5
5bGs39xkXjzERId+GV8xiGEV5kTP54UGSAnlDzLgNRVpFHkDC5Ip7VM60zdNBObQnd2xPT0vTWP5
pVXvuBmCbdH9UrqMnaNQbyoHSz8IO4DeflSkfcriZfAQfcWUIPRaeDWfE0ri3rJ+5b15UTKzP5Z0
lYxpn2Add11bCW81NAcdj+penXZ9gSf+OxjyvN0u2Zl7kebfyqS55Lw1566fnHBWo++JMFhfncT3
AOaRe3IwyvekicufoVpfY5ARHkZDYWhTxCrfAKf6N+U4EeODAMOn806hBfM0DcdK7U6VE5X7vEal
Ceh6KkeemuraL7mSLAd9Ui3HT8dO/ihpTeD9OHE/eteEeq2rUPZG4smu/IpN0/YVpb5YxCwt3JPI
0Vz88Upnv+jr57YBWeXyp7EVTow6++zL5aRnwOl9bT3LxHpticj2tZniAgrA5Tx1P3o0BWMNBpXx
1BNdXpdsvhqSHYvzIq3h+O1ELXZzbhz1Kc23ZrT0MtH4jBwo4WLa068V5Zvjj4or/uChZ4W6JSXo
I+67xigjz154+7DGVJjVVuwD1T3LAcmxB8Gp7QDDlYcsGYevyZkiH/IBNjEtwF1qC2mlkdG9etow
LB+xbWfBKG0n7DWwNdV0y6uoQJvXpVJVDxngEiguIo4YfQ7pjLXzXA/5jvldhqeaIa0u4ywz12t5
EYMRs+bXeV5sPVjK1ApMrE1Xr3BTWm3FKR3Xm9YsvuVTVdHRiGxvyEV579JqCntq5KNe2AgKQLJo
gQw7DnNM/XGIcZqduzKjlS0rwViFnn05MLUv1NvEIDWGWUGUJfA6KHaNcsJ4pxGTn+I1Y/rmLFqk
FYbRVK9KtgwrXMfsSC+Ne+eOdgMvf1IhZEAa73riumr0IuWi+007W5clanS46EqfUG3kljD9xoi1
Lxycs9orZiv6KlhxF3qq7hyVjnns8JCG3rDWt9hSx1PRQQi5WQbzoPXXRbTiKRnzWLtmk4yxWyTf
JfZqs2s/k8yI5SUrm07ZlX0fn1JI7J0ZUzCMzcgGYsjopiZpO3jl6NThFiPsfMhu1q3ARuWSBgXz
tc7NyMdyl2W68UhdpBd+ES3WMec5Pxiu0e6mTmgNllnVcM8XXT8NQ2O9YMOSXWco4WtkSuqEyVVO
ZpMnISs/DxpXOHud+BvPzngjMo3xEz03Lcjy0t5pU6KdwIcTP3WX0Y8thw/o8zxsGtQk3sa/h6DH
S0gsj/JZjZr12XdCPpmFmp0AatoljLS2ot2Zx4fMHpx9E5v94NUrqO5S6PH7Oii27anR4O77vq4P
ZWcMoBnohKZydkAys/7Y62U2BQ0AE7YdNnhlSVOFG9XLUHSLXwIXJpd1XExCp+YidBda11WfLc/g
jfesIXN8Jec9ZcgzP6WaU/sWepWDU1kBoGIGvNAcRDvszGY6Tob051kA5BAwSynVVEGem7AipfZG
s9D4XFTs5Y56TgflYNjuTp/tJ8NdVZaF807EzKst8veyGijQAKpbOC18QR4pLm/4LeVe0ZEppw8A
O46DS1Ld8Eet/Uut7d+L0Y0+aG/pT0V/V/LprStd1ZeOkvkzehnFEVdYqX1dupfBSjM/SeeHYYKQ
F9n8V7fXa2m2qScasef53hRV1Nc2Si8Ze+icR9euoppYlNwnJ0gLBnewQ61ejpbUP4tMw80z3ve1
CBdLv2j4OMPf3CxD/qRKdZxLI4wq+SBbVE5xYT8pyXyx+tb08CXPDpFR+E4O6GCv6n7SY91LiqIN
iQBAEqNBoA1VbtMt1DR6m5JLNQeKiU7uULzkAdw91WUTSF1Wnp1zNMhYf6ui9c/2rcdJ7Ot2+hG4
eNUDpzLrNHCdiTVErFYv92s3HJRO3U3ask9U44SfNntlX0JpIJtbG8iscv1bCPGSsUMHhcAbYG1K
6BDB8TT/mhSn8ZZueMtZMsxFVo89ArWqbHq/w6ZktmCO1C3MZIg5oCcC0Hs20kXGlafFynUczZu1
zKGtaPsiJ9hJddgi7Ye6Xyh+zBe0zV8isb4WnXzAyhYgKoCMjR5u1+4q8142Fo891Y+Fpt8Umy5h
SQCD5iqrfZxoLzqLrEPP5JjZteZu7xXHlqHmiBNTooCtZXcf3fVhjZNLh7Y2yuiYK0O1vEnLnSuP
+SXFjqPFXc8bCJsnKqQ+rGNEFF/vPk78pFm4z2tsvsS6frMdcY9kdmmSPjBSaEW0aigQ5j2Y36PC
Xddj6SkKo+ydc8bTKOxF8q2VymOSRiT6zaftG402nlyl+5Ebw0PXqJ+6poSDcF/R2QEdJ8huijGw
EpVOWPjFkGeBDdpiRO0eZ3tPzvM7KFcM1YyWsDb2FLkP2x3V+vrRsfJDHTU3I81/4+WPwGkN1LZ7
6q1VeAOqAczHf2OxG7Ru+g69sa+y9CAMhGbjEIdSZKc8mX3658MQPc1G/F5t0gehiF+26tyNyQhE
23oyrd+2RwUZNgRocgLDqQO1/KWnyk2L5VnVtEfDjgQdkvrLgKLY/kKCq84uYKsDD6DUB1SWUEI1
BZe9ehwOF+TXQR/NBxgwDme7WfwIxU4pOCP0zq+jLy7xqcS2SVXeFDs5DgLpxAyATJqb/jMBwelS
92N2AKGwzOX4tF2HtNorqpld7RQPdEqPjWDdYS+Vu2RIdiYEAlz/z4LfQ+9kgQari0eXnw3DOUaO
kLuKH3fds2I7EWVTt+5niRuwJuYTyx1qZAzVfnjgMPfbkebeBVgFeqNAV/Zu9UNONJ8PiumVme63
rrzVaflXn7W7Wgy+4c5BksnvLWpQWSTbLhhnMh4bLfpV9bDCc3OS2levZI9GOxxyIQ75+m3Y05Gc
e+4j05AohVvzQyEmxe7VUKjOIbLo2Jymfnad8oCZGflg5GnHZuFvd2FbH+k0B2uil+hD1a9Wrvt6
2ozOIs6rqvw9DsWr0pQPQ7SlcKrVgZb1zz9fAS+2UCcR0RID3V58aqd8ny7OJ5vXmZGlHyceaByU
gYVWZIPXZ4XnOPlvNDb12VTnbL9m1mE2hg/EWsMl7ZTlt6Il8XgClSkbr+5TFC6RoRe8dV0ZDpa6
nMQcDR+l5I4WKVuM6qKngCyH6hihBNtSoUKD/DX6bD1T/LgPYmzKN2eOraNTL+mfCElkYHaj+qiN
bCPCVnpe8zGZ4JWGEPmGyw69uI+GLiQYNnJP1bISQjLV+V3E9El5nD8MRb9QD0J55hMMTdZgE7TQ
7nuJm0crVgmCm6JRihpWa11XyNMrar81lJ2jH7s2kX49646ndh18PMzVftIk8xdJYqIyyoxTQ9P3
uahW66vrOh6XIcp2rpN2RydNmol2aPg24boPQrTpeqjKKL4n0fgi4SKDIc7twTN1BcRuixqCMx53
SYcQeCmMU69X1jFb8/dK1SLGaNfqLQFVJTaO8ziL3p22fhUVk4tyzEONGElvMdTHJBtyzymyxmvc
Kfch8w3UBJXq4f0tPCj32LPTxqKTK+Wh4DdeyPp86KdE7Ppeb/buvOq+pqPRjU3tT0O6u6ePAB9s
5OZRrrrC8pvzR1euAmAVm6t4mMtrL52XTFcvg4n608GEHkQgnLRW9XSu0Juz6tzpyp/eXCewxFI5
zJVSccjm8nlsuiQcRgpvpLKd9WNR/QVO0T9Zett/tkPm+kgGNz0o3HDRdX9Bkr8iIW9DX25Q0uj6
YjHebVt8ufUIzWININh13e4x8qDr0pqPCT4QQbHzwvq0z3PZpycjNR/nZTqosuQuTAgxpr1jj0dT
EW+OHQ+eRFB57gyQa7sbpI+s5Nxl5nNslcVhGShdK9eq2bTGIoCNxMC+4Z+KsvldiM7m4Fr7fSPN
6B7b5gfs3RBMXbHReYp+LPNq3SdsQZ5lrd+6OoLzIneYWF+IEmmT03M5ccZJjXHt2YpPc0smYT2o
nJ4r4E4DNu2vs5C+Vsx8aZq3eDFWb5z1irmPRbwaVvFA80wOrYi/scst/AFGZteS7eqh/IJEz7un
bp6zsI9ntG1d5TKm6tBnLf29ts2CA3wpPds2LuuiPUOdNR6+PV+xxsz45mRKr2OGqamflCT9ROH7
pJXWT9LLGnW76pvYVYAd0XOuywqGT2zqIpufNNF+tfbwLItegWKjJeGVsQLDrfEym5yPRG9ueboU
fm+4PACJPGuRk3rB00HxBfHTZHEALtvQbVZTDr4D5LJFTS4txw2arfxiR9TjST5+qDRk9rbqIcdv
YzQ+Uri+ZNC9iBu7j5JBdMQK6yPO5je3jT+xFc5RTzof6jaStFI7aNlyUqv1isR29NK8fUG7mQN2
bQGtAiY6lnHC1O1sfyBCkadsAYYoHQs8sjgVS3oWcgyXpDkyuHHPm/XJVCRjp1NroMaS1qVz1T9Y
xrVe1Oku3ktInwsAwsDe6qVej0A950ObLNpuNiDRksjluQ1As9iB8lhrMZcoSux0dbypKGvNm9p1
voNEJx+qsyTXOs5vE5tkpeex57hDT/Na+eyf51xLbhXUMHNMlolQPL6aa/9uF+uxKyCB67L4ZerZ
XrrcySxnG7Em8WEsy4hc3IFfs9f3KJ6HoDJsMxT0l95mBj85me4B3R41lRkOQzlZhu6A/tUHrUfZ
NC+Xrs0OteFctCTfrwJ979rFl8KM71K1ftSx2RfOgDefPbcsLptNXHljR79Kx9m7VDedWx67TmHS
1XhKumkOiTQbWTWABmOLuLCJikNvQ/DFA8LRLnEDLbYfmft55ZZ+aSkbfl2vQVnWT1Ez7GoTwY+r
IpWYdG7WxkgO42lWLBvd0BDtNrfhOFreVgnNNSPwYgvTBq9KzXvs2IIeVmdOI5VASOP8BznPDxmf
txXysUzilP2X+rsD3HQ0cAiZAVvE1vzbtrrTwsBAJtUzLr7PSLlD3D/93Ir3m1lwv7qHodB/rEig
/pwoZ6eConT6rObq3a2qmzMI6gNRvOX1+uX2UBZwGp1n4zNTz/2jORcsLybOKikog22fuE5QuXvb
2IcG3lIu3yMHOzsOB4hxyQgLMPCRcZenshFoyi9lh+6dJy3TcC7/9Llx621Sq/j4CpBlWnk2c5jW
lKkDFcjiXijhYvK7cX3yEewG27/ejC1MKyN0O/JT7K6xEjbQ+PKfIhvBXprYJ5o0KEaw1xGROZtN
67ZhbGWXuJxCZUCbs0xBQqL9OGQHlRQ3wUCNrqlPwgCJdF7i5RblGZs8l6kp83m7eF6VIFLaXbd8
EL9daDNUL8t5NO8FgQ+rJoF/MMbm3qy6DFeMgQvzLTemI4F1SAvi3137zld2qP7VXIbTlhWFF9TU
dz/xXARt6dyG3GGttz5XIWTkO5tHSNqeIuwEDNOgq16e5oF2P/ni/zSD2l3tYDjgWnSb4uVmEZXs
VvnOztKrDpauFvkP5DQokDo/5xRhg4/i0nmQ6Cte6s6yNNoiOHgoxs9+MO8D8xAZd6btwd+hhFQr
8kY1OTCgwj5HqB9USwpprP2kxV/QpY8tizmfwJ5cBrV7eOQOVGXudbSjLSxlKeFT17CVoSrzm7ku
iHIpftcyYvK6+JpF+dsctIvglOQDkbruWtbqNvTdmR+leFvbiHOu9aM6CaepPAMve9tbwIDGnZN8
b3VwXYnovXZwa3aP0uvN3nfW6WmMRZjPCiKSDjS+PrA2hFEeEFsGlYmYGPaxkNlDl2fX0bDugl8E
LDMX6h7e98KwWODa4lGTyiHOxn2WF+Fqw+AS4abo+aOhZXd7nsAkGVnmxOecWoPKGQDzkO+FkVLU
QaYogTSGR8so3pGKH822vXAj0EtvodJUVA3TAfZCNhOnRxfkYu8MDHEuHyq2IF6JGEPQsIEnIRi3
ljMPfLHkPS6m3TS5warWj2axH9zua1tEiprucvDiWAejbT/SLQMo0bx5GP9sfh9CYsi2Cqi9/oXH
mKFwicRF5Gpg41042+0TOXKb521d/jMAGAO3uFDCgGts7d1T2r0J3Xkcu/ZmjZKxB+MiLO08oQ1G
Fl398+qphvPjqv3LtgKKGdslax6Z6ai/arYgDb/7zbKq0JS77HjllnufR3sb6w2DjZnZ7ENfY1c/
Nsu3kY0PuTkciuW9cClAJszZWWgp1SJEhVyuJa9bOXJOqm6PCU1ywOzRUlD6V+uDQYWhtX2Q8+1p
YvwCeHGuup3RJN6KZZmqGaGT9ij+K5T2y3Guy0OFPWRjMotX+wndZBld5XRbEcIk2ygbbeC2kJjK
u+d6euRDT5NSPuS5/Rp3y4GqwxN95HWMNSLaOVWWOI+z8WBbyuwbTveyoX8YnPPoM818zJMoUMbB
y5fuUA6UCMQPY5QEHPXdj+ul5HIB+Clpo2OHi56RrDvZbcKp5SXaWuteqC//vHCbg2dr5h82r3xp
PImZSPq4DB02KdLW/jmaHGBYBdJkRCleIidy0Y0zSczmNaTzX0RBgE7o43KXmj32KZcPDVDe0oTb
D2V9jjbWPVeLvstn7cpXqKm7eHBDu+wnntNGLSHleFR7Xjn3d+SOdAcdqvbpuBUbaQYSqgKBkMmx
YBRhLmOIf47PJNpHNNVho5WnXsn324Yukq8mNpgZ+L09J3bG6/ZMyC71baBxa07phfWAlbttH9sj
Nqv5kK7fKsj69ntti45k+xGDFILZjHZdMocuZ8rchNuOwh2WCM1yRqYr4s9kmV/Spt/VC7Fu8i1h
m53wy9u27bRMb1mfvPJ17U7ACOPE2mr+nKYP8aCG7BFl2XmCEUqTAwI1HkSo+eG4Efqukr6lQgoz
+Z3jHmPX9t3GDldycrTZCbPWDhA90ZHpATKgI99mQBfmb8dltmav5mQzY1CyBWAU7VmVfi2Ax+mm
DrNtPW/7a43h5JA1v5tVPbc2ciqoyOgukGmzh2QsLPZQwIp9uzCT2b3lMnrIM5KEhznYbnwFD+SW
1W67gNyoA5a8Nqg+O6PJf9b2w5LrXa/TYwajyp9uj5vDFzFnsL05LcrEbR9b8ShakgkoRvcYmznz
LxGwA9dUPs7Z18rW7gZNYp+NAFrysnLnVhZ5UvxCAQi9UHjUCEV1YpY+5BKGog2AEGkZEUsvjF/o
lIruI3lsqD0aHpn14KLj9GsZnabanam9cZQtoQ09Rk50AN8WAEgW32kxfRNb8Op07l/2PobHFCP3
s7V/yPA19Zn4IsPS4mU2IoycBgvySY0c0EBzX41ZgoVKB2a3rZ/c/h606EMT1kvTM/ix3UCYm6CI
RnGQEGnF9oFJQotLm/XSbn6siIifDH29aQXwykoXZxpF76/Nwku2qe+2HXj7e+I0X8Uo/7TRJH+J
Qjza1QzDY3wxwUCf0D6Pah6s9nivpuUBi5LHytB+WaN6spSOVaET26LI4VwME2M18+9tmcDf/s3N
9Rt3Ve5t4vyMUjyN0gC7M8G27eoZg8gqVFdJbo1Ox5S5ytO2GiFyn5D6X8ZSfubZ+pkaLZVB/YBN
+Q5QIeQmHmNl2pmlizBY/bQa7caUxqV1s2dh5lfb6l8UqG8DXgQBmfKSVyPzw3X6pEbucq6JwQuZ
/zz1dfMRZ/rblGtfsaHfzYJCIDXdvdCw8iwNNQk0Y2LLcZunaGwey8m4rVZ3sSkN6CcwRW40fsn4
j49vZve7vGR8yCk7KvxioW3Vyt9yiL4Q011oVzKPAQYbwzFzU4zC1uYFjdH23veVNXt6UT/M1rhf
7e6hBhgg0Ud7QpyHAM39A/JBPguANp4kpd8ymeIxnvStirTz2moB16n7G2Is3YuN6out/UXDt3/H
4/jo7KWBY9A+Ok1/pYB/tEzzPjnVT1wtGM0UMixXe8dX3glAWc2yX7JEf7AqJ+ycdDc6lLeT9tUI
kx2G3YwTFCy3Ln63aJQR/3R6oGrEY009MBCu+utc/B0FQo2mi9wzNirbBRaMQFkM48q0X5kLhaox
O2faqTQNc5/tFLvpLsUsv2tuRt7194rpr35C+YdO83F7g20L2mYaG79o9PeJiqHOaWu2jWjbgCHt
vKjkzZnMqfJ1Q/ml19vUFbRj3hTfNYKCduq/UnOu/LTsvmYz/QHZkZzcJgTEEHSd+UtKRCm9w5BR
a6j7zopemQp5g/kPKwNmW7CrmrP8qKYGL4xO8dSlOlWt+8QWz9BSx36ruPd+za4UZ29WHX3HscPE
i7KeHGdEiGw+g62c56L46FAFyUIe9N4+4ynBpXMpEbi5WNKTIz4HeKvkLU/cMBL5a1Wg50IqmvkY
hzC7VxxTsTIVtVJg1FpyV3U2Kdywnon6Qjjeoz8wMja2dcx3jAJ99L0GV5g9L8X6x0nH0MrW5aAk
4xQyLoVYB3Vh461O3RDNxgmfJbS6SudExx63bN6vwWZ2P36wRCX2KzPRYd8xrxSpZPqaY5z6yJhL
CP7hjnNc/giQgSqaCSwcBuR0cEF4DszGpne7SJGCNX8YbebrYOT0zg9fG9OKf+utXZ465A/Q2Osa
zg1SNKsWDxYGyZc8WhCOLzq6sdgcPW2Sg1c4NLlupubMPTPVqFZ5uheZ9WfW+3A0m5+mdu5qOh+b
zLxHyWDuM0DdHSL2MvW0jN03tixsPufCwvgbjzincURY9rHim+aY/mWM0kUcHMnr/7OsgenfyIDS
c7XKj+v9r3qdwIqs1osb5bKWyRODwfu5yI91AxdY3jSj/fOfOWv8y9nFbNa+q80U8460dE6wM7Qp
mjv9H6YX/4Ozxr8jhwrRlxZPnE/HsXszUREcnvpIsT6J/Od//wb/vQGZ8e+8oTglZ2jM0IauCAZV
C7pds2417/PmC7N5wvzvv+Z/cFFx/uXQwkinDnk24+Q9qz78yFWUxf9h4PE/ffS/DFpspogYf92+
AcgNs8uxhrtJZwf/2YWbeIb8f94pvdFVdlVgm1uguPAcPD3VJfrPbGucf/myVKvAoidjvFzpu5dO
cx4q1I//keeQ4fzLlaVcYaeaoTR2DgG4+3xOes/q1f/Li0ndfFf+G9ca519+LCsivSwdeenysoUN
clutpsIcbbwSksVs5I6pE/muGKU2omLV6Henfp0YjbQmzKaxOi4ZVqxRKPyHj+lfFi7N+F/cndly
5UaWZX+lTO9QYXagrDIf7jxzHl9gJIMBOCbHPH19LyjVWSl2Rqhbj20mk0UEycs7AO7Hz9l7bVuq
eoR+gYQAYV5RYORE4PAnZOb5w/53r/bLbW5YaowCkRAGW1ZZQ/crGO9kbw4nE8FivPn5lfaDu/1r
PlHTljFdNMCVmXeXc/qgmYo1QL+3tMef/4IfYG7EzGr6l0t5HGPadtEEYc6eZzgvnF/oA4TFux59
m+/2lLbDz3/TfAH/m/dLfLnby5xDD5GfcCbD4L3osxej8v6MmPgDspT4cru3uYA+HPHYHOJ6dTvR
OXYRQcOZwGpSrGomjj9/ET/40MWXO18CKHFi5BfrSMtfbdygTlnsq7D7k9iUH71H87//y6dh+fpo
kXNF+iQuQWiP4Fa69q/hzGzx5e6HxFIPCZa99W+F3fweRb3zZ0l4P3rmX+79cTIMjMezC0Ro70hb
m5URpvZf4u/Z4suNjFxvyCyHIJCa/I8V1NnqqS5y9y9Bjm3x5UbuxlYY7TDvqIURXQwoxMBKiz9Z
JX7wvnwNIooKq+2ZnnHBBP1xDjLgbHrz82vxBxf91wiidpj0QLqQ9A0CxyO7Ynrnrmg09BgFSwfD
Phafn/+mH9QD7pdb12tUWWgG/Hw26OwcV1IxwO8QlnJmXDCBwE3JtO7657/sB0ue+/VedgyXWIAI
bhucQLJXjJe+1Pa2bsjlfJL7+S/50cfy5T5Gh6H7rl4469QS5VIgwW/Jo/pri8TXXKIuxKQ0kYQL
89B/1ECE5eF0jnxn/9ee+5f7OBskJkFBmqKS/VKT3ZWN0+LnD/2D5c39chd3LuwC4fHMPUNudFRx
+Pdutbj+awWf++U+rgoVu84chw15dFgCFQr3UarM1c+f/I8+0y/3sTcaBFkGJGnHtLHXcyPIKCd3
8/MH/8Et8DWLiHAiF4MfJPS0b1VBYzxwgkOlI2FZWEWOPh+rWoJe0jWG8B+v5z8/hv8KP9X1P/bG
+u//zd8/VIHaP4yaL3/9+73K+O+/55/55/f88Sf+vv1Ul7fss/76TX/4GR7399+7emve/vCXNblQ
DVHjn9V4+1kjMvnt8XmG83f+337xPz5/e5T7sfj82y8fqs2b+dFCqfJffv/S/tvffjFn2Pt//uvj
//7F+QX87Zf7t1gmEq/v//lDn29187dfhPOr4Vi844ZnuKjFZtp5/zl/xRW/WrZhGa5pWoZtOxaX
WA4YN/rbL7bxq26bpi2EME3DFTMQslbt/CXL/dUVpuEIwBKkGXMN/vK/n9wfPp7/+bj+I2+xb8i8
qXk2/6bA4XlZX+5LLZQRaR2ju0UX9taUWLqy7BAaiKtV8JFU9p+wIX/joX8tpObf8+UmjTFmooEe
/K2jG+o6tHXtKBpvfHANDvYnjQSG57RpEIwX3RQljGWSEW2fXkanMsQWEAW63i3HwDEeIjcNt4Zl
D/dWZpWb3qmGtxiy+KWo7PaMLsfcAg4Yr/goGNgHae8v/+Vz/f2t+9e3isean+2/exVf14Io4/jO
J7w1jPDTLjy9PoZNDbF0rMx8X6Z9RAiwokm26cbJOpQiK57IcXFXruUIZHUN7QuZlu1ThQaSuC5b
YqDPgF8V28KLiVsOoqpJcfwOeXdhzGMjNtKmMB+ZnWrdhEjfM08+457L1EVM+zS0njUiH/R161nl
Q9tMcD7y6EhdwfwB8peZUr+OweAvdaipn4XOpW/bDaAiR2LDcekSrsu6ck06cA7T0rr30yvNGR00
OqIOsQ5k3vjaZmUGpTYcmNVNQH3jXeTW5dlUmCPWMgLYV2mGfSS3FQ1BU0zDHe1q+ThaCJErz0Cz
p0eG84ggpJ4do15s4vhI28cRPNld3LRQg6LYJ1k80MYqXfpdKl7hkxs3tlv7L0jbcEChPhf3RhXb
Zz/tshO9P1egJSrt7ZQhTWZ+0GkrIBB2vK69nN73BIzomj4tQlirq4IcpXtp6wutGuJz4DqYhmHZ
AG40wwuxPtl5MjWVYD/H8qpnvXl0VCXfmNnWm5RG7dWIyfDE42tiKxF5vWNSzetFpzfadAXcfIwP
lrKclzSr6l1jdbSIIVQx0tTDvWeY6TEvNHUOwzh8bGyGFG7YROVKmZ0DMMmRH73DS0dgNI1zE9IM
l3mCqHKRAz1bCV2LX0v4iu8aV+ANjVV342quugJ1pK4i2x4B2+E9YOqO8gUBFTOIgvJnRH0OOwp5
KCqEnj9phduc01C3XznVGIxuorj8MAs53Li8seMi1Grn4Co/Otsys166pknurboy6EPEwZwA61wp
B+f8otXyjomINjzTRkNHNWruyXEr68OJI1rOdLDDjfJj72BVdFabNh7fPaTb+SLiKmfgOI4Hr4Kv
HSrTf1YE1x69Sjc3uodIzYMfu1Gu25yasMjQ8ETuWQ+4PBampEO2SKeYlltsuEcBgWpVjWZ20rrM
ubYGBg4LHS32daH1xkcVjsVtFka464w6HotVjw5vQLcajUjoIs++MSZcrGrZAmHGLMgoCgNY0BhL
t8m1D1LCGpxKhXMC2YdIoBeoy3Aunvhx9z0NK23ZxPT6zFqHecI/0o83nWhYDMiiXq3MqK5kVGUv
ug6lYRVEZfFRYcAqNmmWMuPAJ4KMB+qThhcOUMcYhFewBO0ltl7ePMhUOI5AgSDV5zEN3XKXyILp
P+hhrI8IZcSwwv6Tf/PxblzjgPB3wh6TlYKa9qDQKO7M3KueG0fKdWYEyZZVPbty/HbajlVunYU/
zCIMS0PzGHWI3uKUA+7KL4vy6BIvv8rBBGwyK6nWZZxY2wHq4rkAc/NqZpV70xApnSGU6+TJ6N1k
PYPwv416OVzGdkYxaGb3LQjsfhPERvs447NfQ0PGr8A+iz13BgJHnwGv7nrGnciSdPacdHh13AHy
TVnq7WrwauZAKCNRpxaV3Igy74CHwIB5VrKxthEfHu3KoHrG5Y3vqen8586yEgKKwzbGvamwFRBe
PMDbY7q1GDr4EovJRN7ribF+RFuklqMdBMUyL/ypW1SZbHeid9SOoQcBmlDjFGMEX1tHUcOEEPXt
gwxkUyxb6Gj3tOqRqBbKYNhviGI6aT29XuYC48CEd0Sau8ggf9Hoz8r4rImWaQqybffbUMlmixtE
x6kjHFrUqMzkbRjY+vc+tyuc1paPUXFGP4CxO+k0HLHiZ1l2ikvMT1lQwdXzNZVilK97QHVe8xa1
mXVVaMxcW2AELCm6ugfyWG6gjSBzYcnGFyFz+LKB94E5yf5E+gESZw5oz8EsHcau8rZ5ltYvk6cn
qBJatR3pf3wo3cIbjQlr4L0L2cBtUz27LqmxIbFuhyCs5dGvLBZcMtKAIDn01I8MtJrdlDtYtPXM
4q7SQtTwg7WtulHfB1lcvWLQQ92kDzHDicQDycNva5gtdlUCaS8c8V7Uuv8uB9d6E4FV3dV2Xz93
eW/tsrHE/J3XftBvKLns0wz9+Y6vqTxaqevshXCLfZAXcjOywEyLSYvDF1QkyMn5MmCGkp2yY5ld
tG46q4+qCNgV/sUNkVniWCrsazP1M76JhKi3UaF7V3iXs2Ovi+YA8KuXDG7s4Ba1nYGrYsrHdSOG
6TvbBv5iCTQTFKqB3oXUH7U1pZNv01R2B4OwGHSOtuiDBfEfsFDiCZshh7plG0zEXCkFa0ZlEeIf
zS1XEfqmT+rGYp+6XGui1IHXFDDvn0Av4GiMi+yph9XybBLUxMKgIXfPEYl5k92YyNPi4SWuWO8W
th9pKTQCMQsxrMhtFkA5+kfsIsMRfE/NmI2mNhIV5LHRqKJDqAT1l+MOJysuywNm+WSXm0H4PtRu
9zhFer6yhmDcB5DdEFzqxQ7SsvdpQqY59wi+trRHIfNMTv2WxTWYOz+s3+N60nZ9UQwnhEGqwxJj
McqpZHybxnawEgqukdQ7qMJWLXH1TXCTg5ZklEgW+cfkpLHOFtU1x7zTeWIWqFS4j6A5Ej0ZMXnz
Eq3G8VdSL9K1gvrIe2WW4NKC8dlyAvt9tGSyjptOXmqEsQtE/fWtG3oROjnTxNctsNhqdGkAetXB
qaHhrBaFsuVGjsizWq0Vt5Zq1l1bNKfK6Po1pZm/Df3B2Ll9m18g6LTXzpz6GNRtuXfV5N/abpKc
peqqZ6Ao46YWVYeDTOh7aHfiIFMXsxBgukfX8aZgEXoBgA308MPSCc3Z5sUMfeELw/hIwtF/7Txn
2uYBgNfQHNoTHkFrV/QhYpWsqpqTljKeKtIORbNpVZG16I3Uv7hN0L62Njyarh2tlSYrf1i6RTnA
o0LybQSOv0kM37TR0U3ZuKhKj+Zj4brBBWZucNNlhb5ImaHJRZEW3c5UkzjanaEBeS5Ke1fjSBYL
07CDZ9vjdtRKwq9GkAbrIk6trYkjYF82cjqYNlpyH93jjhiBEpxUZTZPBt4DhC5+ljzSRateYjaw
28pFYoJ7VmzHqLMvQTUy22x7nLcRnu5l0pj+yR5MhmxFQi6sh5wlYR7nhfiRHazakRXQkdRDZ2Yr
OYZ9ZTfZUHynx+++Y0munyZWr/VAecdY3Id4g0gyf0vKyBOcGXK1DRutfiuQwTwLC6RRpI3JDNts
Kerb4YTswt7o44zPQrk8osTso3t8GxWErDreG3nYbKC81i/sQQl52CG6IKmSpTvKilU7rDfejJJ2
ZYv92sNe64DavjEaS+fm1X3cPp5ZdCfQpOo11SwN32fsLDS7hCBRMO4v3Ti4avnIBYtbUlwGt7Sf
u7gxdmWHsirX4ukeo2mwFBOyB6HFwN/8qdkVpTLWlVnihPDgjTfnWE3BW4ZkLllOpi0/zESZF/bM
eumBO7vFFZ0LSFNu40AfqZuLUD0DZAIv40utY3Tbp0BRzE2lpuHBzQo8jLVJcM4msPT+YXAyWGPw
DNNL0ZaAosDdhReSNYqPFBQTngxNw3kGqfdWBaAIMTHh/sw0JtFMXYZ1CTL8rdBydhW3rqZDRp/n
WZeYRUq2WqxTlsxhvDLkp5L10BOZTm9vcgfdMqYkbuPY1dMGbXeUvYkqGsoVI8c62WhJ2iJiD9We
QZK6r9I0hT0CKaeSkNQWDoKPQ13GkFYHv7wTGtgMFJ4y3IFPfPeSsbvhUITtyveNTWeBsllYUxrJ
dYG99FlH2gljSAwBsJ0E9XU4SnPnlYype+V4e3BxuL6MinEfiC7PwfGF1gXFgQ95j/5nUq6armc7
VYYqroLOB1oQNB4lXw+nGA5Wqnn3jWtlycpEwYsCDlQ4dr1i8MZFEg9Q1vkQZQJJtkP7X1Rd0y21
sg4l6kwG9Yu2CWBR5WWDbyH05W1WQtZGRGs9mDJt7kfk6FirQ/PeYfp0mNKkwaXYlVCfgBmhn5kK
G4h/m1OBGZB+dCNdgsYE8F5Z6bGw8whrftvNzEDiCePeO+H+VFuZZe4lcaLySHmIRAylUXueHEsc
4OiaW8caxudIt+xdBzBwKR0ypfPWa06ysFFhlMq9EVrWWZjzAfKgyQ6zpc6xa2VFttq5GebuJaib
ZqM00zqihJHGxiKW4C7PXYGZjXYBaNfopIaoPdk0OteZJcSL0O1yX7Yx5iVNxObN5IKf6WfvU+zY
1hvWEuWspsboz3lqBucSJ/bKpZDOUf3V2l1gKl1foL41ee8apW0wO+WvDW3/7ALSKk7PFYdQJG25
QMEs23grhrDC6oePA9xp50DmZMBhIR83wvam4ZBTnpEvlSMAot5yF66Oyw5XVOy/h3VUaGvOpOF9
G8YKo2xYx1cMwqjdbOxmJV2i5QSFSCxKzS6+g29LH/Qq0sRCGkOyMdibHjpQlzutiCFIeIlsbqLU
STnRR8a5iyqnWHZlZD4HxTuH2gcr97PPquqw+wE4G2CthQKiGfXuTVw29vc6pD21cB0zGzm4Ceqa
OuwuVmVcZV6Mzs+prG9cE+jqEmmNe2EU6oUFVruGQGeDSZoCdY0npbtpQ8ywdtaBh5eNKb5bU1Jf
atea/c86CTmlIBoiQx9sODK9UGO7b6Wq4nM7gqPEfVbXD2U0OJtBByS6zfrUespC+LnYcgqO6BxL
0bFmMgxv41Q3bow4kTfotQdW3bSmtI7rABvQgIL1pbQq1FCRh4F5ll7KfhFONm1fwGhahed4rF+r
LCj6JbtAMvCTYYg9uWq854pT0LUREySxLm0X2FYdDLSsQFgaoNySGrXXVNVQaLTYhKczmegFTRoL
a5co9avMDo8oS4C6tjXhDWPfFRQmYXGA1u9t2PwotEFuBVQjVv+aaP0EViuOjt3UYDcLixbWs0cX
5yUrNfkQdUjuCNMg8TArkNOCfbC7Ygntcnpg0bLu6BjVRy30W7zNGppAfwAgJR2sJqjltSsvq4xd
qk3eA5VVfwP4EtqUskOyQJAKxrdIkoJZ8kRk+XKEMs6h09Z0/GyRYELKUr3LgByck1RDaGylzhMH
j5TmRoZ7a5Epq34Cn8sznkJhsKBVobx3UiK5bY2sSSrrIb5oMnc84DVRcKsASOGr6wvgnUlapP02
9lL85MA+dhZZBLu4wEg2FUN+FY6pc+BQHH7o+COu2AEBhfMWDhvFwppCGtdR3BWYWQ0AQFwa9F7r
dcERc0C8XLrNEhbmeJ3kfXLGot6tW9vUdwMW/1vXFHSM1AhAyfeGpICUZvJk29RpLmNmmwuwt2wE
GvcaVERL3bqenFaUE1xv2ZxTIFkJWTSgb3U582p8EqtpklhwEF2esyqvjVVX9LOPIW3SM4Qal3Ns
0m0SnQ4LH3HQXBW9Ft5OcVfvE6KDDk5YU0NFk7B59ilWpEJJuWuL0P/sraZtFk1uqE0WmKxALJv6
a0P7Yo23sOSRwSRhbxo3kaNZJ7fumm+ezimdvZ6kQMwGwn9NDXfcCdyH7KOmttXYMe+FRjDeK0OL
+dZXGHNMx/Tf0jgJBDhoJyzmvYA4j6AUCOy1SRXxBn0iRG/fnLxyJUmzNg4VlKmAF+oOBy/UYQnr
mpjEQthm2lJlAZcH8WLwCmKIst6SWt0JFtWAYYmjmQ/NUJfuEsw7iIcZ+v9o+DBgEqgmdw1kfbql
Cmv9EsSOOhuagpDRYDF9IhNnWKcowj2GZ0F4jv26uILQBrtvyOrOp8E52e0SLaTl48CSOsO7ErOE
KcfufoJKy4JSm5dpGOxVxxlqV3qQYztNNNwntrMZgd1gMuZXX1Wl07yOXobwFkiPBVjFl8+N1Tob
20iHN/b+cVt29AwiycFKwfN9di3feLDtXET0Rl8gs6udnSM6lK7Z7ttRpmuNguDQOhMnOx1hmJ2l
zVmgNU5YVNKoWKVppr4DKu1DZK8xrlizJKuQS0OzBFLRZsKwUM/rJPbgqyzrg0Ni2/5lgOOMArTu
jfOkOw4UuhL7vCtV6+0490z3JdzTZeG12UPtoN/yC40MHNCmSBGdbAeNPyV6oWnkwkltdzN5sN50
v5X3NT6ured2/TWGD32jKq096MwB8QTkA95qqZedueBEom0Ho8LX32fIaAiTRp9baC6pNgNwhUUC
VBhHXBRWtNa4NOZN1IAj7gWCt5u40eZZR9aIxyv1/VUFVgJBbTUzLYB4stHw1jGKtcZg79MzPeCx
s7ZTVUkad0b8XRv0geg9kRdPcYvYU+oNjKshl+U+qBxKyjI2D01cFbuRQvZYY3tetrzYb07Dti1T
s9wqXx++2aIN9tRg6bemrJL71BDWHQD8+M6JzOyBBIr0aHbjeIvq0N4YlGmHGuTxtxD23XMTYnSm
IRBamMzCtts6WqfBxnXi8ZTis1mSyIKMeVSyW8JpYu0dy9S593DwrTjz5x+RoxerLswJibdG6+j3
IIfcnnZmbUf1rp08+qLdaNrnWugkww2A7xfKLI1F7HnEusBRqD4kiy2IwbzMVhBbLPxr9kyjHamO
NoPZJ8HaCar0hqfnf4K2aw+pUOreDbr0VPilOvt5H3PdyxnDEFJzITUDOpeY3VLGQ082QD49mG4v
7lVvD/T5yoDdEMku9U0lmvoiIdm8K3xK51AIsBUe2zqgbRPYXdAc7bAHhAMWGe7cgFlQGlF+zDSn
vvSyNK7zxspXkzWaBwGw/8OQITbSWUF37Q6Ihc0Cqwj3cVQtVRCAujW07EMfumKrariadlyisB6g
0/RJCjc6qkoKMkq9llAXuFuTnqCx72beBhhSBNWhdySNyl1PQiQ4IaC/zPUMZx1Dlta69EluamUX
gMEqq8d07MW3GoLdQaRGf/F76W6dMNDvdd9MroasMzYO1i38cUNbPTtT2T57jYO0Fe8nCVBOgkPP
YmEVljGscid1b4MYfXNLnsipqTxsHDimb2vf6hHNJ/m+hTlHSnM0PWaNqXYNNM+FZzRAOZQcqFYa
r9GX+TT0Z21wmPh1hhd4WFaC4cnT85wE3aYyWe9K90HPtf6DQ3pnM4eCmL7wcNRRB1UZSVeqEt6l
8RW2faiyAJMqrUPv3IZU8wq9xQrvtM5Vw0gLQlIobcqeLvPWlKA9sQpZh6emCd6oaGnEhZwZnmGj
18yt0MCtchK8X7BRgRStSnwYTan4Tss61Xkk7kuI7A+F40VHTMTJddzraEppaGa3BblLO20odGi5
nes8lZVrQ1oOx8g5mqB9aIEUzHA2NF/125z6ALoPWV+/qyh+H0P/Yb76z9H2/+fjbwNpwo/H33ef
+Wf4lv5hYD7/xD9m35ph/GqxdXi+Zc65Ao71z+G3ZohfHUvXhed5wqdZ6zCC/n36bTDi9mlv+jYt
D1/XLQSAv0+/DfNXSxcm/nfSHHzD983/l+n3l8hJR1guNbklCIJyhK57XxVPNaILgzX3xmGLvRiG
fBhKLcOIiTsbhqCxRsIOEKC3d41dBLvEoHVfGhg38tgxTqZH98pJzxkzBsuGlq9jAYmpm/5ExmH5
v43j/2fwzPMUvD80VJjm6MLAb/BHrZ3Wk4HWazRWB+0MXf26CSS9jjJ+mbQRTGMZv/spy6oPNJuI
E48/+KAOVNjftWRbrQ3pYboOrXuittwdQ41vaeuGmzI1HyCDPMiG+tz0mMO2GX1QRXVXet/dKr3u
UiT4pM54B8K9Avjp8XM8EnAEdBScb/OSVXI3Eua07sk1WJhZfOxDyCcofhYaG5Klp4ilJ0beQRoD
/XjwO1rosB2vmLySaoHrbGEMYtP0eY0dAj9vIJMj3e0dqglIZ2Q9LcyJRkOX6nP0nnenguuQIveo
e2pPUC/Pxs5BxDvWKj93cCKnXmEXCG2cXFFL+dv2+tpti2/62Jgn+mb4u8Msn90w5ir1phsAfDdW
wiwiz/tv1KUNYaNjCjR+7lJyWsYEzVi4dbOzgfa71YJw1ffFCPyzeg38/obIBdBXrtxa9sx0UVit
Y3QQR0P/XqVvnNfDUxEkq9FMwLVBRl7iotYXnRkm0M2Gq6hPsi1mu+Hw2//caMJgolFIZQqE1IRr
MWhmVmfgi0sDPDARziHxNId0CMmG5YRrookWMmupsLXu2NP5QHhGepgK3Wcp2mi+SD5KjbijnrNO
aCcbFcqLC1lgAdGUySW7awZQwGNWxTkMQ3yscNkFFBiOuSH7Z8NJPiJbp+PEQXdhlNOrlapdskxl
TRFsQFPp25SJcx29u0VurW3S8la9h3s0vTYChqNxUe1KKV9k035H9fEZ2u3Wn4JnDRrMDCO4aJDB
8ELkV6Ci6x22CXc9D47h3J36XLOXRWwzhXVeVYYjqZTjkvgHsXAMzlWmarH4w5OAB5IF47YxsYxX
Q/ngp2eIg95ODzQubUUkQAx3Z3LMLTFbWGFzFAqiUjTKa05EUxVVF2JVtqLtwfmZ/pIm9rCwbfsx
wtgMT+E+yohNIaLm3VXNikyiBzvLGxqF7a4jOmUh/OoJRQFy1U47YgbiBJM/DQatgyrf5xg5bbPy
l1h/YjZGwBQqbUDA6szWRJ8tS6Pam/KACxb768SRWRX+W561ABlgyrIeMIiI8dEkBmEF7VPZ+wwG
k8nbEnazo+rKl4kRPScm3p0R1g4UwmOYxRdbyy+V6D/VCLwixElaGDVuuub2PF8Eht4fx4SJE4ka
q3Qs33+jWI4l3KA2qJb4Bqq1aZXfI6AErseoy5NzS0nMJFIMMXIG07eAkUPzAA/7PBod8YhB+kn1
sUza1D1b4l1vyl1oGK/Ard7RSuC/I4sWtss4g1JghmqjoipLuoOZvrty3GgeyZZ0MBZZBA4tqG6d
B1CI2toOmu8uFnFslE8m/CGnlPf0GT+c1l20Eee8wFXMRvVbWY0H+Aflmi7bMSeGcDExMuqd+qFx
Mfm0dfxSksa4mAL5lJrGZsSUBrWeeywYqr0reZgEALlXY3Fqmf9tuiZ2ly3c0axB6tDT86+ygfdh
pwUsD1079ZvK9u/K0v7sHEBmHQMVABmKuIHOxEKIvToGgz+WfY1ZLzqwESXnjmlwlN5AECLnS48f
c/yCjEjxeSdhQ7hdPXoL3NKIUvIXm/ymvmu/62ZO2ZrWJ3c+CIjY7qBXN9A78NqmbgvcBC3waCVX
Qd2cVIkJt6fT0nSkUki16/0xXQ1sTb+JDjxQUtg2l5S58dZkr4U+vk/TxICh5ymGHuXt0MPZqXsa
aMnE4Z6RPreDeMrt5EB0xw2jCgdnts9tbjvMniHF03jO3DWqiyvmvMNhCKZjMOyzhgsqEGJaQ2x7
Rvvge9hBYY30C1d7NcEJXYfSgx3giz3gSgP06HwywSnNkR2KSx8vy2jc2HP+By7FbKOLGnKuTkJQ
76QfJiegzTg4yMWuqYc5L6r8zbGd+KD08Ftv1+Uup32G+vQKfz+JlMlu7BVNOdpRdE2Zfoxvno2s
Fqagh12VO9IHsLTkD+OyysLPDKBVkOfwOyLORqGZ7nFmABfi0IxuvHd1e5UAgKzK/tj4wlmNgS2B
r1jhSiPJsvJvgx4jfnKXEvCzcaWF3mGot6DpgbaPA7cPqYHSC/0l7SEM0f14TSlxGjrZsVAEcLi6
6hyA19syEDAOwnzwtTY6mnQk1lOCZKWlh2q6PoPmaQW3NmNEFMbLKazibZKbK7n2aH6SS9qKvU9m
96Z12AcjhCmuAUCi9QNtZROCwBS1zpiA+DO5y4+XOjOHHbMcWPDuskIns+8H4A9Fw7y2jhx7GYfD
XVe4hKbiDI2DioZVqDjM1nV9VfgdVmsVfAss9ktLeOsKpByN5WGn9wjlNHtbxh1BBXCBF4R3LKZ2
KrbOhI+fUbGzivzUvHLpVCym7NUvwQuJ6CmI+36dO/lT28O4LnwUQPS5lqRZF0xLQ2tD7Cl4NQvt
gZroIQpbex6F4shoClhLksWOdgQtbSQHmJRZob12Yfc6b5hGKqwqH5PYvrb70dolZg9ItBxuU6+f
YZ8OHOneNFauBO+VEOF0dDs60sgu3ys64kuuzWCh2/EjCa7w99P8UxuN6TTW5rHDrbmxgmgrtXwG
wASXvnIgGgbmSlnzsV+3bkd29tuJSLRdDNNsWefWXmIh3CWet8MnGq+N5poqriYLnf8xAujWrV+u
OHJfdTOhByVlsQrd8puHx6NL2+vSOzl+/97YTFEdMD7t/IRAkOe2vw0Y5v52T6I71umXjFQjjb1H
00WcS7VtNLUFdf9eBQEiNF1eVcN32FY7RxzamNk7sZVQEx5NR1uPiIOU76lj5R/HWPvuOwHyUeLL
jXa6l0H2huqMVmy37fOSyb4Wrntbz5b0I54rBF+LaFAHlJ7jzgP8Tc+KW2r0rDvb3Aqn1alZg7tY
jxKWgXwBCpJichEPwIWCkUmnWTjXbZzKa59EAdISlYIVYjdkWAz6gbbKBampuSrxNIZGdJ4mftgV
jrNKRHQdp5iTCr/vFzoDbUCFwF1mX6Ly7IWTDW/akNGTbtNrJhk3g5tpQJ77XUYXZkGS4nMSLiPP
+y6IlTrE7afKmI3pDlcApACbCjpiVGSJewJW1ICNvXyypHhshvrQc9/tg8n98GVwAoVM2oxV0/et
kpPZJMhBJg4cff290lZd1131ebfrPDZVY3LDdZG53yyvP0xKOysvaYDL9AOYUspf0O7XfcgmM1gs
Pc5Y3VhtfScliY2e5U7LMvGB1Hr09wfX2GR9vwpnsEHTx/bK7S2xUY1v0Ag80g4fT2blvTdlTh1L
OBK4JjpUfWAXd0XBNGVqGI80zS1ppO8eeIAittoTksPu5BbxgYgY0LySFmyXSC7DM3xFRFxAdVcO
qA7ocv5Shv6b1GH++PbrmObm2SMrhJoaiRcoUtASACnKTiNuuSTrzieweo/Wy9oQXn8JtBw3LTGY
kCzLkPnVzCmx9YABcaR2c0gbC1oO1xs0c9yDzJR8KhjSzpaM77Q2JEC89l4MZgEVuL+tO+MPihEZ
WPqbUpVcwtRszFUuguZ/8XQey20r7RZ9IlQB3Y00JUGCmUqULE1QtnyEnDOe/l9w3boT1QkOEgl2
f2Hvtf0h8KSovolaU4cydmbIKUwnY63aEmPGC9SOXladIjY0G9mSJxUIdsWkTRxlYGXbqC2AT0Bl
GKKU6FROAZ7dbw59YI21zk08hOwnhl9Tnc/bf//ZNvW/kVYynWcrNHCm0m/YB2d0/iQFMNByyN9g
qf6EpOA00jiS/tgyhUSgY2oQH2PWswkaMWRHmkfSZ7czFQENRcooq+T4b5NnLUMKmzKZR8/5Npcq
omcrMOk5MG2oaxQKi3bZJSTF+Xnvwj2O02+jgxSXbhvlEK5uZaeqNh12bLywKJdkuSCJEVhd2AJA
eYhctCDE+g1La/lOelQRs2tRxESoNf05blOuzzL+r0G5DM+s32hu4JD5Qwyh7jDlHzprTx+6VRbv
A1ull8GEO6+RC2yeDRJo6P62SdN+AZeJz04V7YCAlZhaQ89MjK+s4lfRJJyGBZQNHrvkmAQ2KFn2
50Ngg9uZLmpexgeqJ/aqEGaI/PDckfS2JNH3wIvJQG/h69D2RVXtVVWstoSCrwhWXgLSCURgv7Oi
5TRjCzDp1zAJbnqyalTngkFvwfRZjzrjiM8fdWFsvecj07YG2pPNJBca9KdbE+TZTPS8AohZjWNu
j++MgiDtsM5HPy26HCtSJ1e1d10DM2ZqTKSR+KT28OWM+ujL2blUQ/zBNU00UKEBQclPQ1S8VXzg
oNjUBZtc/J2BVUxXLsD0ZGWB5edzsTyFwQSmrpPfhlHBU6H+FfHyVmiIX6jG87L+qciVYb+tPVuk
GaFYD4k2dpIrJFG+24giLY8N5WUKTIKTQEJBeOSyNPjpqro4mXb2UAtF7tSD+gWKeO0q9kEGwQ0e
UqWM7Qwb5MYLApZNAQz1bS/7YEvArvRVeCJaB+C8mb4w1r6zbGoBdRI+anLY8oI6J4Tz59BmWEoV
xE+diEfZBcRPJjNjl8Bj0jFsOpbDG71mj2oNtP0ccvMufHCqTs+NtlZw9gCarn0FsvTVJGz1Josc
DnYBAg4+ukqwg2jTYucTHb43V+Z4p2W5iBl3I/GPIBqiz37i8clSkD54kbst2uWjVc3hlkHoKWeR
enE48ktT35WLRcKEMg8BvOLARNic4gYwSihoxoiysLij9QYUZAbzVeAPgbVHsg6rSRkSDKUVcHpI
M2iEMwN6RsM5BDT9yVxAkZXNwekgmSKk8pWbzrxLWgdlTtT7pUXsgZiKuUf3XSDL4JH4T7McTy4c
rSPKMAQ1yW7dOGzQ6E77xgQgphsUSPOgzn3DcpYM0Y5MbJ5Ld1VVk+vIYOY9odaBHfee1nCXQ2fR
V4hJvokEXouGFGkrTp8h+qFKkWC8l+Q5yUeDeNLEoz5bdgSdim0egETnTKS+YNlENs1mTFibd9Oo
6DRA6hZZDeaBkocO3/7LMOSJbe5fOwN7AgwKbJAp7mmvTtMAbJkS7lamXIRdhIafOCVK7+KduZdk
qzNu+oCio7QjqIKIMdnWMehAb/zVde5PzlqF8QeLVgtYeDM8nEIDF0R/OHT5HWEVmQLVd1sJ08uJ
bdRQ221dazwQTYs+VMVfpSzeizmbt6j+mWC5EEbTPj4yGK/pzIiSKAYbg4STnkn944Ep0V2xJYb2
FvZ/ArYcqtAGj40oR4E1/9dh7oNEClM5sdPDJKy/ZdJOPgkX5CWBC+pZLZCoXJ1bsmp3WRKcWWL7
g0oOGnidQqYnBTmksLgOjYztxJqDGHXDd2fSzC09JQRGCMJ1ykbt1RD6NtqCgHN4w67CYXyPcp9l
3EFwdj61KVE+usru1iKmg3DnG31Uk+faLuEmdsb0aNTaPi0ZBamq2uLSB5WGvxwWmvyp6oCRPo6Q
RNoC2w6bgwG7/NaFs9U1kEOWdeQU1wr4KqsTsx7ugEu7rvurnJVxSEUZ6iWpN5AKAgB2ZWfegwoM
PaN68lpeuZ2GN4iXERhKmFfOWzSIP1pWI1LLSyTKcnx1VHRmXJpuMVqNqwnlpTRyT5d8xCbH/YNA
iueAgAIYRmFImnd4Dlp7H2viVjfQlDp0NB63O/d0Fc44OpXjtW5VbdRcgqIlX27bGNMTQZ2VezFM
hDxAJGe8BQJGTdL7UGOhpgTML+J+M5BeNBKisYngluw0bXjLl6g+KFtckil+U9EhYjwDuy0xMKnY
n2PB8nfO9AKtVtMh8y3NbdgYm3kmdibPjAUcVuPL8RKH1nulqnKXGkQ9azYM214hG3ZyOJHLTzEZ
CNih9lrlRPJXXRCxZhwWoz8mg3lWFi2AnjbkUtTsSseuoxwhL3BxxFmQKUusQaABpQ8WdzdWDPJy
a/7RzDNhms/dtAoVy9wiQIB0OcbJeyAN2i7OmBwivkdsbx3hpZAWFCAdyvAhwidkGuyyTyUiUUGk
a/dzm93NVnR7jURJljTFZraNe53Vl4aEws4wPyKxc7EA0ZUquvKEEFMsKnSDIqRNpH8Tlrzr0BWL
LHsLhPqC7RVujMj80GobpGr4BwUF3gsR/Q6VogwlZLSb4J9mI/czhpfCgCm+WEdXQvHrLPdhWekL
S1FS7U0PeBLdCQYj3vP9oqIrWLM9N3n2K3aorrpgG/K5+2sNOmPJgZnSdK1YhnGMo/wXvNM57u90
kU96rFOoOSBOExX7xSA8qeXZLYZS7P1T7ljxb0eOH7XB5Kczi2mHGYCCRJtPWuHVToNiv3jWNUEO
fCd/VC/vom5/c5EbF/JaP1Xrvpiu8ujiJhg5g9iNTp1yVGm8SSCfafSWaPMf1NcU8M70WHKNXxdX
97FmmIgYn9KVWViIx3CTt9EZ55J5Z1c6udrXKtt6YiOLWIYjIGseTUTxLzRabsmodPHmFLm/dOdX
wthZFbjQ7yFLTwtH2T8Zo9LUkdKeeD6oqbClwkNsYyBY3IhMNaaK0MNRcavf9bjGFiUPACsY2wrn
u8QEBq77vyBf51Fm8cdOd3J5g/fDVOLD1Qg2GtHnQezm4enlwrQ0QL2JB8XxgA0zFekI0luNRhph
qagt0dI53rxguGhN4NVB07yb1JhBQbhFmBF910hXQAP7cRL3NuPM2IjVKjuZK1gvdA9LYPiqJUNi
pqnggmZzLYD4UkZOHNLi3hBceSoUKL9leAQTgXEMYqfEgeKGh2OnpuiOB+TAuJ2hmGqxZsQfHTkk
20QH4Eoeuc8n8gTumQEVxhIzHViL1j6bZAPt1ER2jnLPamL3VGAEP+ZNSCCluE217D1bMD4hrlCD
3MYWWsKLVN/5LGgrO4JYbNJQrR5OlSZLpIz9yzCSHejWMUEmQv8zoerajklxHGTmz+V8w52/pbbk
k0oAqgMAtluI+VL18yLS8AATmxOyct7aNom93KEXKVsUUzg9qLW4CyReJEoU0dnteXEH30b2uO2E
5atpTXGqQz+T3T21fVlFzwy7l+1AKD3scAZyqlFkjWbxNXfrd8SuN7dnQDO4HOAW8chDnt+yoLRv
TG13E7prGk2bRqqvfycZe5ImfoPXX9DQtngPhbgnul3tbAuL3LQ4ezerFO8aIDCHsLV+kWh+o8hP
hhIp5tz+DBWDFFxN21qU+1azuZ17bJGobJAOTKbulaO8yy6TtwAVJnem/jSQOY3Zb/mG2kJmvMp+
izGv71RCrAWDA9StH05bJzeHrVMxLbVyFR/Ktm72PWkxaRP4JA2RUngeUu17MJeIaT7Dk3nmEOrj
6jg2xR/V6OBvNdOv4WHBZzgbQ0CiURV89PUlTEzgX6W6hItjEt48Xyuhd15GKKbHDkR4YExfl6X7
ThB/h1PUHTNDPLredfkMHIze6vdzJ+9OgpeBpus10iwGOiRGLTVBAGn7HS3jNRsSmumaapbsoWOc
DXvp8JaREnVLq/YjZfdgsE6iUMzIhFsYJPbTc6pgzE66XDZu+5c1FnBT6LN+Q/zPFqrHzcmJaM6S
xotMge21FD0VA0YQnSOprXWGzkBpQEFCX3RolVyDSnQWhCqjTMY2Nfd/OSBKwIQjYww6v6BoLnNR
vCgjkDTCMbo41Q/3iaDVUkfPQfa1e9Ds6bt2Vk2cZRIBNqlvi9i2kz6Knd7LrdPF8avrQj83QmPv
ln/1jAoppxKZGO4DkVbvwYEAa0DIDDB5xsfv8ImpE6xpIuk3MA7g5uYIunt07juSImFbjG81uTwD
lP1Npw0Nu1kQa1om31s7PQ3tqJ1kNhMpsxlk9BJpBpIUxPeygX8cGH/LYib+aHC8ykyYkKcj6z/5
LFqq3BjlemSRwjO819Zwt99Trad5WFQSQ/e0CCZP9ZrOcwrPOffK1m1HfWsA3Tu3thTnWNeGU2Pk
mwLFzmlFTNPCSOGi4A1dIkMLb3DzhpCNoDwM4mrFDBsI+Z3eSsJ/n1Ld3XP2zm/4mMMnks0vI/Oa
VuvHB7JS+14m6iuJmuUj5NTcInvPkHxN2t7O2/JzIqVurMz5dw3m18sjPToXxJ+8GE73Te6pZhvs
+UpA93ZBZJGKhr3ZxdM2GBGPMBdp/hT9H3eu77hDhudyaucnPci+cYfYv2QxgC6x8CSRmiu2mPHr
y0RIYpDbn+ZgzT5DOpJ3ZR09EmhwmfANVAZ/yEbKPLSL+dU08vrGmkLfVnZeHnStsYiqwwRntz/C
DD7Hzi4/AiNdPCEDdbQGkkSQZR2MuqiPaozdq8v7sFNpFb3VkW2yrTRHBhpzeGGTQv7atIj31a4N
HfKD0alC9ILDJtBswrTYqw22O+4RfpvbrgTYnA6EJMUxCXKBGFvPGbTig9AGdgypy5BbZH8Fgq6H
ILzM07KRU7Xs6oc+dTo5X6NPdlfupeboYppNqxeZ+x0uHX4aJHAcjtrOhga6y1k97R3TLF/xFzZ+
Q0zftm+ybwD8DYR57e62zMrZpl0Y1BGlmw7eHMWnfiYCMAzpmUmHshGMHUOjJi1xMHx9kfJo5FBT
Wb3R9zpfSKYR4hbxcaTMfwaOr0VcrUUHn7B9NZ0fA7ETIZuRtR/M5BlhUbeNW+M3lNSCkZAe+2bO
hgYoCYs53lRIyayQcutDLhEfTC39YabvIktdF6f03buuIRfS0rZ4TLNt7Tivxkj/YNQ2uTjxCvkf
O1IeDBh9BYv8OH5qmRPnQtOPS8fhk3axtdOU4Zwq21mr2f61dylkKyPxCGE0jlBYl51m5r9Da+Xg
qpIw1Cq96dFn01nqzQWxse+l80YaMB5S9G33FsRNowdr6FwX3ggvf/DUln46kKWa8ZADmm+7c9p3
RGL3+nXCzr2L0ugq6Jwu6RLNHj7BUwKR9X0emISAHZ6jRh1FRZ/utGbxNMn2L2YPEi25P8Y0qslZ
Q0vIs3u01ZJc+vmi+tHEVzuiM+RQzZxdjLjgmgp+GKLtH43TvoxJXF81BUs0Wb0Q1fQQ6C/2tmHj
QrbULzMN9isAzc/V8nADOftYqR823ex2dGNy2OCN7gTK0K2d0U2Rs5x80meXTX5rE0f7np0vEBCo
C/sqOaZz/ZA9CSFOkBJXbs8EkBrnkVgbekRKgnQs3Ndx2DNPafazxKzoZAR4Nvb8ujDSbior8qMm
HH1DWW9VM+l+I4IvORrtjeOAtRXmSS+q3fSCyI25Xu32uywc5Nmqk3af6Cc6js82GvujqkXh50n8
JPD6x7Hh7th5xFuZWxfbzti+VLC+o5FWsCf9uLWXE5sKYrtH2NE5P+MOOoxDi1AxR7GY26ARlafc
YCqWFQEc3zI6iFaD1z6QwoT1enW3waok0TJH5kbi50SuvaW7u8WC170u6Y0oHHeC123XTy0TgJKk
RpHsSqsLrwVeDr1i+49V9V4YVLIWorYkj4vjTOETFxGeTQK7Ga6uS8YBBQUVFiveFzPNGQlO/Wc2
VdLLcv2JI1nsWPreJWuWU8/A0WzR/9aGA9iXyvGaF1z9koQoRlAZs7iYX7V+idATIkB2iEk0VPvC
DpG3MOTAQsAMxGwIyxOtk7Yf3fZSr/+WOJIgj/ULYT8ofanOC3ak40MHOASEe9XtGmNzKuER4YKl
7XFRpRPquSWFGmxn3dXHZlXkhPp/Eu8VUwxWi2lwVGRInpapqU5h3MhNqTVrWeiYp3hZzJOdMKXo
JE9zX5vNCRI3zuxijt5Jf4n2Gd42Dqr17/33l49h2Zx0ZwAwsZh8TIYc5EhwJkfSPrEn/43gtdpX
5h98WJT+xXhUZEq08EYPEzLhTaQlPAtajoM7H6NdPNrGOcvtcx4QKd1wx5ww41UHHdcPN05A+zJk
t9oQ5TFg5xr2VXRNce75lV5f+67q/Uwb42fignKekZ2WcVS3cz/uml5/1129QmhK2gyoaK2lDaoZ
K2IY2Bn5HID+IXW2sQX2VSfXH7l5rSlemO4RthGx9uWUm9/4VvcKENoxNpNq9WvxmM+T2IM6+ekC
jkKm1erZdYOPKhevJeiDu2Sg+e6yoh/ih4mc9tBa7m/yG1jsZPEl1SFha80pKpPlqpsDRNSxfbEN
fdmQ+s6sPF/L2fCxFBzjhY3Vvc3td9tR3GDz+MAwTbJZybTIdnuUJWjKmiVz9pbF/qZJ1ZVJ8+zr
zUJeJMJo3ajrI+uRjh1eNrBmF9VOmHCPhDqGMTOc0Rhiv1dkVXYCC14MQCLmJTsz4WOF98cs8Y7K
Or7BYfWJdp08qxA210szXG3I0pBWqOGci9ScQ+uu9mS6AL4/jB8JJGaVUOVrHWAK+NyuTRdm6oSc
mfX41kuZeColw3WMoifVCK505uqZ3eA0AUaCX4xbl4jufJkjX9TMyBaGOj4GMrnrbYXHTy2nAv3v
RdNi9luSc2NhsE5gXXMe2HrsM6yTXgd9Yp+ELSi7ysF11IeHwbSXo5VL7GMBgh1DagNjgcI5FMrC
/RsbwcnCvyN6Cu4C978fGK4/By6H34sKSh790vwPGb5J/hREfrZC0ROAergQIiMWO3QZM/fm7LkD
fVDdGat3CX6sss5WVP03y9z0h6bjRqMEKVh5PGvlfAmzrL4NPFsbmWgHN9IZc1rxczJpT0Y6mvtQ
JMY9cy51khxmIDsnvWdgnbTEt/ZJ+ojRkJ06Bn2rrMqhJmIG0IbIDoVGNLbBzYK+WzF9avHaS26n
tLFeYuaM2zmPjg6v+F50VnkdazPf5swlZm7Uaujl04zIyawJQzEje3rKK3C7dGZHY3DQGFT2tO0m
Hip7XTeSt4a03GRHlsq9PSEpq/t0i5j8MWDh3g1hcBhDMyCe2mRB4ljIwOnFmWLdakQ1TGUDunil
bfn5MBE51bvoR7T8ZXZt40dQPZNine8MR78FT0WwI5PiJiar9dx14OU0zW3OolXqSA6zHVIEOqWI
fGgAOSWS/d5mnQLjbrQsCYRJ7pSD6roD1qyy5Iv815XlbeAYC1lWV9G9Q5eNk92MvcHmWos0XDj6
QNaNpiwcezjKxexAVZtcXONyTSdn972KH2VRuxyfGh5QcVa6le8jJPwiaU5FtBziIFgOrGvV2Sqf
7Uz/o3KFlXMKfaJi0dpFk75nCb1DFgwwWc4vOMXIZkv0bJ8YbXEtKrnTrOyDBHPb04O/qjWmgysZ
iLCBL69l13PAld19oAvej0gOfSgn886Y+73rCAzMPUVC64p94YqfjLS/bVwE2iGtHR8rAGW9rh9F
mqltARGBP7PqDyBIsNm3y7ZMSvbw2iGIFtKGG+aJ5J7FxBiEOwpGdDQtUbp4n71YLD0DcIvAF8Ml
LlSEOdLO7maQaLJJEIb4IRbTBxNuBkB28WiHAfqB0Nd+33J3/QjpoSff3U507dIaeKBzWkMjpyuR
jrPRzPJ5qEe0albCApwFHW4j1Cq8DEeo1VvhFtd0mqL3F9fUcwQzJo+UzuwoHrJ/KartNoi+U4hL
uyXoeacZ87TIwNQMzR/g2z2wpz+DeDiuFmxMRze59bV2R59B9ymi70i4yZ9QISvlsmsvTa3eRlYI
HBN6dbaj5i1uOGCdkVznqSUYoKzVkcUmq8U58PgQxttCi0CDh7l1pWxnlTRhgzL7d1l0lyXsfcsk
0qBXyZetVe7WHdFPhcxo6/inIqUOKhUuaitms09pcgqqAuti8FMuZKomIRdhzC6PKQ89gqMvR501
uT/E6iOW7JaEQWxgGbMgS51fbaeM16lnwNlQpyZiYCoQ4OmcG9o6SLXPbg/WiBWDr7uFc5/nruKo
SH6ZkIH3erPOnLj+lVvIN7fqENu2L72KOKjtDJMo8RmpgjmvR7yxphZ6IkdmZxHWjh6W/ObWOA6t
9lstZetBlo+3oar8YiLct21p7UI+LSbiyIb4i2ccse/1sFTXxIluRc66yppIBllZGV4cw6tImEdz
aeiteQ7jgd+92LewXX5BjysJrZWvWZvre0UmXpIYz42jY/+Y47+TdtGjZbppFidLt34THMHL2SgS
tjCGONpZjqRs/bKghJkO//7RktEuqK0CWTBGZiIDtG1PNXPIQv4ui2/1VMRNzIemBtBDE9psDQ08
C90E4gbgD9+BUwdb1Wg11Z4VoLC0n7Qoq+gmPoYGJakF26X5JJltPpl6/39fUJ0AXg+6kfPeaXIW
IMm+cUbygVOYHraAFBEZLoXF+qWs8/YUjC7TWCsQjLbzTQXNxg5wnUZ3pvawcZLIr+sKrLzGDhau
5enfl3+/nSnAuvoaiQZZ/4cGB+3k/P8v+fevZbkwsI1DvOQhHvbafUF1xh6LWZPmfhgB2swyXNHu
LcIigK9fvYbQykaiUM3LBbAFDviA/WOQP9x8BhcG3U3h5OX6q1ktk8yrxd+S+WdGtuEKhRdTDHpA
vTs9LYVDHleRDacczaOI8g1RoL9AmADAjvvu6AxPkjiNfQa0n2KEQCCioZjPFE12kWqN2LXR2Unn
iu2QwDbCQyjqlj/sTozD7KCpYFzR7e2R+9Jps3IHY4cFVlu/keVO2Cmhe3zQ1G3QxuHcp/W4l305
e8SqorORE+ImznOvkfrehZPvF/1nIEcqfiv17G5g3mNL0hJGjconMK9sSZ/amkSA/KeSE7vittxP
KF39cDS4C4bkGOV989/ABmKNxFvoGfzCGJ4j3dz0PFGnUq1peFZB3FPh+kR1ZrQ1Es+rbfy4dh4e
Aqe5EIJLrLxJOnlTPQ0ujQoUkMTndKOCA5O0NYQw6AxmhT2NztAJzZtJlI8BcaudetdL8nDxZIIO
ECLclilGtgu2ENQi57OurPKRGMRwUAnFeNHJQURs9whKooasOiWjx1kzkowqeOkmtAIWIcBudyY2
wN3B6PhVxBR8ZKBMZJZW/gzY4GpWz+aU5D5CnUcRM7xM8ZJkgzuu8YeSyaf9CDLxax6enMJgT1ol
/bNyk2APMfRf5//byI32Jc2Yf/TVqcQj5zfp+BLJLthZ+Vr1iXEDDvszyhKYYYLDUSDOPwKT+lkH
Jizv1ktw7r2CTwMdZ9pvw6TovH5cnnrDpvbCB8v0YKgvBRlXBv5dkoTQ0SR2gV3f7TRkVtVTw/dz
qzXdM91DZQEiwCfJAbdarwxyasMGFT3RmzdNcJ+alWTkoumHkM8fsuFfYWXw+qsRS/E4v3e9Jk9x
714i4hOO87CrinPVMfl0jfheJ9wytlKoXsp6NxAGuenaJPQSiNkFEr2tWbak3U00d2k0Ox7LsG0c
M3mc0xC3RMwNO5YhFQvJbG2wrkBsr6kGRtuAyfZoEnmvqorusdf8bHYI/m1mwljMCP0YevZ/P3Cx
5lMWqtY3Jh8VQAovqqF7Twb0qLrdWU9TmH8uaCnadP7Aq1CmzcyEc5N0zKSQoianwSpQ+yIHAayh
XRl5R74rp7/sNbONGfzV9Xb2qMRrj5guUoXEKTPw7TLP588R5LVPa9CHS2ILavkafADQM5wEOnLl
SHsSlfOJqHDBIZD/Lt0qPeU1dC1GC2lZiEM5ZEjWrP4jR5dAkxr+yXq75Lwy8IQoNs2VlT7rVHQb
RIfF1Y7IDdfGr2HAP6T33Huo3i3NLQkUn8BAxqGHdjjjl6wdLNkWncwvlROro7ForznyB21I0MFM
hFpprv0kdQa4adbWpGoR9hT3uket+bmwktk0wL7wJpg2I+r8lxyZ0bnQJKYyZclUXyITy8WsQR3i
85Kc2L9drIkHqydkZLbhvPVsd/aMp3EWTd1zXGugIgG5FYwoIPeRm+So0cN7lh0j2rXYRSHWxZq+
L4ioHtkEDu7vQBV8IHpEKPFI89xkKMYW+dsFyB+kAfoj3K+q5xMNgepsULkwixrVzVmd4Kg7fqZ4
iX22DBJjLvoPM6fxBGYSUVb297UVigriAlWrSq9J9jF5nnuOMu65wJr2QWoUN1d4/36XiPiJsqba
2I6It1iwuVdim3kiT3VrQOoDi3CXRfGlYWbe4OZlS95R/BPrR7Rrn5P9avezx1TBQ7rv7vuODwBq
a4NRLBQAK0CHa/3CBFWfUrM1tvZQhl67RP0WO9bRqvN+h8tCbtI8/6jB30PVz78gcRJzhMp3q+mn
UtPUxZ8kFxZ6faOgjdVJM9um9KabhsHTJlwtCmkwhZcyejEHYp2RlRG1KLpqX/TyVRsIJh3j/yyW
ZQReIpRgBIRW9NAjG9iVPUMNOBs7WcGUHwXSZBKO+QgsAm82wrjZAM1lwz4tS/lcInj3UjItfEcV
Z6RQpRf0NAUj5ncDtoyWYixgy7szS7TOQYySJuR/J6JIdyDtuPkqdzPWp0bT5HEcyXPt5vClCl/n
ricamfs9WPrshRlXlYzp2b4MRt1cSlzfjSE+pCzowlHhMkr6r4QCsp9mvFWuzc611fXomLHEJf7W
9dtOMqJpQBoHQeCzUPsGfclHr6OV6UPorWSZPxP8orNrjtKNrBFvOszKo0i+xrO8Sl088XdJK50u
VQ+7QB/nXzH0tQ1KtfLsGs4zyqXm2IcaS9oufBGQYYC3oNS0iYfz6lWJCQzFOEbxjPQx6c/mMlQM
RZK/KiwL+tJg/28SGUVdR1snn/V87akz1rtBZVDjQV1y5uJbNtZTz3z07KbJrp/70oNX8DqKiH1p
k/sM86cr1NaryNWHQpx8KEm00Cox438w7qvZy7IMzYPv/6YHrK2dOX2EEbyYSueqqeE+bUlCvpQj
fbSR4JjIU73a5bFXK1bT2Qx3hD/2KUSCs9fcCG882dWnWjPfpLJjTwQuuBqkU7plLk+REUc++u9L
Lbnj+B5DMsUzRVt9y3SeSdBbzW6MGDOeWq3mdaxiOGyFfFK6Tr0jfofZZCHqRaM2ue61DAbG5wHJ
qJguPJ7ZkhF0czds99URs3lYyFzlI2R7bcqzNWvRo8HKcWKIy0wg53IMj9AMsp6HuEKHwoEpz2jO
/5Hp8x2xq9AwaMR5gFit2FZLE6LPxtFV9g8CRfBg6M1Qv/FnlHLwo+EH6nR56frYhJQQv6Iq+Qyq
sj9AaMJ0PXuczIz4LDvxkXhs4bO5CBhAkYXUZFkAeC7IsIAZ68Uz17CHg5ADMq4YRiZpeMG+hSeU
aovNN3PFins5qTTOIokjbyYdSzrtdkH8ZZsVNYA+urT2EP0dFzXXUjG+mxC00tvWzk5vYY3qpRHx
SeCTZQaILsmmX2U4Hbxm3fkymnG4VtbzzA2wVzEHn5rASQaaJNpjXD47DS5yYGSkR4/CG2OCCuTN
NO384jYX+orkCDvkWEBZ8wnLe8zYLT03JLMuadJ3a2Zz21q2JD6+qd46/brm7BLdftWRVjDclum+
btPbMMHYqUzmbVS35blEwrBbEuKrrDIMUBCI6VnTWMmCMiCMyaH1g8EF4+5aFgA6yAyBmqANvjZa
X7pT51sgoJ8NkpRzgV8lQN9GFXE0R8PahvWX3U4dMAHzv8ztrA0MSGLCAlcdWCBhTiiIcAeztVlt
1Kg909yr67L2rKSyPIR03SpovZehxtBING8WkoihZxvXnFNID5tyIpzLxWPqNmlyrHVR7wzrlEnc
I1XVuadhpn5N5fwLW1/zPGjmfUntYNuLZdUwJudurTYQJbHTC/lU9gv6Em7VLbNz8EShacPHIrk9
Bjm7j5RE/y0bv5TIf2LZc/w2PgRVBloE5HmLDj1gmmHnQdfqeI0JVoGWtgnEAGaTJTOK0tecpZDf
yvyYs54+6jJcTmNRHhjcEGmcZIj3g2C3hN0vrcfjCKp3lVTwOnVRgdWEeN9Y+WQSovNuySO1CYGG
5PQLVzrp0IuLXrKD5DNQ4HDF59nZgBRy/vdPUiHS5ubZyonnqm4pauL5ZnH2E4bApLKKieBGsryt
+M+xGUcvKnKfku5UG/HoB+0F0xO3o9WdkVtZD5yRzjaqGAQDQT6Mi5scsiLVvbD4D8qE4y0Wskg3
tD/CwG6PtLwHpS/p3jSKt/GnZXXtQ6R4zNyhXiNY7Vq9+13GdcYmvlWXKn6yBvOPmTMaLFksMwSJ
nlvTeGJqHZwXAE3PZtfoR0uTn1UI8aQ2iPeLbOYK1UhuOiQEANfdNoI/AcqDYW7naMdIhiTlptl7
LavnccTCuCjNG5mLeIjh/hSmtW8rVgtWyAYGagegIhTU6A2YO2H3YVgVESzLCtf7H3XnsRw5kmXR
L0Ib4FCObQiEpIqgzA2MElo4NPD1c8CusenqTduYzWZqQWOykpnJCAD+xL3nFoHu3ZhwluG83uPe
faaCNdE8yNeYmQpyQ9S9SajdJ6NZ+55u3jmBBUg70RmUBWGI3bvL1zT5lwXziwI/eK3T5UZoiPxh
GfqUigmDQzSvdbehZrTiW62tnznGuPwOs6s/2iRxm6FjEdC+zEDRQu60NOIHNmIHcQnPXBWXfjRa
3lol84ueZcYNE1000tiIXCOirEnbaguOfloPvOlTkOo7Mec6+cPNaWB4ArsouFlG0BqnwlvRGu5G
1RzuQtHQR63QrqMQMRNxHuHo+H2+ZTP17mOPLmorcmdXDAaw/SQgBDa1b9nkITsfoz0qlBfdXkB7
SF4Jf0USyDdkuQ0QY8RrLCGpFy5NQQvvBDZntqVlJC1xNkdwjDQ+jhDH3MmvTmXCUXsIp/qnHOQV
r0nLXd8XkdjPo+atvCSUOIU5OtZzXb32sMd4PL//rgBjOy2PPdCjeT0M2B1G0vLmOmNA+vt/fj8E
AttU0o4v6TITGpu2pO+WzIR+PyUwOt9YEcYLMZCJt8oyjAdjw0M2cd9tlT8NSEuPXULBjfST8N3l
+3//pN8P8fJnArL080my3Y/btxp+XwUI7jiK6WFk1IWSPWGYqdX1vprF3kusixpGj5kG7+FqYixA
mQTLCRjS1XR0WNSi6FhyL6+49OoTugJ4cTR++6l5n2yT2Xxm4/S1ngq0yPoWcyjXaO/sgeI0x98P
A/RPOorl13BZWNuVp5xLkuV7H86n3w9zsDyR0QmUmcUkzKlfIxBOpwZI/2mqcdDwJOIZg4LppJsV
jrekPZRRvOO2SyCnIxdUiKost6asYP4/6EjnDLjgZgcAyUKTvLZcGPWMCza5Wx1V5T51PWm1xRj5
au73wQyzoFSu8EM92qXeHG/RoZ2rFJe7lhR4OktyDTVcg1xFrygE7kc6Xgi9zSWYgA5XjeU3egxO
ifqjH+Q+5UwFQM4D05E6wKa2B6CFsZCh07dhceLoVn9EUgnNB1+kxP3DDmzTxsV+ihHr2flmFAxO
p05wiBgYAylG6bkiSsAVVhGspXUFjUmxiEorrAk9qeDmPLgnT61GdSG8G9k1++6m1w4JoZbrirtw
HQOZ3EGbeaozdjcJ/jf6uafZlWjo0sc8zt7SitFeXMCtiJMNUEfsIUNy4t/2yMMHB1r2Wra4WqeI
kjJbukYv4/dBtUU5O9266HsjI9BZX89yW/V0BOZcbTsb+MRoz3euMl8tAydKG/dnm6PWV7qt7zVL
f4603iR1vS22ihFzFeEvY0/0YGcualvrdZT1e+3WzmZwKZnmTL+f5+BpZPeY5iZxLAVPm2zoMb8n
CL+QOryyAu/ZtoW7ZGBzAsYPmQCiPQtWUzCzk7AGgrfK/DnpQ8ZbsnryovgTE8eXZbc4aznxa3wE
hh2pVQu+oEGSsK0bphgh2glfSEjVY/FoD065LWXoHA0ZP0Kmanw2/EhkKiCqoAumlP0Z1OzwkCPN
MPBIIH5hvg0PV/UslbS5ORusgv1F1rOrw/AYODNj6d7hxYCwTfs5J7g8neap9ZpwrwmFt9rDtUAy
XD5zUk4we1Z9aH5pkebtrZ40aydoz3pX14cxaHZK1JQnw0rNMGCdzHko4CUf9FzdOy6eQqz22d6u
EWugul5XIZrz2NmQuXALwIpXd2Ar/Qu5+b/m/Nwsr3ZT/rT/nnPzt2ic/0dhOMg+fl8o/v1/he38
LQzn/rvu/hUF9Pvb/0IBOZLcGsg99HZMH1kv/A8KSBr/MA1psR0HcMPs2uV//YUC0vR/6IbwpM5/
hmF7JoEHZCg15W8WjmZIInQ8F+mF6XqOKUn7+l+E4Vh/T8NxgFiB1rFdYdu2YdlC/HsqUyQCja2w
Wp6+BuLUFiZaWL1orZMQWKZemG7qCFdY8TEPJrQMaYzi0bWtK6x4SuIxTiy4PPC5K3b1WfOpUdiy
meguOrNNd27vO/cTtcjHqId+GnbXQnQ/fQRnvMOVVcU7sPWvs7k4RnoitJHo0q7ZcHjxMm5y/Cxl
4T33irVA4jqnVjznE81c35HRkWq+4b3aDTvPwrOT1X/IqRL//tI40tRN3gmY2MSXMcP/O4Go8Ixw
RIowbr2R3s4bfQ1dS2z3p95sDokMIQJElXUii8SacR4gziLyq/0OEXmsw2Ceth7sezQ2N33a0b8P
9tnIus+ageyR4UvYVKbfCsmov0KgkCRYDUSN9a34T4mOxt8zfByTQ4s1qi2hWvDDWM6/vcdgK5Fj
oe6A4Y50yqic+6ISZB3H04N0KEd6LBwrkEDhkfHE5Oa7lKfrVpfGf8gH9ASsqn+NE8IEbpuG5XAn
CIfrjXLr768pS8JyzmgutqmXH/OLo9vDSziYWyeNHqO2cfeRZS0PeKZ7VaCLHQhQ5nJ0qtvRge6O
6sDvEg3SZ2iex6FALq+bUYekkY4prL0XpGuAGI1HWPLmhVHn0DP07tlktKQTAoG7Qaz/4Y0RIh5F
MxgVXv0MQqNV9NPFpN8ls2J+WMuKIwDXptd4G0tV3SHgXbZzJmOkxVQHuwTymIXFA23NEJvpOwXc
Fs7jcz/r2CLq4BXFWhu/Qw1mhWCzTCDf5XGka9gUzNezrjTA9dSfqqrlVpNNciib2gDDk20UBAx2
uZF3DhcbVd277aY9MNsxfVIzDAKTLAZeshZ+6qDlyaV4Co052nS6CnF02sFtH8wMvRPCGqZ5ZqRL
+xK0yfuoLGQX9rVltf9Y3EVMsk903+9j5caMEqZmXYbUp2p+q7F+7k3bwRCblKfOizlgovFVxd16
FzpG/NAExOI4vePLerwLMBGvMC96HPgVkehG328GPX20WdICrjRh+HtNeeLifMURtfZ0B5qh1SGg
ssp1qQ8uOkf7y2nVJTQHcjkq3gngxg1Z8FmwxUuX47/AbuShnAL+iIsHRKGqxtof3fRQWqonSy7H
7ZKZ01ZN8oTB7aC00HivB1euTXsIzqiLgMJ01rTWRXxiCblEsATzLq3U6KNjPbXdrkNm8qhniuG2
nuyGpsa21VfPUG6ZV4DQXYdoqVnvtF9A0luGtVcecJiPXWRDSd2n67ZKxJrDmgSO6hRy3Qw2ZXNO
FYwRg+ii0oNAywPT1Sl60K9G93PY9wfdWjQc84bzYOeq3rujtrhOg/Mo8+BWqaZ5iWVz0aSk/ApI
ymbeBcwy6itGueAjTN07DJ8IET6igrZfgJnEogUIGaruBaVZQhmTt77ptT9jKRF4yOAMJfUU0E4K
UuTTvPBFMYLlzo0f7p4/UcIP3J8JZgh8Aj7quNlkZHVvlBiHHZRPf0xqTDCootZ6MbX+csPUQRT6
hlNLeuE7E0Dpfdix/tVLBUCtxPrmTGKjdTmsW2jsFJ4QYgl13HtsneZ0lFtzDiALIHZZ28K6ifvE
oOs336UTTrfVF7AGfWN2zNtNW/vqIxjDs5fiELXuxkK8Vqweo4ESiElCRFdnAstZCDhFY74ih35s
bAchjqB/mirvA2/xaWzMI4gTbPqRMWxtxwgwJg0gkrrk0SySVzNhk6dnhJA7fNUDP3ufQ73J9Fh+
e4H3OJNbsk7HuWDRa596DBQ1u9XHNMNWrikcwfiGH4TO9TYZya5JUMT3o7gz8FZPU5pvl7wqt3cA
uHjuT4LJQU3dOU9YjgytzdOt6Pxwio2V1bhP5mgm69blNoBpxqSpyQU2eWn4YXFqAxvvHE5OqFxz
/UQ+Dbfq1DBPEoz78gdrNm90hV5A4llGTFuAZJheR2ea8UJP3RbQFLr+GTkBk42oyd+bhu47XeIZ
5+5FmPIzm+vwqYuKlL49eFGmvHOzxK9q4z1IoWuZXhPhrPnOBItQnj4fJEDxMuKB0NLuGoBKOJJ+
EcGFgAJsYDnBMzKvKYeqHfOXGbp603Ap5q8yGfKjiTp75QUGJHzGqswyYJbkvc7oe9pnPRPesa3O
hT68uInbbCpHYzdrfXVi0J9Z6Zb3xSgvKPLok9Om3iXLWBZ/tkvjjW8xscCfCzhkhAqwuyZ/z8aI
uInaUz8U2jHTHYGJoj0BlViu/kRfRVWJIt/TDuh2UaIG2T7APr/VCX5ZJc01JwD1VUuQYciHKe+9
T8sFrtQBAVzDtEOJmTQ7SdG+rbAmUhww9C/vQkSY61hV1QbrCZFDDJE/ZBpuQFZ4DxkifKl5tyEc
wdl+8BTWRGRH/qB58y7I6uc58/iRmulP2dOyzRk3QtixfdbY6opmiI4dVmfDwTLWO4J0M+c5o13z
q1HDbYuCFUmYeTWhjrNJATIlmvFlBrWKN6Jwdt6tzPLQ70swNgrEVGRn5ppra+FTMXgqpfxEOb78
XBH880a8TRazY9BWJ3OysvsU7uoh1SaMJOVa5cku8tDZrwaKT/7MaeIWmJhGV8OdRAt5SZt8Plth
dTFgNlzM5UOX3f5u8yMHZ3tRl399GZUVwQN2lR1+v1HvcWu7Jf9AjJks/mR1//t754J0RdmMz1Oj
szZxF/5MdutNXvxUO3TN4N1fKbTrg16QUljCi90SXGHuC8MWKy5wxoITFssQ8GMNahInGdpAfdwk
lCYP9hA/uU0gCGpqhoMa3efAwb4bonOZor7dVcn8OupoGuuAKI2IkDAGLvOmbV8Cmn0eFTDYumCV
BX2yFUP9R7jpIxn17LZSRFdFPoDAzzdR2pVrzaovAvnJvrW+qqB+kYoRtWcW1BfhNWmIN6wXRnVR
H+eBTt5z8O5Es+CkTNGPsCc/jeT9aOiKSehV9y1z2G0OvfeItfw6m/0dUmht1dnJdw/PYIMGkeTF
785NdWyQYN6JaPrgLF2Nrvzp4QX6Zv/M1YQQv2A14ypX7cBrLTMs80enJCDEqgK9QnuPpRVhPl+C
CL0PnZinWZ2Zx7D+Q95cTB8wfnho9O4jt/4JR2ZaQd58dZ3aGU2It3HakRFZEksP0smsUZSJQT6k
KSESExvQs6Xpd3WBj9tE/L7D96ivRN5w3WUVWpK0u/Qye8I6Pq+quvmxGzv03Y+6gmPQxuyhiWG7
5mqELuJ+9r3LAYgQ80al6UfsRM4aVtz37DTxGlcp0QN6GLCYxxHb2EAsxqRK165e35sxkyGzyZfc
klun1C5DVH2wjhs2DGtKzq7sqwvn4lYM1YsL4uRmZH2UDU7sO1n5heazujWJl6Xv51vcZeaWSXUI
EcCQYUSNm8aoMDL3zqkrb5eNxhW6itjKoX1oWfMDq6jm5QLFiVNjqksJHewRAaGKZvN0l0d5vctQ
QSGly4FOkc6DvKzbJDXKthbIxyaJPfdmMKdmh3/3o0k6n7j0+95hlYFodOnpkNS3ELWXuAIKJrsv
NrLT3yOSGBBiDfzoxipgln4cyFJrhFFcRKt/a0Hm88DVNgY0zFu4JMe6bswb6cwzO9DiZQbR2pWd
e6ONll9ZXnBtQNhQ4uxsq0DgU5ESYQtilcqwJN1RD521KUBVJahV1zJFPmK71UNSdOGqyi3oipmN
NcRT5L5YgBJUonYMnpH/Twh5ieLidc4uNQu9VGCGkmN+7Njx36WEsQD78yT5n6XtO2HwmoWdOP7O
kAGxnRnpsQeZovM8aPFGavk6ATyxVkF6mQBZR1O8gsan7l3yLAIjRl5DWcguC3+HlxifKGNJBC2h
WLnyTrptfKkVjE3hhbcEqLDzb7VDibCXBIDiO3Kn9nZMF1IMGuuUWeiHEbcn/unPVTGEWzEbNtFc
xQV7AW6Todgn7fBUjtJdSFsG+MwpRvIL/SrrDrIoxT2K/GfGDQlTyZDVVAqT04ARW+YaWaEl4qEy
IKzPVgV2NWp2ylQi6FSIS0xaiyrPg+NgyZMnYP2yN5p3pumtuyctRLqjV6J5cCnsR5b/5Lh0Z4/T
jadw8UdOHsSl0tlDcNmZ7kyCWQO00WXT65LOtWpGXH6gbl4rYEmXgJiFqcgeBhJeQ1QpiyUj5juG
z4SSgAKdZs881PSp5EyRUREUiAg7MtrmNt0WwrzHvPInAw024skXLpDEzuTJl9xK9JIoQ5K1mVl+
nPPnuCLacJyg9l4ES+6d3ozYF6NkzRrmm/nqn4YoTjFnt0RyodjKKdZEKdU2GYKfwHzgohxYX5vV
EWBn4KtxkXzkLAAbOLv8WfAVw+dxGUtQx9w0uv0eBNldWnGgkDzG/p6BcXPNgsfRxtO/LEcMmaBF
sQ+6gvLXusY7WgLKxVgxYMQFbWtQUakedh2OtxhBgF0JgFIjRtLf1KUKkmjSPrerKbyT3F5FeZC2
eGHEtLXt5T0TPPEtdESIHtfDZJwMk4EwYoFVpwnyN8Jo7crpNsv7t1hAeAVjomOYS9Baug/RYF+9
xnkvmvAO0+DVJMjNEdkjuv47ItNuXcgWkPoOXSYuaLNQFRhvWRoiNfScW8DsL5MUB9J9rq3NvLRD
gNElMYVOMh0IIKI5tWbswsxdGfRsUJLttNx61Jg/I2zhpyP44Yam3YwjZFKoh0oLxkUTYgPSfbS1
6IBjOn0iKqfMuQ2Daj+W8Xtgq2us1Tg1G3WHm69j894+5PwYG5Oq1FxusDY9tJk6RdLZNQs6M2b8
0fRbXfvWU9tjR5A8jAHYq9SEebwYxIKZwKqxuuTzvWUwQgbmPDbdPWmT0LUE0XMxM9poOiSE0tKX
tjArKCVXHayRXcLz2Ewg97Ru944F5xB6k494D9days+gFSanqt1hZENvOhreJnDPrLfFJim0m4F+
PYzQr6Uo8sIUTkWI9kSBUrKpzjZ2iMy1Nso/gcPwuGooFAdnb7RmuzKgna6F7GFKzm9pWt4lyItS
yJFpw8JuVri/s+TB5qIDpcA44jNtkYSDV6ZqhSditwa+gMxld5TaxqLK3UpcEmx+ax6ApkMf06/U
1FRrOKcHs+VGRGWJrqciIyD+zLvgzNrcXQHZuF3eWV1agV91jp+lirZe2znFsBu6msLRAsFQJTs9
x+DdA9QsTeMYmQKLh1c12FGmTeqEDX6mhsgoWsc6DXHnjp/DrF4DKje3VWrrMblgkWSpNaaVQhXv
QzkofBZBvEWiIcDVUth6X1o/HLQBIbBEOLQZKtzRHWSpiHkorwcIIHThaywNr1FU9evcFU8N2nT4
aj96r176dGrJB3efQZP/zMn4UhLuENKT+VGvfcokeohGFr7YPRo3nDZjiNAmgQsQKtxE+SxfyHd8
wLpgbXRX/wPr9l2RQk/5i3lWOUR5Fg4Z3/V0EXaF1Gsed+GU3rrG+Kd3su+gZZZTWuJp7PVjIPX7
FiZJOVufpJ6QczTj3XFGKFhm4fi1VV7hYA40FxgLZvJQy3g/IJnyCYq8CdV8tXKIbKH9FgSGvEu8
fVqYBcvDbh3EaO3b8i1p0fbZGgq6IsyOYSQwnKBShYCEb65tik12SCb7bXIbE6LLOiAAddOjvaa1
d0ZEnOzy9DA/1NiPLYHtpkyDRXnM0nDmgtJ7Cjhp/MS1KjDkxZsgs5OrClMEv2C7VOTY14Tr7Mlo
XshkbLFvau0OjFPzhJd+w6k5XfJU1k86GZKpWxv3c0S8bFVWEdIO7y2vS498mzR64s0DjTy39vH3
l/Buqg07rHj/+8vGnfBtEeNHMLGHSUrOT6jFLN9sOrEh/JQDwxzeS4Q3YkLDIkS3NZk3Iuu3vQsd
29ks8ccKjF9ghVzCnxbPbumlLwjFqhMWJI+3rM3f8KnwRMWqN03YqMzZLQis9lhcxvGpjgQzBfJx
8KE3ty3RYXmXERWmG8jjJtZJ/WAWb1Xq3Od55FzG0t0RcN2ehmJCV7T8rS7QDkLVSu2YxhpoGOMj
nKvirWg4pbUWyp3shnE72HJ4k0l8xQKmX9DIFbeWUiY4Y6N7tFjoJrnXreu+x6mEk+txmEmaHcPq
HC2Juq7Qm/0s4gs6hqsmO8qOyXoN4hCjWS+vg6OHJzxI+wHM38qux9sYeN1VsfVd28MEIqmymcCI
LjwLQRngKIY3RZku/SJ2ZyRB246C/W3Qm6d+MrwHHu4UwUJ+xCmn0e9vDQixRoUjkYiSpRkRdPME
ROCgzLL5kzSpQWqTfh8VrPZmhDdoPvXt4A5ofiAvg5kRz4Y5O2SnClb65Fi9ycoK13OOOzxyEyI5
a9p2stZwKQwbm673hG+dYauRGSeSqpCfNjhMo+pzIIh5PZkB/CWvfEZj2XFvuO+WgxCMv+bR6bJo
uUJuIHD022RMj27VJOeGQDGf3CamygxpIoFQdE4GiGMdOteeRWEfXmXf4SdK1Y8RTNvSA78yJwT4
Rm5+FVDSd0XRs0YJf4pZAz2Oe9sGBngXg74ciwdr4WR1gvqhsUIXZE5hEjQbc2AF4DgCOZmwbaoK
AUVkocjvHpn+1jektHVXg2Bj6sjyBJv0diqGD41t07Z5xe0gsDPMaDU8Zy+r7miPFM1hWF8sqPKa
JWywb/0fhOgCcVIf34xdt25tt/CNCR5YiyGjQ7Ny8CLtO+zWHlvrRVHLfAREPsmy7RqKhrXykM7D
S6DptFCmTV3Hatb0ir2r5MsYqXhnYcFMM11/ggtz6Kf80TJtTN2zk64MF85J7iJ5i5BnbEzDLemg
3UtTO89hXN5q5gACgbtwm4vqDmT1uAw+g102xX+og99ALQ+Pfd7fiVz/E9WDJLtmyV6rMfd6PEAN
KrJ1kkfHtl1Uft41W6qmsLLwRRsxeleGMSrTh0NpjHhgjOAuLOi3iHiy2L1CvBNDpsGqqUqgI/3a
SYS3l5lE6u6iqT/OTOLsmqQbu07nIyoxwcnH9Lyi1IwHTpg0I02P50ABj8nLwkNTMRBlUE6zYr+6
XjxtWrSkqyRMb8wiSGCj5yEy+ho1iZ4QoWB53aPm/nTWqYgdCMbLX0Pi1nwkJhevdWHvR0px7Ifk
ax1b246QqmDw2g1GeycGqJRJQERXZvbHuQqQky8YktyIM+Y6qc0CMDjqczNtmQCzL/Jq5pwh0b8a
syb2b+ZRWz60BY9Zs0P+arDSAt5RHhsLgU25/J3//CXZd6vMQZEKFF6SNYwuvlXRDkfEndv253bI
IXHWCWzwqChZi3C77CXVOjpjv9aJLaFM7FgRPUAq/8qHd5Lb3f2gRLrt6uYWtNwOUUe71xEjr5Iv
Ar1jpOuFug0C5Fg52CJq6O4DS7G96Vv7OciHK1a0GMVGyyrJdIuVbjNH8PScYPCueSuuiF9q32XX
u55gCQu0n36eaDvJcBtEReWu8wJYqE32I7udFj7a9BImEnxoaLirfOzu4uZLGM6TzVgyrBjY8Giz
6rHeUgc/wVL8zqVJIQ6ZvfXMFjW6eugwFqxE0RyZ8NA8jPlvqCqD7MKtWPa7RG9EFp6druYRO1K2
koZ29maSXZO3aYa+mwfJSxsQYSuF8dOL/KZnPLxywuzbStu9ksi34JfbxEzTF6Px3ds9rMeqh4RE
l+VtzEA+ZkWDtWeSN2lHQvNYC2zWDaoKCB9Yml2Cm0bD8DM1TSuujAJVccOtN2HzCZPHGT74eZ6W
XBQ5MgptidmW7ACUOX53PUwPTiMPcNRO2XH+ULnpezklj0IvTtYsxImMnVXSmckdqrkQrtOu1QMf
9SjKzCjwVvin2B+FiDUytCS+2fbL+KvHdwQSx8CcBvYqBwg0wWi5LeM5eBjZM87k66x7uEfreqmO
LTjGqznVYCEZRM3HUI7iYOAK98pqxdbxIBNEQbKCKZlj+xbtZF4czjk2AfTqHTx3aQkfZeJ30V9i
2AK7uKxrn5gQ9vrKd1T9FPF08Qt+7ZpH9OA5AvNTMAGSaBe1JyVWhcmbDKroQW8y/JoR68+UYXfr
WpypHSp22O6rWRFD5WK+NMn1JCw90ljYXiEevdmJc/HSkFRPM3sAX6DZf6yAjFP8mXXJ/GOa8OzB
KHnh2vfy/NVQqCwZ1xFlG4I/M+UtYagYnvAHDmRfEk/e7bCr/mShjmo9Ivh77qJ1mFb2UTFWSjOl
bXPSaYMhrdeShOtt24B6izrtT1DzMG8LZkM2FjzovCqDUNZuEk2K61tSVAE5vixUyL2DXADKEK2r
mxbnGuwboc1MFJzSUBtTAajIY/h4dL6w4dm1BC0fCOei3MyHH6StZ4coraOeBjtR1PoOzSPPst+v
tQt5I8Wxc6jFXQXknVd6+VK9fPj9LG4yJl9DcJ8uaI7fr2M7LUiZ+e9fcqixUWUGg/Y6L45V7gbp
Pz/9/Y3KIKZZH3DYOGwG//o///wUD+OJOMwYWW7Gexwt+rtyQPv4+xmP63eLKFu7DPVdKeabSNOQ
js1yXPVFm9+02cBQGgQz+ZSu70BxWFUUD1WuDF8bmoExZXoyLJwTTkD0YVFrH86A88y0JpZCbfbQ
O3m/xgRw6bTSz6rgPpdwvEkdZUkazt9V3u0U9mBupajfhC0MNbsw+adEAAZ1d7rK+J6YZlBAZseR
5IA60ikbOcZgreLVB9pld3eOyuJDp4zXDHHDWQT6wk7gFF88X5pnfEPXMbd57SS0/M2hoqbkArw3
B7c5Dw43qYUjaVT96PcGP9GstEOeuCR6mDpz6UkB0h6fGjRhOJ6J/86pxlPmJ+xfEeYH5rdD5PEa
OaaH/xgGI3zy+An210EL1GJe2tPqBRtMCWsPv9KJE/1edJHiXJo37owZrszqkxeZrKJVcKaLlpQe
wCq4bJmd2B0JPzE1DVUbW70lA7Wwgwa6OYjFwI6+yO6q/Wo6l5RNp6kdPxEELSVg8eFBd1oUMQSy
AFOec/jidfWSpsaxrUz+1D7otqHMvR0am0evKRC7xKjbiFHGQjR62T5a4oMH/FPD1uqAMQRDxKBo
uWwrQXDA72d8r3NoCrwCXP6/X/m9an8/+72SZy9E/KwzslguadEs3Jnf3/L7QTP7AJU/ZNjOmT1E
EMb0kEt9byTYTZqK5AePJaGYVLAVgK9ZgcSbOK/bTTNx702EmsDDHNRNCO+KmKD53GfFLXjQ90bT
tSOJGwszBxIj0kAsBUGyN1weXk6Jr9ZhsHMLxZ8BFgOKhW4sV1KbvgxogTfjgkNpevXTqK+88OZ1
Ds8XvQTOj5CufnJ80+ShCkeIvjYmlURW5rM9I9UvCyH9rDA+FbhKQj/U5xgthAJEAsg14FNMXItD
PN10LJqIN2kubUdKYJthmxR51ftaPTznYoZYSiLCahqwq6WGzswUcSgGJbhsmZrvgbTB39DnfNPE
Lf4ukhg+GPZlvtDQq1r9HkunxSKj726sujtkPIw3AQyhVfgn8grggYS9IGTMzl2ekrfUYB92AW/W
0RYAJMkx1t7FqLrijroOeGuPJEoCaun6dONl0bOLJ3uVDChzrLpflDGsawk3ftII3oBtEbD1Bve1
WsKyD+iv1q2WIwY0jHxP9/Qr+GDxtVA/0s5X0XDGARk854gbd8KpcWF4GB2xb6QYMJy4WVlYMJBZ
MI/UeUWIPvGZCdKiecU3KH984FPyzLNZHgkJZiU0cib28OT0MfELxr2+qXJ73Rf9HUtZQLdw0MAg
jxp+ifIjEcplewMYOhXIaEO4oSkpFFuD4zKPXOcwHhBprkIJ39Xqq5GVf3/QZoYSSZ+MKxXYjLTR
8LIm7rcqIOo9tvKBLkDsXSTcWC6KM0/VL6jGbHbD5BXX4+jPzh/6vpq3YQMx32N3ETwz2lB4vpgF
NYQ4roEo4fuuQFIAeGBIMNjbrE1JMonqYo8NyKS57XwjfwUL+mgRs7QLyuGsdZVz9MqCuiwgXwBT
WeknOk/w0oz3fTFHWzLl4abKJSVi+gqyzvh2ozezM+D8YBGB5RP9YAc6xgbZvWWQPlfSLU4YTj4D
Q7U78CLpprc8EorGPNrVNbtrVLpv7DKy+6IsN3kl8yNGlGpjVy3m4Wg4ZMwx8j74tiUhp70BqEo8
jtHE9opJTeugBx6MmcUg76+0mTtyvz26LrPYjESjhuogD7KLkIiHUL9lm3zigGgUPJPFSZyyXc1i
XBZ550C1LyAqBsRcrmJqtpVWBg/Zcq3qDjPvar5yKNIoJWO47TNCm5LsbtDE2WKusuDyGKcQrsaM
2nuWKCJMUtVY6M4PTT2fqpJItaKGaOwh/eXK9kO3hRFEtD03LwAvRDMrCqaURtfYyvyaWAa5uHHA
FTMx8Fc4aXthflMYwD4CEwIA+FZjh4vXa0ZSQAANm/zzzKEGp7ncgPoyfIhHr9IBIEUOQ7oJxaiv
srG09xp/F6Hp44VgvlXfjKg4LOsmgii4JJVwQzaiWVMv/5T6a5Jo4QM18HYUZrXKiCqjbeZ+yCKc
fFrbgfnXKFnneMO1lyCh4hapMUmuXcvs4YFjnoxjaE2o+OFc2/10sr0ZQEI8vkGnd7kEgMm548Lh
aQlgqImeYFWAKtpCZZ9krLEQlK6qFLKwQprUCvVhIVtU+ruezSTYoJgOHcb/EqpqySQlyhVj7Qgt
O/aPK9l+h6pmOGnHTr2kP5p+EpWcDWif2jRWa9xtUEd4lkggo7HrBRtShmvSZHlLF7Q0GvP4pAez
sR+T0F1PXoFuMmC350CKG4P2VQ7xjMSKoIR2xgbLAH9PKslXamzZn91IN/hMarfYYvG+FtL7bkql
b3WBNCuoT3ZjcoXadYO7Q51Sm0FzhARvqj1cyj2GI+JgeB1ohtoRuVis08hmDDcjOZwUqwneRPp5
Kx72c5peEL4ykjEcJiuMK+b6zUKRIzrvI8TBHsSZvmNNZCB5g+YcLb1EEFenQep4HPvr6KCC4h1U
LFLEa+j+F0fnsdw4sgXRL0IEvNnSeyOKFMUNouXgTcEW8PVzMJsX82Y6utUkCnVN5sl40q5CFEfB
v64bdcE5AcRo4hmrVR2LtW07rMPbrehh4Ye9/a9KpL7XOSeK5TKh4O1ocK8zUjtkRlpvOw/XIFGd
TIUgjdklLp4EUYxdGYB/IDrwxWOKHbjiG5Z5Gu3yLIQIySKDfouaEYqMA8lJ4+UWEdZbx922cc0/
fapHpLXMTO75TgNL2zPWYZ28Jo57ToZvuxvgS6F5AMTcdy/cRpdOV+C5RPeG04b5o65x18cT/gqV
WayiniADJ4BWZ2KhHEixRmrhzy1Tu+F/bWc8gCsjHa/jZIGsIOJsOoBWa07reya7vWYVhKQMJrHJ
+T6soj+j9Fn95pw49FCkUAkfM3vSYVdAxsriL15yobwbwgPIVARz9gJUA4KLypbhG7aMWULI4nKU
uHujgpDrLspXAko8cSnaI9S1D1lx5kM1dg/S1g7N0DM/C7InnEztgCDt3GoBCJeqMeZp6t+rPkei
ki3KaAwOjN7JJm8xVE8iytZmU93jnRsdPB+s69lKBxn/BBvPaqMPWRZIB13lyDBrP6LKByefLNRg
ABtIxwtYM1+odRVMS0X0zvCxZyzgwcfF/bXpsg1JKWipIP6AL55kPwDQsQ7HFheIki5jI7tLYlsI
WP+yTKZCWHmZawUfrd7yMnAA8LYmrpzSTn8oZuK3LoHqoMcSVyYpyDPdVR611jnznNDZJfkR0cIY
PhJH2VcJPCWfi64EMB0n+CrdbKuFMVAkStqcl8S9g2q6tFCs8ey4Yg3a7ujzZ9lcoXVucq1y4BJZ
wgimVAo9856B/6MAI38vyFZpC0JDE8AZKDJpHIr8ZjjNs7Df687/ypK23VSGssCwu+iZCTWMq3ZE
TOmC8UuoLVmOjGb6kJXa7Q3d3w6OQOjQ6/Sb0NY45sswHVnZFglyXave6EbTb/M6Qu9mhR6bpWHV
kseIdtb4Uc2WfA4hz0Wv6ysv62FvKCETlaL5gRWg854s90aqg9a0G3xrFGSCYfjA5mgeC/2SEbsy
j2CdOW3eHJOl65kTCCpxaUfKNR6OeIXIlKPWudos4WWI0isFD6b1EF4oY3zFudHBrlgfXEtQxCch
p/RV1lJq9uvn0t+hHJxuQpQRdeKiaVA8kDIa/BxSNxwIsc2uEj7fXUQjmr/behEvSRYP+R/lrDB2
Zh4O4B/z0kYLx6ufNmzFlWvXAg+OyRTpTLInEtK23XKtVRKRIxG0oIiR6oYZymgtXDhyUr8au6Q3
g5nWtxoWonDlesiTNVCaCe9w0Osa+RGBvh2V4iZldE9Vlv9Nfu3i9ha0zoPfkbwlwegBT/kc2BJt
SZBlWylpXdt4fCdz5xa505JhVfhpvq6ahiXoNIyBGFwiflw2VU10Z9m4c9FgUhTpVeld6Crm0wTU
I2PvzwtIOwlJJgHjzPvg5XjJ2Sq5qBgCvzdt8JNAwCQZxOAU9k8RehN5QWUAkh6EAsvDQMWPyxMe
AhtIJDErfMQnikPMkxFjGZtAwVQe9Vhs5LAfU1wTqk1nQ3m6KbsMl6f5p1bTl5Ra3UbkKY87GpZV
KAi1LXSeWn/LuqtE+ISqHGbQ4Im/yuu5OnrxpYXyyxbeOlGHdudA1pXI8zjp9lxCPSVTAgyEgqRk
yW+3sZ30PbcH7YQ4bs+OsVuTEu9SLrLQqZdlQ50DmQN2Szy9v6sFvs1bWFcEKMIh8/81EiEkjZq+
tOvwvYtaZe8VgTuDgb0IzTY+Kjo2QRQw7Jz+7MEn48llzvPOVm/F5f7t+v3Crdp3OjnJLVnMc0Pu
dLrNVR42L7Su/AWjiOlrWWUr3vnk74Q/7LROfaLXK7VjElpuAsP/1xZxSBBPGMztGqxHMhSoskFK
2dUH/T4chJJbe6QMhSm9g1KDbl2wsYg3uMo24LtX/FEFdjZ0D52PPdkiMsGyS8ZwYpOU0YunRd3m
pXA41og6cP0x7tNv04OC4/kSuqk1N0LmaphUf6W2cPAh94GJ2I39Pl61hw0Ui6yvmdo6J9ELlLFJ
+q6W7DYqQf3iFUTrxpNmmZkqCZ8HI+RfyBJLjEvkVAHbkgd12o7Er5AV8Lwmg45Kdy0jirDG4edB
cPbrjwejkZ+Q2yH3lLRaroongPw+7whgf0a/h9Kz/8s0BnqNy9oHhd4BjftGdWkNRiPdIXjbNiau
PZiZeHPLt8Fr8HqG2+k/Rp27qpR7RDYSI5TspobOnzEo10SEgHckFWiginGRwBGbsxg0RT2sK8nF
CC1kZnI5km65FR4bTx8SRa4IhmPdr0qoH+ghcRkEaauDeYmD8KttU4evHetlng4T5LKbN6Z2bHK2
m44I3hKIygEjU1/eCBr6zkUL3DJkAt0PwT1HHeXJ5JmXBXV6mKwzOc4HvUrm5BT8juX4zBoZLuHl
uWuqPJSOjC4Dwd65asKlq+8JeWvWepe9XMIHndAAEOmX2wwXFAInMnO0EYVD6TxcoxtnvMN/I+mf
4kH5ml5ZxGXsUBNCRUYtrYTjzcAQI7A9VtM0aWiVXwzA6KjVa8NKC0iMTtSVTfGQe5ORh9wb22WW
ndztHr5TVPy4Nex7s2eQBB6DzrT7LnPy4Vp55sCd9O6NLoAvt9JMxurmd+BCl9LcalkH2anVyCPW
qLyycEQ6Eaqw0yiEXZ0aBQiOMXzH0jSWwmpvjYcjJcJN6sVcyA7pz3bpsbr3GE+ktNZ98aFNKbB6
6753rQWJE3KVOZWWSgd3U55CGvcYD+e0Uaj4DUzBqzx+gz+/0rAion9pfPNcDVZOOJREKxAglMv9
V6gXL+Y46CXLSXpR9ivdxgAxVO0DZPxKJVq9t7Rw55g/uaI3swL7MAuG1Dwzflk4cfXtqQO2XDCz
je3fpufEbNmc090serINkXmoHsU7MnDNOPesG0OQVzPQH93KgToYGz15RkmfAX9PE3qUXFk7BjAy
xVxOB2S0Y2i7pnbFnDs5tVOkSRHPk/8zdhht0xaTAEA9NK3BjNAjOuwTvcEBBtvaEBZhVCCgVDAN
fuVmS/awixaNWOSu2iQ5hCmJ055NjgA5wYukwSpdVC6SM97JTGh7KrCc+BfjFrfeXskQICvhe45b
vZZYUP9fwvFzu6G3DlXlyEqT3D2tIL2POU7hANQMkM0NaEU5+8wFs+In1JttlvZYgqGR2c4Nn+3R
G5wzb5UlI8qZZUtgmBq0FCVttlrEIevYTlvReDGMEBlsRfufImS2aJ+NLnnLWEkXY70LLY3yUlZb
EEtbiCcHZ8z2aA9P0cAAutZAJEfauPQS6inQw+vp5anp2cf/H2KlVsYcduBhLCHy+v2+7Kl68wLc
XiKxIPkbNxCnRIyP3DGuJNreesAzJXh8VyFnM8ogzBfAf5DGvHKvePHhb4hPYWGKC9kvLFTCgf+t
p8nONavF6KY7e8oIdiztGPCmsz1PrkNnU5NFM+bDCx39tE+7ZE5zQNg37wtESMUyCtwT7rJvxTlm
BJog6fTnTlZu0rTalSMvmWggFU4G0MGp96ZvRDczRGUN1+q0dCEmcFmiHpt5bbMKiMWy6/7hDfkP
x27rkOiGyevhZcNvDAsC2iBxaCkkwNH+NETAI9eljyCOUUYL/zQyVTCk8jnYxiQqUc+F653jAWdN
khiH1sjeylQ+DIuvWljmNnFYyI21r8xd37s0LthJhO870zI3Xus92uKPPOKzQzvIXIQ7hcaFcyKR
tLELz9XuoE+XlR2BO2JYSypVeWMl/JWn8ZJ0opT+kmQqAYc91e649kI4cv2bpUEit9HhI8dINj0z
AgAEvKTH0flntJSFuv7SkhaKXd4/HRfSD2utV4RUxRP2gVbwQ8u1Zyx+TUWxl56CEhjeYLqoxMks
yo0xJ/2mJgREA3x9hngx85oRgshA7lEssW2YkSgAzDk5da1ziTTkIY4DTLDnL6EjQ20+inH4VaVY
T5przijTXo5FYqIzLHzr2uKgyci7XDe9frOp6KJ+2GND26aBvRCe8Z57cqHqO0sV2KBAFBnsasby
Dw3J3TY7a66bwHtTKVnhNspvZypXCJI/KGsT3vv2giCyf5aOkANuFjn0r4pwjKWYu3X2GiB0I4E6
NkN5zrEPbaGB8miV7lG1V6VC3VXXBKBYGi6Jwl9g+lYW+eg9qpyPVUZMF5xoE7kp2IOnDIjLC9Jw
m+Av9TT9EjbBT+YE2wEZrmd4RJAm8XnomesAh+sx2ADTIZC2slXqlPDLjK1tKfEfjmqCgszN96B4
45U/KIsGKpTiiRcb4l3ta1Tx6hN0BdiFIXkw7UA4m/Ba0Ds8Yo3n1svePul6d8phBi/8noJeZ+VM
8LAKgqFHjbUZSExxHHGvRFdtARNwUbbbts9fpoaYu0/YDViO/lBcApIylQ1um2gYOFr73rGs8gKV
p3RAraipLRlD+iol3YJxYP5BKiLWK/AYfR6fI0e5ux7jx0I0TPH+HJJY51o+Mtqxjl1pXjJ7GkYE
/FR56rKoSN/RJF1yeDBYi1C5RqvYaD/D4ABEvzilY3fOuXJTrL2lF3x1if3eGNpjTLKdBB5vNa22
tiv+yUVeRZFqnGI8WV6k75vBteaOZLMWMeDBOVisbHSbhWDem4LJWUpHnYPB2SXJXhXO0mhPYYRo
t2IwKZhxVAPjTjeHj17SX3l6BXlA5G8BCTZzZpovFaLZbLTaJ93OBvogKLOWRmQUWOaQg9NhSzvf
NiwnEu2VsclZWl5z06wGDFayHDt64c7RsQbaD9QZW72pxJJ4o1cxFMU+aeZFWT8D+mEupWXQ6W9G
nF8dHKFI6ExW4QPh5dlnW5g3o1VhyUQP6gFympr2kfGwAGm7lWl0buCQFZF68BFjQ3tYqqZxyM36
aXUxFGLJflb8pLb+nCqYKmrQzMmuXplW9zF5OfzpMzZRLqEgND+13HrYffgqDYh1XbkvrVEhxSnb
tnFDCGz/EQ0ZX7YLH7QqrU1iBf9ci6iemJcKFh9Hy7+KMnq6oTKsBJMgoF4mq2hrDUXrzLSPNhyU
e9Rrt4DYO/ANkxKnAHDzNZYJ7j3gzeorC4czxkXU/Z0yEZTUNaIYDmwIWAvcIMjBm1H0Z1KpUIUw
4XSsnqloECNDd7aG7Pd9lb0y4MO6cqzYDzoxS9f0VQGpm+kaeRRdv65AZfpjuuEKsJcAbn9gET/s
1r64dnPJ0urlds3FKWi9bZLkEWkh6NUHwMD48ieWDTKMQNzzFASG1EA/MmWImWgRqFGKNYtibNOM
G4i34OxqeOkR4bCCEF/MHneGpT4YvwLzRO2CR7LF8oEXa/7yeuBhZjJ8FoTRrvwiPuMEZcDjmR/M
MnJMRlPeL3Lz0slIjGE+kDMoEektoW6JCDbuUrhqkj9KiZnIWJKKFFPWhZqV61J7+r0K2QnIs+93
JViifJVbiNMwnc0062iMxd0aEcDBbL4rDZ2FgNHrR8w2pzBeSxlXip56qLGxHhWMylwlubAW+KkZ
76C0wqQQelCIsH8j5aNJSduTepUDURiOUmGqRd8nkuAeuf6bXSv6XmUwOVOITORTOoUMH0vRIKAi
hG2gFoPq4O06buoyebSW8zKxrMwEtAYAsdmhCwE8QWVl0sGvZaCXApWjTojsYVuN2ruM8msa+rsw
wjgbiDaFYoDDsxArnBdkinLjxGZNnFX+MAxwPqZKOUrS4ikAYjozH16DA9vvDdguCIbVrHoJOth4
aMTWa7p12usfjtqcbcM6mS5tWljjGIw7w5qh9ID9Qn1q6gl79WIRjyW5Z80rKVvkmTaHMmwy7l+3
YOPQyH8uO9Yg8chnbcTB1rI/rt6132vHijX6EWjPhSnsiThvpIYKIcIj+mmjVraeHObdyFxNtQd6
tmyhRxXSXflkd4xvbhwevbbWVA8JmKiRoIvuMroj5QG9IlMB5FozvV1Aj7Z0dTeUYpMbyicnmtcy
yviy0g8Ro9Q470huG7CjF3JnK5B6Kus2Dto9A+8YJeNkWXHRP9Q4OuOYp5JYwVVme3cUNkc1r976
BHGrOZ+a6M5VPrqGRaU13UfI25lQ6skqtgNWzaax70mpwgZwpk7l7vrwWkNuIiXbwgxechBIgU7O
dWg8eLfTiLXJDA3T3iEDt1ZC5rX1BLhmkUvYams7D6ErbDmG4SBH9DQ8vQMxWV7LrgX9mZiVRn9u
nBRtZCS2upALwmCRfJo70wlGXjJY9Kqy/xny7ifEJmOxjQZdbSu7wh5ZzaNsdjvdmQHBHeZh3O56
/PdkymHhYuQOi5nTT4rTLBr0T07p7xiLBmdhunMyC4vhGP2S22avAgMukZ1YLO7y76rmWxyx25at
0u2Vhu2hohuYXntxt0X/aAVIMc/DhSFb1iw1FgMK9OqueSjJIo3NSgQxDvnXv1QEF7KLoDrFytFN
MiIH1BBWIqbXVMNW+6+2xUFxqzOqrnNSeDbfGwqyIMDyHKhsd5g4PsgM3ttaetclN7TPGKHoIyIP
JxW+tgy15E7G07GKqBqyTomWmYb2JMN2yC09jFB8VBRO7ITOBe8ulOr0w3F/L5N2ryjDhYgnepDm
qynzjVI6+jJNjY8khqlIlSKc8T4y06OhY5HjIMGzhduDJXdPpG4+u7HdWKp1Gsr4x7N0SH0Iouee
5W+6Xkk3Ysy2ZXN13GKDxmCtOiUiU5ONg/Q/CpIiha+s2b/PjCwt+Eqbj3QyPBITCDQ1GM9I8MMZ
IIht4jL0V8Lor6uaV22qzLdwe3mmhAmkKtTWBoIEX2iUOfat1QHaeuExiP7P5OxXmeOcQic5a6QX
2j5+YFfn3KblrsQMQIIKhqCaWDBC0rLJRaxQW1YDDQqKHmY8xnHMgTqrBTKznt4XPDJTrmhDC3Sw
G06WAG3lBN2CR86bG7zLVjaNoRukW6PF0C0xVmP0sXzn0ibeZ0wpR5pDsx+Qvw/puCkUJDWke86l
D4fSrAFaD/ZFTYpPfYRizT6WUQ25UBsHKP0cS8Q0zdC+0pww2sKZ5oS0qytXBUtIdPBak0W66hhO
kx2Ub1Anrcqx3aU/HLQ3ou0Y1aGdnet+fGf+QhxG/OOibWL0afEdZwPhFHyL7dgFWxiGe7wclLVJ
+kRs4oEkJkY66mNto6naSkuBerPIImy7nSCP3Z/0ECLrKN1Qzn2GoeIccovMYdlt+ijNFxinTUNF
BCyWVcg9FlvscnFXMMN2mB1YIxhn35J7JeIJiwwLnVc37tOhwMrZw87MzyqWiarPmK303LlpoUXg
69F8aYP+NAkhWLj0t1KfbrcmXI2x5jErh5U/2Lxcqe3ByW6ysriXfb4Lhp1TlECEcfOkaj1sFJsc
7z7m3i6dykdLxfBIcTGc24jXzSDCGJbzBvsOG127oCR8R+QVksuNVbeFiogBbeP1/bHiicmhLyqG
eontBg4QSI8oYIeXVp6coK7sTAF4m0ibUuEQN63CUCHSm3cijb+3RlX8merYbXoBr5JuEQcXUxXf
Oeo90egmHSJ5CFg8aySnxHx1UwpxjjBx5bO9Wcm5bCN8V3r0EwbJmtaSQxKQ/VMS+22oTKh0iZxe
dZOXdJE94EVcBEUmDilBsGlZvYeIUjrv3cs0Z9mbec3nSG4QWSgaYnbVStk4TTU1RT7aGvFi33VI
NWZ6rsW9XI0sB8iXbcjukm++wQIia4wvGdjhTnrv+VhFK1/zwTMMJZqvfj+gbGNmRsumVqTWjlRf
08y6g5oDYKlatnpyV0Nw453g/2G8h9uQx+FlqMqLaFX1pnp9CyCjIt6lZbBMNALSHdb3R1zOy9Iw
ivMkM50pmap8NiOmcgOY6LFyIvfNFeE7RQJv28wMz9WInsY09RLFJAEpiXpODH0BVheHRZR0h0wv
1tVA3rLPcx/G4Vfe6y22Bq1ZjJaj7vqHZXntZ9Ur5TbJgmoetsxQjSJ7GXl7dLxBvGP1IOUW+PrC
6+30BZjyywlQhle5rLcDgQ4nEGpkuVbS/aQvCuZVa+pH8pT1NZILXEq29VSVsH/1XoyjsFDyw+hE
Ym/rhIZYbv6eml3xQk3SLdxGU3ajVZR3eMjbZhSruNWLR4M9AdsFPyJ5QrAa+BQzpEQuEp2X47jx
mh0KFv7pk0zUF4Ew8qmBW9lmajYATnV3wi79zyzV97Kx+3fUxso+U5nxOLIvH4ElllbUiBmarvE0
wC9eMJcgqM2QJ+GxWkUfgbhS+axUm6Rv4V8HwJFIcemfBwIShis8BQ83eE4Ma0xGWKuw7mqRtum6
djXVaJH1Z2LtgOImLbbWFvWIGT3b2o43cgxIhUTuBqJwNkr7mE+q7sYJ3+pBih0DPgaKwmQWXc+7
iNVIhdBtDtHrSYLfVvdQRVTxqwuygfWzfFFLbSskBTHHI8ZeiZmWRo+UXjM07oNndNyy2jVOsplF
UbXz8/HEaF4ZrIphgfcJlGcl8IhS27APNDcV3iH+nuwDQp74mXRHDg1qUjW8pi03oBtojBX64uLp
MXiYEn+PguzTs/91sX2jOLN5k/EvcMWnmCqsyWvWbUGBkVfmoaNBU4EIJgftLL9lpBFOZRHFU4zj
ZawpQQc2LigFcMn7MKr9Z211Yge9/qK1cHhjVTu7Zl+vOqSnA4l33KPikguEZikRFkxmo9m0JG0i
SE/qB4nA1lhypYVM/nUcIqanUkWw4mQYScYwNbR99WzCoTzjLcYhz5n0aFXXMiYqXuFb0Sv0dZbB
gxclfxYjoRpZ0FyI/ifCH19YkT5DZJktAoPBrV1aS0fhci/LZIkZxeYaBtoC248Bg5eRwtFYs6oG
cz+2SUx2ggckeWA+Sfbhs2OKRfrw0M1QeJP8IVmmCNkuEzDvSIUYUkZUoCBaN3r+Zeey2yHNlDOf
uQ27UfocszwKRZ7Y+7EtN35b28femj80ha4xjTSg5q2xMfL66dcMyDOpLvUSWmZMCM+8kCZ66SuC
MXOht5a+FjSbyCoxxyF1SXP0OSDUEARjH3ealarDcujJjektsWqC6IeZa8S7HsGUVVTbJMbyYaco
I2UdPxiWPH0xXPBasOjmBDf9u2ExrDPkTSH0aFTzTeaaD4mKcRHIfGlrD0cpfsexU+ZG0674uxW+
jltDt456JfGbJnuEhjFbucKcOd5KLZqvCs8RmGznik7c2GqHvNbeu4SXOmqgB/K7NBDXHN7DJenE
lgsLvQQTfhH8tb7+7UZ8knpXY7LtLyk23YA6egkJgYYZSlfCIE1HPRRCk2DkMRkv1OCNn0og6wS1
+W40iMCcPrdpm/xtVteAsWkf7QiJXR3hw6ADLRLsSlznG07/L4kPB4PxLNugE9lz7ym7X3ZVJFsR
1oJwPm7eEC/yDTSVjzqzvim1Bz8HFUDzPxUpwXIQ29GsqcKTHwprMbaKJJiF8Wl8TzoXpw6MtG1V
bnVpFSdma2bikxcjbVLuqODcsP5MFW1jVvVPbsY3C7n3JNpl6FDGX5B3Dt248Y2f3lGDWd6qHmI6
6+oHcM2ZmHG1p58kBbGmKXj/gSIJS5hpk9LSVqDpGEnnYIL/61PGcTCeV2GLQ8tHwW0OlE8JCV6z
rvK+W8wfgUxJKnOdH4PYoqL2m5nK8tpsUdrFV5f7YWZwpt3UqSedJS1YqrAOiwNysvzXeO80619t
iD2pqgRxEYcxU8plJENUg/k2JOoOuF8fTPtbD54aqlkhrDmSGiDdevkwycrOWh3zfvDLuOthq/LG
JBUH3KgdtA5nDhpjXu2indUGRnTmnAQ04JquVJaRf4MOkCrysbaw1ioh2rEmy38a5iuWRR5gI+QS
Pqm2apsbeAfqRoMRSgzp3MYaZxnkHmkx2rNpW1u4LCGQkFgK0lukRGRUfEaZW63d2H/3PW8ne/9J
luu117V3a+x3US0lR5UHMK4/tMrC7RuLH3aytI/1lJ237IeCCQyro02l0y8pAXu48rsreLy6YTlW
4byWuDDdZrqrPDHHafaLzI83gjne4gFlb6KrewNiDHogBRMbOJwiw2BXZc9QBixZrPHb7Fob/TuQ
Qtv557zamHdoW1hE83rfZIRl0M/56EQ/43kQzy4Q0aIceDmpYpMpHhZJjzFDJymluwJFH4tX0MEQ
sZPjlJbJFgvjkUB7N7Y4cllhMXr2F2p/lGJy1LqwqWSCAcGY1JNJz6+ueqQb1Zi/6u6If/9PMeVn
oKyAbez4T7vQE2vdIpQCNKA+h1Z7jSK000Pw8mx6R2Ii3Io/A4YUeIzkBj/X2WhD+OQOO1LsbOI4
77HgoiCt6Hh0418fADZSY9xdbolyxMvRx8aQtEoDkWDsI7tk7DyrwqHawmM7sFs84OBegvZY4Esk
LCxCJCBA/SKG0Bb8wA4X59ZFVaXwc6m+8VYwppwjVNowrP1lOO9axsCZS6JNQkAJYEbG3TFe1qw5
monC9ggXfz0ioB8KjzCZjwT4fabk/coMnavRsPiDocH4oUo3kj3eureaW/6/USnBg1Bbi4zsWUCK
kbNIJctHy/Pu0FI+6rIifqxruTmRhgcdzXlnMhaiQFz2cXFPQvkWj9k725W50WdruuyGFf8zHyiu
Gp3L1PWnACnjF6IaXrgCNoQGJW1UCCmrlB5BAm70akvqz7bpsrWrshOuw36h+jYuDggBcG/ULTLt
LcUISpZLMtKiuHFxFpzHBIoSG8NTa0uCNv4Njvroohq3AkS/UzXUe6tzxjOGsYc/5v9Up/pKdF7w
vlYCbS7g4PSrqvLOfjYcGu5E7FzyxKe7sZv2FmnhHu0x1jt6ZsPUSbHErZF+e9XKwlNWt5A8Ro1P
JZ7SyrXyXIS5vUgzMpX7EXu7rBza2ZoPpq4Z29ewgtMXwTGsZOpNkLBosuttNMgU0Ut4HyO4weDX
8JDCFHp6cUlWViLJWwa4JH3NWLQaWREdMNWx3laMX0wX3+pY0uCi9GgQZawz8GaR1dMv1DtSj4KF
HaDBFKw2W/fRWOUXvdilJJt+OVlelmQeLUqmsXGRdi9QSgyUW4oUe1w5aU4+mTZsiMFZVh3K7Yyo
ugUW0nxGOfOoCN7ovAp/OTqTmJUeN20y18z8RyvcG+ErcAQwZwAvpzfL6LZ6RNX1uA/QdZaN+UDq
d3emeUxe698aMlk9jX5qSoDGbS6GG58RZK8LO6NIRuDJavmAf+hWYEFs3XBrGcHVNpBYqTpXPREP
R0h8pzFF0ZTE+tofnLWtUYJ6A9hArKNLx90rhIyrnf50M35VZ16Q9jmg0PttR7ZZgc50gW3tbdD7
L2E2t4IBRV8zz/BSTr4BMC6Q/jvUMuoVno4aodNALVcr/lJRRmr10WKRpde7yLe/IficgaYXQOQQ
cMB8KM2Ou75cjqNAZ0Kyo4M9ishNJuuUKZ3BeNYPqEUcKz7D/T2AFMMqorkceOuuetUla8atPnj3
IFcKPNvlPqmqL8rjWVI2zyrOqCqxpUn09GEHwnzkbjI8d87W7NL1g8vIDv9bmEX4+8kbHYmRMHXg
rCYfqa8dkUrpc2u0D0GsXPsoR9BBRF0YOCcjILd4yApCrtsVdPKjobNXcGzlOaZXZyCPIUJjJArJ
rNHOcSZRCvbmxVJ3OvHE2PrYoXLAcO85VMRq71CTp29CgeBdo4WykwCKP9Iag/GkGtJP5l2YYkdb
RMW5cyAdoSmAChA0JcELkIAGKjG/do/Q3QrS7ygdNLBsXfHjaenL07RfbdYiueHyiM8pKuge69jM
ZYQ9J9S8R5dfbDSk2LmSfAVME9E0gKXFAYFSp1eSZtt4SERQK0AagEW4tjvzzwm8GrRs9RRe+CG1
5lCk7a02eXSrwsjm8s8m6Kwg07thm4WrVCFAjdK9wGRQx9FPUoYnB5nW6Im3sEJvUMT5xk6p/tk0
77vYOZQMnVnTME9RUAbwW4Yd6WReUr0yI7CWtg8pNEwJq0/QxHUuVgHLq3eIHX+iju27EqCOUgzl
5OLB1h3l09Sbow69p8CE6mvDC8Hhe0adhhfAXBU42ue9dzYGSPp9qFyjOH3hJ71nDs85rBl4BPpD
D52e39P4NWLMk6MQ1A7uNx6jcWa2VBkEDWJRrwJkoUp6iBsrWhUeS/biGRrRW964p9IVjPsI1pUK
KVUFLmowsvui5gdukvFDQWW9bgfKajX9tKlvgomkI+6uQuoVCxs6M6lfR11z1r3bPl37Tj7Xh6qD
NetQVSzIB97ofBlrK+WFJP/poXUvMroQ/s6Vrvzz7fDsFDtyFPl7oAict1p5l/Fw7Ejdpc42lnqo
XqqIFotVJl7AAntET6djEtXN9tCUwZdZjUjoIAOxp7vhjznYofq0x+bQOoCxBL6FBJ2WDwYXz1i3
rix+ANZmq6rsvjGrTMc2yrhNMxPEV2LU351L0hDLDE763OMtFIhhL2LrGSvV2hRcFekYD8ua5V//
bfncgglzeiYVyq6DyUIilHE1USRYg2AZVJy1YNrhAyFhd90SwDP5BzpnqBaWWZz7jmPXo523wZLO
bNcm0SYl54CQHnDIt8q2SJUC0jozhdYtPPuvpS6gyNy0DgsGLExz1xV82BETwaGzd5Ve7lPJHKBj
EBaPzVHxk+9QkwK3Wf2Oexa2IB3xcmUV2iGuuJLCKN8Gsh9mibUInPbpMR1hXMd0HzV91LMl9Uk2
RC/WzOmDWe209aIy/yPpTJbbRrYg+kWIKMzAljMpUiJFSZa0QWhwYyxMhanw9e/Ab+No2d1uiQSB
WzczT+JLquziP1eHn1iAiXsjK3MSYbBNmnE7UGNjclP2O8px8YENsgq3fTTs9FR+0DT0QniFexb7
C+oSrngwTo21+F6Ig6+j2XtbRirVkkjEbm5sPe0Q/MlRXgzruTL1uKSnuNHYK+o9YLXFvDyWLX8z
xz0VyfBDFun+jz6hrBzm5aKOjAFvo19xU6Iw8JHEz0qOFyMhgevJ7h5OrBUk+0aEYFxLIztpV2Gt
j8BYKNi5O6u5FGH94hTc/pqS9L/Sarf8HJ5oj4sW3nXWkYJf9kaB89Mm8lUPHCfdWD3g7744SXVy
XfdvxJXREBVb0bH0AEAId5XRnRHVF22uWuwx6F+yeIpG9w/Bpn1R+/PatOunrJ2xIDe31IuOQ+z+
BNl8dAxnP8n0PWxSTP4GAjO9Uhn6Us6VoaNYEXsCABJ09omIeOItR7xsOAUtFjDHsGkQYSpcB76h
t1o5l3BZtkfxZ07080zF5dpX3qWtIwQLpt80tSIe8+hFAnPrYH73vv5yAroGO90sKJlh27b/Jwiz
p/WNP5HvWCthvvX1kpyEe7+pHfRi5kJrOGZzP571KHezSZqhF8i9VevcOAS8an+QawvlHvNS+tp3
7LI1FNm1oIVEx1wHPRl4+h+t/8Jwz1OWHYeCxBy4Dq7mx4nC9nViQUFAOr8CpLnabbkPKdlbGYZ1
jWR99Z2OvlAcmYIDuSkuOWajAvuFMaVPfDss7qcHUXt/aNE7LusAeJIl6AlMrx6241S075rSF10F
yS7ulGJm47juYXIaaFVjyzFvA8wk3FDWLBYH8Oj8KIMd3ViE8Sa4P9A4H0YJvS2AdynmrUlP+XZu
yncf5/TUduYaYlCVFBlgE/EzOZyeSqDdixT+KSKSSZB5gWiEA5RL4xH6axNzdjaWuADdGc9RVv5k
m/ig2glMYL5oLSmXfUg8oB2DTyBezIO5vhNZORNr0VOKCZMn0iptyo+iLLAAlNPbmED2ERQN81y3
zl6e/o6oMJvCtzfUsXx38Dw3scBvMVnrKs9Y3YPuzwJaZ5VemSkOEGpo1nNg3mI8i8AGOEuo6Rg5
Aka9T5sKN6S3IFJwaQpkzi5cFx6qYFWxw3VbXGboIdpMs20Sd1e6X+6eEXzlyOzhyPRrz3DPFve+
m1XUwhj0j9e6/tCR8eFjadQtH1CtomQtWSGvtMsLpnrzQ5bqNXDKmzd2d9Cyi08G6YB8/fsYbKuJ
e5ddeVeJ/2Yzp+ZPaLEY9uz83U3ZYcSIbSRL0broETX8t9TA1ZUAK3VsBp+UU7JTkJ8IKCixGz9j
gxNzC7W2/SvwqW/Ytotelj0F1MVGynR2QUOd9BR/UG/Evdp1S6AYbx4bfPTWZisVTxWbBufY7q/h
BEEkBQy6KjtbbySpBcnyxqmZ3Mu716lxq8bCYs59nK2yOXArxYNhGDA1YHhGi5dipjNc3fyi+Shw
UNaGXRMd7PWuVHLTdSu2W+hbDfUAbf3L4gJg5wyjZmaD1eAFXbUFaQoVRg+WYq2H4k1gcdGnGFEE
cWLO0ew0bQsrmL8PvPyVPc936nHmdUp65dRbmCWfOscrJmoeCoYnIDkmD6Ta8g3IjEOj4G9m8qA7
5FG0eQiGF8rlcftm2d5I8SMQiMuPY0P2wSNaNGVjy+RLSXO12BM5PXVh+xs74c2iomhIzJ8+Kn+R
LBrInKdcRn9jD7dYorGYdFfHTs5MNX9ljrzgRzUVOHRvbmU3XGsd3pzxXvAnm6yPT3nonGviqMLB
O90hYKWx/mWW23kuxiyPEDT+7FLv/Ym4akT9ma6+rEnl34Nz6WNM0GGMAOkEPT8WFrnEi7mgCS2z
sKNx2/SuTcdqbAJUOzlIAPUpUP4fwULgERrp3gvHZz3GDTtHRbRmoWKmzq6TqsJEyvPPHxY+WHZP
TPD9MU9ZqtrYBhPjiAacH5mfsnHsLpyaqYXy7DX2ypj5xrVXESBjIj5Ifv2QQYVQZ9cfePuGNx83
e13SBqzH+j1LGMqGEXMAZMtIdySbw7NafFOj5fyEUcKziDtr1+qvrORJm7d/aMoIt3UWfiVB8jqw
uWj75NsqkBoCb6cLzj2t8SRFyaBn138y1lUtsYkVjHWuu+Koci6kAXOYM/wXGs6XSfmEm8t8PUOx
I/RscvaqO/jqHivKPCFmEjicrz1bv+l8mY8ZgmZKHARADJfVaEQLIkgsG/qiU/5VeBKZT5BhOn01
Ykx5biOeesMPVg6HoVLi5EVz42UL1TXJWSUQgm4V5L/QhxmSsPC1FI/1NG931RLIz/rvpGmuHaVD
MTl4Q4YbRrVX0DcfWD7eJNrjUVLaXS36djDXezx93Ivm/jcxcNYZ6tPgiEWZarX3bPuLz9KZ1rnb
AApxUZLvTsQgz2npTmvBz+hW1KcO054r8tZKZ9v7zV0T6wUBGaoV6e+1G9Q/JAcO49Doo53EYt2D
w/WsVQ3LdAPC0BnrJarB2xlCdlwClh6Ox5S6vcJKeHwFrrdRffiCx2brKxQUwaQUVTwtgyrb950N
lFq1FuZ+iQ4TX6vXfnkn+sXc4w+fne5//HD4axBfz6Cl09A6tNXebrH9ZgqaCbNvwAeFT1PSgM0E
OUBkMimghrF39vg4mRJ5qTmS6N+FHaEIqgoolK7cB5ljE7SM4m7AMGRwlY8G5NTMMsKXJkZtBpLd
N0gbIbDtwAywqDsPIP84ZtrDY5F18S6Q3OEDeAsW38eQ2Dt8wBueR1UNTk+ViKgxeU+K5F7ZfR1p
bzxoN3t1HfuiemgpTjidlDDugU3NsQQIBxjzqbKi1yRlCc7Ilx6q3P7RvklXvdxPSXSehupSd+2u
83JIW3zIsstk1BmeVYdjONWHhb3PXfGUMpe86La5IxQOJugvi9rzMMWMnDls+dn4ltyEoATnu87c
0h8q8bGQ0L5yY5C0r49PddJzHiJnJOGngplm5ZOj3AqWei4gjUJNpJaJj1mjoEtL+SR4JuOlQxDE
FEKhC35BNrNhCtONdVjs2vcoH+65A7u1iF2qunNESRU+wJQjiSsNam5KQukdYyMaKdla+MUTfQMg
UQfjPmMFozS9CGABWDsnb39MdHeuO5YCFgR0gBHRGRf1nlbRt1TwDtYF4qxFNMUlXWAUfY1Jn2hv
hatquWAz2rj+XWNERb8KT0N5ewRv/hUY6okTKv1ljvoemvRFz9Qk1o2dPVRs+El7i7uMpw8SWrji
Qy23E+SWk5/fLJ+uxDDWNLIDv1h7bVvsgtjptmkyvTksjx/dlPssx3R2dponTJwnzAoYhsooUUsi
m+dgX+I8xJlJzWKw5zq10faOZP47RISODgFILyOzHW3EOMrD13A0Wcn2g9wqJ+QuuzWJnw9DWW4U
tZDo3tRja8qJRfjYJumzYB9G7tYweWpWO2ZtAnIp8wnEjjULWs+voPKFmCqiwdpTLolKmack3NdF
tOC/W2puI4TckeQWSHZKOm02LpQaltesQTU0nfAoe/1e2tyUG1nuA7YCMd/MMNQ/dQ2qFLAIzvaO
v4vdjL9bHuoJKzXNTTQuow93YvVWLuO64c7BoTI5dyIF6SH6KBjHIQZ+ly4vSJy5YqW6/NE0/GQ/
ZGReErm3K2rbXKYJL69e564fkBLFj4VntaxtQlRlhBWFy2UYkiMDLCdca7hQsQ0/dIlTlVXBDgI3
+nJDZYQCqZ5Ej6KO9lPE6+p9RQMzZ1Iz1+gMAFfejt8LX8OZhbFWY3PvM++/Qc7PPYNh35X7wnsh
OnPOddntHdRcM8rnbaKYze1FYu6g8Z7yLHr1lEZ46aMXj57edeqIZwL1xboPSzpeMMw75VEJiHZW
ANtEBZl+FJh4I+I5qzlzCgTAJj3RGPZntFOBM3X4LUyAUTA5lnGuf6Y6F0Uiog3WLo51dKr7KaAD
pLuQj3n0Mj7Qg3YuUsVsITzqKoT23gE7rxvNEWdWb0aZyrMjfvzS3daRA6+4N+99nD+5QLQWt5O9
mfrhQJf7Ty1Euwkq82NgScRG5pPelISftOtPUwEaaq5e0opVmZP/Avv0ZSS2ATKHqMObyR4lEu06
LhMbYJTzM2EBp4mTlnIiAsTuPib2EcscMLOAA8Mlrg7q4M4Czgr0bNpOkEDtfD9MWOVZ82+hLT8Z
zQQEAaeMTZp18sADuxIdwlp3NhyImezPVnvxGYjCucuD/zJeoNhHlvBYvvBkH9fL6RLEzJn58Oo4
BfAf093lxRiQEnzFXkOfvJxD6oyQdAQAtpVbhX+UBSp5ObL4ct42wv/bTRU3+95Y6pf+ti10hsr0
Lz4w7SQfD6OzNmKk2toz8J1gp3fzmKccgkSbNudyZg43NZggHn1tGb1XofUtguVuVTM8JOptrpPP
qTUesgnok5NjHE4SdGeH3l5DEpREQk+8xfaWboaJ5lW2k1FAJBFQAms/TvhRsND3Rxj+gvG8ipme
inRxFi1OPQLslu3/sCvhLGbl1DggIHTqWocMEsPYyJMbowR1D1PNh3KawgtGcTwfYfbZD94fMy1P
k8DsPmX/uTk11w2fn07wkFFtvTcarpNOhBfAojz9rItwacnog/Kpd0OQPAuI51bQBLRxK9s/RopU
dFVHByMz3rVrcxM0iLObqE1l++abjn/yUwHfEQYUoi1iul9TWIGoCktreCoaspV1+Y7NyGHn5HBE
UPZzQigqC/v77I7nvqvvOaJlWXv49ooD0/G9xvUYaXlrezpfVc0K1F/b/vgItv2JRy+EvLB9jxbT
V6hxZHArZcBm8o3zt0zEn24BHkag/hJp3WrH1AiG1Hgn5vfkjpc5rcsfMdGE5j8MXndz6IEOBHVZ
C6wjOweE0bZFPdEpJOdPa7JwyJmBBN+mSaXj86Djz5oetSw2kwu2i4/7Y8Oj8MGysWrlE0K108aY
X/LAv3ZZPxP94EHaKhnuLI/e1epX1j6TqRzVFXMKS10dyaPXbZOkSK/h6OirO+FOL7Kg23o9KrVF
4NxKGWuaJMiuDSo3FEKi9KHp+ecxK46m389XaNHz1WQsPQFAe8fU/+niRuuS07//EyIgrTBgOfh8
+QeCwdQUvBbJQmTI2jsBCTpq22LbFcVLnGZoqaE+zWEWbnm9V0SCKTQcxmMsnMvomlyaoNyHCgLN
ABJphluIFGpirJd/0yxz39zWvc2+fgiM7L3OqvAa5JYkRje1Zw576lLmPZH39kcUY/zZ8ZG1/8sy
FLIA/8tDMcQM7/Gt1Hq6E9H2dgAxS7Bf5I9zxdmQ+UGDFKqzny65gKy2nj1KogiHB/4qzzGXyzwK
tjkUcGv0zONIR9U+dd36JScCw7ooGH4xFm7RkCN4WqdmDOxNnR/ZDoybSHIOY81t4FoS9SVRaPLW
bMnPqLO29XLZU0rQbnUQjmt3+UYzEgRr5D38pX1wEpW/9Lf2l96y4H1Msr9ytC6gHmC2M9Ppin2L
kweWJMdJJ7oRkoWpD7xGGhaJzXSSh+UDuqHy9ZcQBYa11PWOludDA4+Rs4Dp8LQsmu8wR15qCKLK
Pvcez31fYQYyx19huO4WxzApsNABqhe3N6eQ4hdby9VSif4TcprkdaGIlQMyHXBVnz44gvKRFoxI
R3vU1WgrHuHNg9mk7W/o9V82CNrXqVh69fzwRYo+3WFFGp6yOt7NIoF32+M9zTsvvLmsIUkCO02Y
UdlTVY9hmdFsRpnQc15b2YFxYz7MREsvlds8mjUJuop/fxyC+Ttqj7EHkQib4Lxph6ilSJ5MP/v5
gPg8pfdz7H75E8s9wxwuHNWXlRDsFePgi968hQrbk8sNrVSI9QocDL2zWMJqZuiWIPWqyTLzZg+0
dJZ8Xvf/vgQqyE49NOnpsJdMjgdBFEMmFNlSNkdMBQucMBbIdFC5qC26/PsqqVzE3xD0dRb9YQ1d
bS2PanaWi8qRt8Cc0d0oyWvsnDUHB29WYMGoibcHob65ccM52nahQ4VUusi2fuJ+sEY7m68Sw8hT
CS16JHZupV32GHawY8iqvQX9UPG3GNFTxztSkqHLlTtvZDiClaWeiTC8YeNjBS+E1aVtreEGLHS8
kVNQj/yAO2KV7IsmU6NoZiRzW0WJBzDxSzjFJ+sJrxfrNqIXMz7NG1gZhWPeOP77yuQBDXEwPbva
B/Cs3McZGHJP0eCGQ3W0JT+W3srQcR99CiNqLN5nd5zW88Kp85vh1rlFh+0R1gZgNbqh441VDuIQ
hxVvYBRyvKqts5vq7AbqbDBmVgglS/QQlS+V8nmCdkFZQD+vsSq/UE2mHkUY07ZGEgq7BDVvTXFt
p4SNiolcQjf4razVgz1y63KUGn51sVveD7vW4jEfWZDhkHntaYXiAJXlZ5iplJIaw7nnTR4J1lqO
FX0MFWl23VysemgvOiFxBQBo7XP3rJ1lwTwb+kIjKFCYiXGfnVkxY7VxTE9sFNV6J5fwn/c7Bzl3
lrkij2JNV+KT2wgiSsrub+OA7KYE2/ux5nuagxyb9iEunAfpoTiplLipAPIkbb5NcO7wbHysxWEV
Atxk19GUmCfN1H02a6BJkefvzRhHWarT4EzYFV+dxbPRR24JIQ/jB2onAM3BIYvT57ztP6Oo/Ix6
+dhCTlpJLv6N9BGbjTkHeEc8CwfYnAHgnpZQguXuS4tUNMV05sXw8TFBVgTNIgK9yVR/HAfw+n4D
TpdH9+M0ZCxSfXwfUqTROiaWVvb4XXUf7fPIBepEzpAkP6H4kFO4Af4cf1p7cFh4B8mDgRtrNXr9
FasjuFduscK5k/1ByHWJVBg6xstDPbcELwkuxPiK2/TbxRe34k4LmJT/gsj0uM1i/ZXbxYUdFX7A
KrYPlkxJWXXTpud7VhR3rGFjrJsAfMHYFvFOVWcHMtZGW/zNTWltk4wbW11yMGYtDJyFMqjWQ68P
e27y+XgUEjElY0VYQUmkNmVeq0by57GrLv9+aaj685NksZC3W+Cp5LQ5G+sSb5SrOsC07XwlK4/o
FiDNQH69EKU4mda4oKltc90n8FCC2T1TnoGzmqGUZSc9IPX4jR01XTvxqDeD/mpo1r3QhEomz++O
U2W/xRZkKIDRiL/4cwg0Od2QLhjy78otTBKU//nAwhWWHC8w4otFIYPRyGO1JJm4i9CXgy1qNUme
qSrZKiHRCxUEfD0D5GI0usXAG3dTR1wi7TwXch+ahEdNITZABkQD1sa2xGJOiiQPMPuE91RiQa5j
Mzw47PY4JQx8e3ud9J+gzmmomStO/WNtv0b5axJyLLRtdz70KUulpceq8flPOIEd0VA58HfMdiD5
1zIT/jFj5E2n4Iiow1tkBhwlRuuSkitbHllrj6bXs+3dB47ohzbJwff3vxUdsWtEqz9RFn7WvK5u
zXatBl3ns15YaeFQo8yJlWbWHQVQ/EQdA1XmkWBffqlH3qN2NGCfI+qs+36EGrxcBrW/w/e7RIXp
GEL+emp4xvPpIb8QQOXr6AUV5cy5OPH2hLEI2WfGRlQtQy4x470oMMhQsWFykESsKyoHh0P8awhv
4w0VBONAIAlhq16DJAeDXzC0FIqaMD+AizO25RfpRnCScwAxT+OHrCyGEDZrPijG4gpUH7HA4f1N
aklhyuIYAsHQszAkGG+Mm1zYal+L6N33efLkCSWN5fAacYSIwxlvDjCddVe7fyGElFsfIoVXDuVt
QTeCTtyFFRpsNV/jhI9f/GqrtDr5qto7XfudCrYrsoesO5FV0iFnPRP6s5d+haq+BiAb8V4pa5fY
yfhoWNlekvCQehjpPyKJ6bbibGJa4bEgnyqTG47Wo7Xq7AijCiSFxpsJvRMTCaoh3vU22stocC+o
GHo3oRLT2lsSHfFESiObTA/Gkg2JifsQ1jUG63074A+LXEZ6OPrrsOYxHAwjHjVr/jWK+cTZrdpU
/Njs5bAaTxJ/3YRIZOYnsqw1N5QEjweJAnDdW5egjsznszVOlJVJNrU9gnD1whLkCmOCzjwP7ory
WbK6GVeyGSEmYoZYehaOVutx0dYeWR/qPte5puvb6up3QozLXIlzweYnnMfXeeicnUzFm6AeBhI4
FlCfRjvA18mhsP2t51EVOIcvqspAGJn91QSHFiR+eMznEJ/zKH6kcMFUSeT4TuIxHkj4gRkgeo5N
aU/ei1MdzccjhmMRGleRWTwH3eQpNL+o/yt2oHbfbManzMKEUAakJWE7Kd+dt6zLmY/QcskkN9RI
RQTXx+CJ4st0Q1JzXyTuilvmboH7c1P9Mft+2TBVTO2ZerTb9Ba2TnMxll9Ub10o4MUEW1SP0GLm
jYH2tCZw358sdj1paLp04lFE0Md/4ClZJ1Qyax1XMS4vk+pCnnbBVnrXAfTDerJdqGwFfQihT3+U
I9pPbTS4daMLDTXborVv8MPILaQsCV+ycc4pG+6eeKqzt5mN97Z2ProB5BDb3eaYF+BSxmADCxrr
QSmPcAVQ08rMWTpoD9BnTXv47ioSblWIlS/DFzJk8cKcsI4uXUqu3W6ov16aohVhKYw7lBdBF/HE
L8FpeOZzMiwOylfXQDSPwuyVl0xxzoA991mp/FMa7kYkFh0iNcMXlcNk6MFI2ITjek61cTdu2LP+
R+nN92h1d5XR1Mv5Hn2BBxC9LUcHSEMf8ez0CuALjgn7pzCuIIB4rTBPJDEhBENP1QaKKXcp75yZ
g4nGGqMC2jnHFuvXEuMvcQ5tjrjITDbtiY9U5lJuUdd7m8uO2PjUoKUm+cE2UNvzCY+023lkR7xm
P86SDSXTWz5Xf5GfgUObRDNaytjXYWTMK220HxX8njod5z8zzRepa9KiNy9qSjAiPG6gkjnbsCP3
xhRFOhS2PsWKCOcRJzi0s3C4esZEaNAiBTGmwxqkPbH0ODtVkfGHxmZjws/HOGiOlLsSBiZm0f91
42QzghY609JIyAT0EgdhbNYd3zeqoCJjh+xG1V/7t+u+avvo/XaiyVahIuwRulRRi74B+soclqTJ
K4P4dzeMd08Ki9mY2z1T9GpOs8PgqiPF1+2XwbuLc+5BkFBbBMMb0F0C7gUHfkjFx66zXwReL0Kg
GUNlDYFIgytzm4YJjgwnl4t+l1X83CN7zjfRspVIpo1dZPiDbibMkTKy3lC6MxCapCHSV+aXz8gs
HyqEs3+1A+5xkXoSJzrwFL5aYjr1DvfQ2c+iQzsXwH0l1031YsvoSHBrmxF0J5ftv6SFb61SA9t9
RhtfzkMp54axmi2IJ3R0bZdpB9DVW1CRdzXpkPWMgZ4AXPGSPR7vOBIIzQrEih/mdIZGkR7jXrzV
1TBuZ49EyOJOUAYbsyCVv3bBOzvM5K3dWeL3nv8TIhM73XV3Y2KuxN2GxYRledXjDTjHsvzJWQhv
ajBOdZefRslnjg66jd36fxtXHgJfvokqvvRJfuvw15DG3LUN1ce2uuLBg5TDeHOeqZWjdqjAWnka
FbPoPCavjp+R/zN+WH7gKC7upsFoMnZCrCyCIKDXDlJmZHPjVD14PbAm01Q4C8mvevEtnubvCi3W
1zyFCr/8rxOBs0Iasv3EeA45akNPMB5wx78pEw48ovY2FNWT03n9WgJLnQ8FTypcnNARPVQdHQz7
fAZe7Q/7splo5OynfTdRv0Ph9bomTTaB/+fUvqoGErPDmiTse4x/iV7v7ybwQM9NhJHsVejXb9rm
9c4rVP4kyt5+NCfjJ8WYHZCjgElUWLRXsCU3cQfwFgkUcfGhCYx2rkzPJnKT3exzRL0oi58pkGRR
0OhzGy2f4gkQe5Ex9hKtWaDzk5MCtbbjbZ4BgeeJwcMcD6lRTX+8jMj6WBKxiElFYepHEuMWLQi/
gLEDCrRll5QdU/6vWNrCc1CY74PNM6CDXuchxFPqWa/EsoNmm4UENtM4aQR/ZwYOiCLnJBnw/rv8
aCXCRC2g8KFmTUDsU+YA+DDpxiie6IwHKOar/6DC78On1je/PQjea6tNzLWDm56nYUD+Zx85RKxk
BiFU+mZ1htDz6+rkqSFzZvT+n7iVI9vymKRbFWGo6jiBT93GmNoTiJsFgsh6YMiG2ygtexs/1wY2
MTlyuLeClpZ5m4zoBJkUDc9bDSp5CKzhXkpCufix4EE2lWRl3p09nUBmlPZhzub/sHchYA/A13sz
fDI0BxkY7Gly0eykVFV/9yXom5J6j3AYv9KGIHXsMsoEaZ0gXlhsFkruBXGZPloacTYMQaGJ/FT0
DbGExV2N1zYO+Qf0bL5R2a5dZXL0w6cyCzpm2tlhwKb9SCLqNyLYuCp8iSIXR3Ty3Pns5qaFuzY0
jBARlwFcy/gRUud7a2TPtgXSKbc+wcNJlHCv5PPL9NdGbyLBrG+13S2L8GtG8cDiqOYTHS+KzXzG
YGwfHfnDcR+fOY+GRM57r6pgkWXOG+QExOusAsPRVT5LkuzRqJ9goEG1dWd/U5eczzPGiKAZxdot
nvyg7zbU23+yA7otEyE3eoCiwCISH8Df1JjqYHQO5kJLsJmaBsw602HMJgQ7sa0ETE/6jLZRU/6q
TtFWDfQOs4TDtdNT6edF3xy1XqPGNlbpbFwlSp9eQhEma9qplsCFeMLGgqARRxkYlrSk8JekZbqh
xA+DUSHe2JfEl67hfqMtx98TbpVbl1v5BfvrsUT6vxVSxycqnxD+k5YJVPT6FGNLOo04PCcjtlh0
58lzWo7iCgny3xeJJ88zovedRVdu95/wGfs9gE6uD243MVvDh7ht36js8S6ROlWWrrfwh0jI2FVy
T0DzoZjW4RaXwZ+SiMej1fgGhcXom3HZBjfXQsrk9LMZbGe8DKbvPhR2zdVvjtlZ8k2TcnKY2MAF
0FpFEC4yPunmjE4mttDnJgSAE+CllyRAdlxc1msdvCNcEPfkzP2ngAML9hiK+b8vB1Vj2LKMADm/
PrY5y+sBMNDa0qxIdQ4bv2twXDKNrAfbGh/Zee1JbGbPnj31xMXMbCf6fZxU7GP5hzE1CCSJvr2F
Kflxg/VgH0TOQwTEQ9IJu/WglZ2pO9Awp9lEqTztH/oYT2ppts2DUWpScjpmum+LR0YCE2tAhePZ
YE8wJD12XvbbxljrzdxG9aWd4fqMgA/XnuVCRTVg4qu2V2s/3ziuwYGpdrAoK7QDmcsBBSax2fP3
PxFFCUTES/fu5dEpJMDCWrodahaGWYQ9WCefVSi6s87yJy8ajIuRV6RUlbrFuMSRnaf6o4OpgBNr
gluKo8ljIF4nzbgHkjodRIfHO0j9FqNk/V2pKnmibTC7NEEHPHo2xWuWRBvDQIuK9YwMbjrZEbQf
DdKhai7aUXeO6Jj1aQL8GgT9znmZVkg0eqH1MAb3s1JHZQtxDJXD/a214/2gxgiDWuRvAgSozSAi
riGe408K2NFKdCTCM1BCO0460OKz7phwkmMfCbQOoiHZCcv/DSiG/9v67wGuyr3ZB0hKeadMqnFn
czgESWkhvaqtQc3UQ1aLgLaakIMzwAMuxja4GmR0t6VHbLYMKEALLMBXPRfOF5j33cQo+zePrSs1
PCwHBA6GmVPQhU4oXHv4Yt5gIgfcozWro3bYxizNnzhTqAdcDZwN6lR/koi7GqzfXhr6EdbdnBPx
o0V2PUN0ep9Nje2y7NTRGWb6y+qlih0/0xnUnPnAYPTvi9ZqzK1SgY8dn1zKqq/7SxcH3fXfp8Xj
mPXvK0viCo+TqF2XHCqPRg39fOxM402KTuDirj6psfuvLceHQRnui3C1+zIRCjfm8oVNnXGKCZGs
ptAhc+UkNBGM6iha6x6PTvbjj849GRE44tgfLstvB+Z0MUNXAKw29HHosW47gCCYbFN/N2aaY7zu
x7ciVfOpp9Tl0autQyvd6PbvF8v4SHvcpKPsnZeltxtjo1ffcGXTiEmSVOMg+xi7IVgz82NusFz5
UMwW4s0yqNm0iy3fPxrVVeBKZbeO+z5vWMzbwweYsvhvXigu/NmROxHDByQOQf9EnQMwmycwkwho
HSRPSGWpfvck5ulBt84TiqBzZLFHSj35tTv0p+XPqYsI932c0JSTeVt/qLilZ66LKTx9z1XQ3P/9
lmlU/1ktluqWVpdti4T3Ek2+2mHXg7NRmvHL3OTOpfbPSWPfc9/03jsM0junGex9m9Dbi+ZyElPu
3Y3anR4jK+XvWn4fbZXyBTVsSDDS0pdW+WvgThalDAtGUPlAYBr4VW1D+v7fn7YWaByFuAFjoMXC
FXnBu+g5TxddGZxbTn+vVjVv/v0+JSJ/WAoBZuMBvm+d0oJ8VtzMLjG/E4mPo8/kcPOwNK1ad5o3
miUiDNys/iwy6lfr0fzOvNJbT3PiXay5YYQAjoLVqIuIzHvyGNFWiGmWdx7prN4Ozgi1vnFgDgSJ
vS+aKbmbSnwWUKK2rYn32E7d5oPkKiG7aSBmWDZPuuHFH0XY3P+D8pitB+TqDxljEmohw5zNCihJ
quLDv98nbMWoPxcs00b9OSrzbnZtf48E/amGZHucYWVtfUhKmKStM1Q/k0dgSbZL/6u7YELOCTVH
Rum8pniJRD0O7+Qwm0NxgjeknsJBDQ+u75/46GqXPWuL3aKc812q7fbs57TLlKRgIj6bqwH33z7k
fvzYgwJZEx82Dw1/Qh1QAfrEc/yHUEKz75N+2oHL9fYGK3xtL8gHXppXE3kkHdrhjzNk9pmyq3XQ
YQ0sED7e/sfemS3HjWVZ9lfC4rmRdXExXbRVpFmTPrvT6ZxEUS8wkqIwzzO+vhdcURkSFS1V5XNn
yhikSBFwOHCHc/Zeu/Q1Y023pF66la5fMbHEzKVFvTb9aLjyB+2699zqHtHeva8pYsbYRZT6vBcm
Avki1ar0amp0LN/wi1esEeHgMfFjkedLUruJsanjU2vl5kMRsJQiV616zrEtKac0n9gkH2wjQF9o
dI/OjEVwEwUfLWiGx0k4K0tV1nNGrtxlmwQPzMjFprKkfrRMVGznu8v2vAVO/PApoNmCyiC+0vvO
2RtNSZmt0IOX2i6uUO9rD2ZawFbviLKsKYr2OcC72KRI4DWTeJGRtRiLqf5CrR09KUkPftUZO1wy
zdofRoxH1dQ/pnq7ikDxy0F512VJiHSkubcUj+VVPn+lHNL7vCC10F0USI4S294GbPbPs66HeHDU
xLSfACcucM+WD3gEHDawfvFkxNlr6k/jazvpM3mHfSbbdWQ/3S3V9Pw5rlHZF7WKH+2Jt0/6bX3X
D6RZNTeDn/WHaf5w/kw0bnco7C6cCY/Jss7q4EODRb3IqVn3AnoJGG605CDMP9Y4AkzL4RKD3yN3
RqsOjRlItv3mZdB4n873PkMs/dbWc486HeLrpgCP2KjKuzf9cq9SlEsVYOXD2FZsDD2hrkVLDJFR
mie9G3ehlY2AODuJB2tgsYpLfqXR0KWDGFqYGjz5qUnqU+KG7AvAOoOP7h5p69POrPQbXDbhWg9L
CEfsL6KOdz2jLgSeEbWSWRJaoHe2RJdXKcolgcbePogh7rgGgQw5DDenwC7sOPfnac5sioxeN5ky
kHvVsqNaQn1LKdQD+s4CVX0zIEFEkWNZ69zErjIEKYbDjnCw0gi37IzGlTPhdAYbzO5gGsaPzSDU
aop9bSnGfFOnUj6YJv524MRiH2PIM5MurS5Syyl2gVDDyTUhVgBP0dYkx7GuYXAZ++ra4BdBqy6L
ZZOFkhIkaVC0tz7AkijXsFZvwwAwLkv/8SOMVAhlumPuKOKMH6f+qnShfg6JqQPRI8TuoBdes2rD
vI/IgvcJx8nhWgzWWNEKSEmiT6SxJ5WpnZdLx3N/xOJxOXQdG7soahjYkrHSlz6JNxuvnqtwaGpv
SWx6qVODlk+dKuzTDzB7oTDySU8t4PyJBuDiKTDqB/Syt51rD8cm7bp7s6MgIkUoSHprb9Kpo23h
5C8BZuaL0HXHj51LCEwa30lVE0Z8PgPXU9swpHNj6MbHHgESjplkURhddqINGu59ob+NrblFfGne
KdXe+kMVr7Q+LLZhpCX782dahxkypC2NjMC/Gi1oZ5Cfg02QNeIqTN0v2uQHm7ak/5hwEzYkX/sX
QXvNwyF2rV2Ita7kY21gB7WmvL1OIEODGamYWUIfjJ9GPifPEYSaNoo208Qs4lLT0HCNIbC7wNY0
k8IwHtE4K3dtTTgMnOlifR4hu+xFTwYPhG39Ssee23CM7Xpf2fIxwz+UG/bnDuPDkDUgs4AGIF/N
r84fUk3BW3BB0ukIjW6KQltPbpcdvb53yC6Q0UlhftQb5PZECa1asrgqhEmet/l6NwJ+6DdKFMja
K3tYWg395paE6pL87jvdzeZa0RCuLMjW2Bcn52SPt3l0n9DwvENg2N11E80x04/rTTi0D8HktLfC
TW6I8R7vzXzytknGPBwXbnQc2KBcdI1YeSrL7uF52NeqjrGuG/4HUVRYCq0OlDM3MgwOMjyEH26b
1qsX5syKY26y8dMY1e58IwEM7KgpNLzPNvwK1ejrzBv9hZazJNZyTUC07RzyXnqj3yDr2xGpad1V
sY7Me4jxTBsPk4Xvha0mOs9GJqvzlw4A6twGvUia/fm9612Tgozva5ss1kjxAcCXxfWxNxtYxn2F
lKKtTObRwDycP0PlXy4Gvw8fpyqKri3NAnAzxCD/ieBrZeNuHIQRVDAuGh3ymu1QQ5t3Y1VbveUa
NmyIejAxUAQdK7pzEE8hVdEh7oamX+uyABlET++YaxSNBryheC5r6y7JLwuhj5vcm8qFNxAzldXx
DXVk/5I3aJWFxTOuXBJZMUPafhHcSoeEhGbM/FertY96h89jCp3rGHHqCQjDU4vr9yPS2Wkp6Dwb
yFQZVTvl7wGrco6etab779wlJr1Er+qfranST4WpP7DkwX/uov4/39lmYtgrVtv2cm5TPtpjAeXK
gM2hooSKm2WHu0Dimc/jod0Esa7fC9z9KyJ+aZZSWwVGBDXAmVx31ZMIBW1NtjvEmXiNLHN/XgeR
UZ0fqT9jAddoMGngTa0yRBqRFO7nISWyax54zh/I6933mObWhTtAnR0TcKZ1W956VHMuc7wZJ4ho
d2xO6M0Prn+qzSzfB03cLrH3AEuPjh7ZP8fQiNxLs8NuhRPH20/qJJSK90NSokA02HtKROvsUd34
rnXaJz9jvIa9DjardC9lR7fFh+8NIGxV+UGxK+cOQp5aaMp8ka9VrbgyzPv71pvuO1yRq6Dvja3W
5lSahW7tfPuqwel+m/HizvNMkY6PZIHItTargLWhEJ/8IFjqmV19DjBi0gyoils3+OwNcLuavC0e
MnsGTlY+sfUJOX/6LAQPCOS+a0NWa2y8jR1PbrxvBju6DJlE+8LJcXk1JVJ7ntRlq9P9HgCF7Ueq
r3uJZ3d//hKINNq3sb6fgsk45OKux892FbV4KcpCgFM5f11+zsoesSNMmss2xFpwkZa22IYieyS7
It/4GSqBc6mlFYjQrBbNtcEC6sEmc/xy0ExzM0Yy2Im5ijGE/VPvSLXVxkkcggY9ce0BryglZe1g
3DhmKihyFNGqdpAgG2m3DWdRcMWIdIhtyLeDkwqUuLq9CEgdHuQlZQ9g653u4jS2PmMG6eizqY8K
kQmFajQt9Yc69OHSh4i2UkaeW+WWBwvN5SM6/m2W12DJeJQXEy6fmpWlGRLBMU+ouZnqqyZv8rlY
Fq/0LhsXw9C369xg8Ha88EMWZCx5anEo69g+5JKFWu874mlAAAY8474Ju/huSnkVg4Z2yKfwSrvQ
2lfzajvUsUfYma9WnTRpFdfDjScb1gMI0e997vtVyG7pSVmfokZWzxSy+mVLA3qlacG1pg3jQcvh
5mWmN3z9DOvEeOjxXWclfKzzT4zGGG3YLf35syEvUBW9tQ9QHELEY0tz/oBSoL4WiULr7IEQhe61
a6hoPhpwWpaQ0K1LN4eXZpA28FQFm3ps8qXnW2Lf95yU7iVqNRsoH+bUvLKJl+5QO2u/MMQHLcVs
0Aty0M9fKrKossg7tlNeH3XXNx7Kevh0/goPG2pQXQwHstqLpBs/5U0rVy3NnQ1YjuRJKZrxNhk/
zCN7jIpkZSQpSEyO9VQG1iIpMJFQJ76TlqdgD4cQYao6QSARI1SNu25txV188EvTZVlHMSjL2g8O
EpALRgFqWfOXk24fI7Z2p/NXCmNkyKyMEcj4JHxyLetAgOvyjKVb+sZtL8tDBVLlo+izYIvJ1wEH
5T0UmHIfTOsq1Dz1ogpoTK0VTUhRSu/UhCxMQ+U+9nFwTY+wvCYNwN8aFr3MyFHb8/ydscI5BtLH
qJDG66+LxNIxHEou0E0zz0l35Nqku0wkWycz8kU5VNZd5oFQ8eLgwSnyZlHNV3AKxHbA4OMKo7gS
hlbfGmGQ077MxCKzKEnXw9TfFGrYNLVtIn/DAXd+V1oEMZuxdLaSIQNK6VjdaEXzHAgvPFag5G0U
0y9Y3GCAysk5YiCmYeiT6Yuudbw836+JNK9J7XEweFjmti2NW5kNnEpVZx/dwcYmwv8IUyn9Dw7p
xNr89xb2EbSlk7NuYNAn43DdTo5/On8g595Y9cpML5vYuOPyicP5YnFdWAlNib9jvR/ceXD1Zzj6
E3B18qdxIehh95H6tfmppUFW5lQA0yG3Ifd02iZsZLSkt8aS3PSPvfJ0rJKDs/MrnQJiG7U3uts/
OVRIab8Gaq8TCbYHtv/kIITAAENFd2rU9QSEatFHaPLGMdfv9ZBU7zpiqaVFTJR1HZFRkLydF6FS
EELm59W1z54dKxSK3AAyihfrEIrwoxyTrs+v0I3SPZ0JDDd6aq3GbGs1SfCkTcLeOk5ugK01/Keo
Z1uVaNMnUzfZTNRO/iF0n4aoMB5bq2VPkcXAFsP+bST+5wNMOpnrM2HEFdfIKLUHSdrPRKbOlcD+
EoHyVBRytW6DXSNnPZan6ca2oT8TwkJFFC+fpWWwJbUw2vGcvnjwkE59GRPJabn2uvLpjtQgcPc+
Q+ljmQfbNJm029iv9SNBEoxsspmsesVm37/yRZCd0kckeDtD1VA+lE4tZE8J2d8UhADc2lPCfoTL
bDblm20X4Q4miXxg7XjHIrm6llZjPIjS3VtTtPBATm8TzDLH8wfslc4K4hRkYKcFKGd3Rz9ou7uU
3unKq5OCJoFHSaetX7VuW5RW9TnT8fOHdUDxGq/9No2Hj1WMEjZI9YvUk8HDGGK6cbLBuMYtN9Gk
iR/KDoAxpszgKjJGnzeNDUs+jDeDCEewucRx/XVKORhvXCPF4a+/t8rMXVc9iCbZ6YRyhU2HH/q/
/pXZl4+hQ9vXIlb6/NKdnNmkHMyvj2iS1ei+8vFz0oX2SmOO2wxm3TwN1vG8Q61LRng3dJbmNBIg
OW+A3HxAARkfHPwrRzS+JbfBa+5WPiDgAkF2BLmiCX2whmOpn6oGmIXd1+VLDYQkqhXZSLo1gril
TEOoin5M5zJdQB2KjJ7dUDoNmn9uCUTH8qo7b2Uzeka0Ku2b1I7t17YJP9k13meB8GFNJQ9Yk2ec
alUn+wRc9SIjCvqjUBQ+LS2EMIWmsqNhP2j6kws53g19gg3nm0MSw44dazjElnUqRCwP0HG9mzro
4804KHhMlpogoH4632Zmkub7zpqVmzI9JXqdnc5/b2dIwpDVkbNjlQC8nbq779nkbC3BXgkd1rCB
P+yuQxgtykrsVy1AU1LJ2r7xQXpv8TGXq3r8fJ7zGx/HnG+xFg/HLYkQoA5xlfRxAes59T9N7PKP
iaFYBbCgXo+U5ags8UHMH9Atn0wA+HP3euuVwVPfxhL6XxjfolsdcCdZ8FUNw9+c72P4yNWhrsRL
mLChZPDRDqiupm2U5MBnifZl+YMJBnVZiqThOjMoiUQT25W4cymMNll/sTCBex0nLQK7NkeZuDME
201a96WBvhYVtIKIYvgUtyRf6aU+rgPs28exN8YjTi4WcKjfe4Vv2bKGl8TMby3JhCN4KMkvxYU+
mLTvCmjw59aQy9pOl579wbB6H/XXE2h8+3ZKxp2wlbrBtg79sUEXClVycd7SwC4ZLxPLJUjXDXfQ
J/0DcdnlMmwa93T+LENBcxCW/bFP4eWaadPDXJ7top3vHMYsru6TxtzpqdY9BQkINX8gjk3zTNrH
Wezew18j10s4w/L8ZT+A+03zucxKP+qiLkVIHiXTUazp4srt9PgUuVzQrkqyZy9nkkl8jKtTKsN1
0AWwkUYZfxKldqAEf/z9t//453/+x+vwv/23/JQno59n9T//k69fc4TdoR807778532e8uf8b/71
M9//i39eha8VLbovzU9/av2WH5/Tt/r9D81n86/fzNH/PLvFc/P83RfLrAmb8aZ9q8bbNxh+zfks
eB3zT/53v/kb/Vh+y/1YvP3x+2veZtAKbt98grt+//Nb289//K5b5+v09TLNv/7P783n/8fv/yfz
2eIkz+//xdtz3fzxu2bLf7jSNGxX6VJQWtPd33/r375+y/iHKV0D94auKJUKQ//9t4wAhIBDqn9Y
rmXZrq0LPuF7v/9W5+2f39ItYc+9LZBbFtK53//rpX/3Fv71lv6WtekpD2kG/PG75LXAzJvf6fml
WZaypbKVBYcaXa4wlOL7r8+06H1+Wv9fMDmEGVAOXXg4qSe9XOVELGHTwJ59K66IA5pr/JJ2RErT
sTTvNIMB0QUxwvq6pkJqkhXq9J/oX2/mFPKKKET0G4YEUJNeo1y//Oba/nn+356v88PpGsp2TVMJ
yxDob+T3p6uJriydecEwUOJST/5cyPJY+IF49OOLf+dYRDXbljBNxxTvjpUDIfCxEi7CcFtE0YJY
+UtjoAFKApLY/vxY3AXv3gZDuQoQqjRQpEg1v03fvA1D4/YGe02ELmO+bCLvMvXvYneLcozon8cM
LF/ILuDnx7R/PCa3lkmeqeImtNS71wfdIVNB5LP4Gj7POTdUv5rsYQhOPz/Mj28ZB7F1h5tZUnx/
f4chFLHKKNXMRWQeMLABHrkwxiunO6T0yX5xqPnt//5uno9Fvo2F40o41nwu31zGcWqTtCSUfWHg
uOV4sXWKcpCD+aKXxcEOj0b80FT4Lc172R/Sdp86PVsQFozVi1M9KrpMuUlfk9nnPsBqA90HrF6h
XmrClWlZoyzdp9OJDelFCFFhxG0E8w0tI4SN4bn0Xkp/l6RfLFvDCs8WgfUsyvLWv2lAorfED2j1
FwTyi2aupuGyVvi1AkQFXf+SpUy0D+jqnIfG79dpsM+74KJs7mWBfJhI81F71d+gdi20bIUhmZ43
qBRaG1b9Enr5L66kzgDzw5W0MIICsmSlQ8v0+ytZtnHvIMMyF3ok70Dsb+rMWhXc/Ybjr0zN3xh0
z9zh2XfHa7PrN7AVIcCZvzgN+eM9Sg+JgVPplMt5Z9/do0DaijgbRhNX8b0AKBsiwqrwLOJgWomu
uFVB/hok8Z6AYzRGrBWqHIQ6+wbd/IKHa6aeDh/aju9Q99bL4DYdWHm46Qkl5dKJ/JVQ7S5UMHv+
vSv4zakzun97LxYR+rzaRbsW5PAVUjKkPJJgoRMDo2P7wXr6yndu9bjdZiP8MurqTbP4+fPw46jy
/dWbH5dvHgejJEmeojoR8zS+XYoWZfUsChOH2LTww3ZLSw1JQfY/HqM5qmG40hJkPej6u1sn6cxJ
VHVHELqO+Mc0Ifml6WOpmcgqQolrLL3++cv8cQ7jgLaSylQ6A407X4ZvXuYofFFaFKnwa5JkNqLs
w1CQdrufH+XvxrG/jqLEu1sx6E0r8MKKW5GEM//NDF/RYKbGwY5+8XL+7kAQfziWobvCUe9ejj3a
9tgnvJxIPdA2Jre3JKfQXXj6S5V4q5+/KpNr837EZB4VgqWIxO7w7mCNm/YJFlFz0VevfUQ0Rfjh
5wcwxLyE+Mkh7HcXDiFpSh+M10PlFL4dgAVUaXTgVx4l1YZOY50G66AIVgo0ThSMqyq2F5UNBR6r
i4TBAlbOB/qVR96y8+wVeim01eaOuJidUWNNjMa7XowrUj4PhMztEDsAzEP/hLIPlR5pk2ab3DtY
iZw8pxhFFzWmJRV/Qby1jQGKpRBeCXgNHGwg6VoSd+PPkqdGLYoaCBba4yKwlpBtc+/OxLwcSBBD
E1iYZ7tBS1eGl1aqrkxHbPEsrVq7Pqaevq9Tb1nisg2AoxcS36tX30iMj7qHRbOpL0Lzk2/6Owrd
K+HGGxFFBxRSdFHbC8nuIM6ylYjUCorJ0hh1yk39hiwmpEgghJN2l49qFbIxCBBqx6RnTGmLNLO+
iZL6ujFwQlvDomQ3TfVkArHmQ/qRSbq2teAymOMKdybspsB4Sy0Fm5mQckyeM4vRGsvFWPPSEX6Y
JTWtxrkaDLQE07BKx08eziWIisQR1+zlhgMJkVv4ORTiUVsiQZ5sfn8qVmmBzLHYzyEW1JbX3MeX
A5HNiooaBYrryXU28MSXXm2vwyleKtJlIqu7lVq8yfDwwTLW0AJgwkyvS0UpwCCNo6oWHG4117Bj
p1zE2EFa0qejoXrIYMG58t5qbvXwPu6uneB6zMWyT29kepkM1/V4h54flv7RVbw8liHOInZexcyT
B+ViVfomI/CrG688FPwhrHoBwsx58uxNVx9J7GwsjKg1tDH3MyJUJJbtAeXDunWWXWSC7/lU4FDW
SDQScbJT+l3JUqdAGYLDR7soTPvS0q7hWjVlQgzQaT6uY1OdK/utlSZA+aotibA3hk5ppAyfDIqi
OFNBrlVv0Dw30m6h028yujV5K9eBFn9pcvt2qIOTRUhwl12WrrhvF0CxL4HAbGzTvqgaQFzGrKtc
jwdZW/BJ3G1pBZdtqi+6EP5fZm9q1BWqRv5sgx6W+sowwhWK5b2hQ07Ph03CBXADa0dY0pNpv/BW
HcIiOgU5N6terfTgswaDpzFwTqa4i5JkGZtU/43stlPlehyGF3TuyIPboyLxNMoVWdP2xjKrj0kM
SUi3KQYiHTb9JbrvnSyrXa2Ap+TNpgsQSxh+s8mUWJmmfsmcQljg0pnGe5vIGcu9K6ePuMMhEgMI
9h4tpHl50HCJ1S5PMEKgfhbo31Q5rC1QMEa0SsJd3n6m5viLZYo+D2E/DHFMPmzvLOm45rtRVGBu
8oayZcojbjYjn6IqBCmVPFXztdXaTckETHzxfalufz68/t0Cyf7ryO8XSJ1B6k4Z1yYSJPMyr4nS
tm7pPmPr938xrf/dLPvtkd6tZxyZ+w3wdrYoSKmNJFiU9KUrO/h3JqRvXtC7NcuokbdXBo3J5Xv2
hr2rfjEf/d0F4+2wTdYoJovKdxtezW9ts7AipnHnGr+GRqyztwMU8Iu35e8mcccShqszsbJXfTfp
DS2iqdJmcyUmYJGQIdgTkM2A6shsPrXE9USOzxAwe8qHxTiBARscWB39eoQ+4FrB0g/1peLpcxCn
o+S/aLTXrsRsNFUruB+ap+9SCRmSRAFEyss6IjGoRIhO5S3JglXYAVm0MNRUaHPSC7DNUKYmIqnA
KJChp2UCmOZx8Mal60JuuQGMQIl+2HdOx3a+WQ2mtarOSRoHrXis2U358Qtx2oQ0rVrFzqcejj6J
aa599L2BEHmXagDBg4F9UXSCklv8dfX1/4tPvyo+zcspqnT/j+oTQ+FzE35ffJr/xdfqk+5SYbJx
FROKZlosx/nO1+KTTu1JKSFdk+WyEqbNiPVn7cm0/2FRZDFc6ku2MNgE/qv2ZMp/GMpxmYwZcBVg
DuN/Uns6bwT+GjUdCWUOfrbDwWBWWLZ894xQIB2mzhlItKhxX3UuilmVF6t8CpEa0BjDTF0QFltK
1L3Qfi9j1ReAkbt4Q2P8o1sIxh8ZFORm9Tc5aZaHb67k6euJfFtr0ueh4LvzO+9iJNVXSniWku9G
9WxCgJhp9CV68ISXOWOSHIIrXaDUxOOzzdvE2VI+wlfjDC/T1Dao2Ql4R1F06L35SXOACQd5/Cmp
S4oK9HtwGf1is/DjReQkbVuZnKAtbMt9V/Lo8jb2O8FKmme5ssaR4EdoKJHwXzEj0SqOMm8Z66y4
vSbDKYJTbybM20a57WDMUuKQmzwKbzr7F9OFLubL8+7ymbpFYvLc9zMJruT732zLPPaHxIeBjjJN
n6hpUnWASHmoQyYI0heGcLNtbmoPdes/BFbirjUbF3VjRteV5pi3LX6iLYp6Rj5EXwMSgEc/RnMY
iY+Rn8YLq7EB2DnIvZwEGrJoLbiiYUoqWZgREkmm2kWG75a1FxI9FLvxQmoROssW7ElYYxwYFm/T
4EsWBcSNplGLZtPIfKKH2+qSjW19ZYtuTTqps5gMIzn1A6r8mC5oClHiqnW0Ew+KvTWcWG2slgFy
thu7tCbXGS2lC0UO5GocIbHQbNmTR6rvuccQEbfxHgQdpGJJHEsYs/61fBRM7VDI65HIUZABq6gY
kKH7YXlR6nkDsafdeAAE9oZGxLQq8l3qIH0LwH4fC35018JXiyYJTLk3ZyDV1FPrgPDcQO1NNAOI
d9csHK+K9uCA01VoEvVJIl+1QWC6c2PxQU8EdSWV+IsAlhOvWlZbvOxImXsXYwZxohQRo51UuP1S
2Ci6Ob4pTFRrXCXDyie6FF0+ncVEzz4EVn6IvcnbO21i/WJxoM/3zPt7Stq2MZd/laR2/f09VQ1t
FKRzOHDQXgIDqg6J1ZhrAHE7GhrTmixw0mrRDy26fAiZJYfPOTs1Gk69/vHno4Pxd6fi2g7Ffez+
/Hm3HlJKOqmviPMNpmYrGIYpbBC7OrWrvNexjDiglunTrtp+auiuex+0MGOb7ZJBr2OjupDuJBdR
2FOsHAvIcPmT6hx/lxJxt9Jb54vWS3+J6HwZjAWsJlSU5dR3y579Se+UFqrhkkS6PuiwTRt3oU2k
jtZX+5+/Sv37+gBjtGVYwhUu04HkP+a7C06ZpxIVmnUoeS5MnDbFdnbboySHB2EOS0IzmgAK3T52
nE0ny2QdSIg4WRumPLfq4hdn8/2q6uvZ6EKnEji3P7gJvn/7nbzHNamFsPLKF13XPxuBY9y0RnJN
NSpZ+NKu114Oe11LFO7IsCC0bYYfUBZGl/NQIwbYFUE2URugPAWi5uenxwD24+1pOSz3dIZkRr73
pZssD1oVawVV0v4RrISxNlrQB7aarpw5rWuKyJQvpicbeeyGrEa6o4XhLaYuDUiEw1IS6Rb48rS+
NmeYNZL/XdMm4WYas+CaextdQ1ttsOrCds37/APPx2uLEGZXKOjCnYeFEOj1JYSvU1B3LdpG6Nra
vjSH/OlzkeOsFaQjTInlfxgGrJN8G9ha8lE5wU0IXxkwDXEBfpB8obI9YoIyVposxit72hDL1hyK
gDxABWS5on5dN2a8cUJHX7bgPr0SYlmpeTu42HIZTcVT3jQuK1ga10OMzzrvBiQVQ/eiD6EL9OqO
Q8VUMcpkmY/WQPsXSyKhDZRsx4IwUDF1C+krgiwa+1B0voSaVY3bqLBPUde9RnqGmaIEC5oz1C+k
17NwABOHVxtkdynrvWrLewfOFwl9HZVWd1PgNxEZIC5pU18Jp4F4aL8jmjV59PyG9XSNU3D0q4mb
+WQ2UcfDXLbLqLDEh14i27cTAqmw7IE8kST7suxYOIZ7GduKaKC2q5cVjkPCqUcBNnuYnVKVWECz
Vpdxma2CsgeO2zfUD6t1TjLKhuT3JSXAbZ+59RIjc7Mdh37baLP/qrtuqukl4aqTlepeE9CAJVqG
G28qXlXbaw+2E+3lhPIDZ/tjz81E9FA7bEix2JwFSYyCD01GIqtodJSh5lVcNBxXmiFwbV6V39nr
wmEiTmtRb+SEFCJGpYQHKjI8mtGdy8bas7fMggt3ip5NoBm4xyHm9xQQLvBIOcwvaKz7ANof3mPo
Ubc5y4CLzEP3C0mUQO20HE5otPCMDjdn5akqrUdT7x6pgMerjt8ogSgknqi3fgGR36vq5krP69OA
B+NS4dpZk+nDJS0ZTqSO5LLtKRX0g7+Es851JdodQ0MEt1P0b0bqboMYCLQGXheyrDgYJt539Fg7
nst9M44rg9GJXcqs5nD6L76QkILQ0MqU7prth29EhEo6YXCWtEGVF36n+Tsf9RZCaVIs7EtwGGPP
yhRrd74zO2UtcryrC1eXsAg8B78Vyar45Jxq65SzqHnCWjj5FaxMXjCXVr/t8MmtM38ug3gChv2c
6kCs+7qsyi8xzuxqSBBx5d2tDsLhEj79lmITBMjMM2GCJ82WkujM9A+7N8s8Wh7kv3Ro2CL8axfx
31z72oygpjTk3CM253nhm8VbV9E049knrL4WxiofoKf2wWBdVHrwVGUhbMSCdDTDc3vmqGyGZRdr
9sOAI9IaxAtiqFL160oHnGAEUlwK45MXkZ/7i9P8m0mYxqULMoKOH+ut+fvfnKZH2SUbZQN2k2hy
t/PIK0hd2HV5eJKzrtPm8leOTWQxvbgQ/CZ0HhwlCrHbL3b8cp7v3y1N2McYjlIue5kflib4zaqw
N1JK2ikBeBPPxKUvaeHZRO0sg0VmGxhWBcTE1NW2kF2IbCseJPlVH1Nf3k8N2bxZ1bzlMwCdYNL2
ScEjBe9rdpuSYhdoi3H786t3Xi39cMp4exz6fMyo77vplRJ6gzgY8mlatdsQhybR6XJYVG1br1Ij
x0phlhtvFLBUXf8ZedY+LVmLmCjGhJ8/e5FJZolRo9UTzvV5Q2ZzLy4zw5YsTxE6amm4msFiC+Bo
1YLL8RDbpMV3KrtqzLI6sHT8d94HW8yvCXjwLG74/pZI7dyaQpP4lFxA+CmI29u0s6DcI2HQ7SkI
DoJ9hiPxBVl2UC8T5EP4BN+KmrpIwppL43ejO0Q73IYGwgenfPa7OL8sPd1YeeYQHEy7ffn5W/F3
C1uWtehEdElCAf///qwJna3qoZzhFUXvXCZkKm/ckdDQ8lBKVJ0BhgoAWjH9Ot+liBQYW558CHfK
T04/PxXnbxYxbHkFwhMqB8LV3+0ohyTTRichlli2iVjHQ0U3Ta27jsZAN5XTshvZ5CKiK/Y9CvhL
QSbIKawCa8N+11g5aKAzN2nuRK1emTabe9LJHqeEFIxMVgSWWOVtbRWHQu/h1IWMEZaELNugAGsK
EktDb1oqZwguYhcKG7rOfZ6S1OfH7iZvQb1X5BtvMu7Zwu2b5yHwAV6UPknNWiy3vZq+JLGvrwjH
Wdk6xsfWp6Juu9UR5sMyc5tTHQLC80mEJ+OMyl87dMBF2mrnT/xkj9+MdkEKTa5JYA5DiyR1bu+n
xWtfMqbXcW7dzHq/UswGkCJ+IHhwmxjDfUXx5TC4Af46Y3wuZPGrta/xff31vPZVqE+pWrLd15X9
7g5J+yI3ZD3RP54nVAPqUjvo9T7tKAE6pT0uGbAPfoEarHLqiiGk/2Kim89dMoITOaH+04zFhJ12
3xsSc2fnMu9A4oF8I0HGmZ755LRIneXIjtOemmVjIEpXPS2uMmVd0GR0ikqyljAK7KcCPV7fOKTU
F9kVTnrykzztF4+yMU8y78YnUsT4o1OiouP6ThXjVUnih4L0iP9L2Xksx41sXfeJEAGXMFOUN2TR
iW6CoEQJQMIlvHn6b4H3H7QohRj/pG9cRUerqpDIPHnO3nu5PclGkcQ1b0b6jY5HruZidolH6ApE
qsVE6+kuYwSorWWMvws+LhlFGFnIRy02o2mER2lSKfavUSphW8RMNpbRQVFa11peRZsyJpqL63p5
lCPDn6knXK8fS4I5W1LUB5xRiCkBRjiF/oRhxXiphscmggz373fvQ6Dy+zdGK+bpHh1qypk/Bgk+
ptNUloMWAN5lrgKQkNCC+m5O9CN86uSmzn8WngKi1uNv8WZ872TCjeDgpozoTjRK3fxSGbF/E5OW
c0o001kj1kcAmljxyY+TB6xp85aYjPA4NI4Db0+MN1NPceNOkblLO32A1khOmq9ClkZcbYjF1W9I
TDeuTKC25oAqvknAkgwOaYRoU4xLa0dGMKB2BbLyrWzM8Dj5eGWT+8jSnBWgwGCoQ2Q29J02bd6e
QsOEzLJ4mmYdBWednfFninM6hPiOCn+fxuTe126vf3WX/bNYsJl0G9AybE5q4+PH/0+x4MVxmlUJ
GhbuFsk6MagUI7VIYQU+AJu7o6YN9obaPuVQ60mp89Kab9zcWxNL/99P+pPAZnmd+TAmD5lOhst9
cVn7//kw+VTrZl3xpKeS/nsFUc6FHIEXJlkNWkQLoBnQqpoIpLlrqzBex5SLu0z7mftR90Wn85MK
8P99GBadxw6j0/Ndhib/+TCdRiJk1jEyGpbilAQYPLm8adts2QeKuAmPM0mecRbXG9xOzirpbfr8
JAgRqDTf60SRB9hMItZhd8xH7v4ijsm9lSRY6mMFyKLSeb2c5q1owminSYdrC/BGmXI7/Pfvav7Z
IvjoTdOUcZcH/XHQ/uer+DrjtrLTMf3G68RHSY4F+hw52A5okt+IQVUvAnJGq+MqwFa90gz3LJe+
Ffi3Jgmxc0qGjxrNXL9e1oYltGMVEz8DzuM2shrzsWcb0trC3GpGwX1Tq3+NmWe9oIr+4qv8Pqr6
eCpLh9zwLLCbrvEhrPjPVzHt0Uj7ia+S1R0jF5JGtqknl3yj9IWzP01Is66j6tFXg4lLsl1HXYd0
3IHOk1BECrvQcAlhuahr/6gMDflaTF6pwmMDjJicIEAgW6p8f5vhxAHsMFxSF6NNG8buF1u58UnJ
9fFl6PCbnuvR7Ee7+en4cpQm86GjT52MgHTMDMlB6IaPdoOz0pX5jZlNybYoMZaVqEbpGCDoILwq
aOMRP4hRJDfp+O7K9Wx01Su4o10pI4MzqjHJk85VQN1H8O5dkT4ULg4GHBwoCfomoFrpbn46wNFE
FjbP2LNMIpFshEkOKKUeWhgyflasL63oemzrnrBz0e6nqd/F9DrZg02HCM0E5BW04jxz7on8ZusS
5KGwg4NH7pR3Lqr5pU/Rv4etuiIc7tVbUlrc2LhHirupUczeu+EAB7Pc17pdXDt4Fs6Qx8WavOty
N9pTvZpM7p/0or25OZPfUe66eNZXJHO9aC6ukL5PzqZbM1wTgi6MdsBIlZIMpue7ahfex1LdwGOq
V44GmGMolbuyEVi6kq5OBKYOEWi8clvu5w75ytvZTectlIJknWKrWERaV6JqiepcmmaI+L1roIMj
uBOMePZIiWzOXf6qUclnhe0dQlKcD23yzsDDX2dtOVyoxbfMAYLQrOxXx8XSMKX5AGSQLmcCU3mj
2V51U4SpDq+uFus+Jh9jOU4/onYacj3hElTfOr0Vp4SZSu6G8tzg5vMEfbJRjOUXt58PTe2ns5Yp
MFZbNmKYfc6n6sLNPWwlE5uea5Bg7jUdRvAaW6RrSzx7YPCkT8cFA8Nt28z7WJnZgyL770gaB2G2
1bT2Kk9/sKEUrLMQ3QQytAN54+rJzfv3wUN+MORkCphWXdM5IzyE6Kd2wPmQFNYuRgp8ByuCvgfR
tdFIkhsUb/iteu6fcOZ5xDDS0K4ynMxqHH9FRSsJBkDvLDuvPeXavnbj8GADgQj0HLZRP3irrCen
Ix2rM23ro9va2lVGN+ES2eni4iLUOtKL745V0yc39ECFvbppvVjg60GOi6WhWYES1UBTtkcGRE8d
ppwr4ahoY7hFTzgLEUKzbd1V3fJ7ze3RhnPxMlajvxLJUO+ItZ6COVX20UwKfyMTN32e4pc5jDcf
PkDHCCtyyB0niNsat1ToZ6dRzLehlxtni7HB///+iWKU2tEzOO71zxpWji1ZNCZgDxL8iTsjR5v8
qMRng2Ea1PXLwv4wbUoa6vEp6TPtMjXKWoVl6GzyTFR7IxNkeU4laCP6C2bpihsuTszRMZBsSW8j
Oi0DOmNxmG0F9rrhpzkKYPMd4W7//jJ/aS3bjsd91ie2gmma+anTUefa2OeMzoKmybAGt/Iqcdqn
QpbPxHITK23h7eQpiFVY1QnNPl62uSFcucnC18nS4luBoC1wiXzz07w54RItLzXJC55mkgaOaaYn
AWmjiewtMnqfOFRUWeaohl3ZxWsNXMoqq4uXvrW+m5ylhUl6gD9jTw4791nDfX0oPPaWkb51OKTF
nbXIn9GWkdzflNwxZvEQR/WWdPx0VbQjofpCP9NTzIl2ItiUyuRQT7hgyiYbNv/+6aw/zlF36XFY
9kextYycf69uVEYCX1sD8KDCummt2ttHy+hlaKMzQSR0HWnYnE2PIJEiQT8EomBTGBaJ8JZFPJaO
6XRI7ksCugg30ZERc+2lL7co+tL8OqT8jhJmHnNi0e2F0oAp7GUo7IfZh3mddNgxuZggCEs2tTUU
F8dqt73V1ButwZVmz3l70c2BXOvJ++I28UmWxJnLF/dcOgo6rwH6p083eaeZbEnTLFlZGgpxzSzK
3azwckRysvYJ4fGIpBhmM0CdQAPgrO9FWHyxcC1/abj8ts+itDF1NAi24Zj0FD4VlybhDoMTLTrP
OiU5IGKTCCvQ0hQ9ZGpgOwnJBMu6szvW+lPbz4+1yXW0HcefjjAeSxIaX3I3/jGaCq1g/DSzuirO
uSEp8L6JuQJ6aNb7pCQOLGHgyYURK7JWYKXXusfELN+cuQHCYdOEGnhjbfo8MwfhJlPzvsg44ktJ
DJpG5CzpY20QhsxR5EDsQtH/GqKs3thxlKGOI0DWhoUy+iTNIqi5JuopaBwS0jMi4rbGCFtsGg5W
aG3HToegZpPsICr6HmKhj0FN20iTBAkEmhCtJ+NblrzApEAMqtHnTSVor9a3nzzyMIaUPw5JRGWs
WPL1sN6IUntbHmJJryPomKoHc86lu4z013oiaR2DMjHB6sjV9g64AzT5CL7GrF861x4CKl0JrWNR
AgniP6dh1Rlb20PIHJYoNPEnWRtlftOdaTXxBTY5DciAUDaPZj6O0cLxN32vNetsEstw/K1qbGI5
a1mtYn947gRNFE44fM0EdeqJ82A4UFF1C2LJMghsyG1MGzzGbU6UQRQp3O9IdZvkLjfYRpqIQXOn
z8/Ck/ekHxEN5sD2YJ9bjwSc7T1u793ifY7neoEsg3DU8o0zUsFicaf1nH9Xpn5jsvWkZkd6q5JE
c9nuyFIAqNVozhE08o2svYkACtJdZudNr6l1ol5dBhehQF082nr1kmgOTEfy63tLVceoG5KVuczI
TLOeN1GnLma/wRX+qpYsPAiNRLYJed+MBvID0/lejRiM83xcNVpMjm4fjESE0ciZdlTbautDPGo9
OuqjbRLPKUiOTzvYrQO3zzvsE8j38rhGUdq6aETNKrBNPN2l/CZqle9yong2mpdgzU2hW1R8Ng9q
wh3T2/nOI10mmDIpj4TPtFMcPxTCcvdKDUtslh6eKpPnOapZbRnslGhowvHohma/apN0N0e9f/Kh
XV6bJlnD9lAelOPnV1E451e9vJUKUTWLXj+1GBOhKFk1BMqU5dmO7bQpEqb/WZyi2BUm0fQGiQF+
zLKHIPosDX8OwLEW606slm3Ujxr4dpPDU+0foqys9rayqRBDVZBT3l40OQ7ruJD+hZAv/xL37n3Z
1M4hnBCEx6OyCP933qwQlbNv5z1Yramg32wXpySyHyzS5S5mnP/qQckdvMxOzlFbXOAgREJCUBGT
eZ12sdpJjHvwNeNiZxg9eYCT1A80wwnip+nIvWonnJCar6APid/1Cgp9TfXkVFvPGJyNZ/Xv3KYJ
5IfOc6TUNhlM/exB/parzuY4sxvH23pj9GZgLtqjzHJ6Egmn/kSmAj5W8rOqzm83QM7tG870u8aL
Ab7FDq7NBoQlyJ6Vk5uvQycwiXjRN23IvCMAr2FVRA5vcmzXB8noSY0HVFbLUqBT0fZTu/eoYwPG
ehHig+J1dGou382yHZhc4PMZ7XFRM3INE6JrHci+onPW0CDSnZPnv5qOrLIkA1bnhe2NtGr7OiZD
aMO8/0GnoD0VU9lsooF0YlluXXBGWdhPN+Q4urtU4g22slaekgFCadpV463uRcw1tfLepmFcywxg
rPg2N2Fz01Tz3bzAYE0GWhq5TxutbyquG4Jf0Avzq6QnMhb10Iq5cLZ29ei+buXrXC4zCevV0tRG
RY59I0fQmYV0eGDEvHEm1Nz4eyPbuLi/A5Wro6kwLitF/Cs5uuQsE13uNosvuSqfWlKXbyMVnaaa
5Vs4MYGV4zgCS0az341FipcaA3jFHwa+JvL1XHKs6L0td/PEfKB3DLIuXBk/Jch0XJFkK320/H2j
emLHFcTXwsG95+QWkBzkpomrbxOpYE86JthucyB1CmTXqqi8/KFaZkWKGvzf1c8f/ZDl9LVs3UYa
5nuIxX4vfgZiRlGbEEwbFehFG4Z9tDiyYUuAj7G3q/DWSSiB/v13Ls7V3498vKvLMMxxKFdxT366
WrWO7k4EJiNiR/SWVMQHesI7+A6xI61f6HQXiUmcmrhi3mSnyFHz7FLEC5CV9PpBqUOZpg/tJLJr
7M0jMfZDfqhS4gx8mzOnJ7320IlXI0Zw7bX2I/PwcJvG+PhSAyuJjY8EEGFPyHxYXVnjc09f4ovb
42IC/uMrMjHjBmkLx8VC+/vvSnxSVTQEIuH9QH01DM2VbMRLBAhrTb7LA9XoUYukues1cRWK5Ba6
cDM82N34mmpUxDlE4i/6RX9pKQpA36bPjMBFffRZfRLj/x6svsUDZcWP9dQ/xgr1SQ1G0ksTDetN
jIyX/GeulhgYew2Hh+f3Eckjig82OF+tgj/q7mUVkEqGBtJmqvVZIdWHJKIlacYkzkBEwAduVpwE
w2PEPD59LkIybYg21jd8G3gxktD7BWzdSD407pdqr4XxD+JlN2PrsT9pEyVsMt+NTNFva8M5zKnP
YIOmSpXDGIPLyqCixuo/aRZiBBya8IHXfdEQYTbSMTepa2IIQlIUtyQZ3X4sjmEa7v+99v+iGuVb
O4gevUX/TRv/94WBgITs6ayKCFB0X3UXHcPkDJcRRN8qWcQJ0yyu7JDAelHRYKln9ROPNzvFcqPS
CBWDMkejoPa7bomZPMDDEh12mH9/SnN57X8ryrkNmK6rm1Tm3Cg/34maGnG63zPkI0P6GzOfXayL
7JCa5FqGGZWkC7gnSZjpskwLLhhBN42c1/KRpJ0lZIcubtkzX5EA+4aUsqMYSB3u3FtZujDtPJPq
09eeaSF8YcP7yyp3eekW3d1yF0ac9vvvC9oEYJ7DKp/mOTq4CYwnAnX9XTOx/To1N6w8FlfenNvA
zqnlCFHcOJaD9rU8WnFtfbHK/yLA5fN4urPIPV0e+qdLVp5wvdRheq46v3aDnJ7JNiWzeo2MbT2n
o3HWYkSsg+Y+wDGd6ACZr4mLBOijMf6hrfRnhFFutv2Yuv37Of9lruzy8UyMCABqqEI/aawNzR7y
wgM14A+hcY51DrLMrbCXey8hk6gd/WWQEXlV033zy0O3taro26SLh39/jg+x7+/rzSWdz0Rzzvfm
fz7dwZ1Jl2IoaV9YXfUSzj4pisSkkORRz3sNWsHObAxm7QJvAag7uXXsBStf0fce5gG5kW5Ym0a0
d4OxiGxol+9UCGhxVtlGpFwZZk34OwCpXG4RGu1049GlxeTOxWmkiRGgjgePURGL3gg931A/P2ma
xjhfjIRfZ9ZZeRHsnMYF2pE383bOff8AGeO+N9PbaemVGkN0XaQecwDLUyst7JiKF+rBCwX4uRKu
rQybFl6XcLh8qhhZlaUd+3A2t//+Jf+iyOSXJCrLgcxG1OFnCSxC5zCJc+4RTlEUB+8xhJB0hPtR
NwyoGWyXa7teehfFUR8I45VDeQN9u91UTRyeSMapv3gBPqRAnx4tAzWfgQvDLFba5xegTAg60l2O
HcgjDdJshCPAifwOTlqNvsM1iXjNIH8Hmr4c5ilxt31W52tJHliQm13yyvDtDr79e1QVw4FueXRr
wemrNTs9yTpz1i6dcGSUWXgaizxcxf1Y71PNuanZS8mGORrtZNJ3oSJ3rZYgVP+uEIN3C5WBsFGp
nS2PzX8CQf8t0bhoWFn5Zvt6Tp2ugJairl9ZRPzsBLCKBWYzfTH98M0/dlue1ZL14VKL/Tnsk8lo
ADeBhzIVwj1osx2eWgOLnS4MzK25Ys/gIF4av/k96FRUVIPNGTZ2h6xq6RTFI0pzAW7FVXcRCca7
sk6yTTUD57SKZuWbbx6h2TvOdWKdJ+8Xo03jQJLedwtA5BFdpH4LQaSCJUWPqk7J61SjvOpTF4xr
ZXDrbZYJSDIisoTFdMWdLa7t9mp0mxMy+5ykzT4/hUmOUxbmPKqAUa6BkZp3vcPfKJmRXlo5P84M
9HYk4Wbr2JveG3vedWZ30zRkeka1sbbsiSgsOYVrxwDKFrftS9puVIYyo3VM8CxI8U6G2T4qAdKE
0DA6u1ogV5o/Hq2KeH43ISvTix5nU9jHiqEbgkQE5zSCcLenyVbGQOkyqktL3pstlFxmgSdGfiiT
vWqvXInFMH2O5u80fDi7yrrc+oWvn//3D9/64rH/Zebl6fhrCH/BY0MVvCyL/wzwShusmjIHQlWj
Oz1GR+MV71apXZLeqKDi+MGQDdpphmhWQ2tacJRnYEzJccFeeBLWZ9JNJ8T6q7YqNxjF7pNREjJM
xFRezjsrmtThY2ALZ7wjpKohWt5Lv6gUloCaT5XCojqhl+jSkrVw/vz+JaQhzLQSIVVc7Jc7pl39
oc6anTuaxVWy12ePToJ3103aJmzleI0Ir4A5QCEnIAHb45mPCcKPGTsR/eULLpD8XEjvxxe74l/e
MMdwECty68DI/tlvFzfshk3HcilGwM0Q275FE/rrqvPERubRQPQAirtwLkhMYpK+K3iTRhVqK3Ak
Xzkll1/k9w3Rc5ZZJ8Ymwnuw5vz+izmVnU0+fmDKbg1jLlkP3JS/+L5/yoHYSvTlSF0UDZb9seX8
Z21VXpaWaefGNMR0Qvpo5bd7Ko3xXCXlyO3WqDa0s+2TVULOTTqHF5OxlN73QZVkEEOIy/zlgwQ4
p1YUnuuUS1duZkcEfwCsYgB6+9Yydj5FHA5DXtUzxBTKHNhQ4zvZYmrbkiPKTquwvliwIrbFMP1g
fSYn/ApIR4aKFGtFVFWRDf5Jp30WaI7qd4BVuApB+Vxaft3jNAGDQR9xNPv7Jky78zS2yRaU20Du
q/U62JTvRks1VSTzSvoZAaRMNP2aD5DYUHjDdDtkLDY7a4yDM8l1qzuPYwIa9+PyP+MFqqoQZCXt
0KkCf1vpWL2zGwshIwH20r4aaXBa6BC3bGjhRlCmWwQsHymTopMVP8T0K14yZOrrzAeA57K64jB3
14lozUOn6XciYzac16CTiiWkk/jf3f8C3vz5tqoBbswyOhf1RLQnotOuTbNtWfHBMxGisEdI36fe
VQ8Fbu1NkDrqFD0XEXvs30kZ30XOEdWXOvTJqVd+ct3naFW0PoRVR66tPUpClmr9UIaNduUuUdCV
HtKxTm0ALhApNkxu2gSWcggRIWv9My+Fs4e5coXgyji5w2ycyHukPZRVx1hT+gkXqRnYVjRgXcf4
bVE0HWs24MiztR0pnhHPcci/en3/3GWWk9GydBKyMPf4n1OCxn4shs6N4hV9hTdiDJOLPffPteta
B65YKjB+tE4yHYFlWLuQFj+RioV2zqaGXn9KUKwvF9uWjq4pk9q0uCloFpjuiF4yzTbkvJ6R5Mn9
gNr5yIIBnN56zsr2ih+NohlE68Bre41iwfGCQdXuDqX1dZyq5hqcysmZn33M/Xj7FnDwq9HmkNBJ
VdyTBH6duIm+N8f6eqFd3Gq+mHf0WAtTGGfTaq+KadVJOzzqooyOcf4TsUlK4u4IO3gAc7iNlTAu
YXVwvTg82kPaneKULZRjuQhQcJgXKSvrMvrSRpR4LWt9CpIpLkEq1OX1bKrvUSGuR+ayyM5HuKKi
us2s+U1vxmkX2TKQMuPVhu0VZIZodpzKAYzWZKsmLn+hT589InqBwplcVPwgSM7b1FuTyXEIe2b6
ZrMMSonXDDLE1uvUn/t9YjAQIR80BesazPUSrq26JUY0Z26I6AA5u76Za3tAWqkE3S7RXw+KsBuv
xAtnjcUWqJLBWHZYC+VT1NVOeCBrcB1XhjgpLo+nHMknRhfywx0Qn3aUcRmIii+aOBZpNJ/3atda
dmjaJli1qSc+7dVuFbVTKllPzMVCAq4PRidI+jKeGjMn/75xwf9OP+IGQTux9wxrnCjdJAl3FTt3
H3HZAdttEkoVvztYAxQKbai21hx/N0taLioxfrhWz2+nRW9lmKInUqzxMmaC1Gjk3JeIEGtQGr5Z
6gTWVjdGGt5Thr4X4XgLtfibKvAwzt0NB9lOY1zbDP24USGAvHqeN9KKnxxy/FbhC92c9NBmpKv6
go6Hz9JHl8U4q8l22sRTiMZaWxE3uFWZgcF70N6bBjGGswQyOuj8M3jkJCQjSJMMOQlP2mduGm+7
uAcf4ohb6tuAWNu91+T30O67NfGB9NAdOtqDBjh2eChD/6c5NWaQ0uJdvAFkcDkCPiWsUYIUmbPR
W0/taJVaTD7z2foO5bZjVQKy4+dhzFNVaFSRjQkyUHH5qvJ+zPuNljEtNNyQ2KeRhN9M099UywCv
a0wyN4jC9R4ShPnbQmAw6OYUXiTxv2omRXFUMZVkiHe49nAL0+OKLfulydW6MarxsIAGW8Ma12PZ
SMbd+ivYekH8yxyQoVhuKhAALA5GStPJgza3mgANIJjHicH8CJ5kupGixPeewXmb3OvKlUei9YDn
1ikMehm94iIBPw0Rzas4pBQ/DmplP0D/dEI5duwGJGj9RCMui+TKwtI6FEzpZo78taG0Z3aglyln
SmQvA6IWmmZJXHiQTi5FoXTX0nEuSC6vpV12m1Ay0dW07FomGV3IxKpXIAIusam9IRM7hYUJ5of/
DHe5JhBqXLdaGa58F4MkMMgFjhxMRXfIG0pvlXdgTqLsJWICM2Pnt6vkuxabN4wALTbV5Gfq/7KB
BrBIXnyPbxsa29qn9Jd5CtzKhcfeMKTK87ygrV+9D40PgJztziFYTfbM7SzHx06VPS1zQpmX0BqY
qREsAzWkc25IinkzpAbkka/KnAwerNb/dGS/T0duMk7EnxjZFdH6AIpUA7nBoh+YROmvoS75ge3i
mzRWjRtdwYVOaV+RjuBbIKniOLpEhnzz5/I+CfMJ8BRylobHbjUsB375fiXc2zGBnuRQsqxGj/cl
HcNjOFIvGoJ8YvyP76YSjHjqU9eaCh8nM2t3ABhslPIUN4AFwEPHcwH3lemQm4U3qUUyB4zkteOd
Ur0q0QsxINAaAXuE3mUwQz6TQEIMk944kKuYfVObV3RK9u4gvs+oSalfO8RULuqoD+rjZWZPXGRI
2RriAXOE8GWusFnrzCmCqmix6+SofcvkdTTouU7Jw8fryhOMNxXTFzeW+MIdcQ6J+QbDvbzKSf8L
6HjQuTW/eOth4nJt6oPwziSLjpfnmkUYMUJRzMftbgHykJdj8zC0jDTpCpgxZiECx35iXUZ+b1Ct
Yfr+MQ9Mq7GrqRsITu/CIulocmIXIB7/cSvvSHfSC3YTQvZF+qJVI48lv3PwydDU9d80Xkqf7yOo
1Fbwof0gvRVTB4YEdLEX679SpRGzlGQvecxfO4IBjtMWS1BqrIsIgkOfyk1YpLeWTkqlpRAm408K
onkmXJQoJ1CbHlfgyCoPY2rzZcLxzWz4FXWzfHIdUAV5/TYiigLm+2RozVu3BBFTlVMw9u+RYsdq
zOm6YLfKSrwiKENoq5UwH3v7p1C7UWjgR7KcDTNK73WgQW4R3/tZdF95lr3KGnZ5b+T+Jv16RR32
rsvxLnebx2Jm5uxptLZnalqcZGdoOOeq4NvqLr+6BNEKpJq/3gDIpSyBX4Xet/K0W1O5+2lgu80n
N19fqVJj4eoekYYzaobKYOgqWeILjazDUWBjMeGROpxDaZGBJttimzGgJEEcRma0wvDVwopflzlB
SnbODr91/RHBX0lAs9vxeMOk3NlpdOukN1o5kOagFcgF5+xeNdrNLPI+UFVI9JK4aB30ilqP4bt7
BTSfifBpfFXrqXY3pTf+UGm9xw+IB7aHID93LDZDVjeaV/+qPZasDgrVsJFoDNGxsHO51hhnEaky
3Idp+1Cz4Qd9qBC/KkRxLW12ekM/Et89YfHfjg5Yv1lo0PW8J9X5fuBmuCliQn+xtTCqmqz7ojCf
SSCw1iEGV+Zzw0nZTPS7cjv5qAscWJDr2gGr5EVEkStrWPc9qnVvJKyr3yozqgIx8PViN3KCCfVw
2vOwoipKVo39RMo8/Tozfc9HiCz02X9imIdP0ONbNxsP00o0HD/+wd9lNpm1mWdKlMUDBM7WZovg
/0mGTLr44XjkYAMBpcg3ps2ImzWgSv/Rq4jchyE7z9AfF0PihPaUGTNW/QCd/sFvjW5ja6Ay29L/
RRsMVEj4EBOkyi1eDwR4o1Wm81ALgGtG3p2HuV6PosFsGF/cUH+pdc1mn2wQBPTihSYcndOUjisR
SRxWijgm99mYMKxjzw1RSXuLmmVHlv1bWcQwydH2BP7UDMSCsrhbcp5n2k6pDoCPfk8RoPu5CLNi
PRtRsfK8NfQuP2jbmcmVLe/sjCecPCHfWdvho5cjgxlZjEYUD/xHzJeQt9ubYKamnnqz6SdpZY3v
DJts7zfPxMgbARqcY2aPKqjmnAw6dlXV4kHuIE60JJ35pP2tAd4+D3X0MEHrXBGNvahiwjXRzA3n
3MjjooU0GDpsOSfOiWqN6Mwx7J5dFCrcJWiG5fuwmMgkgIvZzb+ctA6DDv2HSTpd7gDCkA75YZVD
1sNsVqcxHXR0CeRDNEl30VTlBHLEj0A5hO+Ht1vO2Ue2aDBZ/nutqhfdH9ttGN7AgRxX2RxzeRbR
RQJ/CTBM2ps2u8v7OtxwlXjP9BgTesiBaiMG4pA5uT2EWgq++7SzsC/Xb/PAOZll5bNm16yNRheB
mXjfVEvsAK8f5vDhzYOBtu6FgIaDsm9ADJum2TpxLiSc3jctU9glmBoIDTmJNrNOZqFbs6WGg+xw
T673tMq7nwqN0HUPY8acwPTy/oWGvdOBFQUsgScnrNjblpgkjSWcorE0YF6sQ9cgGZUtjKQxoFc5
hgPWaWL4T5FPMK9YVEcTz5Dr7CMt16si8986qAMYHOFGzxp1j6/qQ+vje67M7G1AlKehx1j1OVD3
FAk98xDBwuGQMGXmB/6CEKb+DSUtSiBMfh3GAVN8/HG0oWeQb8ZIdFqSGxxTiTx0c42eTso7o8le
XIsz1Ju0hyLXN3FV1OuEqjIQkRsxs5yGXaTeIw2iN2zjO6M3x40//7Cr6pdVJvrWylGtTQ6+blEI
XmViCWMgHgU4SCC0DWKHcWRvJ3FvUmvfnsiag5m5MpQbHcbBqrcFDZytm7CjsaEHNFJoFpf2a46h
IWZYdIQJ3hBGVycrhBarnJzrlTH5dAAMSGAKvRCjko0jxLGhp47qI7MCVfa73s71g2CiklR7i466
qce7KLUAxjggbJvxl6FXGfccZ1tj1F5zaWw3+fCqFKR2B1XGVpv6bb6gBrD0Ek/f/6iAD10qVSHJ
86BUI2xexyCw1pVji1WLg7eK6z0D4f5UmuZx6Lzhahq/oyEgiZZo/wCz8tYwTLnXRnfthy6ywDQi
+h+bojkJGkkVhmnHrp/DOcsCbKHlqplJgp+t+H/uqNC8ZWj85AOupS8jUclF0bUh9Ue6akfHyF12
5JlGjtuukME8TzI/6jXNCKSNQZL58c5M0h95xaKnbx/4/NJBp/8YQldBsS7srVmKh2JM3lsZ0+qd
/bOt9TR3m7NCoLNojmwqn2I3zOqdm9BFpWbDPgPJESEPJWLdPvMvIotLwSkSZRlmkQ7OwO/InmRF
lEQJTGH1PObQedNW3DpRHAUW9PMACSJ03ga9Po/ahSaYuv691vlAtQw2iMo5xTHRQN3QUI9M6O5B
e9Yd0NV0QIjiRyTy5xM7FnfoRZuDcFJv3omzAJxLVbkp6Biym8Upk2oUaAUv+0NuuwDgS/d1JKl/
lbRBlCN0EmZ8FTLSKStC8kSRc0b0zsHLEdLNAkCBRytbq4Zpr2wYh7J5AwFITHORv9Y6geJ0RErU
X+MOgae+ihbOrDB+yZhuZpbCeNQSttt+OtDU2oYG88Kyr36BpyUoUk/X2Lj2OuvNyIzt7Hv8kOTR
FsOwJmGD8H3P4ZQLJxI5q0Nbkd0TArx3ffWc1bHJFTDDROLBaiAwa8sLkm97KC5tDlCyHihcZsP4
DqxK4aALoQ7IFpj2AgDXF62qMb7rI6FEWZvwwyID7asloIHNCE8GlN8p+tlGU7saew/eyWzx2OVL
lcq9I1IUgN39VNV3o7BQ6sKx7wjnZNiD1HPQR+0sIxeTBVOQCIwmIJv6/zg6ry1HjS0MP1GtBRTx
VghlqXO8YU1PgCKnIj29P/nOPsdu90hQtfcf31gmXTXhfDYh5N25PBgW6uSWukwESlevMukM8+Jr
N+lto7l/cwIDWci2CB6LTT/n2S7RA1bajbk4/zpvpeOrycqtM0kKmRfkFqbv7MdmpoFyQnKLV81Z
u6fc5PcYiUktBE9pHmOvbrtmYs4U8z67FmtmhDRjVSTWJfZ7EwR/NY8WDZvdyAUq+XOVVXrgu1Ow
wBNA1IpktZPOvsEIh/oACabBddDOmGSULLDu+TeaQoKrbY+bqisNkOMPMkT4tmXm3RxT8K38D1fU
9U1THDvTbTsv3KWpEZT7lMwaQcX3sJgi0qDYW2lNOauyeEuslnwbK3gl6GsOY2f5oT7nMenXd2vM
iv2A2wjJNGbAOO1KqEvv5jF+AXFD0o0LGaS2E191aXG3+wj5Oi/gRChfgt7YMpZTEsb/uc6bourQ
mLrPYmK6VdkD7sA6rFVvnttluAWvpmQzsiYMlgDhh8lu+13b6rekhqlLpHdWyxqOxeCFdQfMmfLS
tg2xQinhFQerHLapzkn2UiXW6fWlxJ23XczlV07rX28Qkw+Rk4dFW/5khVBbeuCOwgSNFHS4+fZc
Mbio57bhJ482Z8ic7zOpp31KOSwug3/EbOut25L37YlhG9DPQyJ+c51aFnF7ETSWUpV391HTEYfh
KUl+r2mwMA4TBt01yXKW3q8R8e8pF/F3z/Z5jKFtbMEpO9ct6Gunn7gwv+M7JJE7tWLZcFgS7W4P
bPlKg/RPU/1aSS7FZ75+T038xGRPbdGQnDqEAdSXvsJz7l1VTxu5jogHCjoVJ0YtH5w4/lXJ9mw7
+bShLyQPO90z5+i9XSkQSc+lklZeWareKmOZuF9orWcH2bBUJpbCHMZyiUw19QK1Wy02UmmdPSXU
LnHgYrzMvPaD+QRw9u4m+GJ4THBfp96JA5LMngQ0kPRaLNl/bEkGGMYjxK64r1fl3hpDHO2mfGhi
86ckTWYYkj9BDfVhD0+2QWkIHaAUIT+5A/1ubt9u2ITGdPquCcEL+fsFrIDWc7VEPgYOM7cfpVif
wDz1rqwpcpj8ZW9V8bGqxAM9h4+NifCvNNGdC7O+TLXqgGFCYibuY/Z2rfiq1znyE8+nWy37oR+V
npUsuXYeQk/oJe7px2G2z+U02leYuSvN5grnXn5sgjw/UfmMbzW5VrMXhHrdOl3c7SW1sVUg1m3v
Y3ST8ZOR1taGeajg99xn+n7q9A+dUY0HbkloXM+fMblkR99e1L5IPnm+CgT2q8kW35Je1vbtW2XO
96SJlg5Fp/hDr94f5SieXpMzH9U1wpqKBBD6rza0YDxzhv20BRUq8ysSWbLJcwPgl4R9pirCYYvp
6pVop8v2G6TKutl2/hPn4w/4tXEIKsgZF38CLricAbuqQnNm93c6xscmNlrCiK0qDPjo1/ILVRsr
CH2rq/7N4jntLHv8RkvekXyTNOd6lvW5YNxEKGed8sZZ8YXck+GMf939nzYG/bfVLiWEreQr7RCW
GE0IS0tOEhVGumi9q6NxpTSy8zD1V4Rql/OlHMX3dI/2kx5JTWIYaBqjK4jw3ezdQVDmleW6dSXv
rmBoqzCH7YlYgSfvfGSXHyJP6H+OqR8saP6dRb/TTfvLMrqClmeaJltXgngjUg5acrYoB5nahrvN
osvSUhezBQejVu1tsOjv9ohQxCvsGYQA3di0UsyfHU1BQ5BsXaefIqmqPIx1MUeFGqdNM1tPo/bE
OasLYqZnrjMZO/JQJku+mTN9yDsQ4ywNqjBJ4VbxVzac4DNrVDBcraXgWk2ZdYU17+xWkG3kreC/
xgs4eCvudveuV89W1mxt13ujxSA0SKue/DFyUVFBiVr1VjUe2tKJ7m5QMIF26uIM/UXhdltLDgMU
JcT9ZIj/N8WcPS0VZiwjEQhuoJq68jsgB5hfQnCn+u228MQXZV0TvrPshynbODlTN5fs9MawnWbe
NNMxb57d3gqjGvaZgUKhdkmOWwmZyApwChZDcmF7+8of2j8tifBOltX+md2s2A2iJK0Cb34I5QqU
ktYAHY12d65j/TjFaof0LDK+0uViPHNVXNYF8hGvYOu7T9pWTyrFv+wjUaoQS4DzbVH4VCAdcKtD
s546M9hnKlieA7s5eiYnsZyXMmpNkDIKnvtoyRXLXSxuXg5cnSUP1CoXO2E47S7tCnDIqs6+7crJ
wsYr3vK7GGjI+08RxoK0aClMDIeSEdAJdsqnqbAi1WT2fms33tUEl9N9lf3ghH2eB1tHd3iKS6S7
SNIEmJ6fzZrW8Dk5W9wcarDrv8M4QeNEeTF+k4VVRt0CYwfVKC+ckJHvdHOoSRoR31ZS/xHe2sOf
YG4EvSbBu+i7g59n516yEOnJtaN0iHqLcPdVOeTIzZuxBOqsUxuuZEA455XuyV3ThwKvyMo0AgNC
Za/vdyc5jPcPGYTMqedb4Zh/5aK/AsWk1hZEgQtjOQC9vysenpvVqY+mcL+5ICjhCbqHUnJVdD2v
mLuOfD7guvT36BDhI8hXH+CkxZ6dtsJEAem+q2K8IjEhfGy0q6hrr7TH7enuAojOOQtcgBMtHtsq
eSu837FtbAIcmPDhKN280sb77DBBkJkCXqyIn4yDizE9+Fm8cphWgoYR40BdM8hgh6ir88RTM/Z1
OPb8F/wl/V0v3W2Urdj7BgRG1eMURrqVkfdUwYXp8h+FQVR1iOxXYoBwV4RO8ho8FpSeIYi2p2iY
jI/cJvXfLalZIfOPWYZNf6VGNJzJ3AwZsP7C2L66lrDOKHW4mfI+6j0bh/Hy1S6KYS/nlm25x8cg
b8lEHCwGHcDb2gOvLc5xF7w4w3gZ/FNjj4zA/LctKkEZ5GtGQpvAGrOMfIRUnfbe1iThmbCxaORv
rTu81PldOBI7RDiZZCNNkyLSXSKjg8GDCg2I8UdaFdV0/fGenjpHi3e05ySOkQyDt6hrBxIeTZgB
sg82yWAcpgX1qqF1e3QaRP/NyL6sCrztDv5D2n+A0mo7A68mf6C3rWqbSkGBuSVoS0YeHFT0wKV1
EU2VCefdcK/laxPZM3AJpze2h5Es+qVsQXK51cbJnSJSdfYmh4z2Q5jQDvU/MXqzkWxNFy7MuSdN
ySE7LZ2bIMsjaGDW/TnArRb3CbLeaRzgX1XYpVN8BBd/sFPzakjrU1W6OacCu1rjeM+iax9JCB93
tfAKWJnM2GXTytXmlbvJoC2KM/g4mldKLLeNmSyktXFjotu9imD9KLsF1H76dkSQXdTi7I0lSHYU
mATY8YyfDljwYM5+BjiJvVmn+sQR9ytJcrXvlXMxqfKZ71xFXN8l7vP87dvjo26XX3GlWiI1icZF
AbZxSzu+YVgFjeo3JM1nu1EHH7PBBSDlt+6F2EC0GmdY+oNbJs6hJi3Ga9dDS8bnaRn834MqXi3/
WvK/u6yrqgY+ST02KYsG+dHYIwc9IoduI8QW52FA2ZYPexPOiZQyMGZQox1kbBrZsfEMxo61LMBY
fbApgWda8s+uu6RXMa2vwdRehtIT+0kqh1u6AkFWf52BfminxHCWuR4j63rLY4pGaUeo2WhIr+OV
JUaE1grp/2vTEiLY5reDvAM3s7hOfHSyBzSQxr5L3aeYCPdiFtMOoAuGwTUkwqGMBXx5YD0g8g7o
etsvIt/108RF3eu9SbQmUSTBusNrR2aAo98DnNXPXiEuwUzvYGc4N2DRgzbBaPBoflg+JXuJcKkK
4H7uF6ZnNFonJWake03x1tQ5FqLCfBvW1jyPoLOi7tm71/qPncuzqhti9O7JDfn8vRryJyg1YyO5
cmRh0qtH37sN7ESpb390debAeTW/8oX8JgYt2mHtY0nkHxTawcKEs7ETFx6jml5zX1xE1tEU7L9W
AaSxPwigLbAHgn15pgPGIAT9mCgo+eP94sjJIPFn38p3+EDfyEPALe5+o5EAhKAXc05ZVQoeFj4Y
DNMMTWb917fKd/IeMXGqWh6pB3/k8oRUTmHT29i/ubohqgl/rGCGEplPqwVN5o2vjxTv6rCQQKpW
Dn3qpu7WmYtI1f98NB77tHPoUV30bzfL20tc20TODnx2VnandNg517c5H+xDlkS0m2aRXRC9IaXA
AOLvBhuEgZiKZ43IBr+tfNDNQJFb84gGhjwRA3dstcxQYazJXer/MYgiN73vwgPxJY5ghxfsD/QY
bC55WWYnPwMDaxPw47/Uaan6ytWBGQjk0SJSwrF83LIUBc/SiZp7WusMMeySgRuOduOG1QIWAN3K
RdzuyGZ7Ixsh2HGBXNOkLHaEinLv5S6NyGQGWLy5A6WcexJ9+NIHeEBcj5ofAm7rmWwvWNAZNv21
gZpPDlBnRJGmdvZKShTJMcMD0klQoP+D79ynqrpT0jCVUVKuS1S00xtV4ZGyyQOlpPizsZFym7We
w8YC+eqCg8EQvVlH4gzsGTCKmIqoMBv7WODk9aD9QxD8LfqVnT/KPyoTFk+bFeLYfVFwfgR/tOFa
36+6dN76QjUhtVS4BaR4Vn1wMP2T4uonLi7f5CmcI5vfwS+dL4cXmvhJKjwIK/LBlhB73x3UofS/
BwmFErfEW8riCpz1xb9NfnQn/vVrnW1UWh2CeQ1r3vbFdPbemFDCUyiQjBj7qs0eiic7kjNj9dIh
BdEF/3PlvvHW7bUxNyEEGG6mOd9J+dmn/auhAaIz9KIb+96/Vxa0pbQ9rsT0X1W38xe25CMpUK9D
u9inOLF+DX1yGnJImqKmK02S4+3lx7m9rsA1d8FQRh4qoBBMVZZU30U248w3axmmvX2Uy3Mp+g8E
an9q/j6kyaaHnTq4GWl4tjShosgp4GQDEVxwMfOtj4e5ab7of66OUjX1pmSEu/8MWwUU/CRi71oj
9TUC1539Y9rTPgP26ztnQEJSJ9t44J9Ps/xPa5P1oOOUu7V/6YKzyV8NHZlMNY4OA4dt0J97ky62
VT06c2pshQFSnnqL2oyexAe4Sr2RZvHUiWSrQTlDIper0FvZWlJfIika+z9cYj8ox2xkv3cMD7bB
+UYGtCkzEQ0kdUeOJfbK6YbdNH3M7kLGrclmRuH0vht+5MR7bTb9WUnYTNJtkgjM/gUKH0G8vzW6
sb+Q2VqrjIQG+h5xkdItGKyvS2n8jqu7A8P0Q+VNxnNQijNHFfOeyt77VdCI3P8mjqLa9/WVhNSP
0Q+ecg1cZCDpxXAtwxV/aZhKPgn7/sKVHSZdX+cw7EBdEBHdnmgpqirkb/gnE9QlvrMirMn4KrPQ
LUrQFXhOcu+yLfzAkS2Wlae758bEbhBOC76kNK0i7N+8R5NNpnF3zA0qXjTMptvT4IF6ceOOTb43
ZNhaICF2kMDdr/IzS9cziv5pU4scAtP1n7yJORofA5jlBHsYyJKlCbBZt2nEz4HjlnzFjT3TrTRi
Ty5TvV/F8hu5x+Dk6N3ivNmROhhkvj7YfYm3YUHfm/sAUslMFIde2HU5X4KCDDlvsTiugR7VHSOE
4z7hjMQI7tTkx3RLe1rK/LUwRwdKooKXi92nZDa3jtYAaL7sGWnkfvXdC2E1KGanJpTTzBeYrr/d
st6hdgYSQAG0lebgbNtg5Z+S2IQNUM7JJvJH9eOeL8LY9VmAGmwovgiM9nm+CFAfyPGUlcMr0xZQ
sz3XqYGmdugLghipqsKHjJl4RW6j7q1TRv42QYWDY5nf7EdiUNxXLi/gpItTgLQomjt4I2rd30sV
tztu/80yc1a3HVQMwaAUElEBbMTynfN3P5hk6ObV8t3IIEePtVLJtE0bHk/O88lBC0vtuwJp8Z9H
WS/7GMUIm2m/APq6CAt0nUEkAtIhhneedeqx5648Wo1/YzQb4AuKYNcH83V2W1KaOya2KXjDxkUg
HYUv60BWknxv+xHlk6r5VQt2onvSyblvJv/UTp8l7qCQ54o3GXRk0xjuVcSrESWekUbUQd//Y4Dj
/ZcsHBE1xGvUhdOgaSi3RB9XSJIQFNLOzXHgL2E/raD3Pcw1xVdN1XxArib7roPZWGDHi/bdDOp6
xyCHAW+twA075FSdmx/Qo/LQW+gpK5e7ZBAAUDZKuA7z+x5H8y2YKR9gyTK3M2GGSLKxpltDESaz
BClOuexjLJ4lOGHsIvlxHbakmH4z4uMJOdbVXymSj0n6f8uYlcgcoKfarH7tEctsUfx+ufALswGg
oqhRdDP5aRe1G+VLF01Ec8HAG3FY++jHShI/IwUPzp1FU6yBrqnwfTNMCz6/hC7CqEwxyefYHXZO
NaJKdCvW5HmK73H+KF+Q34pWHZTFOxj7HDPjkjPV1A9FqssQPswBS2ieC6sG7+GtTQmuQ58BrdqN
8W2o2k8vQbGR5BakQYOCjTUwQ/DBo3mEeVs2LQLZnQUruTFla0ekWvNbO56Kmkkeugkk0YL3jSGE
t/8flb6aeO+DbDM2tJSkqUMHZ38YZQ6z3vd4ndYPoBYz1NUvrwBQm0b6xGpX8S03eROVubcbO5MI
DRI41syVp5njkXZvMAvdkyaipLMlngO6aHqwWL/orJLADWz8HN1M/o7XHiX6DJY0HapYA1zeY3dS
bt4zjzmDHuD8xkVohZq3omdoqB9LlV+G1FnOnSDio0zQOEg0WVUttnnJtZp3MGPoXQReeQ2469So
Uax1D+CG9EwNxbEy6/s8ixJ72KOYT8OgQxvH5rGD/M8uaKPLgNbNLo4PZCy9uDqwyHRDIDORfVyN
RF2MveoeuOXNTVaSK4xAhYzAglXaITcjZ6jeVVLHOysBgnKnfIvTjWVcth8C7SqfP+hFbfV/yB/4
Jh9qpKFjoVILbZ1DGkSlOQTmDTEhBkJwqUI3qa/pnJmbskWoMFg9ChPEBJGprYclvk4xOeEqHTEM
GZlA0dARt4imA6VCf8A50dP5nvwqEGGVAruoqdlhgas+LbnIiD6leVvcgRT6mPeZ30H6t902IdiA
LA+A1sG0YD2QqkWEHXFx1mSgI5Pe+v3cnRxhPHV93l3tgLj7lIq8xILzR5r+aZFqXvsEzJh+3x9x
wvMuO9+rNwHbGiDTbjO/toqlw7P4k2Xe/GiPs97OSJ0Ivh9YQ+QBPf2zZSFnUFyke7fPR+4ExnCy
QclwnHV+P3o+Sp/FcDGHl2BKtkMX/NzzpTVldROCw9mQ0w4FK57jtdmOcbEzFEhFWnXgQfV4EiIY
mZH1QKlJwHRlgrLOIz+PpDB2CqaF12kOLgXnv6XF6wr36OgJRoKYs5yUR78eD0aAa4wg6YL1g50E
Ha4Li73JcxRoKN3f8j7/GAi0CjFZGNu8SpAE+dVNkG6cOAGMBjg0g266F15MyIJ/NBP9x1kaZFZ3
wNcp7tIjs/7jlusThVQkl+ZtNNWYk1d7DcIZ78L/400cEKlH9j1ddFX7yuO4khQIlFPTCsN15SKq
oCayX778+GFw2bu6EvdStT5UXRKABMLr1gV1BE1CdEr6ir/D3BctNEDBZpGmJoCKEgPBpnysRGmz
WPJ3BT6OYhmWfVUTBlgEBki3mtNd7mlmmBgiuoxbgcyNCmDRfCUpwn2XtRWwnAmQixRqquDPAFxT
TW+iVwebCTRaZ+QOcWEPp8ZN400HjS3GDkVCIKutOqKntEnzSV6WHiRIrG+eW2TbHllti2OOG93a
OUPjUEVAX1BtyiEqZu4VNye6GBHQU+8h5yiFQ/JfqZh0y30xtuW2xWJ6kF3NuyPLvwitSarL1W9w
uFcfgb5GrHf1RPPQzt4na94/Gh5Q8kD8hZZeMRnOjRGpXEcAoNgDRPtWpubrkCL81Da9BEXpPPkq
g2bN+itqMRWaxK6w7AD5WjPgkwNYa8l+HyATv/c36JAPcNxnrn5W0EIHOlR+FYHzx3OtMK2cc5vT
rVxk/daComZBwJ5DYsoWcfQvfvnuNKND37Dao4iwHFJXzX9do9NLocpvNwZ+9FC2oRub10cjKKLu
DPbhPzSFekxHkDNfEfJv+PlnvKAkHsuSeijxS8a0iwwBd1lW3OnavHpMM8d5ddPqhknin7JAZxws
ob9GnyvQIUy6QvwcTWI6raIJ9omDEmno1K1V5du8Gu1RM9xOrviT9mYZ4tcnbsTOQARU8z2RUHMG
jQZ+NfwHAtacc0V6IUk67sG2jwTkj2geoSpHaxzPSV/tjTUltBq4l8wsIv8IYcUW/KycHBVTPWZ7
1DGcICTK7ZrMfSDuALP93QM9UmfwIPXwMCFA2uJEehswNcD4o7Ay7rUeaCUiTq1sR9za6/8/wHL0
DWw+2BJHuJzTjl8DcnDnxXI6YiVuonWgjyXFdRYJhtuVyrvbPYSgLnqEcr6vtpYDO1sqgbxpAOWt
9IidiV+tbrlt+9m+5XlvPQWxdRxLne8tSMjdbC35bnU/SP0iwdwUZBN54q7yR8vhg7LFqLRcCgHU
XLLH3jEgr98vTu1FqDW2Y1+BpjTUiyXsSPRP9sdScpKWXeXSLwNM5MmPZLGcCEsSGjp2NljELkLr
n+GXWNdto+L9/7nmjSiz0ONHMUZzt89kYoaxkVNVrJibLVOlB/BmELH8xSkNOyrIpw2XUSJnGOoL
ofuXgcr51/qXQBQcoQKKT/8HeuftLU8L/7Ck00sKirK3Vs/buR2RK0oZ1hGV6DUzYoMxbCVzoB0o
FYwR0pDV7sHucgsFbcck388IGauZyYuqpMTAyZZ7mJMyNGKNMo7WvQiKYDuUVwOHXFylaP/nICBI
v92qAs4P/8LmLh3bOHh7jrE5G5GnB+5EMhCRQRIX31gM/+maqX0cF2Altlnu2rojTzIbL7UhNCwL
YF7TuzAJjTg4k8sJUU9rZFtZ9ZoGIgzMx26YeLf74FvlJs0bWfIeVJ3EEWx+jQuNg37bvGv6j264
lEF/fO8xB55Hrnid1DK/YPYGPCVhNmHEeLc9/+X/+qTW8f8R31CFFixvAiJ/0ZaFqZG4mHH2ORMS
vlYzwVAzdABKWfInZ/+9rTVjgaV5XIaucaN4Qpq/mDG3OeMs/ePxsTC72zLTQoHAlBF6ZefITRv6
MO2yb1WU10rcJ/K19c9+glwkkM2hkKb7MfVpCGQX/7Xz+VNkbJKufLIlshIDG/Vm6UzrIbCqv+W9
GwXUFPn/XOpbhz1B3W3YIP7OwSud50FRV9eC4JtMBifvLn3kDjMf0DM5qDbSIGqG9ULLTfnOb2bc
wPr2lkXm9Or7nx0ULZP6Br4PXgsZzrmuGQLHXL5X2rPDObcSXjK+RIad4eb1eBesR0rW+scSW+rW
ouw4Skt/iNxyiGmUXOpzlSQ7RKoNyOBkwefbr+5kjyFNB9S6D/oi5IRJYhK7yk9B/bSfRbJ+xqEw
vjNBkl/sdbgN3OoyWRDTLYJwuwEU0m8EnNgPxlhS/8a2mMz2Z6thThsyzzdN6QVb1u/yfe2d0HPi
+lkhgevTxti3lir2lJiK97S0tgHVW2uGhiA24Bzxw8DyAeCIA556/2XN2er1cJ+BPIK7UMfYZxOR
wsIm+JtYtnLjpSWsUW/cqNRWD2mN3mSsuRymqU4OJUG3j4UmBi2GlomSVTyTgzheBf69fTKrYhtU
l9xDBB5zx15ykkYRjLIJT7EzRnVSoXAXVrm1ZPvsrdbH2uc3s2qL3Ti3xLfe39IA+/OjmaGDm/4V
gNhJoM1zYv71yTw/96j5Vo3u0ZukuS0cHHgcXd1RkUcANPklg1qeXGlExTj4nyWq7MaE0TSqst3F
pf23qeb20RtItZo8W0TzRE6iPTrzs86YpMfzFICbNoWRPQLC4BTPN2YXZyfQqPng0EsXG272jBDk
YgbDtGEhMYhLHV8XaZ9zNpn93MGYksYbWokw33F66UNBwIHtkpCFSPpg/J+jQp2hDa2CpqNco3hZ
frUI2K/44+uDMSonSjOI/LEzvpSN5f+OJjrOmD/ltWdtrNQoLx4FtqwWhHz6eZIfLRJHmYOIvGQB
I50xU+M1YBVrRCD2UEAspzbEVW+M59FHWTqw+ZiWOEy8CwcLkXzXu1ufMtk9JVxWJO9Kdl69HeYG
hHSJ31z+z0/vnEzvfJdcsY40yW1uxpKZqkkv5CMdyeT7qsb3aVzUY1KON20SdYUWBp0q4zPRCeMH
L0PekZtRwsxM6h6+fH+4MtUjvKpj8yUX6Y7Ym1M2tM2Zt+/gdro79jbcgBMH4nGGAaSWbUkeAs0J
Utnzl6QimwKEE3sRJVMDtThicHxeois6qf5QA0meAeC/szzjKVCljTThbj3Lv7tYSOhunid8K+C/
Qf3jGeYb8b+8rmXx2S29c6IcCQjOvbpmO11RjcyEpN3RtwFFOEeLfBR59WVY3OQLVTGXlTv74Cwq
2WfDeAP9yy+Vv9Q7FVinxW69C2XjDVkuzUanqjuLiVh55Js1BfFMH9JVL3lWLMd2IsAvmavqwfhx
V0IJwfCWSzLDEAFJQbMJHByNNaYvXQfDLNX0ZNsiP3nkMJ1KB5ZL9uCNdlUIhAEYp7K4BUgcRyYM
fRlXZAzpPCVXTarDPtA4Xhm+NwTZaMqjqmwKdmkMbB8Y321ewmi0+fyYxf6xwmb/XuXYKHEA3K89
XDVjk72VkvTE/wvi+gK+R94DLKl1wum0jMMVyCENy7S5pHABGxfAY1Nh5cz7iQGhdqvDKtfmnJX+
75mhaUvxB6aWIAu2U0AlIGULzRapPTVULmscvRK/hxFXI0kwUW/o/NeUvRNEGmO7UmZImcRPLwkI
1GlsRwsgLLqTlOlcZk9UbGJTZLfjVSKAJOmHd1znGz2Tg8kT/+gEVAHrewYajfEo8RjWPfZavS4Z
5K8/o0ABffUXIHr6VMdT+aaLWvythTqpLvsXBJZmIBGITMth+hILj1lcnHKfrBTdf/RtMdNJCeVB
dsxfA1sFLAkV9NNSJluBb4+3glF4WZCm1y+eEM6TcmcwEotPCI4UL9LIK+5/WwNVJ2ZOzKLtowYP
OpA5lb069jw+2PwJ3HZ84Nt7TTqAInPQyB4l4eumc+s41TeEyPyghNsuGDK/bS7sPnF/YLnNN7H0
Pyl3Ld6wjxT7wsc8568jQagnBwEa7gINj+75n5D126VEU0Sz0Po53f9qaUxWjzjWp6SIqc9yVwOr
H/8SklaOU8HQZmDk+CPYb8YV9241+fkt6ccfVawMxosIIg3cebbpPWfHwuTiKesbEc6xEPVpLqbl
k0S0CAB3BQrKcjIbXlIrQJnv5P2xDqBv6+aQxE15MSxQedMjlkwlFCA0o3OtAS6fVui3i0G0jAtQ
owESkwrG8A40uty4mtirjnhcBOLMgev8uxC5g2gT7lQ0d7jQCU6NUOmxHHG1qhOVBNySPZlzK8Pd
JjWpY7IG/ckynqKKlaT/LW1zJM77M66K/ISvp963fV/vULxd2PL5U98zZC3qszae14C/Q9KI6l05
TUK5KocM/ABOsHT4yBJ62E36XRSTTV3UJZukzbrftHm00hxqAE1o4R+zdgrOkgIZTCUUGabJc907
7qtG1oRYi2Bgq1oIEAjWM+/qr1K43ilDMk1GreAjrK9lPL4McUwuf8wbO+iJIji7+l7Nyo/wx3bx
QhoGgtulK8VJ0FmK2tTz+BT65lYse5uB5ak0+To8mxTMjMqeCljmoCoA1iQzrvMK6cBX6W1l3qFt
M52fytJIVBbQOErmNoZZYydXPqZdL38VLZg5uyf6wOYzoAdzn3JZG4rOAEHk/a70Iblw6KIXTE9V
Ln/zXMDnAvtnlr1sh76KnDz1wl5/+DbuUoKbQBn4TTb0gNC9p9N/PoOE0cXOzR3/WIRMhJmZlwfC
dokHUhTkBj0SZOkje5nrV01U3750lzfWNbFzMG1tJxiUkK4dfL5UDO2W6S546dv7MGVedJISOIre
nTwX1OH2TS5kAK+19U3DBfYXK3jkegGG8Tu9TwYet9mcPeTxeXv2+i8Px93NtxaA2XKh1x1Egyk4
C1tHIGlgTiImcmcYhkJdQqCgly5f91haf7mrLYYZjgwgtbSRdZSJG0m3LE4Dl53RrYR7TTTg/H+l
Fx6EqDaIQxniw2r8vzIxFqIUePcnHqLEqzIeMggXwwUpS00e1wl4ZL+U/c/kEy8BvnnyzfpVxvTq
GiMdAuDxIOlG8uH6rFPkuZWvPhMKSN4936VfrPigStmfddNbz0aNekMPOJxT9A6s1JxRNSyKWnr7
sjgZUCkGgZltYTtn5OAQDvD/19ZpA+aERNa25jXh1c3ZjCkJcjPBK4186lxn005SbfS8GHx2xkzx
hkIYhfctlJmuwo4vPux8Y30RasFPmO6AoUZEg7fZWOxL1qCPQJqa3tDdQVUY1OBNayqi1PQf6Ny8
y+i87q115MbL47e0626cQ4GNeLtXLPkpW0zYuAJBqxO7gMVjiaCCqKYNlveAtSmQ54YG+w75ajaj
npL/MXdeO5IjWbb9lUa9sy61GEz1gyu6Dg8PmflChKQWRmnk19/FqOqZymx01x1gHi5QFcjIiHRJ
Nzt2zt5rJ+V6bC1lFSDk8q2psY9Nlu56chEV0Ru3NSmqy2rcj3bivPWowaz6O9PB8T3HXT2TKsAx
UepSO7VknAXwQ6IoP2qp0m9E/RSLvD0FZPdtBwEWns2Udp6BCqtMa/tazoEXo96ClcJINmJivDop
hlDiFOMjDAtPe+7btrioVZRuM6nVsxzz0hHLdTc4EAkniWZJ0KU81fHBNaa1INLrNZ/rGN3ekwSn
vboDwyeFO0Trp9y28/KRqJo4i2RonhzEUfAsR+vSR1woSktggd5c0zhktAyQbBlEeXhRwnyvJNlz
MWTFaxzo+zoDhqPK8FYraJpUFlB22h/BfFD595Sifw4YRM6uOSohfDpnZu0rQ/lPkCK0pbHjYOBc
Msmj+cO8Pyw8iqVoDcCs3HMUTX3StFgIEDhU2DeCElNCPQ7bVrO3EUG76957GieVKhLdZaW7ft3B
mQzjUWP2Zp4dwjgWw5zvxf61aqm8jxUijHXbNOy0Ih/+4hm5/xSO5yAksg1Xh0PjearzM+wOZLeW
lLQlR7W+k7pzo3g4SRh0mgA/lql0aJ6yfe8UUnszpdiwVMc+T014VgIkSxVnj9y1oFjrMjFPWoIm
NIhpMsQdPfymIeWkmIwHNCzGHrEdlBFFKn6Y69ZN2Pdztnf5RNJKg4mCL4rJ+N3IWQXGxCyOJHPv
3V1rGeVtk8OCzw2uAyL78gNzuO8u4so9JxMmMAKcSt96NG7J/QlH+6bO8Q8bSM5WuWOGp0iRsFJV
cDAiV197M5PoVZGIZiActzGPcq+P+uHrV23je5O5za6Zue0MR2/rdJRnpM5MrUvPvkz4TSxE/Mc8
RH2lEfJB8ty65TRyyK1SOznN5K7hncVL4tbUG4v51MY1C1KAXX0nRqiCY4eS+Ou6/D9v8j/Cj/Ly
O4ur+ft/8v1bWY10vaL2p2//fl/m/Pef87/5r9/58V/83f8ozy/5R/Nvf+kUv9VlU362P//WD7fM
vf/x6FYv7csP36yLNm7H2+6jHq/ABrL261HwPObf/H/94d8+vm7lfqw+fvvlreyKdr61MC6LX/74
0e79t1/0Gab6XzGw8+3/8cP5af72y138Udcvfzt+lMXHP/2zj5em/e0XRVN/1V0uK8+xgdpptFZ+
+dvw8fuPjF/Bw6mQ7giusxH+QJIryrqNfvtlTqZoym7+o/2rB3NWg/TtoqOjN+P+8o8n/MMb999v
5N+KLr+UcdE23NCPjGHLMWeynmFpPB5PM72f88kFutxa11xEqV5+x6bKzimLe3suuiZ0zkHSMsQI
iFBrAmWHKHwr21ckZoCBZ82O6Vxr18n3f7FKzC/rnwhwX49K52XgD2yemvkz/9rSNCZ++YDarcl3
BmwNPeYExQJ9k8kYKbfKCCgmPHPVBsiEdJIbl2Mo3FUajM8OLaLfr/cfLvc/v0pfzOH/JtJZgIj5
n+w73bAsmoXWTxEcmgsxbAIDRYd0MVphfQlJ54SJX9zZMtyYecv0aVB2OipWrAdaQNF7BOHirc0w
kaeyN6/woSlhLUHaliBQknzNT1BQN32oygeG9X/1gH9cZucHbAO1U2FkOZam8+7+iNALNPQrLnrx
VGV+ltt4A7JOABgkdUnLwpNwQH8nmXxp7TJb6nnJrKCVGzzzKp3aydukprH3+ukUzzbNOC3RjVTp
WwyNn1mOcvnTp+SPi/LPL++PhMTfHyxQJReOPxknvMo/Pti2hC1AmgL2AWWGXpiMNclvQk22NzQd
EUYcBjhpnv/9nf5E9v3jXmGf0ZbTLDIjfwKQa9PAx9PStm7nWAeSFHw4d4IMCeQFkYo45IvFojIL
ZecpthzFb/BeJ2rmrf7igXwh5H+8uuY3icGsB7gNwMNPb9Y0UtnXU7EVGTOIPp4GWh5hsJz3K0uB
zKw31qVAuXL8+tKjt1cbZldFQrJQE5IZTTv2zA2vUyk1VG6ehEbNCBCpzs6VaEITKggXeaMDeNtX
GdOuGqVhOwpx1pYY93y3tc8D/fYzrUtQiMVOGbVhrRjWrF2vdfRbyjW19GPTjO6jpxiPjaY9lr0z
+CbtlXOtXADq2Mu8LJqNl7Mhaflez6L4iN37vde1+hhX5JhUTBDzfvCW7mQzjhvc77iT6m3ZhefB
rLt9p2PiaVz3u2s4va95iUKGZIuRC/k590Wk5Vuf9iWSvXCXkUK8TCeFyYFK+gZh5RQ15VrtZme/
DpOOYBZ/dIgvteAn0ITTgmUeWy4sW0Rurt3L29LA0Kjo7XvqvDVeNlztXI03mm5fuOvPpBY3hlZd
lXierpRdv0Nt58UMUodwuAZpiUrPDAmpbiMI/Gj5Wy8dt18JGm5M+lEeEI5csvqeYApzGkqDmyzo
+NJSx5bSLLd2NWGa1pxpG2PrvuC2MfwRjguecbe+aBb0HfrtA929jTK1MSeRmX4kSIbsw3S67Sh7
KqOrl5XW23u9prejW/QBclFpxANzrMkGedPbAcLC1lNnSaD3VzBxHu5PS7VF4CWfIYfNg9BVlN0/
fngR3Jmm2Wa+NhqchYICXiwIPj3AWuXowHjyrL0I8nj8UMNgFyT9qtXflZqFNLAqc1FaRClFhgen
uL8GSHk3AY37Re1Wd4E1nWZqAxZpsRRF8t5kEHFdWyFP2FuW/UvQkNemJyLwwT3hQSR1Lou7vYwM
WLW4ujP4wM4+mBq8gGV/l1TTJ2iEYUCUR7G0sif9kZiNYkvoDYd6xDjruBqeUY9MKMfOfVlw8atH
XSmyVV81z0UBMWDu1hUFBiqkQze0uRBTpctKbQ8Fk8qFWWDI8Dz345TYHod9Qma1wbLp9eLGQpO0
GL3mTVcBunjFpCFQIZvSjM8xukPG+9lDUCpvua3edcb3Nhbf4/pesi9zgIlvOjlsFcS26BQPasUt
DACLbdGC+Ohk52f3PBBrwZEHSG76YKF4Wgw5c+VJte9yRT/x8Z0WchhRGkvlg8kCCYHee2lCdHAt
nNLIRw96SXBpFJdHaxw6Xw1BnQ3TS5ipd66KktPFRaXYp2YoAhxoCMM8gQG4L9AKaeVWT4dnxgAP
YnZZWuCE/V6j/6tz+J7GChg1jhunHK65Fe5icHZH10F6RlTfbk4IKgD7t6W6tYiS1upTXTNzDkbt
eUrVASPXzkq8Zu2mbFuSmW8y6f6gJB6a1qzZcJB5tSYNDVbEmDz6BuQAhl4RnIzJyGGeTOdWUdF0
Rmuj7p1jpA82OoiGALHkXojse++wduFeeGa0UJCmUHwGnMi4NGd9Jt0JIAjVXnTllkI8WaNOwpx5
RzAkDdE4fE+6AVO1votnLY4hHZoIIshWokfCHtuj7Xf9SzSwBIypQwPUDDFIqFyCE4eIJnQfjZZz
RIA2bdQgMGsu4hZBjoqLqnvQeZ/LkeVhDH1gCx/NpN4Z0YS5Q2XNTkrfMtRHy8DB1KJCOWdm59eN
2JC3uiRURjxQwu2VqP7WYAkE+cYduLST1+3RdSFghHq+IYe83AO6BgbGJYXieQODGz9qgVK/BJJA
K6ZXd7VKfrRmqHtJG6y1ALa4/bMxII6U6HwJKOK6QWknUZXoLjI1WH1Z1zfZTWOm5d6rDZ4rtO1l
bBbOLugKZDB2kPq1SRqcqb03PVEIQkQXS8FLmucmK3Uz+lVRWM8NlqNamPajW9fi6IZyhTovxeJR
c0YfzXETTIILIwth5NbuMfNOkVF+4pNWj1O4jQJGungh/TzLFV9Px8fSJku501g58o5GNpDKVk+e
opL5tgXcfB0N8kVTKXoGrdyYGUVu16l3miO+AW+UdxEawWVlHMkS0n2ImFvidbANavH3aXyfK+yt
3VDBSHx2IO203cyIxDMFcK4fwNPcSdue9QHjjWFm8MsTC4t/OsDxZqabBF2/JugCe/hUymMTKsMx
c+LPxDRDfwJ8njtzUJAy3BjsrSdp8Pgh6j8SQcEnz/XWrSN3TjqwysXWKhgBBjh0zwi2CXwgp1BJ
HI0pdmGcbPJE1Uit/FqKHhOX1q9MDcOLnOxT0tGqg/5+QK9vLLs6wL4+dU+YdCc/M4wGp0Z0JuLz
VhsAJatEFvuImp3l0JEhhURucPgbnLXUxxze0Y+FziYNHDhTavAtmeaQgiL+bqPXZFoJ9MmmPWaH
1MVj+uqB+cDV0APakc9ZaJHvo8YzBps3HWoEPMNqg30p2mcIujJRWzdgu1r5hOB6jrxOMILkvQeC
AH863dDKHxrlNij1uy5JgmXjQcDCTouCwzghi0aGUeZXs6yYGzmsjkgCoK3ozlFhLMZZ3LsYiEi8
HAJQzwaNjFB/d7twQ21HAw3pIyCCCNGhK28qgUSU4SxZsUieY0DuSywTdGKeodNg7CbVKXM/AfXl
DI73VqHFSzP6NLiWMkQ1awe27yIVLsFRanbGor6qRajjFav3np296nTxZdD5xtAdTW18aHrgeKK6
yUMCXwWpzCE2oMp6sVUGlBnpNb5j2nJBhYu7Qu8fwcW/jrX1jAJ3S67uQ45dYx+aPQPB6TuOpmym
g9jZ1SlrY2OuZRd/kkV2QTiGs4RybuxTAFL9OBcSX9CE6RIkNLNjG9M82/jCaBhMjt5DZgK07cPJ
83PxhoA0YmY14BGgNUHjHXCHU2/xN7wagfhIasLXJ9bkvD9aCuZhNcyO2LiJ3JzJkLX4Vhho+BgD
L01tSMAuiEXFLrsaKyxD5khVFnYmFKnmSe9xsg0djGlLd0505MqVBTeUamRBj/mcVcjBNCkkgy6k
vC7zym0PttyHYwodX4USmaZyafLBSxP4aFjxMLV0xQ4H3HNN1jlo/yxd4K6/C1CWrfUa4KFuPBdI
JHx7xFs/RolOK6JeF6lXzV1Iou2IZFy2fThPXMb7sh+ZSJfAcUC1PXhxPPp9XCJiYAoeoWWWoivW
PTQ2X4kgPsrxQHDM/Pzuci+7Kq3drav6xqmi1zFm6UqrYmRQaUHd6Pe2PWhX+Ge4QaDagsaZ227L
MoFWOgbKyqC42NROdatmeYXgBn+kPpqn0bEZi44JLKmcWoEhVrOwNWScZDs/p4WbHXIQNFyOIN5T
FEgFKjw87v23Qm1tvzYuYSWHc5imDGlYoU0+Q6301oWjP+PMEks9sRkjDtm3ODTkpnW6PUgOWQfa
Oi/lrRi6e5PT+sZgTGOrobtFIYGeKlhkFXKEoDJYJcFiHtnpb7FgfMZJ7875RmJTB2hNGtaiAYeD
V6I87GwbBlMd4PncYEeplr2duP4o0bEruf7c1wMc71zBIEcwL7JBsJpRuA/V8YRjh62oRuelKfmm
mOSSa/+UtOEnOXbKqjVJlc5YQrsiRdaGMKcZnItnZmw/N5rg8gKX8Ck0BXyh2/ljle+con43O2qE
unKp8sLhBZUOYo/ww+stmn+MbGt12tPdCZaWxjyq9ZDhVVP+3oastCGLim6od6y6w16070Ubbd2e
S12PXHODQ2CT6x5IVe6PJNTWfG7Ztq1IkDZYqRskC+IcytDXPbwVjNyiHaCRx2JVmrpO4WBuNA4O
y7rtplPpeJtOqR9FHkXr8ZRoQjtKgf0pDlyIAtNbkdNWlzZuJkwhtqpjGewHEyIM1XlOSzGrAZSM
anoijJh+RtnzbDvhswJQwahZs0WTvEEhCldYme6RlYBrb4zqyiMH0C6owcF0Mvro70wn5yCLc3Ln
TdPBGkNc4KMT722lSleUjDgRQ6W6n4b2fI8SbOtMjnkl9k+c6iJ9y5p0rzQa3alWMPwuyWzXU3UZ
aSUnEJgXFDwxU/zRXpVgxpa2BZfYUMpypVPSTMQuEDxj+joZY+uo0O6CzahEzb4XFigJ5mgOrsyd
OkTjHl+Ft3XphyQRXRNgxDXQp9oEX2BbQ7Wzmo+2Mvq9Onb9nivwLdOGTYY6cdXN4Ipm/hIo6pNb
IuJv1Po+R6/VeZGycdqqW/G0WYTpQO5TshgW1FXeqrW1YV/PX0TWeCtCCjlBgEtp6k7sNdUKyOOL
KS2MFtJgTGCNZeX73oMTgiIwWn99C6co2ZlxdygJmqRZbXlLPYDGZtaxukDRL3zdmfyWBO7lbCbu
Y84bmTq9ABXiD24lt8JKNPaCwDyAIL5p5u/yAThHLFyT/gP8JmaqchsPgIpz8UlMOZk1nnnx+tZv
9dK8sIhMGz0b3nNebUUZhnU5u6PcPgdCU/BONB6JgzJBkEOI0XCwcGfhJ83vlQbLMrfLrjsQ/otR
M+3Dc9NFvBZW456/vhCPcR/NgSdinGkt0pdKmZ+/vkx6fNdnUQ1VAvREmDzAinROnZchelnlRm6Q
A66MhOmQwYBvgW0MCDOEE8dkyUqz+r3TtAWHUrmv0m0aKMotR/dUQ1Ak3W8QvHatYlyqKr3OQg7W
9JPrTIjXlfG9mNhNYUovYuwgy2Ky0TZbzWZyonOAiBUPQlehv9gFCIirKSTgO4nOipXf2Bx0VnmU
kYScMr1reKiasY1HJs5GKMkIt7AYqGsi6Y8aDYoMHIPB5dLK5jsJS4cK7NQSc8emSrMRBa+3Zcda
Bs6Yrb0A9wAQbtIJ0O3ZCLaw3W5C29mZlCGqpz2FMbVLgI4HJcWIAo3+R8EiZlNWQ4q5UCZulH6G
G+oXKQnacd0bs2YHQ7rxWo3R9wiJ5apt31SizZbd0KyqnBGhlrln6JL60pMOYxBbJWkFX4BbMycu
dWcDVIVnii4d5EKI9N0+tVXFLKbbFLZ7I7EZeGLZVRFtkXp4zSQwR5qZq6Arj0JTHxzE+VSsZ1ui
wjLKjk8HlFmd7dloJ64TltZVXJoE7Iz2g6c/uw4ieyI2GeAvpWOfag91tjZxvA3ZeEeFigYN8Q75
Ato2Ie8M03v2ouEZufyjhhoActfenfrNUCHL8jBIWKrcuRjZMU578KBoPpgjOwUdlzuatFCyVEw/
RdpxQOTqSSyVfFYsYbUR3ePYBO2Ul+0iTrR38EevkCo+FFN91rwCtlBrimXs0cxBdJzJ5tYUfHqJ
U2cjBkQyjbgzpmVsJadxQpZgCfWouRJ2JBRbCmZ3F0ESWbhMifq+urqpO4Doqb9X9nOJV3ZltM5V
jji7e9wmFfwAXHTj0vLQcNI1PuFUa3tt3XIbuw7ZBsfr4EoOxi2A4Y2KQtB1g+AwwC/xLGzjcUpp
rzWKXIP5OpJEchidEkETdjnDTJGB6mi0MEPnx6AuB7/L3Rf0r5tKhu3KTJBWN4NmsvdFaDic3WAX
SO1RASxzbTRJTaChB6sLNRT4ylOOCp4TE75XUb/SBHIXNEXHZTmZ33ul5gILEvKtu3gPqum7bGJt
F/WVsQ7RTiqBeYuGmbyoNsSpTM7uCsgMxYtifgeMwjowleZDKR40kal7iOT1Oqj5BJkYqU2zhhRX
h28eWpOHpvM2TgqnHKrAQo0UcxW2zl046Oe26calwbm4K74lWVSeED0+tCkLq4KTaZlMhAwFMMBJ
N6BssdUVbOprhvB4lTVz6c+uPdTV2qustcDjtw2MmriuiJN+RtnXIK9c5zVBBCnonLnlhDiDyq90
KHsnj88JbM2ZFSuu4GaSS9UnD9gNEEEDVQI4ScXd6sMxZ7wuYt9KaorlAQk9ujB6V6hGtk1nfdRq
UxD5ah0iJ499L6xjPwlzucV/SarzgMvRCsZwa1TFnkzAeEP7ES4EtO1tWdS3TQDK0Wi7GxHXHvrb
lKyEc5M8lBBgLYK8NbsMsBd1UMoFnlRiRq9BAhKj0ZGx8kr5SFG1RVSypMMj7zhwEzrHiArtj2un
O/pJ8jKVTAs0M3XWJuVpW4109FQgWJG03pwwNNa9ooerUBHFJuPoYEDmm7nmb15K7gN42T0Ws3K1
RtMCx2igcQ7qUm4MNLokqdwkrbxm2ZRjJ62I2+45DCTjSq+TGECQve7atjy4w6WjWkUhFdFZU8Qx
RzLYOTiCzHzRDoLrNgsG0GNtBkJ2KlE4BSBYJqeCP+dsk7Ys11OVmNu+nnNb0QidvKQkGEBbG1bZ
rsi3JRPA6Uj2EunVazkrzFYdUdvlyoFXa5TG7TCFIx6y7qkARbwMA48NDGcGBjNrZbUZ9KUAUZ7m
zrIx/TnP0KXh1zuR3vNWzXrkMGDAV3AgpzVDP52JNnLBDhVnC5igENLaukOwhRZ5HRs1Q6iVv8Iz
SddyHAVksDHdT3p2Nyqu3AM4eopI01nQCs62tR76WjLuUpkeRnM2JOVaeehspIRZ/agPrsJmZMp1
CoIRVASkbJzo48bp5VOLsWitukm/J1QONYzqXiIVkF8bEKeQAkl3FBEsejbnjdJUPHxkHEuldH0E
d8Z+0MvbUIfK1PDBXo/ZkC8VBJuKYfS8xqmzNRS9Ry3mgHgK8/XoOt0ZXd2jHqQFkSEKXcP6CEfX
wkmx96KsP4cYuVRrb7XcOtvNuOmonXUj8w72HOfTuZF3oinSHMbCO9fp9K2v5JEEyyxGJT/YVnlj
1MDnqddoJKDp2uk6AzWDXX5RzsW1QQwJyTli79ptvcXkjxmt0x+FWbsUSZD4BvRyo+TeC0sPT95n
L84SGta+wB+yT5DHdfPVoiS4fedwmF4RKGQJWZajts0rU1zoOoNcIgmWCaob0hVosPRuerWulrRD
HrGSRb6XBBQbhU4QoMkHU7R17yPSIWZBIkKUdXsVPV3DOgsamKeAmVIcWxp+Q3S1A9FxOiQRd/oI
m450sGrEKz9wBE04cPiy4oDWh1VCo1dFypQzRpQOQTdeHImNdE37NtI4aOLpuK1BCa4wusF7ljda
G9IsNUBCR67YicRAWOtE7yQMhN+nBIZcI/FrqgmA9KBONk7DSQTUyZ6eYteL4vABUcNdOV1oH1JU
QGj4jXpV59rFFOQimYG3UZECQINqaA2zP31ZrmTf06lMytTP029jpBi7AkytNHqHzRguOR7d2DdJ
QPJsZO7JYG8igBVy6HSGEjUJQh3BGGOhopSCsCYm94w4nQ18Hv7E0GGTluCaISAS0+Wc0odo1GQi
jd0Wmbi062ojI4a2IJkY3MmMgx1ckSTqqk0VTnB7i30/KHyJjTPs8nzrtABUhWzh8V3GrDSX9M+i
q1qX8SaXzpIunbJ2FDzRrQs8zDOJBAH2sgIRXJTGsYMKbeCCummaazwEV5EU3107NmaBGGIZtuU8
ukij6xcmwUdg1JmTuvYuzEmY0HtERjIcvhkdNIYyUg0f5ic6PwUjr4aOHicts0cshlgptVUQhvKu
K6AoVVG+d4XqXpsq+whZHXYqRcNalEa7sRtIgJ4S2dsugvyVqioHiU5ZJtUnLKz2SjkfLkAwqFAn
PMaASoOGV4570JRQm+QO7U15qFQHEU0GqITFrkTTSu4ZUK9LZIXmfdhAdKpxuMBpYCWec3uEmNDT
gAaHecEbkMmjZ0WgHo3xbbAZmShQ1o6iV1Yjy/xO2hWdpjZWQN0OpMJHpXKOerwQbeO95Eas3vUP
POnIJQmuzQ0qNc/R/M6lBM6bi1nFzbeWu3KZNtClLaqVPeA4hjzgbDvFa+/SPDxYSuBLF5anCcnQ
kS3dIUt4GOYmd84JmPgwPnA4gif+ogoafqE5Dke1FyfmdSvLxijQ9fZ7gKgMshiIXmSJA1hvyViV
XBaVaQddlNY4NvpaKfUEDoiT3bBRH7PM2xaKcHGrMpQopjw85/1Ho+fNQ0j8q54nAOXFhEujQ+NZ
Ku+uOcWnUk57dYA0QC5BfEawyiZ01NTSofyvxW3nme+yzsmH0AZATxNack8OPbx9NoYabOO9gqSz
SK7UPcqiQck3EAHBZmDcEfWwaxs5I2nIHjbUsN32Obh648D1ge6yTvyhgBwsg1EBJDwpyH+LfYuu
e02DTNn1EQhLjuTOXuRQqwIOf3bpMt5HFX1wA06vXQGDNtkWk8MzRSEn63FcFTkhXnwwA5HvE0Ix
Vg46+VAlYDMp+3iDVi1Ixw4VrtseU4LWDw1v90XUTrgfE3nIssD1TQoQf5y0TZxPra+HxZPB8W5R
tUXKyFxdmzFUbnrNztIQKijf3nio6R1SRonPOM0ZWrsGXjDacJPEBdYXFdMvsgiouJq3eObEdYFJ
RTUpPgQJbxe5kFU6W9N9RYIehHehrBxz7pPqvT2DTGCtxVN+aaMZplR0+olgIXZ5rqyj1Q6vSaBB
fkVSDjKiAzZFyV237CJVzAFlNHZKV92kelWsmpK8XCNi6CNI4jniXlpycFJ2cQ5zOsntqyjVR7cK
05s02Hf5LogsxcfzfM0mvT3qmMYJMS2Pdj2Im3GYXOAlaGUxtNsLTzVdP7VS61KminHWmwH/HO0A
rUFK7pZBf5UIzq/jEEDBGuqbqjaGdUECFJZ1JdyjXp+bS6l2FfMXcGcz2RYw+de3DMn0Gy4Z9OQT
6X9BOE5rUn3BUlDtnODjnDEFDXfNduoaenBuqt1p8yzIi4F5ff1dp4N1HkeTeKgSO6FnG/I+TWMk
qsO4M0Ut78lEVPBx6tXSQ/uN/ciw5qAGyBuk5VT9k2Z5ti8nHvXXT/NZUuPWJUVSbCtL5N36NvS8
u0DRks+Gc1wj1CcyqFGBzM1RUea3ubpIxqq7I8MRuX9m3qKd4OQAnStsyq2BM+QuaQQrrTodvqQq
/9u6v38p6ftBK/iv1IH/P+r+ZgHav9b9cUjjLX752+alKX/Q/c3/7Hfdn/6ryXgfXZrhODY6Jx0N
1B+yP+tXpE8egj7TdGwDJhHisn/I/qxfVVe3+CnKPDRdnvvLP2SAHjfItUc2LoI003JU438iA0Rl
yE39ILmzXEezDJJ2eXAkr/4szE2gjyhpipLY8t5kTK3kUmxu7BxHdFu5/caoTbQBtGtXYakei3ad
Un8/4NKnaWdEkrg6aDJFBP9SqPZWbfuTZ8cBMmnzMKDiWqAtkwi7m3cTVJdlzBcx/KYZWAWMWAmJ
CunZkgXJIgcHATK3vu9q41X3cmeHg4VlutG1VWh1T2YKfqLUBDjiYJ4xeOHs0YsejKL14JMwK3WN
4n1MENCg6WPeRInThAUhxtZdpU8Hx2m1JdFNAhg5jTZmcfdkizECyDjI2/iXFg6n4KU0kk1aBVSU
+RgcpvHAAjOeq3utyliiJbojk/awDAZmam2IwyDzGsCAr3KYpyUtxJtAWiQuyKWGf2kjpoHu8bjv
1ejJ7B19bbvlCyX3I0O0V50looxnR4/R3IAoOIV5QdNXBtUJ4vgVUhbI7to6x+TRkXdqZzs7fayw
hEFT0B56jLtQd3CTN2mQY7+kEzZWyiFIlJT8EHIwVDS+aMSNczfI4eDmNrKQ0T7FgBM6Z/zWaIJ4
MMz/aTVuoCB7fkZbUMUpPgNMXN8mB0iEjI0jaoo5gEcJrl6MvySFxg7a9xS7IFjzASPMRLdes8mt
SqpmY3ccV6MOQUnqYLnOKw2Pv+Fu1YC0Cyur7O0QftruSB6M3eEIje6r6S4vWlCXWMEWseJG7ADZ
05Bo06puoO3QhuqR5Okt41rP1l89Wzu1prKrsHzA9qSjz+WAMNNcBElmbwG2vcumPLYarAkwjfco
yOl5GNVrPAARxrzNap6Uykoo/SVViGgKWwL+iEpCmRL0yJNMjsdYEz+DSmf8ZEA0ACU0qVxBI6wU
XDak7RVd7TFF0r9Ntb0uGqYHUXA/6qrcaNMc4xIxHRVUxMBowRdoZpc+26AjaxzVHK4yXoni0dHz
rYVzNAasxMgpui3biWhdBQaqiwCFBWDB4RDNhR4uqzz7VqGBB6bsvuF8n6ADyYcucQjhqtynRFWO
DGvthWNGOO+Gjqjs4qXwkNKmRr43ClQOSRmLm6jqNzTqP3Wrp2kMOdofsshbVg1p94pz5al++f0x
9WgM4I2+gCodYNCc7UshQCR7YFJvEQJjGtl10BtkA5p2r2r1yrHq2q+GoV1h6qIfDQSoE+qe4ToI
Zqv8ZiXi25BjQ2mL6IGDHGgnyXbaWzgqM5ndUe6MizZQn7RAO5pV+tH1ibl2pgbNF58EBizKdGgN
Ee3tWiCaM8VTr9C/aIZ0TnYxKK7jZhMWBJfk0+xFcpqQqiXbFKDPvcnAdcCotbLqi1RihEoyMBh2
dCYfJcBK1EB09VRsEgHSgBwznN+W3VkpmRhDj98Qe/0EpQh8U36PcLWnteKXeabvv75gfiMWw6TG
b7zHKnOCdaG0IC3MhDwadWQ2E/T62hUkzTseBTUhkfMUBGPlEN5OuaXuezMauNAyHV//CDq3uBcs
2qs6Az05dC9dQFZlDHNXcUnexWu2dhrVR5g6oEdChCbHS9eK5Njh/Np6qXVu5gmSeYIhWRKGTFZg
gxJz8fW3beCcsGULmPPxbRKN8BsI+DWQf+yZ0TRYIHYJpt3VNGt9CIzuD2jekqQd9k0DGREXDXBe
7EocRxlJWXqLGlrJn9s6ikCKFjyiuumWIi3Esgqrdt/xJlUWLOjMwZ2pDfWTgbEIimXM+ahIeQ0g
rxiGfVE0MK+1CxzN05mhM5ZfwU3G6a5zy3XbMJqp7iu6D4TNkoDi6cPrgJZwaao8QF0iwVBfJld9
LDhCWQ2cQDEP6pLSOqm2Q6ewcJ+imGNAPfQWBHMEoIoaMBfkcpVpZy5rw9b8piu+s631a9p8dPfS
4v9ydGbNjSJpFP1FRJBAsrxKaLdlW979QpRdLvYdMoFf34d+8cRE99S4JMj8lnvPDXaWy+Ptltlv
BYtqz6u1PKFxLegwGmY4/QYc2nyY4+GO/DhyTZvsH4Yd2sBV3go/kh8O6NeiwrrlxdjhSfXbRc5w
NxBeMYH6PuXeS5Owi6xtCwWva3onMpjA/HX/sni1MfUUmgFCjRCwvN5YegAB3le/rus1F60WnFQS
6Z77KVgHHVvBPqTpgbpnGbRJtGGhw+T9CJZGoC4FR2wBgzAztmNqsn80w+ijtIsHmhZwaE7A/5+/
RhzD/l1VMHGW/+aWfKpLaZ2xdd4IcAW4056rpavgMIDmy9YuQ9kBjtceMQPwzm1c+u+2wTQjt46p
6CYegrOJmmGcOQ3EZFGwx7ysCTnisoV81y2MLf0Ws6I7QN5Fv41euHqnYKePeZhtWTAFth+1ZFFo
7XJpogYjpifqp6+5J0corewdZc5LGdVfaxpL3gwbXIfodu07d0KxOCfDSfcgImI0exR3yOE882T7
5rTJneWSW+sFXjRnnDV2QXkyGP7RCJDXGfLg8r0iVcJMZY2wa8pm+FnM6LlYiDgE70lGp018JZQF
jnwGFTCI3gh5FJhwuy/IVrDqcl0iaKwPJfQ5LLODvZpWH9WULEfpOvfUiF8tvlgGXWmIZX9okcqa
if852EyZVU0owhqZY7hpFU68xt48lnuLd51UY1JiMoSGrKhgG6vkpwgAADpegscQxHDSnT2cDCzJ
PmiW9S5v2RAOs79DQwY33H5iqw3+ooJx3vCKzFWX3zc5gskir66NNO5AWx/IcCXmsxs/jUq8kbKy
akozGwcXPrvIca64AlPoa822q2lL87j8w5NzSBb/bum9R+3xvo7dq2ZnJhJrj8gO4WAK56RmsZWM
z6WUHwyKkQ3jZTaZNG1R3sKln8UVKccOUKl1XHiEHKN/HDpWeHHCJAPQGBqBrv/byukieAr7wHuu
veiPgIiGnetu0oc8mC9BKw+61g0dHKvZWEoscYLZaz/ffMJQHoOco27mEyS2oEBMbTMpqfLk4KQv
1ow5OcKXs5ejg6hAIXFED22xbOmfvckrQlNSDnR6vgPZgsEjniQqb2acGSHVh2wmCSgQuB/JN+l3
lUNGTDP9tDXBoAznv5mLwJhiYrngX7+aBRd/nwMU8KBz7IXCkS8rl9ky3r2sX9HMxvggC/MTMUuy
cztUbC3uQ2PpQ81+kFoWPRO7fWcHzbWlNMVPynIkP/qd/JEDvbcPTDcTU3YPFTSYgNqz84RteVcz
xrv+/yOlSvJsGC2L4rDI5wj9DcgjpiUA5NzBDv2M7Ih2Xs7GlNTXubarK94StquOtzWcF0x+b3Y6
icfsNmBHYD1qZdsYkuScfho5quAUEVHkB6/D7IgjWgLWjjXYGxHF1U6QO3M/cZnnrU0ceHezoXhf
6SouiUt6FQf2x8LheOga604CK6z1CH7esb1dMGDT62Lkb6wmWzQyHXo9DysbTmeQIDuxSjnGWlew
CMhAjKMF34SHy24e8QVYVsrba4z92UtQ1tc+MnZbMUBdnohPgGHPORAiruk3EXvLqi6js7vKhurG
JXgmVdyv23q2FCfAMmPL9bvQJHjMtovxUQYO4kcv7BzqDBbpD0YZhJoADfK+7KI5BrX1t1o1JeUA
0Vqt+DWW9eRzO9uRCXsUMLtL3Ds1RhDO+/d8ZpFW4f3ZBKiiEwPw78Jr0Lj+DwVHuQPW0+FbpvBj
a0cOX54A/ZlSQMyDzmBC9nDQ+SU6yl/gU/wXJr8VXGwzGak1K1uFuux2TmCap9gn7dZgCZlMebot
JHyLGtE/XZD+aPs57DIfn+Gc/XWl8zzhUHdYF7CvpYoGXLGrJ+vmqOo5iqoatQoas0pyiDPfCfvJ
PKoxvigb5WfeQRxSHt+MK6Fygeuv2ahK6LebvAAO7NU3p+Tt7taE4bH9y/b9oI1+WxIeysWj8z0h
PxUc7OSUgVwCjn8qIyHOc1sSBBG1yJa13C2p+TqOcbafF++EJdvaIgq5MMNlU2881yAIh0Q9gRBK
ATBj61StKkhBUaesKr5zkMpbm4QUSvLyQfDNJW7JnrVJdotjPVvkbunE3gRO7eFI4ySkVl0/sOpo
lnxJUPBSlTV73THGle1x4j0hbIaajRl2mBrBE3kRd0kk37upOrVm8JgtlDokIBDcfuUIszcm9wfz
6phXOXqQS5mHMqvfZ7O85LOFMI/qfUuRcFZcdqXVbJKgR5VAh3JYENt6fnWzCr/cOMaMqRgdPyhP
Xm4IP8Uy3kaqFCu1dlHZjVs16K/U5iOZeayALDGdyrpLM0+coyQoaO7Ovi8YWZtgteATVAXR4tFH
otG6eSR949pq04oFax5tuR/0RXWvSk3fYHZf0ePAP6ak6M34iTPqZtAbcXHBdWfh1jWIEddEVQqA
O+WpDDUld0Icwa53fok2OQgcw3E2fxt52WJN5O+5oCYA81LfmxERL8rPbrL1eUTzN5CQ6m6eMbN5
4pI4JCjPqv42keFXy3fu2c8uokEIF5T7zoch0ncnHg+IgqlPg2nfzXszC5iSVz1ZzQgmMWokV07D
58FcH9n5IBr3D7F0HO+vtm7/gjVjx4+AqM/T/iji6zIjagf6JkOCL87L1AK7nBh/LM6r589fsY6Z
a4CgCBR7ZeE8e3o8c3T/m6f0Kn2TPbH9k8C7mehdqsFiCM68GZgAVpMlrpnvL8sDkWDWHftZVwZ/
XeWVB3sZSGXs2F+PE4oAtlwbg4e5HNVzU2wdVJOyc25iScZdqZuVHvNlOqyyWbqqX5KZkDhesKgy
P0BwAYX6URnLFyc1x7Yvn1Mhhl1TV8Rbc92DBryw0K/YDQ43pFHYx/GJFiy/cmsxUEw09zkg9k2n
dEroa/qU1ukKM0Z+CSUomK1jb8zrDh7eI59vkSExyCx1SxnWE9xwZur0yZHrHXUS3Tk1+4s2Bcq3
MEQI/AitJKFfUesvOw7ei2weqno6Mzf7QVF+z4Kx3JiD9UVg883BJRTE4oJ0lPKX5DbYuvpkom7v
jIjnqWC4M0KE69wvy4lC9PisQuZ/U5y+TjHM1E5w+NDNb3yy1tff0JVzTVgQicbudEtcFia2H3nb
jNySCC14MLLw9VYxWpSeVRzaCpooytKjRmAn6gnJQWs/zNNPN0T2HX3mZgr+8UQ3Fwi8oRw/S0+d
lwFbGdqda6dcLokVsjraXJ+ddF7HQNHWTeq+HqFwVjGQeqV18U62Tz2nmOyFiKEaCnNfr2KTws8+
GCXX16xj3V6YCO+L1Hk1nJasqCEd2XTLD428GpgGBkNHjMRdJfYj/gP2ywADTwkJSxwv6f0ye4+B
SJ9IFUaT0+mjYz2hAXWv4zR1+1jZ3QP6jochZlgWGXTyQJaeJ7sDDpMZR4OTu7W8t7z6EUofgY4c
xrY/F8N4HxWt2DhzZu/rvoIagQxONxz6SYTpauycLRu132WYbFYbPqlZ8lfBs9pB/V80xfFs21c3
Sq4kHl06wO4bnRljyFyDpLCYfGjBlIEGGcrerp/a57Ybv4cFlhDlxT8cdPdu411Tk/yfxk3fF2fc
o1S8qdh9xLX3UA/WP4u+tazomqwYn6WhDYbwaHly/VPF+tXJ1EWM6zshSZZVhKJSbmxIIdymlvlr
zfUbVofLEHV3kSsgjQ/1s3CpdpW0b775UVfSYc0bhNZomscam3VkV+1DtaKEzQJ+X0q74HQoMtyi
P9u26I7drJudVLSmZTPnoIzq+MFkcYRCXjrfZn0zeFo4vvsKixp+sCarPEaIgXxc0rg/i6EgCC0O
LJ6Z7oJTP7k2CqEQUYhr3F+cvbTAE0I60msb98ZWjOqvl3kNezW1Ui/TsDEacNdm9V0jHva66TqL
nC+ugu2mYg9xnl/feqg0CPgRmo4pIOg++WXAeAemY16q73zoIE8Q6DIL95aN3pNDluMQ/FvG6WIM
0znxgRSh+XysA3Pv6rLaVfrCDOaZYIew1DK9A0dyLhprN9GAm2AXx7j7J8Cxc/TU2yBCzSA98bcW
4iGYa2cnpJNvrala9QccOaLboXEOyEf1U6rPnzH3vtAk8Mcwsa0TMEyxpZ+KQhPMaNx891JF4tsb
JLW/qY54lZ0dkzDoDZ6P7NtVN9JSAAbnfShKlJXZMpykPfaABXco6cG7lxkTglUHuZhP7JwBJ5WI
T6FEfNYiW65tjvbJHxkfjpZujjyeD8QPJkDRzmZ0x8LRPzVK7bMa66xbxyd+C+T2ZGGyDZZbnE/F
cSgo36x55sEoWoZs3ANDMJOOoQNxwleT4ltEwl0SpiEm0ifM3kDPmyKdAz5k0bwk0XF2aenWydXS
6OmGdPq9n+F2YBGiGemZHmr7dVzTW4IkflgQsXIRddhAFwjo1nCIuvHiVcGwKk17ZugsylFiY4XS
TrTH/7EO+5rDYp7cBD9ZDVByk9kU8YokKVjCio9SJ4+ty6sT5bRL+M+PjL//OYn36JqSSz/TD7mb
bJleIDPryw+7RMVil860xzTcE7axnERUHCYEDK0oP+OxJ/YNv0eXxwei6O6tRamD7+gHQ65pZLbb
sHVAKo5k5SgiZjpx5BG2sk7NEJyd4nwCApkNJFhI8kH4PjamHoh5HI3bPEQZzo2guKBVkJC6iZLe
tl3AC21/L7XzkgWGeBCqnfiQxr3UHWmz677D6duGmVL9guHiD5Id/wF1vBe2vSnuI99OLn6hEfjb
8odZunOzGZa0UYLphnSAt6kJPkeUJeRPBW1z81xebwnhj6SnwkbRywddNE58bMpGHnNm41PLtPyb
VEEjNPInJGLzkzd4JyWLPyxfPwYrWN4C99zaBqBElX75iHRD8nrIHPX9f07XJ7sCqtwOQfepJEQ3
dOp+2VmwV4Oy+K0h9JyBOVjoDxjgjP6hgz9NetN4GWH2fo4dAlRetObCtBMpXfscLQbfQBIMe2R9
zYkR3LKpF/jZgkdqVDN6C2t5kuY4M7mb+wMdI719JX/TSptnY/aMbQ6IYSOqKNqVTveRofY716sU
HsGmPESyOJRWvVpvKkza9kKpSso0/FsyD49YuLeuFU/08QLSRVEKijOI1UYOdL+F0M4kPCVIfEYD
OrcTU4h24AAZw5yVAYrQdqXmPhuN2+0bh2YRgZPYxaG/8E8Lns4NUx6cExYzgHwWX9ZofMW++ZQB
Z/cqF/4VxqCN5+mTL+fD6JQPmdm1YZB22AaaogzRVh+zrn+TQXAJECWLnE0EMtRCULoDiwoF3swd
QV5o0uPyBnDnb+JOH6RghV5FilWTBFPYMnzEVMWKwF4FIGkM1s7DTV2+lCRp7OyJBISCduzWmuMf
Pfvvad50G53nEJSYJiTetEYroBwfmcIqyQ0Jdgobq2k++ObQnOWBch4kqhNTADdraFrKPn1JSGwe
cNPzMTGCYVZ0hNOPmm3NHKnjYpu7ELvgIyJdsidW4QAtMXnUKEfVpwP78BPc7kQnf1RLc40SOz+S
mrlDHZE96JZhpWD5VEjnrh/cf/ifVwkaA/SagNG5w3VseT5epa45WcJ/Isl3YctXH7vGAYCGM1xB
it3lRIKFGmkDo97xQHA0l0ydX5Oq+kh4A45OIF+xwkT3S6l/yaLRBxAr8zZzYVaxKMWBg/JwSfyD
JtynrWwPbl3/mTvIqSU9dkn0m+8Y4ejKfwgqi6PKayan6+zbjwA0z3iLJBJQkn/ae+4iQh06OG5N
xke/wO3buEH3pO3R2+kIjD1ND5TYewcO94kRxtO4BGqfSNy1qcRPQJoPQofWoaOm3lnvkkORus4h
bhxI8H57JlPpu1xPhMjm8YPAubWTFSkZx1cZZ92TPSQ4FybGUnYhQk95MIyTajvi04kTfR6V+kfU
4bMY+JoR/wMsdBsiYHoVjr14jVGrIZnrrwBTI2YfSOnKuRZbmsafueEraDDnL+SnUOCjwfGMjkR3
2LC5UIdYCYCIzGFF1kEHh76RtowApql5oJPMnLXJ5UYo6zX8biBEaA3K1rM62AAWt1Q/VpjLl6JA
iRknBNXINtLomPVmSIk2yrOx28U5laKME25J/jNh5uj2zq/CjbAAZo7wgfbqJxL9nYyWivRZ+ydz
6DXp838l8Q+8yIGAMLxGXw4LwmKz9LdEkDy6wsvvOU7vSV+GsLlwLc2a4Q8QNhJ4yuonGaz15h6K
S8qwqpmo3mJKWwbkCSHsRn3I9Yjxi5hGdt2EzJfLeTCQeWWB6YbY0/FhtfbzsHClZP7SM8kaXwV5
MHf1Ah8kW/JrZHb3JcxfMslHVHf2XyzvBGDlXnDWzGqIhGJe3iEhT+tQDb98tglrQ6A1JSutYwFR
g4jtx7Fwg52swZ3il9xbLLza3O6/iZjjwPTU8MJ266VBj4DXg9sA2fz63PIZO7Zsd2qWz07i8/cu
SZTyVLl2B+De06Z/0Ol5bhLMudGkdh5nx7UyMCETEcZ41Mww3OL0Ckfe8J2PEE9HY37XrU9BWuIT
akEqIlHjx9im0d4Por8T3sLcogZyWiabtt19u8Ikm32+oKC3tlLRbkmyQCs6kHpynX1h+kfbasyr
U7wP4tGaSeeUDTFxtYmPs1DC2/dwTTZyRZ5wNhE0pKCkM2qkpOQHLfEFWq2Fu3oNMkroKXGbb62M
o8OK85W2565kgIA45ehPkwIrc0c5sjKbecp9+bQ0Ixb5oUKk6q3e7qKBCTwk9R461Pf/PrM+05R0
pKiwpPnV+fIx2CaM1sr410wRKiOHLIZ2HENsGAa7j33TmflhtpV9CmqTvBhcAncwC9+VN/u3jOjY
DZzM906iyzfgCEeI5/q+PPA1WH3+glgzwhv2hIX2n53bZpgUOK9sj13nxPvsIAoevDi914Tq3TpE
rHujZaNq6/SeTLwMuTLHvA+sP1yAkiZ5/VPz5N8NdYkLcZKfFhuSZmxYeepmpoBm5+ZpisYoUcWH
9K17vTTBDtswX3dMal8KXjKmLrjm3DWxieSPwNGNkQrzBF8VaV5dvg+mxd6Gu26X2GSrZMhoF7sA
9w9dDLj2WXEuGbOqzm007l0xVUePfeMhmZqLZ0radkx1w3n+a/lGdpbIS4+IJkG728WpjUmmqjGJ
Wb536joxMnVE2z5Qi2+oXXEa2Vb+UAX5P7DmIQSG8Wnw8/c4R7qY9dihYbkNRxQSpo7KA3EX1OAj
4z284csmSwio0z4MC9tjP24hUxjXBh0HN8DQNE9Ok7YwOZr4+JZ+6d/ZIPB02p9dmiBDs2yGhj1F
blcOx6HygAQbMyo3St+5GdRD7Wasp0zujapvR/7VhlbH8pctEIsFGMML8TYgU7z4GAV8LtbUYjoD
jrHkeu8SJHUALP7T9lNyr4ibTfw7cr2Du9aX7+TSGvAEGbRKBC8hrAEHBeEMjFJAwGRbH+8cG72M
QVLLEDOFT++SVslzlp7WCvY8FugwlKvanSit6hgP7jMemXVIykXRG8R/NUCzHB9LshmxuSi9r0Wu
seMF85OqHZN9Uz8qL8+e///RtXOwsdgLy7h3wgWQuFkOzl2u7QvBUNY+Xoq/as6ZmfI5bzAKDU9W
Id09bquOea04VI7OWUf2sKi785Al9YHYzGTLok3shXbYa7DmJUqDDEB4MmMGxtwqydW2vLZ4ysxW
XVscmFK1Oc7ZBGcV/+M2c/ShlFAZB4dNXPAFYz/aN/5q42fY+vT/D5KIIKye7SUxL2CPmFGl0U4K
CH1kJ16sChWsaZCvG40AP4oUxbWrMc+YpXqsu8A+oRJpdmnSiUMSzCQBoguyZfAQKCN7Tm0ktcCd
0OnGI1mteJ9vcUlADy/mU+zql9xhSwgY3CAgs8ufHWXeNPL2vZ1Pm4AwArGg4NbrNM028+BK6tad
TyXmDtw6XqHGV4QzmDW7z3QGCFFMmA9xI5+9PACETuq6W5KGUq/UuIFnAUSytYOyY27gOMnD0hDE
FjBwNEGFH03NatcZ/JImekTMY6iraO34ydCwEnxkGAcLAgUwxzsVA380dPCTG2l/lqaQDF9adlQO
39XY0T/lpYn8ap4YCYjIR7gx/KR+5XMAG80ThDFcTaN7zZbOJkuO/D4enOXGNgMqL/DrA48SBASk
3xOSmIWlAyha/mhsbb7I511ZZKRTOPF3wy90R0Yk0tDCuqmJdRKZVZdphuxipcLZS3u4RQuw33qa
6RZyUjanDg5c0aTHwNOPk5jch1ZQWJFgEi4rfyVf+cEYlJn+L9VOZ6tCvkh7ykTux4zog106uVMI
O1fy2Ywj4num+kGFrccTaVhJF8CCneSsRFcHWdw+Jz5Eh659bFV3ht3t75kJf06iR4vdpW6YslA+
eZhIzJy1OhrreDdX8QF0nHH0cjA3dhbXWzvIb05Ps08+r7vr2/OARpqEOKzpkUMgweiSp6rMt8Zl
i4LxatkS2kg8CLVvaHIEln3HuqqkBvVhSMdj3e+jWA/3BkvNsKdb2ZT08ArLDNMcOHjjwV8FCXMX
sWRr1J1IvYQBFs1K5WBJpqxAWaTFR7vUf+oEPbYDGWcbND15H0FKDiJ9tZmRIlbgK76yktzogD15
P2fvJTPdMF8IsjSdIvQdlNOVZ7yMpjRDDrBu087ZB0AFsdfsNll/bU2746ohesd3R/s5B3oxzfK7
9/Rb48U+5F2WORYa/K1juRuJRwraMqVA4nj/kBZ/AvTkFyI8LqSj2uJ1BHGT1V4YV9N+sZb6qGV1
WdXS+9rDmCc8FIHdlKB3J8XCa5gZW5CL56hlEi1JiqmXU9mu7JnkwSn1GIqK5wMeyKaWvn1fetXe
y4kyKBd2IH6Bf1xkCPWsrFnHmGDEdQl9DScOENb+lDYu2XCacCNoYcLWjD5gzTI8YpBA9UfYrSfI
kqBehzC2zQVKT3i8j1B3rG0+1R8Cw/ghNvax6UQXx43brdGQo2WYXnsRVLmYd/MdkUtswzsMlVM0
jbvKNC6TW8t9D5MJ+c+EgvuSNMVV1PlbFIESklECCcPetU7ZHRe+Mcrb4gT+LbpPx+eiYBPbdKh5
9GpSd0YeElwT3hZH9VNe1dSFyWOVQXCi134XROrKsv5OXYvRHdHVgpLJs6PvIpj7I5So5Yhile69
a62jmWV/KOFf3WmeHuZY3Tdg5X2R0t+6pDibpnhjD7HLy3xv0Ui8OMFbGS+o/1E6PdZVQUFVAUBg
S8zCIrPIHO8q1mEuUsfilKR2zDiL4XsT99jsTcHkj4+P2nE02vgTzRioohJ3dmWx/9TrHzfD6OvM
vrwVvHQBf2AG9hwsCvSlbgSvhFyBTIx1btuSyJvmzOkieqFdVer6gTAnlr8K3d5owzXT/W5wGQEO
o3MgU++hQw9O5hoXEEMnJDw4pLI0u9oDblsVoFuNPUIdTTBBaXcjueCt7xyaupoTNuE8om4ZSWG1
ylsZY5J3yH20BfL6uCU6QlnEzszZag+rkKlFyR34CpA86kYdaKOCyaYtJQCtegbly1PyzzbQeXvy
a+vKv0ArJsV08jFUbfPho4wG4hL8YmSD+x1X/GqI6s/d4L35aYNbgGEokCx+2Ln8Qx1OC9OTamtB
G9TOXzKf66NII17ZUmxBRG3Bj7mhXu/O7jTX7G8tX8X7AtLvAUbYFBivzBX+eGmrwqB0fydnpvzi
108QjTmUT0NWZWTI8eUjxThMAhv91CAdwDAa9GN25KV691XfMH03i7C25+wl8OYDJRSWEvVCegQy
xWn4A2HwBeeNS6HIG8iFyj4fJSdHo0a+ila3wyCjmBmg0MQhN0hMDcK5JEH81I2qu5BCAVI4x+4e
RMtEFrojNqb9ljvMFgJQO8FMQjpMYjbCNPO80A+z4eVwlVmkG59+OrHXqedgxVd/LU1Lnk/DMD/V
6H5LwlzgrCx4yQOc7P1QyS3P7s6fHPWjFQHmFTFvYOpReX0mbQyIa6n2kE0QSWUV46Ks5GHlXinL
lH9ZDp9OWRDAFwG0KtOafawi29XhDXQWjxgQGCxgk3msBViQLHJBzieuDB1qwe08kdiMTqYKR1b7
u3qxnoNUnTAj1kBBy9X6Qj7hmp1apb46xiPmUYojzb3U7s3SIxplcR7jjnwgxNy6JcYzESA86cPd
13QiwYJNgRph1CRrSEC0LHvZE0NZcj0x8WdSV5TVxWjS3eTloL9my9su7ksyyA+MWudxULCx7YgA
9rr6LlyWi7yZqjyjr3rp8+liJh1DfM3h2NUelXXBYT3ymjDvb5at6xdvE4q/kF0k2jGf6o+oSUt6
XzVGr9bFrkSwDV4uoqtcg2lhOQRk9C2JOs7+hnHoug7CHrO6QvQaHZJhQ3cm9gvaZzGwDKSHg3Dq
2WF1FxDxB5h4iEgcjGcN05wHE8I2rLOfPqb8ZFMUIb8wuCDS9tHxglcACfz9s+qOuoZxVV07oXjt
G7SbXYLUwK6QSowAODajYRSXhTd109DIFVZADR+3xG7dlia6NimhiJUkXU/EKKwm3/11gsQLU7Pj
T5pSsWszTG9kOaJVH8zDECM/B6PCuGJPkmy3kQq7dtlPEAWtEt4Z7/Pslf8PcENEujF4EknYvV7j
J3RyC3yiWIIGqo+QhCPOnt7aLh7cVNXJfpiakchN0nKHhbW0ZALsyoZdFW8rk5Z/7hz/YyRPZYC6
HeVhtlcaOmXzrcAWnZ2OXNwa4DCroxqFmAGVk4iOWIBI6aGFjgAHkpJc2FEisAGSVlf6wWF1jxWw
ODklqLF8QEMtR2pxz6vB6BTdofpj2aRLk2bkhMC2zqVOkf75PIYte8ENZU2911ny6abip3EzvWbE
4ThHe8WEjMisDiysed+XVBBEyYf0imX3OkEC62z7zeqSeY/t7xrM3nyktgtHQUqCP5BnV9QPkevC
aXKINDXt6DxPuBtICdtYHnv6iE3UWOCgFgG9MvxI1vm0fvOIOSOVd0Rb/x2mHHNvhsNXPE0x68Q8
UcsBvfIWpzAksaxyaENo8VnSMmDFYpeW43nJSuK+IrKPtHzu2pIA2Ig7Y83oLUXzxVSZqORanNrU
DH2PwpsCxl+VHqd6IN4Yz+jNJO9hjdJBC5W4ZzSGt8gsXyXVv5jTB4OiPc3/EJTyPiasWQVJRoxe
FthoGUgItd6Os3/xJCWnt4AYNBeXQ9h/HwtxW4Lq2SyNY2xDKPDd+REJ2RpCQ/KytFB6ICBSTYQ4
On8lYAMcDFXnH41eI3H0YzVykqc1l5buWERUrhuSTGlZj5WQeoulfo0+K9othzYY/cHg3QzAljJK
8e1VgS5JsuAgIIvlb9R2RzJ0dE1vbSTgjnu3QNEr/qAZwwmA998t3l0CGIy63fY10pPJfKIkPhDf
R0CV0Z0Cf7n6SeLhnVvu8Y/9jD00PB8pvmJ/79saER35gio5S24A22nxvFODgTAAaUccwH4Y23/5
Yv3OEsIaYyXWOoTVRHPwy4tWAAPhFFjS56UejoxGBiA8GFupkMEv/szT8kQd9QbS5I5OalPl8cey
8KL7atkmdUo8oDz5LvMjjo4RUVFbu9wz0VPsjW/dxOMC7qV/NZPiSeBvy6075vY3y5XfgRaIVLJl
4xvtS9oxcGGx4IKS8DxCMNYpv0POXR11K27KfUvd8jAsLAsJFxJQFb3FOCPwfiCe9TIZQXJ0x4aR
VhSEZnqqLReC40r7IMotnH5pivMwAwVEAZ5gJyQguHPbLSVjvM3/Jko+MXbkKeHMBSGEoTKJQ1Am
hByS3TOVpGKaY0nIM+iGq0zcD4SkLH4CJxxb1HsyTY+1ZdzpRnbsR/xHpA9iR+jSL8uyF/hGMd5i
0AcFLnmGa89St2rbGh23uvpVOf1CJ6Y315jxFbaPNhfu3kepkIO0igNcoE5kXVqFa9rv31TFKFOx
0NxH/CGamI27yp13dcFbXFjpvkhINC3t9zpz7qUd3xjdrGpSC4xA2BT60Q5gbmSS6TgpiYCwtxW3
+a5nSAGFd6fnhHs6jUOnmoqLj1qMIKg12Yb7dYQXR91HwZJO/M17NrigV0tOGmh0pcDwVLY+TAWi
DOdJRCef+9TPrHe3G81D6jEcqLWBaSTd5SnwV20JL5RR4YcO+rBHUQJGm9tTVcr0AMDE3Fexc7Ui
1nJQDsj/8zK++5EgQoMQ29YZmTOz38rcvDm70gMK9biYdvDCmo8QsLjDGm0W8ASTR7PNgnOUd3hJ
zRImpUdbNSQwtIYeRRXzD6nlmlbsvLdNTW6clsTopQrHr0YPmPlf/TQO1ICwOswEwg8kmduYOMB7
vQtwBeC7E5Zl8Nd+/iJm96qmLD1W4kMzwAw7ianNcDSGN1WCQfIhGmU10g5rDL24WfYUf3ANjIo8
MzYhaQprgNaxAUk6jQtj0eEzj7A182dhg/bvTSakbkumsJERhui47b0TQIctQYmEn33rfWtWM53p
FvvOZjozjPZdUuNXiRR7fgt2B9LT+1k4ZRh3/TseMc2kwC4v///A50SiTJYX23qgm8kyyiwzjrdT
MVPBvMOhPVpipTrAy8rk1zDV/DOjePEXgn9NnEOe6u+7en7Pc1jRfY50lQUbWyKKJNbNKJHtO0J9
uweQ5BTJyo8ZQyy7Li1plmbzHuPvVwd+kLeWrViSHPNU2xustufJzaEkp+PfyJ4ObndQGXdQGTBh
SBkzbxGnwT8fLzS7COor+bdmg489ANxT+lenq7o6Z7tgEVTUWtbZUGl3+I+9M9mRG9my7a9c1JwJ
0kgjzQY1KO89+r6bEBGKEPu+59fXovLWu1LclIRK4A0e8CaJRCrldGdjPHbO3mu7QXDb93DFhB7e
bSelF82+hsX4HWjVczlkOw35nLp9R8OCSTHTcMtKbzRDhDqWr0zGAXOFByNEA1tbtyluD3J3s3TN
RvskHfRZFOC6gLp7WxIKgENnmdrNkI27hue34rZEdL0EA+dGgDRVM97KMNtpdGz7ssFpOKRs9xcj
nagZt5cJJTfx2ru8tV+dKb3pY8/H8sQ1MiDEBMo9U356XoQgq+tgN8l5q008yY2XwsTzFy2npOFK
YBKBle6ethluBP8Z/9UF+sSzFu2gcr01T3wQdzeqLc9UwYw5KINH362eiPB8YNtbGnCJxXhtz81d
O1fHIuzvBtM51HRWIP8QIs8clvXapSId6uRg1vlZ7hgDQiLmKpWk6KlPkgx5oJvKey9mD2q9wcE/
9ChX1mX0xTS9l5aJAVJD48DucQ+FxcapKOBcApkOG3FRp/ErLLZ4ZyRDT/2RsDUWNh1VJgiympxL
Qn2+QNJuNtP8OFdIPypzvslChJUu0BJiFbeB4LyPVnqWJHTBUbyzAAaIhFCuIaXAkxCRfRY3+jwS
UFAtO4XCAuu0AIMMzqt+avucBFCbHV+6CPVCh8Snmm1I0uKX6AE+8RB7Wybyb9w/ByG6+67Xj10P
F8p2jV039/6J6TzVzEGFa1DKlMSoZbgRJLGO69Sbzk3P2oBDOgtqNvZ9kqOFzjXzN7QIjlVeR0ib
02yiPaOyfsWk78ENT51yOgshoUD+i1c193kxL8lCOf4xlKa9XzMeYkrPi386NiEag/hWF8VTWwKV
aNGQLoVfURbvMVHnXeteLre638WEpHesqeznH3k9Epj5qnrE66jiV53WYPGI+lbilZLm3CfidGVa
0WXEl21jlySjun2K9cBfgR7IzVDxckEaakQbwRIRDgDlljF+7ucERfUsXz5r0cLIVmPyVp3apPrA
3ZoP7Di/jO7wjOY47FCmQ7IMNn5pnie1pdi5sJwmKB3woTH6rRlRQZdlzJtotNcNOLyBHDX0Eleq
EbdhPN7XyOvoOlwQkLm2wmm49NCuBOPpgE2Gm4LOZVDS4duUkhXfNmLYm9n8IGENISi5JfEZjrHA
p5Giyd4ssXkDkl0odGyMJnz8tWpvPA1/N6tTvWJ0ustKECs5ze515LJeh7xLm+DCMeOta9QgefBV
UMm8B2LKKQ0oETMjPtpZcC294GKkJWa4/X1foloDQ3vflvVJ3oyvi9+zSLBvlaMNZSJ9s9MGnEFN
xlY5pxXl8fxkLOCbaMZ4sQS0u2wA4U6qtY+TsMkWj/CIUiX+cOfFw4dAAjHJPsPt1CSQ71nJSfHG
ORdjKMHama2nOWBf6h64Q441ZYEqyf1qAPiiQ1jR91qhr7p2sOsZQgcraD4rKZFcRovxa9CKYz+S
ckQpGI/Pfg59jTrZpSijpl95TT0floTWLK9u87w8eiTYroK8xqcchq/pQP/MsOigJidybB87lzly
TWon9DtH9CdljViTzTQkfcdItjE64Y0zfYu0NV5923v26YpthGk/4w49jLIrD4bZn6Wz/WqF/Ysb
4uFhZPc6ayBMEGFxizC6VOYEUbHpsXtHd5ldZ2fKYcgOwHXv1fmDP1PFgX7WBr1jle+dpWwHlUN4
wHRmdybWB5SEU/0Qj8v+I3ho3flQDkQK2pACIQkTOqrDi5yzmA0MMGR/O47JGQ35ox32XwnuBcvj
r5Hd4sEfwoM3xhcyxQoWF/5pbsUIwHGHx2FwUXnRYYnLodt4LlLrlnrsQxvFHRTpUxnTkCEp4oDJ
AeUJ3zXsDBhPxkcVJLdG6yCyEg/S7J+HBYOUlaSUmm1wMMPzGogRPiYGxHV/WdkkIwLr4u6nH25I
eevRKGbIZQFxtk6/OUejoPoaGlmPxiO6oU3xlbXazYBaMqD5glckoT/WxVtDlGTQU1VHAvhlt9za
1FfvAU9GyTHhmOM5nwlkoaxA800sQmtPTIoyDDFLs77w7TdrVKSBhLS3Q2Tw67Aexp1fv2GPPTO8
hqmVLR49yn2AOITHwt8gYWBr6oH0Hom8o9HzIQ+wWYKcN1YDc62EUODeBLSV5+h0dKpf4KJDc33p
Z+5/QIcndjBtoqZ7C5L0qyPso+iQOePYXvvFJhvH7Rx8BCJyn/GrAPdwjRse4nPJUnWSAJvfKOkv
LdWBFwrDl1ZQ0k3Ns1OjWiL4C7M84mhmLOu2XpLqI8ArBdpRYAZryFEhxcr0yB0Pg62bngxo26JO
PoQTv/aBQLVF3IiCiceeoVlybirRMyoT04mMuhXDpoMj5zsnADScv/tDdJrEj3F72adcTzWUbyxR
9yhdHxW9vM7vb4Ns+ArtL0XsXFM+IKENAg+0aBQbp12dXs2qeta623sQrI5gh57DCLHFUDLwzlsX
kiGVKVsNd+1N3ms4PoI8/WDaFJ22fYbSkhBhcldtLxv5fQStOegVt62BWd9+9djVynS4s8L4qiCc
aU24UXXGq0oTvVQdieBde0XaE5PH3psXAgKiwOIMp3T3CuK5I0RuI4nEK9utHurlnnEFQt84QnXt
64M9Dcdk2Abj0Kys6iQpwnMwiEezAfHQzvPB7F7mcTqrQnXihwNYozLZDkPybjTernCCrVhszJ3O
EMgwcVg5JMOA+PQwWlljg7c+2ygMnOu4d20ajfSLipKKQ1OMkSI3f+3npthApQQYtfhP4xGTn2O1
5bpBiGzNYtjNcg5PhUnQYutTXGNz7WIERApS6BHyQrw69woAoCSRVusYMAJvPh3hyLbWJmnsfT/I
PQm0trM2qoZ5bxi/464KzoZBX3ZedFkBPPN18dEDkll7DeqFTOFwZPa07ppp3DuJ88A4kj5/QEWt
R/dLO3B/13iF20bQ6MlGzMv2AEuxQvAG7qPfBg5t6sTWTFsRQ63prOOQ8ifGovCjZ6a3jqKsdQg+
32QVqtSJDmKcElxpxWF2mMhvdmPCSohm8ei69Qj1uvAwuF1C/WakK2NAnQpVlvyU4FrweGJwCZMT
+k6g+oZdyXiU2oy3TOycGNiGVhVWcWz79lWdHpyKNdKHMp7IR8O3mfR8lbEU2+yhxAxMho1Fp0d3
3ADwOymwQIeALgpdDxh0lhps41pyCCKDprl6cm2G+D7NTDR5L0GWvFauQJ+m+v0kn10fHm1mxjWL
Np/STWxK0ttSVg9VnVhbUeX3TRGgmvAUem5P481iD2bXABh6Wu82DpuaJLdNBqG3Ll476rTU5kUV
ci/7obhxfINY4tw4gTdxQ8x8vzVYt4bCL1fkkq3SIVRw2XhSWZv3WWeK7cDkAFwJWGSWwIwcblAF
9hdXpMmGxtd7kcUHikzimmgVrGRJRzTFprCzS4BnghEtv/C5FgHj5glwZxFP9y0NzWNjGxcka1+W
bfOl0upuLnCAJV4HcbDAR9DPKAa7Tj4y8xVspef7ENfaDRKHLn9SfhY8pb7AiTGHe+gmW5rMFq3E
VeVZ1X2R8E0QkGF/hwSJj8MiBbPLK2Im6FNmVFo1GXBXZpuYx6EdSLkA9w6slo5F5skd7+mV4dTp
rikZ5akutrbDzGQROHiU2cyOLaZpo9HnW9OtHh0vp7M6hV8Q/W1VWz1+IwX9f6TSb6IULZuUs58j
lU5f59ckbNrXH/IXv/2lP4FKyvvDtqQgd8aWplR0P/4HqOS4fzhaSFs59E4c/hzS0T95SlL+QUdN
utqzBVFnpgVqqSm+xSo65h/Lf5fadpXSLn/vf8VT+gGmZHDcxXxkO0tY1nd5rbUrsF/5YbfzLMF2
yqniymVdKfO7707GXyTm8eO+gzX9n8+3lyS97z6/yv0QL3WP1NkfkLOGCh7rxmcDmfwmQPBnB1go
Ud8dAAeF39ZlNOzYGw6nVWVHp7Acsu2vv/6PrKl/ff1PQXfT3NvdmPLpNbqvtcl8cp1mbIldxnDh
bH4MTGT3eBXN1a+Pt2SQ/Stg71/H+xTb2LcJtuIJvBBNduuao8OTbNrw6DrleP3rQywf9VeHWA79
/QkTyO0nWZi7bGxBNvvOgR2p3oz1eMmy/zevynK1vjvIZLUO+TUQQ/MpfQehgT1Nex005F//huX0
/9VvsH/8+NLO2EeV5rzj0WjeMsB5F5X0jVPT7uI9GW7BiVZB/5vf8rNr8insUeOns22URrt6yIjF
oxV81jjF06BL6/LXP+dnR7B+/DlN406+KziC1+iSEbvt4MtQaEdqmhQqL35z1n72qHx61oe5Qg6D
tWIn8EV98Qo3QMy8UJb+3ucvxLjvL7qfkL2a5ECXSsNX1wGZ7JeVodiI/a2z9C16+rt7ykjTAsOp
ojpCUXMoSoJG+oT+LvYle/f3DvHpcfcHUgNwAONBlnTIS67ALjVoiE1Nkt/8+hA/WVHEpydcjkBZ
rTked1aXXLKhyYmd8hL7Uinb26Zpc+H2vwkr/dmRPj3oNTQBFwQDki6va0/D0cCJ4JrV3WDQ2E3S
2bwJozbGWGcA7/n1j/vJHSY+Pfaxb+So8MIRDr8PQKOGcHMSj2w2f/3xP3lOxKfHnuuOYIN6b6dc
Tb5Uy1wasgOa5QhZ968P8bNfIH68h8fI0WhYg2E3EGgWoO4vnUvRJ8ZvbrCfXZNPTzrmbyMLAsQU
OT06RowOELLpxS5pD92Qbjd9TUUI7UoPAwNZPDYF47xf/7CfLPvi08NPSAImltzrdgrTD1Jezx+G
c0bJY8CobRHxeuncVn/iN38aQ/yTC2V9Wgm0HLj8QZcgAQXx5rGZNAB0aIyuhAyFZ7/+RT+5VNZy
jr9bD9qhgYhLghHp4Wn+wgxcMeGWfeD85oz95CVjfVoMVErk6kClvtNpJOvnsWJ6vLJFHDBFzf3+
A411tZvssZK/eQ385OZYar3vf9As2WoONUK+aDaYRcLfqD2mIsSLXpVkNgaHLEMwdTKnsD1u7bg2
hodfn8mfXa7lv393Ji3UGnM9s79o1djD2iLhyd0VOcFfYHlqJHF/7zCfVoekcwNPYy7cuQhib5Vp
9O911idfUWSY9m+O8bOb4tMSMXYe3RonoCiLSGFGMVozNsJR/7uXEAU2J+Uvag/r0woRcNrnCvvz
HgsQZvGBTb11cGi34ZLtINrT/8UIdJ4PBck9hpXhgjHI0MTFT9MDDoip43ajbVIO1nNFFYOBkPwX
MjuQmgvkk8Jqz1sNoe3o+UjQN5WW+EcC9sHzUciOiOuwBLGKNpMt4cbw/ap49MrEQCuGOjypXvKR
UKPXnM73VG/RD0waRjKOXSKXgrSC8u0qjTIjB+D4jvkNU0vdBEOBTmao3UOri8i7dRPDba5SP2Vg
NSOMta6F00TziezmoN+4EQJRqTElEmqOwbN/SxrAM9t6HkaHRtGULNVlU8qPFmK0fzN7NgOV647Z
N/7JhGZO2G7a0moySEJoV94gg1jq1iZaRZ8y7AIrNKZd0Jx7ORlJ5wVjVAsFjp6nip5m0Y/nJqqB
9jZXOOBXbJMj8Rr3DQOPcCDpkCGGQ98OU2ilphojKdGucLOaJaQ1RP8XQOy3090cl15pbtOwJPwC
+ZUDHIQ03CJ5yxw/MO97RPvqFTaPVF8Knz7YO4NYU70RhyzxLtRAjAcwFzSig3WuDIiwW/peESbC
wu1762kJyUrJqxiKbEAp3kQfVuqX2zk16nzCFO2LJ8Mdo/KkcBj0w5KhrJ3gk4TKodXdzDZJuaby
5/qVfKpGXlf4Ctr7WkkHE35m9eW5PdiS1QIDbk+3oklrGNhEmqXNZszLnMAdhoBEo7UqDwgW6huP
5JXQK4jAgHdnAuQJBXbAEQNLtkubuOHDRifyCmR4bhvBC+uJ3/DecJF1xbsWXW3tvL5W8X1u6tJ+
93PW9RP6qylsMjjzvo+xTxfjqdF7IUZi2GPEaNWjChP6bl49iCtcx6TLjLhhBUSpynVvjZzoa8gC
UTLQh5ZR0sho7QV15l/qDLnveW6V7cHxmgReRh7yZi4rM5pvQdxZJhKFNFymcn6NZwytcOAXI1rt
Ovb3pZcp4BtZ0WgX8q0TIGodSO828Zc6RtV96IiJWEInyZgTXM9Z0zCoFxH6FyyEQUNMOJ8+VjNv
zKLMzwjRK5DkTqipcMAETjp0L7lyYIIQg9S3J17UU4WULvJlRC6I355MjDAkjOGY1488knF0lTR2
nZwgak/GdDfiIMiONZxluvN4gxx1i4hxmi7soE/VLeaRvvlwEXv5tOVJYyUAyiUnCDSgM0QCp2Qn
CDtb+YkKozdIBWZMM6oMcyQE1QQtBAZ0ogDONAMDqSAvkugA/d6hb2iWXkUXMg1B2xxHT1TuW5To
1L/3jMBNdi32goZJsFOSnicTWeqnYdLEJ7R4zapzdKIEq/KIIGDB8ozy7UIyqSmhiw4WgITQHATZ
CqlnHh3eVe1WRY6igTfa5NSdVJaMmLvmXRJftHDSrTsXZEO2i12/Rx/Q1rkOWSSXhC/DbIdwW4Cn
ns+y1qydq3AKbWi+2USQfLEi2oEs7LbQ1kkowJSaPrFZ69wHKvHkjcxnt2qK4prmbED24NTTCF55
lu3AjwyVzq4GNwRcAr9MJNs+K3iPkycxuYdKQy4B3QO3YGcAhBvuVT/FiukZ6pp+bSXMJOn1F53f
nEcWMSjAfNuKXzg5+AHQpnYxSv6Vw75uscJOpAS0fR9BbDO9fpm0zXWBO4AQ7qC41o7dWsfS1c6D
24/qDX0bgYGMnDsJ8bRKw37vNfkcfQy2wDaLrAegWLb29AAnw3KgUa38uZvNPUERSh1CF3IswofU
ZkIQOtgjLszB1N69TEQ2naKcqdRZn0TK4gqregQxB5bIP2vTxuaJRRRSbkx/aoCzYLsIsDDrya3I
4jAsEof16ZA13C/ooabULilUwZzicrHEMNzpgKwtdREXJqLAwzzwXgv3+TzFdGkn3+q8uzqwmf8s
rtzm3dBdZj8MQkfTpq2KsOUOiAbjJY9iu1/3BQN8RPCRxexCTM2oP/KgVhhdHIs562XloV3O71AW
+eLEnczwNWRwzVA51pHd4+Qxspp0UAb+4XFAGBbs7Ygcj2NmN7XxNGnTG07HmAp82wWl9F6jclTj
qReYRktbWbXA68YR4SC4qnDRjRLQuvVLz/cfFCEu6KZGJySt1Iic+syaRzRfBoQ01NA4OFCJiUgL
f29bNvYyrXJfPeeV4k24uLgba5u6dHkOyVCVJMyLyqhGHIAsxvFlMdSChB96+NHOi1LT2Ti+bIvz
IjP7Jy10lZzWjT26KQ4hgBEEFoeli2g7H/t1IY2GCLthrILyJp1ICHnslT3ZG79w/OQpLVgvz1Sr
++RqcnTq7WJWvh7TmRPXZ2E95wgD0bVLuAYpmhIABBNYKrvVbUOIjiVRIhhxkDPEn7KY6PXercyt
9jzmW6lfz2LXzzCIH2rdislclG3jfOQFNftnad7O7n3aIvlZs1xb45eoN3v1EljCKa48/JYhEwuD
fNt+6NCJ1J0Majhasho+ko7VYdMn5pReqxQk+aW064rIqmBGWTJI+BlfIzcp6huY4L2+xO4aG+fw
ugDCZOzl4Jx32C6q+y6sC/GBEtpzH1ryoevT3s9Dp1xJvBTlHfiaqiQYIm9QtBIZoYHioeXNO3Ja
XDV/kbyecdzN2SKgRKTIRBIdZNo/zW0XoSIwZ9RslEOg2I6kEwXGCTjSHiTVqJD+9QTz3jR2l027
oJ5EeUjnMpCQX7sEUno0477ZpFbtLjge2x/e3a5SHKfy6hpKayV8LIo0PObgzujiotg3qc3Ec1lH
zOmd9TZ0980icb4MPMBcFxoah4W/X9Yu+uUuGuP97LQJrZiARcS5GF0rlcgKWuns7RC8zzURPDWG
v6LIvC1uOdd7wycr0mvcf7n/MaB1E5R8Tux5OHA7pQ9ThqZgaBjOIQWyY5cALqsu61Mcl/NKSKes
72bhEPAWdHa+RBCJivQlsyNn9IRwP2PRatvzeCNnhrIPcz9XwamNOJysc6VasBgQYab+xI8j4T2V
g4/PB9FIVaKLzqgGMdAg4ZEYc4nK88I23cGV541M8G9ZP3rjNJi7oMwNHx+bPUWoPTBcY7EH0L6t
RtOtb33mPOa5NxVRfwfyDOgRCi+RFnhqS3ZcVcs8CTlzgcJ91Ss38s7CRGbOKVuwLMDH7Zeow7Wo
YLTxijzAy8yGOzOIG4hhU5nSPsp1Wrz0rD7lI5M2Gd43SSfaexwAYngqq0GJUxDkDbbIdLnER0DE
JKXnQZUMj0nrI8Fo+hH0mTQh7UacZZ8WJH61cyxc7fRSNWIed7JnrnQaYeQ11tKv5vGgij5Jj7Uh
XLhkDNuTeZc0mI9PZcOh93PXFtDSgfPz0jWRCDLo9r2SlBHDKU9BsdvOoQ+ZSzPA8wtXbdN6itqX
Us7pZEG8Gpb7oejC7i7ooqY+dKUlsGPOtGbCdW86nbjoNaU+IHenbLt9xjuK4MEQZbgHJBkhxK0X
WEaDo3PIvPGkwH4sX7xqcuezijvWfi9TpwJ0S1bUADgitCjaxi1sWDjroIABehJHSUv2diBTJ72e
x8HJXgi/ISMNU7rFs6iywiIHsK5z44AZBRt7baBwOsmk0fmPHm/kNt5KCpzxbegTFWGPQUVyGOxm
GA4BL0JYK3MpMVvGZTZ9oT4Y0ws7T9mR2KGsk8sSgyWchr4dM8SeSHEXfKIprskTSv2vRuR1zmlH
k0ruBdu2+svAuC47QA0OcbZEqYMatCgH031XTbUIPyMPGRvleoJTbl/SmDeJ0x2EPC3MzsvvsWGo
aNdJg6HtPGP1furMvk55jnh2d2KpOb/WBZiKFnlLPjYGfGo06Id8iBj1G2HFVdsWhczcCwfkF16n
zk5x5BJiO7L3GczImc6FUxOlNxkpybhMnXig/XwumxeIVUlJnmu1CMcI5IagQvQsIW8fLChosdeE
IZsgJJhIo7Pt0adbDwNUZ5feso9UD/2zBO+Lgje49mNyb4bNOMYa6nDOUrdvEEqkx6k28vHMckFA
IRo15/ECwXtsn0WtNDR+0qCSVN556l7HpQ2tYWyQaWySSHskHlR+Om7KcIJ7bLTwl9g2ElK3JsyC
SOqITAFMBbPhIauLCeyrryUd/WjNOlVOe7+rBXoQzCOpeZvpOXBPDFG0/Qv+p1BfwNOb9O0UmnP7
qgWr3VF5yrbOiC4AVZT4ZjRsDJVH/aYf5rlHWZjnKtj5LWyOowknIv4akiDbnIvCtRwmRbxlr9EU
+t0z9pmyXxPXkb8jtPCqkxFzvL9rHKKPsQLCYWhJS83yXqOnitMBHysRZfibwgCj3c7phdOdSKfu
I/wNjWqGL3PEwL3HVxu6Jvr+XuEwciIXz0k4YaVcwL6FgR81GOLyaJdokSmUpsk4BmAoyWycQMpi
LQ+tCkm0RYxG+GTFkRXuclw2ebZ2y4y+xGXR2xmOaQpVVDYuMWjYbPOmMVDqI+c6Ceq6bx+jIaqT
EIeOFxmgtQcxteIw6qIsrQ2+7iT4YpJ/gKbFc6BoRuemQX/Q4Z6w/Zz0WqAIZ3IoZmpm2feGgkpI
Ea820oLGdzYadoYEoyoqpe/7XJcOapkhMup0O6Very+yJfcq2lHUwk9S7G/99rmYNSF0VhE34V0d
iTC6nFwvEIfasErM/hUlyqvVh35/RE1gtIRcsNaGUOEYzNBi7u2+vDLayonuoUZN3amylIM6r01l
uyhhbIzMGTCXuHnJ3Erx5qykFwJULsBycc8QuFHUcQkxMyQCpTzHJ9zQ9W9KljjdIANZXD+GPDop
O73zgpA19WxlY6LXUeWW+Fej2cEYnYvUQL5BoKW0d4EnSa626ehW74AzbR5MvgANXSdCaZZPczE9
Q//gJiQZx/Nvo85q82Gdx0pae9+PJm5kQTNxTxSAr161DpLmVFRVahML4PZFP+MLjidiR0JLkwzT
EgTu3Oq6J/xuHaZzklx31Io+qi+Qppe9u2SY2VVl1fdMwBX6Pi8NrRkhNoDxcCtp0wcHqyqFuSr8
EcaQDZ24P5+T0oqv0iYy2wNltLPIxSeLGABN7ArhpUzIr2uslSaplFGU7OwmjWwoormJpq6KfQAH
nklQwMgLWp82ziQUjPZCG8n5JEv+AGFQOp6OQyUxiKat8spxb0AJosg1Qius8GZaiUncyUCyG6Jb
rKtCfNBnUIT4NrHiXRZoM04e4kgV81VngGBWNJ/AznTWfM+egqRWZaPjIjeaUe2b0l1Ki4idq2W+
B+CwZvKifW3dyTj1qy8j8Y7yJoDW2O9A+MJcjbyxgEjduTntS4BPflNQM8rcq7duYbo+TRqCYLBB
mginCq8p4XyovAZl6iNBSOWJTJ3cfY5CXrbPleNN/bDtQmHVT3JOdH8XU7ogK5149mcMhcCExFYk
nnCaHZ6kztYr8FG+cePA+XBfaYbx5G1oPWfGndYuHbKVaq2IDko+g+psTmSWueVzYFOuIdW1g1xE
13lXjWlK6JA/1eBlLDlJDxXR6HX5PcvyAG8t4qKLXSkDYAl+Giegr3FzV3vEtNliG5/GrPMUweVq
5PrnwDGCAV15FRs+IucmsKvXbpashsiUJ2IcVjPC3eQ6TaK45znXnXw12hBniY8h2Wdf5M0Ehs9e
yEKTYbmoNwNaUuY6Rtmm04WY1KKMmsySoqqVkWwv2Ijq6atYiPgADgI/eE8zBwWPgcog3TtVN4OH
KujJ4/KTKYRGBG9DgexfKh7uEwB/c/fhelnWPPvYDaND3SvhgHaZALXwhg2tt6Kiuj84Ccp0rBi6
Uy1h7RkA98jO0WOvoCG7QNnNubJczGB1bxxn6JLho+hKUhC3XjDb1mEk7pPUeof4FyxKFfq0gtEV
9lQ/dWPCm3zFXXo7aIxx+cYJwFnWOHzbBIm4zMrSFkc7HZN6fEmRnRrIwjnbPo6uIh+3HcsrmO6h
6wYfGi/JTt2p0WDt0OtZdOm0EJXY1cMDalo/AoxbubF5NEqHVIpNYoxWHqKpdIhFOGk9lJBEOi2p
DDNiEEJRpeN05RVKafz5LBCoD2g0epXOzlk4x/EmVxroROFMZrALRwkheDJ45V0SRpEON42JOBO+
ZRN0/5eUTf8vxcAtE9ifa5bu86j9eP/Hf9Wvb//YZlH92n40P8TBLX/9T/WSdP+wGc6QssYrGzOj
y9jjzzg4af0h4fZKz3YU96VaBiL/VC8J9w/Tw5mp+ZuOMh2XOeA/1UtC/OHati20rZEeafRP/xv1
kvXj5MqzeTcqBFIei49DLtzy7b6fYLnC1SVml4KIhxhiolNhvbKxXWl5bTs+hfwUKBARSGj77DFh
ySPJRzU3QRsk+Gvx7oaiuk5LZmzfnc+rP8dB/8i77KoApdj8539Yy0D3X1OiP7+YI6XLT2QrzFr5
4xfLSIPDG6BJLKfixhjMpsJyE//KSufLCo6gIdWj6dinJRb5M7r5N2A3nN9MYZdp6799B86JlsLR
DNg+fYeKUjp1C8V+NduxJctw8OMsNqJ+D63kbeYVeLSyGECtyJPjr3//Xx2avYIk8s920L59mix2
deM60F04dMXucOoChLlkd+0nDOs9CXV9R4pBgfXd01X0m59tLbO+H3+3NllMPEkYoXa9f9O2VUbZ
eLEoAdeCHpyqZ9i/CF8lS1qdAaFR2Fl8Rkubhq8IIsAfzoA4dFsN480jw+XXp+LbYPDz13GF7fFE
LA/E58vgzbDooECWvIMsRVawcyHLmGikCp9RlBf7VLX7ILcxEvYQu1tKbnr3cj2Uav7NXfnvV4Xo
RtNGh2hRpJrmMtr8bt7b+0kySCkBkjaWB70LfnFJ6ODFHDq73E2Iq28db4OY6l6A/PjNeVjutk+n
AaWhyzRewTK1vU8TWhTCBA+D2N3UzmTsptp+G9zGPGrMhTsEVt3Fr0/7j9P75QGk4nI8T/IUWoJb
8cffSoSYKnMSQja8CBf8E5ynWJZfOmE+iH468xnVnPz6iNaPk+E/D+kpDqpJdbG/JWd+f3rDfvDi
bITDZ9nUzrNQmOmWjX9s55d+o0gSsJMbhPQo8ANxVmDGBAMr9qASSXnEoiQM3f9GUvBNVvTprNNG
0cpctiV8qU/yDyAW+JxZZLAd4y1uOwM4ayX4RxajUWZHcIgpijGLsEhVybWriPfGUvlg2TaWlwlR
O710dVWydVyD9wWnmBomYDEyMDojxLcZOyYQYFUf+ps4lXOxGrzcwpzVdBvJ//7rU2z/26ONFNY0
bSUR0vI4ffvz7+7gWsjKrSow7KXuxvXgJYckdLGydCj0cqBTG/znr5kY7UdmXC+6JPwpi/ZMVsJj
1LqHFHKdieTuIZUTunYrW0asqJY8Va2czluEkEQNz40+sXjbrDAf1Edhygetk/AgiCFYBQjh6Sph
MoXvEWzDYlbnNG7ltmby9usfK5aX1w/XjhvYsVCtaiYGJk3TH2/hDKMHWIMWmXuNEInNIP3wUcRb
uF1wiXMR7EyMxx6ssX1qYWypfYEqrgdjNht05UMEBcnCF44jvLSGNyG3h1xzRfM3/GIj0FpsSXkb
9lfD2Ov9b778j2IWHga+PKpnx3VYbXj8lh/33ZVylAZWxdaB8KLZuSwzh6WGeVjrmGdWF3jgGFUN
T5qBkEWgjuw9UC7Zm02PJFqxXq6mavYxb1ZgoK1qG9A/wCcauGvGNnI7TVVyhGiUsUN9zydlnCEC
MNbu2NFxmtN6K9Qo9kkBAfzXP+vbOf/xmvBcs5ovHSlJJ+/TKtZNE9zwCcxRNTdI6IJ8JtgrK3Zz
TpRCIWROkBv/Ni9QlSyZT99qGdUn43+zdx7LkStbe30h4Q+YhJsWTHkWPZs9QbAdvE/Yp9cCzy/1
OX2le0NzTRhtyGIVCgVk7v3ttfT1FQ998jRD1gp6S7fpEnAXImv0bOhMrecbWecL1Ett767JI2B9
JtZsppZb8iB6rT8rizrg1UhRvpfW4KVsc3wA9ftEs+JQg4K/09KFuVomlcKEdTvkOkhFDGcmIdhH
ChSrm71o3fIDPDNURKZlBzW9KwvmCv79EfrX9101kP0alkG03VT/PGnpfCPuzrFwrEs/hs1sL8Hn
q7Ejuq2agE0ia56P487xf7jWbbn8Pz4v3NsEV36hgk7k6x+nXCFjxMWdhLOT1WG2JD/NldqBKspN
wnCdKoYzpRMzM46VAy6LUnllLrONW+rAdY0HX5qFu1fYFfpjY4mgtuyVfW1DCGWd17s44dqu6xTB
asyEbFqSsGWhLR1YCVRaXyyTXAzbHraZioLxqm6YU25zcUyL8jgNVn5uHO7w1BXKkJ4R/U8d79m/
P/z/utqw+MxpjslVknFM1p7/PAgWPGZKZbCrO+pC12x4AtzHBly0gm5ApHorFV7G4EaQsc7Qg6ka
Up9hf3TsdI39//Bk/vUdIQrFJ2WbZBA2V8p/PpmeSmTW5gzQZWAekdMVj1FRtffYTfs3IBzxYaV0
A4Cf0e+mVn5iR8qPZhJ/HZlX3aXoRoqpUEKddAg7RRJq//7p/cuKxBK6rrFIZPfA+Wpuz/5vl6jF
plwG6JGoPXBdq9C5Z2ucpHmC82B0q+o/fTL+9ebFgTA1ij9c0Sm4//HWRASZ55wQpo8d69akytGd
V/shpqyEXAMEdoLzmYn9ND9lDsjmEtIa7Q9cEBMYrp3h9oGZDBthwH6lZOaX5ZoCy9faq00zH58U
ZrXmyuTFMamH7prSPtmz1v5SyZrycoyW1py2Kb4IptYCf8aiTL4tC2jnMSpF82u4M4WGJsxVH0BN
HKNI5K9GLS4k1DSvlHN0m3TrkXrIfBzpWR6nFb8Dt/z1pZyZdTV7F8ZraqHRLtOLtOr0vepDViZi
RxwuPs6G2zCbS9lHLNuMb4FwCZP0gc5t805RbtNzLPfaPF1S5lCehNoFM/DpvZHzJ6lVZhDpL7Y1
0yi09eHJ2m7aTNWOT5agAVF10XBRN1dIJ0hqJoa5lyiAHlhOBEivmzNhNCJgTHL8h7f1M338z1uC
EJZpu6rBUpPLzx93umKWQLJQCPtxm9201ukujrVrc7VCAWv/mIkr7fTCODoy7V7iZL0Udv4THZ96
6+zyaBNw4cihJ1aEtXrKhNg8HZDuuu01Hd2vLiLJN3JU31odyP2/P/81e5sw+uOSyZXCAuXE9ZL9
gP5HLrlsI4E4gCtfMfbZsUtlte+dTL139LZAjO2ar4xwE1FzxMqYOZVIc4EdR/s8DZRdYvXTncYO
kHnk/m7VzJl4lPFuzVl30JzszpGqtWsmZDt1o9NGaCEzV2BEqgw1EzCNb0RGMPBFwFeaJUaGxWV4
mrEWyuU+3k4jN2MYVc0bbuwFTI3lZ2wpJ5uKlAfSTbT5L2fOSJiN0Rtdwlcx0fdkKvknpfRvaxcr
njHqP9LSycJoMsaAKNMvZ2IsEnUyy71I/syg9tmamjEOCmHKjXazXdaeGAlf63WxsUFuCXqNoK6A
NHbuEVaC6UDTVbbEDXy6N6cslh1oWvgg0fKMkca92gzK50rkZcO8MOq6OBzG6mFQVtxkgjn5RDX9
ScDuZv3wK1ZgxJWAp/waPow1FdeILkWxjimU5ezSDxp3+UZqQUnjioiGeqwt5kWLdypj1d0QP7ek
Pe6MEoqbVG50jFDF6SiorI7TXOYRKTSCbORKXIDWPdXe0qnf10hvA7mATS0s8CV5yUIJQVS2FPlB
qamnLoE19/2pqu001Bnq3AljYTS11WjDRDzVzvyRTNubnZN+2wg8UsvNndmOsJDIuO8UipWszbBp
aBozwWpPGmhdDkUG9380mhP1d/BVGetmtMZmbHUHa9D2nQBSJwUgp9G0AqJsWwnenS44s0qveOZq
JcLIYWp7VfJjTxAR4BNZsMkgh1TWjzzOnbM2LqY/zjotf7cPqVn9KDPS4Y6awTVj5B1x3RBAsr6y
/RdhFitgcVff7EHW6DBzcgpXHj/h1yZLFDXCeCnKLdzX4opXU/CtJKTDRm8vRlzKgA6JPJjAnLQY
ejGcnTnqwQ1PVhTMJpTCmJUCeM89ihvK4GlAhpIZ/+7RJciD1GP8pSzzEwSts2B62C9W59FJ2hE3
0qSzRlw/SuKM6LPy18pMH0qhL0GCq8gHQoTTan3oVEV4WpriBtGBZzDwPXLv3yH2SvYMvX8lu4ek
xmmyoE5loJLxOKBXM+I6PdcZQ/nTwpQ6GcQDUFCIbihOPKuv9yLJHK9NmsjPUb+Us8qOvbKJGdEg
QRmsez2QvUsDpE4k9CRa+u4K7T1OJvCsRaY/waxizqRhmHx7kGppkwPsYnwxzbRi+YaYIgAVbonI
iyylfddtX4xYf1pG9YsdRwDHJn24gVypzMWnhw1dINW+FX3lqaP1qyHF6A1NZu/KhWuuGBhqnwFt
dGwaUPlyt5xV3LV2eiqYryW4SLPBJs3cs2HUyIExmo7Cd7QdiTLXPTqze3USFkGjDUfF+FWn+ZvS
KuycXLyBcQMzCpAhd2XcZ5sAR3+oSM12vdwnVT8c6C4QTmCG0u86muGQUt7o9YqQM4hpQXo+sIMK
1pt88rDxubiD0gS6CBhPqMIjAeKE4+cO2kb3Ju1tu0qo0qeX40p+t+ddApkVcfva1VuOkHAwcfLo
pPds/kQPIoMtwcdsui8TEY9d0ZiwwmnKeHGpxQeau89hnQC8GADa4fgtjdAZ5KW15Cvx2x92Cfto
oe4kUiegqQpxZiD0zy4yY+wYceY8GbM3O6dFgV9t5XfQLqHM0VrDcTUcaYPGh7GVnrQVZCYuBYUK
jnIv1o0BvFI5AF+66+6bBJnWMsZ8mNpz5zZZWHTjqzIYw2bTwdLqcgiMYdA8vcyAwHSe1AYdvjcP
SNpvN8baqxSEeDd7gF1F2Q5JMP28xb5NTf0uVXjcSh4uxCZYitPObubaq5luG8aCnZhZvZl1o5Dt
ch9Aot1lMxyHyKj8lqfnGQKbb8Itou2bc5HF770zslVFMAJCowwSc/5KwxZ6DDZdC1wcTaP8jote
tdf79alco69d7+CexC+6i+T3zh4XP2c8jUDwHBS6vLY5XkBFqnxUy+eVNiBZc15qESF0sZpfpoEW
No3f4hW2jYGQbrekVuXLFQbRSMpXJjMDQYVNeHd1TjLZM95F6c4scAHn8qEgP8V8fvZTH6IfjdVL
sMQPxuIuARh/HD0jz3d2/KTKPHuyx908m2B43eFCVCL3u5JPsL3eW9J+7aNCcrMVVtB1AHVaSfHG
7fLRn1EpkYeSL1PMxjOncRShlUwrgAHsQWuzS/EkSSbaesYW43JkAUbWhOsNUxCddjYhruymNZpY
zJFpksXXXgV0lREBGyaLqKs5CT+fNMQf1rw3Oj7XZv5alw+GNL7R8bk6S0N+FkmVtkAUsiGW4tQC
2FIcsPv8GoYU7bLmDmRYC9+gJblT6dUGJOgOeVXdWY76umzMBPFmdRzdXAKlSYG9Mk/Gly89+1LO
fyQwSo+eb7BK39AK4YnICQWARiJLP50M8OxsDM/2CnSn0e+bhWIeAOBgmXoQSRuWSHGKWyZ5YEyg
sLHyQKj5KZcz2Qf0V5PNvcwAWwjrTVkFE146TV2D32O4Pwv2kLOdsJ7HJD7qNTdQh0uO2bU7fSJI
Ps+u6akmWLKIrj/hKvBLjXLjWnwp0Y8gztwcNHC+IiCEUFtfdTf6stjmbW7V1+07cp1Gdka110tc
9Z0oBZWW08hLsOeqQ/xr9vxova+nZfA0aY1+UYPEijUzQFM0Ajt6mgb3OzljYvJoreKR+5/2ZPez
zl1TgwNaZ+8MR0PUyM3J75bqiM3hSazylbQsnb6ZcGq1fu8GUCipObxFJ3dQjjnSxznF5zmW8KFh
7O2tYbqQ3ak2jd5CdiC6NuIXJ8lX16XhnWQo5ehjh2T6wcx1Gce4HrzW7A9kb2EWD/ODkAJZWgeX
CwDRqiYMP6ANsZUCVRp8VqIne8AoL3bFTEha6t11Umf3MLnWnW5kzvnzi3Scl15ocI+3f+rhK3KR
iKkSELc6wR9RT32sraTBbfBRMfymrF5PXJwJO4HDiMOWHsBusQpQdLDl6M4olyrd/N0LpWC5LQVr
ECO6Zu5R6e4g7h/0wTSPs6VHYOMzLny29axynLyBnLaXuQdrsUg+4/AzpwtqS5Y58RdWQ780rU+P
sJHKgwEDKUx7fYTXZGf+EoNjthMA4jat+SBiCX6NpP2eOoRbW/ZMAGvsjdtuwAUkGkh5EZTJyOIn
qUgH5lQPU2UjYNMQxmlrY7yNuhA0oxLayQ3pxQdMY/vcKUbLtdj+KYlon416LU/Y/cwD3EUYWiwA
A9zuzawAJsssnQhLKk6rQwBZyeynaCjGi/OKrXa8WmX61JuL9USMMQtirdCh0DlfzdKJ9zZDIJlm
3BtJJe4i+JnELxgUAdQfdqUdDqiYytUqL1lpVVelL6ur27HRa63JCkdH3mEcmPY1RssUcP/ZWPQg
HtUGH8twFDm/Lac/utPjjVomVUBwRensGz7EO7YM8YFwAtRJ66igNabuOlG8szPrvjLam0g4uWnS
45C1p3WvDAhslfgB1+rPfp7sy+Cu87PeD7GX2UuIKKYgu1yrl6lPWVHH/DtZJTJWuKUQb1nyrMfZ
A9sI6XVgWh9kGV1o6j0zlIc0bpDTc4davYin6cMqkrM6KUjdhfNNdJJUbKruYwZC3hZpwg8yuU6u
an0olySCs3yoknU8TYPjBGvWachHQFWR8Txrm9mDPbPl6WkiLzqM/1E/DZt5dBZackBnH3s9lyRm
bg1W6gC5x6r7qumKCvWufNFrNjr5CMxOM86ulQLlbbL3TMMC3lvExnMwoIRrE3iZRR0mGdyBfMCP
npgpJtJ+BbcLoHom2AgQrDkr8fge9bBPMm5FAMln7nmIpDvs5IUK+Bf6WN8gv9igOEFGO5El7HRM
BtRsk7rEryr7hFybfEM9lrOiHTRjWF7ihrxHtE6HVSFvSGw9yGRNiS4ue+dhpBrm9S3NA6PMzQd6
sAP3kOijtyLn1nfWZgq0hiO8ZLZxcNA9VbtT6mE8UM0DQYPZKChmV166Lk+PU8uOPwLg0iZaQcOV
O4jWkne21dj1ymU1UA2ND2KytGMPf2u/yLx/VpIRfivOox9m64S6NjWbhY0lRgJZimG37jFjRYwC
adYoEsfmmThNs7MtcuEMVST3VmMQch4i69GWBk3DvEZHaEzV2VKbxlcGe+doHZjRyIAdU2VlCCnD
ZZ0sSYEiWn5u62qbmAJHT0o4qMt8eqzQ8wIAU09NW5chCzf3q8HWYy3XD+CeD52OixX083BAdCrf
UVgCCXTHt7q+9XUpTxjcbdZLmnxm74n7w1HI38Y3ky65p1qWcmndvuJDyHKIiPQVw/kN13dzod3B
oI99HltY5GpXZw/E2BiNh4jVcgN/sQRIpMnML4rVUROc1drrVvPatiYqQRiBIRIQyTgXbd7B7Y3D
kodKj4Rt6S5iTk9qP1pH2Vu1l7XMG1ks0i7L6IggtczpoV6yqzNURdCOIPfnXOrXVeFGa1aFfaEV
RprQkCX59g4b8do/DQs7pTSq2Mim2Zlyug3XtFNoMvFuigota5c/cvySB5BQkc+w+hAW+iquw6z+
yGxK/Mum3i1tN32phyx90Yrhg2EgeMWRupxYDR6kXKKnckS57TbNY0U+I5xsrQYBrsZH0s5A0nSR
X7MlLa5j2dcBegaVWCJqK2F0Q7DUVhu0JbT9yOm3EDG7ijQvv5uoS9qYvDGRS3tfxQqjCQmXgL7m
XqwzRHFbncYI3AEyc0ZA6zZFKHNk0x9tMrn3i5VclkSyUugq40VJMoKniekrHQ7eaVycDwvD7c6p
ynuMlwDweyMLt8cKYjqgjB5o4lasg2BBY5VBK7F8TEZ9pyu2fir1yEGylmfHvO1OBNGHYGgKeqPJ
tj025+LAw1rU92xj73A3DaZcDvhfp0cp2O7AcVIuS1x+J5HymJnZeFv8aNLzS54IeWKT+62uKfMM
U+8+NRY2U5NDzkVmEs5HtOjlfQVbKUSoUhwW8go5SiOYVo5xILDbIkKBkq4LboFCKTSuj44b9I0+
w6jSHgmk2i95ajR7Y4zYSyzNrWhN6zS0bnIBysjQSh1id6UjMzoQqQRWS01lfdWN2kGZdf3A2GZ3
z2oLJVZGAcchTesJ9DS7mmXKJY/1GYYj+3UuFyxFEKzdWjFKrqQxt1N0nQmDeDsk9Uy96bk8JGPd
AowyIo+JDPMouQKeW0XfwoGt6avcYfaWrX1jX97xTidW6EgmE5uBtgXBcNb9kUeUrfPTYnjudZux
4ZjhuoUaYui66wsGG3m2NSnPVZEvRyLz80XaxPRLg08qDc1DW3OK9IMR3+KEAmHKOj00JO64sTaK
d9muPzpCoTtN4bqkG+50v+ALu0+xv5ynLHt20yNzPuoj84ryUBC930xMI4WIAfAuBsN7V0do1RXc
vuYxDVyFW1pTT5vysxV7MImsx7L7df46S/2FGP/oJzgTMpx3Vxv/XsM+OlLW9kIbKszmKrtrieKF
ZqrQEkXyM+xmdTxaS9ne7BgWoTFYDFPgtMDApuyJL+eXFg/Z5fNPJNYeJFOMhxhi2tWqGM9aDJho
pSMitp/uGk4drdsMU+GZ0Wnf2D4D0pz6a/XWAkh007TwE8esjmvfGod4zlQmOal4mmp5iqDw3zMc
6oZm0/EaOcm5k6fHIV2bq1uDP5rfaJBeugH069onPeUDvQudDmaqBSjtpKA29NNxx3JtXZ0LGDnV
M4j0HyxtCUzDcdkk5jFl0BjinijVs76gMXGYIA1qM/lGEDO/pNQyDMXNNh1A/j7CYI8J8f9AZQl0
Z6YIXyXHEUo6l22kiS18SUbpnhkn8mYGNjfMN87Cxel9WUgUanna7/JI0e6N1HqA8J9eVi3rOYX9
ipUXgyEc/8pM9vFsubfWlM0ua5r6aC4Z5RBdIONBU0sym6WxmLg2MdXaPTKBg2ksSZ7F+Bzz6b+H
iZk9MNC4bOne7EUhYGGtxg+4NH1AK4Ip8V78t/luC8z4qetYMKnT9nVhOCUjgDoyLrqvG/EouOc9
4/Y6DMPIYB8GN0/NNe1mqq6HehMzztqbT8NkHKayTS4MdVh4LRfjfkxpto3ovhyRKWEz6WjpubaE
tuAl4vdkz7ayunIX13isxpeZEOslGyTSJ1m/KC0Z1Vxbp6OllT4j48indWweXdk+0Nz/waYamGAn
ErJNgvmB6K0yrEuZi5nq2xSHzmc7aVTjc5VrgrErVCYksb06nbEIk4rfu/0FSLnxXJPF3aV9FZ2K
At5godnJeVxlei7ZLHLyJHi8evHWsQscI+XVLoboWE5yvVWtWG8iZvCSidJzby/b5PR4H7lChtaQ
srOewM+PsyjOc9Le1NRFeo3d5m7tHTLfvXwEy7tPMHsFWlGxK2eeMQSmqfva1hhcxkg7RDKLfEo1
VtioDLoTnZLHMU1e3crM/YIdLWdHyszbMii3ZR6hn1aD8cDK9lXo/UXHJbcro6gPiTTdDzEbWx4+
5mODL4IymnLsVgJISj8m10rxpWToY/6QS6nsVUcSy29RCE8m2oy57eGdl5M45Unj7E1N+ZjggPog
O6Z7ZZzkPnPy7FwX/b0+CM7KmeA6Dd8Tu1S08/r0PSEbfmb1uDxwo68gK/DRa8FOW1+sNJqo3Ahq
+JW6n0w3OlaJ+j5OrBEYx9bZGNIaNBA9H5qadipQWolTi0oVYwZWOLBooNJbksaJmXtkoieoKAOf
6H/iuC9L5mOyVPjsyx44waUvGLrDsrf73OEmWU0DRFHToCYJyntEU1HTqUisw0k/g7ZPjtS70FQ4
hva4zDGhdcojLpclo/6BLJb7VKYP+7jTbgqDPee1Sz56dnd7ic1kl0xjh2d6IilEF5xWr9rdS8f6
wM6EMckthr3JojEYu/x12m4UTKbSiyzR9CTmU2RfBydxTyOSWjex1uvnl63+E2aN2Z4Yw3+IW9U9
zu2UHV1pHGdqf8WuFU5z+vwy9gWysnjSUPiKcU+L4r4fFmDErEVonaTfZWfrO2atpidLi9uwiy3E
f8x0n4mRtizZ7PEpoq9KdyNPvzMH6XdtOv2q5vi+c/P6Xe2I3FRCk/fQ9ApqD9l6TOZpupsrFSC4
JexX5rO+rUvK76SX49gm9R7qqwOdkBcy+lVgLr16XXW1PdVRRgWMwfqHaGXiq6EU8xU8/PnzGfdW
smfTJj70yWH2ap6GR8a53ZCbVXae01hcFkzdgW7SiBJVItETiv4HKIDd548bBlP+LB6+OMZS+yy6
x1tJj/pQaLFzSPnw3D7/4/Nb4iR5Hbaj1APCVqQhf1Dl7ney7dbnhaJV4IhGsOHmFxvO6JJlF/Lx
82l9PkEzyfafR2np4zPF9umrXWKWnBAcPny+xDLFIPf5spOaYf11qvWXOM0wrFvIrjv8P9sv346b
ux3ARUC5NJkCvCN9sxyLrCwPFnM7958HP2eS8317X6v8la28RX09ni9/faGMBRjfQPrJln++zNsX
Zg1+lA2L6aTb9gGf3/j5H79/5PNPTot/q54FMbHtAT8f4K/H+vzu3w/4139zt1gx+Px+pM8//e13
fH6bIWbg1WtPyODzaX3+Y7o9zc8//fXt9apQgujsp98P9vtb/nw5GWMT0WD3x//js9pe8F8/QR0z
8wuieTSJ/tehaNyMQ/P7sT8fIu/H4qQpmFz/99P6/Tz+/no+/7vQvxqVW+3/fFp/ezkMSGpB0wpq
f/98Z/72Pb9/w5aPKfKWJcf2tv3+9z+ejZ24GpdvxIq/X87fntzvn+stySKFHvrvf/r805/vpyRN
4f+PTFjM0ygxS+QFC1FOnvOupQ3HxT8o4RQ/i+mxHO3a7+mPH/KOqohEC0tLib8mq+J1yzwdpv5X
3dsskCmY7zq1Mi8mO+9dqantrejH9RQnFFnr0U3+iiL8f0Trf0C06lus9f8+7vBYlx9V+vGPCYft
J/6acNDd/7JVmz2GxlAWYSWbGNBfEw66+l/MD7js5ICtmkyuESD67wkH4fBfW7zftmEuaf/gsxr/
RX5Pd5DbOwY/aJv/bxMOxIL/GdLQadkTouRmYRFm5nf9kTlMKCfqEbN3Xl5qvd8PTnaQbKxGNTKP
bVuy5NPIrk+5R9mShEI0nZ3WurI2gdG9jO3eibl/MYHg0aliWg4e9zDgEzP18l3PTLYnCuD41mz7
sIvos5U5qIo2Xt/aMiJpxHDDsZrf+nZoPc2ZnKDMD+RW4aDqr4YNbYA2rQos/jsNOMYH56LzOr04
uZTsvBUTBGnUPrAIoZCJ6WGNa8k1bukauPZYB8XiPuuTe1xLk7RPxHjhJMxbqRePG+kTjFaN7GdU
/RlfiYIZ2mcBhv3aGoOR9+ZcuhE+HsKO6CMoGdP+Ap3XU95KT5HKoHM10lVmWeFPiS1AfhDZXPtD
M/dWaHeS4fJefYyNbI90wPRIFq/eYOc2ncEnd9bemEzEBT931O5ndvtGjhsADA2VN5vtw7DCtluN
6eSqw+wbmbm3S75hzWtsl07xLZ5QezdKfahaly27nT2ixz0ObFIDSoCxzy4wMHCuj4lFXhVd9nUN
N9tIBPIIyzCc/CmlX69EJ7MZNX/onbdGJexZWkCmGcj1Iiuy0NEsF5Ud1WmChSOGy1IX91rqGMG4
YI2yqrs56b5pKSdPgX8jjHrxNHRC9eRi5yw9xnep/zJrtyYwNTzk9XiOUrGQnDjrkvQAtWXBnEB8
YjIbvry9rGHffqM8hsaQSZbAdX/mHV0rc2paxhPf54aKg03ayTfM4SK6doPN0MtaGvVLS6H0kNKO
qhbBZPDIklzqTn1WSZxjABfepMZoAeCva8z5HlVUGjtpuCzVy2MmRIJSdr1ms+rsna75iBlKIiPc
5wdJfCjv848ljvsDkYVdVNaJ70QgntThhz7kpp8JiYtkoOHFQDS9q4vCAuC6EUqZs45CaUAvi1Is
YkzlizOxlveJHcNhHZ3HqSyucYQIRYeI5fdS/TKAbwI6MZLy1G3Dd0018sCaxTOjDYO6bYEEKR9C
gP5aFBynZgM3oWhb0HDGCCN3Ru/Ssl0qMqZ0tKDI7Qe7qYOJEXIPsgAGCMhc2wYoXNsBJ3wfbVXb
mYY4QWl1IfVmMy2wK4AqZRN0jmUYv+is10CvCN2b2m8a4aB9psLRiczigx2Fz2yeDABCpR5bkz1D
llbo5usXZ+g1urUjV4bOeGMumesIdaw10Y9TDbCCI8tOI8aeOdoBtLV7Rmm/Rs0XRZvfJ9XhA1Xf
qmihv7NE3lRUCsD81sSIlGr+QzUbqa88F1mteMWXVjeV89RbLHwbyMN2kR7i8gEJwkIZ8ZVBfqRQ
FaV9RiuQrGZNgId1S4aoLMmr3Vgr2qVzPvrMkvsytdDAiAFuRoFrYipeGIs9Dzk2xZVoDN31UNFg
ZtQsThpcsBeA75ZkdFBHPEet55xmR1wHjkcpDvQJB24mqkvtwgCRSrePVNS23hdfNFPc1imm5Cms
A3OPxJnZJ2clsxLsU4XXoXp3a6zUoF1RaozWYSGRaRtIXXvb/B6vFFcY8Gk9M54ephEcEoOQITm2
xovnivdr1IiEwPwLZ2N81PJ1PBQjwkJZqK+pzmeHHCnNx7S10Q1iUpLtRyPS+TBpZM1ydfYnpGM7
fJLCn7QUM0pEwaMzdoglYcM7vaT+P/gwVHBBL0oZTg5wkjhBn5cyxjqKJdBdTilhp8OlVb9XjFKd
SgPLTEmmCP5Q55uFSbKG3MI6GqgkcakacOOGVfM1J/lhdSRxLDcZvCg2kUgUFmetRj2vsmk6OpA8
xrLxpZ4ODz2wkLvEUfyuJ5rsTCX5PWpc1N2NPIynhb522XOZ1xBGZyNr+J6xPewjO8hftu9gEgzY
kqPXwDu/r6nJ0SVVn5LUfssQklx6UHIXqdgPKkNhB1eflT26iG9mV1t3uRPRhRwHZI+b2Cyy0F4C
8qIPqn1BMC32MOveiHB1F+IycSGzg7muPtnF2M8HgVox5TlJ08h2QKWWkxiH/mBZ+Ckcxe2vuYJO
bQRXSDauGu6Jz8wQz89qF78krVE+t5Vi07Bq9hEa5B3JyCbMc7pMcamLo8tZLUtuPUacO5elXJ9V
x6iv2qptKR8XEoogGdV2b7mxxNfVnCc+l+uTbSLcdYFTcf96U6ssPm3WB8OeE+IOxCE6DJVUcHeF
XNaDwF3js+N8N02iIm3UK/d67LHFMMiXWiJkOuN9SuOvKvCaE5MiONTJvZdG0K95/2KQZlVzpFsD
TvpCvWutqvkQVIyWYkLSoYOYMLna03+xPJKG5HimLkENF0ITIEBhjOUL48AXhpSzEdSh6tH/E0eK
xgUmvO9RMqdAlsf2QC+sC5VulsepYyotarLkUfI5P6CUCno5LEeMmWbY2W31qOoJ+R7dmr/a7EoH
QLZxu44fsT0jsARGciULs2Wy2okCl9P5WZcMXwgtQmlxNrIKGWfWJXcjuuC3KkExGiGCxwl8EcLI
romxwFeb39xCWz+cnLGMtf0CN5sS9hodmoRZU2kYyX2LUKix2uo2M1m565kcOHz+tS9VjpRi49rB
5X6VXVtf6apk/gjF2p+aEuRgBH/MsbhouTTXMHUt8Z67/rsro/GSqASgP/8kaiNQQeBsbmuNWZiI
Y+VEuthXVZxfE/vbrM3mUy7VjZhXBOQpumdqv/jHlUQNpWX4tZGR37B77hTM48KzNfirwsBd0LXO
hx4npxpABwVcSuG7qCYSWSSpQCDjUUQ2D21Ma1opy3fWldFDq5/6Pk09o+kpNEvknNu6S4nvmOOu
D2bZjTvUorCm1/hg1Qot3YHxV7cmRz8qmb4rhtZvcBkxgKWnR+qP1I4LIFeG+9ZS2U6kvc9EdIzF
op2UWuNUrZ8kztNy0cNKKV5Krlq7FFOhj/lQ9XS5MeEa6oHuZtcwvzi6e4vAM8L1Gt9b64vmWPd6
CypskDsjotKaExIRROpoS1vPA8VlaFqUSVj2B1l2c82vs0JDoG2DSqsuJTkuYJvoZNGxQY7sWMwS
vNK4mtsszTADMdZXc+HLg3pTGyojMe9Zk75tQMBUjJrDLQdGkp32LalAZRSm9lPtAaRmLSnIUpdh
aRCksuBaaPbzVH0kzrCbnPg6aCS+hD5exjY/LU5xYiHHuCINRtrRZZPfFcN0KFuH6XvMh1zb5Wgf
WifaA7ijk3OAkBNWyEhmZsZAsXql0ppkiHCtJvJqK8BFl5w54DnjlcEc56MIkLZoYfWBGNqVdeXu
BxbDa/LdojlMWs0zyU114E0XWWAtd3cTpqIy2VIL39oSuROb2ca9n0guUObaibEir137KgTSdDL8
9VSSE9QURmdMBGlcOEWlB1RpOTgSJZ5LbiitfWHNB4VXqLEPz3FzcT3ybVSTDbS3vrN9xmdoaDj0
TNdh8Chlwj8lgKFL4wAv87s5f8+0/8nSWSxHji5R+IkUIYatoFSMhrI3CkNbzKynv58m7mJiqLtd
Jf2QefJAZ2sT9hVU7QuVhgiDjcky5Iirnn9lSW231GMNVGARU51ygqM38YVjUgtDyIrycMrgo5XS
BIuBROAi/5zkW27RbwRmQn0m9r6kd5du1FW/LV9xKwoobKF+l69zcWyB3Ax4noEie+CVjJcI352v
eSvZ8TEk84bRvB3VPMlx3qqkdIsN4F1lnIFx7bohj9Cw3qDOf6aJckuyWPDEjvxpasVW7xcfEiqp
XNgABhiVOq1m7XmJEpixDatf9sSfmh/RiNFZ7etdL/92CrIC9VnI0BE7y9bkfjdOBJiSq6zD5xNg
7aGps/ty8ls2Jj5BeJ9C9qO2WUhkQ4cW9aXPaNyB5hV5g4yWFZ9i3DQOkQotWSHlqFsr7pCLkpZx
2ks0DYLVMeHo4WnmGV1B0g7boIxErKhGhEfz5GG6JdMHzkej0zwhWkcKD1ldbgYOo3bZzchMqCRq
8xS/1El00YxWhMqTh6syazfo0uuikQioks8B35AARBpFa0wNO9HmO9Z631YQSS5EGHKaJhTMEOmS
SyxvpKrJ3WiBGMxtOTqdXt3Ecf7Exw8MXs1uQpffhVZgthzVb/pMwdVTHQ+mnQ8oPZkxkJLdAgUK
4UWHsOQZaX/JROQAmX6Ye0yIteZkTMszwZmR+4T8Qmxv+lp+NpNtPnudcRD0KPidbepK8zDROmSf
+Mw8ZSFHg2VbocBXhJMxJWrImjYzuG0xls2WeMmxuS0qeXSGkPpdTVZLuBhRXckgs8j/aPZYbGzD
hFGnnwXKT9DUug/F5RcRvq+vy8wg1p3Ydq6vjsdjrb5FYROAuVoLtJ3qu8vbbjdF+R+WOF/LLBF2
UtUSnRlEMUnJd6pAlKgRZBwmenmUu5wKbS7eMBxT9laFH5ZErBOOXbc5tdDJElnq4AMmbmnRIUHL
0H+nWZO3MXXeVeeEl4fr1MNTySosSpoghaaABRnmg7pXE9g0GdDokxRrSKao6UTeHyUk6Iee3vWw
cY1ustsyUG9pnN5yg2OmNkiTLQyTOCnyq5IMXS6KB0rEs4oQ3ikyNLRFXbqBrl6kEYpwruEDkCRj
R3gkJEzqkJXxMtAVa7U71HhylcUlYlN2yXO1+yngbwr2Eo2kUel2w95KlXeLGGRC4E5mALMzAo7c
yRjUTDNOb+wG6Svqzn18IFyRC2bh/1sViC68MitFMooLrHpJw0dZ3Sdj3+jEpqa0rvG/tv6a5t9w
wiD20vRXZpHp/ByKHWFS0y0wjyDXuH3buv5oIYxP4Wez/MkGepYOCmxukM8YulSC9priTrdSIaKT
wxiBGHOb8SPR92JzEbqvbL4wG7EjEJmyfEn6mS5422PTOdpRetfyz5U9Ar3FFM4bOXwOy3vU7zrB
tbKnEL8AT9Dz431kIfIYVlPrO0I0O8VhknqudkSDRv5fpAVQqzNErIZdlC9h+p4Hj55RZCMEEL7a
r9B6JuZJYxAUv6XBXyD8hExxR/l9BLsxAE9JQnDYKnYd7pqRmaWnzBsEe3Y7fQf82ILnXdbv2sSU
+wZBr1K9RfWsbq+Z2Pg+1eI9M+6nKTwglIhVMq53StDbEY69RYbxw/i2lilRstEIqbQNYxsZW2OV
tCFLGYPzvHhaeMhBpMXxvs5Fw+QZY2GFHyNtHcjvuCFJO1NPLazSnjt9mzD9Sl5i/KLI0+sxUd6I
aC8FxCOD8pWHsFBbotfHv0E8NhNqBQZX+l2qW7euwIyCrxqKmAKlcTvVPjQefLkhgmDBW8VeU/mh
tNEavHo1iwTEq7HJcKygiFoJe59h/9W0NZcX+nvpZlrnlDE25P2MEdxoHsL4pE5fZn9su99YvnS5
5iTSGra9QYmlr4xDxBaYcmS2OtFJVOZmGb/QibNYvwcYlrKUOqOOiORZJ68ToNK6mT8i6d6auPRI
RIsyNYznm6ZuCyojcBEYf29a+pGFxyD7DuJrTo1U4q1R1d/G5BWFHyhHczks8rNi0Q4IaMnONQ9S
ydG0bKr2G89a3fDU9MzcXgpuAbmEEh95UXewwJkNczoCFynCNWy1XZXqNtLGiURs7UDQDTmACS8Y
M6X6MA3PIMWPcVVSQEXHQIzzNvd7eofFeOrpZ0LZq8LN/KcB84gCqpzZzvVrjzlLAeHyYKm/kvqb
COhF0AIhJUk6QuFQzEGS3Qbj3hh+c7QRKCLC3rzVI1npzSPtZ29Z4HBEF46KUbhXI5GYwT4YTcrk
Sxs+aM2ZKTrNmvFm3EwKlUAVdiriNr3+HIjj7Jin7pWWy2I0z3lOAah9iTFa8oRTSLQzYkIryzeT
3YB8dklAKWOdg/EaGImj9fhflZKvDq/8mjy8SNNV6/e94K0Kcynk4n+DRcKVjZGXC1IDQDxssL+z
YfDaa2E1iMRpv1j5q2Dc+RmidTZIahY+jUqzsZDBrh676eJHrh9SwmDyVlKyT+bVKO+t8qqsPCvK
bRMmSJ1ui3TY1tW7Ze3ZZCFMc2Nj5C9y8NYKf9H0z+oOguwKrUfc5SS5qP+C6F2AEQGNa20DSZvN
/lqoZ9SZ8VUbbk11nKxjaVws4U2cqdX/1cZNUq9dT57mdlIQ1OCg7/TRDcNuINLXrD4V7V4Atz4Y
+ms6X+B48fPG3JMYLQbbBmZ6FlLO6/tqeYbpbZHPQX4ekz0IKmRKmf6vgkBe5xxhR3H80FHXCFsy
j8f8a5CrwyzXdofrZ+GOpguTiqfMARgvBfzok6lRbk+1rZhkHqtHKYCizO+F0HLuiwPSFUO9wzDZ
mJOn4z9YxV99fc111OIhLc6tzH3UdR3D72NhnazqlFfXtD5DfeMLiv09a7em5PON9Pm1yI8DbIT4
o2PEkfwkNf5ncE6V61zd3jWwoZBzWEKo5hTyVxV+9MONg2bOL5l5HpJnHh+W+V6r7211FMrd2JFW
5IzLLomIUz2WXGID0FT+zwjv2GNyxuQ5rL2TFB264KZWTPUV1Huc9hyvoUWRZ1sJsNNhWR6VED4K
nnZb/0KSXw9ky41QhVXiu9l/SwjXworo5l3GpoZSKsyPrIB05gbaGU1mpftEzoJtpOoe4nIX+mAU
ztIxp9jNyVlOvwvpC8CLT281j9CrtbOaXvP8bR4Q7fWeXiGovOSkRkwxidR6gi7t3xi+w8xQi0cu
4bFAxDP9jyrjGO4alUvjx2PMMWMegDoKJuEDXyqJP8xyo3I6+CIE7tKv4rsSHyXljksoHKnPeHht
KJqFBOR7eu/TPZm5ev1TT6+IAbLYL9ILlikuLnuASxBLNDuMOG6gDlXzLypTsfhRw5c4f++i3g5Z
ONC/3aA+s0eA4ctwG5AGP22s6YLRs51MGHamJy5lgkNZPy4w7xh2AI4HnjpcWaXZVZBL6fEL66vv
7ktLoKyTRntjuXN/8WQ6FaXFg7eykOQsk2gS7WHkSyQyV1iH/YwSNQ+4nTV/d3AlS+5n7s25fjWn
WzpeTKpxvhKvYCm9eXgQ5Q5jYL0U83CvzvsAi9fxO+fKYf2WT+6+hHyoRfcR27bwLIV3TfknhT5E
tSl3qsYzYKGRNtH9aXSsUnfu0pcJQ6+keC6HBt6t9aauHrpsRwJvA3xcpQubLkQCwRwceez8hU1A
Jh+R5KQm+fTfuLJPwk9mXgzrpOoHfqjQ+JCGWOHa/CPR+HeHpfWDwouES1hxjek2HFi5eGSBD6JG
xS5nZ9arAuzXbCbQkJmAdGkvDq8cp6vUOH1NtGOybm74tDq8l9O4OhX2/Idhg0MkNRV6erQz+M0W
+BluFPF7nPZZ7Y8sCNE3ZT7sqnvNO7eOXytvhga8QOSft/yrXIUsJVp/2kgkgGzU0GCrp07CLIXV
QGGtYlk+nBp1NyoPAYasDiTbZLonzaqTkUxOBe5gcm4lF7TK8GfXLWNg3mwM1xYj9ARx3ECKsM3N
TPIJ9GrGWQ9j1R84KQ7iFM6jkxmf6WTXBh8LuU6f/wzCK2JqW6puOSoGaWMRBjK2uavl93HyGumo
gvJIMPNPK4VKF97n8Qs3Q4ZnELZg0rnJcO0rZkOTuMEFt9O9tt2MI14Crt7+iNm263a96BGywhAE
OG2eb2O1ERHjmfE/zThlI8bXus9wkFWsBC8Z2XCjQ3+biX7cUIdwIQrFZmr/lmgTYmLKgpJpDCPO
tRInBbR9ntI+h+SVoxgezswssQlOveGyZeURkaoPMlKEGEjtsLXe9tRvgGj9SaSki9xY9oNlFywn
0zwzWzTabcMSF+94adgG3AGmLpCiAJwhQ/v8WUV9sjpGi/oTQWooY9bgZ/rFyG7huGvDbYoOvKaR
q1+FApL4aSKq1jBIctiKw7ZFMERFHCfXRHlFPlkjsjqIe9NPmt2ccdA/Ku07j1G43cvyKi5bjE5K
0VPMfTnt+CB66c8GPrP3hUpBBtJ+4CNqlFDxkNMML72wbbUz44dVdIFwJ7CT5GNMr0n7KGXoeK90
ZliaHAYM/7Gd7X2VfYCbRHhXjK82P0g5FOtNzFxSzndF5xb9DjO+EAVwNlq2Qkc/Lpdpes+zh9x/
acpPVH3Ct6BdQKNZbLHDN6Jrox/b9og4RP5Tlkeiv2HkCx0d+Cb5q0X8jOm1XvT6OsX3LHsNKtwF
jhjr2ppd25Fy1ClrElIO7vFyGdR/CfQuwuvr/Tx4uvRQpd8kecT9ydw12yDxJZsJYelYNubKCK6i
U3cM9EOqfFTCfkmOgXjKYi9Y/Ga8LuNfO0LIVTmpoShByAP5wv57ou4qD2X8BX0ZTiGt95uEWNiw
u3hTTW+0brJ4GApEFGCMMOY0gT82tDOi4d8m/jYq7wuJNzRNjio+I6fkV7iAPYwHd3qyi5ZzbJ2h
keBStUf2IVvvXXK0YGQbTqJdzHGwGY64ufS0qt1oPaf82E5UPNssQyousZV/DE7IWHjryidJ3dSt
n7Xis87F4tAUlzp5hgIKNfqU9E+xTpV4nebN0O/BKoLaQRWn6JdwRefDmdeIDAp+ucb3Co+xQj+1
zaZNNvpyfySIo10+e4NnxOlZWK8K9hE427Fkqt1af7WKrxoHWhVw/eXS4/o5c68PHf68s9MTMA7v
U9/o3aadTpTu2mNmFkLeyjTIdkMjBU/Sqr0Gx7Gkf++Ft1iqIAalRM0k5Iv8y+kEmuSFB44Pvxyy
DQ+V4MrOYqv1uRrpjKt/U0DHnHKISVdZfpGjU6m+jKUPd15V9/gupvtgetG443MU6Nmtzc4k5Ng4
Coj5m6WnTo2YvHuY4R8CaLpODWHmB5JYRJXXVDuT9mTnOPZ1JEhM8K4xCae+vqcRgVTZBWsnxu3h
AWh3dgS7lz86BFGfWvw60xrLPuKguvSE7kBAS2bRpfO1FO6OhoTogIq4QHW5PDn/QbD975JgI2/2
WqdM12XCle30jJvV3wAn2CRLnFHeLzVCuG0TXqPyxMtSsdkhvDx6EQoGrVgi5v96qNmsO8CCS+TS
Xg8efh5e2buqU2bUxJnH+Ts73y2A6LBh6J+8V8ZWCfb6WtG228x6RXHCQmTsyV9B/U/P36hHyvJe
aScxPnTCE6vnjqH7aQWu9wlUfoJpwKJd6hwaVWdebvlICR79iVwCEzqEbCRsaQC31a+leeQWncyP
pbsu7bkQXy1lJ3jIqBipium1NniS2BpTn25ET6x/QjAmBhuOiqYgHb6GHvY7UQwGEGc3vaN40aaH
Vn1onRf1oEd0X8k17z/CYfZy4beNkV3LUFznI4O8dek0sTsah1V2ncnXtQPKJwateBJZzyrRnBJB
b9ptUsvFRVBJPsTsao6ePH5rwXdsioDAhVvS07eq4A86s4/kbhSf2EQP7rfMGEvz6JCnZx14muAb
+nHGA798lQFW2g8ojuarKBxFeR8FyB/XEUSl7haCySXM/L8azRfLr2Q8C/rF4iG00q7PtjHKQ2qM
qsHJQtto0OhZV0SOj9G20/fycKu6v6T9U4yHCKSMk7tjMl01GtqN4rBE72X8Jo2/pCraLTcw8XZR
6KXNVyvvKiYLE49iK0lv5vKxAIBRRbgShnNG/iEYGFnewuwdc2e7lAVwdHcZHO2/AprxIFAYnG9N
eK64GM5paMWJ+JilDWoEL5xf2B1S4BNkg7cEu54tsk6ifrP/7AP2UvVCOi6bJ6KIMa64mTpx9JiN
d8Halfb3Kkqdt6bxosVvqKBSnUi1E+dbprxF7c3IP6uGbv+g6VuzpufZmubHrIPn4mjB+SkFgBrA
dPLDxDshEG+itiksfBu/cUIB3sJEf400wWaw5VjG/ciwLbszthxZBfdonLe4540cRYhR+GVMHB36
hgqPIvVTm7Mtj1Sc9lW116g4BhdxCpsqlgS7MLdK5+nZO+DarL1Iy7Gp9pVw0GIifRheDPVac+ny
BkSS/Sr9gJ1MG+TtLYwoBE/lPhQzfErY7xudIT5lJSe99qKgZw7A+/FnmEjiSneKsKn/xGTf9Dso
YnLtG9n3IPybR7w5pnuYhlwTUJrQm8jDayKA/syfGpdKhR2H31RbylegoKT2q7nxkZ86A4M6o9rT
OdTyJZB92Myt8iHmj6I5Zckrvi8QfREo6SO+F99dkHlxdKF/1NkKDVboLiRcnFReEzIqGsge23a+
FcFtzLdt9MzmQ6ijEv2yEN5VhIGNm4s5nYLsbAUvscagyZaJzmPJWwwdOaowR9+0f1Dz09mxdC8M
Dn2OORHOK1DOFScJ/UyWiNfhuhXPcpL7Tb9ftaIqMxMsf9yi2NKrLMam7HdBeTP111I8hH6rusK9
ZtTefiqJ4UaZupE4lgSb78UaRKBiHOropIXiNsdSIVQ+iuxV9FIgZPWgzi8rVUqgtJHWQxxhnTG7
jbkXxxOAEyOiQ8E5khbvLOyWTDBst+jxtkP2Gi0PK/000CbWh1a5/L2J5kfC1aKsmGh3VSdvarYN
jXJeA80DfSEnV9/qWdmg1SYkAlRy+cyMbw0zg1xCY3DtakDG4TEGHgJ9aPxrcNdxmt6ihPlCLrsB
ivnwXw8JDDd3zJ75yPwQNuqYMo5QLgaPM7avkUZRPXMUdg+ZOqUx79PyWDaLq9Y/oyMSY7zRvWEz
YkRjUyGpAiiq6sqG4cwtVzhjFQxh8VcAIFJ+SwUAYpejlFMxItnASjSr14wqLKiD1UkEHEb3JhuM
l6FC7JluS4/cJlBYKNYQi4gOJiC8d29yk/pmyL+JA4GnO2VODx4Ai2h4ydbNzWihmxhf68ce6yEi
TqVrNT9C0Ru971rcIlEBkAfZ7xtocPT+8kZBx5NsR4XETmdxmuLa0/eL38L4NuSnbAUB9Awy3ItU
eojPqQKZFbtqZHLhaNzS6PUjfBbxC5ngG1aMHZJ3y2ndRr6sXyelA+nsEFYHaSwSLlQgiK5oHDAB
btcLvaPaDd41BE9q65llglJr334NzanqnzwqfQDHV/cyBquWec+qp6VumYnZQ8/ucOKu2yj9v65n
FDc/1egAaUugDeLHoyisGqylDqP6uwiPvrmY2peWequbVoTf1vKrbmR76e+59Z0LX0aDcqWh13B4
Y/Ou7rfdQd3pQ4bxReFa4Nd0254W7EZPsoUA2HoA+cKLYHqk4yupaXy8HTXWLN94DHXmWZJT06YP
W6RjGEJ9CSyJAillVz0UBjGphxGLPxM4sVM2CR1IsyXcKE4wcCFsZccrM+J7WJ9b+SSGT4YAI2mG
KQmCe6jsXXMI6Q2GhiCSTe50dk23ug12VIw07FyMIrdJmO6mJHBK3KkUFTrV/JjC7zBgUF0zvxXO
6pDx/F4jHbAqFlwCHJwWSLrOrwPkM8Iw05zaQpgJUSBhMRQcUlxtfXitPaJgk33kl1u13Ff+CO3F
Hy3cV15UCxMTtEqpdBcBL7L4V86B/0Y/bY+ge5VMUJcLArKgMFXiD/ULZYzsc98jMyZ8snQjmw88
MTNN8IaiB98GwtHUnlY/o1Z/S17U6hrN7+vpM6So8A+qP3pi7sfGk5QQe0pN2xxSVkANKfZl2oCG
17fKVUGrfMPljgKx3QTeMu/1QMCJlTvE+MBjQjH8YY3N0EjMoUaFrbYbDfp0tHYOY+3mQnpEUe3S
FIz9Xk4vqvAXKA/C8ZT5qOh7vYcq+Td3J6n80eNPRVr1t8Ao71n2FyDMmM//CsI9rkAOAHCWdqKn
pMYIJzCqj7j4xhAFFt0/aKA2BgXQgX3GGXzy0pP9OLmRQWNHuexVfeTiQGe3xR/IEbW+oF5GEc6d
jZZ32S8uE/f41GNQB1AqMp+T/E48C8BCWu304DrF6OEjyxB0olUugp+w/SdOr7V4mZXblAtey1Kp
ud01u2SyddX075R/yrUDAIczjseG+WZLwwu7xQUeBbpzLDestvlHKZzm+V3NNhkBfyS2Okn111Qq
o9tNXzyb4q5Nz6W5BN3GhIagSL8yZCeh3gIJFxzsSbdr1Zcao6iovInQBCPGPpIgHwSj8TkZcYRy
Zwc/9Qog4KiWV25kXCBohy4mJfIu8qsxd3q8hhbmMYNFSV8Qibftg8NUnrKVoNHCnQhNWrWH2b+R
s+CHKBvceDP+Wv8mT3OkjvMSCJZo0rZ/FpmLHdcy+mJxHZQfcU3eICAjLq6kFXKK9l8mV9gA9N/I
gZ02aEZb2W0ByBbhW+qfnXGn4m1oRiIMgdbhCYjGneDASMKG/U2nq1cGSinNV3iBHbYcuq84pLvA
kupdNoik7+r2GVQvWeGXV51C5b+IIpIlkJuHjIaasd0Kwb9YO4XxDmI8KwLJotAf4PzauXFFrYzx
1cvw4KiduLIk62KyaYMtoxmQ9mtS3PvJcvAmQNdUNFh3O2L2qJjCtwzj1A9GQFBvpvDIOVaqtlFi
rMTv21UCwhrsemz6le5UKDtd8CPXckJ5I3Q4zuEty3g+4CyhbJgEAlPFx+SSjQYzF86ZH+3yYgee
4rf6qW8PES2T8qM23yvTTIS11OPcIEmAoRPiJSaeJsdO+K4X1DJ8cAn0ZFyxX2Z+mGnY1Vo/571r
NIrT0euGXDWoWIAIB1tp0NIXiyeLpASHL7n0idfOBqQRHsZWMr4z9V8w3tPqWKm+Wn5WhrhBoNmr
XhBj1XAaRzhB9xUwEXNr1+W01kkCiPTa5M+8WAGcTdNsBpql/L03fnvjpxq+Rdkd5BMsR6cU9q2L
GU3m8hRBcVzBMxyO6cQ13T4l2hbyhs4SYNnGP2r0lve3+/uQYJPBx/NR5SLwdheaPFy+M8ydcmx2
SFWDI+uU5qNTUBgaW5qe/MatYALvrdlSncRBouCYyMAiF35SprywszhwCaUdeAlaz9uOmHryHw0s
PGJPNR140T7EVsZG0BE4fzFZXt8Qjk4BlpyXGq+PmXGKxJy7kh5FDLa+15i1N1tVOoU5CUBHwOqB
ZoEf6ljUSwzrZAAelZLf6J7x3TADzAbwLPSIyZwLctI8ZsxpfDMoLoIBbykEDDHVnhj7VreRuQrh
QYzHXLWAc7HExM7Vjwwbhu5QnoONwhDkKH/U1IgR3EcDHn323ScejzdOXK4DX7I+QAoYnL8E2Y84
xXgSQoso7kJ3BfnCd2yH3pXRN8Ut16R5m2ai3pB0EOvsSNKv3r0lPqdvd8aLisKA81m1AIw2VQaO
q33X4Z1fTLUVfNfCYekukvVW5PRMMoeGeAhUutPqgccouArXfO2sgQzipmr8DGJIMlKQxAi4+k3V
NXapPDPjn9GCBorXji481jb5SCaSnX8DONvJZz04kC9sg63RYFgyboP40kLYthbNLyHWr0GsOecq
0U5Ow186ODoxZ7hBoZOtHUt5LYlUXt2ygu1onfp5nYpxsOS9xjogftKP/kbDgwGQkv2q17BxFGf0
gdZWnCf69/8LRn6DE5Ts8HUcH/9dqAwbi60l/FSss3L6USoV86y9WRwqaxeyiPu/SP0MbUYdF1r0
IgEQ5kPXp9y+kBRpN+GXZLxChYSzFoYcN/ZSbkMib5NxcfK+cBr6eFn41JK9YTl8Hzqw4WGRaRFn
XADxPY5O6XLBGZDB8zPP/oFjk2/V75iTM9YXQCEuynCTriJ1BOgX/EQLFkmo+HkSwZgl1Lr8o4ud
GDSsF8oIpu20ngSlgd2QDac8wSQg/DFEPPiI0t1mEFwDSDeeUMNx+2diveHUPhWXNh8m+m5WU8nC
pegajNzN7c/5v1kdzBocywY30XYLSJmQkUapshPRAnXfBmPwyAlJzd2vFE0yGjFjZea2mdwQpBUL
uOFN6qpLnOIma8nOVH6N1TvsFluJzgIlisE1qLnYntCJkZk6biOuGZ0EzgSVDeR0VzBof0Ej8SSM
w2cv3+L5sy5/ZeQr/fSpi/grecwfA8PVmzNVW1DcY+akA6SAFXzTSScmYhHPyK9Q2HYtzOP4qJMd
kP8N0scM4xg7PAeiGaD1X8sSyJ3Y6evPkBYGOEsWnypfT1sOMFihJyo8YQj8gHaKjd0NLqIjmEw2
vGu/c/0uD7Hd4hmOL+55rN50BZpaiytn9YtEqbF8zBHU4TTCPuFd11jLYP8kuWr+UZnn2Fddw3gh
D3QXqMSsP+V4v3Q6lN52VefbpQZF6j5xLtMK4SC1wvAOHlhZfyuny4oIyzF0Ve4cLXyT8QkXop8h
/zIYQEwhlkI4V2blC0+KE3lF3OYPw9jH80nWXpbgW8H5ZH6sf7QlfJogDPh/YiGJCpmDT4ju2D+6
eOJSm0OpsjP9TpeAYQH+Y7JygB2pS0+V8Toj0jT8m+KPbya1+g4DJGYzzEkxicEEt4MCooEQZf3e
areTiBPOplECT+GIgmFQdp9NAEDH6KiMHvHoLaT9ARGseAeuQNiXknZCcjMmxqOOGdwbvQCuH2TF
bqZt6uepD6mduRQl8U4QnBpJCpRmaKu+uC92I+N4a79+lcjY5Aw5iuhrtTr4bJlQL2LnZMpvD0PM
iD4XOvGZML06eF+eDA/b9F3i/SI0gqCdRTQ4BwFbnrDcIBBYupyI0PJSdq3TtOdh+p5pp2d/7Y/w
eKLfctnojTtBA2USVTCzZLQwzx4QUS4f+F14BQ1QTtZGKKvItuNeCPXrenVrw/kTepzKhDwdv9Pm
LSyvrXih+VbT30ig5EjeouVOry9FH1PzyKAsrfBFn9+ZSWKdYSMDwqaKUGGcSDK49lvDG5nW7enh
mGUL0SblEm85ErhbcbGB5fqjESy8fhYAVvhr+N3Be1nr+npFbbFpYBYQnkrIvBUUXJVQJvnWrn6G
nMwDxkJuQ/o7d0trCdtv4EqNioCdOKo4Z4wNrSTWlUxeIhHOmWfijmBCePUxoiaLnipCNTv4vZDh
uy/THRxZsfmMPjsRKwAn0l6ZxYvmgcRtvuS5EV7qGdfY+COY9kXrLMqpmy8BtWL7FMWrKFxwgIa7
sTeyPfEu2B9cBqdnlH7DyjhYFKesdx0QD9NcO2l8HD095h8r1uQtbsyUNEdthLppgj0u/8n5oxE3
wUct3GFGGTznab6nHX5fxotibDBcxjKU8syJzUNdn3Vxh4U91WfhQrmXDY4MkTpkeQzzYz0fVaJj
6e0iy7ZcJDvxoUquhoo/qm+Uq5M4lXxzEOpdjaVhukWzQiFUVzhvsHRhW7DvJJLxtHdDv8Taw4Cy
muLyG8RvivmBu6ZtAEleQ/KAXcaIOLCAj1BDwTubUkJiD+QzE4Owy9aN9ZTic+hiJru4eJw2TrwZ
lI1lHkPpW4h+O/kRG7Q31yT5JI7EzrsYRMGERhSA+cJmCIH26o8IAg9HRKjb5mfJ1BwIA8vSTen3
5GbDaS8uhnaQigMY9zrDQC6xrjK4WGAeXlaxS3YlSAl+ctmxGXzcelMmyGnzSxfIik9Wr9D4B5VY
FOEUdpE0SHCkIVCalHdT8xH8u2kB/EGUSO4inbXUfVdsZyvajOo7mQWN+RIlLwmOR9O91Le5fgQ5
Ys40QTeD6mLtEOPE92LZ6DKGs6xZ7OX0PnZiwmpUOvbk2LXbfnGmDfbLON1Yfuvxtnme5m6ydsJ3
BZQ97bvhjSoexo2tSc5aCONYBj0F8tqcgQFTwM+yo5t4f9Ourgcu81h80fwAWQmvYEKSZq6rvqAB
GihdugQJqBM2h1Y7WBwgGqqpL3RlCHH3fQ6bTgDWMLGqaeAnbiYJdHv5C+BEjVB17g3bq+l0Ohzo
EdVjjM98xGQzbJPpX3uTJI0iHVOv8JSWf4m18jnSyZNxFDRmIEQ2c71fmK7QjTFigmf1WPBNBhM1
gPSl/ETFgNTQjwuioiHbrgOukfbSYxaTHCXhM6i/Z/1jrvCTT3tv9WztWsA2SDRvKRVfFbXIMhgF
G3SRC+gQIkxblA5EjduzNm3VWrWH4dcQkTYdOVyR3rBxh62+GzS/pj6xdX/2qulhEXVt4hob72am
r9IHkQ1Q2R8KncdCldgDsAqXSFa4BjdRfkQ0psivKc3QcleG34QTRqv2a8un43gDEDHCwVRiqO01
3X0LxMz7h2QXpZ+NAupmnWbCW0M9c2P0WtPw/j+SzmO5cSSLol+ECHizJeidaEVJGwQlSvDe4+v7
ZHXELMb0VEkkkPnetb6yqpgIr/4g3GaEPv/UPaxcKS9ZLhcmWSAMEVB0Yq8oJuYfBpIknjcdfLb8
qdTbND851YcYuIoXR1wTfkYWS7bN7pfxygsYfphzCkNrDD2t8yJCHabcjxCWiahlXj3WO9REcv1V
iy/FWn2H8Yp7CEXXwjA2SHgafG7Dtvao+WWYrbxTJEFazDJ0n6voW/d+EUjgorSgMY8owcUFLiBr
99uCJZFLOs4EglbvK/O7ShDyq59E2SLege7quwuPAeEx41fWXuv0SFQZla6XCO1Vgoa/5uCEmHK1
ALzH9eZBsCeQHKj1Iogj28bRgNhcO+XkbNFZwN6F+upbHV2iwFVTKHFSe1+25aqOuRwZzSjUQf4i
I4RwPA3dEki3OObqe6lCq4FyCv/znJdZMdaO/QrlbZCdveZrhG3PEPKL98SxUQaxIpWzPvkZQ8Jd
oKn0a+1Gy5HvcQlaMc7QD2jawi9owz2RcAvwSmz7nXIBNYVZE8fpBALU1EIYwsY+Nl8hjMdA/e9W
EN65917wQEh0cE4FvCq/O68NKrrFAOoDhxC02774K3O+qrkcbHTrRBBTbfAz9bcW/YjzzgtbZ092
n1K7hMUNlAobkCVxgCVYUU/ZcFM5+oLmbuvPJ1UZfL+6/o4d2/W1v3bZg8rmGLCO/uynZEmtA4jo
vnZhkHI6BM9JILTIsgL6p0OO3v32q0FKQnXDP/G5w6+TtDHF1z/Q+FN3qtIDeaBJ/Zdlr9bTGW6R
27fftrNRmW6Z35Rad5tnxhm80XgrHiGSe8yhvwokVOH5C8sGXeF14PGSPjhzSoq52nWkHSn/KSl3
6Ld9fmSp1PbMCtytL82EAj1X4vYjZfJtkK+C/Q/XcunDMoAa9mcITNkpXdNDlEs+YV8hMjS2MSeJ
zv++4KHiHRJiDUCmYuOvW/PD8J8k5gFkAC+EAAq4f6FQCBz+Kq1srpkgNtpC6raceToVBZT+NtWb
0DYMZIwP/bujLIhfZxXvIPK4VaYOUxJ/P2/EMl1ZaIWWIcsEWGlYLqVQGCoAGTXwnDXDKaCPUu0M
mld078tW/qaMfWyFhmM2+QdUaCAuqfvT6Kth3az7cdtMe3IyeVCPXSAGkCxEFflRl5tYWsUcSeYc
ozhrf3mll2RIz4J1oa/b5RlvW3ifB6qAsqC9JWXMewK4GdamDh8Aan3EvqkvEVPxNtsF3Fe/Eod8
RMqZkN1rrTrTAMqzTTbOJULtpk0Tb0u+Q/U3aTz+qxGaxCQi+RTKuwS1lvkJEz3rmh1TW3iucmUe
EATY0mdcIeH3E5tVlYZd1vR9ueA2HdcCtfHadzlAoaEIwmSJWCGo51qAnQkygc7iCIUTt5Bv7Z0c
Qo3T+REj0SX/aYTbm7MG1B3Lk4duEcJOOP2OXMoTMi6putHAPbKKeexl825cV0hp1LMmkquRTTF9
MHWJ2Q91eb+Q/D10qDj10btWqY0Q6iPsLsW0s+J9LbPcMRyOx644oF+ZAyvLsLvATVLyTcIErq2H
1S1am3BO4t6pVxiuaIcB/lVsQkn7Yf6ppNgmm8ZeyfCNE/n8c+49Bdd4to6QgFt4nOUhc7XmUi0m
ty8Odr2qo8XAI8bVh7nJsP6ES0I6xio/P9tGDQ9OQRmF8FB29ilRvwP7zCM5qBsyG1Y21JhOxgel
0KAYD2tBZEdPchG+XsjR+CzOUy6uDrFC/xcUG5VjikWvm0s8SfLsoEAO13AzhfaSnKddUau3ZvfL
+b9k60YJXaN5dkjsgY8DNl4j/22XBH14nPeDC/SBSp8oVRdbQEdQKPENWNV+8F+uYBdZTwjHdHGy
C11cm6405A1dWB3q/EdDFkEzTAtsqX0JyL6NbiZ/q9ehHr9w9JMrgnCW4HWrB/vEqCAYCPkSVAmh
190yVlHNiqI9dyJVnN6Ho+yg2ARfI7PRMN60IMcbhLTHFuq6FxwjZ7BlbEz+xAzIUB4KlAJcstbd
QcwVrCIG9WQXhb++c1aVcfYknUI7tSR9TzuvPng/7Bftj0+RDKmhK5u/AzBv4qzDTu/FLTBqOAMj
ZtZFt1kx5DEx9rE8F1ELmPYAuf/BfmAp7FpNu2WFmxFIIJbVGiWpU9zq/Hd8r9RTXi57yEueBTob
w7kyHQy0/vVHhWpTfbdcdrzkAopRkQeaP9PDmD+zOZVyJGwjjMWaOcRnAwG59+M4LSkr9gxODJcH
p/avTbaefaMgGJ0CQhWJbFcZQlRirWc+i3cR8nYGZuYC+99YZcgnxGpvFU+YJFFxwffDU3G3tepk
N4fxFK9QdeqbepWvgFG49rG6HJgZPAVrPAGA9rorRQD6OzkIhEl88bvJ3cHT0FssDfDCnAgLlu3g
GbTfjfL1D5127g2iNdJF6FOfWZhFeLjL8BQsHVftnT25FpxfZ5N3OlOOinQY5owaQ0H2nrJkZmJI
MJK3wQOWrFA6JjfuohhoKFU8NwABJjxnVmmJALwlbG5C0tWjOlGMQ/oVOqzy+C4AMJDOEERByOGG
2MQVrTMYONi/1ywDS7vexXN/Hk64CV5O8QydzzHasisn4aVX1qV0FIAS/86pqHdg5Gz2UMp5C/Sn
uxFATnVgusGsvB+bS5N95tkuX8uIHFbBrxpC/XLmPG1t3Xl4YKOfsD1K2R2MozSW43MMPwjdnsrP
fLj3bMCCqRa6zrB/ItXguNEQpwHmlw9F91x/33qTa3elq89t5/Vv9weRj6W/cEFkigmFxcOHQp2h
Cuy7XkzLDg4FGzlExX3k5ZfOsXyWisMYrxnwTARqR6/7lIwvNR2g1sdZYHuk278i40tK86vTv3Kq
y6KlRICg4Jh76U9Mhmn4kpu3+pdhF0qtZQfPonsHECX115Z7ejIuaIZ1glTMrRceNfVN7nZh+km8
CWqagQqco2ouZNzPk8fuFp5gD7gHkoaAj7de+xTkSZ1xRjB2m9acVA0GI7q8OFrs+EDO5h8q6ebT
Xxpo9ZFl6IeYy62E2vF5/SpEQ63DKwBImrLiCYHdZD9r+cY2YxlEcax6ECc0gcWcnAwfx5DWvY/B
S1WEJhx/zaPUj062EcPPkJ2FCAy5Uddtx+Bsok5upKcz7pJSnjXpPTSIMMKcdu+md4nxntaYuQ5W
U1r7unvU0taMLk5yTCYDaJQ3r78AL+IQgBJe6+T9cwQwMjqwNlW5Gr7zGAvXth6AJPZl8Cf1p6F+
aKj79LcyPvkTN9+6IMMzZyzZJyNlIsvUQU7QjdQ1AeNDIS00VwW8U+p92CO38ZZ+8zaRX+kRnHpp
zWsY/IXRew+V0CLvAr7kEamojXZYcXX+ObjlI3Wi4bDgFeIX98tX1yxg7DkwnjUCxTbldC5Pk+Ty
vknR2dROknzXofYsxPFCcZvUV5PpPAiOgpMTy5AT32sUjbF29pV1Y6+J7C8XXCSw5NcYYoWNuilw
HZinRLs2I0NE/B12r7hFXX6CBUDrxNo2YH4zSNivgz9TWnf1TkH0DM5LcnS8cfJPsabL9cWzrq8P
6rzm3gK4wviqaPvz2l+0bCM6izM2xkGl28NHmf+Mh2d+hOUPNcZt97swfwSFZIHhTNBeFsUucRWi
ThtnwrbYEnYQOjuqnCQO9B76bW1VhDR/VPQSYbLM7x1fjabcaeX5tHJ70YOxiwDb9q81LPGcK6RL
BSuLvVNsT6uaWabZAzERBr4JEWujaeVw8n2ebnvh+L8ETyyhtyt00SiTMRRibmn+At5rnQGkce7s
TkPACP6Na8ZqgbQVhBbCKF98OYQJ2IQwllhsR/UohWfawA8tZ4EAm3sE4dumPhXxoc7oSdgGS6ZT
LoBhBbZBtviIfa7gahEYid6v8ToIghzdpkBWNL4QJcbPjzKp6bcEYc+FTMPl86qvshrPp+opm4u2
nsNG66cyQ1l+TyJmmwSXO1Hv4dYfbmPOkYdRR1A/bclABzaozsWIAVWIIrlCK8bMpudrKViDHxnV
l10NjBIvheXW+u6I+hysH42wWyyvxQYML4KK8iVOeBxhU0ClxcEBYw5Q0oC8hRqqmHVpfo/WtwZY
oMaFq5IKyztjFO/ArlyOyGlLl9m3vIvluoMbGSjj6TW4uWIm8Q+YJl8jrHCl72F2Ca0dTvSiGDh9
o5mlL/Vyo5A/3mGQIHmaeJA/NgSkKDOlTOd0Q/DJDECpRCuZrlQ9bJ3ur2g3ffP7C9jB4UJh15bD
nueAI7RirZgZb6pzIsKkbV+5fO+qj0zaFsSQk1wBjIm8D37UJJmBKHhzpjF/D9nB9G/QB64CzdNy
NFQFLxUkjlyBvSPOqHApSvL76J3M7NevGHfiPc2VbYl1BUkN3sKlbLKMuAK+8K90R0gdN2XdrUYu
i2hOAMtwTqOX2IEtTkGbtA0FYtjjd07a1wBsFCvzrv+SmC5hnBVtg2Db15ZB4torTOEg6zReCoXF
dAoZSwmascGnESPJ2ic1FYN3g0rNyIiiGgraycoD1+aIjrJm4TUQM0SE9YjTLRvghHyzyTa2CS05
ZYX+RFU4lj+6pl2yU87JxKn4jWsi4P6NAU61ibxVC3Hsm9dI3gtJYRFTGwIrmNZvnnYJxjc//TIc
N5q2sSQxLHM4uZDVyEjdYFGRhDfDHKFuG4RLguSYm3I/+/2p6HDqa1JIZJKBXbDFlq5bHAvxuRkv
IGPUH8Kon1vtGs5+O6Z/XNTIhsCNluU62Az6KSnupbeLnSNKTT568nAw/pKwLoAGIeWePJohkw8r
uIX6T6PeJmR7Oi0qi7ChzG6p/lCZaM4RshCBTSIuASCV2DHJS2aMuVjaXutWQZygEzfmJTFelUZw
K3h4jn2nsaDLuG61cEXTEX5ASCQktVhOIIwyv1mpNPP4HZpXjvFtWbzzVQQOtzbnSzW4KcHSOaVx
2fBeogDii4Z+WEA0McCwCgL59wB9SntxuEX76q2fIzgJ5rEF2TfvofHwZrFLQQ6s/VXX/fbFndRk
/P1ukd4iC3m4cUacjPd3HrHx+uJ8YqquaFjL2ZUXrNmkTQBigbQhMmRw7+Flta9B/4ghjrpGW/Tl
zR4fJsGOMjnM028a7DImrcU4J215bEqEeTytGYgCI7YcAw/MHoStlGq+bIJqLZ4vm1U0JC/dtqcN
z9q8VY9qfoYSgfBn0NrYnygrxIHmlXyy1561SZ3eCkI+AsHNBAVu4uIj7t7E+eqh/CPO0f2V0FPo
ydNTfuOIMylA+VEf+PRAeVHx7SlxNGCEguANEVTjDloBFdyhtu8WiWXNOuWiUX7oDxcr32j2GWNC
hdXB18lavGQDvB8kiHVFgku6GEd/tCUyiUi2j7Hh6sLDPU8ckh4F/u8s/n1ymbbmHV/YTNjiGLSr
Iz5A2GeuPmAO+AKBC+rcuuVBXU1LazzRrIeja5Fan2ryBztvRg/iBHzk+rJ+trt1mO+lBAUVRVsO
BaDmwuP6KFJlMdblMhiZEZBTFvLd817BmC07PISIK3XppTt/YX73iUTg5udzFY0XM749bRujuVFa
zsz+GrOhYiaelHcxNWrhV+IystSnF9qyvGIFCelWu1Qw2ULQRdgx4EWLQKR55dMKdY74IpoSp56u
EqJDOkzpLFKAwx/Jw5DNQ+Gg5+oOI87rOMOxT3RThmo5wTQ97XLOwICTBa61WhD9ImYwSkr6N04Y
TE3e9P4ZzHT0XrNngHKNS5SuMuTK6Mqjwp47nPClTZmWlHICJO5mENbuyvVLsHj/U0G1Gw+kAuYY
H9ho1JtOkjxG0CdPW8Bw7gyvBNzFAfAKAHLtov7xJmDtmngh3vqAnCVhGyFUq2IPQTL6KcWc8TS8
FccJJKCjA8bvHyi4JZfLCOpRGFagjPu1IA6a8LuxhMPUTt9rX+QTOUAZWGN41etJyOahDhHGYYdc
mV626qyznpFuiD+NOrkfgt5Q2wjC0jwP8ccgyBLOWgHfVvhjkv3It5gPT551Xl3ADnMHU2PC6lVc
4UkgLlethLt4Zt++BabX/HFZ8RCFizoaGe1VV0OlEmPeHAewDiZUtf4wx+O08je1+pAW4YoiGwFk
lMnKW3Hrwu8JkRA95mxH3TzmSnQkhC1cXbZ9DcUPwV2fEQUHZuqRvv+lUjofaGguSdypMG4RdY/O
xf6LGwIatD8fyDF+t6ITX9qcQD+PywLhhz27V96xcz3ugadufAPbz1SwR8i1OZJllU/BceaKMi3C
nh+H74/8Q/x9a3FoBEhLIbIYNhrtl3+H5w4vGLynZm3tcDcYQJU9qJj6RRNCKrXr3KKc06xXvVoi
jaNaDXnOCdhwzl7sKjZHaYA6cS56GpKNVqCc5+Ho7GxmMnnr5V1/duaPcFab4SPD7McnI8PpJ+Kk
4PV8Lxxu9hyREKsZGAcprvykDkBvfe7QE+X5TpwElUUS0iJB6mKP32rPJxFji7e+skriBkaxpH9L
8ckxTpF+lNJ9If9Z+U0TcUbQnf5HXL4GWrGyhGc32NXU3LDXs3ySUFJujfiWpbh/V2O+Z2QGoA5l
1lE+xxQteswrDJTD+34vC4qLzq3xY/MHH6dpM6EgSBQBelXsIg3CBSbgmeO2GkMWtyN/hXBNKRwt
CZbgXbbxVn5ypUiIIJ8IoXKz87ozNdOAq+TJBhP5BLCHJQEPyHr8zbS1WgxB3AB1oLG2q9BH8byH
HyvhBKKjZGQki9CbUicLyyo5KMeVLUtrkfdFte6C2uE1v4InkZfQO+wVzPakXA1w/A3DvMxwlbs/
tkDJudtCEsTE+wMLRpmwi6CLXpUWCpEbz6XRAnkdREv7aXlEaSPYo2VpIZRck5ORO443AzQvVNhF
3kmFM6oPT/lstW1enSDq9eKCY8ZyPuPE4u+XlmPE4tEFM012HbjPZumzXXpZh/mMFkEIJq9/4CYE
OAaR+2KTJc0KhJGJkVKqVYnNmZ/Zx9wcQgOr6s0wpX8ab2MCkjtWKG5zSLpY7WbOXmtrqKR2xhpk
ljuxCXkTVqFtkaD2dIkuNQ4m0jY4nlpdF9E+ljeGtCTpV36n0om8XtNm+0UayjOpT18WUtBknW1w
c6h7ggfFcoTJeCQqBXFnEyytrtk44UWvEY01MOmUKKN+4OLENQvXvejFzyJz5DPc2R0IqAh4LxLM
vfPO/mTdE9aDnG9ZzMNqwKIofUrFOk4DxuZbLV2Jn+rfbe+IQ7MPicikU81B7+1EdNWi9VeLhZa0
c7S7CwskCIjfMxi/sDzMaaHSy2cr/RXRDTg8y08dWg4foNxAKqjAxAIZLPrm4FkIy4998lRtJk7i
P2swG+yaQlVlMdhW4y+zKV8j+y7ErvksMhYu7SAZ/BI1V3sXArGUuP0uHt9H8hVEKGVAYrtla+2T
7q8orypqD/KxeLbI+hyK+YnLm5Am1OsEOzJqwcKa8xzJB6UneCFR+fDt4w1iTiO8ZK16hUvMu4ig
oDpiNuY4Rp8DfsHZd5/9YXoHSXhV/Eljd7fGq/g6KvO9Dw8FPEy8cqqVrmIz22bjPgb0pUEUWVo/
M2XbjTlOqcRERc+FmD8qkpMk7iiMkcgBM0qRHuRNiONUkbZwzg45LkRngyO/U3hv58fWg+n08cST
a11iliuoAD8WyneoMVY4O0l+Vt1Pq4E+iiaOjMTe2uI2LWjFQUKKItIPfmzyxLgmkaZcE3Ed0zVY
XjyaerKrh5DAI/BLULI+V23PXpEtCAlEa2eYvwCtfnEByNC56ZOF5hxJgUW2JbIejZn8Q98Xm6TL
lZN6AH4/5vgRqU9DbuZG9dBgDgjIAZYc950TklQAEIR4VcCefvEnvtNQepA96Q7YPAgewkS94Xjm
i2iGrQz8iaMiZZk31nq4TEvw2w9b+iicP8rhORVy6eGhq7AKeTZmDz4ZqWkw4YBQdKc8OpoF33zD
RkPju7GKF9EyIogBSkZDO48yJ/QPmrWxjO+8eerMLkVwmSQAB+Jw5gBc4OISosSWdNXporBpaCPg
ZoT2MbrZ2Z5/xcBAEXrEjonB1h5qpPHeZjPKbZeGFYDD0JmyVupNzP4LLmNNx7zTWGJooa1eYYpy
HEUH80NiHxIEZ0mzg2Ug+ScDdIykDsFI5DYy/xXzmtpdhYyJAz7UOdAOWnOzjL8QxiFozpAsnk8s
GFJC+xT2+8A7+/UdKxqA94L2NNcsJP5eNjvvk8w7oUgBWYSY4CqI86fXHQLzoLWnCiAofcVkmo7r
umKsbOy5VoduSgfunMhS74VA001YN6OwQJlDyE8kIAHkzsYbekmx8Xa1io0Kcx/VslqD4PmkEp1V
Sl9arc0q62MwPqep2himhqRyWmQ2+pDkRoQ3hgA6ijC34V9HycdGgSY8My51oGI4qPdJBVZNvn1B
RE7AyxBPdEDVv0X45xg3tbrJ3t35G5fjHI6FIZLWZGy6Av5zvB2zeoWDjGNjdumIhP0G4Ci3kQ+y
6BjwAwcRgxHiaYBYE/FhxqtT56a2xSURsUvPdHMPUS15H0K9bnXv2nRRjYfw802cWGrzgzVLLOzs
w1H6JQXfwfjej1i1dhKibV4OHkoVdXBNc1TIUZ1hvXeuYY0z6TAMZ2uMKBfv3TtsXUjryk6r35Pw
nFUhuRlPPSXsaVYwYl+JC0cMgqlvTby194eakXRS4hVNSLPxljVXufoCWGAOW04aYNiKhjyabz5C
Lufxbuwa+1xyRWuo9vAgolznYpbemosqP4L6Zcd7+qDR6O77fhV2Ajn0FybVftfAOfOnyERblPoM
sQmFqUBJI2KzM9nbcxtniddDm1dcTRtF3fYklqPRJRULuwb3matwVz/J2A6Ocn/0yEixYAIhwhFI
LO3+o8azyUUl7mXQAiRaSznbJwm5u5xnBHz6L9UaAM8x5vFuDOaZIEF/dtIRwEo77UFSUOVh9vqW
vaNcHIuCdwdgXfqxmo/JuYOeNnAtNhvYMB0rMBYP5P89Sc89QGJfYeuY7mO5kcZ1p95SzGxRNTMo
LKjnEwmvF2amef2JzovATcK88pWzECqPSbmMmCqB2dWGOj+1mzuQ/ZkBLXyw1R3mZj3+KdRvi2Wi
RPrI35qRPYbNXyXCJloQQShH+7TeoGTqil0kHQnHnlWYaZV1nqBV57Q0qGNADCi+dy10XE2no27j
ZZ9168xGx19boFhC8Nt4fFXSgg9OjF05kQPCa46YQXoIzAq3w8yGetC9o/gkfPUztXb5RMAkrP94
yMNqXveftUn+JqOX5ew8k6IcgjFOeB/QKlco1SK03g28hC0RYRcvNOQWUnGU4kU7vFuoW8hop9Xt
8w51nZ3HeUFD8qYs3jKVZetN/AJR+NBkBGlziF7lDiVGeDDMBkcGwhZr+BnWIfARyzzS2BNwshuT
1FhKpxrPBup4hdDxqVgENvzCLNPm8XROYHNOYHCaz53t8ICkT8kgOLF25fQz1S8pmbEG6VG+/pPV
R624TvpXgIRNRRPX3hmo0IJIH8S9hf2cQShs6HZcWOWhmcuuRFOYR1GCRrSmQ3yzwYsuI9GdlN9C
uzT4+qNFBprsYUSKk5sCgFsXW7s9wVzdidqdGcZ3LR8y/MTNfsw4r/yPsXxX0TqKu1blYcw0FLYG
0nWg6g5uHW0CyjgO0xKpd1RsrPzNQBMeriimYGiAZCYWEPYm2EUpVXrXVAardZ+OHRFOxEk+Voze
bO/elxMdJN5cYFu0dnPiDoJyq+tXIVyRww/x2To95qPq1lDlnOIPBLKriJ2Zk+jKzf41Ft+KtW0J
vkm+K3U9jBtqHcf+kdYfUvYbNd+ZwS0E3zBWG4vbKfKQO7yhpsJ9tGvKRw4+TR/Dv21RUUnsPvQl
ucXMx9zteXki+dCvXjae1qy5TWBJLO+jnkHgfPvKW17uDH0Enf2K9c8ObZPcfsv5DsCBCzwLPyvT
O3RIRYKtDB4f6XtObjSrvyX9xiEm0qVFOKK6DsT2f6rzN6m/U0if2wQO5OckXdszlpXiLaZcXDZd
Gyvhj4m8724tDLqyoRkcEkFf/XBG7DmJj9Tads6txNhC4wPoypPnrCyRJFsrL2Rv5GOotwIcMtBJ
0NjBkqUFS/QUo3jaUQ2Ujwhl+Zgc62xrFoLx7saHeBGxfozgmBiYFdKo2EB0wFvrO+KBkJT3Eqa1
0198M5N8bFHU+DaqPQoIbYqFxQ22U/ODlq6i6U3W3gvpquFtiJmPkWPALi0VwhGNRbo3jI88+0ym
g6UdMBRW8UfKEVbYZ1Q3ZK+umBh0lT5QBEanrlkPw6mwUC44y7i4U4GQoYRgLa/J3P7figVBwmGf
JluB/zccT7qxFI0vFOrmi7b5snOCJ60vIYNESdqaS8RS9BGmRDpJb3gPRqzOTEzOPlKuVU/w0Gdd
8dgJnajgIjm+FpPBusIaUUfNWs1fg/ldoG2OAd8W+SJtT0NORcpuMNfCyRd9abiPcfsSpeuthDg5
Dg5Dt6LZ3OkgGknRQFlc+KcGCRTTz4/1Ee98bScc/UrDvSF0dxtbXvvqutdnWbXS5G/qMZzmFJKE
jWqHgN2lTE9afM/hVRCWzyr0L0Dlkbr+ZdZvMCmJQxoez+p+c/9K7j6QWyjD4HA3hPnVthCkwlbU
y/qdtq4IiM2nU/ZiGW84NZLvnAgSGUQcAKr0/yGbjv2/7gAcUn4j4xad5vuorgyVIYWdYdlWXyny
W2K5hyNELcXdNBDAcGwQ6CJlgHdyC0bTO40/rl6uNY1BZDe0v4xwCElBdvlhw+ySRGgxewCLe5Rz
0XBXmX64BGsiI+MYpj9cD0F6s0j+kf5lrsT9HrYVTVUE3qusJnK0br58KHiITchha8Cl+TmCZlhk
XCvVGfFUKq8zWcSpSvHeWbLENNbBIqIx6mxW8cnV/b+qOwpxAIkQyLX5nP5dT28CA4uyT4vuBeFp
mgjnNbC9pZ9GDxKF5RrL53RIm0tW3DyDgCvq/ESA1bFApG6C2tU62TvfdnHSkFZLW4v+oOAIqJnG
VEgCp5Eu9tboNPRy/HMIYUzCxVus5KdMQRDyDUckPhD+Qy0ECOCNNIBkeBXezmYSp5ChAkWSuXYa
SJ+BXA/YaSa7DJXKoQpJJBKYCK8/WkV8tHyey8l8G4gXQnlamJu821sBQW93h6mAlIGCKc5RuQog
+7VjzoPtIULZAvAX6PdasDEd4EysM8mgr8L80sY57shkPtUPosS89Fs80CWNHokGsLUgLdFOTm1N
SlyQAfHTK4nPDThNZLFWIyaReu+XwBAnzfxw6m9eejfArATXzQHZIA7VlK+qxRSwats/H5M1w5Iz
nxoUyygdcN0KNjXzrxqfTuCcBmUzLvWl42OXz9EONQvfev/9kfnn2QyT/qULrUZlL6r+5cGBoZKc
dyjnennXO1vSpyOanFJE1c6rt/7Ez2CSaeGVVNDX5zoHZlx4jIi3co7mMf8Re2dLaFh3i8AqJfVJ
jrJcUMm7IYtIHcnKcXjltNWonwfpPhHmbGnvY7L1/TMaRVs+aJpwUgOJ+LtQtFysdH8Lbjco96Z9
T5xH7SA+veby0fc2RXiwAA/digi5DQq2WZO/Yq7vqb6U+kLXfq3sL9OIZ6CzZ9k0X1F5d5Jv1bnJ
s2Dht2caG9xxqbmiMhJWQegcTXQN1pAxbVF4CTvfHjTCa8KdFbGWLnHXedm9AxtQKvPfY6TxaBC5
4PrWSTMwYmz6gFDNOaLlOcEvnLJYWSZ/0YJJgfkH9I4yE2jNyviBciWzBo0haUCCzjQXvAjWDxAQ
aC6qHPoCzINl3+r0kvQ/4XjK1VcfqrSlX5pKg1ImDogSHt16Jv1+yo41TG3CrTdBERTKTb6a6B/S
zb+rE2bMv4rkq9R8GOgNhzVB0jzSR0LOtOpq5/uO9aFyiiWBN4RkASOLPUVtf3QMG+NDZL80/aru
3prkLBMElu9lIFDALHtuYP2IfDA9zkovE+HLBsMXL2W64r6OumM37qcavW1CwjGvFLiZTAzWkSPA
ZAZDWBFeAuOPQ4HMFEtfU2Hj+b+cBgjqfidEGgOgLoOKhx1S/+2YmSfQwx7iMVY/SRswoCHrmsmu
38Xxtp02mAvc8C+pERE9Og9K62eoNwpkHT74flEgz9MfCX+wfhrDbyndqRwWPRGDw7UDQSllplmi
FnRkt072krxTYSzrCTkS5NdeeF1VTDvlppO4ry3O7OM/GZV0Az1ys5LszSV9sqq/saV31aAnZoVV
YxPj+jJQc7S8QMmZkD+tRTEvQmnPU/iWAwGzJIgMD3ymwgnQy4T17enRyvbhSKjoCnnkgsSJrHv0
WN3rjJ7vPVFxVXGwinM7I5MQLQLxMMVNrS+w/gWWcwu9+TxKl9yh6KQa6k+jt5H7RW4pyGF2hKgm
7e6jZWLMy1tdf4zM8/XFqi4Ol6imrskOTAHpYjQ6AqgqpYuh3ukHstpjGFRuOnx2OgfW9APNL0K7
G9QyyPPtrsYJtyW93dwAf/fdJw0LLi6FDKgPYAJ3ICuhVp6dqzfiL1hHCISH7mx5f7Z+mNBHFz3i
Pk4sORhmQfGm1stCQ5zA3LXWo53TnpxhT7bmCPFOfjtoZtw9Yp/zrj7aLPIqHRNd+GaC1hdZg3zo
oWkbKd+m+lE4sKdqpS5SStuxfRFsc5TQOkRCVMB+ES/TbEU6uvDNaMODUmXmmzfsOAjDQJ3JOu53
k7l2TBrmT0p5iJBqSSeTDY6i9/jdML6U8ZJKG7pqDfK7agBSpV5KQUkalE3ABpo/LIHNkZHQzcwv
hVPA8j4FX0ZcL+pUK/sI+zdCOmZaepjKbYypJEG7w+q96LWz/fz3AY5XLLUL+v8i7yA71757kvTC
FSN5B6TVmYK8DylzthIrkx5fhZ854sWRsXLW3kNxniFSl5pYZF4JTkaqrw08ejs/eInEuYpkgHyb
4YF0tA+/llfouZ1t3aCMIvvcsdxi0aZvQX0pauEWMrctVo5RfejeT23/IpuZNwgCLeTe4lTRmzdo
EDtirZ0zI5NeRYytNoCm41hWCESkhclDcbwdNIjyS8MLQ1+2/V48hoT0VAvHEPuFTMQe33ZAlg6V
w8RY47XgsRx00jIwnGT8R2tvD9tgePV2CTqNg4adFYsZpEpFJidHbJ/uavs4DcjD50ylMU+Vt0L7
gyuJv1tjQoDdCNWrr+x0Fm7bOJmUWwk9H0IZ0nH5efOAWAOKndzO3CrmNgVwyIDHWnCzoqefjDhC
c+mnmxy3m70Xx2jtLJQl9MxHMz6idmOzHg03siITiUh7A1pJgwaYRo7HA/NLCv6G1j+piKw/QzS4
nC+ytS9oe5ijPO6sT08s6iRAQT8tHNKQZXJld9pFDd8z/EEWtjtYxvBEat8YHot2WdvvaGiQ3fM6
Yml1xosS3kiXdsBN1eA/ks5ruXEkC6JfhAgUPF5F7z1lXhCUWgIK3ruv34PZiO3dmdnoaYokqq7J
POkdc+01hbVwAjWUKrAEGoalwJ+S/qI0RzV6oledB8yZwUxFO2Sl0jpXs2CJZdzEYE4cuLf2Ca/O
cXLWa8c4BrTda8NZhNGJmj0BudEgNlZRwky3RAtd08VDxxVhNMATcbgijjadAIkw2MdPlma6BOlA
Nea8I0Pnjmris2G+xxmPko0cODrF8R0hBUxfDQSoB5TA3gfT4iJiDQ+ViiIZmPB/eqGARzo6NvWS
iRVdXhJjJlj63rPXgfIeh2YNBipC0dSVa/tgZAd7/qA/dN7GRQaAkV0JZhnic1ZtxCx4C1RDp1jP
tm1wd5C8K+6880hV+kJkGM4YSMrL1MujKdMYzGrH0mRU/qyRPvhrlnZ5v5+qfJyoCk8bTzxfzrHd
KsMOTC1fRh2mHvw0014/v4gKhOuodoizz3G7yibCFlQi9xEny8n9l1+7jF3Rhlvj+5d3YnTvTIZ4
dEBmw7X9D9iHXBeoLYtIG/lMpoLUXgT9Gd4CVlbfdGYpFv8MsL3qGAuLm9HUa6IM3qij32gll3Dz
aJ75TrYusXPrNrqwMnnX4YPTPCNihBfhm+8ZT0gw/kQhwXqTzwHKJ244b571hyHYxiXd8zSShaTU
niob8cNK7wEjwQ4hqgb0PN563NWCwHGAIdW6S96H8ODEOyToHpgDZ+0gdLKuOEdmVc3Gbe+jkYcI
nuhbCYDYJKTyyCKDebyqHcOKSS87kQykR5pDUuYHYEIco/LvKO6HeY0cZhpPIlHpotWYfKQA79xq
J4ftZEAWxWIyM2vOLq8uUt9yyOQu4k4QNnxdy0eFP9fYJRTpKvGVBe3C1rXp01APDHRWrPY5qrT2
QhZHPlyzJpyNPrvICUzBMkIxOS8Qzf9fGi0oifj0egijgNTzhfLEpdyWq/EOKdJHZZr2t9IAV+If
ZP3du6t2csyyf/S/02Qp8pOVbAmHwSKJ3xSJ+n3M59PgxUvmCjW+doji946lJqACTawEuZk0e/SK
JiiqScw/iHtjfkxerPArQ/XtjJepm7PlUZmHM9EefGRWPqEgT7/YjGLteI/+mTJ0VU6KdyuLne3u
VXMVhticgWPWA4KLazypuQNmMOH7E7AAm/9e/5Hu2WLRHNmf4SpYQToc5b9C4WjLrFmv/MUw/bJ1
0YBzRBhc5bj33Guq7oyO7EC6OHC7R3XYuOpcBQoxTFo/cWjq7wNvQ01dWpVnsIfZcCnI8umNUxgf
VCS2xhnxS1zUb0wCpus31Dc8vEXxRT4NH3XEwsAnhGrCiwV8W7vF5KvMqldC7KBG0c+pCQ4tQ2DA
tLegMPSzVU0DO+knlVOF0EO5TT9gA0kgUVeD8+4TZSqxXmoJEhaoiNEaAXpTom0c1ma0VLSnwSiA
EJRp8FLsbaRkNEI2PsdgQ57cW00TiPKsldxl7bsRQIT3TmG20uG49i4WCGx7ArkbgEHmiW3MDeWc
rDmkvOxdiaKZwyHKYHICF0yTJO7zBDulHFasxrhKmeCsGrkmN1gvL9ibezp6p/yGwzcp4Z3bONUq
LWtS8zrpmHv3Z2qxu00Bv6P6MppukWLX/OYp8S5ts2uTg9Afk22Yia0f7ax+qxngn+fkroz1r1F8
NNa3j9ohQ2wrKgjMjD7MYjkYC9P6GFimgr4LtNXUtknzOrmXjGKu+IfSPbLeXlUoj1nrgCmY6mTh
XDrxwfDeRhvgQ+NjCcwRWjwzc9mlv0X3oCCKb1S6YQ33dNL1SvlXi6v0nsnvGJ6+SSLulug20/E3
a2lrJjnrLiS8Id2EvF8qcVSM3fRmmyezysUFprKs3gKmggjJJCJzziOXNmtAojbbJ90xMzsrOcEa
iQBootlR0xMZJcuYL2lfXVXvAN1v0nTBWKOO5rdJxCtLJrBkcfBV46OYSjld4xE7THQoxtA5ZhkT
RTsr5fdU+azdOw5mk8GDdkuDzwpoq3VHZ9BMN7DEWY4+ems4pDw81GjTTKMBCzVtfYmLbYp0Bmyx
QVU9fGcVIlR3zn7J/+3IW7FBOaLnmaThIOIoemz+L2JG+5Ajhx01FC324/C0fHmc6g01+mbhD/sD
1Wq3Yci/IONhYKbV7BN9VTBh1ig6f6pga+RIZdF2xWu2P655AC75Vhfbya/I9nqaaNPiW5cSBIcI
gRbrT73c1M3ETTbjZZvwgsgY+SvnDvRZbRP7L2vCj/gHinX+A7HdbMiP3OSAOTu2so9UTFhNFgH2
vdaA6t5tX2OHxjKO+9hniBxm2UyjI7dgCHfuBOBCxbWMNrQKHqpFGnp5VvWjVvO4pVA+9w4QCEYX
gXmYDNNR9TV9zaMFv73oFjQ/sJG1jCUGyEXmx+UJjPs03NTllYACuthaP7tAcDOqAB2BAySrabMQ
6r9afU06Gh1W2IiWgs0838v0aNonjItExT58tnLUM7O2oOVS8PzaNCvQr0v5VPRj7aFN7Firfxnx
KvVZTkmMUAReg2hQDKRITOTEfrDYuTD0KtJ/LRwkbc9ITpePwLxm0drStoVyqzK0FVsTpQvkSGfr
JAh99AVzZdyKnBlVuMvb34H6NwmPcYsSPKUdtV9lxCFdbHpigkgrmzosXbzKJAUj8xlz9dmEaLUs
TKFtGXLAXuI9S6t4aYJdJ3HYG/RgrF06nJHhrrRASuUlb+I86/x7aTrHSgn/mrL4IrmEu8pPjbmp
iPM4Tq4jasUkVf90wz0HyfhMVABUpQDSwDxfC9GPBcqu5iIu8w1xz0dhrwcj++7Gr440SYcPV+/J
5fKVowVLfsys9yoBjxa0K4d5TlD4uwzGfZgkh5JKUqoNK1XxQC8+a3Dxg4nprg5KUrCrSAvxv6UR
uRuYLAvoF9647wKNyxQbSGGsXZYpTcsXrow4NIclrfUS/f9Mk/rhEPTNsVWbo+2KlZ87105LVBYu
DefvIkcbqAcKuhkMoW10DfpxpQgD3Ki7UiPKTaU/aewikWQ4mQuZyF62tbXs6bMm1mbHWVOq9T/H
CFk12BfbnXY79BIx+ecI31x0Y0OSbWyJXxTIHzLzgKmTlV8LDVLsAIvO6oEv9oswgyZjD6tsROdC
9qznIL0CLen55Sof2QCziqq1bw5jpe3WIiFzUB+2naoc4iDd560kOGxcx8gEG4QPwufeZIswJB3Z
ay4PFdIfLVk2ub5q6DkLAK/SoDfOovOYOI/WxerRWuY5H7tDEOYr0wfsix7ZjsW8L6bYnJyGbkRr
GCN8VA6W3BoJ3wgqrATfGy2Ym3zEuE96vz/6mIKgbe5NGAJqVCxqG6Yo3MdpjZGF4lK5YNjIKCOe
eBnxGMmg2Hd8NShMAOhpZFoWqzCzMZ6BJQJtD7d42TqAtFhfjILk+kkEVJJFI7gpBZ5vp90L46Wo
3yNAlXw6e/4JG4CNTQRBBU+rYunJxNSjojC4ACMqJZa2IB0/vX9TWRIjWzHZ6/fnMGBazmopRG0Y
mLRJKAMjh0W5ydoPaiN7C4O5sREe3fgjp68aXDpngjb6o1KjfyAYcrSg04DWqjE6mwxULdbEw4hO
rIb5nETzsKHD6cG7slbPE2OmkU3hgAsbuLM1yg335aJdKkgHE0gJOwQK059j0GHl7qdHsd/kzSKI
xJuJ4YoT2Ffpjek05bj0xt0QfxZjteSFLojZXMQm8rqRQrf9Z9TMlBiThCfH3ntyl+L6YJhKpTxH
mqRX7NY5P2z8Cv3UjQb3wFzbggwwNpfE1lMRfrXjlaI7iZ45Ht+GDDJpI7JjNoEMTSrd3A+SVUW6
g8M7EuP1iMkAePMYlHmqE+KxsxEiDBsDgJufLCq0nQaDECVRH0wUG47F6e0dJ64NUQgKDHwbdbVt
8LahnZ9enKShjTPOB/29JcOom+SX/Atzi1IlpA+dJC0xaYMsxkg0GXwk79g9BmqqBt7egP2a67rN
5n6nLDSJ3tbrlykSvBGvgJ2u84D1Y8V4jaYSYXaOREEOVCWggTT07KkAmIqJMgEC1U6VGl+lErkW
egEIAmgeWt5zI13rQL1yL9obpVgk5UC3QQPHYHBRWLcyZw8mfzPAxxYzDI1v+ET3MutkPrLOzaYI
SJc+uuIN5HAHX1gOV1nTGdOJCJuxGzLTjOQMF6lDjnbdhmJnQzAOqJfRX9V/RvJysBJPdIpKYx7M
snKqWNnfi/i9bEHO6jsYXnfI9RWdMEAgSsT0R5FMihmRi45LjIl2XlEa2ujA+qFa+OD26led7GwA
aD3zrordnMqtnfFadUAkumqvu1Z9c8IaZUU4w4yFqynjSalLVLRfrfgOfFiiCW/zpXNIMaWVrBZa
jy1kJByg03Zx+VFbuMJYI3T1d+e9t/3RDR6xe8r1Z6YdKvkhik+gFU75UOIDX36d9lL0VCkmDQtj
fqQJuUY9WIEZoP+oaQl6/j7rl01lcGUgoei9rdt6rKf+GR0Y4O63QbQ2TVCnmYgaPmPumdzmC4Sf
8pLyoSTRuS/Y6Guv1GH2EItHHoJ3hTmC1WIeQlLwUswGGaEEyDYyKOK9+jNRLVhmmtZBQJQabGDH
A7foI80R9Uk+u++xO9vWV4IaOh69xWT+cA2JruTbhKjyF2j3phGQLZi5BQxjISbVuBylfMmKqT2R
UEQbpH9dg3jSQu0gPiuMBjngEPEroj+HqVT+lSIDDWnm7mryjUuBK4B0yIsSnUQJ0+tToqqeTHja
VYZg1zHviTKbRxpgtuRtM+IILV6t8bD6O+9EhxeElTFouUghkEvOUnPbqxc/vycE6QI/CndEwAqL
HCGeQLbeJB5lm4HxkBqsEjaz0VlEpxai1lujfaiC9l9ZBiwEYz4j4Bc2fZyOQ62oViZ6tkGfJdKb
OWwCaqrQoIAfrRIiouRwxDCQqrwXOCprtgWm88E/QuiH9cl6JZwyfUbV4qx0vvT/SbFjtH6YzHVu
7MYJlrpv7VL6XdPO5wGjOA+SbRRX7JUgRvZfXjuhAeO3mj2wxlCBphDBMKGILLT55Q8kEXjZus+K
dVTOp/wQGhGbjTuyihOjKiUiTOVoEMNGm5GsyXuDGg1i+c1O6B+6Azk3AxLKbplt8TmOyRI281Sx
aw9+p5ItiuFshXtfXhXwemjam52KexFXj5FtMhdu3yMu/43gXhWwnw1jClPcpy95kn+V2FJ8XnLm
9vxSSNaFIMI+nAhZydQppssNk3Edog5CV6HRPcUqKH2JQt146GEx19uz4WVLXVwV46GQLqlr38K7
W8m38D9ZlY9W+t/RUwU4wS3KdqRQObqnun/l5mdaHhvbh39kErRBe/irc4JkF5kS9fanBUeDRNLp
sUyTX9V+aPZ31e8075QDn7F3KUIYoTNd/I3LfDlozyjaK+Gm4P2t/IUunaWlo4kQfy3Db+8d1hlQ
2NLb8V5KZ880gbUdy5h6p7p7onjw3VfOrsRumdyK6ZqVL4O+b9DvIv9MEkS2f/zM7rDPjBtPyDB+
ZFyz6fDTIeRLii9Av3F0Q2E4wsVUj4ZTEdBNWrK2sftHRR2QkH5Y6cbBYZHCzL8WnIifKtdPiLO9
dM9qw4zq4BVXq/lJi3XROxh86VskJj5C49ORa5/NVJE/tMDmiXmk2fswgIPqbmZ9nSoEoaLFXWbY
N8U5jZK5Few1cW3NW80MJYZbfG0t0s22zlLzj2F71Sjeh11Y0MsdSUjn9xbOpgNtMZ4D5iOedtOd
zzIXM5M7NY5OGNrYJ7oqu8BTyelV3obgJ0leIlmz02yMa4K+m2bdHE9avcGBp2s7lbQQEe48dcBU
uyqad6kidtzH0dnJtrZ3DRi8QbXrvF3JqrI95sXSqIAvbBvzqjeILNXHaN079AsiPUJBL2kZHcHw
pjplGHZ44z3xXqfbKj/E4lOOR7W/GRwEjXzwlREcA/ifC/dXc829GBGzcWNOP45OL1ql3y1rXTu6
MzQBwy79P6V9MpYXw0GGLE7fcrAIlGS+vrdY1mFeZIniYzhkdtll91zciRdCAHuyQixI+A7HswIW
clpa3C1nUzMMMvYxXt9wmbusK8w9u+2h+UjYyHc4fuhsJ70rdWO08swTf1FGZ9W9W4xiHZMRZcqJ
jjQhPpvlw7aOQQlz6BIUuyRAxb/pRySRa+B6TnAOkC8SGeHqp9B05p5KFb7ikmMtbqP67aHld93F
ir8BO8R8olmDLo8slz6n1uL0bG8EYefpbwxfs/gXcf0lh8CXiwbFghPYc+E9PWPdlmhQlgWWJfel
lN+D/xrDd8vBm6rs3eRMdzBfUYEEsI1LztJM/5dz1zh4sHrUNFWGlqcLF5LtVua/zJ58aEo90nDQ
dmbxcQjIqacDjVg/BOIVBc+sfbesRz6wgFmU6QIzkDfs6navxV8G2/n05AdXk38HKdsMFLTmYLR3
lXsl/OFwrMy55uNJmEnWUmD06lNuHBiwVEyKMRAiM0WQ8EpQUDre1WWBVnnXUFA/wd3Qbpr3T+UD
yB58I4rkajR8oH85szJEjHz0OiJdMLfN1kBY7vOtPTv9zvdeRrXNBfOx7Gvwf2p1ZXaMv/ND1x9D
4mLaTRie4BnTwDvdmow6zNUc8NHv9DQ156o5+NpeKz/osVWInmH4rsDfpIwy9J+2eYbqqkA1yVrD
3cUZG+KN1J58V+P8pyo3yPJ6h8zR5C1DgkSwBE4SUo0ZnjwlZhsB1k5cCpyTCWdxCxsSnC2k9pkF
5zmBHsYodE5ZmDv+LHQcZlW/0wM2DQ/ymlnhITR3qVhxtDXGMycDAP2imfyVrPElGZN0gDOUKKB1
eGW52BKG7Csb1WLahSKV08TptlX7iQ+iHplxbT2xZ3jo4qoO/Q+NGTcV8FvVYRXm19gb8yZMZnTU
ZKpunIbAUf3XmAIVqGk6tH0R/FrVmVT2nKi2fXHSq8lgId8G4X1q03ixbflNl+rDc3cYw06FUYti
1C7Jy/BQX+3T+FfHkdQy/pUYC01574YP2ruM8ic8h8mFoLbUWxbFZHpIfLbaeye6GfFvI1jvq5+9
8ZObP0X2VyDoT2eiI1VwG3T/rKifYXCd+sNG+TdlHib0YW15M7R3uGAVVYjCMD+4YlhljP6lqwg3
8ZKSJRVvPGeb1BuvAmW2EgT62MCrVv1INvy1jm6Ow7D7I3CP8bMkdwGqogrjDokdlXz6F7u3BqVv
/sMtyg/f+dcMDg6gmokxC8n4nDMVkSwT97xcy1oCNSCE0uKJo7B746EJineegVg/KRizsufAXC9e
a+Z6SAlHvUt/b8OEpkYptyV/UZClu3gYWGOrA9cx9UcJbhwRLtnokMn4dAocCWxo2Ee9scGDvqGR
EiRX/EVo30MGRJwTg41yZWOSL4k6rc6BfSgbfcBFwcEY+zlrlIoLgUdmQAov7Y+1kQ8LYwjRg7hf
bTK+u5b2zNWSIRPLSm18OV47sQ4vDpeAhsK5SdLjwK/4WD8jpm7SNg6tjm20c8AGhdtK13lkM8Qc
P15pUkEMGzOCEef2ySZxip3VUxvk2d5DRZ84bIkdYHoKom+kAD2oyiwuz5btnfd5k+wb057cWItA
TU30O9Y5tA2Uc+Rb8UvQ74WQAmqpaes4WutJtes7fd8pER66t9HxluOQLxWGlK4dgjBERRlACAk+
eo8WxcYMiLYAR+vKNOtV0hJCUebEV5tinrdXCGTr0Q6OwvMvldNc6h4ChzvQcu/r5OYDlW5ftTse
W4qjOgAkEKmLhtK0yfttIb9UFAPJQF0L36nRVqmMDwmR7EWKNsVEOEyom9WePM56QbOutjcMArl9
Gvx+nTDaqwMgIkitBpY6OgygsH6p2WWS70pcMBGpcWmkvRUsERXtHpUDHLDhPQpTnDvjvkHDIXpM
k/XeHR8y9udjSjRSRiIPeV6RMczUvEaVPGyq6LvFFcbIJiJTAqvfmo9ymcUYVbzJGpf9+MCQaUdz
7CvRn8kwhExQqFYa8jp/FfEHJRkhtTS6AxB1jMRzQ0PYBbheaYelS36ZReSXSWtoUozlCB1tDdcy
soqKvJm2AMpvL8hm5jzig2YWq1E3ej3oCa8Y2eESQFR37U1VsP81MedOZXVXTG5tclXKcZVJksoa
f6+LYetUzQ1/4pj1e+SZezUeeKDEKU3rCw3wyiClDmcNrlFIET059fATsvCqku1XOMp7PHQ3pf7t
HbnubPMBXtd0hqvmx7s299cGOVo1xt461veFUd6VIvxVYuKurEneW3V792H3+avoiOm1uu+wSm+5
4LtDXYrNv3Oac6f0x06IY2qNxyBCYswpWQfE7LEJc63JJqwPPxV8p4Zko0mDry4QPqSkIMVF/KrK
nEOEtUVPJAMFjXNzIYP1tOhI5lr3KqCJFSZLcljLdio/6oLV0QHQ2YsJwUIoyRdJr5j7552M7kOg
/sW6Dvgrao+V+9eL7tY6xiUzTEi07dwyxnVH8ndqdnNX7U84zFBFqNDGdAMhHuVFy4tOWpOdAiro
DAmoKaO5x3e6sxTws/YnigecPMlL9/bAZdhumZMExoCMWblENwl4Jcq7JosboTYwofV94he3xsV8
lhjaRzZE7U47Qd3nNi2yD78bS2zUP70y/Os7glEQKG4KsHN7rkyXqbzL+DBumreymMoNRDpxRjhb
ETly73njw5YJ2Q2DvBCAiLBJMd4yUn2DGkdcxwmaFgTs6uxbBbYcImlWcGhuRrkOqV5mY86qxjDL
bR5+6IRUuQjrAQ+Q1yLXjhasjdHb6k65KQfIvdBWkHzWebjTaGmbGNUX+pPEYd3uJNsxMEk36qD1
GWsLOoWrHlrSpjwd9x0Mkpz1COoq3qGVU8lN1oXzMcdpX5cXdcA4HgaAT/wZzpKNrXd7y4eVrypz
L7A+JVCu2EtmsuM5I/tW7apVaTVEZuIQrlq6sHAvadgGmW3B6lwFAe58+RejjSXZEMhQ74XRrIcG
61OjbkX43rd8uUUprmPTf6pBRc4HrXYYnFQhfgpEuunO8TyUhUCEi35RxM1mkgIwlm9405g7kr0G
QL6PXpbPct1g3xGWZz8vt60cf0YSEnjGz65hbfqGu3JCsFnc0EY+T9sWuxLeeNQwIhkPlcLnbY57
I1B3pq/tGhu6h4SuT4Fgs903wq8O2lUMYylBphIM1NgWpJ9u3+ThsQjltgM52Qskt6ARsA56+XDo
GTYGZr3Wh2ap+NCazGwVQghIavdIV4M/a+MrxXH62xZQapuHpAh3rDjk0Wy8U81OvuzHRewoDPn6
TRVWaITq7cgK0GHqWYDCJzJ+CVSJKFJhzWpQ+7EvzloJWOcUZNs4WHr6kfhk/jswNvAf2uasZbTR
zFnqI1mgJdgjKX/yHn0euPPB/Vfp7+XURiavTFnZ3keuPmzzgrdGBPdeCobAAC28fcn8uyy+JeMo
P2oZsjPYsj7r0prHDA+Gc8A5FsCaLIQysyF1uIGAs8oCE1IWNmBV4KBwz/hnG3fbcbD78qvRzxO8
3vSYoahbA5dXmz6nyabvXl36BR20Rl+d23p6QQaT0YLk1aoEf2a/fA7bmtk5G3Ya7KAh5xCWiS4v
Ne4xqqJ6QN9+ID0LTz510D4geMIHnG0UIIijZaV88YeQvRA8nfSec/Hk+G1tYnbrmcslaVQuYvJ9
MlzsYtGo65F2lsq3JmHbKJ+RWPNxVPFW8U7Cf5XGn6YjL7/bxqswbpZO7wq9V0W5q980+Y/ve+JD
vP5KwFr69jtMN3xHY4VmbL+UE0nukAElLAI5B9Hf9EzLmM1bS2TjmGBUVsRRdOxReZkB9HEGBSkG
BsUmjaXJyf3jAXeVN6uBS4gfpYbCUdvQ1rFmd6TqjvFHaDFB+uMHYQTkKoxjt9qjBR2pcY05ByW+
Z8yOnRZDiMQX14FsriZ/9EdF2KhGgcRlXUyzNqbC5vitA8LMmagR2WMQ46M4X3aEGI19UeIjcfLK
2XcY9BzL0TzIrEVMEE/Jes5SYjKq3YV37nUWcpG7lkODGQ9NOG8uulISF3iK2Of0dboyvXgZ1pNz
tlxazK+dln5h2CD9IBGNBTHZHBEOXt37ALVM6gNI2BRIsb8Fm9wzYfdCHS1SPfMtAjSwvbvXzvkN
Ei5FlW0Y5B2DUbLp9yydHrz94VIibmuIz8rWIr4o2sMLE3YUryT8VbUP0dBQnL1+Q7auuww5Khzr
GDpfuQkcyP8xhrOTnPCdsEKkkB9zqMTye0K7aVjamkPfnFN2MAPrq//6bTo5J/n05Vsnnimwv5Fu
qYWDEBfP1Mf1/UEZlTj/fPXd0uCJPCKOanFrWrYwNZ5+K6FFQmrePS17b/MxBF61s5R/cU2c8DOI
LiNtM0EZo/7g6XCcXaBc5Hj3a6qA6ivWXhFLB3/88DPsr3Cq2epz0sxCy5xxoTIzZ/OsfBAGhRj9
FiS4mxQoIR89S1kHYR+Po/tqMnU5RgIP171EJ1PGvz3pLK3g0JV/ZmKy+GP1PSgYOWeKQVAVM9I8
vqODr1G8mNZXGPPSRh+IJnlWDGWb38iGcI+0g3UmdhfE9HNZx3N2eMvMcq9DHa+mr1ITFIuJQVaL
hU+tMY3eKidfmz4axh7Cl2jJg4WEGqE+RRirLUYtWDBVwiwTYOPB/qelCzfXNq5C6iB63t7iShXN
fDC9bcC0yeuMXR/lC4t9aq4ANCMH1XIZSRrdMuQK7iDiGmFPEgj/rJps+FtRqIfO7y4927jY5GHB
/JyQ4NkH0YaemfQispxah5X1zQ85L0fjKI18LZBvKB6qeUoMWwRLR02WvGoyx9NlVlIrd8UqDa3F
6MQIX8RnLmGdFD3B4ZDvnNXQmUe/xKuVBWxAJgEEKxn/4UO1cCKEeox9O9QflAfz3A8XdXEzg4hU
RlLtAjQ3chmMbPmwK3smCjsEvjENtKoq0AajpcaPEPY84bq3K9KTdNI9FmiQI4WytEb3yW/toHsS
Korn1JqNKqoADS6IBhGriGBfE3MFKcQ0oMIBQkgAMo0aeuCeAxh5ZMzCKOtYtWHByeMF3KJZBRfM
nEbPdTHPKHGozYJ635MAE6bdsZbjIkHlkYaQ73y2/62Yd/Ww6DpvqzABQpsrgEuV/Hl9Z68lCE8z
blbOYAP1ZMWuq6eGWdroJQt3VpJfYnjGQnGGxeCSr06XbQGppMFZmHm3HjpsLygyalcuW9CRKlJX
aWuIl0ZcOAfLQrnO7jsD9ebXzqpgEsTIYnAeoQi3SeGs6UsaNZvbDdFviv1RVe5cZTBJnc4vgir4
moTrfqy2gUP+52xU9hYNnUVZFbF8HJiBuIB/VGpJn+D0345JkIHipJssyn9K9K7mTJ2ift7hi41s
9kMYFV2JHa79LmDS5CfItA47ON2aZdOKOmoQFrPfJaItiD7sgoDiL8lyf8Apajcno3m32BJl3qay
rpH5YyhfLT1/pFLNiEsZ3UK8u5jzd6aIlvol8A9+FrElHFteU3XMTeUuw3LDfCZbRCRRp5U8TK1h
no9zF79OT0hKdtUByrTLODy1IBVi+an191J82/FBb3/NdN3Ld1VZhvrdIcEzXUXquSx/Emczjd2H
rNuodHK6sg+7OQhzTzw9iMHFxWyiRUKyiih+InZmskZw57wasZ9MRz64dBSgqvOddijCry4bDROV
oWdMkhN/VjfZwrUJXf8MdHPWMcqL2M115o86eTMxMC2NpNlKBd+cpKB8uuqjUsSM/wF4DyvCXBku
miVsCealSPEgJjtLkL2AOo420II+SUliCRyCakV4EUnhJRHGbMGmPyZJME/YA+tJlwZjmnivpUR/
rrfkrN909zyEMPYpLmtg3zgQ2UAgxVKt5F/Dblzo1abmCFUik9W8XMZsI1u8RsqxEmj8unrrl6Sw
hLANfJ8BLtx9WJEZZIxSq+cl/j2jZx1mPVLuw8pt2L9XK5GOq97VF12vok3tl3le3RT9y+OYthm8
gimXbjfT3RD1V7VyC33ZWt5c9+RS1Ma8jZxlmxdosr/0gbYELo7rHiv58LTgbXTPcWYj1behfPbL
Eu+B6ngcqjq+h/inbjC8Rbx8Vnl9RR0IWt3oCPMhljo+ZZFxZjSsDjFv+FRqYPcgY69zCU5BRVwg
I2WTC24SVj3ZJDTWKTqXJBhWicfQ3v9MkTuFyCp8411DK4zKqiD9bCyy9VC74FHMRR/BZ0JtIUfy
HYeewHbE95hd84JsMxI1yOlNNERbKYZ1NlcZa3iX47FVmUzXqFD+eirQjtSj6TwJ4Vb37H7xv01r
9rIduIWfNRui1GHNYo6LavBmfV4R+4eRkhdXY7ZoyJiM2TpLFC3aTot5lCmvlVmg8Q+46mhFV5F8
5iHqN4wclHe1smtbcEL/cjZkmYbxJvnTakpv8Tk2DeFJ/hyl2TRQzZdtab8ZdOBjT3SdIte5PS64
s8gF2tdwu60s5ZZo9mXn7JwKi4XWrCTBGUMCOtTIBcsN9jDxvo0CkqCalktgPIGc+0QKkjB1Ngdt
m4n0oNnVSfLC6YjLkF7PNqtzbBivISkOOVCwUZwMARvG5tF40wp8EdNFb8bKcmy4ZipGJWV/jLtm
lTfkKsXi6LvBrWjFc3Ie6RKRoxbKnRPzUKg5thAi6rXj9ASIUFu3g/qP/O6Dl/ngzJx1qQ48aDWM
LwvMmjxaAupdVmy70TqPxsFzg+8xym4eg6lEqd6Z1zF5ziDx1yAlvOYfyMagrm5xZqCgADjHn6qI
4WcaDDZ1c4xc+ErhxAsojz7x1fHDbYBsueiW40fihgsbW1QU9s8mq8CcUK10HzHQlkoxNvHAjhxF
FLIqzIXRsMz86qQFOSL1uNrxAO1bYaEzMTjTkCSb4lMgxJhsBkr5qdrsrswO0u34P8bObDdy5czW
r7JR14duksHg0PD2ReUoZWqWSsMNIakkjsHgEByfvj/udnfDfYCDAxiGy1KppFQy4h/W+tbJqYsL
BqkosBCtR+1t5tNrSm6wuW2vWhrRLCfLzi9fBq9FnJGI313Y7GWSPHuJ/BU7433MLi6yHwkAuC95
kWYL1FbEPO1ndnB9zpWQ5pGA188RTYPxmJKV/knO+MDy4mC3fNe6vZbO+j6g7KycRx0hhnHmp8gi
zmVyaZvqrHwOlvwQelTGvvc9JvrCLpu9M2b7dozvJx384p99KLzkWqCIShrEgiPaTauEVaco9n1/
vIkibHo9pTwbr7s26zh1UP0mGA7bGvIiUu5UfKYdyWEtuUGBda7LcB/WdzD8tyF5EAUPW86es2u6
cwAVi0593ZrV9wnq8ZktmugbvMT3YplulxyrGHY+q0VFvuJNU8LkERAxjM9LYCesKAduOMfNrvSw
vCCFoz6fr3jno018sbE7l4w3WVvuZlLke0kztwQPBQIK283BuRZX+Kj3IUBFv3pQiTrgLLeS+cUg
UshTb4/GlUUvufJx+7gwxu8Toi9d9zwX0ZU0TOJ6psT6FC8Eho8wTKEr+mBF/Qnhj+BYbMTHQjPn
YM6KR/u7tcudM8pjPojTXIinMrH3spcXdc3Wk4xWQP8oD/YqSx4dY67RQXwn2tuK1FwYuPHBuB94
uw1EqMNoL0160aAUSdFm5aSLFW65X6T5SE24H4N7JH7boSmvW2qbTJ/nqGJBxMKDqSzM8osAK9cs
E8ah6lYPZBM08dM8VdaWguRm9M9O5BAZnwH+cWjamF7Zfk/JTJY0umgxqesw7+4mfSRGFo7kFFvX
qgISKhCkfIThdBQ8v4vCaQh8I2NrHBKNW3DZVwsSl8U5NyO2uN5GyCtP+LCfZR98T98BwaZuyDzK
u2Iz6kC/YMK38cKbdvTv59W+aeTXOl1zi/jksl9o0ua2WYKzHdvX2p6xYs4HMwHi8knG1sPtKh5o
6KpGa4EJXd2GFXS9CiSVF1p74XdHp+5ukxEoA+ZsJyrNnmbkZwcwwEliIIUBVEaxN6AJnHk4gRPu
g2U7eOGzbrGCxuxvdNFtmEmgfFt24XVVIbsOqVcTzAn4VgoPXZSpHyKUaplCbYC2ULzIod1PZB5w
W7Huy/1NEfaXAztoGPbOXICtiQg9x8VRRGzE+/i+b+gi8n7cNmo+T6yESHx/bww5cd0prNRRRt1Z
TMNFKaAzM7McZH5uU6SZPWHu4VUz4dE7Oyn6pIr91SgJyKkvjAXVl0vHylD9+MzxjbshT13h69Nc
gmQe1KwLTG+u418lgsV8/uxrta/naANKTkzmqBa9L9BOzZlH1FUIW0CAmXA3Q+vvbXvY1+DXteQX
r9h1xd3B9hC/6GmrIPCr6UAzedGRumuY8fvEfHd05Pgwzw3BVDZdWYNhQRevAejEDgMQGNPwrQmh
uL9YuaaTQhvhoEhO0i2/4n1W+kz/1DZejZMo/prOgFt4nchmiLdEz0f49QyU2hnM+Fp11ww2SY4a
aUQlUwW5Ehdw1WXMScQqWUOE3bybFlUW8q2MplaQzlplODZq2I4LYzA28xkGW4fmSJFfvaQ4qId8
/xwIuDo2F7aJYN40WAeRryKSpGYgMuVzaM8Vi+4wfZvzj255GdYRkQJj6GP0gefHj/leWf1WU+Ry
deHS0+wb9T4U2Dr9k80aKmtD5jMM3G2JOvvRzdKj5dy5Pkl9bWagaVMgpsIhZad3yX1Wa9ggEQ26
X/AhRHRgjgfrq7bq4aLqcPRFGTIg2QOx9mHtT/olaMN06wnq9fRZLf6HyM1rCRJm69jZNlgw/Bq3
4d/Pkzfh5pRelXOTtWT8BGGBojSEfzJafLeAj9wCMUfnuXd+A+RMhQxrNKC5hh9BF5IyMECQXdkF
JBpVXzuNue0gQSZNhmi3r4K9MWcr5gpzvSncBAqVp0Wg6rCsW5WSN1nqwUtZsrDeV8SPiNJxjxm4
k6ipOdUcRN9hgQ4z96qcfTFl5ySd9Ohz+ZCGSjEJ4TdOCuIWkVZN/hgw2i62XRB3Z4250A08kjux
MluB99GMAajWiSDHuHx0AjIrrKL/BNq3HUp/XzjuLnQxKzNg2oQ0CFWGbMD/7Q8rHCTLzjxJKwXZ
B2hbx0c3hcdF/Yu1mUz6MEIMm72ZoLopauux8CSgnYSeX5/T0Zxz2RzLsaaK9hESdMt8DvFvpeVw
wQvr7HNFzeNNt6EJHvIqhtDhxgMouvwhStO7wFG7QuHVX3xBq25s1iWIA/D8A5pECDhayBmckLC4
aUWPEjyQ+fBDkiy4SPA0uw6OjcaEV6oAh2VA2dsEbowuY2tXpqgC1/+qqpyVaQCgIJm4Q2xEvTIP
L9uetWpaP7iT/Bb+HYkcwBktSfRPcrvYcMdz/3kgxtb1ofvznecPxlXwmKb3SRGZwCZZHyoPMppI
eZMkzaPIa2wocjp4JQ+X6MaTFQziEFWnzOTqpPr4EAaMkVVAj5WU9nicVHJuatArWRYjG9+G3Jub
KYHzmdtA8auSQLClLPfOnAL6yATg93jYmRafYsikeiNmrz+0PEXNmngk24+kD4pdki6rBl0dC7nS
a6A/Tu6ybOcFj6a/qpzI5XL6bNybypp2YT39Hhv1aVwiOXyno0Vniu8yprfzp5bU74tyCQnkKsVX
DJay8VlW9zE7W9GpS7tBJBYwP2zC5sopGpbqPTTcrADQVQQGWhhOipCFwEb8ooT+nRiNg6VYkDc4
79WIRHust3nF7K1N5GdX1+OuBQlpS16mHr7WCKnEWchcVMRTdKp04d4UaEcj9u9+/oo7+XEJehej
uqJ/IgjNXlhzz078KhEC6CX5bBWK1kKQVJcj3o6UeqmH3D+KLD5XmkWaDzyrmQEvtoF/jFmxbIeK
hk543oMNYY5d38EhW7QOAOszRluOtbG/UG4s5WOzIByaE/CLU7YI6uHlOhyZ6XTDiLvWoRYiUkhl
77KE0TrGj4MLMzdlveloRJaDk+ymlFAPi+feM/5H7g6nvCWJoFokUYoYJ9zme4zj79lhHjBRF2Q1
4rmmoC1FOVAlGazk4Lqj1doGNnL8yH6LmfZME5Ke3HW33ryqqV2My5mILhsB7tyxgtcIbt4Akabz
HoqQZkLI+IuzRnFhMajo7iVeE2eYfzuisUCbEC8INcsNQEVwgZWxvbARKalJoqex48moprfcx2ac
L+TCOl5wpevHgvGUnw8Okm9+HV7A+M86aKrin2Hgb4ROAPHbRAtbLSFrjlXF5wSbmoAoF64stkUr
Vj7l+DJEzU4Cs4qVRcOGdrpPXCobbfDeDjWaiq6hWriPCn0KPEDXHTHceZGBshlQz8Y6QIs07qfK
Y6E554AnFnGeQugWbp3eSO81E+AA4hjkaLzqukNiIyAk5KCoHY9Xo4GAEQTTvRH1WXiuvW0WwkzZ
bnUBFBuXFXBI01+WzTNr2hsVaqDAsXXhgtSOeu+kecU5OZk5dWX8MPDmgfkJldUSODhk12yXYDvF
VPC+xf6syq5cy1uIVLlr/nolGi/fua24LHrmRl1LWFpvEHlI67ZBVldSdjE/xbPQK+xdE71NEMoe
Peh9w4yhRDyDha0n6EXiPRwbvO9rJVQY+SvqEHdGw4WT1PhOkb+3CVMvpzX3pYPZp3MpVlS7wGQC
14PoyvH0q5cmbNGmBFNdkdFGtVC/CB2aF3Mhsk5sK4uTvcFVJ+eYRGxGL1aF9GYM3/IOkeJkV6zq
pdegAbkaFgJB3DBiLG9BnEOCnAy4EG1o3evrSAj91kcF1vntfYfeB84SmyUv0i9V3LIFEwzo0ts2
sL9YDjyEbUvAYrQn2hfxfjQq9KC46Hyf0z1wUA7GQXLM2OTojhyyQhHtkLX9Jc8lZsUUQ1q3EnUm
FwoGXMA5r1A3D1G4RQHwVNrm7BgJtohIEM7qSw/xL83aS8Vjynas2KQZWR91Z7c72yZm2GS/5UBq
wew29HzgeNm+NZuWeXFjySNPHJuyibd6PIEhH9j7l3nC2gFDk6utnS4CPu45aPjQvTUzcUZR+4ms
lslqB8exgJSb6uLX4DKltXw8hpL+KUhiJL3MhgYeH2Y0915ZldsB8ysFuN6MI8aiKO8TthHOAxhR
HWT2RrZRSUAxc8WKbFoUiyipcwb1jVsTb+lEACSWYYfHcI6VvTX9b1nFFIHe8CI5pZoOjk3Pnke2
3kOFyH8QFaDyefB3s9GwEMK7ZArWgPEF2sDAtrpEspF29ksuqIw8ZywQQqPM61HUUncvO7cyLxjn
Ci+H+uAnd6LuPA4y5EtFGpz8nu1vzGqsX4p2w5sUU/ZwnduMtF0p8W27EsxWeUkMA2ZDFlqD1V1N
rvwdL+wfBvllzZ3NvnVi+l8yJvN8eazLCzVCkDfdZ20hUFmilbFPp9LbL4hfF/aAMioPlh8+UzBA
jct4J3qKsFwre3KKOWK4h5xprqPrrL0r7WbNAAEMlfb4hsZheqxhD3gFm25c5MQOufmyuV9MUeL5
jLEReshoZZY+yVAkR18ws8yGyD/kXclSa8ADETXeRcyVeragxpUqfxWVvJ1bm7jr5nfacWVahcvX
MB+ZriXvtAXqSPZUV858bqvbRMf8NmzmNP0EWy0IIUrRsg6JxlzlJkRkYpOwMxYiS5UxDwSFOemE
WF+4As7ccBwQmxkuDNiK7jS63lMXK0A8Ht7erLKrtVbkfcMGPu+7Gv/ihCd91m9BvoYwKvYMLh4K
iLuM0+3kXrj1M3uX2aecs3I4PEMrGSjGd2UoYlwDzqMbM+9siuk6HUJiZWLh7YaxuCpaw9gqzG7c
YsKLRd2VZOwdyrYDntH3BMEwn67tN7Ioso323ZrncsJVNba/MS+ijl2wGtmx2BVBai7j0r+rjXnX
Q8GkDfXeoUPWMPQ+Xdnk3wYBEuJRa2xRtCFRGTqHuKeCs5m21RzqnibD1+TJOtuwCF814XqNAr6b
ouyX7NPfgTDz3m7PS4FFqKdQ/umzYKbDATRlJE8kwwDV00y25spa6pvJCnC3iiLcujmBbDF0kY4O
MY8VM6IRU5PomDAUERrc+dIXhsQeJ2LeEto3hU0BLxJ4qxUNdFuijsQcGGcVq72kP5KGsy2EBcnF
oe/tXWKVx3xTI9PeOJP4mETPmhSjQbTQZlq52NXdcAmu/d1NI4zWLSuoooqYD3OhYB3yBO2nWaVw
LdkDXlLbwAP9x9hD352l4c+wC7EE1ovautauCuaXIf2wGvVaWc2ryRkWxBFOFp11L2GaYG4z/PqT
znty5GNeQfeG9kpcYMB5NJqdU7jfC6UrjzE3Qm61m5S0UzPBMCyMiJDSqEOZ6aPqOkiHuAywfmoL
D5wdOfuZLGksjz+7FPpGfFWPLdxW2Jzrx0dNmYjMkNCO87gG4xmPSXmBMG8LWjqOoPl2tXWRr0qL
dNUmpzFuHbnW1wtT5Xo1uPdd90bk+meAhslewpMzlNuxly16NYoRxivbfiDCMtRUyPPoPEwJC3JS
3JkdfHoydIBr8d2p6MNXE7GEM6GUaYYEiIEkXAyibbO15GWOyJKJ3IHAuelC8YaS8qNemgff7vc5
86VNOd5ZYljVkR1oQP1cTSAMUvZaXbIgGyjXPnDCIC0cErsMzJTMHHrADahLuhHcpMpxkvjjPkpg
ecyZRWx4zwI2ALXUu2eS3EYQlU1O65cOtNBuyrq4yw20NQepiXfh5nWAE6VSu8ri5Q1yfM1F6B0d
i1tkHN2J9NnkGPYhgmtb4JMKw/1S44xD9PUyqeoj1cyblpYlCZLJ51B3WM68gzXlhH2GESsPZo5Z
FR//+jyTJTtinu+1sh9F4j6ywfjEoH7qJZW1K2gLVfVXl3RM04qXmV3ksOa7uzAq7fw76f2brnnI
GRQAqOFNNi/DS2MtX5VAFWNjUYyLp2mk9/Fa86QFju6Ksqxb2AUVd27jkQ5YvmmSHcNGb6MFJkDF
hKBXEk1JJA8Goqziq//0139ZWNChbG6TmW0I4RgLw6KVtFIU29qx6G/d8RBaxAwIgQUvj9Ac2Dan
FX+LedVHl3qfCjVrlqUvqYog1z7IER+n55f+NpLI7nSGe7JGZsjFxfKXZSdHQduHybZJuzcfe1mV
4h9uBLLM1B8+x9p66qI8PejnPs4nstfOeAHe/XShxeyAtDSsDVLNCCpJR5iKUfFFioe7qmbcjN6H
GfovetZjgQASiVPhUf5t+h5rJwCNkzcMyQ7AK1igwCMg3tYk956xE34NJr3LPPvSFD3mbgoYLaEV
uH3n4URGNFRMUbJTPldLujM+qZcBZoQ6jo5NRONSj6HaScnFHaxvKSMf8e3euPHYbdXA7ywKzZMY
EJAtwadtSZftFsRxzio5v5kEL6nErrdJDP8kt08JCkpdi4Lmcu4ddWpG86KiJ5V4l0VVbUp0arOf
c9tNJWNATOGaHWhZ6Xm3NHTi5VR/923w4iTHNha3fEenIsGgOPkI2yAUM7/O9nqeKD16RjRj4XwJ
0khjw35vifRlFs3rFBIcmjUERxEgjipGqOkLxWAvkmkbxBTJYqDYTpOYfdS0beCaeoH/0o4eNFXh
6S030sR632WPydXFXo8ztxvmjeBbYj6cJDui6B+lzRCTXedTAs2HKJSZPceq5JPliwkZjrSTHtlP
t9FGDRnveDNb24aefamdGPnC+Nu1OOvahGZoWuajX4N8bAPebX1N5+/5rDj79CRLao8pC5ufiV3W
/PRrBebs69T6ZUfUgVVa08o44mjkuFI6UHXExNOwmsk3TJZxLjv6e2kRcyjl0MzL7tEvkBMhGDjq
SVxFHOo4JnllmphXzhclVj+1W4hvASE6QuisQwbnJRgfxUS0abLwUMPAnGqcU6XcT9AcRGrfVh5C
8Tq24CVNhFX2Bk5KDUu2ttm9GDnvppa0WGpBJ6t2QVrHCAvfyu5pkZT9RSFwzLlADwSWVdygPGuS
HWqlgOp3UDSqViNY4JmuPX3pTIQ8mwTtkdUFF7TW20Txdiw9ZiFjDq8oTZgYjYZtEaM4PBEr8i0J
ETBW8/grdIPgsqbZD3Lm04zI8wWlq4+Vvuur/KobrHvDOXYopuZdNKzbnICvK/1enybW+V0u+H3Z
morVmR+SQOuLaApOTa9XgfVNpe3gMmOBuZHaOc0pZ1WdJu2R+vBotWRCJxVDXju2aBVIgSoT6LRy
9oL90nF8iXJ6jWy0rX7QpD8jHYYM8LGhIfzdyZzHI3OhHesedsfIO5OVl30D7yDfThWGszYiwkKP
v5eaUs/EzW1vYWoqWGvqkKxHTdxMVaDHy3rTXXq9vAvnQT9UiNFY4vessK7pdSDr2+CQ4xSXhzlw
4s87uyJUbKlfmW1RZomQmQ0l+rxg87RL/Ixc+EQXtj9R3PAbrR8YQ4X0s+GrjJ1rOfO3UunQKLfB
RiNS2GCfOTKSxNG6H1JCMya76ZGVMCxa6gkdlyTVsqBBn9L06EofQJ9jv3apsFAW9JdL3H5Vq3Yh
vwhyOs2qBPUbZCuoc6RKEj9j7VLNzDFUgnrYxTyVorgofP4curDEYXK0O/T8nF9kiTaF9+yg1Owt
HjM7kzP72v6bec6ChgvsI0dthSg6UmdDtm44OntV66NR4veiF2IBFSd8ZO2SIri3FSku3rSiGlP7
czSAkvQorkYHua9TfcVJPW6mCT6ywHToAnqUTsbiZ0YMm9IRN44uybqtD7UMkcYWHUvPKjuVYEDA
KOOoqYPgUUrdHApv2sIpSY4dFTKCkei74EnbLcmryNvqmAzF+i3TJtNq3dWJYDU6evlBG0E+OAEP
SLssd9ulipxaYamj8BG7NWYqNzUAtpCxMcm+lMpz+ImxqhocqDlh+cm7CkTYMnD2V8tmTjzg8xIT
XEK354wjivtO8dB3HC5th4KfJ5sooAG/x0TDbMkJpS3NCgxrNG6xAt1RME35GbbUMKKaCQRIiw7b
d72PC/Nm9/RG2ZD+WtKhPWbEcklmJ13AkDaL6yuFjy5tkMkmC7KCeZ7HzdiQmFNYj+XE9CbsGnHk
7mEf6FS7hOjwVuXLVeY5uOaT5RLeyw43BbmoVfSZh7+mBgK1b6PdqJPiNsmGRzWHUKy0y/oFNW8V
cC4t1SrPLNV77bRXQ8ZGxlG8bRo3B4dS3aUlmnY3Wq30qXgyfn6YxPyrr/xP5dAvxQWKTG9iZw+L
qSesZsx5Y7IDUQvYOskyN0UygPrp244hpStBAkuApCOKptVq12fbnEXdIYleOTLNxqH1wkrDcKqv
ik0Utq9y4v4WkqO+c/yX1NjOqQnQ47kdivnMfeeu2k8eAE/pwRAo0hotFZK50kpfm4TKqxj2Iuz0
VkfbUSKf9GljdUuhTThuyE0WjcTfpNC3EuCKVsu+IA2Bt693C46YvccanyTUU1b283GhC9vw2Rey
QoSpOE9ge8hvZIjlAIhlrFCCTwb98vzU+HF/yHlWf4Z9c1HImFlgRPeLW/K2Cvwnp/TNTi4FO8fU
26UJ3JjeInw1QLhukiXfRfA5pjQG/+h7bPeS/r4oUaFiwZj0DBUz+D0JRrBdpPetxLQxJ/HjlEqS
lkouGq9Pv2q3k8wrrcsxiYmhzzHIEGuYtjG39czwo5iI3nSprKHV08q1PWPH6N5VtKWxKXn1U5Q+
gz83h2Y6x1EwcqPbIPC9kCA2Fe76Zt3itWV8mBcGZ3OFpyIsVHOM7d2g56s5wtOnK+/Cd/vxAtDJ
zWD/MktFCvpQIcTXXCCYsRgBBHoPKkjWPFEtQZ0d4VQgDz4nALZN2XyzYMx3IrGOcnRhAEfMVumH
vCO9A85shsVZJu+CDvJCjQkAfz16yvkm9Rr/EhXlcLHM7VeO6gOWaWlt55HeLnWemMC2KCwNJwK1
8GAkWYb2Np4zEi/8dFePBv06OcTCCmI+p7xdtBn2GcruAHCTiXg9EY8RaTFWO5E6zyqtqx1bRyvw
I4L8uvuJiLUOwgypGCRjB6hQl9J8ZVQ9l04w3FmkdGzbMnop4vgj6dr8LAxZEUmQxheZVUNAQShX
egSi4adDxac54VOX2afvJPul1IyGBhr0rvxEuwCe1HXBN3hTc/TD6Hcx+hc5jyPnUnczklXT2yU4
TwsdPSuOYNtHJ+Xxb7ihPKUhVBM5Z4INYwD0yLLBvy2ttUtV8RjOLrD6GSS1Tj/bAVlfVQxgx3ja
S1tGQMSnC789pd6Y3E4L7uyFahYhXsk9RU5QUrBvTnDCKF3deKOttlPK4DLGD3DZTgb/IDeYyyQL
K98MNAH12ggj4RAMQL1N7R2DcFBbiYKr9OA/uG4MdKhiSM1swg+gtPp1i6mUhSiOqOLVdygivN4d
t37QTXuh9Ev7mS3RIRF4WDpcusNQ79R8v0RZtgsRlm9dXs2wgKmQZOTFJVW2XWrkS1zI7zz37wSH
FVTV09fseeQ3WfiDFvbLkWPV59SiSLUgQhQsgAp3ua7aYGs+21KKvfS7Ry+vzgv+zqVntY6dif0g
yWLeh4NNdBd2BVRua7qfl6uwo1/UzQL8rkTMNKG3dgAw6sQRDxFdvZcS6iBzeS56GszMG6+MBRFX
rJLsWSKjpq00ZDxTK/ZI2hhhBu5m5YZY7m+1TrYx6oHZKT9y3OCIHcDRcfGvymOUoinazMgwhaly
5FedL/wjnUYa4e6Kuma55JQ/5gErVeajTMRkdde54qpZBOXniBJj7WFKFJhY5GjldeMu2xSWqudM
t3ivXj0ZaM7AFG+5rCHftWgGR9juES+M7oYLFTszz/Rt2SN5XywMNCb24KbGyNQNMNNVJmbnbQws
cNo3hW8QkKaXaFzBOceagboT4hoYW3DvKLijhLAeD8l7H/O6KaeocMq3MENzB/QiJMFCcjygmCOM
JtPdPm85PsalYzIRKo6LmP0nPru9aNFPNQ0TT5NSiMKmRfhJG11PI/mBqMQCp00Oc22eigZCE3bP
Yata/tfYuU8te5O066rdEFTXFsC4bZvvGiRqW2TVGWILrqMsUt3ZTvfkDyfnAbo0J1eLorGHktYy
2rGyQ51w+kS+Go95am68IeCYqnyUk374GCcKEbthNNI3YFvmdjoXbrAcfZvlLk5k6+ePP/7tH3//
t8/p35MvfatLFo1V94+/8+dPzIRtliA7/Nc//uNRK/7z19/578/5X59ylX22utPf5v/5WYcvff2u
vrr//Unrd/PfX5l//Z/f3fbdvP/LH3bcJGa+67/AV311fWn++i74OdbP/P/94B9ff32Vx7n++vPH
59pdrF8tyXT1458fuvj95w/X9/56of7zdVq//j8/uP4Af/5Aw/7x/jF+/V9/5eu9M3/+EOJvtvQF
ACHPFyIII+fHH+PX+hFX/s0VlCm27UZu5IeB/PEHF55J//xhOfJvpFmGboTU2I0c2/F//NHp/q+P
ue7fPCcIGOj7oeN7tu/++K8f/l9+if/zS/2j6pG5ZZXp1u8n5N+p//O3vf54oSOEcJ3Ad32b8aHN
V+Xjn+/3WZXw+c7/0ZHGgNGgW/Ri/OC+V/cXbVhkMMQBlBFlMLO5OU1VMUO2ZODboZ3GwtbnwFoR
MLusIeIIp0LYmv4mdoNyXzDIRLBZ6z3Lf3VDqiRY56J7NsMqFxpAvBMX442Y2Kd0fuh8dlkMrOEY
5uUzgwsiDGpY4jKfsW2a/CKX47Cxl5sB3+p9OJBcRj0OF7cWd/bCHj/qu/yCSthFBsM6megxYD/+
quWwdyLk/xnkb9wW+ZMpMMXRx/icap51ZibWI4FJya5a1NmTiiMF/lTNs33RE7G3m9k5VKXdPUxF
+9kL96kurBpeK0sllTMqkDkbY8WOII2Ve82CnzUUkD7W56elL8tt3094drjviIGDUwXoZUFp9Zqz
ZAni91B9hyp+b6w5f2Mk7de09S3jAkTOpi3mQ90xUPcwLSTO1B6ZtePpD9VTXFgTcwN41vMUfI9+
ot9ch91R7SPZU3McnfS4gAgYkOqKYYanUEWgDEkBnuWDrIlrrAcnv/fCptiZ3qIVKAZvP+my27sT
eGhZkXff2vaBKzS7KiI33Pi9/YW1cb5cHPWV6Lzm01WP362EciCs7oiy3DnYNreZ9rxDYwJGxeHI
+jRwqv3Y1V/aJRij1Qu7qzFEqdTwzlKs7rdBMicP0ToCzxwlidxKz10TAQHze/E4BhOUF1MHT8HE
lrhvPxqdN89ziTHI4h1OajudW9gL6j2UatkqmC2S9M325mcqMFTPTUfVsl5ZbfGYddULWy97V0Bm
XBd8z9KmWcXCiLxRQy7MXhNEaQ+IdBVcT+5q4y3Nzh0KdN0jJKyovEu89uSCgKS4jegnwJCqMQHv
1mdvurW9Q1epyz7BTzCV7XVmT9V2tuE1cYG8+QubvCEeMNGEQfyzmUrIufN0cEsEA0uPqkXPICZZ
gZ0VO9S1Q4IdM471XrkHU2c4pAW/silqQeVb8mtyufZhB+tfzNhnJi/e72qhqGbnydMGLKSH8pVq
Fd56/IltL+aKljNguzCo2hrThDdx0F1rld75pNNf8/ykjwgj7tLRe5sy7idkARQii5cczAwXwccH
Os9Ot1NAkvJlyY9RZl/yIyj4QzfVED83sRMCKcTlY0qkB4XGVqxi2EWBFxOP4qLT9e3mCKSQdPPa
vvPTdsvyZ81uNAcGipeNMfLcJ4jhbfj28brk9gqS2oZKnlG9nxKfd6NMYWcstfkebTom3FuOspl1
hfJqIFHGl4ADc4GWNgMUm3thexib8JS5yOhsG8OLhQOn1kOzD5R5nxIBuy77ZbFUw+Owpk9PjB6Y
Zl5WMsq3Fswy3vWMdMJIbWrG9KdqSfNnD4K0miKUv1kg9k7JSWVbzFDjUUGJ5HcJRcYjZKU5NWV7
yILKe/RNeR1zxiwjdpYBss6FbxaIZu116Q0fCJQ/kgWI2JJ19yaPH22V9ddjnN3kvvPp9YO9aRVI
1AZs2wR4a4nijGVn3RzsGQ1GgOKVuaNKjkPmsLrohbeJPfeZqSK6uAKIyLy1maftg6K9n6r40SzG
Y4nGCAvM7L6jWSIzRBSHIABL1J/4G+kcXSo7edTGUvtyDtRB1gX8dDQoVIr5rcPEFch/eUUsNBMP
5qz5TIzH4H42fsVr2X7FGaau4HaQ9qGuWAUWM2L7CZcAg77me7bpbl3e5Ftn6onRcGG2dFYDA1LZ
62Gp91lTP1l6wFYareE9GC5HRZFsGGJvstxDipKwLnLqA/tB5NRW8mAHVJbsBdZz/BAVwV3qTIe8
dncWmvBoZi5UjO3WddGoqEToYxQU8bXOmR8GmtZI408pZuRo9VCcnLJ/GODhHUVhkZQSxXuWE/qG
qVO6rXWO9ASRePJr8TFIDhh7JubrdmOa/yDpTJbjNrYg+kWIQBWAKmDb3eiRbI6iSG8QEgfMY2H+
+ndab2GFbcmyyMZwK2/mycd6WkgNGnrmxExSVzBIpx+tVfk07QXWqWxQ6JCW2JI37sU0+RXYi7/r
x9yA59NssErimJoIZFITRebucaP8j+CZU2vnUHHhgpEAhNVmT+wE9iW/UxhFSNytRHftOlaH+TR9
JEv+B886VfOJuE9jFpR18MCaKMHJ6UFmABYndMtit2Jn2bjgsxuFfzWe32pE+qZMxTng9l/A4XIa
mr5FOcPaVEBuRxvfFMvPXRRh7/n3dwGtSIEeOCWl4xtqdkw0Gmf7lPk/I1y/rJLtHeLQUfKoYqnV
P6CvIIJ5LlikBN+RMyn8AinOxICYJFmM5mu0PGzSmcNBcbAqiK49tuZRnNXEb17OAibGqPaRuEiW
1nkB+pDlEm9Bm05zafn7MoBHUtoQEmMPM0HuZ38zMZ8rQert5uku62/27dub0oYnToR+6nP0q6ef
PGt+oVQf+J41H+wQHv2YA44wzWHo1iEcJkIzPTVOQ3/S7ei8J4BSArfdghJzQr9MIhCr6xq6Pb6J
McZHFAAx13aw4VKHzR2DmExTVR4zM3QPTVt3u2FOCiQ61kWLAxDcjygwyNV4WSOe1ku9PEwlsYa+
lo/dLLp9/5cKPMC+qBSbbgbIrdEZYx+YZcXDp9f1SzMn06nt8722mnvJA+eoVffu6sM4Bt3Gb+kC
6U1GS8mYIZe3lwTD9QkZhsBrvetbc/VKX+xvBWQpH/Ui1D6IOn62z49R9jUuNQJLjw+oZj0Y/JMz
nepDBNRcBWYCKP3lzsuHNRQrt5X8EzXCwbBoP7jJiIUrDoqr3euPSq/9MbXjQ8K5dqpywtcJPYZU
vdZ9MGOr4OGOh2OTg4F79Kz2K9W7yumA9/jEM7VPvXfO/JbF6XKMqoySxmktmURd+GBqQpO5AUHY
dO/aIKLH+mA7pMN1jl3FRzng4mtpnEWwjlPeTdiPvvl06iyRG7fyeWCkv8qJDGpF45CAjRY0GNLa
29tYwN1kz+SELDAcABMlu3YsBZnlE0SD6xjip2ZL4VdUKPPUX21uG80IobMqvcNX2djIhuu0/Ker
8ZNXMcbw5qXMVRvqNPnT9Dz+p0GyAGzuJuBTePOfVOo+WZ36Wg3Qgqj9rh6tDsOzLPDkru64i5v1
msWOc1d7L7r3gp20HZDCWAJjP/iTQUqhCZHup7X58uPxiyhM5jJ2e9vKDkhpWdFT4pE2glgzyMS5
L/8sBd82TCqqybfxlA7HehWPJYeDajD5pZqR2SzX7Ln/i3AswarKuAI9UIcNw9ZOz86MuZklu4Fj
KSL9UFMB/XBPXpLiikCGQUF9R/QvuNWTj27LkCM2Ir1FE0Pm0n3VI9B7VuhF3t+mBMteKsqEaXrO
rYGVSIzBxa279WzzH40ZFuHR91gcoAJ53Q2+FtGjmGUpHaPAkKFL836ODpNXgC1HoZ+VTwkoxmgg
58g6QMiiJsMSiFiCSvk3t0g3K9f5sPmMMeAygabi1oLASncZ2WfNCy65m+UQJ+pGJyIIE3FNV8Rl
f/WArFfq7LS3PGFaljhL3HhbI0PkSBSOXWV8sOkLPaokJ5vVDQ2uW+3Zv3At0KVFEnizTsMQIlUR
oiaD2U2fKySoTcss3k6eAmMttr3oqbOsncdGtfe9sN+s2vqQBXTzxWoodjT5h0kZ/EVEpu83ZwnI
3mX5EKdkoiMx60Ms1UGt3D2LP3FLAvwdMre4KESzIrDlXQRU0avNl+lwDzk5jvCoBH/Vqemk8x7P
PBCXwLN/xy3AvNK3KBJxDASx6dH26j1ZhDf6eSXEjcbht0ziwaFs2exbaiE8E3yno3WtNDZWz3pp
EYqIcIB79HkZY5IzV2FutoJI8T+KG3GM1fo1xhaL4KF79Jby2yEWuo8KgyExHq7WNHDa6ZD1V1X8
8rp2IFqcxgfJME+lNhevbKlHqzkJTIJdyHp7m6QtbVPsOyqcX6ylbxzwyPNIFE3urqATu+it5aCT
+rmx+fB6rnowN+XbxOJxF3QAkXMqokZs06vF1TCw/LFS7wezxbhnLcC2fQVaOjrkhXg+OEEsXsaO
psdE3wCovF/jHJHRjd8HS2ng/hRjtLl1WLyZCmHP9E/jEP+BFd11ajNGHoW5OKO2awlMhqPoZtYF
HeUd13rWjwb69foSeNNygNJvX4KUx2BTJeyobMEEp+uDqnkIMeGkx9TTAhQkFClhgOthvNlBKR+f
HDX1r8PY/26JHU3Y4s6Db2VIkW0YpEMJGpZLuHbwXU3aZ43lm6PSzXEWqn9PRoPfwB/ebV/OR96P
Wwatc9VaxUXMb7Pqb+pu2wDqWxMwlvpPr9MnbbF06QfnoUGMTQvX240lZn9njj+otip2pUWOtHDK
Xd3VfAel/jMN7l/Xd/86s39cHdaGeHhvcOppPbE3RKx8trobfcziEDgH1XphdfhmZh/GL2Od56uX
OiUv0Trw3iPMHkWsY7aJ9LhEvErvx3lht1v/W3fgDvUdoB15Q6oAnZonGt8xHEafNt61qmMEpkv1
EXcsEZoFW0psJgcTBRF6aLSFpUYiUO258H03LOuR9ACrPjqJji1QvUZQbMe5w9+6WvKVYADQM8ss
EdsvBR3NgWBd0sccv8i88PySJ9elWcZRlUuPvPysgAsdM8tk+HmwNvYrbrguGY4stiNfgwG0IxO6
1URAMKY6j1gVZpBf0RBRUyiwemWA7tPMfDD9iSMyyEfj43YmPu2Rs43XX75x2HykhTkwPTAMOsN9
X3SE+0RxJ9X8ex3NSyVnyESMLPuFIfFBYeLxY2kztmjvp5u9Ty9iAE6dF3ZW+iljjVcsGSfSZbh0
JTFnIgzRFUQbI/VoPSA623fCIBx42XxuRPOp67AQE5oxH+TB/mBoN8fMt/FejeZGmXCvAW4ohjjn
mBa2f6iUlOeMNXzpto9xNC5UIcbq3KvyJRtLew+LRpwjsK92cEYC4z2n2PJZfIfP///Bdoqw0fV3
xxrE0jdUMzaD0GW5FevpuUputiWyLugzkLMmk5M/mwVYIk+Dx2908uArwjQgWHBtLGy7fEJ1kclo
sRg/gVgFm3xxvyNYA5WxCbesJbMHJSAeFsQOCu4SvI2u9EIyNRtnXRlLm/qxK4ZHcqw/THU2Ox7W
Ihh0Adtmr4lkNUwm7xHe3nXtxO1gNAPSGVnyDhCyxoLXJNLFovJnEVB8k6e7hgPjxoC3TltN3x49
LaPElzA2Z8lFhac8ewk4LKZ4ZN0yQpwua/YwAucKjtCAx5spN0vvQRNhrRs2fUVhA1HKSHPPibqF
WbjIT6zH5HvL+RUfwbhd7MTbol8VjV42oI6oKdA1tQgdphnO7ON9LjirplPeHuD1qN2gWFEktVtC
j7Tp13HqM4ZoF76RzbVDX3zVA+KpcyhOZfE8WDl2bQgtHk8p5K6/dZM3mFMMfjyqITb02Wa8cE8s
UcFA9uNXm6rd6nCOzVlAHtOWTNnwdtNGT0Ok55AUMNYPzp+sQucDdi0oPQPE4mwhBjslN7tL5lPC
Ak8ws2787Ym1gSkTzI9T3oXN4v+QDbraollOUO0tCwIqA/LFcdcfP1n2VnTB1oSFFUf07A1rWJWU
axXcP/tZPgRTBB6gr/6amn2wQyJmIFsHMSj3AkSWWbxjq1mxXmXfHMWXp6Wm+K8oLn5d8vegaaWZ
Xkfmusvk6Hk7eXjUbWyXri7ZlDYdri/7Zp2jPXLvTTQzYwbcTuAB+KVehVBGF2xRxczpWNL74laA
Nub9oZne+pg651QlJeuqBS4WH5GChHVzdu6a0tv1gtUmAY6vZmz7i0ARcNdw6JYLaQmbCCXQaLpZ
mvO/Hyrs9GacSzgeLm2FY/MWo7RBQcUn8u+HTtQ1zInbP0vZ8Ay9/fdx2/hkG757RZfE4BlaKayB
G7rD2u7B6wgC0Z8HjiT7dmEIMqXeQuz8QnYG/TS198aN0rccR0drT8WlSbHjQmkhuaDiPLR5D3k4
7mnqicLFyh5xJCSHqmsgqWLfJscEYo+zDe4zBfSaDZRI6pfWL/iCBxBelO0AiKqLPY+GLLShkdQ0
wqY5qkyXrThIDG4DMVhAwad6xZgDkmXwoLoA9kkXX5wmqOKMZWyiVf26pgWLPF+6LOrxW8Q0IYVt
JCmFLT8KngpssGZ8QyUvuSxgk1tBF+xExTa4xB9GxAVZwTIlADhquKPgvyEd63ND8JwGUHEmW/GM
ybfGTRB3eIq8Sd9R+u1VY6gCdqu42+uDbRF8Kb162FOXqAeHmi9YIt5CTnBt7pqlj07/ktej51zw
fMFQGty9zppThO67tQf7zZWpvI9b3ztUrBs2dc2bvXZDr2r90EpM8tgylu+trgfH2VSMIBnwl67B
FmJFajhEj61nxedhueGKST7Yht7SFYHJQ4Pgk3XuGuP/LjISwmzUJDohDZlOlQsC4/WnQdnezRaC
VxyBc3WbCnM4GG6eVLum1fMBECOL9ShtqW55mBObUjjyot4wXgQRtYW3c9euHFLI+YojaQRCkj1m
FRuUhqMwc1gOuZnVtcddJmlCrwYM6ESleoTPbWPuNronHqZZalzrxHd24wCnMJdsvEefr2PyrfuS
eJUpYRZhrHkRshxCj7D4Nu3YeljgwAj2qu6Qaed3UouwKGX75rrg65qaUHG2PuV+S31EMOKcjuSF
q+UtnfG72omKsBcFe6cYHjAVqYfewRNezVAtU04cG2kpB6AaQ+hQNoTofOfaj/UH05SLh3QbWeCc
Rs20BF7xKNH4N92CcShQ5tGZJZGwuE53wJe/c2N9JDk1LEuc7+21YbTOgLwNvf2Gj/tdQj0bFRL/
OAp1VA4lFivfwq7Eog+HjdR+2z11q2Pu0r56TEfzMMw4bzH4+sdELEcLhkHIaPZNOnBBDUresgjd
yjWn7HaoGJLyT7nopyLFvpfx/nHbhwYGL01GK59gduHS2CDNwL2vkjVM/fl70kVwSvBMb+g93fmz
R023rL0NfQKIsKrh2i9ldzaYkI/jZN/VgteoTNJo54r+mk0DzcgOOHNRsy6mPsRxgFkXUwpT/msu
E2e35MkHphTe5woNfvCasLr5fxPzpqQBVxQtf1CnX1MHOPWtMYj0AVVF7USUpvU1izXz2VcVxGJL
bSia26/g9cKh0A8MzURh+huZQN6bem1v4JGB3TEJGj6hgycQjYEAlcDSCbkuxLSVSe3NdXUcFGsv
18dqiTjJ+ScVW9O1saPn3FTzoR0ysAUAoVeYMVZis0sveDpHUZudMBl+dPT9qTV/nypHXYLZblgm
aOehq9jOdIpbCOGuCvMYynsOLv6pdAkYNpX1H4c27vemzLt7SA/Hfz+Z3n7FYHXdo9Sn//+Cf/++
b2+Y6EJe//1TlyzZk+XWT8geZHMoN2mo5Ew6rD3/fgjqNwbGo4DQ+R4ZSuuYBinIkxlFCjniuMG0
ffaim5OwntOnXOMTr4aiOkUOJuZUFF/2bMxdkehfI8/iYz15H9iqG1yTQLGK4OpjiLxRJ6jv6TMO
C0lOGcm9DOzyFX5kQmTGBanCjjxRrF1se7q68PxGkJIg1dqTDyzqEuA0RubjKx29o9BBeclFP7wm
M3maSh7s1aIztwgM4SXz7f1wAU6vpQF+7TVgwTrSJqVmWziP3B7kPLOdzoD+t3l68hvnu+1IiMWL
f4ozrwrXmTkzFrziwci2B7/Wn2Or1gf4s4fEmiRuK1av5Si57zQd45ChkoepQp8d12U4Bx5+1tWN
iC5lZNnItBAlP1YurlndcTDKWaGiM7pcUm3Q3usJGiipMCio0tmjdKrzmpPwLa2lpaJaA9RMYAl0
QF4Os1USUx9fkiWmKNMtafHMWdDa6zod7X2BmRhAeWx+qYrW0EQTSFbFM2J3mHS3AKlAqh9K553z
mL633OBv7HLmrwYhzh79PD2/7bWn/Wk7IvF99kQcumD6T+IFQ1EkZvXOFoyIbzFQdtIX/mMeFc3G
rvmfD3kH+BglSrA9FljRfYL9VxwNzlbOacqCY00uJcKmaKYydBbYQdpun/Fx/pJutFwZh0A52vFX
YUFJb7wuhfsB2idfrAfb47/tREZkhGy8ssb1UHJUv2JDFuFsAVzw82ncCQBIMEizHBuo4itOiQ3G
7bdxGeOaNvpaTMz4Kv3hRVlrf+jI4CHegxVni8nek/udTQ2xmbgvzoPs7lD8gq1YQc0PLUEpskdY
vn3nYY2uWHSeRFGRJvYi9LRVylMvWJBpZ/3DYQt/zQzpXDS8wnhTwOCfd4/jUJT3ZtDkXrtvf+CT
sEdmd4L3/1m1jlk9UadZM46zyKKW0+G9qJwR5lCe0yFY+BuV6/4MOvnHBi3TnFjKh9ZScQXgtY9l
/5PFtx6JIqdAiTUNZT1pk1mg7hNIre70XC8o6pbFSiWVNBVD0STsQL11RhDcl9waTt6NJ0SMx64V
NoVzN1Kc1ZwdXqEeqXtCBXBdq7a6mwwnl8Qld+paGoM0nia3+uMvvTjiySq2ZgK1UUff/AlX1g/q
1q3Xb6MKLbZdY/Y2jQUSRT1l9gQ2EoSKrrzktGqUQnrSm9X6U2vzXHmNdWClpA/a886mIGtt9TGI
m67hHEdDtD0SYMik/I+GHGgdOY43+Slt+chJm+SA3zzEjfXDQdPfMDHsvHqh4NRlVbkkXwEhrBBf
0JX6isbHdGRVNW0NJM53sreJg/cpBZLqLu+0j0OUnNEyvM3gWssAUxpxDZpW5lc50cHay2A7RIvg
EASSShLnYLdOhstHIt3iowtpUvvRXPE7ZEXvUMcnwaQAIAmTrmi/46po+LOVTwaHYZil7me+QLPA
SkmkX4IAjQIkAx1tjRnas5kgc0dOcJ2ApE+Cca+0/uuHG+fKwfMEU4MHyQQ5l+/smKq7Pmh3vhsc
RgjgvivbsHA1RelZBmNmMgW2d06ijGDMJvHC775ZvWaAPblcKdXIQ8INuxrEn9fXaehCIxnY/kST
kIcaNWYj1LLLVqwCHbCJyl3vG1Z8O9uD3ADKa6/NT1TGUCodcejAhW4co5/bcl6IWUK1xPMVueB2
Xd5o8dj8AIifN5XfvCECxSe39L/l+Ftj1SEzbUtKDlidEdIfsH792+kLOR11Oz07rLoJfyYhEf9N
T74TPXYXCSvZjgkPtXVkL1VVDhP4Crt95bE2nY3Nvqv0cKGRiwNJcgN+Ay7FJQi6W3bx46KiajtW
HpFhm6+0rRFRTUAD2FgBxop3dQqyrsZEsRlFSujF/7F7clqpnWYHE1RhHy/Jo4lo5vbz92qCrOXx
Tk6xyS0GWjDJg3q34ouOe+cv8CZu/YGgKK33LRijyf2eAw4sfqboaFgsgKpLeOMB+Q521AraCWyI
s8eJcNMJeS8nTQN6q2mNKWlSkQsrK2TLHDlol/kQ6lydkAuU+1YqLtPBk+dOAmGz78pGvigDNd1K
/F+YjZhn/XEnsXmerPY3VCPW4y2r5AWRw08MWsjM6i3Io5FHRnaULuyBpQWki93km+e8y7fcsnl8
c7QJZmZcFmn3QJlA2wiGj9lvTnZF4dKaNKdZxSgD7rMXeP/5Oc7F7BBJ6KpJ2sLnHJP5MnNm0D62
h1JJZAzrWNvma1px007OhBS6Dm9FEO3o2R2Cz76eQHb3PDonmVFpVrL8azBSWo3r7zXmz53fOcAr
xgqniEu2Z3T6uyar7Z0YIe0GS3E/FsHfgOjwoWlm/nj+NhoW/d4o9gR6nXa9u7h8yfjLG1paFbVO
dp+Ox4YX1qYk2gSDcbqrcb7ufS3k86A1nWfRtnaoaEeE9TmZsU7WwZJs/PQV8IJ5HIDSJRQUIH3C
sOhJcI4edaWliD51lLvkqGIX7Wj84il+TJt8fasgBYfkwf+DGWa2CBgUm3ZQPxLR6wNHkvNsMGLA
YdxGHUs3OdWYnRrS9Gjel5IsRqxvMIEp/VAFVpPexycR6Ysx7ptw2yXbEgJ8m+Y4QprC1lxkVblr
ybXySYH9TLGY0581A4CxyAotrUWRUMDRovVJpS6rmXd9eVutx2Z+WssFLLbi7UL9VVjcBDniq7Lx
6Fdqud9EGe9M2tKnFfSs+dmLLS3sxqjAqKq8BztgnVi1iTrowXPhtSgG8tojEeZk9TZaSWvLYrir
oHBsnJnaPChwcx7VocLytXHK5cub8ysX9q6Hxvo6RO2fKiMnjKPl0NsJ0q8RHQ9nrpglX+dDnzi/
Z4crvu04K5e0kiVcFzWW/sgpQU1W/q7N+5dhQBbjsAJyDqnTLmk3AIZK/K4BcZV1w97BIWqDg34q
A3lxRkJYgSfeRMGjq3ejO9ziFDFmmLf9fJiP3i0foAzI9wofU4P2shW5okVnMmeufWLN+Q1Xu/JZ
Ema+1a2ShmtZQMx9hGvB2NvGr39EjF6mo8FHfdxPqfprWBwcBk9gB1PzT72wo+hNcB/71h/4aKSL
wf1smyDDiMh3LLL0wegXzkZ4rlavvhr21OuvFoztzPEThR63R/efufGWWOuyNksrcK7SoeeKaXwu
a5xi4zOqCk8C3s+QV6cnyVksNBp/rivXsCvc4rD2JU2bMyg1ZIFrPBOHiD2Uw8HOP+syO+JHHXZN
A8mxVZS5wIAhS0MGwNDXzJueoZwT22sJNv28tuKZCBZKf/AczfLipwDNkSpRn+snXja86ZqYOr5a
HQgDoN4s02XuvITqTxhYk1T9va55B8wrQNF53ZMFo7eKtjiZJ2TMKfWNVuuyDC9JhFci8UkslH06
7GyH4HQ6DwfHrvN7ztH5Peqmt5F28jtAOw398ZE+EAmOqn1Ku0zuCCQ/qfZ3bKr/dM/EMvUdt1QG
OciFpbToeg4VghYhud9T5eb7CjF12w7wGVh0IaB0AKh5tD6IOUrPXUf+Cv/Jlxc4LKjSd4bV9qUY
+j0uAHIwaGgnAol+5TzE7l82yvjsEvvdVPi+GLB2xDy5YrzxijdtD74If1snCYZGZFu6e2+23T12
QMDlYmdH5X8O6S8U3/SR2OJTwO0A/hrXn1yKB+UnB6c30UmROV6TOGTuYOaIou6KE+40aRsylXpy
k4Ldvqb30lEZeGXb0XtrgYyrcsovmfDnA1Bg7UMAZGE5KG3tp9z6EsCCmEXS9hyDd5rc9veAmXY3
OgJfUz8ritsTMASQXQavvVM1i3XfFN9Fzyao7IcD/PKbZKFO1ti8BymWPrJ561QgXDrytVrsEpZL
BsraT/5OmVq2ycAagmRRBV21PyhZXlLfTrYw/uhfT/fW2HY7Pq/oXPLqWG22DfMwIA/a31mZ4oho
yV/mAsLEQHM52pWm44eV9dVXwW8wiHfg8ayjlXxnFmxi45Dj8xSBoOHJMz5JaWKCWcQSdSaOAocd
JophT8AZ9n4pl7dmvuig6XB11goTQg0xq3G2pN9AFkcwsLtTy5qDPhDIAohNMIjyvxScpMQKXd3r
k91Nxwo+T6ht24Nsh6xeWz0ykp431D18E1+kMrSxeDpTvQr3JNkNC5W7M/xLqyjOesFoD+mChlKD
16R07Pww9j5e5FiR/yut7YxROcoQ9lRPEN1C68sdCM5LN+5F/FNJ66NvuvvBvvEaiwb86W0j16MP
GvgHoTDLn6TtTwi7TG6+C+Xefq6bwL+fvPWjlnN+1BaAuAjuJPvr3Uwn5w4IvAUyQWDHykLUbcxH
I6YNUVWgE+vpFx4Z7JhFxmOQfaMDQGSEy3gJPI+nEjBLbgxw8/N04TB1Hgdkd6Lc1UZEsP7HqL/E
PoGUjFYwn+qdnScnd+9O3dNiRd4RP24oLW882H3ykWlk/ditg7B1xs/EwcxAaC8e8ihsculsx/IM
DEcf/FncZ4CGt3lqblkENKI2PjixgydK0b34sfCSOaXEZfNyPS3Y2DBPqOHcxNRysCo8Khl9kvfC
nFNVX1qu2EmDdmtbothl3hAfCj+4DoJQh++S0KBm472tYm9Dr9Ilgh22EwjKZhghg/EyDr+mjG2j
ZXcfddzf2yO5rqpYWzL2TMWGwAy2Ynny5+LiFNR0KjoYziWQI6/KyfzCfe/shBVlWd83xlCdGD93
Ls0ALtpbBX5i4y5sdMYqtFxpHkpN/tbMr7zcm5MbvAZFjiZWU8MwZqLELpJcFxYsVLvgs6tMc071
IU1yFgPR32qN8SU406eJUiAx9b2owJMXGXp5MqP+47UGLQNRIdNH4ei3skBhxdfXEqo5Oaa5WjhS
drAFqFND+LM5lmUwwYlBPk0es5mU1b6it+9gy5nbi3aOKcH40qr8a1ko7tSTs7FiHZDhWgcElfp3
Qe3zjovkd9P0MJw86hdXHe2pMSKCXyR/iJyFgSJnpdb2ZBxAuaiGH7XPLFK4Coo6AdC8NrSjOJh4
biw8Ho2eWmP44YUNI6cgJlZZz/Y8pgfT2MAbIus96eI3IC2oirbbnaq8+Sus5Z60Odo9JyeTwr+1
+4sT6AuaF2UNTUFyZkbJZzb8RRDGDsVSf1QB3efBBNCcTcCl4tB8MnL9KGz2W4FPeY3OgkPXlfWx
zqZfQeecuAF5wY3M6JGeAgz0BKhmaua37ULeLmamUi72u/aWdPcXIrqJg+GmXtRT0s+w+wPOSyNe
mt0MZZnHfMj3iQt8mGALdyGiUWha7CWBp18QiM0WbuLTMMNi4nFwXFATjmWbvqbjo1aLPFrVmp71
bDBPTMPzODEHOJN1FDzMWOCwXE0NUUuTv1gcFP79RaT5AVRgtnPIAGX5NeFMsHPRF46uTM4yhapF
nRUg2fYtt5zoaG6zZSzDqUyCt3XKH63sLV8lGGgmJi6O+jkyT5wNq23TFu8NsJAjR7j7IFmOdZsf
vJbTaiGrFxOLVypVmF1SY1/mxJzY479KAXxknLIfhv53yCsvnc9j2PTtLwgEOK2WXznwgHNFei9o
iayyFDimfk8s1x7xZd2wMoMqfLqB5IkR6lVDAVRZc6sjVc+ZTcQ3Ds7TwNRIFzUmm4UBqhJcWike
QEGHeQ0E7rY0+Vkp8d21rcubI4WQtyQrXZALLREcaS9a07yW5uybW3/4mgt17UatLq48ARVk6ZTF
nAqxda0473sTY0KdSGEVY7bumHdY0x0717icy5FyXVY1sE6+rZiNe1eC6OSVgVjZbuf0xigWurwD
7v3Wsc3e6tInESMomynJ0I1UkW+thXyMDwN/7sdfcV0+ull3XFRi3621+evO1F+auHxsiOaeRP+h
85SSvTh5S9rZhiSr2j3tiMeosNjdR8tDFsBicqvr3ATtoWQXTYoX77CTWJvMpUVzvM3GN6XZhjhr
5y6i0q0LMvvA210OLCeWSf5yO35yjim8Yud19Nh90HtUfQ9oRX6O2JNElgk92lgcdn70LfRwba1H
fGsoesvXIKU4jUX9WDFSFGwBT5kY99E20Mn40jmoX07cX7Q3vY3zSFmWgGk42CvUUfBTRBRb9r1z
79/UC4y4PJtKXvY7jpLYZFvsK7lTy23iDe9dfIOUjNkPaVUrBOuDh6r8FIlV7xVnVKfZJ3qKdqof
fmVqerZWj9adRJW7iZwj+tJd18UB3gP3RPTmsw3wAs8Vq+Q8n/bY+ybswRrxNz+TCt/rItqzjQwH
Fx7xzOe4r/NgpyQmxqYK9H1FobZMLoNDN13AKA/gPQI94AGtiW9z6dr8JrARo8+/YkwzhyjLnian
hCuDRyYiC5MW6tZwecLDhyixgkB2FB+dMzRArIvkNKf5ma+xP878DyZo1o2dh57FrOPYmcbF2q9H
+gSOpQ24YbDVn7rOLcyGcXJccpPANWoOeo6bs3uDICbCcKaO16vO83I7IhCXxM3ulEa3kHRU+hRr
Ai6lshZTS887bLPyjC2L9rvVBCbJuj5C7IvugxfjFs4zZ+SzhWumbQLk87SPSCkQTeHSJPboRsdg
FT2Pp+BWqJR2B08Wd0w1oDXT4dFxkVwj8llhNdJHMhCbRWp4ckw5HIqeFshKY9+IEipHIpL2G8oU
gB3DJSfUWE94eiJ0otnuX4IWAwm0x5I9BH/5oNPwCGovYJ9R05SizTnoxHwvWovDnfqPWBQOfq1/
zUm2bLNbBLnkes+8+Yv8e32cGLs3dYtyOFmGd+FahdgQIb0WR9xXdBKZUe+oyoQ/nP72fe63wmem
V1g0i/ECyW27jj2VX1P+NVJe1k1TwKuGkl+XNhhdBgsb4kdJInQXOyxyfAM9dkLe3/z7IS85c6ya
P1RarL+yWEKocOFmzlX5hoECfXOWcI3ZT8OqpOh+vp0Q2a2co4o+NJd5dFcKgrYOXkeySvSjkNy6
C+jxAzxkUR3uIy0KEloJlsrOYq6Netrc0cx3uc1UmReCiwp/BiDpa9yne9VMdzIbREixwJ/Ur0Fz
5qwlM1qZMcQyQbN2d+l37q36rHwP0bGNnhZbxjyHwP4OdXpRwcUxQXSuV/MeGGy/t2e3FU/HWiLd
5AUaTrKIK9frS1lwsxlLwx/fy1uTtIDego0RfPxcDScs/LyQ/8feeXTXqqVX9BdRg7iB7sk56Ryl
DkORDJscfr0nKttVbrjhvjt6V7p6uhLisL+w1lxtf3AGIjxHTV3nLY5WSE2kGNSKxPkE60KM9D2w
c2AFeBvJLTdzM0vbBqBvPPTFtKpcbYp2xEqK4GpXb2mFRd2rGfzGFOQtHhqlUp05C/VhDpY8hdqO
utcroIy7ZrUfTBIOXdwdDQ2GaQL3Btt9VQ2G1k5EgJEqCJGixZvnrueyyfCOpRWvzXHrGJ29dFML
tY7NLMoRWb/rceLmZdLvWfceMG61y8rpwmVgxlvTH551WyrkknYlvVOJOtZHKsVwek03T9ePHB0V
C2bgKinPQZSD1fVunYJWt4mUb4NUQtwDIFZlcqJaZK2kknOlOglpErkBYQiwVm7VV6gFew+1m5Ow
jujcdKX47gkxSTwvPpC0xls8BfhRymqmVNwgaZoShZhkXATdnpsYf2jDTRRqJU1rAxHCkgdonkxw
h3Zb19pnOcWY8uLh2Rdfq4CxB+zBeDbmx9Y3XruGvFT0OZcgLeXGD1ayM3ADEsnIumXVdQW1epGx
wbIUgh4VTquQVxvEF/xPCOyAbXwwJsWZXRPC4Xc0oP4lTuxw5/dQC5IJd6VFDUkQt4ylrl/z8LDb
lETFJl/7aAENvT2zMF/rQ66uVdHMlJKkpzgXEO4YKNQVjWpT2O9WKXJY60xPfImNYKgS/fL3xgv1
21DWyrxGmDgTS8vGmwKYW9kiPAXxLHBTpenGcchiRb2N9jwhA8VXUYrlqyLPmiN9Jceui1bTUBFQ
BV4Jw6FaOb2B4SOW9sbrmJVTEC9S0MYLQDjsNAR3vZMv/jzJ/2mP/h++36//N2///Pm6J3ezpuO3
xuX+v5i3t+VH8e/G7b9P/6dx23T+ITTXVW3DdjVLNf5l3Dacf7garmnHUYVm6awU/9u4bdj/wOOt
mqpBA8fRqhr/7dvW3X/w6UI4hss+Vqiu+X+ybdsGFvB/s23zvguGEI+4YduaCoZx+vt/s20nKSJf
w1NRRKKtYWLrXVp4F8poW8fRaSzEqgkQ4DAFP8IEoj+WlX1l8EnoYGnGd5mzg6s0ByNTkJ8Zhykr
1YiMrQ9X76LTWSWEDM6YXHrABTt7jjifWJUaExED9uLmZkiqyiI0v3FdDDJOfgA7gYD22kdZO2QK
9XiA8TRQjpHMe658lcdV05jkB+TnJB1OeJia1xqeSdOSZlZpIjj545kHPZRqTxVgZIHbhdNoIneI
JK5NPCxakJ7ssF1roeFujRiZWuaS7m5V0OELD6q22pjKSuv16JEW1odiu7iV0ubIiWK9JKW3z4tE
rFUHhJ+n1v6N1Zt/M0zNXDY1dVrsVjESmwE4r9fu7EyUS8QIxkdLPxSy/FFGTrkkyR7C57ipYiu5
Wk3ypDHT3/OgTNdO65dgqdv0Wkx/KcpvIDP6PEYgh8o2VzeDofYLH2laYhfiDWW4vzY7UPGZp5HS
p/L082KbaoJeVlaZOKQBhBvExItOMTRsM2g+4YtYc5kLeUq9Vp4Kg7mPBq0OAvclGK0SAJ9A3pEB
JmZvdUPRXnMOYcT91xtMTvWu1WLMuWVWML5wdt7At74RClVVJlxw1VWcLBy14N2CBMFEFm9tRE4y
cStQa0wmUqrfuuss7bSdk8Xfejh219F0WEAmWbglHbu//n2MgM9fhZHZDkmvcVIcoEaD1hOtUzzl
AQCXrFEidH00x+gixSpxo2SjiNhd9wlr3c7GyMV8i+QrNXzSGE0vYTigPAiJH09Ij9G54TZKX2FT
SNlH1emQHgzs73MSoiuucuqd/t7okK8XmWALSoYgclc/rO+FIzwmF1+Mu6p7X0DtFvbwpIH+CzpD
v7LuKx8OyT9MyQUkIYnFMWdA0Nmte+wMINDgtb0VmGrniLjd3g1Ey8H165DC+//5Bp4Cr5eBjXKY
dEhJU3wGNiMFCIz6ySJYKpMvpVnrBx3+16KR8FM52Jv9EKbYFNk/GWGoLdKm78C898MWqAfwTTn5
/RIrWzl+tHN6TtysMcJjwF5lVtiTeKELQAFMtbmvDewNGV4YiG7Pvk7RNiH09CbZ+MWorMuKGBOf
LpJOWSP1ntMPS3HhoOARJgEOZShARikvlkuVAbuKLzSKlaGDBY96SAPTadZE8tDntrlXbSXat1Sf
+OrcRYSQ5uCltbFH09QykuziJyjxO0qwr1ZEkwptOgobVjt9SeiLEtBtZI4/4J13r743RAvN181t
FumzKb4gwmgxMxNszw6Xh3GwBhUX3wkkyAqW7L4O02gfCudLJF+tGvWHjsrqwA6Jirpv113BENou
KJ1bOvtjEp45jd2LRjMWDLqzcXL48tCfMDcZ32ppOrOU4rk3yvRpMFuuJFmCRMRO4oIC+i8imRly
uXIn//5Y9k6OkaiOYSO1lPP/9lesAsvd3/u+C8adrRMpEP/1ob+Px9O7fx/75xcbGsubO2jPtyKU
lN/TG83BhmJhopoZbihZi/f5zi9E/s8/NXC8AXPo5rOm2+4Ss7DcWdPntSCnJkTzteUGBquUFDvL
R56RazqtyxAih/jX+39/rYuRD9rTJ/39zd8bJa2spaq4r6iM3xA9mMiQ/+sT/j61Gd+QABHYPYzD
uhUmvi49aHYJi3lMRIl/D7zGfQLQgf1xi2yafRYb+rtTcWZYRq3tuLT+3chTuR6Ayi/+3h1Rx7mu
RYvnH9Ob0xA99gcpaGV29DUzOP+9N8KUXgwIPZjRrX1JgIxC2biwJIi2XCNbRXbaJ3OfXVJHxn6w
WOnEw4BV2VFuvkITQNnGqiNiXRXIclt33llRxbg2mtE5qaU821F4N6m71y0Ds2XR0o7kBllSQ/Ws
ysHeiLD5qTqkHCEtFGkENZpMdl2RV++snjmck9CWlCaRNLYDsbDP80dvX4VgZ0YdLeOG3SYKJxja
waLMg8fYmvc0UpiyMaCo3GRhV0idyvFMIQBFqVkyAz6CWqbc7Zi2tZtYiV+9kklmZSNLwK2Ba5Wt
nJ3jelJPg2S02frJj1EXN03T1h1BAqyz2bnHOD6T9jk2QHrh4fjkBf6IhbpONXGH3XmqR+feQBfu
Y/wvzIP30GyvjmXuBIa3asoalH17A2mCBe6mENCn01C6ZI1R2KevjqW+9pF2RGPHmOHcqNWJuRBn
8qug2Z5nqXqG4n1lHnr1VSxrQbH2GKgzLtpgwcHuSUimI15DBQGS4bU/YipY8mEhWnociKXfRoSE
zpXpRVXNPfEFdX232ODaZrlG2/quQVud6WX4U/PD96wzkYXgYnkSkMtlYi4zEmNjsA/NaF2TVtn4
GbQqkd0SaE8eFOVQuU9fBg7Pb60nDxnxi6rZTUWhwAo5RUQUkTy7pjxggFt4bdShM2puuFbMFJEq
aLs6KrZWqd0TBdw4yDeUczwJ+mW/x225GU1+LzpSLFtJXszCubZA3lX2t3ERMpNACNfnVz/eZVH/
4ekjhzKJb6l5RxrMrEUZ8BYbX1gj7ozblvCEGSQpB8Nvn5PMfAb+gPRK/Caio6S5kca4qNWObYVA
T9AxJudVhokpF9+1vgzUfokg9snyJVOrMiGAGFRp0pXnMPR3ahSRgFg7n43WoRUfbjafVVcZNO7h
Xnfhue2DI56os084nIUTzBovIwbWcFA30lc+mXNf6MwlcRmj7N+9zt7ZKoYyrwh/gH3ebJ9VimXy
SWLc1CyDIg4+RhMbrAT7XCCcDytQr8aAgN0dfnvyWARDCjQliJDJeSX8bXquMHPRaGIrQ6+x50Jo
cfW3jCuoZvoLJJYXpY0YRbK27EMYGoaeHC3DPQ+Yrtpig9aUrSu0VKN7VAMvLa9MttgkfgTROlqc
/raa8qoX0KndSTwHijgmUBVvGTo2UPthbr/E/sY0Th6UHz7EyWQUU6i5zQDZ62GjZ4zNu2oT5967
55IUGPg4rZJAXLIxeU478dyzkDSmZTLrlTk9JR4C86xLM2Dc4Fh4VUIM0vJaFnU0FwgHPbbstRGg
AmewziOeyDa8GQ4Z72hB6FerDOlKjzt4xiHfz2aMT5/0Sp6bZNixMf5Cr/sjovBt8HeeYj10JXsM
AesZqYa3GJ+YgWsd3aS+DUt+VLz2LsOV8M1MmUawVz+kEbUrER9swRXEvQHawOIxxvorYoe31nbX
mu/+5m3PVNwvP9qo+Ows7ngVhZjptZi2MT/MVEIQOjt+z4n9gd7mHlwjvWngZhiPUaqhOektQVRE
RbBflNRLU2SnjjcT6+TLwSoVlvk+UnmhU1VjE3dvKciPmYnkbD408bG3ihtJbq+WOc0aI/5FzNBi
xm03xRPcp5Fa5bKHzmoHiXQY4zDMADb7wWPIjScxbYUSRWGmzxpumAzWeTYesJe90BzwWAubAvon
0+O0+sJb5CLiiiH1pTtPLxAJ0JhN5cCBCceyZTHLlM9+Kl/8GqEW8z7Wj0ANxwHjnyN6zhETm5yO
W0L43xHj2L7HYRGbokc605JpamIrouwMY/MnDJCcjHrxMqLkiFhMwW/1/OxNLd1XNeQKDDnh0L7k
ZmOdRMTbxWq5QVqVbs2ttB+dWGQTwvv0tYrUA2xFfrqdBA/F5YCIue74hmZJpn3ULZnyga6fDfJ8
s0yHi9pJYFjDzygJcs6c00gGiT9kZFHXMRAHJoT0CGWp/bhDc+sZquGo4yQi1jFtkKzEzR3y4Bv5
p49xxOPZAXfGnrkZc/83lWPEtLM4hSz7JUxFJOTePS9IlDHVD3+iGoJTeonCbdhGr40TPLpR/2kj
/VaTKOiE4Lg6kb4MmvUQgc9c2LrBlvEI7pZfSGDLdZlF+9Hx115dnFxCyMsy+hGquBSvASwZh0hq
0kj5dQM0IkL2gK1yDgdmjcr2tQo4xs3yDZSGNz3oZ4EegQa2GLzqvhOyJPbexw1H/zPMgI3Pkm+0
f1RNe3e8gpTO8FVtyLLvebG4ZncPAo3LYJ/sQTvYgfoItejJYSWllEyGRucljiIy1YKbqdTf46ru
zJurFVvZuoyaRhlhQpfQnQBk69gM8DYBSoMZVdXV1iizg2VhlhyTjd0UNyAR3gyVxHfQuXNpwIk0
GLK6tvoRh1+8PkjkSpMfJ4GQ6EXV18xWOdkaW1ybprrpUfapqAEGygwbXJiFTF5YWVNp8BocBnGy
xvSYW917wnCQjAtQV4X1W8j6og4GzjC0CgykNVn/lFOGTWjJTz8m+IpG0WU3MqPzfUhDX8FU+nD4
lhJMpP1YXP36g3/wxKbu2HXimOruVkr/y7PlPYtJQNGujUW/rxeDPxtrTpaJFsPwBZJsoLxU05wh
5bwQacQGMYpf6adaw/z1XP3ZwFijB/p+ZB/P3tt50VnPxVF9rROWK6z09Ca4qzlqAYQPaDeWheps
9cI6oqy+9bDjqhDNsXFyu2pVwuzhbOzTbY9lCSbGwdKqsxHoh7JtL2J4jEjOyCsIKG0J7jBK62Fq
76ZZrC2b8CJj2Aql3+h0qQPm8qrdpA0nQNCrNGK9um47RsB1vmtNBT1Jy3Kgn8JdC7892u69VrqV
k1aXVH11tf431Z3PXC2PQx8eco4a5uTOyVFoVkS6Nnh++GP4w+TnjTMORNAwCQhTeciEPKpCbqoa
DJnB1B5YM4T9wlHeBvJMrVg56KN5tlvtJ5uwM4ItGVGWNtJEjLqjX+wjBHH2GLzUfXpJpELI0zBc
84Tk1cQFTTSqVzSd90wrz5nbdTOWsxR/hnqzxv61rCCk49y8DTGZRc41ie9FMsWeD9pP6XsIMxzV
Yew/PI014kVZk/JeDg6HgWd99nXyyMnlam312rK9PCdl9Mb5QrDYFATZkjSmGevGGeKNzP2l1cmC
VFg8+WHLCc/YmF1iW5pAz/76QLyLOwja9QFQpgGQPvRfqqEEuQQGposjcgVHbLRjkX6zqATUtJAD
kXd+Ea+oqgPMgJG+TnyTG65lSV0oEdzmIT3q4OlXg9W8sNJ+Nae495BAYbU9gBcZnBSnQqy/s7RP
lj6UcwZ5eboxnfSomtErs8mS+Ab0izaOYD2BKVsaxEpDWfaG6jMYxo3vVoC3hhPi8mA/qC7CKmU8
MwWYW7V2Mln1AkET59am9i5s6pIWP8+CBcZw17L0UoPjO2L9UXmhNs9Foctnt80OIhGPJk619xDL
XqWI4jANUNCBzm0RDktgculiyCrBGY1meiwZLmgG5yQD0FNqeGhcJdT/3I5VohYTY+5n6YRhYTYu
OB5vbVKTXFMEH3n8xbwRy7nRWxuR0LUikXiWeJMdIOazNijLJdphd+4o7xG4RQaY0arh7+iqMjGt
Otdprzjg5OJxvq0Km12sKEk9MPP7tEHzdLYV5Lj03hEre3KpBwK8ImZmio9HjscLgRBTylrQ9iu/
JCA9yYxrAe0lzjXMz+UDkhgYyAnQfxWDh6CUYT32G35Ui3q/89idtCZiDs1joR3Ds1XL4px4Natw
O3/XpABl2KA7ZBW9CvswQqhHAAwEIqJW2vhDwZScmN9axVArtIxyWwGbklFGEJfIUW4BUaiQ8Git
1y0Fq9IgTE0anFGZD30rF1MaUWdRBumVcS+RVB1yxVQ3qW+jiupR3lvPusI6rXGtZWghfCJ1ZqOF
DivZIkI0ixu/ZKBJuMTAKhma4TBF+Ph4e1SrqbbVa5IwnB0b5adlR8HojFqR6IM6kzG9GURwJb7V
RMUCSxM7OSVA+mSrrSqMKMuGVnwe5X5PHR9fqkr+9kWHTp5tIqnK1UlHGARbyf1iiMSgKaq+4whB
fURHgC5KXfBifi8CDR2LQ6Ppmw61W5ccFQsoVjelXFqG90uzOEwjmJuLTAaqg+evhRb+SC39NcEZ
LJqULXEHReuDSLlkpUSVNUua8MXFc4BG0FtWPavqUCv1XVEypWp1eO5uOHlawnbXRUSLOxpM3rIN
FgWj8XmEIZu6yF0BDwM6XZNaEZgXk23AgakGDy4JscILmrWMs+oM2JKNGSrJzu1eO2cEXICibqSM
cbP02zclkXyj/CWud2uqAUfZYJC3l/c3LNfcesTNcO4e9cb7CZMCITqKduICtjKvqqtrtN+Z5r6p
DgJMEOE8cqr8ig9VrmxZXFIvM2ducwm5qjthRpDLbO3NkfTFL6PusN5FerQYI6Qi3J8Wu172zYC2
wtZf1YMRzbXUtMmw8T5MnZqlDmHyWAZq8L4esZfZ5d72u0fc54gns/iFaIq9cNBclmNvUW8BRSrs
YeX7/AL94oskdxbrmLh3CNc5qR0YrRHwMLbhi76ByWc0Tz4lA0zpde1ntygZMBmvpEo+6tjjvNX0
6uYQXXsjtxc0dB7jP1UYVFtu+oHMbuoTVMgGgqdDTLQ7o5Zu6/pYJMmGQbKWZNds4hmWB6Oqj7FF
KT3xJu0ueCM5z1ri5MZyCtZoVuP2W2qO8dtI+TySyEK5NlhsskFzaK0AhSiKZ1VT0D1BRezTE/8F
U4JSukJdp2X6R1k1T8DHkGB3FNVuSo9A/qRcjVqroFfUz1Gjv9QC9Gg8jlOfem5QpfRzftZubnbI
hUdfZ0ilNLfSLq9EfeBmaGaazqFFPvOPQW5W47JmN7qjj3Ry6F8ri8dr3BZTPMgsb4OLK52b0w7P
lbEDz2tHXjH9dC81WuJFjBR5oRSkF3WAEjDUUlbUjK/gF8MML/M1q+kMMWm6wvWr073FDlHVj74u
s7VWUeblZHALrJgLqYKYx2x8GCNWpjhVKZV5JFNesWWPPST5oHlpKJ3fKrvRVx4zHJECJG3mmkdO
iQ1JCCskF1gpqKbtBbk/e4OVvhO1T31kn7WoX/u13OomQU0CbSehDk3Jg6D23N8hIXLIsJK3Sj2W
RHfZzjsxsL8sSr46pUfr0Vt7JBtHM+4ucXcsc+M2etoaRuYpbACI8ufUhtneGuTLG0cPeXMiy7Pr
dXLm1qj6geYioY5Sceyx25Ojti8U67mz0QVRfzUQ+ks6vtj6hKIE2TexT3VFTnbobVCjHQOXPo5d
gs4eAgHYNGqcFYWzaQzjTGF/mL4120JAzM9nxcbFTEgHJ9CskNaV2eYs4gWJB5lHCEKHJuThQPox
2qokfYf9s/CMK3MMFhmAmAITB5RgkKqRnugVmAEqCAvkC2XDqjKqB4U1FcUSQ/CxNa0npm9fo+Ou
9f5aMNerJm2Aw/JkugqjUoD7zy+Go6/HytoSdO7a8i2zUsY0Bb7RjH0UeHHYeOhNTCQ1xMDNDIdS
O8uh1Q/GJu6TNXN0Tlhx6UT8PkCL7zAbRCbP2NZ+YTS08nTrWDTeSVBejcM3GVY30+A8xe3Mwuw8
/XOVkhySfLjICNKTGZ5Efsu84tY2vFBDfiByimlQY3PJsPc04dhweL4rvfolW8DuI5ou3FbtZyM/
zDx8QzKE6nrQWGdJY9t0UyfvxnB928lQj2uymvi6dQqRQxJTCBgfEKoYy/e0Urcenh07RenR417I
vOxYTgg4TyLjHBQHcHHbYM+wEJbwusktF54914LsQFhOHGSWefKBKNIljsfJ591GIBPEFvHCMRwW
LR15ymVLfH1tpvK3NcEGas9+VW84Su7dM6tCopKRynND5SRZeI12UVhNFSqYbuTdqVj0fn/EFjyt
LJdCb+em5Z/sMnwf3eYmum7dm9EmhyKQoUZJYRWV41efKRfVsU/qmJO8fVFT42SF3Rsd3LLVeWoG
8tjG3OlB+l6GwynAPqtZuC9NFM0Wtl08ISBIWAKccRZfWHjvEUG0Rr/Xi+w9j0wCnGk5CrPDh6Rt
/Rr5MiiNkwxb4I/RDmfMosq4SEiBZUDWaNydUknugR4kF57Waz/zjUXsKwdfRE9puEpG/RDZ2VUX
5tTotefAAHPGOQtA61Y6mBVi6TKbMDWCMAfo4pGzEqZFwgXyQr+9mHH01Q72GX35dbTiJ7hYy943
r2nn3FUhmKXn4g5E46wSqpGkOW10cfRUeQsyDVdz9xUYxUmjxebx/+UOJfgN+y22itdE0w4J31PA
DSf95pg10aWStOFu+2kNDk9qkD8EzrtRv0MduqmK5EZBDBXonPHNlpzGDqwoB9ycbI5kom20Ptjw
grw7jneKyxUJfXvks3ubiChLr9+9cNyFQboPyoaM9xV5U29lwlKWoTQvLXjT9nPUoZfm+xA8WokS
A5O9V2Q69/FPmrq2wxD+a+Nbqgz3UCtvAMfOiVEcuvGVB++JGLhHaWvXXBueop4xdVb8eFHAAeJq
9zYbn8lFZAY0ItYO93rX3UHNPAnBrV+E2r332lcPy7ilvzVTOhLUqYDpWrR2XOWLH5R4EyJaemUP
SHinDXIbyBSmzHxwxrXZyifT7sx1kORfjdNvEj1hJVfhO52o6/iiNNAQgXsC25UWZKZlKWi8eJAb
cFqdTYKWzb2SR89OZ7+ovnOpnPw+tOEBXrXGVNSB1B1oJpFZ1Wa6injx97j8KGmRcit0hKW1HlJr
2SZ34pZW03c48d4YcJ5prF8olRa2G06gXNxwBKHVhF1gi6fjSetz1HebKu3XXaBvdYNSxDkljX03
LbG30dsF5vgR2NAS81A+tUp86XPKykHduli99NK+6pp4cgNdzmotPY+tt6gW5RAAxo+jT8RwFzw9
B1HC5Cs7BlTol8K8ZyNYKu7SUUgfSqW7TGJAAKRiruxA//VJsZ3nqvmrNlGAoQ5hMTHjfeuSl1OG
p47k0LmWXSrVhhJVhpCWRMSaEfZvU6E3wwrtITmclX7+VdsByBiNGXmmMU1TMtz6sM7bsNiiHsEN
lHTvWQfNqviTHZDLXLeI5jw8pjOrTsuNF1dXRZcxOOcUm3qagqlr+dNII7HNEqpBNoVHL7okejMs
8yQt9rKRb0S5P1cFZTw09WitEUBWuxP9ItQJS8OTFxTZ0atBK9gmQCpOCQwL5NdlHQOrWgIsC4By
2izhQXK7r93Ik9uunGWdBi9V798w6f+ORDcshMOBK/2eoX3+UlEQouNjroCgbpkW6MK6jjcW8be8
ksNdKJJ+gcTrS2r3OBTWEusGgZYI5J2RUZznqeiuAWcYXf7lkQBlRID/FRxTsxR8PbryuckugvYc
wO1Yx9Ao+7SfxbYPRyrXkHbHDo5wQdkTeXjD8FXNfJYFi9Y/VAODxl4t1RUGh2xeGMTS8zBiGYCw
GKvjcIiLKVfcYgPdaS8dO/hDmNINU/VzQQ7+CP5RM8C5KsrGYDJdWv2hsUdweyBOIrdL1slXVLg8
VpXwNYcrS6CnyZhXkq5nSumugexubGwYez3+tk3rKxpq8IdU4njDgnrFUjVhYsXSQVATpdEwAz/d
LArJsZdnq7wsWoCw1NOsUWYGHB8Gfu/JyDbITHs4eEP+gdDhEuioQAz3LSUiAC1v9eJaNOUush+a
bDm5dYhOdNgjKc7BhJSs1d2t9KhPkBiyP5PjE80aE/HUCTdg2rgvqui5Slu49w1O4MGk3Gk8hSDH
+uQr6l6Qd4G3YNCIoYYPjhvs0IxTSBD2wiHn2JPgTYE8katHyBsGBnT79AfAOYFJE3dWEcQGBseN
qOUze6m5sqd5n2SFU2gwd6e2VPTwdapCFDMsbp3q/ZAAjxB9BA7m2+qywvQKQIxSj1t1B5qVMDsf
oXeXDVw+FqmieXYLMgdo+U6oX9YUB7+GbHaekMYO/ny4gL8w5/spVn4izkRQE1LBQkVSV6i98dUz
C2WZQNinNyxr1DWLxPeA2knvnvbJLacnZKZQH5Sw/w5TzabWZsw2Zh6pvSqNRVwcmPG6hyLvn6OC
uKyBEfZxUDpjGyf1S2tBBcnoSErBwB+t9dkj6vrQEkOZRVmxSZG0zyNBqxF6+czjC5wrbClE6Kxz
M34K/Dg9WOUBTyvB8ON4KX32pZ4dEEcSvYzWuGsaIK0Nnthlr91oy3DCqz3bJ8NClG3a6FV4LqAK
jVXmFHiCat0DLKq1T443Pilag/AIDM8Smd+wC2UJkm9c+E7JkrvHlMHKRnat+lUgeI8S65o5pscR
jppUWDgjQuVF6nWGU8v6AWD5DDMBJ53nriIJ+7FV9T2mjGGFTeNDYTfO+vu1C6Bk4FNfmYqFeVGD
N2EmSstPexpI+RzjXr13OcWXp735TnXDCcWYqou0hSI3akUH5Eblhxf+wGW45Z79K5uIlZKpdouO
RN2oUPuTM1anDu2rkZbhCnJaib6ZVVikuTZiBBQqdcEzJqRCcowWDUXUbsCUaGsrso9Gat88esK1
DQLSkwMBy/jakG9B1SVE+Ci95hw61kEvyBgN0DWvMPNgETcjVHosmHorECBu/W8bZRPepy+NCK+L
Y0fvvUsKIL+hpWv40HR7Zc3SPKZGXSoVBkRq9W1Pp4aBXz4hrxzZd0dAtOMxmpcory8lIF6JDGPf
N9qvWfXHxHCq3UBRGKtlcwK3NfMtdcpH1QQtKPW6DHGLVTB9UtV9kL9CvagXSnqEDbh19PTUxuNO
4cDOiHUIQ7N6VmR06ABoQSoZXlOJmyBK3GWFcaLMendXmeGHTP0cRKP4sOjOXbTSJYoDj2kctTCq
CcPAxkiGO/+QdwoIkIRj6ZEd/qxa1s3vkRpgfI8ZRiL5N4Lmmho19Yphg6wL9HKGO3nrl5M02+l+
U4Mr5rEziZMXDoB4XfB/rXEdkQTX2Cf6+Pyg4G9uUZXwX8Rkkb8XoQesGcNIMeXpaOzu5i5b+61v
Gktyr75cNiIHTRcfqW4Y9IjJQx39eEF6BemzgY5COgOElgk4o5xMf3/gDmLvqkoHj/0E5hQoJ7O/
kEllmINzmFxQZFflpTiRx8J9UkIkKWtbchpSwYk+2BcpL5m8HSoyrutrYJTjRmWimGadv8kb/7PM
G2XpGOGOMu575DeitRuyPsyrhSCJRQl1NtVXqzEDbwMJwm9gAxeATeSK8GWUx4AXc+1kZgkhh8s3
Bh0CcvhXacttkSmS1Tl9xMLI64fpnLsyfUYKS9GUM/6WNoiRuIkpiEexTyv3UWO7YcBRHOoUtxTz
uCdHSX9Q0CI/74dw7+bOQxmBK8Wh9shjzkFM9Xb8CoAauKfLRtBudXvvut4h1wN/lfnelSlKXgSI
8LzwYfXNj2nWQKYIM1tgeDmPzpRrUmd3T/+KG2hbpPHuE2LWgeWPocXz35KvnN3b2gaYqw9NQx6Q
xi4KBEOvImdqsSzww4DkcqEZsD97VQ1D3eqS2BLNSRY10OT1i6f2TwQgIPGiSSMk52AN3ZM2WTBB
j/Ybr+UGzT19yTQWWUHIK67lobkP3PrKaEDb2wqL5kx6Nfwcu9q0VfWaW6LesLU1GZb53FVTVGqn
EAErOfjov71CjTeVyOgHWFIO5qF1UVxIvVnSBapLas73rA2PDJBKkjT7m6VX4wIGKtJG6Jrzwn1W
df4pHYT8nF9UzUnYvJpdAwuAIBkIowJxRYm9afCYvLnD2XPYgEia1UItT31lA9BnvM0Ie/KWSXJn
I6U9WI1kkmxJqtVir2l9cjT/TNaBsq+18FtxoV+mWEkVX9l2Fm1kXg0HM/K/4A2AHiYceeXiYl4G
aEa8rDmlthsvhzhmUIrE1cyBpxkh5Ws/eQCKwD8FiEXZyj3QTOEYCI2b1n3llcXDK48vTI9/yype
52E1bv+DvfNocls7u+5fcXkOF3BwkAaeNHMmu5tqSROUwhVyzvj17wLanyW1bknl+WeX22ImQfCE
59l77bZqPyfqlJxX8KvCBU6qHGZiuzvIRDx5BspKp7LwtXcfoxS6YpgPzrLx0uvosBwfUgubPGXF
sgk/KMrgLUOQBku/X1Q19h/Onu7BhyuEkBAnz7gWjp8s9H4F/Zi79kXFrAlSTLB49PPQWoUqxYAW
6LWgKOhpV49cp3VCONECvt7HrrIxroYINvpGOYyFszGROKwAlnw20JYtu5GVSeT0O/d9wHj1AGEc
J1PVrkODXGTwq/2WFftVUeGWwwhZkpOnrg1ncB9icmYeSpvRV+XTE666BYpGjC0cQ7ZHOGpSv10X
2KceAvnoy+wcI8MjtOFMcKmCIm6RN0MJ5ZUzu8Oq0UNBLXUOlJjYYfQ164wD0Js9G0i92xSD9qW0
gydpYBqtW/R8g/utyzAjBRGsTrMPXgy9OgXmWC/sSanVRQAMo6Wffu51w8J6SpmH7i9M3cGB53VQ
8dt+CaOCtmmHk7bwuoJRIjN3Y9UMF4BtBpMM69xKn5zWIKJ12/oEoO2LH+8r/v8lzqtogR+keB4A
3TNshuo1UBv2cPW0dmW5XWs+QqyEBXClIOJsx3DA7YIGLA2V/oMV9uDhfc1feXj4dq2Wv9Q+4WD4
9vR1i4grRyjHUqAqyneDNbQfY93Ek8mO5imzMTbHCgNj2DSU8l2KgcHjGDr2XUvo3+aDso+9wTzG
sLAOdkzjxY7Jwyw0k/rFML6HhcOaTNUPY61626YHWu4XNCnpwbfnIFDvYrSBL7bTnEO8RHXAUUgH
kx9h3oKByNoM3krb2MHGTA39WHhsZZvkZKNUlmV1tOLarvFCg6Njc0QBIsFSnAmDgBhBPlrp0DdK
7XT8NHYuqdX+QNxqEzAHRS7NZDF+AvKL1pmzVvc69cI8ALPDNYttCEBmVYXU5rowlbR5/t8fp0R+
DDDcBumfBafQS56VNsm3ykSIn69CkCnxZw0Dnkgt4yemFD41dGdEDx0eZWAE9F7DjToUSI4jnPyY
R8PAbV4UjeqiH4DjibSueWli6v9gbWBOQk59oXFSi/qv1MuiS5d1/TnL+vCBPVP9oqhsYqTR0Uqn
ep4XZDDISsE+Pxg6UK9M1If5sjld6RUpVwI+Bq2k5f2efGJlrxadu1KSBh5AX1xgNhWbjrXtLq27
j2TusCuXRrDBG9vt7FrLbzG1tQe67Y1F4tSDQCt1mP9kHSwXtyPyHEpbevOcLRQgKhOZcSe/pERY
g/OhGgv4Ix+kn/pHARVjjy4Bgk3jnNw+G3dq551sEUdHAWdtn7MqVvB30Av3l9b00VR/KA6jhh2c
jcvrJTWNysN8fR9Zxeu/lMyI9qpK+l6nJfvOIFdr/hfi+RBtvBosW0dFmDn9ccw43GcekHGXLBCn
tqrH4Kp1dfItq1hSOyLT79hgaZZOOS9RSuu9hCNKzp29LrOSRDNIiVuX9X5uEHAn0juEJTl0O6ar
gp1CYj+X+n6k6Hm3ymF8rsJH1IHy3qcFRVNt0tMnHxsCU+8BbbeWNQGUBOt96/vPecIiiZmRXX5o
LHVgTOs0bH1kSlAPXAWTR5HlT2IcOgw1iFtcDN7U4MzxybV2NrkzNWtK+Insk/coA9CjmM2zrjMO
Brq1KSzXXImxiJ5LWo+7gFXJwkjd8Ln34uCW9+z6JautcPqT9fUTlqVgCiOj/FXbS7cq2GPJ0Nwk
XWU8s/JZ9pYYVqDfHb60wSRDLOvRrXfWgzNdjOtOnE3de5pvpAW+zjojvMr0A8o267kUkf3s8CYF
0Uw3quf2MyQZcJVl5x67jt1qGPo3t6Ac5QdGvTMNUtAcB+qK2cthrce68+wnqbJB2E7uKZ+vkYZ/
a1I+u2bY+EL1XHkOjaqGpWXd50swdMrHpLAXCq8LULaGioLCus++Cjfqn1q2oazv/DOCNHGZb9IJ
AOlF+wRMhwFIaYI7lf2S2VaqZEJaAUItYXMgHDZO060FZd/MZCom5oY1X91E955JfdtI3+K78aN7
6YCALQv0qfPFmsOYqjUIo5xxS43xK4vh2pvtfr4EaLV/aqgnp9jZnyr7jgctuafFFyPivGgDtn9D
P5b3QTHXOUbWm19AUY0a42yFoYZoc4JUkfdAJOQHAeUZ8ziXipr6Bi1969hbRnWHMkdRGqXF2tSS
e2EYdPdStl+13tT7+WKR+WQghHwNjlI197IlhKNQnHIKlQOV7NXdvSbDghxKyrXzxZ4kcdBKZNbG
ptHd+2Y0VqUlr2ovyerKveFukuSzDuF5kQpaD3c7NDZF6k7WkrWqtMrJg2rF98+fyiap0s+GQ63E
0Y0DzvUaYqC2SGoUPFw3301Rwxjuqddtvl+Xg6lbVqIzV9+fDmykvsqJX19+fz6EtSVIFyCJ368j
MzfbUbSlBvvf1yjyqj6QdnH/fhVVX+OUawTW//cNuz4KS8V7fW+v73f6HPkIFjMkw+/7VarCEhjh
9HEoMu/UGm2x6sOt2eXd2c696DL/iUYvuJh4ssMALdzrH5KcLtjVHtzW/c9VOuveaxlf59tzA457
X8GNajotvgxQxmgW4sTNu95GA2FwUbeK+AI1DbM7surNfEfLxOiFlA4MmeKltzozVmA0WGVNl+Y/
5CAeYy8VR7Y7L+ShZcvKEMU1TRp+ciDJP7Ozvo2lmt913Nv0N1RczCDmF31ROzCLq0shWvklCawv
Wel1z1Hsg8VF0gyXmlHOpuQxrZ1gclJLJLReIjedLs5/aGWOKNo89fViliO4rkjPXX2/7s391Dz6
4CVVsv3hSabHz880X4exmFUHBvY3z6GwZDiFVmke6+D85tHfLwKrEbtc4Qv877v6fuN8HWnh/gab
I+Xn759junMITJ0FSUf2es/c+8PHFMUIKMpOcKnLwMrRjU33nB/++iBMP5+QEmlmlp6KxKheVAIb
ZVmX9wr23tUx0/t8dcUqaOfl2KnmiwZTypItlLKdL2Iu/0h/Xr8EdZa/K+RFH5L6Ja9b96Q0YGvn
Ow2aqm3M2h1X861KLGHuUzs4GNOd60rugZm3j0qQETRHjsH8oCxTRzjXvP/5QbIgoou2Gnjy6UHY
DNk2o/c5FQCNXwTdi9JImjuck+Ya1trrey/rtNu5kFmX84MsaHck6Orebn5QaSofqAeaFwKoYCak
j/PrRllmn5yM7tT8GLXAuBOHOUHf0+sGqVEvspqN/HyR8uaeWMH+0e/T+Ckto+38zIVW9AekW7AR
0y3if1JQ6uCLyT1vcarET3VEoIVekZFQl3ryVGdl8Ki7YL+whs13MIVeL+GhmOv5ulzJxYV8I7Rk
06Onx4QBURy+UpXb+R70h7tTkLo3vPfJ03yVYudkYEZ+sJ+vC4qxPcRo5dAa8STzn0oQ32ar7mG+
5DqjustHRD7zxddnSuyzZStPsujtYw2Tibx2QIVgnZ1PMb4lnP7JB9PXdXyKvrGN3LG5145/GczW
+QQGnlyYBExbQtb5iQADKi/TI53J8J4q2rsiEdDBTbPaqJ5rvdRtQoABd4DWrSCeH5UjuW7sfuMA
UE872J86BOVRXxbP0m47zGxAAyPRNB+1/D7fPnZURQSovkMSOTYDHUWu+QYEdNRsqjCE81LjKSSC
cTXfYNQXrxvRVNu9v5aNSqgwPRBm/fTdfDvMHf3BNy3loo+edcxzlFyU4J1PAdnMbR+F7zH75yjU
6cQKvI3vXEvs5zuwqGgRg5T+WUcNdjbtKcdqOi6U8c5e5Gt3Oyu1rRM55pokPOV944iFKYLhPYHJ
mIHRvin6EJ6qqO3PLQDFSSOlf3ZclKH9OHxg9UtjIMyqvR0g8aD3C+Z8ukdXurfKqEd4QSoIad33
tm6eVtMX81RMd/AdPDtmYSq3odLSfe6PWLJFjBK9IVsN1c5n9h/08KJSP0egW49KrzNIz6/ebsMh
sT4lXeEsNUegiLE4Nmi93dcXNylsDoEvXjDB62uVNI5dHAz1E1lOf81P7afBZ/BV9lNvt852QIS9
UUYRv6iRA/qE1y5RvzzUoVZfq6JtDopMyShu7PxTED3Pd/AUIEN8btrpfkkPvYFZMr+5iauFB9f6
wJChryCJ9HuiZvqbxUYGUR3PrTKroomw76oJfE5PZESqXBbdWTa/PndiAcpw/C59tLTO30s7CteI
qvwPisdma3qKjBddhGHmnsGy6kctyCui3mzx2cyWHJnoc25qxnLwLIUNlW9cVBv3zfzIkeRzLHio
yQuCdyAxktGmjPGTQYn89e05Tv7RtR2W1wKfNtb4aBPi7XjH/w7zU7SRJbCsKerVCznJqSOBMDVa
5aPmf53vkE+AyUJ1upMejuG5yqnsz8dGhRAtiaL9CLcVv0zmyb0q4+KmK6hkXj/YkF5aTgNcGyGg
wIJdeGKkYHXmf2LPR/Llj45+yOZr0RD7+xAi+Q93+uGf84NsK5GH+V/U2DQP+QWqFb0glOmHpwun
55zvND/76y3z5denU3xwNGwj10NlCri50xv727u/3h5oyK0Kvx5eP8J8z9dXn1/oh7f4+kqO3eTb
kJiF+Z7zfd6+j9eHz7dr/GqoY4bhtyqGmPn9fcz/ygyZ7/8/ZmNmaTwP+V///ueXrMFfPzz+5QVZ
+iM3Q1d/R9l4Av+UZOk/dlX8Kf1avX3gK29DM51/2YZumJqEZmFamvPPf3R/VTUMD8P4lwEfwDIt
WwhhGpAuUnAF/r//qRj/UoUtLIcsHkANhiGs/wI3FE38SwfoQeSShMUhDed/AW78TNtgXrWkjQlN
sAlWpYT79DNtQ/b+QDF48K5h69ImRiq0hOwDu4GPjm3XuPxwgP6Da/lH2iTXLEjr6t//nJ6OxHqi
CCdqyevL6QK8h6pK3dFVju+PcI+edrFix75/VciAyYYiXjV0lh9+/yJ/95l03dRsi9Kj5HP9/CIx
u+lRsh6/EhJIw7d1rEmGaS1GiF1pTKbz719OM/7mQ1kWDFHTlMLSJGiWHz+ULxthD0McXMtJS5Io
RIkyxNAOthwiVRN00qIFoJUmWrxP1cg9DYM4i3wYzx6LrqXRh09sJ539gHnm92+Nc+vt4XZUaUld
GpJjYb853F5RsxMW8IMDioFrT5LpZCmYs5pua0IaXFqG/KJYRnMrXv7XFzZMGioWwfUarBnx5iuA
UJloRmr76HB8fxERk740Jcx4p4rXbg8xXGgDYv9afUeSi3L+/Ytr08f6+Szjo1o6/7U129E1fjw/
fiFNItxRxlFwhdMQY65s9KekKQ9Co39laDn6FBjhOWX0NWsNXGFupv/hnPj1wFOaEaRYshuwLEOd
bv8BYqPAyakpSWFGaPJykSdtuSQelGhxXI9GPiGM7ewrOANUPQZX/f7z/92LM2II29RNtkKO+PnF
yVoTbmVW4ZW1e/A0unG3LN3R39URKagJGHisIRpIZcPfdJge//Di08H9+eCblsPXriFGF7b19teg
6ZU6sT0RPTlqjFJesDKRCjAYvCiT99945BcpV1JrJoIL+U1ps+nZUgvZxYvSqssDy1CgKy0yFtEe
UNd3dP2pqlQKu4IexfxzTD9PiWhDNwV6Xh/DRefR7erQW5v605AkzUHvsS3JTstXYbrzgxCDQW6m
Ly2muwJaqRpZIYJicnZWQtV2el7Xjx6BPauSRTBqI29TSgTueQTza2pLx7BvHwLPyw9NR9fOT+ts
pVkusZtFQc5BrS6wjakP47RxoTxl0eZwqBQod/QK+cGb/hCs2a2E1ua3FFCpMkEVPODi66ps61UL
5xPlPt7Z0lSxtQ+fqwxwn4URdeWU0bkyrfwSgncw4r69apTclmLzpLaleKq14WQRT127MHgC8BFV
inwQFHO8M5EnLOs83pq1aRPvmKOfzPyjaQzlSsRiokLElD3Ur2Vrf/79aTAPLW9OA1vVpSkMJORM
MfbPJ2HX66HBkj68dgNy1drS8XIHxdU0VDAGlCnXQYz5eMyi+IR7L9/I0X4KOywknmZP+BG1XBp+
CcpZ06OjQaAnLlEPSqCvPGaZ0I6ZJPFLg97nm6xeA7/sjwV4W9lF73MZhO8IH3BxROBXyJSQ8DGr
J4Gq+ivH3HxIHB/Xh9vKzZDRpqM+3RyMUubgyvD8tEq1RdZ67THeLyq9Np6HzsGIGqXXjFNrTyr3
0WxSKs9Qa1Ta0IuCClejskZnjtgPUFTB87r+sfP842CDeSp9AgL5dsEzJf3d3AU1znfXisAJuo1y
bkeE7IZxVeOC9vBE+9coNMDgJ2/MAw15rNuLZkCJSctqocSmu7Rtr1s2OkXaCsUOwiJ7wzaoW4RO
Hhx+/0WKX2dT07ZUjZWG7bBpkG/mEHNQyiJsvBAcBeR+lwLoNmybc0zS8s6PaVip0nPXpgPwyMdr
N1p5d/LzSQSdE3E+1gQBqwUq4bzUVwUKh1vQeSQoQYtymQRQqwbwE4nNRtLrt1sZNzokTH56Q1gf
Myqvq99/Hu3XJQifh7HREQSi29KeZvMfhmazbOAcwiy/Bh6VTFBiDMdINtUORk4x7PoyBo0O4NmN
S0Fwjbrp3GRD1cbbZLZiIEmx3//hHf06XtsGC0Ep5LRi0cw378jHwiOimqpnMriMZHKDejc8RwWY
54D+FkHa+SaL9PHckXioOMFWjUndBLByxzyDF9Z5MqF0aaYGM6JxHmn1UI7LRvsPc5qm/noq2KYq
TVVVbSF15rafDx3BFrqqxGl9BTp90/UUCg22FBI54oNl5Qj1AzJZkvGsNKa2j3UXMUmWX0dDYm9z
QqIdiuw8/6loCD5EVVg+tFDoMUUkMJvsbaFBV8tRmm1ThGB7xAvjo93d4kIEd3Io2mXluePVpVdt
VaCA5slCQgRdhmmeLbtUFWCjfbL8/GGl0x57MMMqOOAvIREjAZHUIPXD6Wp+LkplUxQImQQdzR0q
aDIl8qLdDpaFragQFiF7RMX64EUGfFEpYpGFKLQvIvGikxa+1FNDykFkuAEoNjnbk/Z5TJA+S1ld
WJIw4o2qccipsi/TzIMskQjznEWyOGW4AUpOv5tulzaBLhZ2NkOn5GIkO5sOeJzUJ6VL7HVaxfWx
ostvJEF4xAxcL+IR/kPohXJZ9Ep3MFs1XtU1J6VQs5iJznuXEZEMie2lJCLgSCaIWECbMI9a3N3A
MBsbvVMx22rkOI4K+irySB6xP4a4WpzqkjrFl2yU1tlzav3BLhzviifnP8jGVxLh9XUK+GkL8Ddn
kcXWhleRLM1+WZ2JNhzcTjXqa9IkyakI8brrIOg2UiVZEtAoSFGU11OQSH4p0fe7VWYfiG+M1xT6
vEVM+5WSX5nv6kSIu1oTweMr3roIPf0qJWvLwgv7d3Cm2L+gLIoD1XgsBfO73brHqlGrje/X9ktL
UKVjQRGuvZxM1VjgfXS/QD2i5+jpyt4MVXDgdqktQ10h3aWWD3Lss4srSJNzY7s5W027N4JUnlLF
sHdFwGhPjfQPizltWq39PJHalmHKaQg2UUKZb8ZfPNhqST5Zc9XMRC67znhvAh4jFBT3YFKgdD+X
dTvQtfGUhVZ802VQn7Sxbv+wqBbThP3mfThU3Bw6cwJs5C9LWlXRSsbj5mqjmaUScrPojp5QV0AC
kM03q/Taz2HM1tfTd05dm49R3l8A7n3pxsj9OOhQ6nnupRydlAkhVo7SS4AU9StadHeNSIlnuGjO
GVERcHAzRd1qD0+lg4NDJU8o9IPsD5/I/HWl6qgmfCfTAYXJCflmOMtSTv/cVLqrXccDdX1i1+mw
1Gu7LcoHflfqQeZevClpei6Fi8S48pt8nVdutYP0fAdUzczl5tqhDb1gGYMygwNDl/CYat02QSCR
VsXXQu1JhK6Ef1aK4KpmvQliqh0+CgjrIT23Hd0L7xS5mEi0WpBkEvjNRsMr/SADRaw9LXjpI0hI
Iui0i+tOcZEW4i8RZgAEGrt7pxcLF5Nh5BXGXnHJe+winTDvOB86fk0Wg43WH8iPIwyP7QJ55pX7
gJMDNkOlw4k25FZpOwPGfgGSpCJGJR4cfMd4cJQkGrdBHlF8s4R5UUOqy8UBdX75wOyfXpll2z9s
3Sf66M9nGZVRFUseoh4JUlR9s2zMDLUpKw3fZZBi18gxhu/R0ZEG0TsmKhHecYB+Z1Pk5riINnlg
KQuL7NEVVBUFgQiLkzghiThnRFfRbezt8BtC0g6IhQXbeHLBpXyLG2ZP6tT2rYLKsRrCSGPeKphf
su4p0RXlFJurIe7GFXg9cBhMh3cz7pTXi0mirU3XIY8Y3eQSQw9aWw+qcjFY1QbGcLwMwFaRt+jm
70FfoAz85Lijdcy86ImYE5o83ove5YRcSRuAsCA6QO+iFohV1x8CxcCkjXIQIb7IluogQwZAfdyL
XjYrxk1/ZcB3qohapXEfGu9au/g2rFlamO+9DjljVBYfarKI49qie2QW9seiTt/rKOgfvdY2l61u
YfIbY7odXY63E19R1kh1L1rCozqEJ2k5nQsRYphCns2JUISHoQero2AuiLpDDuqYd2OXp98vg8Tb
r541mW2ZkjGXcUZSUOHU+GFh1mSNrQKbJJUtVh4VRhgs7abc6lab4/PJCG8F/O4FXv5kWWZ8H/Lg
OARsmVxKSanasaUxav2ekvG3FGD+t74BdScP6wqFum3sRe1vhYNP5vdve1qc/Tgszu/adlQxDSK6
/nafA74EK6LSVletRHeIath6AHUcreRoLP/3V7IZrwTFP4Mj9Kam4rmwLsNAr655Eb4verryOEIL
xSr+MOO8XSBPn4iiAQVGleFRt9/8BGO0YBib3OoKgJa4OBJWwgAA7O8/zNvZZFqAs+i1NcOxdY3S
489fdlL7ZdxoXk3DHWFs3yXaBqMK8UFjt7UFbkdrXxOi+4fNjKb/8m1ZLGANC0ifgDSsvznHWCJR
9qrN+jqiL18I6sL7yFW3XWG+M/gl3RJm+REGlcTec/RUcCCq0n9DeAWzsCbS6vcH4Ze5nfqIasBT
NlVTNRhF3sztsdm3soiqBl6Jv8uroF/qvVJvdAX3EZmsNxTGxqKrpbKNNfAvTC7HVEBrS4Pq9vu3
MhWU35zHLMXYgpBcT1YVy/yfvxAHA4kbG2V3zdAUWZOGluLAF1pS9i2xo08jb+dYUKo1/cG9jJn5
uZTquENb1u393EXX0jsbEiGspcA9nrcabRv/xSQY+GogwdyWfRNi9Q7kGdc5LhJfnmRYlc8Czxxr
rD+MJfrbLRUHlv0JM7vQKH0azpupvYyCHl5w1V3RkXXLqg/7VZR1JiHQQT+lFcsD/R9IAIVS4gJJ
zD1s5FsRGM4lKoZT4NbGqU19jELRuPYSYVzKgB59nwWPuVZ97MZKnFW0HlBchy9gTgf4lx3YZLNx
T00b4AKsMYP7ktjl0lmUPo38wovLrdMTODTayVefBekGpn9JaWP86IV6sKOMciocolR+/8VS73vz
zeqabThCGFKwvtJZRv78zbJKM6VSje2VHkC37zQD3D+Ba6FsjpExBEfkrWY+NkfWNN5R0Q5VmXQH
RIXOKumCR0eJkz1Z90ukm8O1YcWx6cLO3Ct1UB5ZaF9cB+NIWuX+p6a7kf1Dwil551vZpsHGNgqx
UsIIRx7GJLhjexFq+tXuyeX0C71bi9jtb4loxYZjmjNGWxc1KsWDpE6z9XVkxqFWkKmKyWmpxJW1
7zVtuMiAqICk0p9g0EA/iXNjO5bI9Rqnh9X5kMYOTk+CprYsP80txFMIYZWLNUxGzX7IRjbMtnKN
FXAyXUQYtBo1+JGhlvRts4sj49ClcMPNImBF7WjhgqqFjTpcD+5hxEY7gERd9YIeBsQx5JRg3ABt
ro0efVoxBBtN0dvNaPTeJZ/odDE04XMzKLijUzVfFXkWbGroDjE95Q9OTxphLzHWD4mjrGPaFHqv
yUuO+cOLnHpddnDOgsDcquX0rQV9cUTrEfKVUbpw8VsfXKSlpZole49o0izTDpjOysfWwVeqRTgL
nVy7UHfvlwS7yi0qkujBhrW0ytXwoBdQT9zBzE/zH+UliazyhDnNefAiTvK+AmKJFLs/qzEVuSGE
YIk2YET4thGCMmcGeXWM9X458r3h4gvJr3OFd6R/3C4tdZEQQ4PZqsCWbhBKVuu5faIHstdFwcKO
XAI3CaiLSwVHgKm97z0cgph+wKdYun4tuypbBWrbrFDL69P0rmax9ZwukT2tuqyiPMgAtbexQlIF
1i5e/9z3SXuDY2ZZrf+gt4my7UrzOSex6FlK7GBKS1O2BmSk1n15rZLw3rUpCbXka7FfFM46kuDn
wFkxAySPgqxldoIYnHuH6I621N2NQrDJoR6+1HlaMxJOCW+D/BYB4D44PlRBwnTRTuPPWw1FGl3M
qAWSUJNGFgRpQRlYf0gt/J8QXP4K2xBSSGGcZNUom1T7wGx4LPHc7lqEnrscv4ka/eWkhCcl8VMo
ZPSIAW9lKnZ58ShvARuIwzXGoxT3UcbvuVJ0uJ5Bckqh0I0NucehSxyR74JVNizjWoCmvccie47G
VKyqSDdWDfPdGhtavgylE++jhOSq3AXjEQgSZxWlNLcdzKkUpuyGONzmxO8ZHvDgME91eAfwq4il
qM2HNGlhA6hErIRIMlc2HaIVFKaBiJfUeYq6b61gHMyMxn7vDe5NtuM72/axvhPZtlGyoIe7zcjj
xd5FIfjyIU7G4Vko4IvMfsBaxiYlEQ1mpAX+AeVdSsvtUnMG6TaI67x2vEeyQuUKcvnOC4L2YHsG
RfooWVaVUS3gfro71ukEncO7qCAxUjGwqpXEgNCmiXMoGzd/9po4X4QlDvD5YhtV1Yax8WBr7vis
dFvQKBiKGxgZqt996zVgPvyUp8LrlERcrlKs4Yovb4U0/adcJ5iDpWGxSG1C+Uw/fylrcVCmeoaH
DmvZgdJZD4eij/Pr/Av207QkbTuyThZa2TK6tijvFzLM6gtQgPQU5DiSKm/0V6KunQcIwM1CgGHZ
A3IiOpGO8sJpTXG12rA6udJACdeSJ92WWPNSA5xg4pFA3GjBWVFyiulp/XXwUiJzoBSkBQJ4GwOW
OnJixPa7FmWPDxDxZFZBQ9HIofiph/bB6MjkrdvqrxSfV0D61i0WMjhYEPXxqCLddUuxzL72udIy
9+vRKsPmjAPE6K+eBbYi9Jrd2FrmXq1jfH51udJqipo+Bjc8ZEpzcMIcYI5Ks0VVVvwYmm1TduYS
Nj3VdVWniuVnVxaY6aNo5Dl0gXa1KTnrI24Y8mbVYEqZsXd4m/zPduQTSK5bn4LQicmccXZV0yV/
qCRob7cuTLG0+WyNrjZtfHznP0+xfqyVo1X6w7VIKM24GmFkZWooy7rO+w99T4UuD7xvQnyKE/Tm
9CeKPZtg7w9ruLlg8eNeZH4bjmZLSfdb1d5GZ2hJM9iRU/ZXAmz89dCLZSRp/ORurCJT2wcaFjJ9
LNtr6QhlKwt8dSXfekcV5IBFyVlCeXFWWTeotyFjkLUULHXBS8E6fQf0IFyA107WYB3aBaZNn0nN
O5uyds5hNXYrw3c0dt+Jc469MdzoZfzRazr/UFXSeQgdZ3hfDu7KU3T7WbY7ocLIMnB8e+r4rskd
i0jhe+ClwyN4VvzkpHPLIhhuZud1C2JLsmXi+sT7Nlp76mv9q43PU3UFVb5Q+TL0WkB8hbGM2W78
r4t0jqpFxZtdiqUJ6xfNQmA68Fy9brjWSdeBJDBgvydO/iGPnwMJnswlCkhyGENUhvgU6VQarhYf
7HDw/7DXfLsz0wXfKbsE9mS6tH4pjqSa1eq9HkU3xMX2imEIo5vld8vfrxjn9vhPpxHVAtUhM5Id
GnoVa9pE/bARd5QitipkX7fARsXQdb618YjTo07eLHs/aFdt5ejgRKKPTtnQ2eplvXBcQ0KzU/J9
Iwexrid4KPJQ4jcZewqzkX9Y4c9bo5/fJEdCxwtNi5+grre71EYWng+gUrvhS7D5tdEBdRwdRJqj
DseywjeM3HtwK6hNXcSoFufR0qncgpxTiO5UjUrjSyEciP66SWlhYv+TYzXkTUYnOlC//v6Y6s4v
q3DBScRmxOQ/bEreDhE91ZZQywPzOlT+xyi0tonZNh/y2iRuaWAO0tQiejAMV39xNLFxbNIeumRg
S4VLKhDKHvd3vStVMjLQkvtUxxP3qcncmNnKjY4E8qL8dIu7D4zxpJjueZ5PImCfUeADifLMfm8h
KN5YxVAsLZ0Ya60fVZ4MWGVMtykoFShQpE/WBqkDI+lNizJFJyL9zGSzdGSyXBW9/4n9n4EnMgdY
4lvV1UlakMGyug2q2rJITP5SSRDknqLaWdQIHS8kQMaDqZyzLQCjR+jWSInvlDf3NAEw0rJ3ueKo
OChd3Rwlx4Ok9CncIcPPB/glpVV+DUaW22ZMPHDrjgwM2eTc1j3iJ836XndkzUGXi8Lg0AS6t+p9
u1pVHv34IA79jVEAwcIqhGkTPzdifX8b2ySzFbL2znqiVohRKJEGOmTsrA1vQeSt3MFnxW8O9bYJ
+UETTcA0lqYphmRx8hzWm1mIaaPTfSwdL76f5+cyDvW9J8nX5hfStGSJ0utnaARU/FiH7ryWC/cc
L+teBmL7f4ydV5Pbyrm1fxGqGmjEW+Y4JCdLNyiNAnJsAA3g138Pdb4L75GP9nGVVduWPeSQQOMN
az2LqEQ8toMyV9pqxQOZRh8G8aQrJ89G7ChVsNeEuvId+OFh7HSKIRQ2a6gDHGddba0wflyyHrC5
Jfz08fcfiU8odV2e4rgfnsLYKw4mmTg4+FOs1X77qBn7bGq0sUe/30Ko7W6Wf3ee3o/sGIfp49zq
X5LEosFt4TYVTbfqgppg1SKcSF+zCGRJvHwXRNYli12xThrAoIOYwT/XJuArqbsj3pCvLhsrYHL5
U8s0/TrjvSMT3BWnTj6XpXQWXhLOZ3PS7bHU+ZWm9R2PrL8sGEij4MZsURJSuPACHxBH1njox3k7
torOoHy2Np671diVZLS3cnggr+mJXViyyrCKLCbZzet8SJiN8lN7SpIlsnDclWQPLU1VvPXUqM+J
6198J+IV6zZ8akzLWnZOXdWknIUfWIhqW80PpkV+9t0WkvZ2cYpk025sUUPhgGj5xBNwjU1VkDKd
PIRx3p1RvDebh1ml4ggph3Q8X5+NZKCgdPHXO1ZEagJhsjCkig1eDEDIZEcfLJosuj8Aza2J09eW
09Jt8vRYeupjTKoXt4dC4fqCyW9sjWtHuebGtpEVDLjjD8OL1xj2TemOkntwf7keHnjCQdJDF0WH
MuqSg83F0oSr3BTDPmVQgr2eR/M0VsesTepdjVBvHcfcVxEDdNJP3eLY4OldJAQkXhWgJSzvUxyu
TCsztn7ueDt5D69L29bb1bH7yk1GkehoHgdibDaMhb/UPdVbAcTgdyU6ZDAJdWpDH74os90pxiZc
9lIcJ40ljghse4WUOkXnbefrvM2KQ0NjtWyU18EpACjne3WwpwFpusm+DKr81gAS2jDSJRAGp/S5
alznmBPbTN3S3nDrE9wFdms9FfCoG5/omhkFSYNWBmelHR2wROAx6XV61LO48njKDqrIb4NOrIWW
UbRyK6A3NcLPBUhJfRpySRJhX1dH7A0LSyv9kPOA3xS9qBca6PWxHjb9NF+Z2dtFp45ZT65JkoyP
3hiUB2/YexIdeyubgfKvukbjOC1FK6ZtN5wJFeEXJofqLeiLpe5D9wulTr2NBctp1jLlqZLkabZz
EhxSWqTNxDwSn6W1HPnuuLBBard1qn6ZTvXICKjYzLS1bMvmcZOJ6UIGChUXoVnQaIliycnrrks8
gWoIyHkS8ZYUdfcyq+rB7MZH1TEdU7VwT7zMdPQLa9E3Mn4qQqJM4xCHskAtdS/EkqXwcueSmqa9
tDBv4D81t6Vo6rMhky9ZmM6HGk5qnHSEDZdQxwJ+I7CW7LVjM2Ll7TntRzi0lwZD7Roooto6bGF2
sr5730b2hIVLQAI36P83o9hM1ZIwPw9kb/JM8rz/UTj/71vpzwNpyfNZCp7NFM/0SdanEn7ydJSl
riGvM2yEvFXWEmz83TuYv6BZUvvOBdBatzO6uUjv+N7dR8imDQu/8JABnz4NDSECRSPcfa7SY1zP
aqsdYS5oqr+75D4tyFJytn1MzowTJe7aVvCI2ez0W2tOQI538bWsr2bYmk+kvE4MWponW+5qN5nf
Oj9e89RszkGQHaFNU1jJS3T/wyujdmMpmBNz/gGl2PvGpNVfmcmd4z1la69LRxbVIv6Xlsf7vPfg
82JcjL6DZZ1jyc8KT9EMnavi0rsOYuIK/b0H9bt+Ws4Y0o924yLvuXMVuuICSZdxSgKqsS5j8M+F
Y7xzlIGeKkoacNbCB3tozIUuu2JbNoitSowNPbO0RVSRnFM44U2kGt90z9bu9yt1JVOsYQj6b2RM
v9emSABTC9y9fpO8mCiZpQzX/oi8YIJrbLTx3SIxMIpk9mZootDLzI7Ped5vRinLRx8HCjyoHOFX
ZehLbYUrSRd0qkiy0xxvK6yL6tJbA+8P0t/SBMzweBf8aZxrh0xiJc8ES5+sSg7KN8dtSFT5Moh8
uZdu+81wdL8Xvr8dW27HaFp2lirWjUqJNDD8t9wxYbek4VuZELPgh9Gmhen5mE3mt79XoX8IY/nS
0OP5NhKUuzLTv/ex/1HZt1NmUrZL7woBBCB0Rlp6nRN4OkkTelsknrOpeAjme/9FKwbaF8riv7yF
zxsY3oIDuQUlA20V98ynt9B1yD9SouRuxZy95LxV+D7ipYjzr4goil0N9IjHouGT2sAOguL1GpA2
RybR+ERfffr7u2HkxG/8zzaCfQe9HQsvYjGRhP3zE4EMo/NuKLNb5w/eSQr9DCms34qmdVaMLmmw
uLauZQlXo63Jyothg4Kqs60tUYh66/fSXghkmo+JtI/4G3eBQaCFr+Txf/b6nj2tpAntpx10DU7d
X4ftdHBjyB3UTN4znsOlrrtvrlT9Ia68szWZ/iYwM3ny216e6j7+lQB/5A5xk1WnVUvM5DzsS+gl
ptE3QCapPvx7i93NRfalYXq8TDFDHp1cWSAjIfMNzlNbu90XY2Tgawl8z33+avjOlU67Jy0dEYwr
Db0ErXB3b3omiNahv/HjDNKsxSVphLgSexevEvb2i4FLZomXKWmG/GQYhrjJMXhiJrOCwQLmwjKf
G93+oOT91nd2tJOwG7YOAQJzz3XeYDzfYGpLrqq7e8WMVzejEtWWfwTXXOxAAjc7x83uCiWevuRF
0Aqk5rJqEP9mVMXZJUy0D5pzeEsMtsIuKVYLuzPSd61Zu3hTkm9//8dYOh8p+Bk0tTjQXMxQu0ID
+7E8KG1pXq3s7D6UtYvgjNa22/SOz9YmeSS3ylsjWum2ZPrJ8xQyl7ej9Pm3IgE0CLNZ10ZTnHkb
dCrF0RMA9AK/3ZuyDHZu6H8zLHqlwSHTplTRToX6TmjMN/BqErIvS3Uepn4ECnmrJAZysxoDMEPt
zpPDN6Bh09KKa5Kay2I8V+GPPvezU9yN726EwpOV/7SuncTbz5RIMI5S5zwG7S9lecnOn/wfs5bT
QzS28him4wvBwotEhvXHHIofiv7ioZOmWoBDt052UIxgANv+/tOri11bJhgSAhrz/oHTjIhTNbz5
am7P939ACXNnA+jgqF4aEjC+oOEFpZ8Q5hyLZtP4pXVE0SMPVWqdsV/IZev0xis9PEFXBlDwrKJi
LbFlm1VZL6PB5YttBSW+7KaFbmGOFpVhEpBQtFdXDGDvQ48lA55W4rvJbvDqsSYeAUTUFPJBiB4u
Zj7yP64ZQhO9Uq3auEr3E7NSa2zpNoKpWOfym/Lxpkf3jV2WMUwd8nTXRhhJk7FkzUyy06qaIDf6
EhGV9tS+jn+SBZJ9MchZaqX5qnor+YWcfMnPab6rCheoNaeS2VWdEDJKwsGcQl/1jSG5WXbzPbWz
WzPo9dDN87507PIhRVO2mg1tvBQGkoR4no82/r01mzNJp9jHj6IXW1mT3eXRnsLOjwEWxSo/tqQb
MK+1BQgYNkPZHSxORNpPn2yPAyw/sfRHr3vokr5jtgvbh9brqRFOSW6b3W2nwb5BhyyO6dhXVySo
L4gVijehMBUS0YCMEjzWW22a/XoWykZVI58GXYnrFBG8BCO0P/udVzz76CmRHRbfWdm9NSQSvjS2
kW5hexZ79+7+c0DFHhlaFStKnoRIFpS/SCUAbtUeg/xkVgg3HGaPfnkmZq15m0VEdpgVvUyZI44J
LSztOJS2ewn/+w+Rdd2qrutf2Fr0Jm7S6oFc4HqbREF6bmwWjECk2g0i4RH1ABk8s6eDZydrLIy6
4swXGDyzKqfmHWyogXPXkBKe5ceK0ecS6feyYHFz0lzyzVCosx37H5lF3qohhi0fuHxjQmCtICxA
36WRThGsbGbfSK91otwVNtdXTrXhGLpufgF7Eiw8e85OzBHeGRSHuDqMK8ui4ily63of+MlPlFXG
yYx/ucx6Kl/61zQdHUSDEtlnFd7R/m31kJTQsji3pl1RRGfPifOHyB0+uPKtoxrNn5mZ74CJms9d
nnt7CKLVQXg6ZuPIbIWT9bvB3m0l87nZ94Z5lbUsFpnZ9gvPMZGVYmdlL4p/gRrWffz9T1FrPzOO
MB+yuGw3fCbgqZ2kW6E1GXeJ2SfALKAwGtFPchzlY2QrdznP7/U8pt86/Ww3FHTNYOcn0QO+NTJH
72HDIDCyVqbsqj1O0J9QAQURhrm8RuJ7yvACNvaPujOjdTbKcEfeXXS0514wC8KUH5alOjqB+nCM
ciRFDXf7TLCmk87tVZDVt60N9TgFk8sotg0eJqexjoEqiCAv02DZ4eLlIScbdGJFtYyVrcFF9t25
vf+R92e+IqYqnvBOrj18JdgANAjJIVMVFYtCqWxTGLBZDIIAFgaL4Zeg/2Ia0fhaxZZaxp2iZ62j
ZD+NjdwFQz1d8qm+kEwHK1VW8M6Gqn0qpq49EJnx3jXZNelT/aO0+6cIIGFlPGgqjT0aFGvXNiwD
ZHpHZ9hOdx6g1BM0gq+ABcrNS4VapwXue+IMvEfmh/Dh70eSndAT98N+JHvQKqNf01C+m17rv2Eo
+JhrzcOwLKx90KryPYnszWS7xlFHY/wQeLpYKNGQBdnB03GHEbJ96mxwxqTLEZz4SSv3WPpetW09
BlCRH9+S+7rXZjm/9buHcERMIQaht6VvjTsdRCysY+uWuzgs8Lu7R+0Z0JKZfeQTp7Kp3Xtuj4u3
P4Wf1Kd9fNVMxXZRPO4VkpHHoemsVSeMbOfPgjDJyrlVfhhcHAcpDCc1ePwGaPsXvEZLxnXhnowL
ziIKZezn5cWReD9qTHRkViDbH1Obipprdwrf85RQo0TEH1Hjv3giO6u7WthIjXZ7qAMnfbTd+kOE
NqSvwRYclYG/qOKI7GL+u0cahTUnx2F0oic09ckp6cOVlwR6NUDpf3RHs93oaLjUY27fDJjjH3Nc
E6bmDcHRzOxb1Ho/QS4Um7/Xq38uAEhIRDaNw4qpj/PZ2IZVE/5Z7Be3cA6bZWq47eH/IGmz7oqQ
T0UxAexk0KLDtGz3s2JkCkJlqDCEegX1do9EVEHJaeFANkoD+UOh3huzwcWs8rUxGfa69kvw8mna
7ZAoszes16ieiE50W1gXcCwQnIC1L1jU4rl2xueIU6Qxh1Wm5uxfGtNP+fE8ZCxqeTYkyMVZkdji
UyPvILGdEHqwVxZyjaj31BS5eXJc0tRabbekYqTjamwrH6yPme+Bx6FCru8bfViHgKsp+SGob38r
+abui2nV45FN2AqwZkP8qYsywq0csNFNtUUq97XLOpzkynxLzOrDI1B6CZuVsNQgeg2ogJbwF0Jb
f+9Z2l8KC/QDyLonn8Civ18aaA3//NYCvjWGF6wiA/Ti/2xlZCUFDqsivaUiu9hOSzRBY5ubvCKp
tlQ7DAkjEF4b+19qh4cijo2DN8Epl2m3HxogHq49UmckxqlnwHVqRvMCoot6bap2/KCXjPBDvOa5
8cXuTkWAa8AhUH7lu0gtPbbVPjAmu7Q0WwA0g65NIFRVIG7tUCPbZpA/54p4qCLi3LIFo4wj9Ind
ZE4IFSDvocqJnmpocovAzvEBqNw9Stv+5SVGCdOCPEit7QPS7GidFEWxESHOhDZGtDskLYICjmvE
5E/oV8z9IEg1VlC82iZ8tzHV/FbwprY3EHUow83Q+s+hIAKKx+K4lRupOv91tl/dlgwA352vzf2A
6LuaMydRB4xJiKLrYZukMxvIgWg4Ye9af3wMRvtHPs0I3rNOXduM0WZhGnBAY7HoWYKuUMbkC0E0
06bSKBvToiWMVUUEfDMI3sl7oGWp2ReyFMEkexURqU1e+RhiwjnZ2Ykm3NqSutycUvBYSzC0JutX
FEOkJg5LtnPWOi+HaWGFQbtxI6pA0XTAnVEjrIrRoaqlal6RROoxYQ6orwqzP0Qu0g0nZ7XnT+B4
qsDytgrLIWmd2QDcajibPpFhJcsyAmiddC2tQqEqz8qHhGdNPjTbf7t0/7hyA2SQKNds0quEkHdt
4n+MJWJnSplgDdmt73J46IH1Xt7bIRNZUViLHokJbAqSXKcVigFEJaEzr1NpYv/zhxWJFPrf3tCf
U4FAMtoSLBbZ7KMi/OcbEn7n8LE2oKJiXyOGZ5sYjkSuO2R9bQjowR/vm8WqQ46iBx6XgT/+SuJs
WikxfJndMj+GSMJWqamsjTGyrFLoxV+MrP+33fR/megENgeeZzFPCUwE/P98pyhbbLyAZXMzazUv
IimmVRVWH7Ipg6VDxgYdHV2adr/KrDLe/WB4ov7eUOadqzsfyO7C9k359QazkXmLvNQ4FsiMsJwN
06pN45+NV6C3kClg/DQ51MB9uoBsTXMY6u3Yq6fCG+sT9A7riP7qq0uLtMjwRT+K3CKGIc3hvVDk
B/lTMCkoxQxbIFhl4TX2gAJnRelsgmQM9kwUUBbml76SpB8pOd0fG5BIhfrpc3ACLKy6Yz8F9q2e
IPAxfGagRsbAlJJBwu2VbyaLIe1QM5mYhH7t4/hoTxw1tu67lTY78mqm7o3feVFHOju1kK0rk9lg
5qZsoHBTtoqMwcYO/Is3huRu8HVvh2ENdx/gb7QlWbA8m6NYOtqrIUDTx4VzU923IwJi9NxsSHVh
GBqYapclCPQnHLljNhxLA3+aSxOKzdRxd7jMvqZ5/m5ggVn7cyFQJlobq3e+40kiJgb92JjH3a6d
6etbxJRNA8PPHp3kTJ/lm16867NIss/uwdQBfP6Xx+fvOfc/nv08PxnMWZytruB6+rT8Z5Yhsyjt
1Y2YSoBmQ4GIjuhJcjDI0zPQPji+U+0imDgjiJui8ldGL61V21Y/kphnrIl0bJda1ZfWfUOjc8nG
eSuJhQNBXkYrLL3xnoJw4aJX20X5TBxRav6bZ+qP25cBIykNkB/QIDr+5127YfhxJOJyuPU0E+se
ZiPmY3ZjDH4XdVBtsCiZbFaFs//7QfZHecaZga/N5uRgiwDu4583Y4RJKAFe394mn3iiJKvz9Tjk
739/kf/yy0nfwRvjcmQyzv10Nknk1LEiBfbG/HHezBhJFh5CnK0Uh6h7SINpvvQTHdzfX/WzPJzj
0OY3g2bgWK7jfB7bNgj1AtVYw60zAZybi1DhLezSRK/S2hOLYm4//v6CTvCZ4sBLMq/g27tLUDxp
3xUV//FU8GvPcIPcxmjGhPioRWudhn66TsFIIzfnG/5f7q5lHUYzsrPdFlWt2W9ar802EyuxRVGz
GslHf49QMmSaAeIbJoVCFFvKhavc7mTh1amrxjzVPklURDDbhDT03tJRWbozfEI149r76ulGLqI2
Dx/niOCwsclLlHvEsMAtnE4MradrlODJrmL5RXVZipM12AqA88dEkftKQsByBNK8igPn0FiTPpj4
WCqeaIMbZZsS5D5KWGZg9tiekyBJH53wmNDGiTG4jdrfDZ6sODmj+iQnTs42DxYg1Xlvsc9SOzGZ
GRPETdkxGBZ5VHs3nn9mmBkoa7xzj6IEP5HnbITT9LuKGPW5D4g/sgfkB5Cx7zvXBx1ONpXE/JQY
4sfoFfEqHoZkz1punaYtUGz0i6resyoJ17Mpvqg0sOAxyPzkOWLN+HuRFPA88OuuaPzsRTflBB4i
Lo1Hd2KBzWDfwe67mrT4PnUxccLWqxbzeHFN9UN7abPsPX84uNGvYG6jVx8b4garXWwa+VaFU/tG
9vREPgn50Ij32lGP16SuCQkdgxBhupZ7JpSCN8ValMWQJ1y563Ich510VwW9KtrosQS0n1DHa3Jm
2IJsvCYZ6Gql2KaF/xW7rVx6MyGEnWoc9K1wKNyl0/j1ulOjPnh+yTLHmveJrMZjf4+2aRlhGpHz
1SqGD5PU9p20QrEQ90zYAK7mpvacYT1W/baIwb2zKlqQVm4shRuHC1aAL+XEC01exZbOLg8pC1Xi
+xgyFPObdvLvtCgkfVZMt6OpZ6vMbzk5rAuI2BvQf4ql5VEYDhkCTbd2kFyBh8/Uu5FsgFUv7vrz
BQKUZIETGkR6FscbPRFUIc0cfJqFfTCdQ4hkSQ1syyM1RNMAFz1BCD0iB5dxfU32qBMNGDw6mzQx
S15Ed0GTF5H7C7nOivXNvBPYMIuTjJWSkJziBikLmR2s2Wp2viL5kbDXL0EypQhQhwt442RRG/qp
90T1MsX1YbYNVne2GE+lw7jetw4RoIRntHz2UoDlzcbRv4FQ/BoEUP5VNdmrym7Xvy8wF8EISgvQ
eDRbKV+eQa58wRhr9D5mFuubvoBqJ4lwVU29H6IohKlvJlu2x9YmnSFKow+PjrP2KP4NJFhtGDAC
Ll/k5F7a1FVHeN+RW5x52FK78PDHrrDBCda/kcMJFK2RezeoGszefL6N91al9ZHUIXqrJD81TrE2
R+571/S/s5SlFEM3Gc/miXgSCoTC/hD45C+d/BWM98zuEA+g8oRaOhxzEChcsOowYYn7Swh2r6aX
ycr3rWGpr0h3M1akoDJE/Pj78Usn8JGjkKm4F1cM5cmIqXPWefAdNwVbh1xYdGmpNzGni+qnKdLX
Ie8JNKHX38ype5ysOLimvAcMF4wu3Kh+1D9bDdi8hm297v1hE2Xe/ELq87uJipqFtXwzDTadeH1P
NXLyBdOJAr9EimFA6eyglX0VWifcQ21ziBRu6r5M9Sk2YCqk2RnQb2ph59To2cuyfunYpNWWNhce
nMYNm2R1ZCtM9VXrk0z7ecsCDxi8M53ditO6qkGgAY7PTh1YjNWEQSD2TUzhswoWzWy9mREbLjp5
JPBRdkIx2RDaErCJUrW6pS2uVic2FuT6RaxlCTDpoZKvVF58GHX9M63mD12xD465dKDJP5uuuGH8
GO6qrHJXoP+wA5iScSEfkkm2J6ue2HZ37kJaHubzOkJgEwyXNCOxPJ+ZJ0RIfqc4OYYKpT1YyNcJ
7vDZGqlmEw39hahxbv3cH5b0q+E8RMmisczNGE1vcc9fMcJmR6um7ALogeBGVvpostrr2BE1E4zM
FvPynmBXN/pUOfoj4UwTd7QxesiV0bUEgnTMELnSYJkkJuqSrMSk05WrmLptSU8FLQUhR5/69jbI
LAJVSQZYww0OuHXzci0qazOBsKJVsBnVBuLXME8VmQIBEt575oXufnJv+MfBti8tu/KFYxnhMUXn
e8u7r66PkCIsonfX1Qc0btG2xtaBrXcx+JzUWZYkm1QWfIGJePBk/VYWdsj0Xkfbyame5tbyTiKC
0hwEEVGkOFJM5+aF8dGbIn83yvpX1vn6oW8YGiZcH42Rs0sHwltY1RNoABciBNOYqSFrw49aTTxe
uwoEVobZJ2sc4WCLtmxvGBYz37srbJ6aJ+YSiaHVITXm4iT7O+0Ub86ESv89XKcQ4pcZJsGdjpof
uT8bq15E5FHeJcD4JtpTXzokuvMh9fohdsBdBkXtrgMc/duKATLzZuMUu3n4lZCXBj1aOevgFBev
APqbo52ExRrlNj8+79apiY1Dhma1w4X90Dg+t+Porjwv9++7t0VLQPabUaKLT7JTNnFpGvdLb+qc
J6gF0cWtaS/IQwo3pqV/j2hx1wbxzrBxOJB2/t1J2OJFJidPFkZgnAtcwDxjRkZK69APG0y39kQC
Fp4eo1UQl1zD2xgWbg9aHkV/lEvGLYzVQYy7y3r2NlmGqkcJOgRINzb6FUx4kSMeUnB3xNdoVnFV
9V711t3wI0hRKqclHoI3iZxs31r+xQDsZI1u/z1yqDBSJOYzW+CDzWjuYFXYkceMsHRPsimkzKcA
GRZmR3Y8StMXP8McZKewBDAT5ctJ4BEzQIAuhEyI5FQ1l2lkLsYJFu1gI3hwGHiHfvLu24hQanbW
29hguimqt14qwawe/bAx0/b9vcz9QxYsHSkQWtsoNBnefbYPF5TyEQEOwy2X04krEZ+ISTdaQTIp
c7XxXf2uixL9oftvdmIr+GNgyGtLTH/8y6Sl+AzjY+pvMmAqxltbE4HYNzy42LEtjdHfRfhxNZN4
3tYYncyuZAFRoXmz65C8pqi6JEPKBFw2PHZzK7rANyzws8P0kWQ6049krxTd9sETxBvPlDkkUJCp
g86Gox/VVBJayabXRYqQIfqe2/qZ5D/nNSzZjSCiljuTHm0NbEh9Y4vYpU77tXJHsZFhK5DOpvNr
NEgWQPx9GI7YGBKrOoVKvTB0N/c57uJV2uBfkWMXn6kmV5Nyzmhykoe+hytajXW31Qah6BZpQVYs
fWwxCIgPpipZqXVCYnVz93WJH9DUub9EwXcNEvcW0dtfK/oyAt2fiK0suc3QNRlO4W7H2u7Iqw2Q
2eH/uz8dgpyQUwNjHO2SYRBxq6eHmbCaNIFjUuBw33cWObkmF+cim8rpLTR+OFWUEJmXI+Tk+aa1
dwMFT1qpla4Njvrnho9hxRV7y2aSLgtWVG89CX0rQOnRmUJi2CvpPdn2AAo/uPTcuY84+dvHoWjI
C5xktivNRN5sqfuHIaeBHGN5NYNgWIgsZUXbob5IZX5L0yJZOJoYzFKAsPX3YE/aNwb23sMUNBFJ
tOF0sWjfFsxbgKpmRfaBvJLkEE5zhe9l65l1fSRIjgVPikyR1b17cEY3X2vnoWrpk2aQyrtMeM5b
6X0lS5cFVxK+WXOOrZaQvnZGzRaE4uSXPVKgaB0MfnoZW20sy0hVSzOq7ZPNQp4GMFcMZctlmOHd
NmtvOGXG3b+aGK9EyJdLD2LGbKaKvUlibMaMaB855N2myO/ZiCbxWmneBJeu/d6HrbErvKldEVnQ
nH//kZr9MmpR5ED48R5IjnosfHBGor4bVe3xzttOqpt7r7dJ2Ca9SMxL5p3fnOaHiyThaKDANUuz
2RY0z8ydq+Uo6gb1G80JG+UpLBRp8s5lipVBCAGBmJUWuK5KcpvxdSLn8Ymovkt9PTjxU6ej5wYQ
PjHBCdhiPX7IMHNOTkSHRBrSWnCRfiQrFUbVo4BJcoCBVe3auN8ng68eomaAukWD6yVyXxp49tpm
aBdZaO9Aewyr1jW/5GMdnyBOPYPUo9F2vLcGxCmoOItmJph/IsFFxFiKp8ShYION6++CwM0ehurF
7GG+YcakmRrHaOPiF90CpILSfZ+pp4l57DEnnWLScX4v+onNhHySoFnkpPnym1vkKs3VODkxEpLi
YaxQby9qkaMGY7Wz6by8OQ/3P+C61Gf8hiBaMp5Nv6ExQb1Q7tCcxzIekdmwftSNd47ypl+Tr2ry
UNM9Lj2OWdwQgL3TbeNwQY1+5n+b0RqRbfO9cKtpx2J43eU0EakflrRB9OuqKv1dKEd9Se1ZrR07
SdZ+HWNwxFS6dXiKPdc00ByXQNniLBDPf39W/IELkJKNHHwUVKq+byLO/+dEZDYmfwDX7dysAOgU
lo5dU7f5urLH5zpS7ERIZSaZud1FfUl5FUXLSmNtppf8+xv5PZD/55DQ9e47NtQ7Nv/+7BDqG3dC
mZc5N6MyyKRJNMLogLBsbEsJEMI4RjXhUJSQuY1f06TDi8fp6A3JNx/R4wWhe72pZI6kKaz57KmU
HCNAXx1c0b6wOkFGaomW4LaCeSjjKHPTGvSveAJXVJbRZphthzgpasc8i44+c1yWTM0pTv1p37b2
NUSbvpgtS20aQooewsJ++fsn8OdjGxnHHWAhwGTgRLgP6f5jNjU3JjJNObs32ykuY+pJfBVsP6Oo
YUUGYeaeMvhq2D69e9G8/v21/yAxScnExLXvL+xJOLqf1iW8bIkQuXZv7P9L0C9SLCv4gHsnhwME
yGBaMOPoFuX4K3NVs8S+SVpVmBPUbYh5kVfFdcQxvSXrQyzd+2I2N4xt4KYtEvbsK7QxslxGU0No
XDQKe1mu+kfKy/wU2r/MomUFdrd9/f2X+i8f6F2TCo5dyLvJ7dMeAwxjNGDA8m71KFoWWD2uzT63
z60TuesaNAb0TXxCfYqc3zfTf5lumvc759MFDcLFAUzs2ZLr+dPkNk3nqGj5pG+9Hsatw4Og0ho0
Z/oqEzEf2rKhcChmtmh1ujKc6jz5zbioq2mTY4p6EiAS/2UQj7fvj/fkOaxyWedKiTD186B3Ki2U
CYEfP44tLgLPwMHt/qqS1qPPJDTWjGayd+7Fou7rbuHXyaHBlnXIevlVVo2xGqxcr3M1dwfT009z
Vf0A3Lxurdw9Y46KVuAC+qUHhP0a3kLgJE+g9D6U59prgqKCBbu+9tYOauHetWCGzw7SnS+5HyeP
MHzs57pm7duUa2327VagJcZ8Rd5eyrSCA4kcUId8CWOIjxT35nooCsKvwkG+YA9e6QReEp0994kh
wK+UlJwx6U34TZ5SjwmHQVgxfwelwXoZi6I8OGgYnTq5Nm0wv7F9EXsd5UejY/ptZeNwKgEXbSxT
faN9dDfuPLCtNbWGLBBOy5FP+Jr+P87OY7txbEvTr9Kr57gFb9aqvgM6kQTlTSo0wVJEKOC9x9P3
B1VWpQiJRLcmygyHAxy7z96/yTA3JoZZWzXKFW0YIEBgWn/x1ylE6cIB4+Vy25Wdv251MGxxock2
KznBBrLItg5mXOte6NZeOdhRLrySGcYiF+zSSs2BHLVtCtIlg8CUqu4OhRHk9pvXemgc0oc/8+E5
Jeu7BmqLj7RZBVvYbeU6crGOQKvNuLYg3lgWVzRRbwwbWZ562VIzH0UhMO8wMDERM+qM0YA8Qpz2
CqDeGjpWk6tblj+nTZ3/hTciOhvGj8EVarJU6t7Ly25j0Hmilsl33IgwzZR9quOy/9ybuOKSpTX2
xVj9s9wQNK1L7mWoH4OAyqdkEt4ZOAi2eDPucg04WVwD2IUQkG+oya89qDDXogjHAMy2u+4rHPeq
UdO2Mg7vP+ISjfo4NJduKZfYzY9EO8GUNx32ZMvUia2d2ilLWVZiu4c4aAsFVUEHyQ2tDR+ytpMO
RlX+loJ12ZXVwqXct0uyVtvEDSatpqa7pKI7LnQhxvFZzGQrrEJFChCVW66sgqcfXDV7oijvX7cm
KnWd2kp7rYiMradrKHKE6SEqkX/FigahP0cIdvVoOFxFSD+6lYc1QU106NfobHRqBRdKqU1qqpws
Zhp1tibp1c7A1E8vum4nkjRfN2sO3QhbdzPZ5JkB0zvwmpVfqPVKUwNlQ13mmr1WPUgCzp+eb6Kb
kGkrsRTxLyIGNcjvdVQXKkGttjgSg7UqcrtNIWVjam1iBMvm63v1c+F45T5J4ZMgBiQGymud/NaM
Xr002ojwJg//5C7pQr2/EgcNdYbIbHea+aiG1U0bOdazo2V7SYjlg15IxS1KYzdEr09dAO8G/9we
nHfSb1ShKzjMC0x30hRyWBTeNQADbMFPxnpEwazLrWhRIIq5NsqKNRuqINEJuaqMmkMl3Ylii+iu
aeJ6llOZAJSsrts6bhGToDRrjbLzgg46pPKaywwsY2Ja8a4FH7tG6ugqBHeFjMoAFDrIcAMcf5jB
ZeXGvV3LlbtAX7ejJATsRDMskmplJiEzIKp7eMt3nauX92IFUKzQBPWqxBJ4h2UcF6OFFzXUfSTl
pXCB0aL28R6IypgiW2Jd2WDodh3g1Z2CAeYB3Ps1VPbqwoEui/ZCSHq5YCljfeHtdBkOCMgO6xa5
DUlKxH3bxs0G7WWcWSr10h1/vP+fFcWLBnul86fmZ6r2KHEuizo8K4TO0ds+jkOQGUdguq/8O0X0
xBczocIU8YKiuqRH2IPjRF9YvbbzQlZ572Gmq8dcPTFit7u60uEY3De1AYpMLKSrwtVmTvXP8ASF
E51IlSQD9HltyqqqJLOMwa37d/7ww0NsbAOkXtrnybXrhdTcXVgoUpeQU1Bh8CpRkc0c7J/CCorA
vAH2CyNNXH0/Yz/EaVquKzIk7+4uFWiqrkvCwjioF0LorLk1v4QNe2r5ywjrYSax8ymioGXK8fzQ
aZ3qxPHIaELNPp/m/Z1Tl7uuz3a9iLbizPB/yuCQNwKqilaijMiVMm1kCDMnxpNMhGBc3JiQVDcC
8kuo+62l3Ei2kR/fhkDdBS+7cdFpWRc1+nfgoO59l2P6/Mt8jlc0FUIPkDvQyyMCTT7+Yr3VfEhv
nXxndPFjBWxUiNHEbioVkRzzmkpE9xfR4y+Tq7vLTcvlCmh7Osbu8aBRjHL6X7WVhNz55KfKBVmY
onQAwEMTDtkQNKBCtBnOH1ieaYilsY7B98DKNygfTEvMsdkHCPSHKtODBuW1ExjeEgYpJkABOVlo
GNKFGPRP76LQ2CFCz8538OsK8h1RvsYWE2SBFUvEObGyAsYKnApj7YNRwxBP6lJYCwosP2DYqC/p
yFfUlRBS0/OdreaHZLOi8hqcexkNzQN+uhXY9eiGbL9EgQtR6thAtIqAZyMWyvC7UNNntj2yMqXe
bzCxDy6pxT1S+zcpzuIcTYpuaSUcUsC4uwdNly/1DNK2g7f2HsGmJRa1LwIQBejAzSXEHeSjyt9u
y80WgrcJpCQl0B0KnJDUfMklpNglMYq5CXA8yRwOauGXC0cSmGS9+tcg7/xO6fe+J0Z2Z0Y31NM8
zC+kZEUQow82SHQoenrn4LRQmxehWG9hiuY/4x6seuy6JA2L51ALemrNwIuhcgjLQdU3IpQ96uQU
Bkqxx19ZcG9RzWQv8wVpm1qPnegCYO+1cJu5wt7DVHyTj8ehUjb5FmFpgtUI92whzahq5M4GBXZj
lRIc2aFLtKgleYWVaqxum3iItpIYwH33DxVCQwdzrLGE10WLLW4vkreo8bU6v0o+74iarqDZDi6V
PRGIyOSmoWV9E3S6p92l7aiG1EcBSfH+FZZvsXyPiEc5Sy1JOjgJw11BGLo8/waft0ReAP8VGaVy
KK9TJEeXCrKMgoAGlr957hvzL9cHrpl1QbqMPLInspkvBe0KFXttZof4vNp0jPmovRs6BECW3vEG
kblVYMVwbe6UjJjbAEHmwM0vhvi6cneFr77GQCnOf+yo83d0r9MMU+fyhH6yQi5ySu8DTI2ocFGA
2C5x2bIia09BixDaxE4NruhM12rjpn7cnDlKNI/obK5unADHXxgHiVP6BjwJyYgR2RiyS1Xo45VS
u8bKzQxUvIV0l5nyS1fnj0YvVsxfbQteH/0ljAtUg/RBrAHvRAvEySyTnBXIgSyV3QtygH88Z1mC
oFxoEb5eeqncozGL4KD/GMGfXLem6L1WhJZLNTeFZTt6w+mFhp6xX2V7JxDvkL6IodTW7bor1fjW
zKr+2iz/uOqADiHurcuwzGkzlwGh8ffXjl5RZuuSNxGxsg38byA/DjH24IpYiDvd4R17KcUA1Jqo
3Hdq+IqUHtBYy5gJJL7qWPRVNUyRqJdQtDjuWIvNhZROr9zpvb5TMzFbUudC3Lws7Eb0nlNz9myV
P5+tJvhP4gbJ0DhbxclxVnUi6WOgJXe51eyR9XF/1Lm1VBGDsNy0IENS6Psi5gAgZR4uSoLCBfaW
JLGJ5PEMNFvlBQNSd5foKLKEsbA2fVM/eC2269rAldodfcoRGMP0BMjD7vy8/7zUeHmLV+dMe9d9
PO4vYE6OEUS6chcH3J0SB8aJibqqq/5xCwhIYtvfGlK4Pd/oJyMklhh4OwC8gMVEFvpkgXtOnDZy
2+p3eqy1KNIlzoWfwrF0qMSkRebdalJ20PHQRdM0btfw7bXlu/t3mPVkMTWoS13QbJwK0tjMq33R
IZpBsKSP2UITT5LjDsGDsYLIx7abDz3ypo54n5oy5Vwxu29Cpb5DO/ngBL42Gl+5G1/t/yBiRVTi
iWhmJOVKVKX+3uLu5yMQElFlqAunfJ55yeksVzWUl2QMk7DGIl063T5CV1ejqDXE205R9T2vC3nU
HF5K6raLPK0NeE7S28C96Frr+2yTA0Hc1B1Cg0AFbRFe/cMwkF1B8MdckTol0I6RJp17yWlkq2qj
k5RFWAsIEdjx5ARTGskMSsM0bxXdty7rHPfesMp2QC6jrYnb1MqtoR2pIAoWLkTMbd4V2v1grB3H
0xZAZG4lPeOu7LX+RSEmiBk0OKK+S7G0or9LCkW/blGdK3AZuVWZOYKu6K81eqMIT5g7P0SCMHJQ
iCwkr3lAHNdbkpOS1+ipAFcimruRASiiMPdEsuSHk2T1VpIGdYl+TXYjG9nLoay6N6vN1MtRK2Ws
+7nYArQ+saan7qKirS6KArBKZigvbQbiP+txgaUgjVB2H1zhXvboQeK/KGW9XoDQBBDQUxAsOzd+
MX1xJwsg+Jxhn/boiKP5aEMvAPmqCoDWk6FiH/BBwpUBDqSt9DML6ttKlPVNZEHgRBBH2L//ICh+
1K3MvyqocVMA4yJN7WxR4hi9EzpysAAHF02hFr/CBELbIOwrbGfx9wFOlkhxuK8Axy9xvlwLoJcu
Opn6q1SnIWTRkOhOv+kCIb1T0iHZovrvbYlJ2r0pytm+0jwyS6l+BXw3ugb7QdTnmfVexIVzAVob
/3m5vRsi2Md53Tz1sLSpzwq20PeXcq7/1jJZeUbII62XFBCCgzFS64i+Ufr3e5B3ornuDMlfeVIJ
IiL0D5JWW9vW/P3umVG02m9d6zBOGzVpg7y5CNBDWwrS3nO6a6nPEVdK3XKvmcazXJvAFJyKumaS
HYpcl5ZK6ysbycBOEo1SwAgkbrDf7H76owpS4GDFi+TAm+W3ydpo0NVRBcvdel36mmdmCS7+5Z21
CaipXKUZBQYYyg+R6ddrVPXjJZhQ4HThrnC0R1FNM5A2yGS1lDgzod9Y+uK3O2ovRX4Yz4QW78rU
H0MLlRsVEQyHH7pvYJsneytJAFUKAT3dUbuSG9zuTejNkq6QfjLDH2jJHjRNaC9Rhvb3WtLfNF6a
b52uepXr4rJm29mSS8TIxmW5FlRsf+A+Yop+tWiSWtooqXkjAmhZxHia70r+ImDfu9733b3OprT0
kuwuiwdpp+Ndt1AgHIDuifI5d8BPGyAfiYDieJcFD8xuPdmlNahbqVcId7EORhYhze6QxT96RBZW
mlg420gQy30stdibm80jI+z/zvIQSXprw2/2u6iGn+GEMkyXwCsPKdDvjSVD+padnxrM7wuD8Nau
DXUXoKK5qzKkewINu27qHfEmjYNui8lRvwjhGoIDTWFLdMVGQwsU3JeCbi47xhoP6WHfWskTjkuJ
uxj+EnoHXBW2qi6F8ApyGs6G4T5N9fUQVMYPS6//1C0l2PMb8ee+gpijWaDNyV6PO/JxXznq0Gsa
d2hkMXRlX1mXHZIwlRJs4jrBFiadCyk+1UhUgxOJdAo6GQazUR3PhQ+5lKJHy9eQq/Ae12yEJIpm
WBltrR66xLhAoE3a635f7FJXvJALyzqU0cEbXG1fa3W48lTUVx1AqDPnuj4N8MeXkiQZ/w6VyFAz
JlFaW3t6W+GQdl9S2V9EhCZYNgXlvoEwA5LOuhTfy/4iIGT8zjAfkjaph0ixZ2oDOguAboIhFZfs
d+mjgQtC71p2RaUR9YaN5CB/ZQEykDLFWQGtGDVGlWLnKsjhlxSQUQ4AaNvXwQWlQvzmLWSJGpDX
ez1yMQxKlfs8FVlmStQtM9NNbUMA1hoIUU/a0pMgKxebAgcBEDL4DpX41F6ZTrXua9G/16JgT81e
gPEaFQsZO48lRbLiJuiN/Sj3vQTcCiUGQpZl8L26mcGZqYqV+dI5nbYURzeCzFIw6rKUHSQw40HL
M/WqnhmAT9Kn7wOAlD4kKdgWpCGPZ0WTZ+T5ayW8zyvS6GGv/hYNiGPQbAutO7CbuRu1zbZCDsC2
gW8pZvLcJPhyZmKvyp1aBodJ4v34HVrfh+cN6/E+s4RF0Wd4/JXilfsm+q1gS4m+CfQc3VyrWEUj
AYkSBsVRjf8ZuhDjp26mT6Y3bNgRwKkggpgUainRTuYkkPzIV3RBvjfE4mdXyzepkW6x9l6Rub7q
++JagFCY+vqcucFYI/14RNCuTkGQ2JCNYcw6HneDb43iYGQD77l35uhw3VByugGlct/IpHcyD0Fa
QSVXpZJqqDrtVstq+LjNAFrFIiYPZEgHzNy/2Tj/caStVf77P/n1rxRrZ9+FBn/8y39fvKVXr/Fb
+Z/jv/qfv/Xv41/yj/5+6Oq1ej36xfrdrfe2fitw6S3rqHp/vvuWjn/z//UP/9fb+1Meznv+yiNx
9j8+Pv/vfzd+wP/53zdgt+EW+Mlb+dHw9/1f/e34K+v/0rGXABtgkulSR5u0vx1/Jf1fFjg88uGI
9GpkX/7H8VcW/wW0g9HTKeuBLRghFWVaj2bA6r90iQKGxbUA0wygH/9fhr/jevxnkgisUIM0CEDc
48nRVoKT1Vo8HDq93alt98s0gLMGte6jKaPutB4gqTOIPz/0zc1/Pfej2dfxIfVPa5NdAdkhF06M
1R8cP8BJoqJAazgyBSz3Vuuiv7jLz1VCjm8l/7Q0vsGHU0nsfc91oDJiY6D2w7pSTPUePUj5MsTz
/NGyvOYqpXZm934gPaeaIv+hltIf0P/DeQJFUfEOXl6Iwp+kQR84//XHC/Kfd5osRDdR+tZHDvrQ
SrCwEWKo1nKBVqbOTj1zHTvVwWPTHz67U0n8u0BzdmolLxtTeVYrYK7YpN4AAiapJnlzSNXxpb+a
OJNj3/OdNDTMvDnIWh78QqIBpf5mRKBHmXelek47k+qRj3lf//QaK+DjJyEmU5g4CKJGHnrdcwMH
G1J0igUnLNG1l5YNDgsq9U8zTjdZ3ouvaO8HKwcxpgqtiL65aqNseIBoqw8oOeCpZ9Zp9CRrKWL/
FmcSrpwswAu1NK2H8+M8Ser+88qTnR69eiVWPGa3LFfWD0d1o7WWueJDzetQ2QpF5HtMDBpfqsJx
o0VVtO1SJdb8c779iWDDP+1PKP8OsuOOJqTNIQozLlveTa6Uv9CE3JJewdcyRzrev1Q7kBdYBRlW
C9FHXFCeXtWUcFtoJJRMUCkcBbblZVSqt8Bg1nJirAal/eZamISplWSh6uXSRWp9lwNBEq8AWJ7/
/BPLbHRW/zhh5KZxWqEfe1/aW+6h0ezKuDn/6BO7ynvh6MPyQtoqBEbJpE/jey96drXX8889sZim
Ah5UZ8DJCmVzKCkvBcY1rIi1KGD2NVQz/X2qhfH3P7y563iJic9Ec1D8u2H4Xfr+sit/+aIzs0xP
9cxk46G2BxtA4vlJf88NGWyAsvpe34wtfnhzLfLLLFcyw1b0/iZq5HvHN7JFramPgkkS8XuNTDaZ
zmpdvUYg2gaGIS0Hr9okKO6wJH7oARYK5xs5sTlP9VMapaYoXTs0MkAhbJ7xuVxohb+WijcN+sn5
Rk4c6O+B+YfuQnTMFIyI62yIfYlLatodmVf1q+rg04HwcaXcn2/o1IhPVrCORCkGl5VpG4gIboYQ
c0TEsYqZvjrx9Glmv7KoyY/kFLuFzIOemlmuIrP8df7VT+wQUzfBoIawORSGYWt1se/V/EkBd62G
yUzwcerxk9ijaSNJEnzHsCncXEdyD2zEuhVQCv7e20+WMnL2rZxA5SGpp+Jd14DfUjtUJHtYRjNo
w1NfMFnNlUpuywscBJS5hboBGAy4xlk5d0s8sRlNTcXKMgCP1PJ4DTdwoi1EfB1THVZhniAqKP45
30+nWpmsacHpK6ThxlYcYEBuUf+itngnJyJCq5k7U8A9saan5aByaKxcCWkE+TtEHVD0TFvpILVk
kEtE05D2nwu4Tq2IyaEu+UnYIgnHaUZlB+V+E+4ppZHzfXXq4ZPFzCUDbkzu6rbOXrvvAjkD0ibM
WkiM7/gpWBzvLMd7uFBaQO0yHk/fa0ioxezmzSLTn+P8oZMumqd2588kDb8cdZqaXDGSWHDbGD6o
nZL9xZlIiii9GWSoZXGk4M/ZgHy5zdLMZI0HYk6Wb0h020v00ZYwfqaceu05zl3pyfcwkM0FPPyZ
sOPL5Uhj47d+2NPL0nDUoNZ0W03bq7JExUhAPyi3ss350T/VZ5PlbkUOBAtMU223+pXoxgKFksXg
PcPTnmngy+nFB4y//+EDRAsqK3sUlSpnIOXm3kUiIN/zL3+qcybLHMpuivFCbtgdovkpspNbF/0j
CQTaxfcakI9fXgYWV6SIDdtceW6pIzwieobyUxnPbCGnOmeysNHwCXo5dXRbkmNh0RaZvzDdYMYY
5VTvTBZ2nwatW5NesP3qMKCtkyPahsXWTKh9YhW8ewx+GFdPUIM2HgTdDkAQgEu/9PTiApm9VaM1
V5kDHax/+9YgTJkVYEd7DMkM3Uav7Mkp8ueu1l4HhBlnZtGJJWBO1rMH3zLTwIPZkfFbD4AG1+I6
hro1Ji2/9wVjyx/6aqhbJRkaviD1HGtZUgVfpQDFVx1h8zebmKzjMDRTJHIZbEMqXoHzKD+kNPcf
dBFK//mP+PK4g+AyWciqBaV7CGghCu56E45XlI9I34WSqKP39Op8K6cGY7KkR5M7SW8t3S5KrIez
7GnoAHMbBQqiDcXG842c+pTJsm49q0G8k02V6p1KBrgILtwg2MMDyzxzXQuO8J1garQnOR74ogNk
p6L3evCFXroodEe5UJCAh1oTlrvz3zKhgv1946eNyTJ3lQqcvarBxfG43htdm26GJI+zNVkS70c6
OO0PRLNyKuRxk68tKyC1hQJAjVUF+JNry+qUmVf5OvkAFWly1pdwRiQnKdNDkSjDejBcLVzgyRii
UwcxyVtoVpaWZBy60Fi08PfTizZJhB1VCGpVjaDe5LjZLBxyS5TsoGGjgGC5K8Go8xtRaWM7bTPU
VHQHoeTcgEsguQZQUJQK25k5fmI/nspE1WUvGDrlPoLf7B6hk4euLx/Pj9OJ3XhaKws9sUQK1Ors
ordbpM8zE2vLuQDxxKpRJ6smE9NhqAyzs2P9OUtf8godBU3Z+0GxPv/2pzpmsmLwjVDKoOPtc6NO
78u8KXeFgZ38+acrJ4LE6a2shTVkIEDc2e1tv0bP99rZN4dhJa28ZbRJl41trbU7eSfvsm2yeM2W
ydLbw6y+xgriWt5CxryZ48K/Y1a+iFfFyWkQeXosYmrJlxaLYaOsgo2+E3dUwA/FgnmxnIsi5RNd
OtYEPh4KTZ/CMS8xeK+VQhhzwlg1oqGFMosSOLuBmC9cKp3q/wVbodvA7jF2nVvC4+lVa6VqlLX9
3GkuFV/NdgZ60fwfckF6JLcXsegkB0qZZAAgWa0sZGLQvkOLWy4aAd01aFNzW+mJMMAYf//D0ZZY
TVdAhiwOlafgw5npXq5g31zj5wFLFJ5Mklj8RlshpaoW8Ggvzk+ZrxOtY8n3uOE20QFodz7Ej6au
fnC4QubKfdW4VOSquQqaFKKTaIzAjNK7yL3QWOVZMed5onw9eNjNHbeueO5ghJnMLFnna+xel8IC
c5fLcpEuitXLg8ekjTbaz/QivDRXiV2usGBYkIR/i9Z4Oa35ubZuoktl5kCb1F7/+xCA13D8PoMJ
yQSTjs5OoCFFI+P5uXd+ZXI1sriXOVJACMY41q9yuDvf/19vZ2jsHjeo1YmXuZ7S2WgTCNJroW8K
7/f5R4+nxecVCCDo+NG5UNddGNG3jX+XpK+qcOOjPVO12jpEEL5O3vT2W5crCNTHLfWi6SU5wHIb
r6+FVxWLTrntZfVbhwm+WcdP79wsGgLkZFH+zDCo5d4QzvTQic6fnrPBEOlxL9f0EGMANZZ1JucI
sjr6zOr6uvLCST7ZBUPiX8BzSXQoCry2NeVaQZxGyeUtZQCUeOWFZVqXDYdz6AV7QYGChaOgLG+s
Yrgo2l84LYxuKHCehbsuAQJrap4/M9e//ngMyI67FddW32wq5LTcRgKGq+YawueqeghiIZu525w6
BIzp8obMDrYtQ8PegmOGGF4guEhvGZimJloYrBJLC2OURJXqChH8etsObo0XNB30FDbucGlEmES3
QlP/Ob8kTmw30102xiUBthpTicaeMQK4csI5J9GvuxOaznF3AhuFroT2kB3LF7L74DtQr6SZdOWp
154MVQsFLag8XjtB9k7wUKCKZi7Op956MkB+n5kFjpIEDLjZCrgFCa/pHJXu62eDbDruEc+hylOl
yIhp4OCWPtCGi8GRI0CGdbM+P56nDv+xtv/x2IwrrJAVRFAPXuGGL4kLtBTaUJ2+oeAXvfBH9QJu
rUOR0282DRI3G9UakgtDLZQnR6NqpipD+aankYTKmih43UIF04m2QK1of1U1nmlQlbCtdwGH3KYA
5Z4TvYD/mzUSmmJoS85ccN4ra19s1tPO6ksk+zxZZCCW6h7t6VWygQ5/l9nFOj1g+LpFw+vS2OVr
bI5mOu/r8TGnfadRerDSkBlbepeZ8qpJl0P7cH5cvo5mzCl2LO/a1nVUppVbXMkhKNf8Ko2xNpZf
uwC9muKb62Jy7pSeXjsqADkbpfVN1V0T9s2dOePh8tV4TA4dI5adFrvgzn6Wly/SIlg9vFyGiydj
cfnT329+pouNv7jzVm/VIlp0S+tC3+QbcfEHu7ZFsPhjP91Gy6fzfTnBYv1PTKJPboPiYA1yZtGZ
ebQQnrOb9jJ8lHc4EO6MPfjUvX/ffKukDL9nEoUKsScjYsEslNAbwjA3Fq5T5XHmO050qT7ZIZW2
FLXG6TpbBnDuJMLoMrcsg2KpIZgeCNhmo7xjQbQxpJkjbtwfPw8iUt7Hu4OrmYUYKexAUXGtVPFK
aP7gb261czWer/dly5jMv9qEX47LVQjZN1XHK4N+WQiYlpzvsFNPn0xBF2e1oQ7S8NAUlbpMjWid
KbU+0zVfB4dgDI+7RgtRoKykJD2Q2ERafzT0jdf4/qwL5Vozn50GALk1d7n5eqeBwnXcmOp2pJIB
lxygYQC4RKAJFzrk6Wa+ZZxAXwzzdGJRGTF6Qc9IlxRbD3sq/9Cp2wp97Xz4fX4oTgUy72DZj9ez
1u+qiv4C9j5or+2g5ReNnkEDcQZhqwly/hwZlnOQegl6mKlGlC9Mxa4A1V80KKJfoLofv5x/l6/3
VtGYTAscrICmBgW8CYGySdCZz4GA1oKKDb0cGraMLxqM0Jlz6euuFafTpKV+UepRNNixKC/TGHV+
WKcOx3kOwwA0wcx2+/VC/URvSpNYT4YgMPeCpzwHJjwqycrqFVTrLVJnf8533IkMH87Hx9MQ18cB
9YXO2OsYJKaq8GCWsozUa7mN1AGjVUffehmE6T6v971XvCqS8IBk8fP55r9ezsAXj1v3tQx+Y98a
eyHRULfXhx1u8Lfnn/31AhOnXgV1omeK3hpAwgcMHSnVFc1PXZij/J8anfGLPkz+0DXNLHUNZDvC
vlj2XbixRLxOEOleaG0mrL73DZNQDgkDJIgkHZ2F1gsQr3WvAsM/JKKczEyyU500OQ2SuPCg6uSp
rZEST3SYuUqyMv1sZhc69fjJYRD5VVdBM1H3pYoVSdHjrNij0QBUHJH873XRZOnjKx1XvjWoe0ei
VtBwaiYwD8W7808/Mcza5EiIMIdW4ZCQV2nB+aGNnC0qOX8wQ2gbpMNvzrdyYkfRJmeB7jSWA3ik
sYc+WOeCh1gf2R7vZyjBXa/fzjdyYq29s4k/zFgYhZoISdLaJ0jHquXeGPyZSXTqyZNVnPe12rnw
IvZR120U7JhUFDbPv/SJjV0bJ9aHl6bkmqZ4mTp7D/ok9lgIF17JNeIBaAJXv/zy/nwzJ+apNn7Z
h2YiMcyqqsVQPq50bxPWmvUgCmUlw70sfn2vCeW4iUpy1MQMq8r2LPXJNRtSdiOFAb2HmZLsqVGY
LGWzQ2aA5LmzT/X+QpG6G6ePZ0bh1PycLOO0MREuMDtnrw03kNrxbcc9+VG1XiJVm1nGpwZ6sowt
tOIcV7ScvVr/hEyy4j9q1WAxU+KU+tQ2T+dH4cSXTCU4VFUz0WV1rf2gRDiMdMHVAEsIHtNKzv21
F2ff67EpT0VXvXooApnFpghLa7ADJLZM9zUd3ox4Bg424UH/9x1IVCdHtymXEihG0dxLhSUsDbSk
rzQ3VFZKH2PwFBivea3CtIeTv0pcHTJ/SP4lzlV55QgOsmmO7GzD0TdrGEVez/fviWFUJ1uBgA+b
17VebPt5jiCVEJkg8NPsV4lNNwobcnqNCL7srqx4Fsh5akgnCytT0lguxGawdSm66zH8LsEcq4+h
oP9Cq6GcmZ8ndgh1srpatOVhzJrmvuuAFRueXYXZm9HM5aVPfcRkhUmOb6qu3xh7r1XLpSq3m6KU
iqWjkOIQkJBwLKfbfG+IJistxvBzVBsfbD9t92KK3VpVhdE6z9wrWUcafhiES1HAfv58cye+TJmc
oFReYyePIn2PetBLXIBLT8V2EWm+tKha/y1EIfd8QydGSJkcoj78mLzDFc/O1RBtnVhVNxUSv3Sm
MmdPc2KLnUphhkEioYo0kIBSFdvLhD3c8u333n6ycIYQBIIyODoKN0F95UYO/AEljpkBKJ+db+Lr
662oTM7SNoBmiDBVaWfqG/qtF0WACTLynbWHO64bLnUop730eL6xU6MxduGHExU1Xs8NUKraW43/
l6Ml3TqVtR9Kz0X3ew1Mlr2pBk3vRV5hd3gY4zCe4WVioAF0/uljt3++PotTUp0rxrLZqVFuw9m5
aXJpjwXLWhWzZ5inM/eTE1vle736Qw+1OnRnN9WsvQI3mm152evgRYiLZflPI0nbuC1nVsapj5ms
eLeJ9apCSs62qsTukOHMZWAaHBIitOdv9deU74XCCI5vGB3YDVR35D7SoFv6TrlQ5/CXJ+bTVHpO
c626sQS32Etdi1OQsBHyPyJWbedf/9TTx83rw1hkAuLzZqGkdj3ArjYcXJIrRSQpS8R5voUTYzCV
pgO9i8FEJ0CdjppFoKPCleHbhU9N3i3Pt3Cirobk5vFHtHmIgRHFe7veqxfZIfRJSCy0Az70S3eN
qyXJUedaBQ1wlW66y/i6nsk4n+q8yUosi97v1EHJ7UrDAqLb9sAAQgqe5z/rxPnxjgf6MDQuJ1Xs
ieiKZ6lwmxeY/ZB1icPgtUv6JxExsvPNnNgc3+XmPjSDoYsX9KjW2rSlXcVelSOk3j9nSBFcmFyd
Vopv4bEEnu+i6dK5Wv+JA+V9KD+0WoG4bwmNchud/oUevDjWzOZy4sFTslLbZGY1oKVkFyiCGKG0
EbJm5qQ6sW9NyUqt1RflEI/D7XVLDXekSI+W6ShqjyMGOugruZurcp8AYohTAhOyV6UZ97q57yu5
wVU3gHBtet061BJ55eW1j90IRTqzEYS1kVY9tjFJPvOdJybelOYNJFHDG7qX9gk8i5Ueo9ZDMjsj
qSihFoixwxW65Nb3TrP3GP/DRAjxf0RhGOO5gjVUeXZAys0JZ5LmJxboexHlw8OjoFIEHU0r26vj
rWs6D0kg7xsle/7W0nnPD394fJ1LtUQ6nuu/rC9SFPGavt1ayktqPHYQ4dFYB1jRzmw2J6eEfLzL
OV3o9yKJZ0zr6r9cQ/dWmVG+9qn/M0QWJw+qBxz3rqXKvfBEUZ25a53qwUl43jiGI2loUO5FXQx3
fZYll05R1egfpuXMIP0Xa+GLmOP9iz/0Y6LCfO20WLTrVFJw7cirW7FXLOd6aDzjRwoEjzouJZth
k0hZt/GE2omWhqdjxqTAw4+QBoNvGSSJjOtZkvCHeprVSz9PtoEahmsd+dUh7/QFomCCnaCYs9ei
KrR1T+cKbOCB0SqFvCKZVqzr0LtpLUdbGmZKHcQI3+qoQBod+clDFkUZvl1JsKZ8/aD4w12VCz9q
sfA2Tp7daGb920JWc5XXxbDAjGNYQn/GC8o08BcVtWfZwb8Zxb5olQNWTuR+r5cYgqDCE60qdRid
TONLL/ceAk96Ir0qLDwVWgc6lbvQC8UlUgS/3QJNT/H/cnYmS5LiXNO+IswkZrZAzENGzsMGy6ys
BCSQQAgQXP3n0f+/6I63ItOsNm3dZV1BBAgN57j7w2E3tUFgmc+GxroIAT2zUFPpe7kby+kWPMdy
UVrDzhY8BH0KkdbnMyJz7S4Z9LzJmk4n0Ln9EmJ243qY7uDsPrt54U4aJwPElzOGG5e30yHshy6m
IyTo/mycFCLLfEMQqYgoJHc1K3VCXtZn3yDckrv5r55FX+Pc57HT12+KcrUqA2BoKjqrNa1BcFGj
HJZVBfUxggLrxG76aQG3PCJ/5mpLXSRthAMoAzwHJUM4O9HkJ2A++uWMJSp2OwZq7cRBe0IGD+6C
/FU040vPUWLVONQtygr/Jsbw4HDfSQMx/UagnntA1D6yvocDPLwTKGEFUGCssKAWr1H5yAHjGqeO
ogVVWWmrAZZx6gAQsy4rksjIe56xJep8AEoJ9CJbCw9C2IBBgwFnUoeDKSPnEIptEEqWFBEQsd9X
L53XfNJ5fK4djZs5b3XDjllkP9PBYMgh3ZS15Z0BDQ5ZKgPC4mqkXYOZFzfMvyeD/ogGeOerEubV
MHybXH2LNsGNbbCmsawCb6In0P91DNaSFoAfcAXcxilTXo53Tu59gS+4nWroanhxNw5sQMj5fBCT
vI/G4WXoz8mwdT4tIsOAkCrrJx/+3hji5XTKAeKx/Q9VslugbdYgdFoxUs8oTskKHhZuvfgVIINA
9ZIN6Dp5kglQApxmspfgcmzQnn5EJguIX6VE6pvT3fT45XEdOSA/zRQYRA95pFa0h24XpukmWJCZ
rhoor4CUUk1MC/qI2Phda52xUwPudxBa93U3kS0p7R7ccwcaeXuOFo4emoRo7Oc1s5al6NiGVyVi
hp1GPgQNCC9OVXmgkpEG/hWDzg4qwAn6ghK53bB54QSSJaFouhS+vGDpuzlbuL5lYhbpD7eef40q
LGNbgsgmtQdKWPQ6Sb0GsjqIgVKZUgRPfJrKkwvXG7Z2y5+LYLoVLAOCjyJTv65vbHyVBRbyCMFp
EwLVyjVwd3e55ezdcHylSsO3FSL4tfMVoqbYjbS7Q+b0m2EK7dTlfb+EjIhAyqDCuNdtAEpbb5a4
nzvBzQkd9AouPx+Ms6J7ysAG2XGEoKxhBFxbBLe67gCBLIBXMKQlsSvJjTc4m5n2QdzMIWKfKqBe
QPC1QS8vijjzWJEg8dKBL8DcKJNDmWswKfhmWg02UNyVEx6Q4tgl/kCdmLZkWKNTh7A2AilPE6Ci
IqK0iyhZZtkIsWSZt8kEiRcU8a4NBoAL8WyFFMZ2lkdr9tgL+kfrhhusyi4eLclR+nGptQAwyFuE
brHicgBGQ7m7Ad7+tEaj5sHndBMF5KT97j60Gp2Qst8ECB+DRid/zgzaQ/htjxMN7yJ7Rishlwh/
zMFTsCnO+Z53AAzoDUma97QSn8YqkJfBN1begaWqMfuAUvDR1CgKYa7DkBvDfuOx7AV9V6BTkSC0
tpshwJzhIKETroY1Mqdo3LXljPCdwYs71R3tohGpW8iPLoe1wkKOE58xSpFSGsRdz77azHFjjLZ7
VvVyqaBsi+3afnJq9RhUQPGBGPA6D+5L72YqZkrdBN0IVIsyXzU87QmEer9NYQfLesKJBhVvwA+H
bI7ZCJNFQ88aeBXd2GEBgxLoAZ1BsJ4owWMFTxFBD1a94kHPlpnf7R01RVuv89w1PNSoWQZmk5XF
nlH5NEfyhuSkB7Fh+s0789tyh4/ZdPceQfYR1WyrQ/ZhSqtZ0QL1hzELF/aM7GOoV0/WWL0PvH5r
/Pwd1i5s68i4El27KJn9Ocz6mJH8Wdf9Ay2UiBsoLh0QdWIyOzqhkoLgHdipZ6EJC84OS4chQGQ+
AuCmCZFrSCcG+wr0TSy/UGwL+VKEmCu8DtMM9srHCMvXAlEg5QpQoSpFCPAWLQEwGGgzJKLs3bhy
fRi4cx/wU/dWgu29lCUvUuyZ/Hias+nAJ6xm3szuAJp4bG2fncsGPfYIDI5s19vWAQK1p/mpbBss
l779yI2Las98O9LgHnn4QNvK2ktaLorUBo4hiXQ+xnpAPWtoLYlAPgRH+WO4bYxFEyBAIbzP5rMY
9M4uybDEeIlWVjnbiRNWnxZH4IgJ8V9tLoI4qHy6MUE+HEjkmIT0WK9KzB5gDXKzUCq0dsWItbKU
Bk0E5KilwBaeWtMDsEEtLHWR2FFGsGDWxQbx5AeQfsF39KJl1xb2Aiq2eu0M0wCNuf8Li/KzQ+tT
AERIip5BB4xtFNtIGO+y+bHoUXMf2jxLg8G+nS0Fy9rMT3RsfoFVJlaSSnFAf2lK+gChml7hOMCl
wv0flGN4qiul1wN2EIkKHXLiimXIC5bN1h4z5AFqdcD8ReKxK492Pt6VvH10m4JvLc80UCMJd4tk
7izNHVWnHk5eC1rUUxI2/lMWAgseVxUlOwIl4EkFjYRlPJtOCCe046ABewFUxum2irLuriYlqHDA
mG9m4fZIebTWAiQMQI4A4sSGb1h2iHz5LZDeyGJtMXep7LJP5KzlL7tAmO9YDOpgdR0AooD77VBQ
pDfNaAUnEMaiZ59aT4M1zif0Or0sGXy7XZFeThunmLB6+s1Tj9Qq1KOmpTA8WjJj20fJJYwIBnfO
Br55H0U2zDnguS4lwlWTwngg+9J6wDbSJ+kcYSIIjbmtJw+tcrt7MrIGDRAoqA0sZGDyWSVdFxq2
IRGEPdAxLo3R/QAcBPtiEPrcAxUeXY9D+BtqCw/p9fO7Kkcv1lGFvVgLiJ5zRn4jyOjRJw3DQGqy
pZ/55cJtSXj+Un6SWaO/QSDqDEEIEUDFSawDofaWokVCnFUqvZXgWCwtVMxSS+RemkmUXkHXydIJ
ycArNk5Y9QYfb2/jI0XMAvGqK6haC0vSt6YFstO3B5K4lgTJ0smrvfBH+ughD3TtFkhxrzzqHZGb
UcZ5AGgr0pWr97qKuF5x1TfPtPWgi3EDSCKaIfoSGpsa5foT3mv6VTlIWmx51sBQC1WVrpErpysk
m/tlzVKE4mXLEL5VCBGoSbKg+l2MrZ3kws23MO99uHycsXepWyTETvTTEcS5cQP+C5V/4DiQXufB
f9UouZyU6jANDv6iLSvsvC0KgnBlqgTxeXyN9FyeRtK8McsVyagms+mqAEuNM8DWOFVW4lbwwCOO
pz1EDE6W0HbrtUEXOo6A7Yy5XQTxkE1jnIGzDBaQoondTpiViacWtvTZEg7PFy8qb5taFpDPj9jL
VgNOV9iIL6XGmCjc8T3orTbNZ3NSOOvEtdYnt8UbgAlqw406Q+n1ve7zAgtqXS+q6kyyZu09JzjM
5Ij4X4RyLPeOhyocwuDu/DKQh9yglDTb3i8AWqKFpQOTihB0a11hKzI2iIV1M+uFAFwwRfjG/uA+
UDaEccBqnPjmtl9GPUckcI58N49EOK0N2W9ZhEDM9wH+/4pOy27CbrunnVyQDNcuePeKo6tMui7/
qoceSButGSCSwL9IMANQGmYxh+ogLaqO3jI+8WTqsHmtAeQBRS0El1WTUoBRaWScIfg3xlfq4tA2
7DbKxjxu+ORjuJZ6N82A7cygN90ofyzTENPowWQNSbwIlQApHVDuwOdcA+rAY2q76oTpOoPpeTyo
HhNV5IOsB9L1E7IcsiHuDeMLhBqSJYfwdImeIaC8PV+gjeEsEeT7JRw0oAkp9EL5Pl7sXj1jxwKE
fJQjYBOd3mMgMNOGntvHpa4/GyEBo8+4E+c+MomyQd+bdgxR1CHah3bZfUPjy9wMHjhAxYyTgIcf
+NwP1X2LYMyYNaZJAypwpdorYY6owW+oUI8GVDERnrlnpMnTyik69PXnCg/UHVN31OAxR0LEUuQi
pkNnn4ocy1IXBifPxpwc4JhqAyEYI9gQW/1SP7VRdjvO2b3DJpOMgj0g/v3dr3HaCwY6Yv9P5J2Y
bVwU8IDYa9H3KJvhIwLiFkx6EmGmkjUYmFGQYBD7myFyihNzLLJtuN8m4DFiye6tr7Zv387dwJUO
cDgfC3LotKqXSqgvQ/pDSaoP4WTAG1OZp8zxu0/4OYYU0e8AZva8PsKmNEMDx/BclZbJhN1/YhGi
lzYcjguPABhkqaZeDC7s50Jh/4DcFboc+qa7EUELqPhkv/WqadPCCLmAZMtNBAHOYrbYE+nCtonL
sUVuPym89x7MrnVpVwyoNMS7cY2DqzUba9X5zniArt1aqwoR6Q2nT2hlhs+Kj+xcISRr39fhAl6y
CXs/zZHfgG1ohS79oTYGckQbCxjFirVsHNI9Cj+nQYKYzxrEM1Uts6aGUANBkweJYsqbQ2psgfQQ
hQlwRdke9Erz4Y798OhV0ZgEFQRhaByAyjgaaV4UIOpLG7fxHrhXkQIf1i0FKcqXHGSqPQf97A5E
z3DXKTWtSDZ7dyxTgEV6hK9nyZsvJfoSATsGjWFvjmrQ2QRwHwBnp/Qc9czEOQm7A2u8tQHKm1F6
XxU1qhdDXjfbnpfDrhoLP6kmGTjrojdRQoHW3CKyVgBp2HFs3wYd5k2MjcQMgVY0un9Xhb60Xp4f
sHJslIqHrk3BmUdMwN8V5C6dlGg39IjaLtGO99x9ZUc9uEMGfm7v6/ua5pWCHzm3cf5Vi6sJQp/r
CGLWsLW2TWVeQhYsbf1TwMGVbhA5X/ZfH0+ArcXT0WoHIu8Cs8guo/etIAvoE1d/9wMumkHKJUUQ
1j7dViMELsqtN03DwR6xXv/u8y/a+n5U4CgbUagIRpyCAdx1TJ8YzMZ/9/EXPSVOid0hzBEJ4wr1
R3fKX3Th7boIgJnvL3DtCVyUkSfmlFlLWo1kLiSFU2uPoPd71NPebKt9//4SV3ow56DPfz9kNjeZ
hhYBZXfmHVzs1CcAl7//6CueTNAP/vvZUmUZFtMAPDEBQjW2uDMJ7oCFTqocAyrqkkm6Maw9B+oh
dCV3+h/aZH98L8CZunjsnavdqYu6YIuiO9tYES+WNkyVOKIhdff733btEue+07/eDY6JDr67Se4m
t7nr/fF1rBHoW4w/zEn/9G/+p8z+v6gsZVhp2YMh2yAaxNqraj8FMAk0+gHYeN+47CgRDH4+XWMn
37nVxs7qaiWBtY6JgX7YrSy2rQZRH4Sjy6euUuHD3/3yi0mnERHcRwKCLpArbwBPfsHyn8c+uK/f
f/4fO1r45RezDmdNjcQ7KKVm1tqor1lig3kue/a7Ui6BfZwRDtjY999f7I8NVVzsYgKyoeerGnsG
uTmS7nJsynFbzt1Ze1CcA7CnmyBvliV2W7E0otp8f9E/vnK46MW0ETJNx8iUzc5gL7cpw6LFUYiw
v7x/F3NGjT2mY3mMbLH7e2SVvJlHd8/n5o06/mFu5t/f/4hrj+li3vBUkeleS7ItdfVcVsO2RzAK
kq6WOONtpmF+/P4y1+7VxRSCuAhR250FG0Nh2jck3NvHXup5+mGCvfIrLjN8zkV94GxytMxsBwVY
Fxs0Nt1aqNMryM0hd3v9/mdcmS4uE3zKvuRE1wQsxIq+lUF3LIZxR2X/E8jq2ueff9+/pqNMVx62
txwGieENaQD5Ci0Wf40j3E/yiWs36uKtr0oUmpEq62y94d7yfyN7P2mmNz5ThHb/5GG7NuldZgpk
CNtGVYaecZo5miyBVYvn0g7n9/qMRkg7EbYfEq8OyC89dE+J6zBUGGdo3VQMwWBwg96k/Zsj73nh
wTPyHPYdim3lTLIfTLd/vgv0UpzmF1FXkLwbdrJsVIL89nevEHZC4R8q/NRI+vT9cPnzqKf/hC78
63F2CDLgQa70zuSQLmhS1yfhtM4P29I/T3r0Erc2ZvbEbavSu4DtbfabSDu1mvscXsSsFQklL1P/
V1Z1n14q1GZgdRHbgQ2MQgP4NpcA+eZgkAOL3IQ/rMTX7tXFRBTBr531pR52PUp59DHDLu/vHsLl
1APgjeX4+GC3He/VUC6IrX5oo//5daWXQrRpVEN2jtLddXrfc+irtI5hnvnhi1/79Iu9CQFjbYyQ
Db2LLM7X/VnNanum32St+v39rfnjvtSn9sV0Uzk4+nfMAYCW208ZDdLIkA1oBCubRz9IKK68avbF
hFM4rRiqWejdGI1pzr708DU2t45twfyT/7BPvPIiXMrdUNRG27fjGJ287+JGD3cRKze+b68dDm6k
p7sgBhvsVAn5V0Ix3LnzKP7Xm91XHtqxFHcuRL9MyVth9ankM0ycDyFYR98/nmu/62KDMQcsAj6T
yB0qBk8Iwdm1WXbEaQVzYYseDDx0jss+7QEQje8veOUdvNSlSd2DzI5K7TZqXg27197z9597bSRf
vIISzHAue7yCFu+3ym+XQGSfWGc233/8lWH8P/qzzCXUk5gIjVoj8zVWHpyn5rki0+L7C1y5L5cq
NJiCrLL3c71rw5cJZTUr+/r+g68slYDa/XccYT+HwruQeheh8pUUNpI+uQVkVSCHjRrJClDFp3HS
n0EP9rWyUKWOUifMb0o3Q/EU9aZouleyufv+61z7nRcva5iH04RC97AbwMkCXgzlsB9mmj8rqXx6
qTlDWK2dhbbV7UBsbTcCHY4V8jpA5kB1d0Xn3lrSaUbvDrPPEQobdLXL/qf07SvD71KSBjCtKfxu
zndOoV5lPq05dqOxG7UPf3fbLt5Tay6LCsnkesen7H2m5Y3rzT9Mn9eGtv3f8WGZqQwzhF3teERe
pGnu9FxPsRJRnTZj//L99792fy6WXtu20dd2ar2zw3vfOo7eRzT9cIq5NqIu3nzawuU+dHhzGjjc
z5GslH3+1Ze+DNcGSt0y6LbrnbBBcZ9uGxMk1t9++MXSWwK1WEVVgaW3eW3HjUSfI/zBPf7PqPvf
kgDQ4f99pIrU0A1K7OjzLDdJbUE7EpaR3gun6zai8IckaFmegEUTIpYyaG6I0ztLtOXbdOqrYUFC
6T20kftT2PqVIXZZffRdMU0ZZh9Q01U8otjslr9aD01yM6TfP6org+CyABlMA4d6o9A7R9vrWqkD
8cxPefT/CD//dDvPF/3XShxwxwJCFWvWiMPDJyIh0eLlv7vXEn7KI391ZJLVcfnxd7/k4k3v3LYN
mwG/pIXKcF20BBK9qgn+bgt8mcPtEysqZ9QUoG09hcFThkLz91/7ygt+WRycRBQ1rC363QyZFGto
yhGwNwC3/f3HXxtBFy95AG4erU2md76P8umQJVQ5KVAby5b0y+8v8c/G6n8fM7msBdq8QoYFmHc7
az0spyRbkQWQ3AtnjSbZeIAfL52T/bhvjvpYrcWt/cxv8mX1w0aM/rNd/dPlLyYEjqUK00FR7XI8
dAcI4TIe5haeXcaHHgB3wEYeCh+qD9u0cKIMXQS9AxQp1pH5Y/sCpYrnJzNn0w0teLuvZRk4CwmQ
Vp2gBjkWaQbK4nbAf6O00KCfHo7RkCJLOfv0KJQVvdI2dG01wmNLP1xyX3srU0GOUKI3kdYBgtlq
1pLFTGmEPWnYbUUbkWNNsxDtZUucTNAFX44opp0aGudlCgu2dJ3KPeUu/IWeAyUYywcnrqaouIXd
o110uXKRXAuvylq5xnoUje434FAWS6hsvNQCz/3Gp6L4ms2g8xjBsPUKxWeIfSZePnSORIt8JppD
nwtRTk1VsQmZQT1Add544p5jvWeWCvZ2O1CoZuo8xUKkn+ZO1OA9++yzFK4Ve7YYHnuDKGYGk1fM
urNiyBkjAORbfh926DdwMegdrXK95cOUY2H0FUuDsZJrkKoitLUavbeQL9EscpNnq6oth7tWWtnC
bqV/0+O2HcgMiQXxC/vOHT21c/qJIJTVlBXCB6sobruJQ4JCrRXrKoh9apJDeqntHTE2gTbEijal
BV1RW3uQlgndu4vZkh0AerXKnoseHNYYDLlqDRUjlDS9d4bnNOFk4ByU48GyHf7QoGHIzgLKClDV
9jljTbNuGh19kCif6l1RuU4McR7iBubR+inT/III/f9tvT65jICHmbVCIFAEo/jeuQlXeuMtm+V4
gErROpaHZtct601+AgUVWY/2rthmi+jhJwbEn4+GoO7+d+ZuJYPchmHbQdT8gXiah77VCN+i5fsw
qduSWu/fzx1/Xn7IZSU6GHOM6Q5TRwDcgN29tPr++w/+87RKLqvO0ilFNnbK2bqRqHYMkkoddzMD
ODFwnXr1/UXOM8yfZp6LJUeFurYtIIJ3Q8qRtwlJwAGZaFqkkv0wu137GRd7TC83ECWN0tm2DG9n
NfOPDpi/uOyCH85n1y5wsb8MQFcVxYxDDsNjLe+h8YnB5/3+9lwZRP+TeY6vHHhFzXZ2vzcOuJfC
QGhtrZnNV2yqf1h+rvyC8GKoMqhCtJFIIyjC4JNY6izUfpwi7+P7H3FlhF4WTKHrbGVunW0mtDuW
qt0U5Cevz7WPvtgejY2n20F0ejf3bTxZt1D2fP+d/zn8/mFgXganYjuReyrCnXeo040xEKouT7Eu
YRYr/Vzcn8PG5nhEnK63GAhCm2on2mrVIo1Yl891z9aOFeQfJeG0iyMxPcCdMK77Cn4JGsKZ+v3X
vPLkLjM9aFU5/gx8NALV9hPgu+QYjp/ff/SVW3uZVc2wUjE++/O29esbHei70OKL7z/6yqi+DADo
JcijIqryre3mGgEzkAWZfkcytZZhsWyq/qfMnPMA/sNDvAwfrrugh33ClFsI4jd+8RsK1CWa63D3
/NTS+HMRCyDT/87yUYnR4fVWsQ0UGnI+mf29hbTjLewfOMnaNChfod7xH3HUwexj8RJbq+9v4v+L
gfvDr7sM4MXKHtC6H/NdOxssaX0kxbRq0FjzkjHnRb+BHWXAUARvNpYwB0AyzjPxAsShPjEJ90ou
KHacrcPuzjH7K1lr6Du9mYC/7pGvssOi1URN9STzsyrKN8hKij1aRE8WGhdYTnvCb0WIDrmhlB9l
4NawY+Ty1dgBks2zRrqrquPi0GcPlvsOfRZC4MVigIC0NG917SZ5M2/dmW1oNy4cR8F8YEM9+KgD
AIF9mYrht8nblcy3KgIgHKcfhSYulqRD2OBydmKBaYFeTCxCFefRr8hxUt6/oAmU4iGsIH5fzCFN
JfZdTcumVc7d+7yRZ+56zOqPgbnxxG4ytsmGV3vu4ybAFbRZYj8G5gNbzeczKTwvjQQSuIQCmgUo
66hNZHJ4cuwSKUa+s2Q6vLHHV+JYO7CLkzkoNiqPFkGhHjtnWgVj+egD91graxswsYOsNZZugJ2g
lUbz+AE9Oz8M/DWAWtljkBdWW28Kqriv5l+zdG6DeYRgaVxXjbcNyuoUtfaddiG4h3h+0XZ0UTfP
EZWp1YcxLw3StbFJ80HSccU7qXBMhA6VZhyhJkdp37adiFv8qW68JGTzQpoDd99zU8dnMaLTrI29
szkEYcVWVNZido5qEgkxp75msfJfSdQCFezHJZ/iwSwBu+HYvYUr00Zx2AabGWlCvHeT6vzj+RJk
gHTk99IEaVYAiWTN+zZo12qwFwxbYpcOifSzZUNyoDBRIRzLVenDp6OKRPUCxoLSWqhpq5yvEiG1
cfbUNu8N2zcGkG+4FTkAWzc2PyLH9zB99FVMnw3IBAQ2u6OjYySdHui6cZ6mne3hK8ezHVrJ4BYJ
/aQj+6Kq32XzgyQrnVlJiRHnWTgjbKNyT/iqgCKuXRDnWczoTCTZkyqPHls02bq9KcSKNnsT4UyT
NA++WNd3cISpBrrPBB+Pn0chC9+47dFgs14kjXWvi63frtiAEZbM9wimMuIWNqwUTo4sSGR7RIuu
HW9Rwz87iFyy6MG9zEi1mSMRd0/BcxBZa4x5QKZSFoRLd8Vy84TUgdwtjoEPD8VLj38W3k1xKkEt
jp5s+Me3npuCS4SicVK5z9OXlZsX0pk37WFkVMCG1a3ZOFDtxwF1l7zeCuu25OcUNo0SqRN7Gi/X
Msj9mIonMt4X8yG7oT7A1wI8dc4WrBpXsOCL185HU25K6K8C7jzerOcCMG5fJq0MFng9unnLW1Cl
NrW8g2cxQvUVMlmYfjEzuD1uU0zCoyCn3mza/J6I/ewuo6CBT/ghc47oaZXjfVCve3mjwxJjPoEz
vquOuk0l/ENkVdUvptpLiDFVeTvPIMPYMUYcs24wnuCujiIofdOpXBFrOa/dKCmGuLVXDvS600Lf
9RKQsz2aONVW0CUjS9YCxmc+hmEF/Sr7ZE3q3AMB3vE1eS/mtaIL8W4kej6J8mP3XX1lmN1UapVx
gPclPEbBJ74bN8sJvinrpHv4XV9y6whoTejfYg1CH2V4gsNGDHvV77VJinzJgBzvNpb/jOQsCizZ
4N75JMncwwzdsj9D2LuW82YsFCTKp3xeDM2WwKsAjTZo93DVxV6IPwAor0zGIBYPDvxvWsSw82Ba
XUkovoLyCG04c0A31fsQdg8Ix0HtwZuRcvi+6xHPagGJE3w4cTE9N+yt9W+zUaVQm28Djim3kzGQ
BzcNsTchgQiyHmLSdImAxQIHuan+bakH2bx3AQxQ2V1lcEy0fxO4UPtPYmhsCmQpUCeJUAXohuLG
cqAACp6bsVpxbKgM29Hi9wih2hiqdLBfjbMWKNfX9rMDwPoIuTFRcGvCGKRqnYbjyYPMIiweNTT8
dH6tSqDem4OAwLOij0H4pF03HkS77927ERGtmfukBHw2G01WOYoWDJkRnjwqyRPkfaGC1OCb1VBA
3rgKImWI8Ko5jyuD2w+pcsWmOLI+qhyxGZ8oLNCoTAiMr6iRCd7EUhdJrkjqlQ89qWHtCNfSg7UE
X9y19pmHsUeQCVTCaTzCWKNTv78Lhn1N+AKtvRQS9zQjCaofSeHpRJobyFHTCW9hZL37KtvwDLZg
sXI0hmm9hJAYVh8GqekdahIp1NhlFKZI5Fp0IHeh5Q+X1mKAHeHst3UN9Gsa1APq3DmMJaE+mWJM
x9LFCZ81iT9VSZOtRB4sSy/fzj4e8zypmLjtqovuYXXZgYCVuMF9G3pw3JFd1dkrnQ+32veT1iAN
deT7YBgPEpp6uyZp5MHw4IHaC6FUjPyuNbKSYtiA7v0CHJiAgTCWTanVfQUImupR6xHuS8nPe6gp
cWYYYxyS2F248lFuwBYGtwStL/Iyk3YzYQhXrkwkeQvhr/TCrzJ8Kap8RbwRy9+dM9x60QdrrLif
oNr2RrCCHvUI3tuQLzRl+Isck26AQNpbgqUpJ/uM1HtHip1Te2vjY5OuMueL0HqRQ7Ldd0+V2KCs
kapwgDLWus1cWMJNc1OJfYRyTI75DRp4hbYftjzYF6CwnRixlzRLFE2z8Alab9QOJxdOl4UbTiuE
p8U6Qi7KbOyNy7BPCuHYfM2Zi0gTpe6Ynu4Jg+U8coEO0IHtJhhO+yrIFlB+rTJ+9oS7t4GNp6zg
RxajjHnd3Hr02cIrUMBP2auvnoen3mYJFU2S80M33sK0CDeOArIHfuu6fxtpnuqh2EaFOmVGnnjj
vogQZXKly1OJgDVt60U+w44w6E/eNS893Hpwvx/DrNopYhZzZX8ihH/tw1QfexkmfFXQF+RvHZjI
V7Bqp6LLvnozqKQM1TZSmRW7TbT2iulXX/W4W+LktPRI4Y0eWMkwkVS7wA03pNagulShjr3cbcDH
aFDxDOfXyHVRTxT+V+7BWTpjg78MC9xdij78svGDX/iLxcoQy1uyRnSrcJ76IzKgYCOK8Ao37dzG
OkTmJCNQqwMDjbparte8BPlg/HJ6OCKIlUw5JeshxKaH08zElA6nygF3LIL50MVXSUtRpgIGIexh
wQqrmPpU9hBuoQayFrzFssCVlHgG/rhEJ+fLxezNPRduh06uS5g5E1530Nk3ZIPL/TZjbifw5yMZ
voSnCwTjs9RVhymRnruo/4+zK9ttVNmiX4REMRavTDbGiTN30i8oSXeKmSpm+Pq7nKdcjjFSq1+O
oiPKNe/aew1No7rgTb/IpGxw9NN7GId1IBdb8G2asXJ5V5U7QYoSl1kcUq5wt1KBE+DE9KgV9TvV
MNUbrKKXSquYx0UxHiqi/o0ZaLV1HDfPNfgELjy7O1fKEAgyI49ei15V7N6MZchngNEDtP2nStjt
ODYoQ2TAKuu1geNnBB8RVYPGtXL8VpoWiIHTLsO51IRjQQIIJuBtboKlLib9KAp2gtTeXlWhlFAU
ArzHXvMnjJhLO9DV8Ur4E9HZS3EwCTG7yCuGTFfxnC40eOMRUjqdaHwwGZyi7KsgJcX9hD3fK5Hf
wV1rSMf9CN79XussM+SNDLGAVDE7Z65w7GXgUvjtnB5UM4YZhyZrnjWcb/+IB5lIhNOgZO0mNZ5T
kWUgBsuU7H7goCL0Qq/vMrl8UOvIZ2D8OElGEQo2U7e3pD4+6oRjBcWTnu9rPYNR98yaQJsL85fe
kmJfSw091mN9phYwGoAawsJ05Hi4tAYM4bEnzPoeLgBN53WouIaQ+9MOnFrxDozw+A34CPaUDTKs
DamEK7caMgbZ+G40/DbXtNKGP0EOCRkQQlSpNG7gMt+CrCwKnD5lLH0gC8o/JWkCbQqu67d6K4P/
PKQdrq+8d2NJH96ntim9SE/AhSOp/sFFk9wkQpH3Im/Gt7jW8xNuqPmOWsW0q0Eth3ooq26FRc3H
HFXQhxH8o+K9r0CcxVNjBMm04oby6/pzdyXTsbQTYfLMZBNIkRCnJthlXSfhBMc7DWSYjUTqSlZi
aSbCzpbsSKW0ZzOGE2d5kOGF0o/FCbfbXd6Y/5ZWXToxwGmeDYlAXng4I5KLeXZn0UA4ZAM2tzZO
i4RqlcNaHe5OQAslfJ80YEsiQJ9LfSN1s5IVMpX/z3eoWVpAwhT3AUv4bSxJh8RkG798JVljLvKo
WqohxmQjwCLTrYZdO2BoeIb7u3v5tyW0yNWkUjNak9ShUIvLtoT2dmWhKrIBlltJBC2VzBW9wrof
RHUYCzgX50ziQZvo8s4qG9ijpXgSa6xUHbmvqgOMuasNAfWVQaOLQYtAYraGXE3CdjYe80b90iq6
j2uUNjKysWDXmlgM24ggt5LqUhwSxCK4i1riWH2tPEHMWXmeTSI2YKtrS+s8sj9K3XwYjXho1DRE
fyYvy2cV75j+XxfuosQ5FGLKYgOrq08g36pB9YVs5P/Xzo3z33/8brVpkwllBWwJaah9Cl90t7Nq
fqhyBtmGFJngdEKs/09reGl1oPd53uel1cCgXoSTeGAE4mFiA47zjcu6kFE0Fl2JChDEkZvKw4Ll
2j4zc/WjrHrNRkJP9aHRbT4TRTc9k4lZdaa+MaU9z+GPcNZ2Np/gGGy9s6RSkACAhQCH2kdqqQ5w
vEPpQIJE3gLyqeeld+l3npfqjyGPDVmtWV2ykMIGJkbaik9/wdCKnyK8Giq7hJNAGDdN75M0im8l
yI8ldgvIFYSBGukAlyZzlwm8AdCR4lMeYUPuNqBAvJuGXAGc1iLjM0Pd+KCrc/KrLfv+HVVr/paX
uOZsIRXJja5imiupkiBiYvbPTdriZY3iqgi0miSv1yf78s5DOff/u6nmOishk9ED+flbKV4SsPcT
EzHrw/XPX669kWWJQ4+SqTMm6MsUc7rrY0g5yHVzGHtxnKHiZJfjqIF2mb1db20NyrJMV1epBovB
GYDfOoNSqikAem9V65cq548GB5ixr8w3kqgvzDL3gF/fJEWMMh1SNzL469d/w+VDmiwN2epMBd29
GXA5sir1wUwd3Zb06htTk+q2ba3kIFgLhHOCNwQIBJG0MdIrE7n0BYN7SAw1Lox0mZS7Gg9chcin
ODX3mZVsXMyX731iLrbuCP3WWVX0LOy6GEC0Go+UHdW74mbAYbcxfGvdWGw7MqUJTA7GPpTP5gBD
OR4h3vGCpC2CzKbfMt1aa+Xcwx+bu5w6MJLFDJhmozzCsmpAEs+6wSPlFmfIRqy3NlqLnQVqmm4U
BdrQWuZNTeEzUwFke4tyudaFxa2slBWCFwVV7bGkMlJt+QjNJ653B5bW8WPRcf3++oL+pij89yQk
5uJypsgF8RRv8zDiEcoZetMUjjl1zGmUQXdis6ZuX7amO4CjD0G1Mml2wPgwL2MidWOFk73FqiZU
LH2GfZEVebiqdDgsS9GTQOIEYBQIs2WygpSCUrCAxrn5d6xzCqAOL6D5o1rBHOnmjSxjvTUIRE4d
KOOoAk0K9F4EQ9rG+nu9r5fjA7KMsOpWnoTRtAMkWB4N+a8VKxsIgbUPL0KDqK1HiD3gw4V40Lon
CzJg//aLF3sS4m4J8j7Qa5TFbcG+VLplPLWyfI3FRoy4lZdGTEFZ5XDcpLCkj3q3Jo17/Xevff78
9x87sJZUmjAVtUFhwMEEOVAUE21ozW8My8ruMBabTwx5LbSYZmGRz4ceWn2IYMbmS6d5d6MX8Zat
zFov1P/vhZJkDHWSoQ85q+8JMpG8jJ9EbnjXB2ntPjMWT6F+MiYjAXIi5IMMAUEND3xvYCU/oKpn
7kihym7d9bHPaFfemqRP75TenHdWBPFd6IXTGwMyJy/Xf8xaXxcHDjakDEeoqAl12sCTu78xE/4C
au4/Pc2IsThliiRrOwjXtWGVwVKtfhlnazeSk45q1/Xfv7IFl94wAnrduiEjhjanvHG6ugYuS0ni
x+tf/1a2vnBKLk1hIPCIPE0PBErjzX4d9EESVgc1NAAFK+3imbrCNezea4L+dnocn/tn7UOGf89f
dpKCyHvZmKTztr/0KxbHwaDocJmAzgQMEQFEkj4KihJmA6nQ5EOHP8f1vuoru+v77z82L6UCUj0G
WA7SOMAnSMtQBE+I7AyqWhHsZBX57z4jMdTn2hK5sAoZf9BKPxKFsKCIh3hXjhw571nPUSyPLFdS
TSiolxGUOIae3Y+zPjyTdEYxxuhh7t0h36egFOn2hlCD1mzwJphUJAfkrj4pOVFfIgYjC4iSkPJL
b9ro1EAAbd9WQ39TzFYG2heVEsy5yd0ItGCfVAlSizEqo8WvVLYGy2UtEn0oPglfndXmCETHEPRR
hXRbXqpGbZfyXLykqRqfoM6BqnFbQlbNyC2vYCx3CDJSdyyRuxONErElcn15x8nWYktIoHfo1ADs
TrNuRecakAU3/un4lZd03zKf+NifMXF4QznwEfOYJEEbZ+NRscJVkZcs37lVIBQGbO4B8J6EwbGk
Rxq5jNrInpNE3s9lNb9rqpq9xp0iuRDgQSFMEcXWwK1t9fOA/lifFaoORGmR/1K0t04nNpmjjUNk
jXugLy6WNK8tM9dNbDC1Eyj0UPl1ZF1xO5Wa4Uqgm3stxCpcARKul8dicqsoktwSQvUAtwzz80jS
ZAexp2wjObO24Rc3UJGW7SQi3BBTaURwC4RGjtXU0gmOzYVvMCjhKDEkE65v/LVxXVxHSa0i0sjR
mNryfaobr3pUzBuHCvlGTF06uxYXTIGkNcm0BHgJuLOHEmfRUYW0zmM7Mv11Htgclkg5B63O8E5F
Wv2lrOvmg+ZmErmAzvEe3Isib21LZx0kSSlzB/joHAUwsZ6IIXuLMmG2M3GJhZ2Vye7QxCjnmTOB
bKAc0WPf1lNnj6zhd0YC/aG0FeIzJRNiNUnuh2CMgAqQEe7agyyNR5TPpGM51arPsordkbFu76eu
MO/OyKbfJSQsIXUHIWEY3xMIEeptNb3FlVXftTzRvUZUwwvYaoAhTXVFf1WpDCL5PMq7eR5qYUtN
XO/ZwFIGJWar8LRGGW9FDEhzDJWi9ziSu8cmja2wlEV8NyHmd4cCYkp4daRhHrHyhIwDtUs96fGt
CVpISh05TPRj48gl0tu8y1C+B/5uVwjIVMZT/V4y3twn5UAgzk75u9YL4UWp2vmgYSderrQo3uJ2
vqO8lcKRihal50YLOmiTw/iEohwuk8wf21n7BT1o9m5ZJQVOqTZdCLNqtlxBgK/pUX8jQ1RDVU6u
droaVy5MBQefJbg0DKkenhLIEztVPVs48zXM56BYqTco8+RFQ1K7qHvqXhrx/FHmcFyBTRoq4oZZ
oGEpDboUZfmogkAjgsnkOY5I5UFOS7mzEhNqv9FI4a4EZEUuce6pcv+aWn21Uyu1ckfEhT7oQ82d
PBbpAWj59AQfCMujsOpyI3hBuzRFOZMO7akdwVEgolL/wDc1f22zSPzh8iA8nk+dCungbitsWcmg
aIuzTBK1MMG+60MDIYTdDR6AJ7OXnLItZ5a1BhYnGs6NAixsXOaxLIdQ1d4lidgXXGl3U2/qbiob
sDMcN6K8lfQfWUI+ocg/NYpJu1DVOij3QkQdSKMmDlQhoBqm99wnzSh7LdRHn1qzi3Zzp5WQ8hwV
T9U1cx8RRBz5ANbHTDSgU7oYmpMSKz+un3CXr1yiLE44TiyRKgQ8W7kDVMFMsxH1tlzouj1bHSB9
/9SKvrjYy96KmdU0QwhbWRt1PcJRysz+XP/4SnCmLXLcYInUgHZVA5zWUVnGOhySWzbGLs02yhAr
tztZuqXhJLJkHY946AEokceT+a3r2qDG7omJGZBu9qJscKWCHAqp3Gh05Z5buqdVcT2pkYQrXa2y
8cYkeQaftgSCsCaQZBluXw9o4vz934bwPLQ/4gc9FjSptBSXfIcjH5DT6BECccQfJumNAIzjXW9m
ZbEtMcoMwv6TANkdHoPnNI55mFv9NUqLjV6sDdniPjXUOK0VlQMTD9AYrg6/h/Y2GSGjrkEJdMPG
cO30WCzlBlKTIyC+fYiEUOcMkGmFmnay03XtLlEBXdCM4Z2b0tf1EVsJQJbuZGqs0FrGQyac2s+R
3NPx5fp3V/bM0oysk5ihRJCZD5v5bEmq9BDuEaEyj++s6zdqOCuzrS6eZoSxDHBXow9HqCRClMqG
wK+jAUJ4vQvK9+lxIX5SF6sWEqUCymETUiqFtldBALfyY6cUvg6RTgENwqKE2vCxFG9q4kX5JwcA
KklGD5J5tjqLfRXttQQhQfEEZVQ4qexU+pSl+a4Yf2VJ5Y2UQzb5V/oN5Gn2qrZrav049I8RhHmN
zD1Tg+r8PRYHwMPtOtpxGXqcEB+NW1/r2V0EFFwJ9l3TCjsiJbJ+QMLd9to+wa3WQ0sPeMEe1IYM
ODhe/wJfxMFlDTiuAe1Sza3EVyrfcpng0/etbDdF4QO+OZeHUZn3Q+aZ+j6KzTvaPw3sS6/me5PM
jg6t/4ztZ2BL52a0M+sYtdgHwxenPpyp/HQqAT/7U2lQWoXBxJB6cp671oRwDQlG8VwUw0sJAPhg
uuP4BuUdWFgkYgLzHeRxhFPcK+luyA/jBIC49iLPwPg8ZZUAOP5NvMCtAWPMAPYAbk9tbKkGrsmQ
nDEHvzFV8CDo9lKEGtZUuEa/K2B6AaD5DFQKUNOd/JgruTNFLXDkf4Tq8km2ReST4pHBgQwwFwAe
S2SvyZMu4f+BZL0p7RKUB1txE1UwvTMhND++KynxkYm1JX4Pk6HaBha4SE3Mmh8b+xyHwWCrCgoG
I5S6w8QIqgTobShkQx23chMTMMDWM8zKJvzGHPCYAJqa3U0gHBYA4dVgOdZAmHV54QjNi2Mk0oFY
Jx+NfnN+Z0ssA/wgAwZQd7sCiuGN7DMUP0j6zPkTr3un0KHhHucumUtHJIndmcgtv2kFzBEkBL29
U8uHXBxFXdvFcIzG31Kl2nH5IBSvOuPdZn+cMD/58xCHpv6opABhlyBdyngxo3xgA85Yo9Avjb/P
OE4ZWEuNOBTIVUUdYOE02NCahxXGTQtnivyG/9HyXZ7Z8ava2aX1xaW/JPkrp86gh5Ho3TRWN87+
iyeOCU/i/79i4OEdG0LXyqPcin2n5XdFlb7rJYLrAYXEjSPhfNL/50RAI4vQjnIh9Lirq+PgjG7u
Axrulr7mmT4ICw51IQptI8ux63f1TbmTXOZeb/dy7RTtLh6lEakjTRmb6ti6MErxP4jd7QRczSrn
b2//Oh5vVef9+XGwYw9LyFbsxz9//knxEE0vAjiIlaHgV6XVURnUY1L2gLp32T1Rev963y7eQPj+
4lKNRh6p8jimR2Rh+buSEOS3wNPdiHLWVsXiNkWNMlLavsiO3HiOlEMNsG8ssjMFZGNJXLyETGuZ
BM2xWQnSFdmxk1Awz7UOuj4lIHEUOtsbTaz0YZkIheq1WUHePjsO+uT2CWTYx8Jr67uhu7s+BWsN
LC7SnuqG0dA8OzbspgNWkoJvEinEaWEy9m8tnFv+Ef/JspRVrYIu6HKKAxcJJEROyKOAriA2Rmll
HS1ZdTVS0Y2RduWR0uoeCJe9hDfm9V9/sQKNOT43+ePXN60mUmIkKRIaIuCauStyxDNQOSbAR6aQ
c6q44g0qkgXX27v8HkCDi+3OoEgYZyRPj1qtHpGogLi/4gAX7JIu3WW4v1sk8SUNFl96utHHtXWs
/H8f26jrS0T9U6iX022hy6D6tPuyknYbXboY1qJLi21Oaog9VAzfpzfmCXhUNxVgCjgIUezP9HZy
FZ855uioXrzfAg5cTi2izcXmn7osyrMEbRa5bb3mb9kBLgP0DhDyT/UL5gItc+BaxD6ud/FbouzC
5bB8J5qTWTIGnGXYurObebkPyovXByiBn3J33n/mtoy177bvOEKd9m+5Q8LeSZ3Iy52t02jFE9ta
viQLM+0rRTpPo637IDS5ifdwB4NAuwmAFLHz3RZDe7WlxaFBEjwbFQUtCS97MKB7AUahnTmlrTqq
QzzU0Ry6cbWfP3lpYBenR0mUmuoDBlYZpduWm8jOZX7Utq8G5d4AE6CNfbeyB7TFegH4ezIiK5tC
xP0nTfDnvq8f+zM46foKWTmilo+tjBaKSjtzDDPa263yoaZbsmxrXz7vuh8nVKQCWzJTYwzB24bl
0u9Ce7/+k1eGfvnG6sGYntIZP5lwKUAVCVEpb451xv8gUevlYtga+7WGFnMM85ccykm5FXKQEVGK
stUonDL41IGeakb7671ZueiWIpuCmymVZDgNydlhlMKkoWAghEO1dXCvTcP57z+mITOBwxNNg+9H
x7r/VPjW/K798MWF0DdNCa+ffgw1xOaU88PQVL4WJU62FQOsjf/i/IePjdrIIIiGsBe1LeuzoNw5
E3yQHQC7rNrIVn7rH17YyuriGkCyv5SNGiNU++DeTLGj3OuB2LNb2A2F4lm4ymeu+9qp8S2v/chu
NBtMOLu8if+qb9fXwLcE36WfsNzlXRpT3mhjGAetYiP9e4Tvm1O6pQvKyM4EVRLeTn+oL/xyV2yA
NL/lCi80upTlLLJOoo2hj9AKajwwnW19j5eiLTl/sbxvGrf1KML2zIURoEMdeaOWtbIel6bRKqrn
GphGYwhCg2jferywrw/i5dKSaS1lOmc5VlpLoD+Z3brgIjiS/ZoHhV3ZpyfvIUjsj9wvT6O9O769
Ty5xjmCl2e935xvi/EhK8VJJfMlFTWjjF63skG+VpB9bbxIk4bJ8nlXwX+DSqOqvI0eVOd7SbL0M
HUGXz7fGjxYg6QVl0h4tzCfzsbwDFODGdLg3+fpBOSr7ciP/t3axfstN/WiHw7BTyidlDHtfOsH0
N0zugXY4jgdxJ/z0kJxMd8vid+XC+5bg+dEUUYYOdjeYRYvpjt77AjBrSdtYfJdhbhiwxZFS96UJ
ihO+DsKH84rkgQ2qpEN38Z/0ju313p5u1XAMk2e4Kp2aY/+u+YVb+UYYe6lHvN5TbMndWh9r2/57
Z/7oq9JrAzzTcEUOB36EFdrtsKt25gPafjR3M8JO3YF5rJfv9GDaXd8lK47k1tLeOtZYPSoVlgxY
sS45srD0K8d0am/Ahk+ObMc9ZPZsUEc9Br7BRri0MqtL7VF1blvYBpy3AlHBdQYrCp53BXy/Nnq1
stWW0qNpBIjBnJ3n9ZO9gNZjn88z1e1uk320+y1sOG95vd07nTt+QdV7soFNPKY2v2k2rnFyXkEX
TtPvWtiPuUSk0yldgqiE67DQYtG+lWYIWcHjI+1cmBUwo/EVZYT5qR7oZfqoRi8bfV9r+TwmP1oG
n1jvGw1je1Z8KwMe0B3bgxDpZgdE+7vMadzBHbF6u4DuS4/vtnyf107cpVqpXHaTJJ1bHpzZ77zM
lo6oofkq/k3e5AzOhH9p0LoVZgQekx4ShDb0uWyUVe0c74DK4fv20H1av9Nb4xPM7/PMYOVt3Qlr
z63vv/8YmxGOT5C6Pa87iCmd2icOhvov4858hlDBcITf0d/mg2ykLC6jw0zr+5T+0RitzTKLKBah
juUX7RQv25/F90AV3kfH6AgnbBdGIDfQBMA0pJ7kRh71AHXyOwcIpY1LZ+V+/V6fP35EK8GuCwHS
CBWpt6jdKcNW785x3aUFvgiTBFAFaQOLwxBU3BEXK3swfWBgkPFr93yfYYp/S79Bco5v4VdkQ5k2
lJ7EXnevr/K1bi0iJKjxN8So0Xp2JlcmsgOAxMaIrd2iS43UPu5h5syxSLRd9AWjOHDPEf70nvXV
PNGwetxScluLNJcKn5oKs7F5/l4gZUDvx9fovrg1DnRX2bEjnBjE8pN529uzgyLEWwuKri8dmidE
vRvn5Mooyue//1gcncjSEbaqI4ytMhc1DwDlHq/Pz9pOk8/L5senk0Fh8BBGiKCe9Nf6CXWSm/yx
DiO/fUn+mC8T6gEb0fJaJ87n4I+WFEW2iBWhpSjN3B7yBADQbC2FlbSavFjkPaAp1KxVfPt3DXGR
xEbh5VdxXz1Hb2deszN6wp+MXRQqR1iK79VgY/RW7q+ld9BIGwrHshmvtPviYUZM8pW/ac/Km4Ah
HpRmgYOHyDSkNmwpkDbavPy6ov+RCoWDjjGnGMY6StyEcTg4IgvFfpuQrilia4OMt5I3pNYiDWAN
sP1spgn3Iu+RrLxVBIo3kDOAUUNAZjxzkniflsXegmbf9cG8vD7oUqwxUUdKrU5GFFelBTRGhDdo
WyKJl+MYuhRjZNJcVFmLeRLT+zAeZPoZp1vvsctrgP5HgFEr+t5gmBCU06CAcIKhtgt5j0B1z3dI
5gz+4Ma3/CsLEFS8W4fyQUFC6xwexhvB4UpASq3F+RBFqaGTmWD5P08OWOs3yQG6VkF0lCy8kXpP
2slHxS0Rj+ao+jxcn6/v0P6/NwtdOgTllW6UZopN1zmNJ52Iq4fcHwM4zp7GveFy3JnkMKGv5c20
L07Gvr7Z0lxcOfvhufn/hwmcsyO9rtC2sUv2/ZN8kz4aAfgpr5BcOaEQsDW0a4tycbCAsAY+o45t
MFIT+L17Pf+4PnorgSddAojzlPdAj2HZjCf1NB14YNnwJkesK59gzfu50cp5u16YoyWWWDYgvGic
D93anV+Td3arHJJ96ZNQujU96aaC/Gn8UN+Wh2jjqXZZ89+kS3jxAIN2yO+ixfg4+sZOf8326p4d
6DEJZF8EsD93spO1cWasJEPoUiAzgRDDnEw4NCqv+lKhyQKVNqhTPPNH88H6Xd42AR66yCDr9+MB
JpqOEaYbm27lHF6KZsYxBNxUhj2XWyATo37eNJCbyu5SYFDHWbavT+DK+lsyfUoqwZfFxPpLqjh1
tKx9bKR8IzRcORSXZe5xKIeU9uMYTlSFSlmRzsEkw2CsE3zYuJjXmlgcTBYeVGKEu20IG9RnAz4v
5ZD4er5VC1wbnUXwwgsJquKsPY8OfRtrwyVRunEBrkzvslZtAGRZQt8Flx1Mu+UxcazozaAolUuD
o/Pn67O7cnX8p2DdRA08zk01SAV0ogbSfAKIDHDLMOIw0Le81tYmYRGDo5DZRkNH0UoFeSTZgArb
TT52G1tw5evLqnUGX3XEppYaMCrbY9F7SYT/pBtfXxmhZcGaybC2n5MI8omjfl9bxi5VJj8S5g7G
O971SVgxgKT6eQn8CEwFoMnAWUlqMNSKlntT2mCr6UYrTkwdIOVPupKdrKLRz/qZKIpIZlVB2k4v
H5UkKjZ+xcp6W9Zp26SmSDcmZlDXCn+d86kNIKDZublVs89qJu2uqPKtmOVyuEz1xe2p0KbqRQNT
xlE36F4aUIe2IkNz2zgm0E3TsgA9F69RXmtQseDdP95GS25SAhw6iG+ZFhgKB9AurvNK8mlK08zR
ulGZvNwoCdIucZsH+siSO+jBEuJbrMtau1egKCMrVsRdDkMi1P3hScWgg2MzqcyhJFbrfjc17OX6
slg5W5YgAAZhixK2JzQYUusObtgnWfQbn17bMucmfyy4qkmMJiexHqhwIoHqFhyJoeRjS+m4cbKv
hUfLErnRyXKi1NAZSmfAbx2oaNUAZk/pvmOoVE8w+D6apTy5opaJT7rE8GFDrSJpS2bY/zSZq1FD
/XN9INe28OL4qXCB1aUkmwHyfA/x1L4Smvhxe5bTs7aEflcma1kvZ0PeDhEElwNI2J6g1+9VypbF
10rumS7r4KWuJFNMWmib9oVrRR9QmLLZzIIYUEo2QDEJ2HjypXPiDLHkKNY7SQcHWnGyWe5m6G5O
qA7WN9R6VMSuAKNLdC8RJO3KALaOtqafUgLN1vKJ57/MCGAsE27a8+v1oV9ZaEtg9tCrJWWppAXV
KLePGZTD/a5NSxdEb2VDE2Dl3NLOs/5jLadg7Mg6jbHSKmi2JY+TCaU6PtkFe9H7fzJxMcE4/v9G
CM3yseh0M+CUHM/6ZJ0BucQshmwS3SgnrqxSbbEnNUkXmkRNLaC9Cax8BFsVMbUajBjU2YWWyEYz
a5fNkmORJsaUyDoxAmUEoxHEutj4VHtZbW14U42QFDFQPOAD8eu5a11VTcQjh/pKbJsKSPUbUeXK
ulimV1sSzZPZ13UIN4Kp46BIHlUoflxfdCtPju8z6ceKwIdEXxGLQN5M3I+sPYtPg8aVzyhxSUbh
qorxCT3njbN0Zef/J29ayUkJUAF0rPE4+JNWZfyQ5yLbmK61VbG4KLtW76EQMZnQXG3va9BU1fH3
ZJFj3rxfH6yVmfhO0f8YrKnoddH21Az6Vg6tPM3O0qZQRtXY1/UG1nqwOH1jSH9FrMtpMGfzvW6g
gGoapyTq/Ai+LBszvtLGEowit5oBklJBg8xMHZ7dWJ107GugWQH4vd6LtW2zJAHE1KgkjQ8IjyZw
6yE7mKmqp2TtLuV3df7ZsvsKqOi0qz6FyDaeACtzswSskNoAVtYqrYAaifU6GlXzYFCtY7aC18Hf
6x1ba+M8pD/mfzRUqUtHgwaMlMMhYjny2Dpq7bbGhEE3Rm9ljyyxKjCHjNJEAd9P55A3LsZXiO5u
rN+1qV8cm2eT1kGmmHqzpQ4DSzBPTjm/Tbpsd32A1n774okXGfJQ5BkIH0XXhHkt/2LJ9HX902u/
fbG5kTRuIwF2VNjAYhGy3Zr1Ch+CDMpRPPdII/+TnIZJl0AVCBYmnSzA9UFQFhq97HM+3Ip6C9K2
Esx/A71/LCGJpFY7Uz6FHc0NWy17fyZ4I5XlHmoDCLKp/Cdi0RsIg/vr47a2GZcIFBh5lXmkNSTs
q848sj4qnwo15lCAh7HQg0VMHSXEruWolKWSZKPCy6GCbOXUizvD3FgYKztnCUiJNTxh27FRw86U
X1Vev2fj9FrI1eP1Tq4sjiUqxeohbpAlgxoCWfdF4FjXZSRsNPktTiP3ehNrPTg3/WPi4BqSaXFk
KbDKE19EgUoqmboTEJdb5fWVvbOEmYD6K3cUxk7hYKg9zBXG6W5Uui1E0Mo9vwSXqKMGsVTDEGGZ
Uwkh5eBDXs905MQ8lNm+LenTLKpf/zZUi1OgnyBpSBVFhMx8hYOW3fNwGl6uf3ttlBbHgK41cnfW
BwmTrjipVrHjXN84HVeC4yVQJOtYLDHYex/5NHxE+fiQF4UKrPD0NshRQEw8W/+tD4tbPqJNF3Wx
pgbZyF9imYK3pHcP17+90oklBgQGymVOYGwTdjnDaZLt8ip2RaPvrEH3jPnjeisr+22JBKF5XM9K
WashF/dx/8ihwCubn12/xbdZmeUlzuNMiu27tOzwfSM6wIyn8RKVbQEWVrbydzL8x1a2eoIJpTMJ
dZbeEdl8aCxAumpj48Rd+/HnZn98vpXU0QAhrQur2QpYZR0tXfKuj/vFX27QpcagydImgbjtjALH
WVXBcOo03xfq1hG09vnFxoVUSy1pozaHVKpVZ04a5hclVKYjud5yr7o4OOjBYv+2E23gfxPVkO/q
oXaH0lcc+dcH5+KixKcX1Z9qjupSg+15OMDSCeY3CtVdmnSQzN4an28E238KNGhisXNbU49ivWsU
6C4W93Nipq/wjjK9JM5KRyIFh6SCmCq7JzzZmym8UMp+yv0uBX98RGYU4MRp3LWCA4TQqbkaanNe
oR7BIDIItk+LA8GioQwHrveOSdpRIfDmuz44lyFpBl3ewB1o+JYERYoDDk1Yu8CFBmwEHXr8Z+Hz
orFFZngF8v1yk9kwSbWNISg0C/oLJ4VXB9rJIWIGh+dBfD4Y242fdRn0iJ91Psd+bJYGucFW4kV0
GCb9r+CSDw8QFSlVeBkaFLKlYxrUgnqskV0yaXsZBkVtpu04HhMZHCKuD87KolwqTQqZMuRxofVU
1uWzbJ49mtp8o4crq3KpJjmYUKgvk5Echv9xdmW9cfJc+BchGbP6FmbLkKVJ2qTpDerKahZjDPjX
f8/0qq+/MEi5qdRKhcHL8fE5zwKGsKerX/1YP6iZPcxLvsXhWfv9xiCmivFpkGEHOGeh7kXRaljX
pFv1nHePFD80xbzHMYARO8WlvYCriNsJHlmZc2Yc6wg+pJCPJeR4fR7WxsqInDY0rqBn6+vEoz0U
3sMicmACNVfFDl3Krdvp2ksug/jPiqtKF7qxA9PwzQVTpRATLHzoQx8Ep1rnVXz9S95N8zFmRiQN
aQ0B0axFlaANyTM6R40V2x2HoXIBD9UbQcLlGT5Yg4YbxwRHTpiAiI1Xry0GI8JmaDxAONsmZzWm
WRx24kfP0g1W5dpSMEJs1S4ko9q3QdP2EToc9pazFtrC6RE5Xl7P6camWfsGI866NodjSFmPiQuf
+cKmP2Hlt/EJK482hSk7HECtWkpybifnpRfBEOW0sXfXp/3dLNsPTZpwNs5dwwcCledhRPm5li9O
2T5CAXk3QsIKxPYJthXDliH7ynFtkoMdIheXLx1JXNC/QN7s94uTvU3BuJHIvN+YwOcYS0lkagxq
SsOzi9Zqy/1jM1ox9/23xpO3BOpsfsn2JY5Xqym/T5M+elwepvnX9cFcWWxmv1W3lUrTeQnPTD23
/JVn/s7zkSvDu4fPHyqu4hONlabB9KpSLdxzX0HnYeCudedXgQQVWRYbi2LlO8yeq62mqYVXsX+e
fHbT1ejeofU9FfvAwWG6lXSurAWz9Tr549JbteefnbneZ5nzsw7rb55Vbh0CK1HTbLuiVudWRVik
Z8gEQfYKEQv61hCzj/iHiEg+qMf/jcukCCmzmyyFfeBD04URVGOOMzhJUC7fkWGrf7w2TsYRQ3u4
2ilndM+N/Or4oJxf9iZlG7F3baovQeefs0WKkbhlPfjnwBUkIdYCOGOa0zfMw3wqBezSAuiP7q/v
j/dBSRgx45DpWQGxrm5pEzuAagisefdqEnDDYW5zgv1jWEMVPAelipfwl+apH1Ey8L3QLmyPpAOI
4PXfsTKkJgPH0z5sJUSJA0A0x0lD18Jv6M9ebglZr5ylZv9bSnQIRhyxZ2BqqY5Z44WnieTNrhJu
e2Td4OwLVbvg+AfOT6BM1PFD32W2ZVUpqgba9W3ikwCyFbB8gjegare0HVaGzSQphyqHO3s1kMRR
DE5AN6iORWWwAexaebjZYs1rHNK6wcPt+putn5rh57C1T9cefTn7/lnjAdq3MLoJ7PNFPCAagKli
TgjXOYD/r4/7Sqgx+6DlmBMwjGGOB2Yo7L2mG3dswDML+FdaeFtp+WVHvnOTMzuhMgV2ZxwbLKrK
ylF/mW6kTjdaEWvPvozcPyNEvNF2FJbs2ZXylleQKOR0o8W1EmDMxmea+dbEieecVT62MporyIOh
MFU9LT5vY1UrdLvpuKUkvDbVRoDx8jAISTiyc+rAsAyqORUn4OduOUOsTbSRXgAXTe0cGJEztdI+
hrl9dquzEAQwJZZj1dF6YyOvDZqRtbZDm9Wg6BIQfoE1z76Fqj/m4XMOzR7ptoePrVojkYAWbzO6
zuic8yIl9zpj/c6GHdjJVdZ8UC5knK6/Z2VOzPZdIHTQ5KN7seKSz0Ga3aKacICD8AYLce3xxu72
CkiyBvARTFj+XTnfZQ9Fk2Ij9V579mV+/tkXtOjcQXRem+RuqW58XoS3tgP3Q6uftg7gla1nKncN
ocS5o4Y2KUf67F/8cufi0/WBX1mtZl9OO6NAwccSSU77Nz7BRjes2R0FnnxHIUS2scHXxsjIIGiY
hg3JkNM7HnzCM4Z79gi4T7mxStceb+xoB17ELA8znAtzpb8tZFKQ1MY5Fy9hn71+bKCMbY0rSaWk
Hu1z18LU2FFwqw3VucvJr9anGzj+tckwtjRUcz1O4X6d9ELHqtG7HiU2r//uV2J//SvWRsrYz+jF
cKsL/5oE6gcYApaR7uSnzu82oDgrzzfbPU1RN9XUN8u5cp1XKnExBDbiDurdL9d//8pV1Gz4gP09
hEHhF0mDRgzpl8NsBWk0K9it6h4VQLfcXxxeNkZrZd+ZhGIN/a+i8MC81Kl9Wzg1/JToxr57HzWO
EqGxntJsqLpQsz4Jid0fIchZntuhnss9bXh5N2ZzWUeaM1gY4ZNrEXvaVUkfSnufwh2IQwC3tCro
x1XBS+dKeGwspa/hmamqeoogsF0+Sik6tQPqP+O7btQQM5H18rGV+rce+0/Qk1k22R2FawcM06x9
2RZfZ8ohP6Ah0pJvqeysLCaz6wOZpTaUrT0jB26+dGKKBWzXUxQEr6+lld1mtntgrBtSu3Pmc2mr
4ZCTQp5623f22cXztArdfCNxWvsM44DwCkeTKZ0H1GFh7xyS+xDa87MnNpLiv7/3naTPbPxoOaZp
h6TjPE3lzTQF+6b3ILD53XaquF5uG4c/gMkKa5UgrjR8vWE6O9OXfIZNlHoqpx5yft8sspXLvU8E
8kOT2avmNq1g0zWfrbERu6yrxWkKG/pJQE77hJg57kiTji9Mp4DQuLJoIPtI54MdpPVNiirfI5eu
3Dt1l+6mALLowiL8EASwop4kpTcNuv5fry+AywS8M3Bma7SvliqEyt58TifHTQiv+T3sHIeTNaTQ
qAIBeA9pTLGRgqy8jBj73Q3CMk2XUiUhz4/VRccbZjgWvsq3Pmu6cUitvcQ4QErkmDLlBcylRHNv
86GNcXUOIy2gTuLb2ZnDX/762K0tauNEb7NlcETuzee6e0t1F4fWElXZh6SFsIaMA92rNOd1T8g5
7eRPIKAeOvXBO6QJ1rM4ILp5G6BSSofHOZVFpOrsQEb+dn1g3mct4rcbcxA48pI1U3KWcLjlwXzD
p+lYlx7qPbAqtdsxzjs7mSGdGbkVPOevv3YtmBkHey/tcYTlKySVKy+pJvjKDZ9CdzhY1hbBdeUw
NKnOvmWHra7GIrGt7KBlmAhqbRyGK6c6MdJzCnA9t2fmn2vqHgbGINf3WrlPDtJ0VuRRbmfxh0aJ
XPbNP8dWQzzWzBOEp0nbQLymyiZgEkcfOvVQdYeVaL7xQSu7g1xm6Z/3aB1U3Qi7gnNR8XbHCi73
XicgQmuFH3NhBMD5v6+oOiLybEBO4FER+SI8UoJEyN2yyFj7AmN/T1p1KS8hFuz7z2n2ZUgPBRo6
12dh7dnG7nY0bJTh3TUmJSvIrm8zyATVzj1JC39jnt9fUNR0orOpnqxxRseiCEMQJ6a3woe0a5GV
XxeL7WYPNs64NW8cwO8HXWp2EqGMOQ/jjKydL3zPKyuWTOP6UZ/71osaeyNbWXuLMd/Ogu09h0Qn
QfnFDiSEun86+puG/4PIt4LI+xNDTV/gtLMbUkuLo+bZnhc/BItxsOto9OTGUK3NizHzVg9bnrB1
dFKk953LDkrOURB8ZmzZSRi4N+OHDltqWgR7TdsXjHIC/HcG0ZCgPVYlTHmCPtFVmQC096G7PzX9
gsnCRL8ASn+eQSuKKjd9kYF7zjwwtq5vlbUBM8J601esmgcY5Qjognfu8t1tavU1nS408nZodnYN
L8Roqastaa/3ozw1G4l2VViapD1Jqla/Ol77slD7cP1bVlaX6Rs7FVXtuCSHZ2zLgBQNGn6n+lw/
Lzi8Th97hRHftQd7JR0U4bkuR3UQdf3D1+lwEC7sRT72BiOyB005wrPU0okv0J3Mufvi6e5zDkuA
jReszLjJiA09CFCnvR+c29L7XpLxvmnpI+8uJnsOv6WB/ME7fyOmvN+DoGZjF/ayvttDFPFMU+pF
acbvC9bcZeUI6XR5gk/tYz+oLPLAirs+emsfZ+x/1YDP4sOC7sxCSEvnN5X4lpJT5rEIxdJoIc0H
lxr97+FIl7FvdYdaNbo4UYlP6Lrf/fLBMGm2cHmRh2lbOeRc1PqOtBdVweUhtbawzSuR3mzeMvjn
oURTk6SgZAeEa44JgFWP5ZGbFoLqEEcHPOX6fKxsSbOJi15brjLdo1Y9O+6O2eEA9hrEeIvJHzam
fOVrzBauaGgDl6lpSKruUxU4MXrRewLxMNjrpJ79wZcY+z4PJWmFJ4dkdnHblNOj29I7mokbiMm/
jVxsheP3Yec+Ndu5Kdx7GHEyes6H8lNVpidrhG+f+1xYdexyGNJ23WmpwdbuwTbyuo+FNZMHaoPc
LKYqLRIwnW+HxnktprqJWVZvqZavTZKR7cFWy4KSxTKfi/zO0elDYx/hBwUtFwUTvi0dixWcITU7
u7AgtjgEv9uEfpNfIcxwhlLHeLSTdIrkD/+z++w/ZJ/ILRRyTs/1Xf6l+HF9lb8vZYxZM8JBpxm3
pIsXk8fu5qHt4gcYY974bfxgn3Iknwm/8VU0jNEZWkOx/fvZf32unp/LY7qxPlfintl0JVVbeXkr
5nPbqaRh9PuUAWEPU7JHv5t2QxVWOyrtLcGGtbcZSUPnjJr6I1rXEFmLtf7thrc9lJrr9LmaZDyn
+UaWvbJqzHYsvNm5E1h8TJrg51CKeKHlLvXKA8ockbK23rKSkZjc17mWnapAiITVPOwBFxaDx3K8
vjBWwp/Zk7XKvGRDQziSkWXndzZIA90N8ZeN7HBlHsxubNg0mYK1CYeu36+hqQH7g/3x+MMPby1l
nyqabZx2K8e4SU2tCnv28/ryGYjbh0mHu7SDysKs6ttM4wxXMP4AYKPd54gfHzs5zJZt26MVBbcL
nviucxxlvy8V/RIG8mMRz6SoohufjX3qdAnR3RNrnAepy3Mauk/XJ35tTRkBoYHecJFZc5eMqEm6
DT3A8HJjMtbWlFH+sZxhdHmxdGhz6RwUa9gz5Fb1RMkSbGy7tR9vbG93smBG5FrYEO1ycGoRQSVk
49ErxStq9mHrqXKKJh/GpC7GR5a76JGTPmIy3NWTuOHOeLO486Fy+JNKp5vrk7GyfE1eZdbC+ppJ
lBpkBcyIhDUfIaA/a+cQDPaN4LAfSUW2k17LNxbvJVn//8IvNVmVw+Izf6lgtYSPFRGqKLCPTL8r
BQmpTUrA+yYnPjWbthbExIhssBC0DRlPOCXBkSx34PgL3HQsRsu+lW0znYJgcc5BHzinavL6E3Qo
shtC4OPcMyGPEwB8ALBn1o98JDTKmFfcudM4xvXI5TNp6PiqrLI8XRTTIxGk5AZWg/W+9QHQ70sY
5Xk5qOQa0mCRmAv/yQtI83h92lYWutnqmxq/Y7zqmiSTzoWqeApm/yYvnI1SwdrjjZRkRit0CXKb
J/AE3gmdnkSa33VWv7FNVzaR2dqzCmH1c5pCLh0ukxMfllgROBRfH5qV9WX29mwYW4K1zWSiGvFI
ldw1pMzh+dQ8AQ2yUeJY+wAjzoCQv2CwYf47LM5x6gJYqcxfrv/8taE3Agx681xxbU+Jtj5Tlkca
FzW65emw8nCzqVcMs5XpZebIZctnSYJbVU7PYlNoaGVYTDzD0li18FgO/8heh8+uPdIaiV2bboz6
SsrjGKvSpfbit52uIYkPTRNJvOcsK5OUVs9Wkd83g/qQ3Caih/PfG2xY+UsnFhB2Ff3U1/1+EONG
0rMyQmbbE1CrkCCw1omle+ckHGuBsZa3hX5ae/pl4P6pfFdz3bAQ8qBJmQ0n+FW9eYPaCtvO33vp
e4HbOLctMfQVhB1EIsqRPwvH9++ntISMT58uy5PmalIRFdI5Dr09VpFop+HQUMresNfps4RAYXdb
QijgLHGNe2hdp3iaGMzKd3a1ON8zUCi63ehqKPzmgOu5f69Yp6nv6ZfWq0gTh3YIpW3dQy2nEfMz
dPcXuWMq60XEYI8wxN1Acv/iNDCearD88ohxTz05Hs8eOxY0cRlcnJ4BXCBwMeEMEiIyt0E56eFW
AE42zw+W23SxA//ibzXKWd8KNvIX1XjDKxjo7a+Ude0L7KutF6GdeickXLojxdlw0NCL301kmvd5
ZvGz41n9bTgjbSZL6d0HunNvi3bi0OWnYPvDEFkF4X6RXhM1gjK58zzmuPEARCh+DXQH/vSeUwGc
2tZxA7DyLbTGe1gpNByKRwUDSk9x4XwJ05w8FWO+fK4Dau/gbFKcWMi+OoHqwcOv1O/Gzru7Vrrs
KICk+MQr/QwyzOvkLOocONBtngVbIGwPLAHJHGtHs/GGMKDvR40ubIrTMk4xEPhrbUW9gG29YI5z
qFhRw+ETTHNetvc18b62ns4iJEePFw7n3mfTE8mDHHJgRBxAMXTu7MpDwZTBxr1vOsgOCXvXQVIx
zpUd7hD8eRzS9JvvQxoOBkkXD0TImYYVlFOXgbd7nYNbZsEXfY/U5NVq4HkHYcO73NcW8vmw3knX
udduuBybskgjzkW/y6CuBDu/cokGIYIY/0dFJJvGnWVnE0TuegCXrRDmIx10n0fv7wdav7VsgOiz
oGIzseJczG7wVcy5F5WDJ1HMBhS5UVCehDH0AOJF5RX3NIeAm1+En+peyX3aWunRDy1w3Qv7FwpT
/FsZ5NmZ1UV97PicTXEv5vChsGz9TAdMzdz6FgAuHr/XjduemsJVR0Ky3yV3yTGT5f2cug+8A5yn
ZdZjLmENXbhZFZPFbY408wSys6w6Zj2KVUBvB8dhICoKG6ybkHqsjm02gfcES3BApkZS710G5/Gp
4k/O4N9hOoa4DZf2TovOry+Pfm1t69mvnPm0cGv4FFQEnkd55p6tduxEDD/un1XPs8PCCI8qNJ+/
KzJ/Hay8u1nqkH4pNC+BBkJnBFoTbG87PUCS2HxuXI52h0SsF48WzKVjIuQYS/jP7wYFa8d+ZPqU
u1AMqBl8K0fbHXaLK/XNMM8eLL7816aqccstlBNppV+cNvPg77JkTwsHEMZhvT47PvwanYxXR8Fa
0HF7bQPIVb8OarKOtAGrOC/a+rlECIq58vFHmMsYiG8YGk3F77ZPnyzWDifahUU8onMcBaD3ACGe
tbHtdS9L2r/5Ve+fUmHDjxxFlVjQgUae1wV3y5I2N041Z5ibft4L4RZn3w96cpSa9zGrvCD20Iy+
nXvbfcEh2R/8dqx3zWxBqzhDFdATAD40acDOAV/ga2LbcAlfsk8wJir7iHcIIVXrwgY1s5z2XPWq
uAsBRtr7Tuj+mHKoeS+9gpiabQMD6bRij+O+uRudYvoOSzyNq1ZVn/NAOZAadam+sxdePsLAZKQg
4dQgYMnMHrHnqXNsUG3bjRfzUSuY/uRzSSG+hm9GjsxjhPEgpi5kioB8hY+4EtbPJWQ1tD+aar8I
yDBOopRQrATWporLpfCe3UnUzclLQ3VfQN4ug7Nj1z1Auat8nm0Kl2XOqvYIc/d053Q6f5GAl+3z
tpZggyHkIRrJo3Qxn44/W78HZdltPOopB9G0o+Qz1xRa8YQ6J+UF1vfBz2cZjwt1PnPhdX4Euw03
jxvgOU+Ob9fdPocYHTx3W6u5bQefHFzkLijsufCgZG6mPjnSz8rICfwgi1tadqirpBO0eaaBNSIO
ysx5yHPOvpFgtn9cT/5WclfHyCtZjgUazLRJQvp56W4JBDMVKsKe3uosr73AyC5Hn9W2NeJg6vrP
dfnGy/vcbSPS2hvJ90qCaSqDpN6AgxOaQ9h45GSBebm3EXsh3Sc+1r8GU+y/OU7eXOhVWnMYJ+uY
ooC3OL/rrN1fn4CVqtH/cYdbLyhRMByTtKoXqHfnh96DZb07vdWe/X10sjByFDTyrr9tZTZMmksp
SB6WFp/O9ehNDyrQ2ROmfNnNthV+SVnxIZlUn5ogNealVbnYl/vWIm/zVH4OW/XrQ59gAs5yyC/a
Tc+7RNLpJ6i1L1MnzgHapDr/YFHHFCtbpsDGiRbCXdxr+7tpXqrPYLmkier8aqPitXKzMCFPpQDS
UQ/VlEyZhHUg3+U5/H7sb5A3ijr39fpQreyN/wM/pThOhixQifZ/YRPC/bbegfy/u/70lUKOiXwK
29JCVdCpURFgD5Mn32on+yPg6YtA7+7gb30z9NB7rtONCsTaXcOIJPaIdszS51NSTlOUAU1InS/X
v2TlySbWqcQ1pnMAuU8aGDez9FVaLx97sBE6xlqFg6gZQkc97/xm2s/IXj/2aOPmBTieqxfgjZKp
v9eAtRFn68q+EiNMNFOmCc4eb5hAxP8GLY3YXT71Ux4D9/6xkG1imSiUOUeVTTxRxP3jo1cRuX7w
C5Tfp+tDs7IwTe+KjLmp1FMxJXz4kRZ/6Oh8Fi5k6evl4S9EmjSRHD4GGqemmwWtgOIeQ6xKeMdE
Pgy7B7LxGSu714SQ0hRiCEvvAQYubz0fbrOQnne+Xx+itTk2jn07ICJsUHsFvIi2XRQ0y9JFRdq5
blQEoH7yrhWH669aOeBMw4pitIeC4raczPbwLEsosofqacj0UeMCZdnBOfSyLULcX2LA/1cMUHn7
71ldWZNfTVoMSceZvPN6a7mzXTTXY4VL7CtQmCQex8eZFF21W5TfdFHJQvGQ9RIOUwR3dju2mgyD
XVW1PGYNaHUz2ix016mp+l6g3PGgiISPvSJ+m8elo3F38Hu/OLt84AEu+d4WF+v9oGSbdhiF1bp5
1U8qsTXk5OE70Gb+p+tT8v4GsU3fi5o5U5VnFI/OCUBfajm6NljQ1CkegDhA17ICNZohN+96UW9s
+vdXnG36YRQOCFIiAyA6nzsgoUfnE3UJQCc+vMUybyOZWhuzy1b6pxwVKmjN9PaiEBR/z/RtCDYw
/WvPvfz7P88dZtuZFH4qxJbug+acl7+uT8Tac42ynxtkDBW5USXV/L1Tv4Zly5B07cH0vz+4F9lS
zg4e3Fl3ZVvFed5uzOP7UQmiqv99Ms3SLECxiZ19jfuJ2w77tgp+6OFjGgC2aVJRgLOUzVkmk0B8
zlONau4Si7bZXR/wlVVomlP0owKOjmEV1sobbxua760GAuwdLVXsaGcjuVsZI9OQIi+63mVaqISN
LP3CKh4kSzdYJ1VQbyOqvp8/2qYLRePm1oSblUpQDDwPmF0F5GY+fR9qb6fSD8l4+nZ4GcZ/1r3s
cisYCwSKeup30n4j6Y/r8/AXCvFOoA6NnYrnzkUr0M+Y5FB8xiW3uAUC2b7p0s46hairZJFjY8ON
oQ3/kLGhT9oe2NehtGdUaATYIV5fxmWVygclSrGrBw92gVnKjwRKTKdKE2gI9LV/sHtLxx1f2s95
4VqQx56KG5lnwaErwuGoBJNxq70pqiG2uh9ZER6ki9JUBguDqJkqekNVCttyVTd3hVvIx2HCvHZp
nsVp77b7ZpizeyfovQutCG1T1KTBKhmsw0J7PwoZhBKmvu1PlITksWiceU+auUJdUm6Bula2uqkY
1uSFqPoik2fBexnXkOo5WUS3N9cnaoXfY5tqYYXDGl8JRBKbj8FJhXw8Fryv9prYl6JwNsOKzOHT
voDlO4yhRH/oFlXsPJd3N7atUeOkXbPTaL9HLvTfG/g5civOZwtGsYHv3kOCY9n4rSsjYeoVtWzU
hKQzth2dPhdsuW1t9fn6MKw92oinUMrlnQtAeVIPqT4RZ6LnqpNb4P53nx78H4eEugE6h2S0E+E4
Ox/JhD+GG9eEd+MEHm1cmgS1K5gruHZC2oI8sjFjuzrMv7lssk9wMoaNqIAq2fVBWnmXeY3i2mKy
GlEDlVTmsVs0gAapI88FjCRG2Iv45Vb0QPj5v+BxYe//NyyNVZE2cFC0k7bzv9l5dedUKMvk1C02
Drm1L7n8+z9xjwRdwWQaQsZUp7tWPtRVjhSs3GUemkSk+tjcmBetFqI9ma0XsIOm+S4dUOijdn1T
+fNRTPkTI34QfWxijGCrwSQoJXcIyKcPQSp2uV2huH2vvbeBbdErV9aweekqpdXW/sRE0trlbTuG
p1yMG/v63RsEptvIkvKUcPxOjyQjstbIK61+V0gPBT/7u1MW6AbmFuxBa/cjdQa8ztjrsisUdXNp
Y7ToXUpqdDyG149NhJE8KR7oodHQ6OvtXu5Q5It1WuVRO9FTV9ifLEHfPvYiY9s7fpW3jYbcHVeZ
s5scWh5sixVxN+fdvs/Lb2HdbFXL3p+ewLxzYWWxUIlaJM7i/mnl0u4De/7E2HwjWziYDTONZNFa
G2v53dwqCMxrUev00PUMoHtaOmN7goKBvgks1JlY+jH9BbzC2P3zkGPoOCNJKhZyX6UBv2Htpjb3
uykonm7kVDOqoV7NEOxZ0z2rbkDrxi8eCc+fmbf8vj79a4NkbPgmnGZgnTw7ccmSZOH4zDn9xfLl
I9chfMIlBvwTHrOh6ca8nuwLa2Q/5bBohAnax365sddJuTiW8BATyx5KLejJ2dOPRm3ls2tjb2xt
Wth9qR0snqa9s9xiV6P2RPjvZfxz/de/HwRh7PvfgVEjxBDnTADjPNAvc1restHbIG+sTamxo9Wy
8DFnFFMqaUyX/llW+XEssg3w6srImBejTuVpFwxA5RWADdhI7MrxNEHqMal5S055UPCNYL72IuPs
bv3aY6wXkKYvehgboI6iYkiSBzurmtMz6CKbNsSXSf3/LCEwr0gFMAEy68HIU9PAbzKxqDleAIyN
0RRt9h6I5Qd0zZc/A1+s+1KPOm6E6NGfm2T+yfGV+2mhcOGNqzLvznKC2rjlWjTqkOM/tD5bxjhj
MykjiaYki8UAl6koW2y6pXa7MlIm0dCuKKuRWssEvcQwDvigDsCxZTuvnmADPYhsY2WtvccIFkKh
QuaLmSTcyx4JCGDoQM5ZVNvhT1iPbrxk5ZAwuYZBkC1EaweC9uXNAhiIHroInadDzmdchiBWUW8k
VWtfYwQQV1Ye69AdTsDS+SbD/nyB50XFsPwpsciub/O1dxhhhCkadtk8ChzjbwLNCHDuQ/tP1myx
ztYGywgjTtOlomdhnwjtx5bOIE/xlbtT1ED5LnX+iC1RupWYYl7vS5ENS6CxFyvi77gnAXmQ+YMz
ND+uj9NffeD3tqCxtGQtMjd0G52kwbRA1WsoAj+S1VAsu3RAMh2VVPyBF2T1w8+ApI7QeOsODRPp
rTct6kS1mCM6EbWf62A8h938O2QiuJsCMceDY7lR6+duXHBbokvnF9/Rrqi+j7lU91bgzd8yH1MC
hmCzgJ0z/sVGMYBhBhgsRraj54hg/579NO1vgtYe9w1J/cdplPwFYCR+21MGweZOVq8u4Ze+OFpb
1dhPO7cui70qLRrEBav5kdv8VdLGS1rkDgfadfQ4s9k7i7Eme0rcLgaYhh0nfPgBxfA0XjRKFs0g
q9gBICe+VJR3biubp147pRNRKMceuFbBXTMydpiAMbjxoBR9FMCtxeC3ogcGQbDHolrCvWj1BLhA
XsLCuMu9eokBLGu6mx4qkXd6GorHPq+KJoKeoQdsx6zEz+uzu3LYBcaJVCnfca0Wyaxq0LRsmf0G
240t8N/Kw01iap25XCh1AUT2D556QfCOrv/q9692gUlL9eoAJlGY1CQbZMRD76Zjr6ClRqX/E9vr
cP0la7/eyCBJNhd9N/YycSsL7jq0Q5IXbrW3VnatadAqIYHej7NChdRTdAd8ahplnYfGpU3K/cd+
v7Fv6wGSQ0CKOkkYZJ8lKKmR7201W1f831Hj+W+SxGsPMvLDRTie1vzW6gtnL0D/2EFiHBbVVM0n
Udry1GXQrGkHMn3KGQ92ouj4N2+0+q+hsJczY8zZmKyVaGv6EUCXrBwCCAMmReWeBGhieh5wYjSF
isoSGajXzyKaiy0X378t/veConFCDfD+HIbQIsnsoypS0hF4GFtR/7vfyXEPfVB1VCnQnXW/LL/q
Iif7DEqPe8JVedCtByVGn+mX6xO99u3GSdYtokFWiRyptbozhfFmNFryJZzJIXT8Pp5ai0Qy2JIL
W9kWZqlysAKSQxsJsn9FA0hqHy16q+GxciSbZUoHFWRXzNhx02x909nbUoZRAQH2kG6cZSu/3ZTX
V9IOl87FWTkt6b07DJ8Dl+2uT8Laoy+T8891qs2dEi7IcIWCOdRbFdCn+iIId/3ZK8HClMbwXT/n
U48gvVjB56by7Sgt51e45W6xD1deYOp3q9btSoFDK7GaFIVXkEnL9qcfOFscXPZ+Fu8bK9SzySBL
21+SNpz+x9mVLEeqK9EvUgRIIMQWqNntuT30RmF3t5lnMenr36m7cvNMEeHldd+AQkMqlXmGTTu9
4cJ8yjLup+ypi5MNyvl+ltYrcW8xNs0yrzhWqmdRz04AXl9VHZriZlxKyIXW6SEurb+kzq6lVfyF
NNm2F/Z7NbbAolClPZYlkWe69cPleVtYz3NWeKNDkCQG/BCYR/yF9P5GptZL3Q+/HWWt3OIXZm7O
BnezomQNK+2T7kAfHAyvmnIvqtcoDQsH7ZwJnnDLCCOu6Ckz5F1v6busIO+Fyw9TXZ2B52vXpIUQ
Nhf1VmMz1Jxa3Un16kAVO7BqgEun9QJBy/t6kM8jdFkvT8rCRp3TwfuckxgVNOsUm9VVhNul1/Vr
BskLEz4nfQP9l5Qq5Bba/P1fUpaBMUIgSQE6Ok0rbJalV5w/61OcKRzZiYFE9tl2alOGtTfW3dbW
SBtXq3NfMwodZ076NmirlAaW/VSBWKCy0muMXeWcB6ryrRLQsOSJO9SDn9vKnCx91Cw+OCYvE6ci
EHTTMfPFxBq/kuKBimHbMPV4eeKXXjILC2e7T0gNYKsk1fRgZmg/lize2yo2cQFY86pe2jCzfDo0
a6DINdguo2nGaAO5oJK2qMUAeRBkY/kM4shKdXhhHc+Z3NWgcyFGi+J+mdyi4/pecLLGFF74ijl/
G/SEWpRZCm+zzD5ROeBKk7zxSfmikQ91KX5+a0bmXG7lwFPLhu3SEXdMJ4AlD8DdtTtuRFMT2Gw5
+e7ye76WgHCcOavbpnkFHU00tVq3rXa5AZnWhjfGMwWJAt7MWYFLZEMPScaqYOAy9JQxCR8EDnZ/
+RcsTdY5fH/atTGuilChQc1yoiIIi+4lGQBgu/zshdg5p3XzaZhYlTrGCT6nd0bt7q0kPhayuR+c
eKcy8TEZa83ZhdNmTvEmcD5rcIzrk8qMG5jQboE2OuA6uzJKC2mCNQsDJVD4TcFQN5YiRo3JQJuo
ltAOiDZpGcFvwzCKQE0SFQeXBd8bvFlQAPB8pMAK6NPUmfJHrFxxFaLg9BKPYQIlRga2D4/6qPAh
BsrXOpNfI9wcZ+4qBy1/aGy2TX0CIqnfNJlj3sZNp29pZEZPHAC+XynETDeDG+W3GZI+34iq/toQ
SbEHCFLHIFU54BYB2QE1ekJP2uWWB0cv47oxqybgprT2cqjtawGm5qGJ4P5gJfhQoAMLslKjW1oL
s0gXde4AOu6EGFGTLrA7QaH1Kvkrrn1AsVyenYV3zKntObMgislpd4pCVOhgWHqdyDjx07heqWgu
7Ms5j52Xsdk7XZOecgYBqsi8zjOQmb7348/B9dOeB8OJNlPnEEDx/hCMvQGjc/otPoPj/B9TPR3g
H0QT6HikoB6igB3mXdDn75d/+tKwzMJVB6HLHnDe4RSH3d84JqeklWrlrF969vnvn4alQu0qbIkr
jyZ++rVuB70hhlqzd10K9Yz9+/iWsyjLWzs+2Y6QO9FRGqC1aaC8C9mAJjZj3NZB2foJaFd0NbK2
3xF0LgK4mg/3lwdv4fBk9N9foOrcjiJNybHu3hVXXmiSTR7naCuEnll1m8tvWYj6c84PGwobTvZ2
emJpd82S/I8zuBaUGMoOGI3ufHipZwM96ZXFvPS62W6fRldbjdvJo3bfXAUGorijnG5c7npmFt4V
7VrZfGHLz6lAduKUTFR4UVOxl6kF3orzW6HI2k1jIQucE4FIbwvHspCiFxk5JLz7GcOwZchJYCi9
kpktvWK28WllDFYjVHrKxAQ9cAt66rGXJ2AqZmv3soVNNKcAUTESaTrUOjX1yPxB5eWzTEzx5/La
Wnr6bPvnZqskR3/k6FAF/mxnvvRM/b387IUz/r8j8dP2b2CaM8oWWgJgf0cgssjoAcZe0e+zovDO
yIzx3gXb+xYkP/FDlwMAfJff+7XktuPM1SOcoUo1FAbHE+3aeNeajXuAlB5I0HYbgX+tGh+92Xab
1qK4EqBtbQFGIZC47hyvxjm8c5HWb7kt2ODBB7LdM5bnmwIAbJhQFeFaXKfuOUx8UVk0ZqunSngh
y1YmJ7PjgFIWUxuUQjIfUSu8GxP7XkzwP4nG4qe06tIvkRps2oyC00sruXNdc7gy2rN4NLGrZA+g
ynM0hcyPGHka0YjEzRrtmyw1rqxiMj04DeYgOkPpSLLJDkJpfdQJyge21ZyppSW2SBadZDSJABUo
itICnDrDlr1FEEcB5aB/t4YQSveJa78wZVRBWqvMHxLGPSexswDeuSXs5hTE7gdqGJFXW5Rv8D85
fqWsAkJ/4q+GKomB2AzKYincCtoVZuG3GlxsOrmjP0butLFqWPyA4JB4WdnExywuxx0sMD5yo4PY
aS+ibdMWcmuzNvdDB0Jd1HA5ONe8z32YlEhABPpxuAfQ1r4fCQH/they6L0hnZzMn8jA9nYOxS/P
1u70E25Ieet3LTJr0K41aXELroFYqnti3zSSMHC6qd3Gm4YnwyMwhS6E/5ntvKZTgZplZ8fOS+ko
04+S1H2BNXf9DG8A/qtRChIHLsgIATtXppXbHlKSGp4F6vG2pMzZSpy0AfC0Hdh2BvfcqkalFegp
P88VYJrAk4FmbAjcjoKuDYfXtGsxiwkUf1SeW6OPK1X80sa2Ac6E4qcmiyQq4FMGRnxoNoEG9+p3
5wzNjrTuuLdsbu+ieooOOQCM+yTTzaZ3AZMhNhkPKPCDRR01zg3npbzWcQWmQVcnvL2yWxM6CBab
sBtYT7a5NCovdabprokzFKBFPG7dqC23vd0yn7bsmRlR7Nu5cP3MrsPADZHas1FDG6yTzRU8d+oA
crnUJ2PeDpsy7lFGNxkxdnbcwxE5Fhz8pSa3pimA9VXSblzTdJJtUSVuujUpcXO/K2R2JSemDxqQ
hDqYzJI/O0MRwWQnL++hRQVPW8hIbKoq5ZibCD34LObsveVOsXcjnt3Zuizx75pVB0iC096rMVmb
NmqhbD8W4VGiTvrAu1HdIZSI607nlQ+9EohywPoU5D/aF+ChK2ayJ5CkrTuXKZoFjmlHpxpbZ+sk
iS9RBNhDHlB4HLoL97Z0qt9m3XV9wCdH+rmyf/NCJ1eOgskt/MU6QBJo199I2TQ7CWeJTeRQd5PS
PNpUEGx4Mp0+1QhDoE+Do51sB1xjHscqNZ8adFxenX7Sltei17eJUC5UG/DOqgOTUAGLiOjQnZWZ
fhI58DRWTdDnzLLICogBVyJroqmPgF2iNdvdwaka5mYmy7fUhgvZAAwD1gMAOeFmgEP5U0OKbK91
FB8jk1f+FEHZIknTXyHCpV2J63EwGm+AnuiGxGhVCIsoELeHxGsoABflGLUHip6vb9eO8FETsgOc
QxUGFWqtqRNjBojjJVP6Qw6W3EF3AF6TsvgJHxmYHUm79qMyR7WwUzvTIDxw+hg5cZw9Y1CGnykp
7aOJvRuMzvQShSWDY+BQevEongHlKsARSoz3rqyNJ5cCM8jLHperMg7UWKHJnPDBGxFSt0OR5kfb
cEMPEGoT+hNQwO6Tur6D/nbzIdIJ/+qk4ZWjE45I2aUvlw+wpcRollZ2kZ3bbjhZJ2T9b0YOt1it
7FsZud33EvO5tUKnQ8g2qEweLcBfbvuK6mB042G78vMX0uK5/cjIyoTmTTyezEEzKPjzESI2mekE
WTayFxtIlUDpeNxlcQNDEnvQmS/UxPZEy3BTM2g+efIJireWhzoxPFOgfJJ9JJNFfVOm0wYsu6Lw
bBFHcGNphN8Dp7nNwmzcUZcb903L1KkLm24zyk0PfPn1EOpiF6lMvacSsKF86ovAaEh2aFKl90NH
oNhV1FX1EsaW+drFaXIXCtu+4imxDk0ypAjpML2K4KTceFnR8B0VsNAeR6QXG2hVGFe8HV0HIBne
3eUGKQ69GfbAuHJDvqBD4W5VIsiNLmW16sO4sEbmQk2MaWBqnWoCY6ieEA6bg86El0kWVNQOoCP2
xLoCrQJ5N4r8gbGp8VgNgRIdskcOh1UMa/l8eb4XkuC5ZFE+EkqmdJLHzNlXxlVOUt80b6jia/nc
+UL3RZ40Z6efzYpNMQpyzKf2RNp222sIdhmM+jiAgiSujyNQGA7tdwx71Yw46iC3LaneL3/fwnKe
M9g7M+WGGuvspGt5yrrO9DOj2zsQiLS56DyUquyVfbk0krMLcxNpMY4JqvGjNF5Hld9OBfTKB7v0
YB6xpgG19JLZtbkiSGeHMA5PjvmX8T8Qt/MTelOsUS+WFuYseJl2b0yaieGE7KDf8A7elW0JJyuo
bTxcno+lN8wKeU6fF+0wDu6xx3qTd+n4oO1vLuXZ3VeC5uKAnCCPYUaPWWr6Ne5ySX9Xm/eXf/vC
WppzLsLCtUeHoVJU0PIhJNEfUvT30nmKY+A3O7pWMli41v0f48KJa0AF8BoLmJMfphtrvwzN4fHy
Ryw9fbaCeIEcyhWJeySOidQ0O4gxXhmfpYbUHM3fho2C5BGKAiMl275Od0wWV8SANu+kX0Iawb0v
e3JL5OM4v7637YzZguoEQ1vc0ORo6JvWeLHqetcnf6HDs3Ig/qcs+EUA+z9OdYbbSYRy5glynfIH
yB2d9PoKvpaljvSOdXwK4NYrf2pcBrKAdQbuAMoFu5fY/aEper1RBc9filjmx7JEupsIRnalnevO
64wqP8DONbkf27LawcA88pXL6bdyET5HjYWT7qH9M4hjiCDBMveGyfhgOOnm8lL6ei+jSfZvBa2p
Cy1wQYcgYAepKEugVVLbOVqcibj9zhucOWsn5aTupxhYZbDlIeg0bLLyga9qFC8E07k2QmG5fZnl
GWpz0QgL4vvKQfMCTi/Dmo/o1wPkzHk6rqsMq4s5OZptsy/MESJvZvu7sseVvfx1QOJzNkgr45Q6
SWudCKOeof6kPUCMb0X0kvI1gYr/SKL/v/xx0/l3kkNmFpSwrDi5zsiu43aofipIpG1UWSpcr/WQ
HaU71Xtp0fAxNgexzSTp/EZSJH5dyQ5pBwMEwsdhU0C/4cZOSfYjNAEtDcKBVoFhGI7hjWIYXnFj
p9u0Ar0JImfwrvEcNZrXREzk0YoafVW5ZnMtIpQeXMBpob7n6G2rOOhvoxq3Vt2k11TL6SEfyhSi
XnAK2kWOYWysbnhWU0of+g4u6q1tdCf0KeoXLWrigsgrROKNVYH0o8QF8IqG9Xgj7SHdQHzZ2Iwj
cY+tdsf3kU9gvbnMNq8q+LUCFoPeV0isV7hB8b0L8t2z3Rn86Gr4Gjpd5mzKCAVXkKyNTd6iu+dO
IMQODCIQQ1ZKgEtbFUTGFO61GRa72hyqQ9xqsoe2VwI1caerNoIV/MriTO3RUINgFvbblQVFpNyL
zbP8I2sGjEfObL2zMiG3oZXSH2KynTa4vAW/Pi+4M4uvoepGw04accylu+FWf+cm4+Fbj55zf7pi
dGLqoKOjYUbsy9Kmd4ai8f7y07/efJAd/nfh1l1UWLom6Un01PanoiVwE7A/Ui3Jt0A93D2/+XON
NGZKgsFxFmkfAxhz+0n1lyVrJcaFSiifM3+oFWqVUAfDc4P7eHQ7PE1vFJaCP+Kf4x35RV/Ey/Co
7tQPYORWTvCvIyJ3Z8kBy0e0+cvMxYGh7idCf1hkupJO8ZyY0Uorb2laZilmWVttX3JDHOEnAwG5
Hip+VHabrstXguLSC2YLtk9b1xxjHHpSPht27ye6CsJ08C6vqoXtMJdMKCFtmQ71KI5JNXKvtIYh
MNx6zf5k4elzZhDkB21ZVaV7HEzqhyno3qghX/7hC1M710koO7gggBkgjhOihoh/nBn5AlfJOLJX
3rCQ/vE5CQgqAcMQ9gNurk5mBXEcfzgDjCEa53dYhi9ZYUDRF5rW4fTahYDBfe+7ZtuchwiDGgKJ
RzF1OAQpuS41ZChZVPdBPgztSpq5cNTOoexT5dapipQ40qr8jZKeF/OH3Ih8buawI3Ha3eWvWVoA
s5DSG2EvatgMQKgHwosoxU4PkU2ilYC7sDXm6GtIF7STHbLuhH76GKCeGXo5zf4UZI0LubTIZvEj
aTH0OM/HU0fTNxTdT4UCZtOpod3AiqfLQ7T0EfTfqOvA8TXrJyxkC67EdnNFsmtj+H352Uu/fxY7
WKoaqCxYEFyBHjJA8lPloyEAs9KchSiLVtlaWrWwnOYQ6jAxYnjpVNZJQswVag53rZh+lGf+yTQc
Jp1tL3/PwljNgdSQRneEUtgcJfhZ0xPL0SGxHr737Fli6DbwrxdoDBxzkfvVpDfJaHl1/Xz56Qsb
YY6lLsaprwpCxbHOsx8dp+8QjluhXy4NynnyPx3bRayK0ChzcWz/swoBB8+RhRvkk1qLtUtvOP/9
0xv6MYS8CzOtE7TK9pRHGyvqd8pZw7AvPf48Zp8eryqTRSbD2MTJISlfiuyvJt+DeAI7/u+zqRGP
Zhol4mhYhryHT6E+1o5kV6qF5KdIBhlcnt+FnebMdjHuCSWgW0gDaHcWHorR/oJ2n+2h9vpXxvbK
WxZGip+336eRiqgT2apD1A6p2mk3eSjLat9OwwrId2EXz9lBqVJQojaRwmTsg+DS08PHk0JspuNv
TK7xg5ZeMltMqZPWmSNyYBIhau5Bv/vPYFilH5v2PiFoNfaD/Hl5TpZGa7au4BWd92d96lPv/GnE
Y1v8itaqTv9B5r64Rs6pCyYfzKZErebUv6CK37y6z6hnk9zjV2zypFddG4/jr4fqToSeXglQ55/9
1StnS8wBn3jIe7wyVynwHR/1mkLZ0ozMTokpMRqoyKN8n5pq5xLZeXkREg9FIBgQAfVXSrIGTjsH
06++YVbTnLiteZNxmMa0wJCn4Dh6wxlB7jgVLPKKFjpysPiCH9HKhlkYszlPgcimrKmJT+NwJr2N
6orvwCvIPi4vsIWBm9MUmpA0UPaJwtNUfDgihPoTlBZbGxa1T+gMfO/eN+coZPEgh4SgDGxBQtiM
6sBELq2qt8ufsDRAs8MjZKIrY8dKTjxE07Tkt6yP7i4/eml0ZhudaK1ScrYdiVWSeF2hdyNCY9OC
+sCc8k7D4vryi5a+4fz3T1GR8Jyhxx6OJy3sfpc0dnFAI7j5872nz04QHTUwliooxp+iWxvn/TUS
2CS4/PCFEDW3mxsZyVphVekpgodeU4CI2fwGyXHlLrE0MLONLStXclSa3GNHYUFShmJDIXC2+d5P
n23ljMa9GFO3PnUVgMFODW+p1i/ClWC3cJ7OaQYYdPBkwAY55u715F71ae1l8V2RvX/rx8+ZBhlQ
ORa2rzj28n0yKyABIDG/ps20MOxzfsHY9yx2E2SSUEIHCqaCTqCT+pd/+NK4zPar7Y6TPUnDPVr9
zwRVAPDY/Ixflyjif+8F8107VLayTFseu8zcSgecdGlA7KJtn12ZrmltLhwD/8cdUBaJzPx8LVSy
9zOhNcqq0WlM61/QR3ssSH9L2+b58hctTcdsAwOiY0cDAvXJ5NY2G/Odqfn3Is+cOZBoVaWFWwAc
QYtAnCsRuI6uQUYXYoM1271VJ3RS8VYe3Q6OG1MReSFs3D3oeuy+NzCzHQzh+K6xIymP4CG9wALi
VI10ZWAW8NB8DqHPOLws0skVR0AqHvvWfDMitu9G8ZsYsCOhMYkhi1sdRGF+nCs5Qex8s046x9Yn
Y9/0qbBxj6vNbSiKa6D8dqrLvldzYOfT7tNhY4ydOTgM5KHU6QG+g3Am+l6VcL+3/eYAe8YMEQ49
KvQo9YH8n/ks+2vgXEjNn5cnfeFUnrteVdKCy05YiyOv+oNFi7/Zc2kTvxjrXRzRaOUzFsiwUHP4
d5gcSFs0Zmu6R0mr6MRonz6XbhE9llEDwfEoQkmryyr4eAgCZFrMraCUCUAwJp38UDn2a4FW2QZM
OblSp11ckbMwMGmiYDlioXYg8ps4jG/MBgYkRTy9KrBhPNOqA0OUm1qVG2UlB1HLlQRuIWTPgfnI
rxrXdM7HQf88VZlnSYqG6zv9HkIL9/B/h5qQqnLgiaFPttndag0okzQAu6R8JY9biEP/uRZ+XvF2
pgeWw+QF3TnPhL51acXAXDorS2Xh8XPkfVuCvWr3yG/j/BkaL16TP0XW90L/HHVvp0lstGCpgdWl
xkNBqnA/AnKycl1e+uWzUFAC6kVFh1+u3RsDoOLMcOFDY60s2HPX+Yur0hxrz3kSASFWoHaeDFBw
IOO4GTKzhVkP7KEQ26ydYU/DsSUNPyqjbtc0YZe+6vz3T9NNXadqG4u7x4Y1uP1nQaiftNmv5C9L
T5/FBZnirh8O6Deo9GdsRnuNG3/qrgn8LQS3OdhehKksS1FPJ9kbyV0Mb4M9lDLje6tvXd8eRmfn
SD4+XY6kC/v6P4DFp4GStRyN0kBAsfVzBJ1su+FeDWwoj/NvLrDZzhZAgjdDd+5VwkfLd5z63tXs
FZru0zf33iwDmJJc89RE5Q1sngAOH77ZVNtmXGsyLGRec1xgldSRO557GUVRbwcOQL8gf741+HOc
XzNFGS1JiWaiyCyPpyPOj3prcriX9quitAszPOdLRuZgdczE+CvIs+Xl2yDeQvtKJObK8C89//z3
Tyuopl2sB/COjrJ/s3MwDes8aFXhQyx6ZbstBJE5XJCQME01JClPJP1Zwfu3SV9D+kCN29S4Nrub
KV4jwC3s6//ygE+fEo10mlSjY3BCB78fKTS2yvBeSxgmX57wpRfMjm9KwZxvWapPIUzb/dbVh4rG
p84a3i4/f2mt0n/ngkZhnNQhTumoUtNj2jhkb1Sy/l5r/b+k5NPwpCx1kwFX/aOa6D6bgJzJw3qn
szXBwoUL1VyqOc6zFkJEKjm59b5kUP1LQYuQu5CWYBC78MAcv7eg5pjBwYFFHeBgCVpuA0u8s6bF
SwzTDHRMiKo8KVLnR98W04nYRf1O7Umt3CgWQvscRajcOqtAx0b6lkJ4GsptOlcbQI8OKAvw+PHy
IlhYZHMS1FQWED4r8BJYp3jKjKCzFu+z6Js3ujn8SzQtjPBsMYLXSjeKathDwkBSW7vLv34hnMzx
X+XUjhYZe9y5jOZZgGsRRtGJ1slP6P+tJCVLrzjvnk/rGGQdQwytwO2BPpb8WhVQZkd4p2vd76UJ
mO1ycL3gkBcn+jREcCvl/fiuRPiSJM7me0M02+UZ9jZM2hDRcYXzqh422T/s4a0DJPjy85fuPXP4
pnamoVEQ9j+FRWIeI2qr64yBrlYoQ13bogyvRJe6gRUm9pWb6vAIC3XXp2k3XYWdhEgDzswNDytr
5fKxoBhmz3vkVge942SaAPDIwHTE5VIdVIIbMcnyAvC9QvxQWdsGxjSwbeOCpmLEMDYfZQ996RjT
G6Lzs4b2Xoixc+hpFp2d9TiiVJ/1v6Hk6cdJs5a2fv1s6MD+uzLNIQmhUcPpaYJUA6RhAWkoo/D1
8rR+vSztOWiwSWs7YlakT31KXu2ofwfH6Dmf4pXYtvT42UXCyrrRrWHkjmIJHD9rgKOil9xYBV6d
08X/v0nYc+SYtmFNNEAI5GTlg3wvqZG/cnBtfmY8T8ttVQqKAmhnlw/GkL9FQoiNirTjoZ3Jf35v
/M4f/ilsWLKJiCIjtrVLUg+8gnGTlzAiJxCdfLj8iq8jE1j2/74iBcM+rSrbOXZnUADMcBx410p9
xZ2Vs2HhBXP4mqwtaK4r4Ryhwu6n1W4CWsYUL2H7rdAKC+V/P6AYIkgDRAStKqNSBz6QPOhIBggQ
A++iEzxaSUWWNsosBLqcQLwLDoXHnNqn3HQfgfZ7vjwH/92zvlppswtLWdvNeSGhOg0b6z1wOHlg
aweKiI1lTzeCG/wq7cbiXmYR38RxXm1hB6R+VKOtvUEY5l44VQoibQuK4CDk786KJ78wq77x0hzU
W7j2Jlf9aBt7pyxM4jdkwjBRq23WUvKvEynQqv+dBTmBGT4ozMLo3oiRecn4xAzXg57JsW/fw2Kt
jr+w5cVsFoqmxSxgF55QKZ3gMJ1N6OPnkPrsIh1cno2lT5lNRtzyvCCAXR1Blw6hUdqhZwDZnC5+
bYzsjP55bo18ZfEufc7sIpnojPWp2+oTH919P4LuLbuAmmwF4rKw9+a4n5CUqu+KTJ9g5Jt5E7AC
qIuOIYis9amO87vLA7bwljkWEuKatARbUBwbo4YJ8JPbflQt5H91tZIdUGtpnGanVC3zyTYFXICo
GzWBzWI0RbVRQNIYdJ+/TcvJgwFUGxSVQU0tfFR9wEaHrtch69Pql2tp1FLjgx413eV29kvnLv3R
OoTtXNSKuS9F253iogUGiGTArXlksGMTmlaVgsFg1uJWENasvOYlGa9KaYQ7QNbFq2t0NLDNNH1M
eRxuuduG2xjeO1vQDcONcHsBJnZtSrDo4zr1msrAb7Fl7pdZOD5KVCDfgd951ZCce2KjxXDPFBK9
8L4f9EdduPHV2MTGtUzd3rcETEsnGHtfdZZVbZERC6+lY7oPR7vcpSw0X5uSVX5siCiQHUn2SBiq
vTM1v828FVtHpXTHqG73o0H/pBoCqKiKlV6vy/TQFeRX51jjXV8645ZBNeoBiijPsq+tTUjS4qMs
ZAhqPSk3rHHHG1bG+O98gkGvnKDVyDsMYhuGEHuPJvLGsgyNa+i7buKmbCDoAjVwzSV0mZ1oCnKQ
XQCpN4QPNYPhocvoLyAbIO9AnfaHBRb3HmzgPCBFVxxwMwYBfVKx78TGBA1nPvlmlf+B5nIYjGYH
uZbeSYAW0ilo0md8h6EhOjCUFsQebFocs9op0TcpWhSY3B6wRz/Xk3sTTSWOCLvtDL9qExcO97Dy
RNkCglX5YIFIkL1ZyLgCZrcWcJ0DbLR9VEXRRYIe6T4q6+k5CYHDZz2zD5x1xLMqWm9RKmfEK4so
32rDdu8tKyemJyKrvUkJ6vdWU8ubPhvN7dB03UZD1/4aGNgXBanuwxhXxRORpbktoVp9X6th2FU1
hDA8YmbjezpYY+uBl808YVndhlKWbuSY6V8JGT4YvLRu7SYcAkxNO3oAPrMNh1rxJhbQRpO6GTf9
JPXWgq62Vwu7jSCjMDq3Yd0l1wZ6Sg91YUOe34a6A0Yigs6m1UKEV6YyBz/V7l8hisO2EP4bvKhs
zX2ZNC/ZiPK2qkp5Cz1+aFpoFg03E6mmIDyzvd1RYZX0WXs1JGa8JaHivjBk6yOXFz/7GJzhXoJy
D+GwCaSNQSfAmog8ex1CMRxSewDNvOlo6zv1mO+rMhYblrRv6JG9VkNX+EkO9kShgFMH1KOBHZZl
7uC0NAifyNbalLSNaq/qLDcP3MQ1HxXWTwEtjtG5j2PUIH060GwITN3fJziCtzzMG6gayDyonIeq
M8kOsugJ3NbLPAMiqXS2INlXTxC1eswrQw2eSsIq3RQuTA+xZAFj52Hmh1BguE3L4VlTrnkgoja8
ge4APOIigpBINJio2EuS2VeWW0dB21p5FFhp2OX+twLyHDSJnQJENxsBDFSO16J1omzDt+3HxH36
3gvOJ8GnvJQLN2WQKhBHCMB7EuSZPrQ9Nk5BQT6+94ZZ5jtZiQGFBWRbJPllA2FvWi+yuknDcGWI
Fg4U55zlffoCBTZyp0tdnrRVtDCChj5CTuGXJp2ErOQRCwnjHELpdl0CT6mKH5vEuS3N9JEBNPG9
0ZllQTgMCSmqggOGkUsYmE8fMBN9TDJczEGVW7kCL/3+WR6kJxYB1mgVp3Rg3ljA7rhdyXcXEoY5
H9EdYVDNqowfY7OAzsmzbuLAnO5idXt5eBYmd05IhHlQGFdpVp8A6BXQZJGOl7ss3iQsWkmslt4w
uzUNcF+KjITZR4dHh4I6hxaC+SqeVipSCynoHK8KQSHTtu1oOvW83hZxlQRJwd/GIW595qZ3qsh2
0DO5+t5ozTYzLHRDw2n77pQobuB0jqtTC7ckf5IJXfmepeE6//3TbjNtEitLYcJBO4ZrwYfh/kZx
fSU7XFinc237Pp2QHpKyOVks6xMvwt3nqo7y9OHy8CzMxZwwY9e1ohaQNnD9fE71eMObKdBQ7oF2
gF8j48lbcyVgOBiNL26Bc95MrM6peomr+ABR6A6twzh6aqGjJGz03dnKSxbYOfbcgATMnAhcSbwF
0D8/i2w/JO2mMShkZZ7Y9D/OrqM3bl6L/iIBKhTLVtIUz7jFjkuyEVLVqUaKon79O/Ot/BSPB/Am
AQKEGlG85OW9p/QbVtdfsvY1bS9Vr858/LXtKDbZrO5dtJwcnR65r35MfvMKPZ0Lzb7/ejL/TBvI
zatYFCE4Yz6t0yvreWTPZE6riNRN8OB6eX0L6p9/CNLJiXvwlK+ctjcxevzTtq37GYI7rjts4BMx
vcAFd3lKl9m/MNHvvjZ+1ukrv1nzOXwlkWRNuGj54oTcGI+NsdcuDsqP1yU53RHfe+913AZSTwMZ
2VUHG6eIkQmqOlk6X8Oztb6vgOL+kjcl2sQQ0S32EilMQn2ExjT2xtuCOUPuXGaggJI73h6gbO+q
aqSAwYWpEjm083Uo6fwos8bcqrzN/oD1wisEr2luwZuA/lra0e4m6Hyz9QFGOcGSpiE2XLQLWLQV
34dpqWGjoAiMPvyw3M1y6qJJd9kdgBABKPF+Pm09XNCuRE2QHI+AUL9+PDfvz/0/nE/fK925qnVw
GHUbMySYoA3HXfUp1g747qvtDLq38wA1T/9QsmVHl2CLK8VulOqqhZaWpZ/CSeAxpw3vzQqq3Ay7
5ggZJICMImJ5JBmPYKbymRQIwwf/P7wBP7v2iIBGRmE3Y/GIwIls9ynbNyz/1RzBW33iINbATwn3
isR0wxWq+BYG8D3uD5BDu/AS7+6ZeMxqjhrcI2Hk0CDK0keVlQlJ/7TlAwFMTjoPn1lMbG2FuYxT
JlOa98cwKG9xx99VY/mV8vkzyQreYJXLVQzyqrQs+6OTPUy4uZ1U+qf5QtHy3UwLg69yuEoxihqf
L65gBObuCAR0v87+AHrKRHr/ydpAXYi4c99hVcjqPI+WmVP4hw7aemP2FR4NUCNA5IPAngME/vGn
+E8t6N897x+lAztauFbzhV8VQSXruKA23Dp1BhE02Pnihq46eCbL+VXPsD6LvCbVv4sgLCLHDhZA
7ry9kYzyBFprKFAMWQsVAOcSZuD9uf5HIaGHoKOAXrh3yLJWXQ2hcSPpUm8znYQrQMW/VGo995zV
giENwCa0DfzDOP4a/Fuf7Wzlxtmlns37X5Ku/RSVJTNpstQ/eFxtFlJHknyf5i4Z9C9AFT51ONJ1
yTCr5KK4ahG2c7EtoEZSOPQIlvDVhXXi/XfMvrNS1hTqQfcGBkc2hWCj479CbtADiF9AQ3aesl2G
/kmChmO7KQeU66BnLGYYh4fYwWXfbF0z2uPgCXvrCDL1caFwmFYnPywzoRkzhaK8R9rnbh2vUgkw
FXAmoxn7FlZM34Z6hoZl47g3ecsh6OJXCxqyQRv3lW8OfliQ7aD8MYL43l0VAMJL/MmirmOXXWnT
HOVsUcdlj+ISZSdFisrUMG/oJ+L9aURlf+mFFeg4jkWkFlg+20L1d13Du0RyzgIYsyzaTTC/01eo
afr3DuCaX1OX96A3EtA/STrTO9VwDd0NMIeuUsPYoZh7+0M1pIq7nLs/pV+4ke+30zYNZvbH9Zdq
JyytUTCZZbcXTGV7QQdv69d+c+XKGsQamzcx6cbFjzQcSm8NHI42tjTDI1dCo01K+ngZWYsEbBh3
mjrzLS0X9hP6kEPcL0pv+4COG75AnBzOCD0KhlPgfnUQ7r8dmpebiprqRpTd8o2werjijhyyaJSF
e618lgJyH6AYg3Peb3etHnpwlliaDL7UOmFplt7mthCYYK98sHXgnoouBY1QHynvGDpq38e+oTcs
rIfvfdANMewRzV4IZI3Ih8afC8+nX7CGbHZ+NeSAHsz1VyuERekI5t5qof3N3ELer4KSdIz5h/ys
MMFTXg8LUmsFM4mwwQ+DSl6G1QRopZdUnQ/ZMc3SzeycaqklX+KRzx1cDUW3ha4jpoUX7lNgoc1q
+iK9TSWqH4Pn0E3IYH7puo18LSkMhv3BYc/AB/vJbHVxO/NgaBNY1007Q9Rw0APRUJYP5t3UBQSy
NszdWZX5RyU9C0lfSFBz5Q97yN+FEBKhxEmTpif5D0gYiVhWmr92kOmGn+PId9A0xEkOBdpNX5TP
Urj+8yzx37jUOFmK5p6kpcTwTOHaYp0IZJHgBskouNN6vpuG0ia8gOSsM1TLBM3brL/uvCH7IgaY
Ui5KfDeE34tK/8QsKAg9w3sTayfYN37gbE3fOM+hr+a7liEdgjhxinZllz9hBebXaJvh+odOc4Oc
r4BhQ+I3YxUXI9MRoU342EFv7LaAEuFxzKrsSOiUbxQUziJo1IgIKioCphaDD763zjfab1BgxCOe
S+DW4RsGcRvoejrmu+S6uYYtrH5Je4GyddZypB1FueWpCV5UN4rbKQhSVCfhFDsa2W+o0QBlZFqA
kkBRJRVtfu3CPycRy4y8uLKQtVw8E0ETkcH3PCjryJm75tnLM+eROaSGXaFIwQYPA07vzMRIBOfG
+RVC7APgjUNwOw/edLCqhWg1lhd8MyAoPEuv3RJN8lhDaCPh4wxjy3mqtlNZjJt60hmcltKliStT
FrvWhGpne2432hr/Lsub5m8g4dwaiDQ8ZACXYNvC0QkMqtz61ZxvSiBa7pYc4GbS5xmqybLb0c6z
Gx5WQwyDM7NDS6PeNKIvtm6IDa1KubuBc3QXS4eGV5aFarvMLtAbc+bsgn5cEmaMg9ZOD4Srcoef
SLKrZPEb+20cVfvN8FI/uNC2SdhYymsBOtK9Z6rqUEDqZ5PX3su09OqeiXHepQ5JodQrrZuoICuO
XQGzKOJNaZz6isfL4PEohd0G/B35DzhOqYh1Xr7NySAjBpGsnT+Xe4i0w885VEeAepe7uQnojoUQ
iM91P0c1aTnUeMdhh0L6gPZ8ZdEulC+5IwMU5SBQ2Ti48vAmlRFsjObfGVkgQ1rmEPxiPrvW8L+E
8WvH7dNCbP3DYbmb2MCFkmbfQ9EV5sBbSbsCXZChv8JRNO5J2meQPu3TvgcjkPIHkIv4nzYITcxt
7v9w28rZydos6JE5ZJsFi7xiMpiiAoIlOzCIF5AGuAucXgsxVFiqlXvidG2SQ8Ub2woJ0UgNU7gQ
Q4EpDWpyUr4st7pT4TdtfLLpJjU9VeC+PMvJa6/SHNNQDlWwDVEtH1Frb7HnSBVDRpgmyzSVe68I
ysQ3OEtBKIXP3zJ7u9l4TZLXsopKf8wSQ4oFxyG0iatKXqcu/h2a0ncw15T7bEKPqp/A3UFNDBsV
IDlRLrNf4LvqBPisbmNHCJAOriiOUJHF/9SQFPE8z71H3MAiMwxPXJCuecy0pYjT5mXg+avv8GJP
xrLZSZUPRw+fEsLIjoee0lL/HmxjdsoFaais2e/eAMjG63aOOw9upClqctf5gB+Zl+B9WBcq1BDg
whbezjqSeeE9+C35hVT+Puv6vV7ACw4XlPDcEIWJfJqnaODWh0ueKHYO6CrJ0CJ3pR1ahrb15cYf
vDbiZoD6lTshe9a4UFtdDw8lrGm3JEPjDAUMAzGbGQxqD5rUlmU6QTkYDqi+e0MH7ApFMO6o7YIj
2nCPAI8stwPu15uyQVvGr6oM0qtwbWod9Woa9B3UjM5Lis5Q1aJRLAL+NUubbiN48ENMzXPZDjvS
k59yzgroYVOcvEFmkCIsf5BP43Lq8JfSKuy+OTocVE0U9J5RbZqKie2Mo/oqqCDcqvLf4TQ3kRkR
aF7h+5sM1rpVYL7AEP7Rh1nwntTsCnpgN9zzcQpVYMEODX4R8pnndnD5Pq17tJ4EZkgIX4ILUwMF
4DsImSqr0df2i6cancve+U9Bu0dHFQ3KuKLjEufL1EZLj2LMtIzfjbKv6dAFscIhuaFKQEGTFneZ
Q18hEfwNcMCX2e9ePQi77NNwQiuzsdgC7VLAObJ3/0DgPE9oQL9Cr0ptBbbe247M4kdFfWfjwdpx
yyZ6X0DgK8lJ/0Bp+lrl8CsiWYXjyNF4HHapbUrIGA8m/ClCF21cxn9brYtoabsm8sfxTvggjchy
MtHIxG+U5JHj9CPo0tj7kdAZEFbkjEZU5dmTli0aGFXPIg5F8SiU4X3RFH+AwZCRwyp0fvvZS4al
u+0gSpwETjkBfM9nCLVDT6rIi/YKEVHd5U7n7byq0LHw8r+1Tf/yMqORFB4OtclMuDkt8EcJ2FNu
5J53oLaQJX0hU/1ICTJHNJj7qxCnT+x7sAnEkvvR6TpNKIMIIhHeQ+6NdWIgQxSLES1cI/SffuEQ
vc8sMt3WoXHRUQcNJaHB+DEkmYcKAK92eu6IazaeHsu4LJCyOHnV77FfIBcu/b9hIZYDOFHfmjlz
t9UM3jfhc4uSYPrcuPBGg476vAG2+8m6eLZG7QDtEvSWJ94osFBck0w0LRPPn3QMx7HvVPu4w/Vg
X7OS3UCcWO9AkZtg9AOXATSBUdYrgh9zkN5DRkRFwzI/koD9dAYeRoSF7Ua7SJIhSARrIjjjRHPt
3XuZrw/d4I6QMhcKpIeSxkbAaMa2swOPtuWnszR64xlPRV3Y9Uivi7815N3Akch+tL4T4vF+GvnQ
z40pdhJYCI7zhqVNmyxUlFGZht+C0G1iB8YDqLfMcHIecYNAVzDcpl7f/skLkW0cP3SvsQdDmAQH
x7bzSoYmqf+IRkafFHopEu0r8weWJEgT2CimJG0xQAbE9FdTDNdt10HWuRncpA2Bk4f84wsvltuy
zmBb1BfVTa8D57FheftonMp5BF17hNQvgb6Hxx8Z8fNbVqsmWTxbbPPRuVqy0L9Og+BLWbXFtjMc
WuW1XIBGoPXWCIV3186+WNCoB2b7Z58DWVD36hEODHRDvPLLAoRqDMuEm6xButOb0b/K2DTG6TQ9
Q7nai+Zy+l5MVsMiAzX7uk/F0WW6jEM7fAeZ/Na0Cn3b6m4plwDXLoXtH+7sUo460WJuriqgAHnO
KM4BOiR9VuI8xE0prkbnifvy0a9yHDga8Qcp53YzaxlGFC4F+GP8iTSnvvLYzE5ogp9dN97OjYOM
MnVzkJQGuS0UXKACR2WJw9tH0LuO8zSLpBNExjmsuROA85AiDuC05jzdOKX7HSw/Z9sN850dK42e
N4ycQgkBBdF72XZEqhdNnsF2K+cyHojbxaFqboZpWrYS3mY6CPKrsJKoHYSZ3pCx+S2WDsKjyOfj
tip97Iqe3E5ZCtM1gT3EDIB6QIt/iiU6FMkkIVPPCI59x3chyiibDWSq540Ilu6KpelJ9lUXSQ7L
XYgwgrw3FsGrs2AlZ1OIF/AhtMgkoLK0R/rScKinIZfDfZikP+ZU3i+q7TYpmKiwLbN3JTEwGxiV
jYlTOxFwfsW9P8GCWUI5cJ+pEgeTCb+PTYFGFh1trNBB2XUTflAz5eyQQ217G45NH9eN5jvLSoWm
clAnjsO+ZXkfwBSjeVXtLCLd+tgOcFfVOQl3c9gDwoKCONyAcAEbmxZi98TLdkx6EGfs+Y0uWgp8
S51FohLowObYNCsZbHXR1THsHxX+QD9tFDDpIO0Igf9hvJMtAGV10ZS7MIXIQF61zT1qFlOcBm39
2E4QTQ+Q50VT6wyJD9uYTQe8TVJ7tNjZjpGrCTT2Xe0b+C6U6bzR3EKX0Q7gtI2PDXgYsQjlt3Sx
97XiS6T0hCwCOccVc6dXs7SPQOmJjZkG9x5uewMO9A6LZHAAooXC+0aOpbMPZTc9BDksR7rRwSHJ
5RzXKVK+iqDuQSBRubNt10e0G8231F9cIFfgnOQjm0ewNWXkhuykj9upXeDBiMSmdqvgfwdN/Oy3
1MZs1OnzylRVNyWcPJ5hW6+uOty/Iq8suo0p5yERNVwLKquOgtAiCWv1DHQPCJUw0/zimK4E+hb2
A512H+1iyiTtkHwHldMh5eVOVDh23pc5oNiFBfGYdzgYZbE0MF2rfpZz+Y0GgY5G5bGnaTD3gGGq
uJsDb4Noe260B/l6H8UI+F0Q2HZAcQUl+fTK2PBl4d2SAMCURy4rmu3gcP/aMy6LAglQBzomMosN
YFLtvuahA1ehskaToytS0J8ByMrirOMe7prEeyxmFdybwC7XNajkd6Vr1A3NWxyyuMGCxJz6DIvO
VS3JD3Mwu1OiZ2d+KiZWvLrUNvtSThLm9V5x6w5DHsluo8pd4bgvzIUZAq2kvp55HYCtTOsdD3Bt
sZVj4npW1Z3I/O5azmO6deCmcfRAXQQTtmm35VzRXcGBLhO5aXeB64cbgK3rZCrZcCtEqXBvq0/8
TVuXaIlSvvUc9Ck1NdjpkERs+XA62NASgjpRkTOgmVr/i1FukNBylKgBdBnAVYtfHp1GBnewMRq3
g8tOvK4wvYKHrRvjmnw6ix0FtzRV7ZkD9xpBF1xjAPs8lrarXpy6ShH7hdzSvKDQXiBoBWPNJ13Y
5nsYXXS70OoFgvP1tCMiR2GtzGq0VTmZYj+rgwQHlE6qwu0eOFQ/YDSquHyemSxQhymWa+7VHM5n
ZbPJuqmCnPiYH9BLFA9c2eDg1G2P623WvuD8MTFAS4CrnCDJP2a/9tDr4uVdKnqzm61fHCZ5auJ0
ZqSRGht/3wcFQMshLF1ADZ76m0XW8guRok2kz+mDh8TuugjnKoK9UGiQ2IUQt3V8gNV0qQ4T9PUS
SPl5f8rJtl9KBwUryk/FlpmTbYiw3BSugE+ngHDAFoBA/i0tUrvDRg6AXYViFel4jixskQcbFDXw
WCXpgJGbVJqQVpSX6vbv9yrpuonOgoyJKeXdkUGXJM2Xg8tuHaRtvJzvpfmdCfs349OzLJ8/LgCf
aQCuW+mThpeMw3R/pAYwrb6Ho6JXl11EmjrfffyIM2X4dR8dsAMqsjpFw6FgW4kyIGAnCTZGVHFe
Pn7CuZdYtdDGAjJPoxt0x6V46Nm9yeCKpC90nU79sffK46u+WQCvynbQojvK3L3L/WHX+NUFTPO5
iVn1FXWfq1lnGHoe7gJAF06yz8MML6DmQuf73LysGiDVOOCaCYXJY9vdOlC4JhQlqOnP5yZ91TFj
PRmcQmClesDzlW21Y/DV8ZwLo59prqz1Hks380J0RcVVBdnEl6EXTmLdgj+OE++cqEExAbc9xeQF
bMSZmfoH/y3bGj2Aoj8a56XUc0JKCJbaX5+aqTVzZLGLgFt7vRyWtIaxTxeb6XEww4UO0ZkFusYw
TqKGG0uf9UCflY/QTr8J/eVCr/LcrJwW7pu+ejuh4pYGTncksJjbwOfCizoQrO4Gilrm5+bm9Og3
j8hI0fgCEh5HB/idEgkZ/pLF748HPzc1p39/OzjvUku4t8A1+EdjKLLLSzoA52ZmFboMxrRGu7kH
DRgVxj1EuU8Xqi9pSz6DNaNwHf//n858x4Oku13gsm6iEBdrxyxRwS4BM879/lXwFiaUDXDY/sFA
k147zyT7AazhhW96btpXLW6eScgvTcBLCHSqIjaEd56cxQUcw5lNcw1ZNCPKllwG8yHgPyEfmfiw
KFwGmBy24sK2fGZu1srFwvNH3leZOXDYezUQjqGK3EDjZ/PxovzPd+qdE2WNWax6nToV8NJXihF3
Q3GpewjmDhS5dInRte/BBVjUkcxOiy0urP+CuRENId1ru9yT6aGHXPeeepQ+oXfifmUE4AFTu82T
smK4BeUp3cA7brmwMb7PuKI0XO0B3oTzL0ghQZieintxtvSwlTTAof/l/dKAAUeV/Kssz058Pq/6
NizydAK33VeN9sOe5h7fwbvJRWnAolqPpJ8MfwoFBxjOg/qLKYS58Uk5fvNtg7Ym78kvTdnyq+0p
qhgfTzlH0Lw346t3MLLzuIOUFKTiNo9YzY6yXG5r7bxArOWpXHDjSztQEz5+2rn1c/r3N7sOmkte
z0Q5oZ8IwyT4Hn7P8uq1y/iFHPHM0biGcYJ0ZSTrlvkAIvn1lPMxWsLiYXEhFeXN7p+xUxe+/bkX
WW1y2dSBQ9G27qHkwRGymY+5yCBSeEl3/txXWW1xqtGolqnSPRBjtx3uzsbgaPQeewIjTfcxDS5g
HP6ThHrv8682O7fFRRmG68sBa7OK0XxiqCH1Ado4LF2SMncomvhKzw8W+e9GVHCcFnpyvi7O2Gyh
5ZbiNoVC/wKofZIvJLcxUy2a+GQZdifE0zPjrXfTqpxctQjUv7SX1b6A88SN02T2phmcvI6CxlF3
CmaZP8HvYU8elMV/dOhAz3FVcvFkOJt2rV+IX9kS+JfY4mc2y7UKoauDOiPuTA6s+T4CxTp6f6wY
I9j4Jh+v9TNb/VqJsC6hSqoLPEC5cx6lfbUvlb3AiT7341dROysnYNbzAd8B+L0rv43FLWe/dfDj
459+bnWvTimry0lWobMcgnxykxkeeGgZwYMU3Yb2ws3nzCPW4rCCaz02czMdWqFtTCESBJkUVaGk
0g8XjsNzjzgF19vNxl96EDwHfUiZ2PRp1m/Shu160CUv7GZnonStDjtOrAszGPodRlWY7xy6/ruQ
cvMTbCT9Rc+AiYS5I7p46lT++vGXObOowtO7vnmnOaCNS3WvD/US0u0gmbzzvOZTfho40E5PfTO6
VLQSeU7cAy+l3rRIzDe5cA60Li/kD+8rIuAJ630zg/w0DE/tYbblLXTgRlT8ohHEO5lijQ1kQ4DL
8fzlxoefo69hHSp+uKAlfzx7Z46HteLr2HQo86D9czCLQmteRZAoht5yC+Jdia/0uegJV3tq6Fn4
ycJA4qAgiDQY6GzjbzikXVh155bAKjjhBdSEACj4B+bBdM1BYWYMLik7nRmbrCiyJYyITWeQWgOQ
AHMsFCO7SyDbc0OvVq5RoALCVtw/DJW7g8Ptr6KGhs3H3/VMpK8lTSvsJqaYMLasgQeycF6nP+F6
eWH0c5vtas0CKgcuPTi+B9dL1baCeCr8mfzpzptMuGlgxfbZ1/D/P/zmHCX6DvI0MJMtIym/6OBP
XVxShTw3/6tVKWYGLjMwTgeLbg5KkpHKHz83+6sFmcJaocbJ4B0M0H4bZ6Q/QuAWmMMu6Vu9Tzeh
/wiaTpxUwwj8Pzzv0I5Ks/E7ECbZtcMMBSN9yOSDCJ0xWWroT5+SlPzBUKAvPn69972T8PTVOYIi
d107YTsdeDZWN7VtIP1L7US3ECLRf6egbxPlS/Ugqy54TcEufoHHFd3MZKogiMH4XsMLc5u7gmxQ
g4CWXI6Ga8bgJgVGavD74195ZpGupVGLErijiWnk8RQtRbQ6cNJ5UHaAvI6Jc8D0nz5+zrvLiIVr
7X1RGyBkeD1AVhRwHtd+b/Qle9dzQ6+W/+LXaSEoyC6GVsh6UW3euKlaLuz9704Qfvhq/XM2eGlq
HAmE8CMHiqsqgJ6wDD0m/8IT3t2F8IRVHIR1KCt07PsjyvOA34ehipVjrls7VcnHk/9+ILBwnTVR
QCMgrzugEzmB6gI5SkDuItyFLTr1NAZtHDeejx915mOs5fXpIAAUkiw8AB5fRU4GBjkUiS5o7pwb
/HQ+v8kzmtlSyL2Z8phXHful0mxpIqE+BwzHLK2yY5ScCPQ9lIUO1J92+l7hUAD+4eN5OfOR1wkY
1YN1+iCnh05RdAHzTmzrMgAX25vpha987hGnWXszOyWrJ3SQXHBm4WEnf9bdrW+fP/715yZ+dZQV
rtPgVEfz1PXu5HLTLL8+HvdMcK0TK933Tt5LdMi71kNPHBba8kaYXkQy67qXyoJ+//GDzs3NKorR
5q4Lf2bzsWbZXpvsq229EcU/98LKPDf+KoaXrq+NzysYDrARyKvC9nA1c/I0Rq0nvLCEzkzWOska
retYLgZ7NCF9EJn6ArGFB7oUB637z5RIWbi+3Dr11NB2CcujTl8AlV/GB+9zvl9A3P7/6lzGgrRN
J/tjzkBUSwW/asR8WwXywk8/t8eR07S9Wf7wgdIjBFfa4+D/hX/gPgf8vG+mpGiDCDeuaChO6nRM
xTJ8+XhRnX76P0UQzNZpMbx5YqbguauDsj06vv+aUiCeTeajr6gLvpXN0baXEplzX34V2RM0UYwI
Bu+o6nxPqvaLNzE/pjqIu9Rptx+/zZkYJ6sY743M0qX35yNoqlep6+yrAIjhj8c+9wLrI9pWlUiH
osURVzzPc7rXwHRBPPzBaT9nfR6ulfcBYCrLLj9tJXByACNCmrh0l3YnG2ihpKFsk49f5Uyk/8eI
ffPRW2+opzrkDTg6Q+Sx74ApRb17YT88M/hagR+cm0ronMljms2Rar/nuYmHTx5B63zUZqSEB5iw
x47+0uATpeQ3Bz7442k5s3rWeSQJ9Byy3NCDV2W3UtQvuRwvieGdibO1vn5Zo3zogKh0bOYnYPKj
efpd4zJSF48uqEcf//5zM7+K5SYFNGSsPHmsyXMw3bf2sRyePjf0acrerJii1yJbCIbm4laET2n2
Ywx/fG7oVcw68NYO3REyGSOkOBwoRbViTrS8UDQ6E7VrEfyhAwLEdqo/jmAdJ32XUzCS0gw4MCkT
iL5d2Hi80y7wzj66FsN3We7BQYS3R97WN03lXp3gJaXpr6BicgSu1AKC7qQRIKVb6L7sx14MCXeC
C48/9+VXRzess9zRZAKAnj6LKzCcF7h2eM2l+sW7xT4WrqXyS68bSN0xHAdAbkagJe2DLH+xVXnw
RLsROQrl1MybT62HtXY+6D+FBhHIHhVEKQuoOIz0r64vyXWemSl/dYQbwvxe96OH76R/VDLfSe77
wIBfUuo4s97W6vmVV0BOwfUJpFm+FuADzByW6OPXkV+qyJz7FqcXexOJ3IQzHMOr9qj7MoU9xzLE
XRsWBRLBftwr1F9jXTrBl0akl+Tgz+yL/ir4vWquw2xK6QGsMANQNcmimWQPH3/uc4Ovwj/NLfe8
emyP1IIbkQbm5UTk+HjsM5vuWim/soWpJA1h98PApgyXqd7TcnIOskL5cC4As60hV3whBs89bJWe
yyIb/JFBKDwFvOa+Iqq7Gn0ZblWIOhaEycV+lNXw9XNvtgp47jDr2hYYIaFq7JrEDr8RNyyBpWXx
XKRyuqF47IU99EzMrOX0M3chgahDcsiK12H860HFDJj2j1/kTLys9fSBRw5h0F23x2l4DerrwYq4
BA9mTv98PP65376K947WsnBGCA2BERLP3pPgPMroJcr6udFPb/UmGBF9FIwo0LDTjF2Txu76tlPR
HM6/P/71Z4LjP8mWt+MHNuUg33ZH4GcfNelvAzteuGucG/r072+G7vQIJ4MQRY4lbONaHgZE38c/
+twnXUX0bIwonRzLJZeQZbP+dS5vTWgOOr1ktXTuCadD+M1vN3ZqSddA3okz8OsNcPGRHHSLsq4b
09Je2mrPTdEqohWYGwNYFeRQAgWukJgnS+l+quANzuMqgkXY8hndDHKoIQGXp98KsBo78vLxJziz
Ltdq+TnXooKsZnqwWO4Wvhqz+elezJPPHEFrwSC+jHW6+DI9pC5Q/fwkFZmWj6ZRO32iePnATgTA
P3/uVVYB7KnA0cssCATLhy/5HDxpZ9gEzSUvsjNLaS2NPwpkTMWp6OF5oOpWfTJacMAM9Merr597
gdM3erNYoeyaptbt2JHl9V2zBKBcNyXq6YDNf+4Bq0iei7CHsxaItiHY2l5z1TdhVIQXwB5nTrW1
eEsB64BRaLBd/O5ZmttQgWCWPRTuS5d/8tqyFnBxS+OZMW3dYxdAgYAG7h/Y3P8O4NJzYYLOfeNV
HI8ZCLIFDMiOwXCAamnt3fbVz8H8/Hj6z42+CmRYgE5N1kDReCa/W/IYaBEv+d/F+RQUkpG1wLy7
SN+muurgkttPUbcUeVKXXG8795LjU/D+dkHWMvMKwqTA+vfNUYRBe8cIyXfQI1ZXFahhSQjZjzgc
y+IqdYL+q2gVVIjGuqqiTql011ScJUh664RPbu2B5DHafQBeStQOQ/Db2BrNKSaKTU1y91Fyz31e
8kb9pJ4D8qjx3eFpkiJ7AHHVey3KKj3WoiQvo+jcHa9T784B93lb2dHJYpHX7te0pAjRWXJ2aZ9/
/wsSsdpirOltpTzYl9DxofD3tOeguT7M8unjBXJudk+PfbMB1GDDSfSq6RG0M3g//E6hBaHkw8eD
vx+f5B8pLfTYncEfwqPwwEOVTtQJlAr9JtYM7qjkU3d0slbS6myd/Y+zM+uNFFfD8C9CAoxtuIVa
UkW27iSd7tygXmaM2Vdj+PXnrb7K+IRCijTSkXJm7MLL5+39nhd5ey6LJS2rU1+T4tCRCX7sRZnu
r3/Ix4pCjHNj21COGhLOptHxJYnqpHqlD21G4Y6X+6k4ZkGQvjScq/kr8hSXr3mWBmPEmNbeLsfF
IlTCGNc7p7+wzKsCqXpThSS2DjiMGud8ZzyxIQ2Ofk+6t9K/qBJmeH78gFAJNopL7iX1xnd8vDh6
pu9FxWeaVZOgMR4yvlQjVMBgHoxZcG9L5yEt5wdrZhsry8f7E883WkzZWuoxr2icIHm/EtXJd7yN
olfGrImJR15qpguCkCkVWCMZkpL8nzlAgNf7emXQ+kZA9obRqhOvxSEcMPJ8Sr9LKk+iqo6ui5T+
km1scVfmtZks0Imkmmqa2zEesTnuX/jyhaY5Uq38DrCRvNwCva40lpklUDkVsrOshMWJLB5LP71X
i0LSWdpuKBVX+tlMFABRO5eFnlicKxkVtAnd+c/1jlhpITNJwKdlNhEHJc9I6xkBmpnvM/7UAu9x
vfyVjuZG6BtoD8yROyMZpALGZoJ6ckbOs198X4Qkj4XXgW4CWMzWPdVKQwXufyNtqjM6YtohGIqf
Cz/nbGsHsdLDJtMLHAVcZk+TFxfZLZ9FaE/kBoayG3uslZBhwryQm51X8Aj1YpGqHQdczgFxLehf
J01vcM3qJP9e742V5jGRXkjgZLxUwotLEpzAWHuDGn9jGVppIDM/zVc1PIUEPgFAwRukBuN6JVB3
FjK799d/+1oFxhqdaED3gMVx4sx/yX3kTVffwFgLrxfurLWMMU4zQJsSLx14LAaAs/gv3/nZgAU9
J0/LcE/637b/WMlXu33QSNon1iubtmyv/3r6/f/FsWfSXYtK5y5kRHPsqW4HFmPUDeU3sJ2i2q7/
tEN+WGQfF4UCWa3/rf1l2iFN8rlR6anmUGT1+TFfyDffGjem7EpDmyIXpC9iHS0VibNkhlDkn3xE
Ev60MQLX4sGl0ndboRoHFd7NgJLIsgtbCahCTZ5cNp/K6VYnnwPmevzSy+9qcTtv4uBy0Ljvx6iE
RUEAbJe9lVUI5A3K+aDLTDA5YFcORyItjdvBETsxW+wxAe3mzHwOsKLvzX+mUts/EiQAF3jNgKFG
OEmaPMI5BgwLZZF7N13YcVa4edHu4kZeFywiGrxZHxtkHexAY5gyBEp3ucmkwBHeBhToINMUuCQ2
eefZCtI7jgTxXUGQPzwupfiJ5Oh57wRVf5T5AtDsVCP9lYLxclABoNFWY7VPACLQAyxxNICrHj9K
tSS7CQ+Me+TrDodkbMaT0nI+9dgPh13ajTv4aei41hO/d8AsO7lZCWAzUGvnrtXFmXWec4P+RPpg
3oy7ohzmB7vLrH+KbPgG1dj0QzeDOFpNQqKZ1kAiQZt29mZIbeE52Ta3wErqXUqVOuAikOx94ag9
7EPGez6MrYqaLOf3g9P0T15HLim8Hn5+WVb7gdbYmlTqXthvwWKfQM5MdvZE6bEPSgCvwGlqQkJZ
gtxj8e+IM/69t8CSBByKqd/pcSH7gbV95HGSAF4/ek/AtNVf0nySzkWyPOYRcSf2sxc+SB+Zks9t
XkAvSzom5zChwKCQMm3snbIbJ0IykN5NA7MiNXhAZkGF9+inRcZ2ibeAz2RxcAc3QtXKDGJGpMrt
RS5SIdA28HbI6u8W4Hpw7eyATpphA3w9Hl4krx8McGZM07Qp7GoQgB9h6CaRk1YTDTUyqfaAVCxH
NBoUCSpF3jOcRMNkYPOw8XVrwceYuVPizZVMBjcmDph/oA22LwHUIifVgm1y/dtWqjAz6Bru48JH
khFOOIN9WuoueOznlOw7x19eP1eFsb1dcg7sJ7enuIZePSpGOQC+k+MkfPEG21o41r7DuHYAD0mB
XZi6Mc/0XcrcB9pghzXot+vfsLIimvl0LWmZOwHqEk+NAyiI+ONIb3e96JVfbibSDXxpfYdZU+w1
41er17telIeplF8+V/xl5ryL/s48BEiUt5fYlhNSO9Nd476505/PFe7+t3BZSC8v/IHgiZ0XT/B+
y+5qHGXjtGuXZmMFXtkOmmrN2a47v/Zq8CVpcwwUfW0aG9QfeNwO+fgbcJg3KGl/fe57jFG02Ajy
0KJ7cVCpKPdI5NT3tNtKeVsZRKZkswVBkAGBSGE2NkKiyQoZsqTdkKtdIt4HQcpUaSoAWeoChqxx
2j6n9m02lUcbrwGEthvjdO3XGwOp9zsbiBUKgKEq7rRenhO4R15v9rXfbkRx19eVBQqPhweM8TTy
FIijZXy62Hi4FNik65VcfudHDXSZf+8mQtMCmdz4egatcxDI0PaD19aW1ttEKsB6YAz1L6y3tgbt
WmNd/v6uMqEz8ONI7sQMK0c4E+9uuOx+rn/Jx6l6oCiS/5YeNMxOBWntGCiEELTc/g76huJQfqGv
7RvzAG3bBz0uKSPn1xCzk7crb9uTe8CO4uYCQ6y/VuCTQE3wVAG+GHYvcjrY4ZZ37FpnGjEBuVyk
hfQGpHb11ELTM3Ae9YCQB1uw55Xl2EyqsR0+OXNROnFf3DhjhUdGbBkrN1TjvaVeynJ8ypub6y29
EpupEQ8qhTAjZOXEXpomIM+ox07PX4Xoto4XK41lCkCzVjoFchXcuM7sJwVf2lBVwApmSBtAnuDU
bsTQle8wRaAQtymgiPo29mm1ox54jrZ7nMsti8O14o3QMAvg9nheYZ8yOve0Tc5SBHe+rL5d74WV
yWTKQIXbEbAw0Ui91z2lpfu1taeNDl4JCqbekyWD3zd93saORcLhu+1/X8iDToAT/HP9t691sBEI
/NLm4AtekBm2BOqnAnfosU7q0EbmyPUa/upOPghspspT5HNOMB+6GAR7fZD37tmLgAPc2eD/RV4I
Un2/s+5wkjgk4flJ7JL78pXtPzuCjemedNlFXpzYMZCzbYTz2I0PzCi4zxzQ/m4jWXBtBBhbyCyo
Rs7soI1VkHugvOIWaBKP19tvrWxjjpcAkk6CiRkpOKMbpXPyx03RdNcLXxlfpvqzEToBdcQisbLz
KBMgYgoeW9YUcgvI0d7buEFeCYmmDpSpoWqAWPaQse+BDq9CbY1hlgJEokE3fcwv8vu63Pimldlu
6kJLK2uE6/T0b2UVnA/6sQ3TYCupcWXGmNLQGcwGLTxcLrZWW4Y4Utshkgq+EDnDuVb/e71fVjr9
79Pfu/V5oK3LbHhkxnax7OdCn7I62LieXmseY8aDdF5CFzHiOgR5rNz5ZUHw28Ao8voPXyvdWPpd
gjeBVKKn0+ylbX55HgPz88f1stda3pjKJYM1KS3hc7Ys9wPbd97yXDfujZNsmUWttboxjZ0CaBbq
42nedxPy3W90+2ORyZbqc610YyIXk7RZXw5VnOX9q4NMwNab7I0xv1K2KfmsxqKuyYKte+A7t97Q
345UbsSflR41BZ5DnYwqG5kX80bB7FHu5sv/yq1t+1rxxtoMel0gl1ax2BqnsFMHip2hyJ6vj5i1
ZrmMpHfTiCMJXY4zjsV1ndYhCBE7f/I/N0Xdywe9Kxu3UGlDetbE7TiDOS/A/8v9rZeYlaFuajh9
ZgVzLsH8WrLuMRvKP/3ow46D6mNWtVtQgLWmN+aqBaa8lzW8jjVRTtT1QxYJuItG2ThvpbGvfYcx
ZQNv5BMkCGMMaPUMXFwRxF43DF97eMzdDtM8/PpcRxszl81LzawF7LhRQL/tiJMPD43PFW1M2yFJ
vG7BXjcWAkQ9H+T3F8Xn8vV66SsNZIo1LQ1zwz6DXAROwt8ssMPBD2f/LirNIsCvt9aslXlgyjYl
6MoOfIHgdIjt6R6OFN2Bj727cbRfWd3/vpW8mwlzMbfg3xdj7HiYAJxVGbgIDtnzrHF3svGOySCc
PQlmZzd0+tv1hlu71v/rmfSuVoGLoynoGzdOaB7ci6Fne6ZHgpvvwj4p0cLdlPS4XbAx4CJeK9hB
2FSlWyN7ZfKYmj1WARzJwTCNqZtGE+i3mDP5tBFzV+6UTMme5/QuKPwovE71Ps9AK9cFrEkAdfft
qO6RdKG3rh3WvsOIv36RCytbfNh9WUDzQzrg8zSypo0AvFb6Zdi/66TebmvkYGM7EDiTel2gJwIC
vk/ABaXikzPoUvX7KlI8vyR2gamfqycGNnA4uhU4q4l19sRmPvPaDLr8/V0tZSXGUna0ialdPXeE
3cyj2tgyrY5kIw7Ds74vmh739ylTfoy4z28FCNjfywybj52Fa6EJ9OXC+9JaNjDhcMINXjIn4O7+
+lS6dPUHB7S/STLvvi3oSJWqqbg4mDkCLyn0WweabQ3Li6ie3e9ZO36yIiNK4zA7dWXAp7is/uXd
DwWYMIypw1kCrZ7SjUou/f7R1xjxuimVpZbUn+Di3RffJtyQHMYOJlWhDWHk514lTLc/CN1a6Qcc
zPKSJTsY/IqT7QzZvtLzFlZ05TNsY8AhXje2r1MVB2DzzEvEgpsL3f16j6+sOqZMNEh13xIkCcW1
VdJD0TvLvuhhhGoNZX4ICrF16bsya0yt6NJoR6sumGKpodWlASteEgtDeWPXu9ZGxngKRL90TUGD
c1q+dPyps/dy615kZU7YxihygfQSvLCts/YyuKEg7xIHYsupbqR/Xlp7ox9WlAzEVIv2CavnkTDr
TFS1L5t8Vw/lHo+/B0+ebYu+8ORVSH1WTSw5ZNpwwcnkzqcbx/KP24+YQtLF7x0ClIuKWyCr+1bs
KIuZNx4+M8iIqdPsesfBCt3OsQR2MYW+VBZ77s14eIfo/wiJarFR0d9ssP+f8iQwVpmpbxfYd4sO
itBhAgwKwPS9g6USdwwcZow11903DnuNf4s6gSWcrrGoWop/hQLJReTpx0NWLcu+bYGUgmtGjkdi
S7btv62uLi/kOfkHllm4f5vaeoiCKR8eykTi6biHKbwdw2uPwm8tGDOA2LlSMDJTsGK63ogfY6g4
MdVGkrR574FxFKdCshcOKzaQppC9lEZ+FuCho+w9PG5b874AvePoay/Y5TlQ6j3M9YDKBzzd9frv
13/M2ni5/P3dQsG4qJquV8m5Y/5touC1kpdHjKB642M/DkvE1K06jZ57z078c1kOj41T3qWZfgOh
7KtbOT+vf8JaFcZaC3GC37jJgmcH54fTPnjYIFb9t2XaiqwrizkxRW04LWRwGVH+mQEI0PQgLgXD
BWGEPLZybo+CXrahWSyw74LXyryhSVvrGSMS1gnDuADjH58VdHBmgZFGhoeWzs9errfbSgWmGI0G
c+1XYJjGy5zupF2cYMUSYw5tTOGPFwpiCtK62ekc2lAd2wQpsayDMWxRqo3H8ZU+N+noJLWmi4+K
E7dl+5Npx7nD7qo5UK3930KD6ni9idaqufz93ewY5hbJkbAYjjn3xyPiwTPJ1HhbQhyzcwPNNu6a
P16ZiKlAcwcrgR8Wnpfy5tGe7TDPjk5gh1L9s3VlvlaDsfVgGa3BUeQgi1C3Obt185TU2olGyZK9
sKfnejMFfq3JjNmYWzLPB9iAnrn9rZn/DXIWDcO3FHv4612yNmrd/3aJqqyxHFPcy6fiK0vgqILM
Uhyg2Mak+PjgC3D2f4vPbTxbtdWE/UeTfU0pMvknxMVm+c6n9kbWEqaQKs9AVRi+XP+etQqNXcko
ey/V5eSf8ZDegl+az6dBJFKFuUWsm8lu8yNsm7xwDNifrgJk6Xq1K81oKqYzOPdQl6RYSadkp3Cj
nubL3iJiYxe0Mt5MwfRcSKuYcfGK4snBdcGEn+FfnrtthPpe4Aqz5VG/EmVM/bQXCFzp+rZ/bhpv
H8zyD++rz12xEFM7ndnwGAJL0T9rkRzrxbkva2/j3nvtZ1+65V1gWZAvkHaAQcdOb9WR5P2/cK98
/VzXGnPdsrQz1NMQnGE598qq8slb6gcnGJ+uF7+2HJriS5k245AswAPAPGKEW+d8MWO19W6wPH4a
aedEgSdh1ZqK5AZKsuZLiUm7cS+1El1M7djIMu6I0aJn3sLHMIe1an6bstfe2kqFW6vAmP/wtUVq
jSqSM8z/2nDSwzPPKfbtLcAOdOuWdm12GHM+cLKxKS4gm7aDUakLhzkqtBfVNQdOUzYXgmSx8dq8
Ms9NFVlGHN+HG6ECi+mpmm/b5GHKHq4PhLWiLzdd78ZwV9SdaqWFZH4xjyGQCEUaBki9+cq9lG0l
FKw0Fbv8/V0l8H4cEtCeIc6uBT8wWJAdEimyp7ool3PZTPmNL8X8ycYylnupfeTT9RdCEtj+kOqG
MwZ4kf35XHsZcx4e8kHaCZSulipygBKyvW+KbkXctd4wZv2c4JKWOTb2EIoXRzdQ4761venYuWo4
fO4DjKXdbdKKBhZv4xJ2VPBezpMvuOnuL5a8dKMHVuIiM1b3lMAYero8eg25svdF6zZRY4Fy8rkP
MCa35CNaiNht3BQwLNbcBwtW8tcWjoAbNayED5PCmGCHMLImWGKPzq/OxL/4FW/hJ249ytr5XAw0
NX390lMqFzwkV9qDh/USCdvZZa0XOXIrNX4lJwIL9X+nXTrA4K4T3INIZfROTgf/49TvxFsl6/RX
pZLxi9U57Dx3sIbTeefvgbyBHgopgsA3Y4WIa5rA1sbul5ekRUZHy3LYrE9af+5wZL6xKCvvYBBH
qtgjz37yNWkeNN+4CFyJOCZXu6gdOFwJbMbbQbyCcOWcYOEdREXNm520xPgltzaJZmt1GQGn6hq4
IWMjHhP7cdbwGKsh2dDwI/NfkVeyMSZX5pQJjbSsWRQekhpitpzIoEM4Z31uE2kSu1vXs7gvL+l9
47jnCiuYJXeabyWkroQ0U3NIlHD6XGDtgnV12LkvKj9hw//J325EGhUkWYvkhzG+QLumEGaPU9QD
EHW3gCKysVW6zJYPLrFM2SBSZ1lljwx3yosbQH+DW1IY7N7yTkBFSfQv2SVJCPvc0/XwthJ8TOmg
Q1jQ8AZauMY6LyMMtOUzydXOGoL99QpWOsSUDjLYZzrkcvfbQpo44KaKVGEAR8Hrpa+MU1MxyFqv
HoNFYj8hnR9IWHFDmllbr+8rxywTHDngkiYLLI3zDjwYI7vmfTTOvH+wkSDZ7XhW6zsrQKpF2bc9
jCHLZesCbKXNzHdaOuZwcvOBnRtcFvrQwnItdjoJNhptJYKYD7WC1enMazxiaWQLZKHnw8hQ2e50
CEZPnIC7n+8du+nURnVrX2MELABJ3dGT2H8TUc8wwZmCB9cd1ENGHb0RrlZGsSm9TFsGk0jp+2cH
R/BdXyh4tbB8sfBxvIAqI82djUPq2pi4fOS7vaUkNtyGF6AMEz6+jgmF8zBvl7CaylsRULDjCJxA
ff3oMTw8Xx/jK+1nsuJrBTijHFO8AsMKPuUyWgIVZuUn76tMXSZremxhgVA8wz41LPCgPCB1rXRg
2r413lZCmuf+t82GHhBrDgVInBfu8oOpWn5BvocNx98OQlarr366lXXx81narYSrtbhg7NpSmoyZ
SEcfEt/5IeD9jT8O++vdsTYCjIMYFO29ozq8//jp8tzilWBXT839mMqDEEhtU8hfmav5KXfz39cr
XOl/U5w5genrc421uKRwOi9TelDSOdlZxTcG2Eo8MGWZTjtkSV3lVVzlb6J/sRJI9XkXCpzPfbve
mDgrpAhi6jFtvjhu2WofB+NG79SodSSzWUdpMpUHIAXSo2fDpzVzLfFFVWmFrYcnb0V7yYqE8uwG
JmrFdy3cIoIj9BgpexkhifSC0Gasuu3gPbUv8OZ7VEBGR3qG8Ackq/H1eh+sNZERw1S3AA9IcZ0v
sOSD0M1wjVAFT6rtQ5i8H69XsjKyTLVngTePzmnmMa49G+6sNryPix0lNySvDhlsi2egFWfn6/XK
1kbVZea8C2TtrMXE25mdF4hw4S5taWA2GnYPMY3cXa9iZd4T8t8qyjYpCxu2PzA+PrPh99DD5zbV
sB1+7mB1YclPzg8jvKQQJiJfCYh5rp8GfqfwVmr9uP4Faz1ihJGBZsMA79QuhvFX9jRzzvaBldND
TYNQLJmG9247nHWm+RHO8M7GaWKtViPC9H3d8BlPUnHPvsPOOPTr9I6Sh1TBE2yZd1VT77utVLKV
ukzFaE2JD+s0scRN0N00joY7pHUsK/u2goaqhQf8NHd7K9+6LVlZqE0VabGweiAz3ozcsYgSiTzL
oY4m7yd1NybqyrA2SaGiCOSk53GO6+HrPD3Msgop3ThEr5VtBIHWC3qWj1rFEmkDJ+SG1o8BpXNU
wLLz5/UBt7JumWpS4iuJf1IYAaTNfe7RFyeznq8XvfbrjQkftEFWIqkcjyCMhQIKHxiShLm9teKu
RMi/Yf9dPHE6vKd20gI/cJDdOXUzkHJrNE5rqTqqcNDbu1mfPX3uW4wpT/xkqsqhZGdX8puRVL+c
pbjP6/nL9eL/Xh19cAj76/b47mP6ZuSc57hBREYH/VHY8HAjvcW+5OUkI96IbJfh5uyBwuoQYrkm
2YmFPyzKFhHXi8bGhqp9wKRzhP0sBS7dskKlXVzZKprvnFGKB9INzU9VJvg/4Jy+p7IjUeK78q1m
vndaWN4dMsqmOKjrKupdy9qVnTuEmcpFlCw24AKLdM+sKmhk1TUDFyn396Lv+i9TIHCwlk1zZlYK
X3aA7iM+d1jTxyU94t8IXoiV4r7AHthNBwROihkyVHsv9fowBdilDZtuTOEAT/QSBn796JHuS1HO
vwGan96qxNZ/Gjg5TeHsZWQPybkDL4kGpuVe331yz+saIdDhEBgkLqPndmF+2FneXVWV5T5rsq1N
z8p0MCGdIJPQKXM6oJ/z18mjYeN/7+etu7CVyfBX5/Nu/AQDwyNTBTyu41S3RPtfy8V/szpr3wf+
W+k0dGPntgKwJn/lIu8qGl3aOv2CzagmTnKQgTqUhTzWgn7P86wPWaCe+2K8y/zpgU7dqcj1Y5rA
uPj6PFmJVqZiUCkPSM/ShTkH+DEQH0RZ0m3E2rWijZWXwNOt5gEWdcJ/axse79+u/+S1bjcGVirq
oMMWa4aAMwglMncaaJ7SYgstu/KzTTnw3FVN4II2AcXu/A148ZeFblnNrhVtXK+WlXaA3WvYeaj7
Z/ThmQbp4/VGWSv6MozfjaI5cMHpubh/C9Um4NHVcGFyh42eXGlxk9U5BWU3LguQqWwR53G2b5ii
Yaq8z41BU4PZtD56sXSAIobr6AOYoBqZXomz/LreNGu//tJk75qmzZOlyImHq5jsjeNwjKSd8EIP
uV76WsMbO2QhR8o65fFzMpflnVPK5ZRDp3K4Xvrab3f/+9sdXouptGGFmDTDL6txknPvUmtHRtru
P1eDMUt7VwNp3cCSYurJPqiCnU/wbD8KoB4/V4ExXbtOKAeuJgtgcCzsqyVM0wHem1uX0R+3v2vq
LrmPJwG8Obux5bfDoSdsgEPVLDceOz/e7LqmrpLlmElDYznYcVnRkpFowJLtMxLybGN0rv1+Y+LW
pQMXmADRTIJfN9mAyxS5swX5/vj45ppySlxDL07rDTWe7tz6IGanP9TAPZ5tT+k/erRgzDBzeYJi
mP+53tsfH0ZcE4tZw5nNXWTGENqWB6Kze1uXz2WLHGTb9/Zj44WOatOI5vPGveHH67RrKg1nP2k5
6vLOLfkC4VzUVGyf1G/d/LO2t5yRP56FbmDM8SZ1MjgBM+881s0B+TG3HTTcbN6S1659gjnJcYfb
FAwpYu1k/+wL8msGuQ+0XxURifw/r5IbU3FtrBlzvSmdKU3pJQEqGx9qqe78hW/st9f63ZzlNS6F
hz7DI0QGVi4cP2x/16sf8K4A6+mUpnck2/qKlTlpChindM4W0fcXNfIc1ik5+NkbEUNUZ3R3fRCv
9LepYUTyL8+6pG1iJkrYLE433tzC2F5vBPWVLZ9ryhhLKXVW2QGk4EtrPdICOfUhgFX1kaWjOGJe
VodBddgeYOoe7RIMDd37yaFWvvW7Dvpx4zV1rSEvf3+3MAY+TWG5rEGbst1dX34b0z+On0VJsuVG
vVbBpX3fV0BYB3rZ0CE2Ux1CqXBmI322ZpeCkLulpFuZPf/HfQX/x84LOsW+XFyx59MwPPd91n0r
naC/1TrtjsFQlcfrQ+PDKcTs/yN0aUA07drv45z2CsdChvXMyW+uF/5he6HwS6Xv2gvW5SRrZ+Ke
2+TVn75ybP97+0nmn5mjKN4IY6ruFx/reh+LacYrTpvES97dunbz5GTBuRENQAEswR34p+YRKjQC
myKJNVNsueKU/tMOdTin8bSVEPzhHEXZRiwjah4bOS7oCMjoFTT9qfM2TFvpHB8OKpRuhDNwLnTN
6qSD5V+5C/IHyCQvcDsYtv/yeLIRZla621R0zL1OBl0B5592+ujUy9tcIrURQLzfSbHJfVkZsKak
o65de/AUhLMztc6cpXdesGW8stIFpmQCzMBg4DJpY+3eTta3Jtk349v1mbD2q43QVHkpOOjI1Y3T
9NFh3yvr6/Vy+V9y7P/dCzHbFC8gV6pc8qGE0reQjh9qewie6rydFMS9bvs4DhD/Li6rj/g3bSdc
9GyF8+COSdg6rohLObg/fLsl452XKQYXb7vJ+5syaPoqxOtRBb8pwBr/2JS1OmS4bsF/4tL72rFp
Edq0ms+9hG80GEJddZPX2RD3FBxejlxBsFWRW1UuA3lyLAmHh2mCKzbM3a1jE0AeSMtlPPntaN8D
EO2dpjIRYe1V/WFmQK9kDjkWbUe/AJorQd909SuxaXCYgZ2674JseM5huPAdyhNRRA1tguKGl2KK
ckbrXQe7pFee5dOut50WFqPkgXnpV1wP6AhH7a+IHEWkJMH1B0/TPT7TOugmAAuqnvywTep5tzhd
gjQJJGzWuqyAjC/7QwtXwHBWxRy2KVmOfu7aB2SReofFomVoUSvdl1UZ7ODJ4d9YvDlUc3FOx6L4
Kv3xHzDxgRMX8/1gEewfZwRczZyLx1aF+57smzVp3N3Jro2mzuqPbpG+BcwFPSkYv0sn8U95megI
e54SmZYwbSawKomKlj05BbxRLulgNK31befyO9rmXYSs/zHkoy8OTeKc1OzUO0W6cp8O9otf2W/A
cU9hNY/lETeLx8n1UigK8IHS9vm+xHNxmMK1/uD27XOmxZ+xyf8NuvrWpezZzpzq6IOWNirxUk7z
scRzOuBL2OcRT5PI9YfbLKEMKKbO3g368n6XJYdlaKpzVhSsD2HNtTyDIoZRQZPb6oISc9J2Vwfl
PlBIskBO5LObsT3OQ7sgtU6WDP5QV34pK09dko77UEhh7UZkzYQL9aPAhlWwoo3AUpwepqS5KQVP
orQi52HOoIwJpsdh9svjVFRP7eKN964ax7C0Ah2Bz/YjyOrsxuf1kZLlbNkZXCtzAXAtL+bDiGvJ
QgRvE8/vSF4jI60vvmMRjr2AvQGj+UMUMIBrF+DXagKzQj701W5sAENK3OK+1M5r7iffbLh1DBRZ
YD7p91mQHJnXT0DA+OmBFtUSkXIUOyz0bMddOK4Nsj1Ix0p2FjhLIXNxiGJT5u6oIj/zS8ZYSX/Q
icCxJhW/8Irx0OB6N1RZdzcM9S3SQO9wk3p5bWBhCUxLU+lYKfK1l0G8FOQf3RW/XF+IE2naJizY
8NVv7dvCyx5cr/iDnJ0fNLBv0YbnOvCaiKceReYOWU5jMj4FuSKhFjA1hnvLLW3qn6zm92RhYlfL
+nc2+c4N95D37vtBdVOSDo7jRfKKi2QobBe3C2134FHOqxqXXd4PWbnnDKjikBTED2HbhU12w29c
ae+TkQ57S7i/7JI9dbk+piDW9iO7x6nmNsmS6nepJnvPmhIiajL97mTVHDKk04SZbd9lwsJyl0J3
5WqCuhyb4b3Kfy4rq9tVMvvRFBhItaRuuCQd2cmhb2GlyHeBIm+pMz0HY3NMen1IMj+WNi8i36fB
nozWdCq8Wu6DMc8wsocaVxh4QhYl3Ut/inBygBref+09q34trYqEQUcTONwEL3QJFszcJPs5QoQY
FYtrH5XKEFtrjO48r3PAd3GZTpBHHeH4vAckGDLEqQhdnNowIgBqDhLxbfRGES4V+0d17iNSpOGQ
lJRi3wPfG1LBHmYOQwMrL1+bsr9DknEaLm4qombiLzT1fuOYXu3KJHAjIjg/OLgzjWYeeLtJFTCW
mE407dR+gR9g5DF64yzN82DVXQTgRPAIx415Pwn7IZunn3aZV7sAFh3hkDcwpFgWa+ck/Dx45QNC
4BPPMiAWaF+HdMItCcI9liZR7PMyH0MLvh1Rns13utFNWPVW/j/OzqS5cRwLwr+IEQC4X7lolyzv
ZV8YXVUuLuACkOCGXz+pOnVzLCvC15ppySKxvpf5ZWBqvwnKQf0wjPaFFPKBO/1ZMG0EtS/aELDi
IoS3MEXJQj45vbTXxDV/waD3krqXwK8UiH6We3Cnq3dIUiIkPFmRbQsatK33qMx21XZ9u8+z7mBa
/XGa0wdeNwfPR+8JWOE5gnDnzeqn1xrwwWgU5k7aXh/6ir5pwkrwhvF/xN3saU7891qO74mrtlaC
2q0yGIRkOXvLE0Osp3l81ykVcTIWXTypbtiaaNHPHWJBaxmmeohNp9u1pIMWfCbA/QHxGzS2c9cg
OwWKKBk62ZwFhvTvVIWPJzbfCt16IUHkQDSbRoWtuYwhxnGDPK3H2JumD88XImY4GgeaTNDOeekO
qZXvSFQfg37K/2DDqZFgMIIHhtpF4Q8knHxZpYFXCPs4iz6JOmWl4DUzvQbXC6Z/L7RBDjew2YZo
+94ZBndWrmfzIGX9Sif8jw1hQ9vPVVRLd4OKSQ4opB8mdbe3TfLkQJ+GYwfbYWM41G1rBZXZ/Ji1
zlZw9PJwSNw6dlq72ZDZKEOkuBkxRNlynVV1ERoG3Kxqwh7etLUKtWH8VCUZYhC5q7Ca0CWBOlEg
zWZCEypTYmXa5L5OTRJVTesGIFbfJ/XFS0vaCAeidI0enYlxDXUcNur8HTRn7FvtOEWmsh9LVbFg
cqoJX8cvA6PU/DSNqj/D827tDYWnD88uvysA7ME21W2KojvpdsowLPLpaRrmIzzSWVChiBrpnv1R
XfJgpT0wiLk4krG5k7pqgr5RWxsSKmywiEiA1/pnbTrTlgGocMT/TjEWTDeEVcDBgWjuYiPJedRS
ir2ZwRPsjxa7h1+0uCsE5TEbSRIKp2le+7b6u4GlkRx2YyOCyiqj2sirQ2YgZFjNGcN8eJbqT1XB
8ixBEq6VRkie2AxOcd83dkDcjgZpC0bFyNM1ok2wmZvNO+9h8fclXqlikebdPUI9njq7DHk6hSpR
v3vPDHI+nWohodif1qxVNKh6iV66i2jmXp1ynkdKZ7Etiqe0PYw4opZkXBOjdkKNhBDhmeuaNqEU
FCjqelNqugb552xCQgxEYiwg1JkhwknQtKJsPJSqXReWCoiZhCAB/7CUOEAa8M5N9FCUnmGpQ6+X
uTCPE6y52K6ysHWMte9qZJkN6ZGBJQEud1ga7Ws9Fit4MzY4oETIwzyj2Abh6RSjkfmWj8595f2C
CCJwaX4uZwM9VUEgt+DHIe0PGiVsyJF5aPfOfVNw9DaxLSMEGPc457nvmR/bxImcQg/bsswj3EyP
XPjRbJjvtMBfZeSdiVPmR5YWdWjXOKIyss9zAXWtv6tpF0kTu1ehyHuLs26FraljcS6YinrA2Fnu
rNK82lgykZGFVnBgywG45Xln8IuXJdFPGeDIIywOVl/vFQ5XtmneF7DNBbbXYEdClzUxANLnFrbf
IW821vBqt69sIAdryCLUpPxYlSUJ0FhDKF6ZlHLX2BS1HGkjW0eWKyF9N/Ik2069sNeOJN667zq6
9jvj0Nc8+5OkHuJsHbPcNQMSn9D4P/aFm65s2uvVkAwbhzEsE4PctGXSRZkerDRIh5GHCTVojItl
F9eiBExhWA0FNKhoQv/D/XE7dNIK8sI7arjKR0RDBabCk1MD3fVY70VKzAABeW+IJ3GjpGL/mGUT
0jlvI4TeA+hlmRLLDR4YQ47MCuz4xh/CFgHjW9tN8/uRzKj9mVUZZsp2saljEZam1casa2B9yZQV
CNHgWCWs9M1rxu5JmrMbOnYKxWIr1D+1UfM7Qpj3E+Oy2QoPPwlVsnSb9RUqyrwuDkhZJYccZpR1
6nsdllQtzYBnyszDbhLpvZ/hRAueR7eyCwS0Ba0jUnNDbdeOs5S3uKch+SMPzNoWybafOvEPFwi6
C1hXF6eOzvWql6y0Yfem+YGXRKszV+AOxSOBH/tGrefKDXcpCZwB0hRTo9ytD+p9TGuvO9nUrG60
A+mlDPLJNXcpCEzR12mtWWV7IfoNqv9BCdbQXDmRMnG6KNxTUfnrct6W6Z+UqRu/6eq3Xsop/ypg
zarlqGWgzFPj4Mi0s8VlDwfIJKjccpcSkA5Eh2sQbpnunWfZt37slWrNEuQIvQNvG86z/eTWvoEo
vowmm4LNlGAuGvIVPToZjVVF8ojnui0wOR3rLQXJ6HfaITYtHGFdHDY5McZdo6jxZs7poGKw7MaT
l0/Tr6+LD9fqJYv6G2KiCSkuHumiQ9YEnaADmZ30w62YdaOi9Gm/B8WNRcENpAs3hz3I2w1Z/jym
83Zq2LmTfRn0Hts0KBpYlXejKXxlAC9dDnMHt6lloUTTtS+wHIy3gJnXntKi9OZelgzSUH83zlXc
GR0SRj8q8Z1ukUOWVoZsmux+9B25r0EwE6BxOWcD+TLVk219yz6Mr7i8m3/NAa07y58MBFsmXXHQ
iXr1iPHj6wH0eeMAn72YX73hcKMderlXmFIxXH48zKLq2XnD9RcA9siZb+gXr7yEpRp/boZm7jLm
75BDUQYpNhMQGI+lqW9MhSulzyUN2bYrex656+8KiYSSIY9SISPTJbjKP379rK6sCUvJvemnLkd8
o7XzKW6rTinfdTU8NYA3jAnSLmcEbYRff9Onz8oFT+i/LzwF0Z0qQSUEkc4f0fJfNFO7Vtf+Nz9/
MakhI0XQMW/ZPgNBJhjcAVMOx8y4Bp71xrT4dC7jJyyK6VY2T6wsgdX2/HF+BpQi35SOyWTw9RO6
9vGLKX2RUuHa7ph7mfrNyeudCStub93Yda48/yXTILcKnAWYg4zEed5k9eyulOHu4B35nhmZLakG
jWFanRIzQ/PCQNHG+12VigfKp/4KP6oIocD9XkduiTVQQ5WxvAf+iBlFaKE4WKDQUTqvVbX9+k18
OitctmQb8C7BimQ3FwYRde+NaWzPcHPlW7ADEhWgMZmgFosL5fe+7fLG/rUUyjL35rrPzD2p6Luw
5UGhm8LU6ISykT+l7fAbA+zaELgMvH99EYUok/W2be6rsdj5rvfh2fI3cf0boJZrH7+Y4a1Vy3rm
HYJBDPNOOW7sVTDXtaUp1l8/qGtfsJjiAk4jFIoya98R3EdR801MGZLhlsDgrxT8/06DeO2L+S1Y
S2uEyAJCHVqh9zIebbzsZxWckScV87DdsDeFFvQjWVURSsdv/SvKcD/JA4RYbuRuy7C8sZZdG3+L
laDPDT3BmGbvs/K9QdEW5fB1Vv+ifrZqzJ/fephL9oFnQ0lcFC5I6CPbIOwK1QVZIMC9ePve5y82
eAR8g1JWDQgAqu+YY4ZGNwfC+s6pymVL8ME8CGrA9AZwNdLgti6K908OnZNvaieWKVap77Y+BXNk
P6bae5kRho7yDa6s3lyWUWv2dfz1M7rynpdt8qKjzCbIz8CJ3IbdIUd0Wk7ODUPhx2imOuSNceOk
cmVvWfbMZU0rA4xvcz8X9u+WOFugdW7MymsfvZj2vZMiLyNBqqXFTVTYW9QxBpneurRcPuWTObls
jpdtRZIMxIy9DYz7lkul44pXcKfUZrHBRcHZpsrpN7yo2LEpBY1cs+g2zBMDYuh68zmlUOt+/bau
/dDF8mB7BdGo0g37qRijEfj+zE+j7330YsKzTgx56QF+2XrTqQIEFeGw3xtjy/a5LiGJ991igHTZ
iTIXJcV5XHuuERbeH7f49fXff2VlXrbPPc/hSAfAlzToyRjJW1v9UUALfv3hV2bJsoHuTFxXtYcU
q8HGqSVzh2YFxz5fy5lW7/NE+Jrh+nlronx65nbRdfzvJgnVlGBFllt77iMdDWe8bAsNL0Pv09Cb
NJuSED0UVPM62IeaDk4lOyleEk5RCG4Hfp/Yl6rtcIl0cfw6wL+NgSzgW4A/fH4ZCllvU7sl2zZp
+sjvKxV7ptvEs6W8lUArI7CdCul+LjBa6PKiPuQYL4B+km3n1aexU+Y2l+Stcsl7IWaycq3koGmO
AcM52cB1+KFTocPKly9ofMsAVNUUJvoEvjomxmganFuIgCtvZWngqS1JXOAb1Z65g8BZstrWJi3D
3kigwkVKulHff/36r0y7JRq+d9SYdhzAfN/7WbnPo31DtPp5GcaFy+O/bzoruhK0HLfaU981V8xM
6VF1rv8gGoRFuLg3VDEaYCUP+gH9qoJ0HZpZCfrB6dS36Y3BfeXXLfkTrBLJOHSY+fWlr13oEaVa
/5uPbqniMBoFWytYI/vUEX2oBwH9tdEPj1+/mL/ei0/W5iWCYmzImI0CQaOkhIvHqj0FpaHhdaFp
IDyzz0gXwjPuP2QOSc/qQnlNVW5ExBHq2ZsGI+w4bR6+/mM+V1bS5U8tEtoQao4Ak2jSR32fos04
52yVSt/Zp1ZbR2bO2ydvRgJwkCMU9Pd3vpcta0nCsQDIbxGhUSbJGPDKjd1k2NqGic27PIgBlRkI
3e2AVdbq62+8ttYutiHEdSCKIQF20U89A/O+8g99maSxbeTT907yS1ZG0yTUbv1LLsjUIROP4J5o
uL8RrnrjZV0Z9Mv6kpHA3tSZCJAqswGXUa3clZiIfWPBuJwwPxmWy9JSXdZZ1bYaaN/R7dZj0bwq
5R99fwBoOANKfu4+nFH8/PptXNkulrWmWvFCJU4+7Ie+jNvmOMwkatvfvvn6vc9fbEdNm9XQInFr
j9Aq6B7skIk64MpfKf1N5C5blpmmTCI0XFk9YKRchaOt1X1TZdUDVwM7Fo6PVHS7mNOjV5ruuqpc
b5U7OQdlrpNHaZTooefo1t+4N1wbG5d//9clFWS5wUExGVTR2bwreX8Yh+bG3n5ly1oCIHzTAwEk
r6q99nKsRakYYotwRBVDDLsB1hfaYdfDDe/rN3dlni5hEHPrlqJSpIasF0RtVAuIkaAdN904111b
fa3FOqCgzuiBkLX2s5J3rmH8I8vxB1rXA/qjeFd94gXcoT9c6m8hIVglfvXoT4gYvrhhv/6F18b+
4tTqcgYxT4Uea807NLBP8DJGxN9kt97XlSe4bP4IRGhOLp3cfYI4xa5xNgBDQs3xvegmtmz+AOws
E5V4aMBbGaw8H2n5Dqv7jWdzZRH6fwiEPXVg5WNfANah78BnEW5oFe+UQvuALDj3ljXx2kNaLBC1
z8A5Nw0LxW4VZLWExGAIWvum8fJyGvpkNV2yGmbs551fokE+V3wIfZqBBWT5TdRAn4AUIA8Wt4kr
SAANpLcgimw4l45nH1IBHYEDxVLcUsziG0/188UBzKb/Lg4UEE0HPqZ2r9L5o7XkH7/mq68H85UD
xPJ3QrPGVJ9McDP4c7aReXZyOoj83OrO7J1NpclTMrS7XCES8usvvPZbFgsdjjA52NW+v7MszR90
C11nAS5G9J1PZ3+jSv+1jGYFLHH1AOIhOpk/W+SdwIno3qiDX1lHzcXBeYYH2iUpxraXtkGf3wun
CgZWhV5lBx2wJV//gmsDm/33XRu8TpDWoOgesidoiyCuGMegNL6XZ8PMxfKZ+H5nQ3fs7HtoDybM
G2JmgVQ3zsafv1xmLpZGNQ5stqtZ7Q1RvzdDduBOd2vGX3n8S5JF5yPAcqrxlzvQRFEKwwA0jvbl
stc8kqK9sb9cefxLgEWP9ZLk4BjtaZ1XuP0oe6XRHQ8R2HBLGX8FlsuWDAtlIZSp7yuxLxs5/G6b
xlopofRG9OOHNiTyDAyI3ySEE4TcjR2yNdAmhzbvxk+88pLYYjWp7CHROhnUHtLQd8fPfoKFcGOK
XD7ik1WTLQavNSQwLELOhsARRH9S8CegNVOIsaTZjW/4+yI++4rFAJ6kmEpIOOy9iMxHEBLCatc9
uz/9vdh2sX2eQyvmcfmY33tv5NE/QrhyKDblfflevzssNm6sM9cG42Kg+0AcOR6KGXtg3GLqli/Q
ueGQKo08ZFOydblffW89WFIteUPVAAF1v3f1SDaIofSQEMrZam6ke/7WkrPE0bHRayoLcsy9TpkV
l8Aox35V8TO8Ae36e19xeY7/WpeFmpR2RoVplVl3pJhXTpmhenkLf/q3V/HJqFimhNW9PxgVgeHH
mOTJtlk5hrDM0QyoC8/cVooZ9yp1+j9OC+xHgEjs7ojrKyRgiXAPJdSfawQHF7HX8zlMqeJrkCOg
CFdFdrwoqFeizcxd7c/Jigr0W6FSxp1bMat6U7qooouiJjRbOd2RrO5D2Su1r2g+rnU6i8hoes0D
Dk9AmDPPiZKmErGjhnrr2dBbqaYElkeCaGsha/Dskax44bw19/U4p3c5pEtbL3doRJHftFPeoJ8h
mSog9WQwAyS2DDwFto83t3zrZGl95IWXbErb6kNCON82Js7GzM/tFy5zaN/dMY3LopL12m87A7Kl
eRqDpuvnEkIr3321+pZ4uMZXfbGdlOcqBMT20gtU1vgBzckLncxvtuaWkI6qBChQN04LGwz5ECWS
Cb1qPhFFfn097K4sdUtOB85qkC7SrNtDNlKHaDT7iJFj2fbrT7+yCPy9ovxrUNcUrhYye3TvmmTX
cefBodkvZEX+GMf0Dv9+Y3r+3T0/G9yLVbVll3ClSrP9hH0OrgihrNcGX/4xmZ7eyF6bp2muhzsb
aWthIuUvzUw3Sq2O3Bu5tqKuVuwD4jeJblRjP7ZZAdyN6Q5PghhOZI35dGzJCLZdzcmHz3oXgwRH
944UZNu30Kwas6vDJkEPNVRMowXQzfaw0mnKX79+ktdWdbJYHxDfAMmFxKNUadtE+Lr6UlfOHvqy
06HFGscKW+XJKDdkcy6g9jt0zpifPL+cjja3NMT5APVR1gNNlKWIlc696h3/xQirS1GGRGgJ7XfX
QMHpeTSEVl29c6sZV4Yu6hixJ0MWWDO1wx4HlpgoOd44EX1+nqDLfmM3pwA921gstP1Q2SPUpC8a
ks2vH9vnw5s6i2ajadYGM8dJ7suSpaHhdvfQeN0YdX/n4P+POrpsNqbETxvpS5RgXMfbdrld/aCk
Lu48mnc7u9DzM22dt9lv872U81AFFKrBU51l7bHkvntfTDPbzAhhClpwW2/8VZ8/Tva3qP2vKQdy
GvpeClsVQpzuNPEfjUtURXZLIvf5A2V/T2z/+vjGRg3QLijb+yqrVo6r5bpoiH/jrnXldLSEx4wT
kcOQJHSPiojP0PyQkZjesulWwuC1z18MB8+bWOppHw9nBIYPTqYP7F8/RGf/JqBLfmfIQZfz3408
F2Vd0azv9kM3/BpYd7QTb/P1R19ZTpekF1azNNVqHvcU+27sp8C72TJvnpJi+jU38FcGwiiHG2v3
lYG0zN0rKttuhImwoFb4J8C5rEAO9otj57fuuddehvnfB1U2wGbQAbfFKbfu2tk7FS7/qKhVo8Hl
3CgaXvsRi43BsxyUWBpJL08s3/b9aE2Bdnz2ozP7W4lQ197K4rxt1ingrZfxw2w97p2i9XbdzBGD
UKCn1lXWHDh9Q26UKq+Uj5ZxfAXN2czaHDuqbp2VAi5vBURAFg3jTGPFqv7JS5EBoE2ib7TDPn+E
dEmIwZQxwKHC+px5OsomdzvA5C6pe2NMf/6D6BIRU3uiLOy2R7HNmc+WUjQu2iHiODAESe7+kjRf
D8YtR/2VWs4yia8e7aJNuQmou2pJMCQNDCnwhlR2euSUvNkYK4FPLs4U/1aG1OejnC4ZMq6RW7Mv
LvUWVQ6oXbc9j7hn2zFtYGb2MQlutcNN62+YzCc70hIfU+vBNoUWgAVRJ4vLmaYvEhDZbW0zfrH9
zcjQ5eXe4WP6pnLoOMXsVm+D0fpxAlNCG4DFhB0fib5Ptc7hIKs0bF+27qd3ZEwWW9gF2zsQm0qB
2ISW3tnamQ56hK0qNRIDeV/VfCwhK9i4k12tBsKTJzMb+jXU9Pm6QghGNKQNGOK68p4cv0lXhdeK
Q2IjXtKD0Ti2WDYGLi29E0wc03Z2CTyLZOwFjtRVQsMCDd8jyttwU07w2uV8ns9iVl0LP5KvZJhZ
Ft1lVjvuBpiPNoPXgdpfSaZP1uwNp8SsB1jWUvqCslGzHWBhf+jpKL1QjinwSroqB6j8ebKRJXXP
Vab6jeBlEcMhTn8oMxFrWGURMWZB6KGbzn+wJyCrwgT83SlEJq2RxnkHOCkA4nlQmGjYW0l2oR+N
MqIdOgiNn4ktrgxeNPpsfk6AhXzO8KjXPFH5Qw4/FQ/grGaRsMzmnlqAG1ajG5V184iZ8FEyK13X
pH25EHVOpV3uWdvi8IaKZDAhcy0u4d49jdproqSrwzzJtk2abfsM9KVyGLZ1n4tnHBbnOBM9grUt
0wzhjk6isuR65Urjp8ENI/Z1I+Pebp5MA6s9YnEftO/GoHWwwBCNWgH8+WF37R+E2ehHgFj4Bl+p
4VAgJOhhF1x7BTsaU/+PnZRe2IvhkWlv30zWM/G5hlXRgWscZmRQe2pYiMWxy03wfcu163X3Uz6j
YoW+U1D6aJDwqnwXMGOESQvQfEom9KtN4a65350G1wcQVpBuA6NUdrEEIEt96Jo+BP2Rvc71ZO8G
nPvDrmRhO5MBl2q7Dhmd8sDNuftEmxlijdK/mwpiv5uugIVelypKuF/u5QWMh0Rl4/KcAAj2yyqs
B99Zl2U7hplrqhp+zWwoIPBWfRdNBkS/l/M3jsd2Pay8ucl245TQdQ0kzlZeHK7WxUyIMMJpQ1LN
oiQDcqlLZImUDy436SSqHambdmti/YsnK8EhETaKF6SWD3OgZmasu64dg7Yx2SZJ8gQmU9FATdLI
7gErtRdVVeXv7br0YrNl5ZF7+XD2av/HcEnsNDgcrRSKlDk3wVXlZgQf2hOVPDYoR5QafZ4m2JVG
zv80ABc/mRKIB6QH4QBpOn/mpt4ZXfLuAS+BsFAHl6ABLqtLLCs301WK01SDpNg7pusnKCd65HKW
676Z641lEvyNbhLDKb0hon5D2/3YDWY0Z8m6zOSpnud9BpipIz1wIdIHOMD+mZz8URH/zLMZ2rpx
3ojMQplhnnQ8mPPGbLvshGCR45w0K0EEjMFTPNXdI3VdWOTSH2M/rHPtRqDJZeh/1DtB4GqdO3JQ
Cd1MU3Ow8nKPYMptb9rbVtSwcsG819r8NU0nXOSZEyYprkZGZjyUqQHrLtt6iX6gprpzlfNiMm/V
A5pUVvSeZPOqdos/42Dc5+a0MXLzznKNxwYu1JCS5Dh07tnQySqh6bmnsFeOblYELc2OlWfueFlv
mrRZJVMKR2uybvXc4QKaiACsSrVxHSQViOR3ccGTU/6cK+/EdXnG+I71iP+kYVs95E+5QCG0wGIV
ODb0BTPB4K6SVTXIU1+y37bb7fPKheV0zFYz4Q7wHW0Wum6XBAWsoSiTzGmkuB+RefwpyHQwrOnY
1O0OIC1AL4AqxzN4go3/2GmaA/LunifszZWuXg0L1fKat6/ObDxXtvGDCnEEFQNjzoQ0y35PRH0q
bBQ7IWj6gLHvsZjok2Al8m4sjFtXebFo2jMklq+pPa8M3z7Ahk7iLqVvaJT6oXmx60rDRqSOH+X+
vPGMbl+nQFgM9YNXuesCQgfUhZ0NXFNbHMlOiuRnpsUr+GbY58n4Cx3rOhwceTJytc/I/NpUMMUK
MZ3LsTuD4nPPp38yD3uGlN55rOkqY7CqFuVB1/aJV+nBAb4hzfAr5orwwEud58qSR7v0nkHFP3pI
PoNJPgnB6QMclluvPkMMLjgEv11ILEeXnWqU96LGsx+J7P9Mk/OUYuXIK4eHjZe8AX1wAKk0CRxr
vGss7wHlHyiO6sexhr2z6Ox1Mcp9Tvs7SCqfM4OefemttI8x7CU/UMU46IrfOQZUSBmpfwCT++E7
+uyM9dHU9VZiB0ZXro6lJVYEf1nWALsC29ldwobNlBJ4JPKjjxAm9LxY6OceyCkJww6a/+oHeUfr
GiLEoTywrMYy0fTJjoJQdLJNV+0cO5MrKzOHfWdquXLShIR9Wz6im/qichDspkmfKEKWsXqJPWAL
+8wqXwefy0DmvooYXL42ps/c8Tquf4rBMe89WEM2kLyxzZh6bNUhSWszue4J5sQySJwB/vayeKEa
6aKKq3kz87FaFwpd4cqZC+wCrggH09UXZyx6Bsl8FDp/tGecyc2afDgVRh65cCWQaQ/BnsvuiKke
RZduqCHBh5CIuC+LOejGdocI0OPkFxGQ6OFYqdfBEbvE4laghU0CtLhzqPPsNXhdyClr8aCNslhn
hb43hkmHOVEvmtQ7fyzv2ip9MkzzdZ6Lpx63udlVsYW8cVUj2cKs3uy6QW1prH7MlTxr1ziA5JKv
80EcG404pUZlaVT4qFQqWhztVMZF78KP6fTrycq3XPPyQrXejF298W3vw5V2hHWdrUxm8aAQHHpJ
ksHugXuk0Ft43uCVpjFXzrhmBSGhz6c7GEE6hHZmQA3U+4lqPEzbfLBqN24N4wOHvSpMZvkseP7D
T/VTajLjrie2i+E1qwBh6mfLrTapKQ8+OB9Ktjj6eUVxgDZExzUQ5Tucu7CxF898nM+tRvhGWW3H
KX/ucq8OSUpPDgZDOtFVPg6XSSrf0Vl+dpHtrGm5GaTxJkYR4cyCcyDuYCC3iH5HXbkxZbfOxLgH
mgEYFecI4gRQNX67G9m4Z9R/grn8fiAVjhwkA9CgZzni38APgtViBfrGviEw/hZyV9RqBntPJO/l
aIy/W6+r30SbrnrAB4CbHrqI+caJF/66tp0VcBj7RI6vE6zZwQhsaqhdTM629hHh6bgbN+1zOKNJ
tfUEqNS+P15K5bWJUAMPK4Zf2CfQlICtqEcAKYhgUcE6NzA838EBxNvxjj4ak023snasAJgDdk7T
rj1TBGKGiOVGOkaBMT9AkB7lHZnCMktJmIzSCEbNfqEt0m+mEiKh0kT7wu67LNT9+JIQ6Qbwlb4x
AGpzH0CC3mnLqChHhFLlhgpZg7leAn0S0VbhBAOXd2AVGluoKE/ESjbkQsnOGseHSRY8NzNvRQC/
+TZtmjdtjm3sZe0/MGR/kIFNeGTwJXq1oQOlmBeAY47FH7AD4SLvWLrTfZthqYOU7dU2+UtvYsgM
mEx+CgBib2ZnlLbGVVU5GSb24B4E0RhZwnkz/OqpBispxO3AB8/YOZuQv+6TlJo/cN0RPQ6KaFoM
aEmDyLQDAucZkCwdlBbDL5PpWy+6mIthW5RdKGWDnpVGHlQWC+ptHE8f/MqPCce7LpIswFkv1qKM
nK4D8qhb8RFzDbURsG8ojpBdZKZmOBhWUDvVn5HqOlZNv7MHsXbm+cUe9dpn46vtgLvoGfMzUFgH
vzdXfeOcDJ8ee65DLP1rP6NHZIU9u1ViRzjv7T2zVRBx4NfMZbNGCzSJxh6LHDrsF0hUmcOtTV5V
knWBfTnAcFVuqIMGtlkiRqFrYeHO9N2oO3Rb8H5CmZZpQMfhNU/QITTLf9gosbKOc9yPgr41SCsI
GpkX0TgWzmqCGCGizuBsEz5YH1OXGYHOkJgkpKE2M6SWa7eb1HY2UjdqO2D+IELB3gs8VH0myaw+
JmJliC/BO1p5FXFWlkfS59zpbAADjB43Q9G3G8NT8pC4VbsfOIA6qvkfReexHTeSRNEvwjlAwm9h
yrGKRjRNcYMjURKQ8MiE//q+teuZnpHIKiAz4sWL+9qRDizcj5MJK4cSXpAgzi/dcwbGS+BgpF62
8kjd7L6Wftc94nyZjpoZF4guYzsZZs4hO5cduNa8Oe3DuB2t+xorSc6dl4RBqN72qc7PDZCM12rd
mtd8rOBMLNmS1MZkJIGuO2D+wrzTC4rXzFl06mVtBw5s97ET1u4eF/UivnxrAQI1iu2wu5gXTcOa
gT7NozjjBlRvvgmoCn+jefN9tqt7oux4vwiA6N1pvkmx4pdBWb/hLClIKKjst4Hy/pFKpz8MZAH/
pLvynrh1YCnMw2zerFnul2DaBwj50xbN2hQx7bQ+jUCDrtSzbeKqZYr2WgSxZzmwkIwpdNOROvA8
s0H6OvF5OWu+XqaW7zUnIvB1cybwPNjpkeHpWsfrEGbVkwRzfyrbsruOwdjSIwWjdbB4iJ4pK3KM
UlawxZYoijMJbuMzcyX7XDDhAzJeC/lmFLz3km7pgd6MBq/X/m0zC6BkOS5qaAtQhI71nNkpHsLm
Us5ulqxOVR2bXtwzkPvlUi9eneSrm8UqC1EgNJGdniG8Q9AbwWmnRzo4y6Y/ZCZZywqH+S102l9u
Ny1RsEjjVTeA1VgVC59h2GxXKuo9GTqyIPRc2rBrVucHON/i3c3tOjLIUD1ybmeRzTpvmgd9/sjC
0ZIO97Qrf4YDFogm+AEPaXrNu1FQPwEoY2jUsh20yt/1ZBsxlIL+aDVthS/KCkhY563znkPTFntU
5gtFiY8tP/KLTsTTWsh4aoFNwEi00/XuQuBcLVp2uMfFiJuaKF27WK3XpR7dT0q3xuEdmCgLir77
dG3d3ArOCb1vgtc3ewrdjIDH/PfgGB+SUVQaiuoLzM1y8LoGIhyhTYw53+3FP4rZine5xnwrp6X1
RHwHCHFpNu2ToZchdkDioGA4S8JcY4gJHD217voLElwQGaN/841xOHrtZJ27Xt3M2k4NuMJMqFTw
kBvAIEY82L88JfmYtkDFDXjIx9bwRSzyfU+EJtUgNPvxHrwQq85862T4a8etC+razVPSAEd0EQUz
ZCGDDk0FqEhbfoYz9MotXy5TsP0CnvCabYQE6aVjoQXJha3A57BdAdBq/Y1PtoDqs3qHedtB4dT1
Y2GuX1LQzdEaxplueE+mUcblDIltaMkI3QLjZzNvC4sb3QyNY34UZj4mMlMv+MJO7GVaibREFTlN
9pQ7RTLK4DxyyiJtv1HekZpjJznVQ0zN9t7i9Yna1d6JK86+tC0PbdcAY6vTbV7+U5PxZk7Vz03v
dEq9i/Am2SM56db89PIu0YN397AnOxps1DrZk+ftY+TbFDf7uF8nz/606+1X5W+nYZcP61C9MMl+
qTe69d64F+NgUR0FRtFbg2c3U3sUmNP8NhHl+KToSyDTtGp8yFk1SO2AsXtIl27kwQ2RMjjUXtk+
Wr74QxcCFCnTS9KWdXWtlbPHoQ31Ywk384X7b7gwzpvP3ez5T33dTQTAF7za/K6R0YoQvFM2v3i1
9BKO/e/ZWo93vlnhUJ5g+t7XItadeSiN5u/Smi+e6R3B2VRRO+3U2l55UwY4il6Gb70u/jPn+hEt
4rLt6rTaMCO3eWrg31h/F7M+Oqs8bH31LPtgT02QFnEt80fLKRqIRfrWOjyKszWczftmre00iI1z
aUa1GsMoqECoZVPm0Cp01tHKNV+INV41lQgER27ovaRxtobaOwyqMmM5BEuCHiRiT1LCgBCz9kNo
9937ljXODRa9TyDX8KH9LYzWwL8pP/jKJe+7nakhmo22e1kWqC9OJd3ImixMc702EzdcvuBzyKhD
eEd7ShuzJPysf9Ne/6vP8l+NF/42V5TDThFJn/f9h9EM36B0stu4iC52XOfkzo0GHxIc8FK9GK3x
GlrOFEFIgwmTx3tIsDLz4gY64sDXQNaY4oQoarzl/SDP5uZ8TrV/qpd86dk63ew/ZbAtZ+F4Hrqg
BBzVDw4ImqzibHcH2ycE3Bl1BAGzuxq0cpd5ZUGGt6/9cE0WCFTeZCDuNoTKeh3/a6U9J+wK9ugv
o3HrpqZ65PprT35mmZhOZDUho8zGxKkVlHO8ewbcqGUyHTfOKgqZMiiosQiiefImQQaIEs6HhcuA
rUBacKSqoOiYWe7uG0mMOKB3LbJHt692Jw5zZ/sum3r62bBT+4+c9PKXGU6tiv0QKMqAue0tq7KW
2AZyblq79p70UA9g8WbnzcX4eUPtqm+zXRoJ+VjZyZ4J7o1mNZoEk9Oy+tE4mPvbvvUTHOxZyNSS
htxi1heH/LCalZFQtDvvq3ARMaW7/VPLUieO7a+f1TTUr/bcNllMKSmeQHcXALOkUV07YxreqTfQ
HEge4vkozOaXaXcWkHjRVN+7nPp4Q3k/26saUEPs4cmDzH0yiSP829Lux8ptQhF1mDbPYjEUnp5g
/So6Tiizh1vWMnl4rUtDnw1lB2M0CBZqkznLAesxHvTNE7zKqUyka7jbo2Z9I83MkRpjrUv1anjD
aaII+0B2GUDH6KE5bq4s31oRaDPqAvo7oYO5STpVewm3oXPgdzQTz1LG1QE6tYCqCiGLmtRf/Ehj
nX34jBIOVqu8x8LohxHwVgEFr+md9WVV1casSGR/dUUcFTikAombOihxLRCxTi22I5UppCQP3li8
tn35ALUN2Uo3tCNyHQltoHaR+cGuWdoQWEq2qDEBdE7SHR4wmrmnxcqy2NeDhZFeVdeeK+p3R+LR
gyg650kThJYObtveYAftJ8PQM1/tGBxVPU7Elk2MgSq1JRVXXTqs9vxMUKIXO8RcP5i+HOKq8IKj
wFh9cxZj+7VYivamKttGRsFmqIPRyO5lCJiNO4s/ezFm/uplCRU37FaRbDXoVjwPQ5MlBcddVA+t
6CIv88ZzNfkK0mLbn7dJGa8Uejur4xScS9Pu79T4wedsS+PHNhRU8WGZr8k0NkEyFEZ+xGdvXsZ9
ao9D7a5vPLzhp9Zm8WMv+x6vFz/BoRJr7hOZGLDsZ5UlGX6FZXyy0+h/zru9JtLpFwZOWrSco2KZ
UkO5xXPP7PqPGBbJB1j0P5bADmn+Vj8utKS6k5rdXr9cH2tLtQR2LWHw6fds5e3QKi5WPkAn0q36
7ntTnjrimo9+1gB567HttCgKh6Ujv7mmj/1t+lvrxLXqgnNmqeLkLvl8LQrLOcED3WJTmhSNNM7H
wl7X6+qz8B/BzBPvljktv8ZtbH9lFDD8k8JEVHp6fp34y45zxfJpO+IZiuraDf5z7kGOOgCjJsyW
pQdyzf+rZVFd2H3b3yosDlY0KT1iIqpYYsjOmpLsR2cz34IiX8o2coQOh8SY+3ICJJphS2Pm/9X4
23uw2wQzdJX9H2tRfwcmZclYGIEf22IJ8fgGISrXQIsAamMJDovrGA8gENe0chsNHnbR+Z/FKOVP
M1vV02BV49sGWbyOimX8LZp8OARdWaauruqDHgGYmF4ZJMDN7iVj6H/V28LQUMPjlKluLdt9Cjw5
jzDhaMh/FsqQBbjfFmF3bebXcJA9stJdE6krBLs1hG8YrcqIPcTOtCyLIF17YwL5FrbWORPWyCPL
B4FKRbzPg1PfS0MmUxFDKeM9DCwWC0zc6noYVBPbSzvwKNYhfVRpP2U9J0ZsZJDRUjLTdy6M2p9s
qG5y/c0xuN0C+srDHE6/AwtcYqNslfZmt0RGQaZ14la+BreY2yzN8t9EfK7VMxjC5hNusfNo1qPx
AHvLvr9o4snIamoU4HbPRQM1I5p3t/Hus2OGkIaR/yCCe47NUYmU9+tt5TI+uZn4AxWQJaPmc8Cd
k8gZwS/sYRaq2jpWY/e8amZCs31y/fma2ztKtpQUi8vPeTWOVUONlTUnTmad7IH9tq/djMBQPRpB
P92goe7HChkFN1j7AsazSarZ/2TQlmppPJj8FtHuTDIplgm+dN19Oav+6zh3/nsGShhL0p5sU/Zv
CoE9B71/CNreT0Xe0uQ7oE4bz6TYrsOGTt9zOXMBsbZmm6Mt1Cf+dE1gWnE1FSSfu9nKdneVlt7y
nK1FwLkwr0lhCUwKLo1qPwfA7zwiBH0UxbwVUT45X1nltpFsLRUF2n+wUHNp8gyEudX8U3sznQHh
FXGzh18QI0Maj4yjlHR5SJEzF0hnZPGWWyBoIWZ3s8O6dFFQFA8fc+Bc9oLdy5ypUMK7+ZtpHGCm
kFFHE5xmUbbREHAz5D1pIfs+6UiSqsnhvxSR2anvlQsV/wthdYpDBhEMKPaoJsK2K2CCAAXeQ78r
jqaTV0hzzrnJqx9BO96cXNzsIf+txqqNLItSkZ6fZWEInc5sFpG3a3Woc9M68e3mz/tShM92Xrpn
C7vpyVMDE42Nwmmw2xedF2x0UvOkojCqo1+g0DqW8yxLP9FWbca5WlUiGnF1GlSuzMnzqJX8CY4X
fpsr5G/SHGSCjfkwhbuKMDQDC+eK5HZN9RZ2MFSJ9zRdrZPGYDLrNu0f+nRa+5mdwgKzLWMPZPEN
SQx+z5xo0w2i2vf+dIV4ykYs2N5ahm85WaEpkHf2EZ3xwx8wINZ4C8pafm+h4R1KMqrPnZYW0GRo
4AI+0xnKZRn3BtPVtumCp3GvpzPZbZd98Ml67vLhL/9XQI492PGQ3jziF5pSvfIZDs5UHqxKSY7M
3YWnbPkHbblG3BebG9vjUqZc8BeCnb3TtpuvU1D5aemW4U2zYn/C+PqUT957u5XjyexW+9y263/Z
YMz36e6UMApxExj0PQUAeqwU1oyN3VwSAunHWIZ9k1pr/yYq8NFQJ8Eu8wSnBeTUpC26NtViaJPa
rgM6ZnXzxRweiLXMoaBq54ULLHFkE+Im9oxzJ4o5ZY7JzKMPYJK77bXcST/kIpGRmEQGETfT50YZ
Nes7HVnYFr6E0tn9k1eUX32hLhuTjmNvd+370PvFyWtywbiUSIpeLYJtDd60MVzDeCkgTTvZEq9d
+3PAgx3N9r5Fe9gzr9yWNZ3UhEzUu7QPsv425QAI0tIvQSHtlDepfQ13BoOeVr/5ioxI+4GFcmP+
XIE9IWIBYYUr/O2xjwzgFOw6DPMfopret7EDoMnULN4Kv0u8nuTYqphEXGcTWvoKJTh3KwLLC14z
1+bzgK2RrtQm7/RF1YNjZN03jerV3dvPfXHuHag9oQaEwXNfMp0eq7S3A+OUuc4I97xH/NHM+5mt
78ncMBsQ4MzTNdh/Br3ZXHfIQedc5ONvw5+4eHwiXDgKy4uZObT8Zu3FPNQkUEL4pxbv4lmMcJN9
d0m6Uj9ZXQZmrwW0W+4FMhPvVbYXzO6JODwKZ7xlpiUT2wSy6zYUvE1v+by65i+qoe62GdX0LGku
SMbA+YLw9NEYvOCOp8eHLFj+9Ni8Hru23I5EcOIwnsLrrIqd/6X/b15z52nOKZNsUdr0m5IufWNa
NSh4xOvKV91rONT5OI+JO0LTXk0kEJc+k3PnfkJ4Oc1aZ87HDdNLuvvt7yaT0KV6/0uE/ngdw2Z+
rBFGJWiVpDSmf77oeVI8Hqx2UvQD+tyr+VbwonF1DGNac6AwuhLtR9sxZG4cq0j2MX+HlHGbxNax
c5AjTTvO38UjKMLhx1vW9s0ep0NQNw9ti+/KzLjxEVPemwJL+rZXRlS57jcfxW+v5o0OAnpvKZvv
vt2PWV7FllP9LVsPWXAgRmNXOlqamZneKv6E1pbKsV9Se16LY+X0j+5c83ea08GY3BeW1R7qpWni
uu7lwVtXkZBnbDx0XcPQxeIld6zt32aP/4p1vw47NdSdZoBToLdx+A2jtP4ygB/p1M2wJDG0UwID
XpYT7ry4VsqfIJ46V3uHDfN2RNop7fxOSW6Ee340vdzqDlZRcq/aGscT5wf4T2i1lGiJX+3WlQqz
e5BQCw4eM+u3omv2q8w7/6SVUxx90wTBHjrl2aoK/QuUxXw194XMd7ceX7eqmS5DRxVG/ZTZrBoN
i39Rcgr6WA9B/bXak/PXmNQ4AiHHL2BYC7f5NkCTdz10MN3zvHMRji1d9/inDQl/jWffyb94NxTJ
GHWTvZYo+uhcpaxP4+ruX2ObMW6YXT2dQ0sMddKUajqGvdgiRqnjARfNd1m4/sMi3CbpCRW/+XVj
Xr1Giz8BGJQXVC+dBl6JAUjZzW8mvMtp2ro1VVUwsBWyWScLlecsyozABKrCBK2MvXeny/iGtd3i
ssr8z9wY1hMzSvi3c5cfnW4cD/427iz+9/afVc37RaqyeNoNPR2RKSBOjtL+uXMXfANeK/5NymbW
Mi59ui6GOE1r0J2k0Tqva8HZbvoNOl6LvyUKBzHjAZvIhMstnceN9os+CbzdYDiXDaeWDQGGHngC
qqhvyFkofJ9/zFwpD/VdaON3Mg5+KIEUszm5ReXayZIthiB/VEZYJJkv9QF8sPg5tH02s0wT2nGo
BrZnyn7/wcy4Zo+YwxKFbXDF0TaUml5M5lBZtN7DffD1N6y0bxjlyKK0t8i0ekDgg2wpeeotv9it
5X4Zmb/J2HSN7Ya3xYqhtBWvoWT6VmnnH4kk4z+e0g36O81hnaONZINj3hH0qLr1QshxkTG6A1ZO
KTKbBztopk+vyYgdsPVyGJHc3sIqbw9+aePgK2R5C+egel2psm9BWDmf9ODOqVSaABbXb4/1EhjX
rZnLI3YE4gkKcg+4MO3e0UXSu9uWbHi+nlCiDEbfruec5qUTH97gMZHUimHTDXtBeNfP14ZjB2Gj
uYs6w8ZCspTonTo7zyHcTE/vdeqW63zMbQolthSMZBGsA5EyUPjnPFtC2K+6/zaUo9OtnDgoanP4
uDNuXkZRiHPnhNOHsy7rc+UjqPszYYFTphA2K4Q1UmB65wiqqqPOn4vU64cB+e2eubZM3nw2udhZ
TLHLPxOkvIfZNq1rZVn6rQmIWlh5RtNy62DQrq1K9DRbUbiPJz13fbJ4ZUMgIEZJo27XFKPR9kqV
iC2x99V4UqVEV95yINGIA499xQUTDb4NI7tpitOO1WmNch/TIvR8fivZiGdPrQIVIs8PoVUa1wC4
DbqiMZZvnutNdzquOgYU/Od1HpdY5hiOpD0sjx6bSkd7y8RRTuDtBQk76bxVKvXu8coq79UX/luL
ayFsHl3o8CndSX0gsE1EgT2X3Dxg9lssQ6QFEUWCGXlnwDfUp1DuwJ1wVfySnJQ3uOD+gVc9f2iR
NQ4Of+czNq973lfAqtbCNTd1QrHvMoZeEvhyjpt5B0KkivVrFPkQh+tC4jGablIE5I3YBCwf2tyd
VVLlDvGsvKGUz7tjcqzRZ/wKhhKqfYio029Fk8cjnSO+PphmVm5wtgZCTekaFsCa6rWP26akQahC
ed55667tkJc/7NFxKGS6/UGWc8BseazZiZIbiSGr80R7o3EBqObgyKD6GeKweCDGxYvnfkdgX0bJ
mNu9m/CZF+3TzFKqHDhpi00VL3TOBAc0TRkmnk+cSVGNa1qS6nZey0nFfPB8rMvSHlHW8PVU1XT0
Oa8eQqcjlbFY+6Prq+6raZg9WmpbrpaDPzLyx0I+SZ823Qzd8SyqcH3fdG73kHKb5iYzc/pNXJMb
j9tgxawU3hMDQM6QC4MqjkkQvfhuZTWDh22j1hA1QdlzmNgz9HZH8Q5n4YvBv1hkS3IytCjHQuam
xM276q6M2n9kU+MXGY3jkJUv5EcceUQSTmy6gGHGL1qTH+FdlGGmFbM5xJ5Dl/dpE3gXH//fnleJ
Xc2XvGKCXYPUql38hv2lnuUhJCsw26rrUJjD0SyNlPo3PwSKUmYt7UcQ58PBN40pqSWVnd9ULyGm
4ZRS6Gw4NhY7Xz4JgoZcZv+M9WzWewz7serr54IcNcuYX6uif8mIpnD78Xmw6VRc1T+GhhoxJknn
7DZ5nbDXBTWlDB8bbP0PPodYuqhxOtdMjuPMKD5QPY+VlLdqcJc4wxVn28WNtUor6szsv3kZD6Yd
qAQUaXFijEjGvHvDzZufMwe/+c5gMMQCxxTXPnnUvbg+497p3tmrNK+LbVgXlev8YFazxXESVvSP
VfBea+KLcmueL9ZgLLxaovgA8mJlSTBvw58e4erBrUvbvRZtv65oJZiAGXtUwbPfsoaNYdECGszg
rB/zKR7xLjM16IPvsCMhPrP3Pll9NmgjlxCXBHuef7R9v2bJO3cujcM+pxC+Hzekwx9LfpYkd5lJ
QpPiLmzwsRQW48gazhtDWC9YT3MGExddwyGLZ+2vqsTjatO8XLehWbhjKxtBtqzexLh99S4JXMXd
O4db3XvPSNJ5DVyxPg47LgTVqfAsKdcv8+wRNtYUeCiRvVPLotCeG5f4IMY75zzwsbUbfv2bmfp9
e/IuoZDMQ2QNi7BnC38b6qGzHTRa2ZMD+6pp6AGjnOPm3Sn7IB3op0nesLbpuMsarjIWHuaurP3G
mxTzUfQmJaa3iv1kDXOHqZKeKGK2oOaXOlPWn5CX7qWUlmKe7DVXOQmsJ95c/arl6v9oOjE9hGFT
P5BQQ2CQ6PKGyIxy9CnxAoPUmkZpJ/FUzvvnt7vBlqDt43bJ14cNKiRzGWAxzBkiYgL3Swge68X3
ybbpDT2m2d58CIt5NnPR5zCofvS+ZtoRhPNOVKmLebv1eqJvcDlzxk87h8DcXQzJ/Cha9239gbJV
HTe51+/ZsLXYlDqUMtz+yZJxptYtUzgdrsETdxrce0843a2VFP9aVNVDMITIF/M2xRL4Y4UUZYmk
6EbjsbW1+htwNWP8mbKj09f9Gfxw6UUTvpqYV0Y+qjpoDziMu2gJxuxrZPm12jPviHgfymhpy+Ud
c2b5R4i9Il9qZC9gZ+hb2VN+KVr/nyr0D3628iSd9kuGHUxesw6vGw/I08ByKx+DjbclMfjYv+Xk
Q/cT5bN0/OXShBNdgJ66066M4RLsVXM2vYC2qCA2jfn6lObVUqdrtayHLSvyEyEeG7Q5aNulF9bn
PZiIDcpGG0/XXnBb49oVIi/eOEcGzADbcLa63LqEIz8sXfKQyqXtP6ZWm+libeslI+nnbGzrhz+H
7gGiZH7sHNAc2CvfUOhx2AdUsGAVmsemuns9djd7wfk9Pw3V2v7bBBYuyFZevAz7kijfDY5kPBN7
XbBh0lJ9xp5u8OcUuXso7X452nJz4t0kKYVBvfdqwBfF2O/iinWZ8GvajGkq6aq7nmWpaqseu8pi
iVbrIXbnyUXMdGzkhR12N9Nc52nNydnpoPClCwsk9x42/B7k4CNxV3+pWqkdlHDVefW2+eroHicC
cssrU0A8ov0d97bXzclwJi8y5iW7hG5TPPv1HsTlqvx4Rif7UEUw/fCVY55MEl1v/TdasHcQPS9D
oBA7vELYV8VY8Yc7kb829v2DqxjXtpqEG10y0DfsgjmGSQ7K6Lv8qINfPSwdlq3KIuWcZInXsVxw
A/SL9SO/F+QuFG60SN5wd7PecQQeOjH8MHb9Uxbbi9f6L33jHfdwRaKo60uFXZqQrPfBwMCNPPSo
fc9kJ8zuTqtnmmlrOUyM7hNYugwr9XR4sbX17E6LhYKV/VuG8NDwMYE34oHyzbuSOdpHHr4ftVG8
cbYzK2LKN1fEsxQWtf2kbfdGBsOejg4OQK8h/9heqWhsZz+1gYG3sXdPVHxNwqi3OJEk/prPa4aV
kUM8a0o25v31ze/tv3nTvs5G9ZCzUG96DEp2Bnz3k47p/T6+eJbrJVO9FicLb3zC/LG9rw0x5ZQr
e8u87HitxEuOPdsC+OrW5O8I2JzJ7tU/zRGhVhqIHT5jvWiTjAjykmGVELw306vBkDLKyrE4TDZp
VsNWMgloAzDNgWVHlp3/Ak0wIWHAPV7KNiOs5T7+5rUdJrCdix2sqW2TMIzlZomWeUTDdWc0UWxj
n1M7jukqBbFk2fbTbNvtAUtwE8/qPmdTRXsknbSPK+1mh9kNcxRFH3tUy06L5eX9/U3Gk8/ldVsK
Yzn5GlfCwPLViU6gO/mt/TxaPg5kjAV8mMENTMLdYJoTelNk8tDkAc515pKRlNV/YhwHBAj7w9AS
KoaeLlkg/islVpfB2v5oMf5yzaGMqGbZNcDVQ1LS6J39vuXWFs38UvrNW9Z5n7mWDvk3M85R4Z8d
kT/uxsYV0IricVxVm1br4DLL52twC3OOPOJA0u1ecuXgaCKvxCepKHYufTEaEUaEf1nt8ORhUkyw
du4UCmUWjRpT7VLJx4zl9agZMW2ZMxhvJuUmsYoIprqXpKGs6qV18le5ZI+G4X4VYIb2ip3Rucyu
ogeTVHN28xvi/7yvD7msOVwDsnSeKOMfe8eIO6/63KvhJ2fSgJaknEOXrfoqPSI622ZhoR7Tp6iy
9SRsihVa7fWJJ/JnOZVpsXlvutgxjnhvtnIfw51zgxcUE2i1PaitPcPQOGPWeBWtf8VBwo+jUVun
igGuWHWZVGv5E0faCVOjnYjFbYlYmR9LPTAGoFI4hKGJViqX827vAg/BisOtUvQ1SKgESFFq8y2m
DIzpsQOVKnv9HtasxByxFl+8p/pYAvHA/n1YFgjVBU6m0CyeDMddDrhcykjQvRGJ5rzzILwHHo9Z
ba6vFnOpzC8YG2vvh9HtbxiNs5TJReJNgIRqK5iI1VTJErofymxv2Yj7uSdbMcqsmkBJrXjm/fbv
fYYXD1W+84vm3IvZE5lrZbQsgCtCUbyS4nfJLe9YWFPiCeNdjPj1ve4ACPTsoH3F/t78ItEsXXYn
pT3mYKtYzBk7/73YsPXXARd2hjsHvz7/aQieGtbTcNOs1BV1/0y+6TMBeZdtJCl1gsRhrktcWu5n
uEJKD/WJdSxGps4Z2yPngLl9dlaGxXTuSfPcc7Ln+uymphBr4t4dOwZ4F+bJlB0a96+PCeQBf+w7
g0hk2PVFK/m1ewBRZjZzePHrf+aE3WA2bSTIof5gUvvE1DmLTRvRMR80qzd1ceE1/6Os+bha6/1C
x5nMJcfeD3GWrYu7scaBmhI6xeR7oHfu+5xLVVhxgL85Kjtq23qzVYyTIMArtyJuT41xK8ueu7Pi
y3KCJ5z4I9qY95+acbX5FJA3E3L4U7a4jF7YTk/JyzTORSBQEprQxCIyjYeWtLpkaILwN8YY6ySz
EaPVgDXf35rLvPAZ69DvUxbo/wPqjPabTd0l3JhRVii456ZHdrE2ez9oaTK164e/ntWALm7COnsy
dsn7niNdaLvGDk3ZNvLKT67xpBUqmlWu442lih9LQ34q+XEs+nnlB/zu7ksxyzoLu24vKrO+WEan
QtgzkUCC4b2CbszqMxXx1BmYkHpGDYd1MIcDwvl/pV0dQCTTWuy3vafZGPAcCX97sdf+r00CpWPw
gJm7GiJ0vbfNsA4BrqbjBlbqgrZiXtt9cy+7RUXazuhFwmMwgkhox222ET2FzVf0+oj36nXwu/PQ
bC930GikM+o6e2V5TRrTY2PZF4OuKMVJ+Pd/zs5jN3IkyqI/NARog+Q2vZF3JWlDlCWDNmiC7uvn
ZK9qciolQIsGGkIhmUkGw7x377nE7XIQjOMn3bg/bIOKX9ZhJ9L+OG3sjNnENLq3xEqjlU0ffJk0
tY0gR6ZLEeDsTLz2+0RjZ5FJyqttFDpbsBN00scnKu/ZcvKZK+gAsY0baUcr5G4bqgsrnczDsshy
ov0EnSXcFDF63VgdQKbvaSlNmCpI1wtmW2w7ek8bA1eDjKzb1pM/iDGls+nPbNfMxqA8grIuVIn1
J1HDqbqN3zUOBwI/07hZxyMm2XoMqJ5piscx7cila1qIPcvcuB8k/6PbbVbquykfxd2AnWdRJK65
PNmzVz0q/G2Iu+CpcrVzOLHc15XNiduzjasYb9fEjsYQg72aSNNcidqbFn4dbdlz31S9hG4l5uvK
Ge9NyrsEmbSvAVAEw4fXPYUn1dQ+RI88RvlaxOlRVcRPmvSqmMQMlAiBeGKufMhD9yExK+/AMykX
cBB+a9t7nVSdrqii346W81JQE9nQdflTxjOb2IL3GsW9rKpHDlZ3WWAR8kllv2JKXFST3sRNxi6H
mvjCTjuIiWPzhiGOZ6BQTAWZtTQtzpCzOd+lWUURQskrjhTXONWnVevae3Q6f/xhuBaq+k3zFCV+
z3JWy+YxCTuyFyv2ydYgd6j8OrgD0Jd1/4sK+skNFLvUWOIH36A776vxOT7l7KXVdhLutfAYsYRs
mo5xPYvgzW/pPFvwG+28NejLI0SNDfMqNcf7smC7a9rV1aRH4v76ksYz9XbLDw8yYXtUGvRdCAii
eN0RtGr6vyyp38rTE7QjmlD4ke3JvZckIS0GctMsXhIyXo1HuzJvO996QnTyNMJZpEA9ITntDidV
JPy6+jjP9tVEymITy4OjsqtyLC08T/5OU+PB2X5tiZO0Pz9YcKgmJt/mlMd8ih41656KWVkgSKNs
5EKrWti1fEy7+ReuyKfWrbBvleONjsTPVoTPsITY55O0EwuzWvoRub55TOHEP5lmbhrfzlbTad0q
fD9eZg6Ncruk5xRo75DNBhrKbiiR3Fup9B5q5BCbfnSHnZH61oLYzfZFZL66VXGKtwsxFWq3GIXb
5CeciLxiTRQyZ1uCZlYdIsAX2hntlRCpdSsis/xjNJV+BMFSpHiUT5celZVf5bOf3dms/j+NYq4f
rIHNljcWxq+21/0mVgOtvIIB5lalWBt9RF+0KykItzButYOZmVBM/NMCG/u+rz29bxFvb3zpeAV9
dt/YzH0qD4Iw73JNKbpMMPsu2puxOvmL2a9QbJYPM521kyg73vS1cpY4Aceb1vRpzaYuRq3ZbAgN
TLPJ4xLTHyIR2cu4VnGsCBU9/I/jQANLeUJHdrLUk0ZqevI+9up9NfUvH+NTLqEYTkybv9g1xHvH
srfR6qVhd0yTbUAbaSVoDC3dcvoSjM4Kz6AmNSsLOa+TdcwQWwvWsVmDC3j++AdcQPta4RnOJM46
1wjmWR11Lz1wZ16xD2ePQjRZy1S9CDtISAL4kzXtcEPL3tyKtBiOcYFQMqBXiEqnmD7hdlgmd+1f
rIkz7Am9PDPTTjQSeiUfKcVTkPPlTtF4sm1vS67uumjy07L4K7EN+xMozSWAx+nL/PUI6Vh0akyM
+ahYMgY8eygW0UNtnOlpRCiEvH8FMuHju30BfBKcvsNf1zKV6SFbE/MR79EVW7m7yuoOZOo+fvzx
/yYpWcEJiPLXxwcC84QLnfNoZ/ah1A7s33lMVx9/+IWhHpzRwkTIlk/SODiafYwLzHSZYqjr449Q
IVYbE3Lqxxe6cJPOka+uaerAGE1CprHu+13+knLan/rsE5jlf9iqf4yy4PQD/7pLbHtTTmakw2Gl
8t9nMj8Jvo4z/4YOBC4dbPzl85zgCcE2fZJ3eSAWwoyZejQ+iRS68AuD09//+gYjocxxF5TmMe4S
sj8JPyXfPPQPiRitT57WpaFw+vtflyjsOBMdePVjVqKCp/HS4D/80vM5T9drNfubQQAnIuR7qL4b
Ng7kp6999NlkJEx7io0U0zgbiCd05eupbJ9a9DIff/ylIXw2v9SOo31kCNhaZfLOInATJAXG+JI2
HM3sj69x6dmeTScWVcHQqBLz6DT3NgJeC681q/GXPvw8WC8uy1i0VQgXijUga9/7rmOlfP34wy9M
hOehevNgVUJhDTqmlTzELQHJWUoZh/jW0XPgbdvtLqiNd0OPn2CgLjwO/2xG4SQx9mVoZqDTLErG
7cZJ/Vdn7glJsdtPJpML78F5vB6C/gquIngma0C03/vLvP4Em+Vf+uizt5gpQ6GjFMMxjOT0y+ro
tC4BlRBeG3ekW4+jG7zNbhuSqq0EjgpNd8pdgttJwBmMCMMc3YiAImnibaIIa/AkUryAmLiv44q1
deEjvFyXPvLbcEarlupgLLY5osgb16JWEpvYLWpdTjv8swHaZ9u9zuUQfEeEF725dRM9BMkpdBr/
H2AiammxMYQ7ZEvlUpkO1Re/DZHgdTPy+hF1BI3UirNhYHXDS+4mxo7ednVvZG2zU2kfrQxk3SRd
Veoh7DuCyTv1pIowXuPwm6CXV9EL/ulmD8AQoU/I/VZpmFzVOOFWNuqHHd6Y7Jef2nojijw8dCIU
f+YAhR3NAapMQaXUzidqiOOIn95Gc1UdVTY630c/J98bEfd8yEG7TAu38FtFpVSWnyycl0bi2WyJ
yMDrOYOPx7kkvWB6OokOgBksh8+Chv8NdLP+o2v9NR3Ppfb8WRnjMRocADZy2434drrqeytAZ3Dx
T4b7pR9yNoG2pmsj6nIBmQeod+1a0cNSYjc2kbd2uvETIOSlq5zNo5Zp1fBL2WfkTZ6tOYJSfagP
vaJm6xp2+slMeukqZzNpDLnH7JXNvjcdlnFG38taoHRImFQ/nvAuTNXidOG/HgpEFaDIeR0dXPPk
WwuWaCdhDcivTdbniXu1J4N4wj52yDmyK5cTO6IOuF2ffPsLt+c8Zm+s6zLxRT8di6mR1Ex5lRWG
rAWqhte29z/ZHV9g6Qnn/94jyBOItKvm9CPG35ZZr1ItOf5527LWTy6AEgOtz8eP49KlzsYu0gB0
DLqcj3MrMMOGYtw27WjBGoOH/E49Yr5TuBmshaIc8ftr1zwbyXacu0UzMhnZlNYWhS7HVd+a3ydO
lx1ySpF6z0WH5O3jq10acGcjGt81qQ+OExxqAx0o5MCTahNNkAn+55OX5sIlziP40pFK5zw60cHu
nCs7tnZOG6w8b/5SHK51Hr5n1QJF5+m8+19PAWFU0L7R+V+YhbP60j3yzjYFBSotI4i9ExuSRhL6
X0EjL6Q6+/HHX1i0vbN3PkcaW9UYYUkO9h0qxY2+Ap0yfm1jf56wljQDNOp6xJJHw2mUrFHwO5QT
f+XLC889+/KeTcpDYg/G3k2y36gqXtGSl5+MzX/eGD77NKD+mgwn/MnlnFXxAcdAsvSCPv0Zi0G8
fOG28+lnC6xLgTOtZR4f2rixaaOk7vVs5s0nR7p/ToV8+tkkJYdulpFtB/vAxyqd2ulTyillhYgO
VmH9yUz4zzeLi5xNT+aAFNxUZYRU68ES16Z66rxPhs2l7382C3E3TJPF09iXZvHD7spgN1YQtGQk
sne2Qf5XXi1+wdn0E6gpwLLFLyiqGy9/yq17f3j7+PleuDnn8UkCPdPY1lOwF73che03kuOWAhvd
x5/+7yKV8M7jk0bXmDFvVnzzLHcCtLehcd9QLE/hzgXqrq0iF7e/8L9VZQDqqLEycRSADXQWhN/A
04lHl03W9uNvc+Fp/VdX+OtNUbnTz8nQyIMC7ZlmaEhNTMUCcbXxyXt+4W7+Vx/76wpSDSko9ZlO
QzquQrTuVv+QQjX9+Ptf+PRzIjaOmt7rcjM5hDhmioo4oF+5/1mG0z8XceGZp7//9dUDLEgSp2Vy
cG1xVUqTDOuufofp8hMR5x2r+Y2mm/XxD7kwZZ3z64cI7w3UFXkwx+9d820wPzs0XrhDztkaJDO7
ciZkynudf5uDezu6Juz04+986aNPg+qv+xP1IzhyvKr7aCTUd44WKrcXhIx8MotfGJvnyVKCpqMH
gNTfWxF407RZhFa/MCHKKePlaz/gbCbPi7KbZ856+3QwYFT273njEfNhf3EiOZvKyZhNqgmjJDV6
gY4NkUzcO79V4H3y8l66/2ezuN/FPgrB2IBDnGJeSml+02qGp/Dx3bl0/89m8q51jL6AELWvaX4v
Iyb1BwIPrEMZ1/rVR3L2yc+4dJ2zqdz2B8+M/RyndwW6Iq/oNzdR/FrSq6uzQn1tHjpPf/JUWlVh
F0X7zkcI71kp+xp2TYHrv3/pdp0HP0VxpLoktKP94NF3Nuf+Zi4NC20IGu6T7etrVzl7neMqzOxU
48kT7oz3zLltc/OlDPptlTS7jy9xYVjZp+f012vth0khgpjnoQAYL8txpFVJ8wQyVvz68RUuTHbn
GcjOIItUj3Th6LyuwtRCGv1Zwf3SR5+90n3XRIM5uPLQCnlsh2ITm/KTnVnI7/9/tXbhnece2xaF
mlj36SED2ouurbFMrtD6j3nsRM9Ky+kqN63ipUMHc5+0QfFJafHSTzp/zQGDa5nyk7Be3DCZg/Hu
P9msXXrUZ6+4ETiQpbKZ5d++k+jCINEBva02Hz/mS59+9mJ7FmuqHTrygIGDlmjDf6d8lC8FhQrP
Oj2nv8YphOCmjzRLJqI/iLDGLq/vSoC0H3/50wv1j6d9nmnVWL5Zd80QH7qGjnifOye6b3yF8BDH
ugHBsBmST6amCwPLOnunDcLAgIGwCcNBUjxaAD28ZYm6oF1HYpJ3OPNHe9GUef0tdPzit5ObkNO/
9ivP3vWkbLKw9GvGVvgokQFX1d7R36X9o6mcT27khen9PKIpzmWuUl/Jg47UVZKX+3CovzsJ27UR
tu3HP+PCSDuPaQpDw1HTwDawqH8Bulta+odvpV+8R87ZOJOEtIuaH1Ait61BTxDlNy9UNtC9zdOl
qa1PpsVLQ+7sRc+ysXH0iIBD6L7dugg0n0/EnKPKLecJixoCM1GW1sPH9yz49wA/D2KJTSTfsBZ5
fQYdLTQgKgd9Q1tMPwx41qfBDmXa/yyV8sIoOM9mMbUTwG5pmZfd7pcz/0h6FFo5Fzc/qyFeGAPn
gSxVENSFGN384A7uHRqfqyFu9lrWzx/frguzsHk2CpTu7LRGUn/IgCViJXINArK6L/UhhXueIoJs
F5xkGcmDp94cD0JQ3qJ3s9Yff/d/3xr3/4WIMAmPScKjTlroJGArT0ABy/pso37p48/mL4V5Kgoa
5vmyN3ZWNW8K01slU3z3tW9/Nkc5fuhjVma3gLJmAbV54VZvSfnj4w//97h0zyNBZDBkhe8wzaNy
fo7x0d40GMMXziwBuTXlZ4KDf0/xbni2LSEGPCrFXCcHz5TfokLB3ODKyHSNY+wED3BVVonrY9dy
P3vml37Y2XgdkQ3nbqfzQ2nGZb6okg6pkxC/pmC0rlLPTj/ZFf37vXDPNTcJZ9asT+384Hmy2szp
HL0Tj1F8//jxXKiWuOHZDkWBVrHBrslD1DBk8/c0txGO62WKYjxysveie7IN7FSYSjvkphhXjiL/
bHX89xTphmcbmCCTTVDa7Lxs9kUxopC8sZbSvavmu8rEawe/6eOfeeFC51qaprC6ySHR4dA6tkKD
iW2CaGp4jk2TrTqCUyirn7quJuvNx1f8tz5JuOf6GhUYDh0pZhyVZOEhgXWNKdjv1ap3whgsh+mt
AcSkFk1/Lz25FmqEd/6civ0nX8CxTuvaP7ZY5tl65xORiddjdg5cInwL23F6MIdBPuT2IGaM9lnx
08f40aBHdFNI0HkT7O2w6pslRUYFoqIEHrJzm65+rrqygTFspfOKqW6+Z0vuQYfFaweQ0s72hOip
q2AEbbQoXOnhoIj99lE2rTAWCBWLn4Wd4U3J/VPMTSww7Fd9BJ7enn8UnSpu8cBwhGstWW5cdL3t
siMEBrd9lAwrusNjC/fEeekcXuyCGLLnwYl73ui+3theam7qFn9mWSbdtu0gpfqBjfYsBwOJBLnZ
zI1NAkIN2ISHUq4mzxiA6/uRvEKqPR9Df4IOgFe4XTZT4yyVHmzQkl7/NKuiQCccgzg98RiDKPAO
MnDKn02iiqu4mc33/wweErHng45a8TtyRXysOcT8KXrV7/xA298Die56BjWwbODSrUtVDNbSr8m4
cZIIYrkVttGtzeoECwk/mbPIcUVdN0GNn0D4WULzfAh/u71lo0Ex/lS1QaJoO9KNdwNjhayQQyqh
G8tZnYxA9YwxKBC++BYFqfNTYxbAyWvn4x3K6v535frBQefhtG+cGuJ3MsI36jg8bOnLgtt3vQQT
cTysJrNCAg/5BPn/AKDlPvKDbGkbGDQkFed76Jjq3fWq8pQp4r+OA35ySOpptvLrstilUZv9CIME
H0BK0CWeoAzZ/MrKEI1mnWeuTaHsZecMBUkFgyrubUFQjupwpIghK9ulwufIHyclkZeDaVhM0ayf
jWbQz1XJqGicKd8zSlsEjlbl1Mj5rXndNvV035VpcUdUa/JLZsLcm1WII9qOKniOuC2tldvJBIYn
Y/pVTqd+MaSvbGmUlri18mjcd1bVHgJA8zfeUOG/THTJgPETyTMvJC0mB/sMimc2xEAcIKt/b0Eh
4O9IQ8jSoqWMlk9tekvUuWRfWWerQELkXwQouoFJaRzWy+AEEg7t/IRob4brKEy8hCgMsm3W2oiA
X4ItA4NOvpODyAIr3UK3GbQoVeknEhbGH5gd5jVO1+Z3w4Ec7XPDbVuElReji6icRec5xGQRwYVx
qjT7CCk9CTixroZjMnvpUxEG/lWc5c0dzk6B978oG2i1RaK+d8qn+1xknf5Dz8uUCyvwzY2XCfdA
y95bh2BFHm1zjvcZqJl3GQ89ZG7rLW3L8rbri36XwVzGtmm4d00cJaTrGSaJOSNUaapeewXOfJPw
Wq3KjqK1mznerq/sCr9sa9/KIjH3mQEzwS66ZJsTPbTqRSluxt7b9oMB+C4qyEORZt/8CrJyWI2W
Fz1i858oF9jR2kaiuuV7oqiJWDK9tpDXhY0UZC6xRLjw/sIOCpvTHEJ25QcL426/cHXYbSNIp8dI
+GUC/3H8jxSA3A4Yq1oTWf9Yqzhf5BFl/ED6AwT5YlhBlXf9pYpsUjyaThlgfmFLBhJ5spT6N9Rt
bxfb6k8dCmcdT20x7CL8omsjsB0KfyizB7/0AJ33ZXCf6MDGqmG4f+pozLY0MshtauxaL6cWHtKg
Y/U7BP30EkwOCLckLY5EjACd9Op03XHuW4X5lB1ILVdXBM5Y16WC/ILP0cSGEZLP2LnCvi2h5G4M
9i87T4jgwXEnE8+BQ3Z1Wsz8G9UVr1Cu6IlF2tioAQKCGbN7QngUeivymBBI91j9AofdekqqB6k+
5BRr5cX2AkhGkW7GoVEpYUfCeMNDYD6H45hdwyRLtmPQR98shirUJm0fBiJMb9Q0waOoKclruGer
QHM06mITjgIIphtlkLRet7675gnLVxWkJuonR29A3tRXM9x2ADHpKJZdAINt0rZYYbTJrxBWSeTl
JnOPGVnOfU/0w05kSb01ROJvJECnvdFhE9QW0rUpdqrvXNOvMfCE2XWZ5N57COju3nNjn2GD2WPd
WHX65BIzgReF7JqlTmuS41A3PFYpGOcEJBueZjPbkKzgL1GphS9x7xYPNdPGvYETb2vw4RtfjMb1
BO/yKEHh4vtJ4P/lvt9965M5pdR8KhWBwGh/krJhHCwvDb5xnAPNodP4G7J8WlmeCcwjHtNr6C7R
kZpGtRuAR+9GCqPPIVCpG/Si4lAaVf07cpS8wcIu31xVAQLtB5tVNLa2U+ZZ+3xIEIIQfbgTcH5v
dJJO30uvHjeNyGpojWmxDYxTPFmdgjCCvTlC7VJkSgHc0+9JbahtAO+zWs1x5P9Opd/spAN2AhR3
ejNmJdY8pQRpcmMX3jTVjMxRVfGLGSSWsQNMGzyMeIeOmAi8d+3288tQULew5EgFIxHhiy1db15J
MxmGFUbr9BDbefrqo0RbR14ybGxnJA69LIjP6KW9NrFl7jUG6G0EOjZZGKNrbkKRzashgB7eQ7lt
Cmr6TRDWB/iHxs+oYbkb/InMpLGVGU53XWz8WIIZgZq1SowKVlGimPYVDPGBLIPH2agceC1jR60y
VmhcyuSbS7fxUJhFt0cFk66m1q03RPo0FBoczHPYxDYpiR9rlF3t7TxyLwNyKJZlU1XXyNNGvUla
D1Y4QT+rgHkaE2HiHDXuK2y0/WyAJu3ZItRwBwgUIo5nESaRhe+/ateDbKcjT1hVIMOt9liRqFPC
9RbTLQRLZkgHBtDoj/HDGAdkJ+gQjebYgDGA5TPtlM5MCBXZ8BOGJeJ2K2mOdgywc2yEuu5kbD3Y
JltIz7ajO/LUQ4RvYmjtnwWA3G2QKmyiLdKxKanFLbZzzU0L2h1ZRLCLJjdneon7XYWrBysuaKJf
mGba28LMeTftwQ3XRot3FYuZfq297jQreBlMSLbPkEzMnKqgKfwNG470we+TAkDB2FTupgaZihdG
Qh0xcUnNEStPMToemSFeQllnkhB3+0B1A6lJg3oFyUnvI2LySkC6Vc5dO7HJ9LyGCXYeOhZNWVfz
r0jX8Q3gjWHpdwpmxuCmrKxtAFs5z6W8CaHpqnUQWcWWLVZT0BYSJ1KTMQ3hUbmAkLRc1jn+wC4B
SJC3WbAj+CauliAr7GJVZL0zbiI5ePFGKXZVi7nSZCrNALahifvZ1hl7eRPXIqRSaEa/CsJW4LEZ
xqqwHX0PFcgkTR66ezX/l1ngTCfKmyWvHfifcPTS/uS+tnh81gwRwBCZeSMZMO4SJ1T1CmEieLTM
JjxQBG2e4rSrwM96OFJACctVp936ji/tH7U5hOWKfbL/YtrGXK1V2cvXk3wCYhXQs3WYKdJW/Ga+
DfJZ/Xa1CVw5s5T1u9O9uJmivjr9fqJALCdlh96k7imBrW1JAcgTYMGpj83Vmygs1r3h4OUvzS1+
4fLoY8JaJUyHK5xDyYG9cFcQwoOVDdBldStg5QFdtwb2RaRC0B7Nk5nWX9FlV7nMnkInJuYstqxb
w2mh4TmB8tgza/c5TvAoHk0EZOwAc+2uyMIobsfAgbPScJJIXAs7HLmk6ZrDqfvccSKtS31I0EPs
6s4IX40iVoDUAC7eA3X0X3NwX3jnfGfb9Dlq2aqUDz5U46MJWOmNRthcge+BK167cnwjyge3uByn
+Rc7I/LyTE4D7y4Qn7fRSAGFOKzCYEcc58oEzvJQtGCTEsJ0Hmi6AEwtvBQit4gmvlHC3tmVggjH
IIOfEtXpjdPDCFLNuHM8+HxOW90YlhHchGHWbg3tRtQEW/I0UzAsq0TY3UPdGhUEvH7+xmBw1zHv
yYbYzW4363o6cMoiJqGpS9j9TbtR8MXWLQe2Kz2S2umOk/8y9Hq6y4PMBDHi9vscF+aqAVi+Mkgd
IUVosA+GT+pBZZOYWphhvGw4TizDyiZBJ8unTTGbjlr4Ifi0mEn+uRnymLC7uXigHxOu7NHFGx7G
es3Em2zqcqoWcxbNL1IV9pHBHh0zocNXTvIxNA0Rrthd1OgV0ubeyXuKyAQGH9KwclcGmaBouut5
n7Rz/OYnRvtYo3gG5oT/a9fNnIpbRSBE6DXWDyB6aKbN0O78ZdBWzRMS4uHoADm8ZTdE3JSTYE4n
lL7tyIjlJEr8Zr3sp8YIMND67G7HJCNYj1ywfguyrLglsMK6MhRo2mU6F9ZtMJz2i7w/L96YuBuj
HtqfXenEP3CtchrQUAdfVCDjg2mk3sD1Rl+vGRTJFcGJ1a0c03LnJAa86sYKh2Id9ZTbTgA9TitW
XyfbomUUyLAfp5U5QostIe7xbx39I41V9UJUgWLHFmg2cyWBuin7rzIx1g3Hsl8EcI4PblGSIgcH
gkS9IqqcF8bf/DL6Hu51J2xGWPRMxDUHbh0tCWHqjk1P3GVQJhBQQk8z+w5qa4z8Q1tDwiWQYa4O
SLanfV0CQ16QSG9ctZOaVhP5RmQhROpboeCx2XjPHSDCJkzZEpoXTLG0+g480yIWDoKkFBEpfr7w
yGvusD92Qs93uTtbd7kJnVAXqb/RpDAuqZ/15KvKZlw2JGmsWU/n71GlU+xCqbszZeDempYVfG+Z
PaneaX2Tw9WgOgkUaBNCUxeLhsQWex0UpOatcFITuWrHqcWmD3HzErK98cOR2VhtBgDke4oWrMg2
2Z/BydcJu1WH4/wu8gC2Zm81/cYL2zlbkh0T4PwWPdZvmzga/Mr+cpiDfN/HtUcMmsoOg5OY275K
oW5nLuj1pCMSVpxS0rC550sXBfwm6AHKQNiZfjojiUuLsVL+MW4sgIJjFgPvC+pNo61w6zAJbPAq
Ta/kfBpQ6TOK4HFY21d5x8CSVkuuF2YRcQqHBZ+Go6MlUgAwcyIAHEGm5b4mWD1LoQMoUS1crqXT
Rs73hFG6ZFdbLbvBRe3h+hCVAcETMmRmyVUe5f3OykB0QpHVD85UjwdnIJy5niGFLQcXXbsJ6SMY
T+z/ok03zuBbK5/0ri2ldQuAgVG0ROE1PctTlrmPtAosRjMYtTKKmzu7RCVvyly+pF5BlluWpeSZ
xvoldDU8TIj9r9VE/QkSrb/uh2E6kC6aw4r0XAn0XsqrWJGmypG7hhfaecsBetef0LeJHybGRG4y
HeFqsVpOGWMcZVQIepzISk3OtQts4H5UvXMDJ5U6VZJP9Rvb5/7eHmdgQHmXFMtG9vm1yoF/F9IO
15pj+z5kcTzIroz3jWyzlQx6F2ax7ULHDqsfWp/EaQVw7ac68pw7WQ3us5/6GO0t+P9NW8XLpIDf
WLp6/k1KYm8sTeIgrgpSoHdsr2wIc0a24+0eV0ih+6OEIPUtyaR4LBOnYI+UOj7tNpRvAX6Mo+zG
BBCIL5YecLFHD07BnupU8E1MXn0jsjg+WLqR4HH86t2IB+vb7Pm4BQAb/qYOF0B4dg3AhYE9b3R5
2vsmZrJ2tNfXnJmn+MVv4MEqg8SnJLOLp2Zw1Y+ZPI2934/ZbpaJXNep6x317FsPXj6TbDsEzb6s
J0J7CSRa9rqyrhzPc2+aUiQA1nRySwQDBqdiZNIK6/wmGEb2DVUe5++80tHNRG17BTgeE3ctGo7j
ISCkwpl93p+83URxQkJACOHGD2a96RW7xtyrfgsFR9ugbHgTk5e0dTPfXREiVr+FnKU3mKDbP5nH
ultD0SJ7L5Uc2gN9SHEI3DopARu1lvoH6FR9n5Oyc4SxNe0SEujyxTy51E680OwgDlXmQ1jq4NbJ
DXlorMnHHRE2CUR2w3+R8wl170/iAd/OKYe7cMnjNf9LFx1nACxJqqPHimPVH5mUxQOhO/kdR+5k
OWSuevGhLe+oUNrLobB6oiWyZhP1Xbst6jSyFoTgeAdXNpnF+VNFhB1U/Z54Os4/sp/ra9jA6dav
hdzZXsaNG4PwsRwLtYLyA9qzLjj15WVE9knckcGTeubz3LuNxcxIkWvpF05AAmJW3pqVso6FCX/C
NJ2BUEqkqwmPZeNYKtwRrU3PJvc4rloTz3gWTbkXcuzJVfYFe54x7vG3GyZkPIgahaoBTyXsdpo6
KPb9gChrEI75Vk2wwzxZE5iXx8WvmkwZRThL5j4HtQjWpdNzBmi78q6c5viOIpSZgbRW8cFuOwON
sSDKmk0mlv5R63KR2sO8Mr3UWg1J6n+DM6KurTE1tsiHO/hwoK8XVgwBzbbDZLrCmkU2OVUQorSC
wNyatey3qh9YfGuDWDqFvHvNmzgv7D5o3x2yrL4NI9visbbj96hI9BNBdTGVOENda22dpvc4WveY
dK9xU+lHVreEk76f7wdKMVc+h2OyyKq6xFhNoC4bs9LedV6l9mQOcXK3qXqHThhtvMDi9DdmzQ+S
qtj8aIIUIuJcjsaQhQ+Rr5JH0XckDwTA0R/LCWjtjdOoetuFdLBAEvTkOQirgqvukyNh8F5XXV1c
BVYZH8h/Nu+wuiZPBs3bW2W44d7zDbnBA9ivCwmBei5JacjzsoSSBI2tboMEVZWytiocrIeGIu4L
TCqTAElbfyMGh0duQPQCbtCDUwML8MCZN9hRq2mv2pL9lU9K6nPqzdM9VWq9KG0KODME82vOcnJr
B/28IRJMb5sssn8AMCW1UTcUXadA7ce2iVacuNKHFNQILA+2pWhNSMLIRuMlHezxTkJY3ow872QL
Pljkm9AFzxtgY2XLisRNXHtkVh/SxpJizQbX/wE5V+dLr9PirTB937wji60Ed2qX0QtAa3gXlZu9
UoGZ4LmWnEO2OQugwL/Yea8eIRSKF7lHAm1lQf9qRZl4AnyATLgjxegHFUfvO48vfg7MMgHtl+T+
rR1qfXLZuc+p5bo0A1TivJju2B9VjWoGzIP5Es3QmDMlFgJex4vTK+jRbdonx2ww52vI5sYGjIW9
h5Zb/NG5KY5l5uZyZUvwp+3sAJnnPXZ2YQZzisDo8bEam/jwv5ydx5KkuhZFv4gIQCDBNH1Ced93
QnR138YK76Svfzt7VE+3BBE5zQFK5JDOOXttTCXjfRxM/gpCHmwQgKohjx7NpxMVc/4bNhvw7aql
J3Fm7eC1jNg7rIxiuBM/AIU//HAqOz/l6WT9ccFr2bpw8jus5Lu+T5TCYu3/y0iAMOSNg4hvMMBy
pIKVV93S38yDCWHe0HCYmqfUhukNbsw33KYfpI8wqclvJ8K5t/Hl+/Lf0NSYmGpKM6UIfYPKEtgt
e8nL7L6IwM8apHNbu+QZMPMVcc337Tiqwr4GhNmRHt62cvjWZ7+wRwL/3yBBAwIKGzbLb6NLD6v6
d8SSzH4uDYTLJjIEMw7PwC/bxX1blTOyblZ/KLhXoI7KB/ylAlI3yyrUyzZJfRL46m8oHL5Oy/9F
98aX6ogv5WiQM/N8ShLUn/TQa7DGa46lI/zd3MwXRDnQa21MxHG5MU1231PqCWpZGKISWRGYDkAs
EeLBvnhH+OIIrN9KTlpT1aFK4ydZeeAHIvTh8S49DpQBE4NIaHpwrJmulWtq6iI8JQXs1dEcmRNB
0Ndu32Gcds5q89ZrBIyx8jfM1TOILb+8BozT5X77fhE6nrIITcDNvREedQFygigWlD/HZFwphNAN
ibKyUO1deijCznHMItYB2acLJ5T190VF+nOfAwi1/Aq6zL0qnLfjATsXouIBwg+IJEe/TcsDZIez
G8sDIdepcJh0szuezkBywTV+uVnNdFAV9UgtY0VzLw44UlebeOoehTe+NRaimcsNaNaPqqC3G9K4
xDGyS3QVUbi+6WpowwZ4VoLUwk/5iASVBXTO+3XNXYbxy3KFKUuR2uMYB/GMcqtxRBD7Z99JEMDK
PfJvKy+l67XL719akQh7NIV9qXPrzGCYp0cz7f4Fb2Jlz9FM579y/i+PxxfYQNlAh6POWN34NMI9
H/byyx2k++tKARGz+tQtEVXGJZ+04E/GQLYz6oEQC+7/x3VtKMu/qFH7Tyi+28BVQr3DzTs/W6ka
0yxHpqx0ZMPLzi/waB+0pU6+csc94uC1YYj1XPfnlQXvZEZuJR06n9v1Tw9xVRiDRz/gI2StjIDm
Fehl0/wyul5lZrFRsjgQgMbENEaV5jB/miZYXG0nd8tvodmB6aUk6UsjBasy0RPUOAlEyTmaebf4
RwfXDbS8meBuAIzMcku6jYteVv6XplrX6RgioChDhJUJYvQ+ilmQo95a2C+TmN8iGvKS8AEmcz+W
W9QsD1UUz5jNUuFh9Y3eLJ8HicMCAtLSPC8/XrNCVFF8lgDrN6UtQlVRAJvT2MFdFaZIyw/XDf7l
nb50FtgKoqkQcA6APdr6KUH9B04Q8ocRr5Xk6v6+ssDrAeQNJxOQt9UximA8RJFfBtA6l/+/7unK
0k4nuAUB3Qicp29uuEXvvP4jw53quqcrq3u6OHSjFCYJag6P4PLUFIhPm+HywzVfIqosbLvMkilD
GDvospONWMwAlLdrvUaI1TV+clxu5K+Q4L/Vb46qbqcgLlq44pAA+P3yXsDY5GxXLrKGWCMweEuN
c4fYIYjbgu/kXBBUZAv2w2xQArSxLiUhFoxATrMt4Eld2eZ5oojk5DNyFpvMT+jKOV6zhFSRvJ9J
OMVLyzjDzgyVNl4/ZvfQE64dZjS7j6qQl/1AuIRFyBlU87MVm8YlgoTafVTy+OQHcp4nYLmONsJg
y72umZWu8tXvkpmCUIgYcOkgfgecK3JEuDiTlUHVzBz30uyXRQvUWpZZEY3gajM8J3EMwjYUKTsA
Rj7NFBGmqBkP172Isj2w0UP8rYIOzBLPDdJmsjgnxsri0mw9rrIx2BbyMCP3ojODu3lcDgcnl/ne
qPxng6OE77oXUPaH3jSri/MXDIZgWIP6sxhlZPbjWDj5SgPfjgWz/vMWrO2QDyFw4iBPNP6Ic3g3
ZTD5NsArLVfkx9/2FNpQXkKUUP+TPjXDnv70HEQ35yMy/WBPXnM+wvOVbY55PlDVMVA7KC2AO0O8
tePPHEZ3y0Og+/fKPudzx/CxfQBDUwzGBjw/xFZzgnR/jiKfmKZPy818u4Vg6V7W/pdFcbEH4a6J
gfAQYYMT03PkrmkudY9WDi+DB7ugEvUQYca7d7tg7zBpjVfmz7dbBf72ZV59+duTB1O2qAFdA3nU
at/V3sNAAWiP5mJYuTHqWriMy5cWeEq8GAWLVgjTx21Z0bCh0NmKNdyN7vHqZtSXQw4kmRUy4vZw
6nD/NeEpfkDUwF/pIl33K5sQzC8sGJa2Tmg4EkE72sJmBQbiP6+bN8o21FUOosbj4AXTOD7jNvgS
FclVZx8MrrJwEevr4VcOnhFU8RyFRKy5s8e1mXOZff/5suPhyqoFJ220c4maQQqDm4ndsAwACeRq
+ttirDZ2sqIL1SxfFYFRIdnDY2vyA1BlthEzjtJK4BPHNmDrL4+ApgWVhNFkOeQWpukHLrA4MPOG
c+ATiZ6bZI1gY1265JuuUmEYIyF4PIUlY4IszQBSmRic7Qw3tA6jYUUGqt28lO/SIqOHSyQ/2cSg
3Cy/nWZ9qGQEIO9ICu8bGU7MgRnZSzUQ1CO/Lj9cszSIMsFy7NI9JXkUwAjmrqH1vh+u0sszXI7+
f9twhnH204n5gUD6t0IXoeb6R4PII2zFnJWVresb5dMAE+q5lR2EIUXVxTj59u6tS0oE0GuY4l3V
Q6ognxIfHiHQsyNNI3dQJqE00AWeffnhfwGr30wsVY3PEupKMxcZ1EDIYnoAVd3GcI/eZPBjuHEH
UCWQOCNwjwb3CX+EAjwAve8mcSK5T0YL+jWbwZHQQGF4lsElCYUF/E74nRO2JcqNehsWX4IPr17r
il1mw/NtNJpyk6SxsRlRu3pyXVNuC3g/7dzBoTs4t+R3DWw0T1Ua+f/kQwxCb9pxnKmX39j6Szf6
7pWVDxZsYU0sVxh1yhplfSjMH+6nUSDNDsYmK/kIKz7fvpvcdsZpUcj3fBz70BiK6ICKJ/JaSYcf
kVhpPv3JgV8QmVogipkN8IzT36COKzpm49jeAHSQ5JsyFvTRJ1W0aeyyCyqPwEmK0uE4sZmjgL12
ziNDoGiTtal/qvJpfIHYKIdnhGE+wnPO3lu9Sf91bBndmXXGD9Z4scaWKKbwq4ocm9xCxa4UY1ja
Lcp2Ouw+BFgnOKUn9dbx4JdjRigvZvA5gAsJklHhjBoJcCYH42KMGR1JPzEYz3VZEOGpR1ivzOes
oC99Zl2Kopm/ww4AHihSpDsnnp2fZJ5xeMgzpz5CihV92EDChywx3VcrKor7ufBgPTrV4s4iZnuy
BprcSDgFFDDcbsixgjXZ8ySt9m7KLqbKyITBKM+a38Gmdz6M3G/vaJwUYIBURnnyEpFvk4HCN6qE
KMMWjXtn+EP1xIoeOeO66eWL5zgSZ8nWBJlc2uUxaoh8ckTaBnYDrQ23Ijtgovg0mhoJc9C66jub
GJC2wIn1zYZI5JaWdYGgHTKb+2HsEiQnrWJjcRSYFTb8I7vIyHYGsnW3rDL8DlevyT908EO7OMTx
LeTIxm42ZpDuoU/foRYlh0PgxbDCmGN+IplVA/6ZZTukDltIeKJiZ7iYPsQqAHSFlzKKRYV/7gf4
QYrBr8O+R62wzytr60KXe2eUkXkDOuhbGhkgqUNEglIcBptHGJk2G5iJe4FgAwz/ZI3q1aIja3pV
zWdNBVwkZdI1/mj5gSehSAF1LDXhYm3exdnKl1mz+at8i9iAIyGORV7gS5gW2+0jbf2VkJZmY7aV
I1eSyrKyPXwwU2iZNimFUYEPR8ESoo/lfUT335VTF2Gl1aGeU4Yof+uPbm2IQ9M66TUhM2bZymfR
lIY5S4eRMOEsPqJMEm4bI4osx0yunSl0o6t8HkVklYODyuKQ+vs6cTaonz0ZvP4xZdna1VI3CMrX
0Y0tVD/BEy1AvnGHsgyUD5M3A5LBlb1c8woq2QK5Nuhr7DqD02B9LnrnJXUNmNxQCtkpbBaXB1pz
SlUBFx3sT1soUkTIYNP4QO3Jt1F1HhEwBmS/y+Am+dZGpfueFhMwZcttajpOJV1QZ8CBC9rMUI5j
CtIq30PDw+FmbCUrLei67vL7lzsVNvgSWdYErHAzRYU1ig3qZ0hwtpaf7K97h8u7fWkBNcuxL0eA
/WOHNEeXZ9YeIAt5MiQMRpab0L2EssjTsbQaLDoscsK25hwFKED9GSfirgf+eLfchmad/82of3kN
AauofhQgn0+oQEc9j/XpW2zlYqsJvfwV/H55NrRkncVQPopUHsyT0w/O2g1KbnFouAc3+spOUta5
NKBycAzMJYqe32MGjTeem0F6EkNCxc0uWhnvb0OUDFSE/x/vkSUSNYRjGqLG7wa88hy6s52EsTNJ
H22evma+EW3gsLoGr9R0noq0G1t/rlAYC28CG/S/8pYM5aFNbxsUzvhXomJVsp3rFnPOS8sLbKv6
dLzitvMh/+Egpm9yh6DWk4ptVl5FGWKWyrZzRO4lxMgx1eC7Nor5AHIj/AlflieyZk9ROSYJir5Y
3BkiTP27qDjHzpMsHpYfrVmHKrQE2uTCpZ3HkL2dkDh6JjXi8eQWgrbl5+v+urLOY9nWKJ2nLLCZ
94BbNRzlvB3iCSs3LN3jlU85s8rIQ8EsCwrK/om96a1K2b1EFf7KCtQ93/7/ldEPdutA2QwEMINB
ZhV3dwWxX1PLXQMw6hpQlnha1gaFUAJL3JV3oi1CMyo+LWKvBAC+T0hiYipL2/agk65aT6CoFgzO
IQ1zbkYflUMdiPXh8+jTOjrSxm5hq5nbuyye3ZWh+X5mmSrvxU9BXeiqDhcz55foXmu4YPb2OXWv
2oBNFfhCAQGQVY09JANKaipCUjxLei/Hi5Puv8tz9/vvh+krt82YmWbWRhGQ3SQL4PWBOoruqhWN
+M//zysOWyRp1YQFcELKNkWdAqfX8/fOrFewZ7rev8y3L9+nEqalLQq1GcCeEC8aPyoTztjRzZCv
JM10z1fWtQXYRJSZE7bw+k6CeCUjB2G/kEFzttz5ugaUlU3SpMttJyvDNr/hBWjs9nvtQevTPF/3
fGVlZ72f4dZWegGDt2lLPoULoZPz6TR8t9zA9+wPZqpcl2q22my00xLTZ76P8+QujQH0qOt7lH7C
29d4ibG7wLiSn2GHLraD0fxoh37lfvb9vmKqXBcbLhUDTKJFOLNfKTJa2AFEslbSptlVTBXm0hkz
aoggWw27In80hHVuhkfmffSkuLGzGL6kh8mGIHEtCK+ZCyrIBUROzyf97AWkeRzN39D2wq4WeITr
bpymWsnZp1BHOXnNAtnLFiX5cAiFj1y1Q4jAWVkvmvFQqzhBlbAg4mirsEnpvU3JT79qbjrH/bU8
2f4SY/8bGTNVjyI5VK6IUGkSwmEPElgzg7ihRijOKydIJVnpF5umsazdDBLfnUycqd+Yw8yembDM
d9/0kPbxSnqp/XacA7Sd0EwLcNf3VW+R/siyufyZpALVimyujE0aldlt5LF4D4vwbD/7Hfvhww3g
pkMc6Th5zP9TO3b7L8IhoBLAxwU0CTL+6lFgtYetj3+TRIWJ2KDJVlbz9ydKUy0Whfys8qLYs0Lw
Gc5jD2dYSfgR9nz/dD3uxAAYrGxLunFUtiVRcEzwYRJhXF88J5ttZ5Xbxv5cHkbd05VNyURVtF93
VIRT9DAUd77zkZYfy4/WrSHloFE7iD8jqIKDQPXDspJd687nQtym2Rqg0PpLCf1uDipnDfhz0M7M
EhZwAe5BZpXdjvqd2BHek7vZFA6k7kO8l40Fy3KDRlXoCViXZsPgnkxSymPOEvKRwYoQ1j9QKo1W
bm/gHApVEirvEVEbLYQ5hnyXtZfirdQFTKVHue6mAyT4HlY6YIhMZQS800xDp61T1JM4kC/NqDlP
WFredBSUFdL60YuMvPGei6Y5gRDVvwwDi56E3cF/JfPcfe/DKpTXlX9McQfbm6BHbuloT0CSAIsJ
W8LPiNk9olJldpbQbm9E63tYBda07+MyDwu4DB5E2w2vfmXIfW53JSpZWX5IoHLYQloj3sBpSaBl
B+MB4pwYkrsBdQ44bZxpxPKzEXM8tS1ZfpcBuPsOWlD82Usv81HZ7/r/9rmVnx3ofI8jx9/vCYOe
HurQ5JBWzniwGZ+3UyKLNzOT44EPgwlJGy1vhtaCIKzNzRdITeMdg5YUGFe7e4rhLw94A+RAxdSW
7wP1/xgWjJxtA3F2AwxInAyht024LE+UWAxwqMkMHackW5CN+RnaDvqeQkf7s4nM5I15o7sbM1Cb
fGHeJ0WFgp25yA+FO9inocv+bTzkD4pk4qfS8ecz0BHg8RCvfMjtVJzSshe7tiPW3kTxz3Mveoy3
JeCgnEIRuXc4dunlVaFZcGqhMVzM6QiXXR4aEvvmFqJvY0sMCQ5KKWvrcbmRv0HRbxaGWlhsTZd0
S3VZ1nOfHcAySDYNA8IN1IP8DV638R94Yf7rt/RyxIR5aeMVBC6d8HCqcgY/3rp3TqKmfhBBF37n
xjXA/W6S7lIY9f6GFr6DqLWAoM7j4sEVKXwXvQigKA9Wut1Y+NedWf8mZb4cKZuRoHrDc73AzOFP
bH+MNkgOk71Z7iTN/qRaToDF4gJwgJtcVBv1RcPfjI8yS5qfNZx5UdfSJuX2qpbU2HjmlSnFjOrC
tOrssGxdIKCxkukro2X1hzFgf65qSC33LuJmhEKnF+FQ33Woxb8Eobx/Eu9t+fG6uXvpya/jMbUt
o1PWhhNsz5M8eojH9i2Pm8Py4zUDwi7Nfnn8yEyZ96OP4Glsi01j1Q1q7ufnOnOqfd+41cpo6N5C
uUggQ+c6JcclCxLRDYVX9JjCC3mN3395yncrT/lc9z1ta+aWOKiS9tBAJz0X6e/r+kf5VhsgksMX
soMNpGyxDj6TmOygtNoObrpbbkF3zFYLvLskK/A0wBfKlvW7GhvHwUUBFlQ/aCcFA2VTzJD+oAIf
dOPOSg4WhNQrO+P31xfqqZEDBg1y6UR+F7oDR9YXhncVB4oQ+DMIF7Lfc+ofKh9bJueHpHCOI/Ml
+B5Gd828oEwNH3QFQw2mKAvEvGR8SozU2jVGYn5OAwxBr9lz0MYlb/Blipd+D++SrOtD1yvB/PO7
567uXi5Yo3GuV9JB355M0YYSRCiEP3PpTFWYFf8MAilHpCvhN7nNamODT99Kb307z9GKshdEwLSY
HtTMYc+zPTKtJ+76z8uz8NsFikcr+0DdgdQC5l8VTil5g1M3YIrDR8r7/fLjdf/88vuXMYDygrRN
7Y/hlJjpTTRT4zS703XWIEw1Y84Li5fl2MKjsmUPpqg4ROjQz7nQ4C7//b95nf/sMOgeZRvIkH6H
F3jaA1pHgLKZ5XBXCRe0OuAkA1tO7Q2MJiH5ZpLD4xui+Qm3v0Nmlih5J/awIeBCveeeNMMZfXHs
AV+6R+5ZrEThvt9DKFMdNTsJ/QysgPH/pl3d7ZAO7p9pdehu+u5QJTextTIDNdNE/VwMeYqNG9nQ
AGroTVrYW9n3mxjHuuV+1iwjVQbEZyeeGhBwgr5O9lnnolCjPPo46hTiyWoLsTKcurcg/z8bTTiq
45gZtwEj/psLCClscACgcNdSUped5ZvZwpTZMsRQyIIU1wS9ACt8A5CS8SBEbfxJbQItu2sB4oML
dhUdUILT/lnuO81LqX5bjWvFTmLaZdD1ffIgcBsIGNxHz00nxcoup2lCjXUJT8Rgec6oN7Afe/La
sw+DXLn/KLdKsC/cGRLwIZyBjTSN+QRGym419KPZftRI1mAyl6Re7Qe8fahbvosHb7/c65qhVoNW
BKJ+VIBj62HJU8N7uKTkqDOSGxLfe167K1N7ZWn8rSz4ZlKp4SunF5af9UYfDttuX5/zpzgcX6wd
VP+H5ACu8W46VGc/6F6cGy9sjzhc75ZfUTPqalCryG3wwVBBGbLJBzCvP06k3UdNsjKpdGNzafbL
p2Eosw6F4fg8z+0tT95s8Wv5b+uee/n9y3OLFrAaL4v6sJ/SNw7ClDfGK2FX3aOV/QNSI14TCxCm
IbbO1qXCaUQF4/Lf/vZADqWLsnfUQPeZrm31Ydk8evia0c8mOudkpbN1Y6nEh8aI93NF8c/t9gBL
O0QP423kr9yAdWtBWcOTtMFzcuYeLtui3mWdyPeJa/+WiU1u4jF2f5OqK/fA05CV06umr9R7vW1Q
aXEPX71aHJg8gAczJXtQUZdHQtNX6n3eBlYJvCXU7PlU7jpxJG0FcPvb8sN1f105MI42rBEtGweK
GKSujVFUL1YUv9RdfpimZK2yQDNP1ZtFk4rK7LjFzhX8zKL2Pkver/v3ykiLou/a3nWaYBjTLebU
piicLbY86a90j6bvVcVo24HAxCuQg4v23MhXyUGBq9c2NE23qErRYbSp6/t2E3RDcw+C50tLq6fl
jtEsAVUZKgpYcVkF/jcALOEFThxNPt9Wo38AV/Xc5PNz7yQrSXfNYUkVhY5JnZooAG6DhAEBjPJN
8Fs3BDSSUWIyrRk+6zpL2Z6zJDNKKYFwbYfkB8vyM5viq8rPQEq/tPlli65rkw5ObWGUZWedEh/Y
Jj+Lux1r03S/PCC6TvrPVk3iLEs6nCgZcO1m6T0YvvVgWfSmH6dD27Vr+7aun5R925rmprLBk0Gp
5HCCK7y5ASZ9zUFctxyUbdspaB7hpszOLTD3tSheo7b99Gl8TdoK46As54nOOch0kp1BfmrGz1QC
uRY/Lw/A36n/zblFlYcaZhqj8MBBsS8l5alsJu/USBtsKzK3Q34QzmQDVy5Sb1ujpOOXBbbiPk6i
6aZHausfE9gg+IVVhbEpswxya9czHxtYA6DeuQTTG2SZR4eD8OzlRvXLBTQ5RqKgRjV6AzMXuDh2
M8LiVZyi9hjM3U3mUYgM26JubwlzxJZIqzzllg0Zags89WnqzPRfx0kRkaic7KNK0mzaDCXQB5tm
5mDludI/CaRAjmnUOnJDM+G/WPkkfjF/Bn4YhCvI0DyLnmnl5kf4gEBxUgM//cpjR+5KegHjQWP/
PIF/+RCbAnBX0Cl3NObtNmfA45O6k8BJN/2POMkuet3Ig2tx4aJmu+3qV9D8k53TWXBuQCFI6FjU
WdlPNJNMlRKRemwds5F1ICf3CJuBfDsMst7MudeunG00u6OqwbUEb4wKeZagIl2+5SnQydSNb2Un
3kCl/iFHecOzduWQpln5qiI38jjIwK7ZBenkdBvDNu4LLvONYTU3nIFqX/OVZKEuOKBqcUeRm7Ks
e3bmxYzrcDTS9BMOS/Zpoi19rFugSwZW8CBz6/mR80u9swdReRhzR5znyi3BoEI+6JBNbXEc8xYe
rXBW2AL0MK38Rc3mpMp5HR7LohjFBTRmY87G4BrXdeKdlpe4rqeVbRzPxS23JnXgCwTV7Gj0HjjY
ceAjmU0NCnnPzRN36JpsSNecsqVTdmFhIcUCU+y43mNlFi92SeYA6Uj51JusfEzGuV2bs7rWlH0d
icMiBmAyCzx4tyP6+g8S5Ahfd8nTDOEyisUgpljuRt0gKZt8L0GFR4ECD2gMp/skGuYbIAHXpoDu
PZQ9voFWXIjSqYMmNpFnIm16LCNRfdaF6D94BUr66NfmytrTvIqqlG1HAogQAI+BV9Rw2IBRzRZF
PnLl2K/bqC7by5djA3G63CVgjgeeme+7ND5Lkp07XLyXx0H3+EsPfnk8onc9SpHcLOC+oPdzNZE/
owvWOzOZt1Kwp2viciv40kSeJLI0K3hNQXyUHllvGyEEW8ORxjbbXvcWl6a/NJH6YipbSgtQfW04
A8yTDdOZKvPuPHxaVr4YumG+/P6lDZD3UXJPRx6AzVfuwW1o9xkz1jJ4uqcr62GKgO3qAO87s8ZO
tykghft6squVM4/mAqaKTgfMoNFF6CFARdamLA/UbTeTg+KBlUmqeb4qOcXho2ijFuBL0wUk+MYe
u60AmbCaVm5IuucriwDZ02lACzCTM0CV2uRCtu8UC+2Is0F5A5eTZNovzyTNzqHKS7u69g1p4boE
T9gAh5qHCMXiztie834+WlG1Vv+lWRTk8qZfZtPAoyHrHQR/RcnqY8aFs/fH1DqQFMYEy6+ia0JZ
FP3UEDbZRR8YOLYVCFyX096PYW4sqtb+WG7jr1fnNwdeoqyKbhptVIpT3Lq5d5hTyCitBtlbYMNl
cwKMBWYzDy2Ou5S9wgXjaYrkIR2eByjqlv+AbryU7yPKoSYyT7hVZVVefFal6O8jICF3rpH1u8Rv
6JtXwYRgpTXdPFS+j0BmSlpGE2q/BFxfQKw3E/Lo1tGeTuVh+YV8TIDvOlTZCLx8jKbRI00gmmJD
kduY0h72m93vPPMeXL/HwWn808TO23Jzmn2HKF9KC1BZbg7IDlCRlHekpskTyra9p+Wna/pLVQvz
GWmaAVtzYLbDfcNA8reqOCwrC+miJF77hmm6TFUNW6ZMuyh3y8DNong/Cm7tW7c1NhMIwCCr9s3d
CE9IuFQxVE1NfeavfHUs3espH8/RHHrLgZAzQKxvvpedN8IVKBvBR3VHewaSNeLPRWINd1OD6nqe
jtVtGiXxbyMZPLbtTIiNj1mcFo+9UU0/cXSHTgjJYLr2UdGANplaFwKcbJfCVLUK5soeP6oYTgEu
BNQx5D0Sxoi9jeIEao40gHvGdGeYbbkznd47YAaUj54BSg2MoKaVj8Rls/7vzKZq2jgqJRTWUWQF
kz+cU0Lvhth4IXkP/+1oW0/0NhHGVVosylQtJ4e5iQ88bRy4zblpwqR9z8YCUvV/rpvXyq6XtmYt
EEcDpo7Ne0e+jHNytMRrbH0uP1+zKv+WI375OrQ9gzvnBBjynP/jmgD8w4pt+cmaj4Iq5WzcuLXJ
NFZBmkZ7o273owu7B27vlh+v++PK7oUsse/IJOJBDRuC22zMjBOQvGvhOc1mbyubVZ3RGHjAJg5o
9RsQ+Z3hFyfTOxKg0sv8YfkNNB2kqjhr2sKFbMDQWlgmecK2wE6l5pVBQFW+WXo5o8kEVXU7ZQeU
JW6QL8Au/3zdf1f2o4bwtmuyyQxkLP8pYF+2AYT1CPOltdIAXedcNsIv89IBjhngaWYHnNAjz7KN
K+lxaNeohprxVU3HHdT6GCAPN2E7bsUtrGNTYLiB0R/31/WPsmwj6dvwowA9mzK+TSMXpAgTVIL2
usmvijM9wGNT4OqbUGLqyCraJV5y5aOVg0eeGYaRTzhauRZKRscYrmKjFCu3A82i/Yt5+TKqXimB
i2xlHYJdAO+UGn6Xa+Q23YgqK3aQs0QZD6nBK7+vidwa8QG6OfrTQXBqeUz/Lsz/flYgSvn/OVkC
zzZ1HvKGiBi28N3Lrfg0E6cCHxs+rTX6qWEPLuQA8Nxq0/y2kvZ4zid/ehIOfJN2vWAorU+4AetD
VDZ7dCh/O1YsNi3qJjdlT81N0k3Ryt/9/shAmHJeBUU8Fn49z0Ezx68dS8Kmrp8RTb+bnfJxuUe+
73OiFmSkEoTCZrYHlMc4n1yQI6+TauNZVbqpCng+iDK6KsFK1JRbbya2YTBopDLaPIKecMp7guN3
tLIVf3+uI0yZPACrO9wwmyQsYAxT9FHgkfxhwj2savLHFFVhZdwem4j+XO637zc3oqbhCpSzyxbY
bwhenZ8TrKwm0ys2Zt+t3R6+PwARNRVXzBOCwDmsUkGfOidjBvWlHT+ZvIOtZv5ajuZN0RrXkTyJ
mpwbmYu8tDmIoKXGYUqK0IdJMRwTD8udpXsX5UtAhhZ+S42AsWnRPE1jfu/kxhteD/CZHK6bYHua
zdNyU7pxufz+ZXsiAzIUXVPNQVu4bzAcKZD/S38A3LKWItWsSTUzl0pBYV5ijIHNJ7aNo8aGSewY
jP786sXzfN3KV/NOsKKDj1aZTkFTQRPuvhLIC4up2NpIrCx3lGbhq8mnZIR/ShoXIvDbGjTRgOGW
Xdfxfh5+pW10Wm5EU0RL1LxGlQxpnZltHfrezyF9rNMHiHAuGrmNZSJ+4UhkG4qgsuB8Qz9Nkq58
pDSzQM1wlA2FOxkce0PDmjeMBXV5x1epk7qHK7NZAD1hdX45B3YFKU58Uxvjtiyq/UqX6R5/+f3L
DIaIgQxuTMqwh8/koUm9PGgSyNW4Dzev1iPWn8EAjWorReYhpYKL14zSXUHNHRe2/dFDyncmpAIU
kzXOh+04MPda/muaKeNclveXf4aEoUwzCUmqjcx9WfV7YlaPLalfTLj4wVTo13Iz358wiEpllL6B
b3NTNGFTzo+SNDdUiJWvnWYjcpShS2F5V8+WGEK/7OtNhKL4TTwkv7g/7so6HWH25tzmZfpy3Yso
I2lGjp17PQSw9QhPttTaJ131vvxozS6kqkWimHl1CRlYOBMSpigctmFi1+TJAcbCKyFsXRPK4aPt
YX/UV/UQupl4ngrrvrPtQ9IUf0rP+LH8FpqpruZVkypqfJ/HU+jPLez5SCn2cGQ1D1NuXleQRtzL
JPsyZw04PNmADmI1tROcWlsZ74zC8Q7LL6AhPBOVQOvPPitA76gvxcs76NceqjnFSWOG062DSwO4
gHwGf6vdCjoEU5c0W7g2Q/PsbiEIBYgs3jKgKXHS3JqMrPwpzUlIJdZGfUcd2OfhPzn9Hs5tW9Cn
76aJH3xX7MuxfxTDtJF0JXCsWa0qv9aeoc6SZC5Ds2juUVH7HPdQJC53r265KgEChydyGq2Ohx7i
T2Dlwyjvp+NAoebfuH2QuvXKVNe1o5wdhWH1BXTCTYhqy2yTRICzwZkV/lFQmNRyE2fTyhlYs6bU
1EdSCZIldQ1j1ryp/nis8u76OO3vnQp2FHww1rC/mkFRmZveQCSYDV4Z+nmOolhY/4FOuAZW1WT1
iZr26NkIzSjMJkMoOSOQ/lsOb2nTg9nzlNwx4PQ2kU+NXQtxzk70GZyrM+Mw5E2892klTkZkFrtK
VnwLip1/k/PCuXMSp9stTxrNpqImS2IUyjvdIIfwb6kA4JqvgsP/9nJnW25AN4jKtj7UcH0tY6x5
q8ndnwaEYic35fQP4gXZzpZ8rfxX87lVsyUliiwTHxGIECnXnVnXv4FWyzdJMf62LWPYth59WX4h
3WxRdvrYjFlh8EoEDMqNbdSzA3Cja7pG3XD8j7MraY6T16K/iCohQMAW6In2bCfOlw2VEcQsBiH4
9e90Vo5imldepeIFaoTulXTvGejfCdiGaTF0xtLm3MGXrHzgsDXtF7W7/svXHq4lCKcsfGkteDgp
h8jKn+C+tRcf4s4xyNT+/cvZ3C6VDSekeDLJI+C7qGGBF/uhH673OlpzSVw1Imtandn89Isye7Vm
0vNgzibvY8lG73RwxQbZzVg/duv+rjMOyFcxPhgoWAYiqX5df5GVRUovf3+zv5qpRe3Mn1jMsy/w
tey/1k0atOW5Hz52r9e7Ep1v5bQzSX9WSenAzc2yHUg3EELBknbz/QyVnYNl+KDolRYamDsBWNvG
aXElLvS+gNdwxQHUAZ/fQg+CWUcgk79dn7a1R1/+/mbaFIqLYsgsAu3g7G4Z5qcUamMfe7QWzbQH
ji+vuiWGE2EMyuTRUVv97rVfrcWylWSwU4JxdexUCS7AErhRyMsP0fUfvhLMVAvmss9708KxKDbF
1H3qG6eE9fXMoMvrWMePDaGFNJkH2vc5cMZK1q9iMY6NQY8ioxuPX9kZ9HYAq5FJi8bJznSE5+v4
tazv8mIK23aL5rg2wOUA82bZJDl8C+lMVJzwLoLaQIDeA8R04ekK2OX1KVoJ6D+b/pshUu7ktjni
aCX855RzWIoaQdcDQk1uZOlu5O2197j8/e0gwuK8yQpx9su8vmMqA+2iWmDDnahHWqJRc/1dLtPy
b7UX9HxtGBdcM8NbVGyPREZzDW3hideA/Jjm15bY6JrPXxpHbuTbtdG0mLYbF04LTtWec9MM4a85
AzzDUVeGH7q17BfLO7NpIymufSQtxmuHTDCzRu+jMSFaCCrb7E5PaqzuffhnGp29ZRD2vng7s3SZ
x7QoOK4T2GDHEfJ+UWpAKX7o6noHjeY5ajwiYCBVWzeil1nYAk9+P7Z1/bManHKjlLM2q1pWKHJI
wkvLwCkoo3uomwTNZUFmWaga89QsN4scN/LP2khacvAonZosg+IxkDsAqJIAdriTaT0kM7CUSxlM
c7URY3+kfN9ZmHobAmc4H3atmFb22N3wYx+wcN8HpzxK/oPvooisxyV2Y+NQ756z+OjkQfGqNgCI
K1n2H13IRHbFBMbfOcm5QmRDA09VCtrMhbMlvryyTehikAtnpWm50PUuco6eyG9mbHEWVvKGLgTp
ZaAGQUylOav6P+kbd9bQB2PxdZrF6/WMsTaAljFGXvmDyPh4nrvRPVSTMb0I7rc7sxizI2/GD4lL
wB1ayxXVJDkuQMI8p+UrHb8qNzs4NQ1k9zGbIotoGWKuyiJzhs6P0ympz8LxDuiPRLC2hjWOIvB3
6uyNXL4SNkQ7FAig/RfQDKzYdXgOJFebRe1S/GYJeTF6GRsSQGcC4aWNk/PaF9LyAcdVfaj6xAJF
CUosODF77EQXe0e7/GMHKF34AaqQIknAXjjj5mvdVugdhE3n1Bu7xPvBQXVdB5Cd4YiKe/DZnqwX
260el5JupMr3dwWqyznkglv9MPfk7NRyiVDlgfS5V5BgnOHr2Nhlsesqd9OX9/J9/81hVEfodFPp
mUspktinP0AV2TFreEnm4phVX6rEhYSTf/DL5Lay+IMthp2dqw/haaiu9QDRAHR4XNWdE17vEz42
AXfHBzRgfjiDu3HHfz9LUl30gZSq4Z3qCOKzOhEvjZqBxL5JNpbY2uO18F/gWO9jISxnSBQGLb1r
Yfgm+VbrcO3pWuy3EEMaDdpbcetln9N0dEI+1p+tKd3aKf2VT6+FvGPYg517HqBSgK9L90uSf4eP
WwDpb7BJOoAOzQiqUtH1lLy2qrWA7xR4asjzVjy6Vh8MbhJKSO7VRfkbcnEHo9zk4KwNpO3/UpX1
0F+cpmDX8MChuWSZOXitKnkSkuwu0iYbKWwlBeice5JCN3tSYEOJvDvkJgAGND1+aLJ00r2owJSA
FXp9XsqvSWqd6uJ2FnCAmB9VV25ksPcTPtXp9tm45CmFRwH6DjTqhirsIQFuyjYoBYj2OQn60tuY
qRX1Dqoz7Gds96Q2JTkbGf+krJLf9KL8NThiJ1N5bAXU5dvy5M/jkXN6uD6H7+8wVJeS5PCsmAyY
mcVwJPqvI0565F4GfV2r30Pyc2sRrLRGqS7ZuLCCO7MoaJwM872wJrhPSiYjRUkeljNnLymc6QPa
O+33lGcqCyzc93pIpAlibm11K0ve0zJFBiFq5uQWBSZVRFXVkL01Ji8whzkNSfPIsnL64LrUMgZK
vL7l2X1zLvOuiUqu0hcvWaw7MfT8VLcmdBsKR218wLUFqmWMRSXVAucYCINBV3jflWUWeTNjYesD
KoaLpxESBu+pqt48l66UxKmn5Q5U8mzcT7D1crhoQdhw3I2f0h3oiFElg/Snx4P2rnlQd+UOVPCN
S+DKOtU5/mmSOpkCpyFWnbtAoYwx+pm5hQfDXQn9gjSxt4BZa2v1H8J/ORSlPWOdGPDii1NpZkdp
jeXj7Fr2vZfL7tlSwrltXZTAA6hYui/AEJPPULIsH0ZF6o0Dzvsbm6+HTF3YvCWmT+ICdlXhnAEb
UVFYAC0UXjbXg39tCC0izLQRzDUXK57Qh/4vGwhuMQ6TZ5oV8tfHhtBiwSgGeMBCHyO2p+QnFNxv
nFbAm3Eg++vPfz+ofU9b/tDLTEmTLv05cZ2wNF8BVgmoAahA9h1I7Y15en/x+fqC56RJIKuOAmZp
08Dr7ugk4EsPLeQvH3oJfXHLSnROKwmJh95+yj35c+bud6BV90vvP0IdYmNFrbyGvrABaBgNQmQO
9837OqeH2YQB8NjtIKa7+9iLXL7Sm1JX21FG2xwkzLpr9pNj7FzQNJrhsQEkrTc+OFuX13szSF2W
Y2ZCCRaGEo+e82y0ApToEmYc8KIatgCxK+vqH4UrvxSiTlBNM41vDIIKWfts2l8aaHiLctlI3Wtj
aAdjYkAeuq4xRlG9VuKmG3+5ixH4/KcPgdfrH+T905evgyr9vPZMb2ntWNrsubH4obCLDdLC2q/X
IjvteclpyVQ81jgJDT/bGQAh1kZeL0M0TTfmaO0FtPimBukJpC4zNL1Yvwf81o5gT7apO7/2EtpW
Bhwg2P/9TECHdTu2Sxp0wGXiw4MwWab7PpnL307W1we3xoado7B6nOfKuSmnUb3MRuXDEQ98Voab
b+BCzz2qDekcCyXTbxMOVbulNsxTjv7NY8/hMS2G1jh6JVSOgr4uICQ5ShiHuE4Gs4TCOxRLae5N
KB1EzGbGbrBMFtHSdB+mLqG7xhP5sXX5bnDqH3Pmq71TeukDCLAKdQGfAVSCv+YHGJVXX8BVJoec
DjIUQ2k2wSJUcrbllL4Sr4fur/DNaBzLZQ+kYhK5Lpkjc4FdpZ8I9lRDYviVEga2pQU8lZgmK+RD
Lg4m8fKdy03v1JYeasx06Vu0LUxjB3O64dYgrXWbAAm0kU1WticddkqzzmtdF7jAyX5ZLnZv5N7P
+cdyug45TVGH95oJ7QvTgINyabTjDnaDS7DkxInZwKbvH4pAHW3aTqLoE1Hzc5PwszG5sMHbUptc
mx8tETr9XA28BSw3kTZ0sO2D2ZehMabR9V++EhvsMuybPNvA2sxnCVrCSU3PXWJZIRaVEwyV1wQM
lY59lQ1bpM+VMNeBpr3FjCyhJT9z07/vXPJANjP52qO1Qw5p0XROwVU9j9DDg6hSHdbSTjdW0cqd
zWdaFvRgspqWKQTr2myKeF4NN00626Ff+Hu3N0/LUN4xPv7OzUxEJhLmRmi8X5TwmZYWFzJ4oCn1
cHhZDPcgR7N7suDX+diOqTyXLXKNQRsaNXIeT53yt/iEaytOT5cgElRLBjToqOhTb41fvC45l4CD
XF9xK4/XYboq92sPlEUnnobsZeDyCaaLP225xTB4/6rk6/hcmRSZKMYBm6FL5bOXMfCw4NRwb3UQ
8xRWCrGIrIZkDLG2gPN/8P7/1g19HZtLOlJ4iY83KqQ3Qus0qyIpG3vf2CBAygkY4B5kvIM/leWx
GP0yLC+XXjB3xVeSceuJQgs4TAzU45hKIKJuuvU9vGzdI9oY+f2gQPnG1UTdOQUy8TDOKjTyZLlv
DNaeOpCPw8XN2qOnqvTJrzpyTNy5uQcJ2buxcZECRsLxAgOu9bd+ZYJnLVRxI5Xs9ks7TnuPe/4n
2ENU4dj7cleCa37gaecEdTU7UFyoh7CfShZ2HJ7oYSq5DWgULoSu5/VIGqb9DO20Keo5KhYG89zI
FsSJHGvie3uYxnNuVEkwwwQhkHY1nPzUHkM/AzwwmUT9CYDw7jWZTPfY1CSLJMyL9vBxVBH17W5f
Q48mWkaYrEBpbt6IqrVo1iVcerdbapBQKHD6ycuAceAxAIjj2MtgSua7qkg+G411Gv0EtRjRf76+
7FcSrS7L4rotunFQJ4aaqv0ADPnd1BdlMLpsjFqCS3RpbjWrVlqcvo4QbWGWpfJsZrFSIhqMg+02
F52kUHb9nsM22ocrAs3ch7KS0dAXG7ozlw3pvSjQUnA3+74x45wQ98U8ht4iZOjk/kNvNs+S9lt8
p7VRtFRsLLKFEIUgZ9WQHW+/E/m8zFXgF91Gsl/ZSXT0p+rr2WJ2S84ZzLBvBp/nt1ZmGBvb7drP
13Ir9/qqJM3UnGcC7wCenPrZ+0kd9c2snKfrC20lv+p6LKiSuHC9bci5Tb952Rz4HUTFAXv42NMv
affNecHrVDXSCSS/hk+/GayAfVjmTu7G5XXtt1+C583T+97tKYqBZtwunRsRkudP3jAlkYBQ8Ea3
eGVT1QHzuTn4/dCgjQhaDYsauBBlgYPSSNy7Rj6FTfmpQH2UEBP1J7vwNzDFay92+fubFyuoyuAd
UBOoiAp6w+ykg+d0OUd+Ss0Pzt1lQb8ZAozsvvLgER6PNLtLvOnem7OdUunh+odfyV+65LAPV4+0
y2l9Nou6UBE3vDIaSQvjca9WD+ZF2A3Xm2lLimklUHSoIozcZdmyFG61RfdJweTboeoEkcVosDdC
cSXQdcCiDzNz1c62CakuAXhT+uKUYEJen6yV8qKvIxVxwumGHie2GBbmTzDse6GD2s3MNI7Y1/Mn
i0v4DDXtsC+lHPc+t+iDtbgeznK8++CS0zKlNS3umCvYqCvnaRLfyuaXKn5cf721taAdTGciWO15
l+KpWXuHys+cyLfAzrUHWBAxlvEXI2H+RlF4bTAtZUIvKUMOyJDxR3uXz6+MP6sKxmH2y7Y38soY
OopdZb2VMF6Z8TClJKgAmg/zwnnuzP6mqop2x0X5/frUrSQCHcfeUmJaXemCvdH0oVN+SVwjHOot
Edi197j8/U0OgOUP8wsHBPVZ5u1TKS4IWWoP4SjT6VZ0aRNl6TA+X3+VlZO2DksfU5/Atb2jaN/c
iuohY+apcHcDaPclCjhyEyK49lJa7pzhqWQwVdJYJvf+tES8vod7WSCrIhjLjXLj2mfRkmdml3BP
KuHHY3vQoMy6MX9yW6+OjHrcQrit5BtLOx9NbDQdiI3Q2ITS2z1LLX8HGsEWP3BtkrRoByuIyppR
Eiu0FvPWh7hq3CT9fkwho1M+Xv/ia0lZj/sSUnJTgV3Mc/p4KOqTm8I4iBfiNFnOzw+NocOvXQ+a
0XU/mbHT9S8+cPUGnfdZ694M1NzIzitfQgdgUxyLKzZRtENNozmNXl7fpvlQHT/2AtpyTQsmuWik
GVNYISvzR18p0EGLYJm38AMri/UPBu9NlC/opxrZbC5xPvADgjqgoxl4hrFxAl75yrr6iieYnwzK
yc8LhCnbItuZOIEtVhtUW/2itRG0xTpOBeT/hZ2fvYsSJi2AflRBVYz/hxItEt47lxEdec1ZZcBj
LIGZKa6RxGwD1+tDz/2dVFvU0bWPoG1L42Q4ueJqPtulU+4o5Y+gmtDAmbeK4ivpVYdeCznBZIYX
Dpr27mOb1CfTNRTKBOnZsu0ftc1v0FjfOBSvvIyuy6IMNzVcnrXnWjno5ZjGMwdqvRHl/npMvO+X
xmDK/vfGVC0DxOhbMpztQ3LgR/XcxMP9dGsegeQI3VCGS0j38w3bl0foad+TY30Yj2zHdtfHX3u/
y0J8EzHV7JNWuWhmC/IV6o45+arkxrF7rZygQ7JbhhI76S0bVqZpWI7o6rgelrJS7r4jSwqJWMCW
ACaJRD3eQJdgA7OyksT+KNK9eaVeQhiJeALSIry8aVPyqgR68h+bLm2rKrpsYFUJ6chOQW1iRnGK
vBbu1iFl7WNo0V9YfUugyluflTKiysq8AD4jnxo32fgiazOj7VIoBUxyYuA+LlLQHYGjdOC4uFN+
bG60uAfZcSpoBVecMpt3/TTfw6mjCySUkq4/fyU36kDq1ljQ+TTm5TzA25WO8Ar07nur3QmQhK6P
8Ecv6p3kqAOmZ8Wk9MzCixPWvkhuJQG+uHNritT65RukeF2I391Dq8wP59EXuzE3gBbzhR9OJVUx
WdDYF3YzPhC3cM0ATZblaJSEPdr2omQwGPWrYaGJcP3nrk2IljogYJw6fm8tMWmHKBf2vjJ+QS30
WOTZx7KDjsEW0kspM2sSy6VMw1kpiMdL6wtZlg8OcImEN7Eq5Ax1xspz43l0633h9PnRZHWONa+a
jQz+J92891Ev0fBmjNysDEtUnJy7L9YXcbe8FPGU74omGL+ob/197P9nVwH5EGDV/weL7RRGKhxO
47Sv+B6U5pdM9l6A9urvZjF+fOzDa3kibS1IFaeQ84KkUeT02Ql9wSNHlXZxrI275UoqIlqqMFOc
yUGhIjFNgVMz1c6RfJ83YuO7ry1dLVc4IPgZruhJzG0YUAswg4LOSYb94gDsk5nE3MD2vp/xPB2B
3QzesszYXuPZBjRdyPwJ6LSNd3h/ijwdgt3DsdccFxNTBHEYT0K0haQR2Ngb6e79e4unY65T2fZG
DaH4GHZgASxVQzP/0udtmI1fPbplu/j+d0Cb/O/YsMloMKhrs7ilsAYofwJTHhLjvp9/Xl+pa3N0
+fub2JspwI5iXFhM6/kFhrq/KIyOg1QkG8G9NklabE8dei2F3fVnm1h3SWEc+oZ9FsN4LFrIyafN
x9QR4cD+93sURZP6tZ+bcZcP+9pxsxAtyE99b2zM09p7aBGNI/PUGGnqxuZghnX3woASs3wgGKFk
k8t+o/C1NooW1A2XC2kUBZq+BL/LHfxd2zrPdec/ZyoBVa7Ot5gba99di++usxwF7rwdpx3LAtMs
Xx3aHJT6YKvK03HVMs2GxsJt7GyMEC8LYMZSTDtD7Zo98wIHt5qND3NZSP9uHp4Osu4pIUun4Ddm
l3E3Raz4WHTrwOpEycGYYGZ7tovfIvsysQdveKkDc9pqB639cC2yB8qIXckGXHzDYYHtyv/6sdhY
R38ui+/NihbWDutHmE0ywOdpCRU0iBfN313m1J/zUjrnRqHYBrbwbC/h4v1MByJ+ZEsFG7i2v7Gt
dtznuUfaqJXec+tR8dXhLbCkxgRr3MAZExaNKjciIA6rc1u2/f56LlrJdTrkhQxs5uUE6YOuavZd
XYWZ/Dz19GRXjx8b4BJ2b5IdmCWtkIXqz5L7d5A6A12iyAPI+sUL3ZJXWwks3e5oWLrGGSDZd+7a
Jh7HEeLg7NaY+g+VaDwd9FKYGeWwYzHhvkCqyJwd+WOsiRcDyd3vWW7Xh+tTtfIaeothhEBfVpAS
+dTw0ATv8flzn9CgdrJso+v6fpWA6UVYp/OWopwmGasEOw79wk0jxD9D+h+sf2Bg70fXX2VtHC0W
ROJDukY1fSxNm+xab/qSjPPT4EMma4LIrYFuL1+cLW/Q98Oa6UIhVpaycSG0i1Pbsu4HaZRoKJft
hw6W0MH4ewVLllF/NsgYu70T5DBuMvl9rljUmVt0ove3IGZpG13VQX+5SBIRZ6zNDmKx6LMJSeMj
tqUlnKkqgspS8r/rn+b9VQZK89+v08BPybTHbkD85Q9uNtz2s78HAeHn9ce/n1DA7Pz78b0Bs23S
O2NcQFnzBcJibbS01LibxZAeGdj7G/e8ldfQg0URWTm8ZF1cD/l4mDuriVLb4NHoNu5G3K8gI5je
lssYtuwxh8GZXdo/sjYJJwFtLlmDJALKX9KOAVlaFRRDlQWiosMul3xLZnFlTeiFbQdeTpKkHYQV
c+txhiFAq5r2OEJTCBX0+asNEe2NLWClJMX0ArdYatsbx1aiRj/nwZg4Lk6J6ueFrWJ41h7+FM5R
LUYMdcMfg1V/vr5Q3u+sM11cxBQcwv0Ecv3esEx3cDXKHoZmcUMozs43gKOIQ83a7rc12N1L4tr+
xkddyUx6NVyKdBz7ARL+3BjbqKkKFDBr+0HUDXqEHM5pvIggqrNRdltbpVruyH1Zmr1JYBhQG7MP
jX2bR1U3pZFVWAD7Xp/JtVfS0sc0ioIDrzzGgGGeOkgSh+BuDkGblE+JQ74rx39avPFDBS2ml8rn
CgcoM4eNIRS8vqnMuG3gDAcmxFYvfCWX66rl+TDlHkRxu3gk/Nj4y8OCVvT1eVr5GHqJ3Jila3e+
hLezrB+pW8KFKq+fHP4xqCLTy+JtWXplXeCn9+ajYK+++V9Vvlz/6StZVS+IW/UCoPY8YB2x0rlX
LmgmrWlUP6DtOxyh0WNuHEFWss4f74Y3pzWI8Eir7mENlEuv2adzXvyYa6ckoQ+tzx3LPXVezGHa
GG3tg1z+/mY0a06TjAvinoac7IfF3KPacUA7feM6sQKrYHrRG9Z8tlf0sM3KBRJpWtjLAVjHIawW
9Ibh/8vvcRdw4rGxveMkpTr3ht+BAkOzvfCUG13/dmtzquWAmZiTXVGY17CZ1Ad7WpodYWr6xPMx
v0m7xI6JMU9byfzy1H9vIezPXLyZU/gWmWALtc5J+eIuz+so7+gOIiahVQmwAJtTCgqU0UCep7Ee
0s7yAlqY0VxtKd6ufVPteOEvKa1Rp4QlkGfTPRA/zgE6DEVI88zcuFKsDaEdMfgw4Vq1kDKuGCRZ
mg7Ke6jHwunaB2rx+jdbGUIvq7spNC/MZargipfIwGQiPzSAUQeeW221Zde2Xb2ubnuDdFOZuyer
Uz/ROnGgEjHdFRX/Ppb1N6KWfVHIF7n4P3PDnjb2itVRL6v0zfqAcm6K+3tRx7zOv6Pufje1zj0d
8wCc4irCeviv8ZOIzuzgJtnGnruSvfSKuVwcCJC6dY414UB5IyuDIfFRam5aN1CW2jJEWBtGSyc2
ITXnyF7Qq5+P3Bq/KzF89q3q2e4+RgFDteDv2SNZXkGO023iXrl3MC74bZpJFg1wHIDsfeGG6LHN
G8lxZSP8p2g+oh4AWZE6VmZlnmQiutgq7XojKa09XTszKJEs8MA0mniai+VOedD8bKys/XQ9fNae
riWBVKTQYpolpMt8/76dQXQR4uH6o9c+shb8bZbBlKV1YVZoQNQjnxYHngQJSvGs/ZZ4W7q2748C
y+e/vzPvc+byboLxizBBXSNpEaZGISOpfBpk5mY0vj9Rjl4uH9FEmwyP1oCTDkxAyqVwH3Fv9iJz
wu2SEC6CubDUzm9GdUgLIBNA/2+iVjERORLklVk5Syj9fNzohq69uJYeAMRnhTRg6FImbG+hSJAR
dWqMexgtbWSg91Oro1fXpTmVk5rh1uObv8rk0W8+m/bG2fT9g7Cji5bQLqnyye3ruCxEAnLDmOwk
9sNzMSrjMLvlMgTCUP5p8Rr57fpyXHuby4d9k05lYoPsXSRlnE2oKHqNVwSu4+zgNhx9bADt9FB3
sukX20ZtwO7g4SPJz84yrXAut4qua2+gZ4Kh92mFamQ8lDKNXBy/w85SVuBk/saaWhtBywaE9sNo
Njh3D373OXWtb2mVP1ZJsvUGa0GkpQTOVUazNoerXdbxh4J6xW6se7qxqN4/vjl6UZ1NSWEaFmzC
bUCyg2Y0Pku32tsLaPd5wwLVexttm5XQ06vqGQRKOn/sqpg61b2hvP6mYx6ONlP1LR2UsZE/3792
O3qNfWEy57x0izgjxLlJUMaHDDEAVa+EjAsQBF7/G9Y5ZSj4soxBN87exqlt7fUuf38TKUz2JJs6
uAE61pMw77knAGd/XIot8ubKKtNVS0wqFQE4zD2x9nNmPPqjirDL7a9H4coS04UXDKd3x8lrnFNN
zGGXJmw69FOfbyyxtanRYhyn5TEbLZwEy9qDk8J9AjSE4bWwunq6/vPX5kaLcTLTtlKD6564gDgt
i/3md71VT1yLDy265UA9hHdaxekizGfL8ZPLXqx2ncjLW9ZZVgBTQ/np+ousePTB0f3vVVR4dl13
noAlBO44VkAbp3XC3p3Sg8dEJ/bUdWUXlrJq0e5yFNS+GkAeeZhiX/tVZFOxM8C+PSo2tvbGXWFl
AvT2AIPE2IAZ8E8JHNz3gmX9kYg8P0DcewytxFL7rOq2pF3WBtP2G2XymWeD4PEELeB0qAL43gbO
kAY2DkJGvlUlW1nvuvpEBfMY1hueiK3U6EDnhoZnn9KNFLSyGnXNiXGcpW8yIMEzXh7SsYw8456K
YqPkthJM7mXm3uSZdKCudLsMiGCv/Emh2xKwrPo5G+4x37TWW4HPOK6WzCSq3LYJ1MSplW5yLLza
jLKptFBLbH3nPmlG81C4Lrp1wDv7ysCpzRHHmuQg3xsuAH8BhwQWFI0qU91C7YFtXLTWZvby9zfv
ziwHt3vcQU4V7JIG9xfYXWEDa+Hrwbe2KLS1Bx5UDjqq659mWezAUDkVVv7BJaFlQCje5uhydd4p
JexUdiaYLepWWOZG+l45GOomX7WXWXXtNN6Juv0jlBnMEIyTYyOG10Ust7MBE+lOLV+uT9PaYFpC
LBeWClF4/snrJ+EHNW7vN2Y+NTCwaYwIuAyaBJYoZNxMdbax6FdaFQ7TJpDhOEUsCFBCjPCnbxah
PUtwZNuIp8UOhmnwAOK7UvLINsh3a+k+drLTPcdYkdSprHxUncFbvndY2T1YsAcIvLzZykRrCU+7
iam2p4YStnuCVWZU5WVYjf/BzDrInZel2CJ3reQMvQtusgXsKlVi+ZWWCpTtnIu6e5TtGE5ttrHJ
/9mi/q3MObrqQ+ItDkrnFNVOyzBvZgPMZtfMjXCBJ0SQCS/7NYIRu/dsBdmPARjaCvTG/Vi2Bk6D
ZvqSokWC2wUm40SzPt31dtLfL4ZlhoNhZ/ivWeyJIS2UbbEAKrewnnrogHzJxzp5GhLTvfgJGSc7
y9q7ArfbHfF7MypZ2mGlEgLySlrt536C2WNe810yJsXrMHgXQJ3vH3shCOqFIn1RhRx3Q8ldSGD5
HOoYixiChsBu/IIp6zn0SCtekFc0/pcsIOMELENeZU1oy9R/KntrvmN9mR9kUbm38yLQhewIfTFK
uH/MpEohGV4tRWRmHgsgGm3bod0D+dDVkxFNixBHzF8b1tDxlXvetcwKqmrkD7M71iKwvHmK5CDQ
/3CqbPo6mD4usRV8DPaN8k0ammW53MwuBIi4J9Xd1MlinynSbQT/2gFFxyJArwXia0blnrLGhIku
wFgsGhyp7qGdkpzY1NFzO9ZA5vM5u3elgkZpL6Z6DKreSz7zDne9QHreFiplJWfrWhTEAes/hzAq
9IRQ4clbK3QgBrNx8lnZbnTFiRzyg35KuHHquHMqli5Sqf/oc38jqa39du2sx227JBmjCehC9KlC
88Mh5eF6jl755bqqhFX5lm/NngeWxAk+MWFfNRAckBvzspJOdFGJoYQowGKTBLV2EtLum18MUUHv
aP5y/devPV874phjZQm4LyYnezQOTg8VfPuhKafdSMyNqV8b4fL3NwcJaWeL19lzcmrkUABwn0Au
aFnu4G/zfVmyHx97De20ovABstTJjVMCw6SmQrDI57b/VMPo9/oAfxo976RcXdqA1bCsncclOZEE
VmHGZFk3lGdpSN0272ExPpMIZjn5j7Galn1dVtluBnTyJDJDPC5ycnYcjmkH17DbjQ1zbV61bbqo
zJrWFK9cSR6C0B9lw3fBm8DIN+Z0pb7v6OZXogdAn46jgS+H+uhgA6SQZ/2t79enbGJ90Hv27axq
Asu8tA3oIrauQZcN+b251o49vJlsxuvWOHlV9yWj7ne4Vwm4glbgU9RDZCTGHEyTaiO/3ex8r4Wx
liGUMJwOMZCckuF76eOu9z/qvmRJbmNb8leeaQ+9CMQARNvTXQDIObPmidzAqshiYA7M09e3J6W+
l0oxK7u5azNtqKpCJmI8x48fd/QCzRdG8sxU/UMYYS61mhqDgZT9cCd5BV+OJHZiD9QmO4Aq6yVp
0HMfdIwjf9hr4HjQQTAWbqb6rZbvYWh7Nr0xw6WK+plBOrUTNGgyssyI06i3ZuJr4/b3VWL4NenG
S/DIz0NefqqCETJaD92AfWarXsA2wHkkTLx2x9PC2DfU4dRLVXkhV/j5eHFxMukzGufQQEXDTWta
RC4VFtvM/SJ2E4+H/a/B1Px0+hsl+5BKEW6yFLdEkqc+RI62jcpePz6bfr5d+KmXJKqvVh26md4y
u76Lczfze5vdkqm+IXbyigjoRrPhFe5LlzoQz8zR6TJwoLVSjgP82dM0MR6qWA952h/GOdnRPror
gAu15hIT+edBOz9VzSissa3Q/Gtt6LBL0/e4Fr5kMSwWoITf9sHHI3gm5+H85P6Aiy/vjjpAW1Lk
7jqCRPYV1I6sXZfrMiACIsFKpbPPLGcKnCgsnzOjYEwo3Hrx8Tf4eYDCT00oTZUIGYPDsDU5f9NZ
CysaVVxY5ezn25afKmiMhmVlB+3vralze6vc+JttiXJZhGW5HYC5BSg9rESC9orJRut537HXyVjV
Ag4HoKQN5bVFHJ8ydQe71sGvobeKblN5Fzf1HqrAC2PDQaAuN4CdOZjQDLJG0JRJ3eRFzD1Uh5wR
EDDfV0n8nssxmGixmnomFmoms+fC5sX/eAzPLZUTaDKGD7wAvhJucj7KrRiYubX6oVprw/V66OAG
klU9uxDWnPuwkzuqnDQKXEOFdQksKLDSrry10indupZb7/iUd/caPrLrj9/s3Oo4OaeYcfk823iz
UgFYT+lukvndx48+szZOBSh4nEYuEU64cVjyOZHhl4ElVyNM2n/t8Sc3UsEL4zg1ioBJ85LlFL3W
zT4bnfuPn35mEk7dE3HeFYmrtdrkUJdY524SyEReySS7b1TdeYWkjx9/0JkT75TsnNJ4jlPuuJuw
3jel9lhRBRGiZUVGH17pQV3+Wo8q/76Hf7jCR6c0cipwJdlmyh5GYbmBZnX+HM6pdWHpnrn1TjnO
APaUnLiAzCa2iW1NqwH6bShH34rmkm7yuVXF/h6IOOkoDZh8iHi0/FyJbvIdaOf7tUGX2K/NyMlm
R+VJiKLEHdTWyVXE6i9p1l7TnB3gb7Syw+E5ZZeEuc6N18lWnwvRCtQakTxmgw9xci/1J1r5Zrhk
M3dutE62d8Z7uCOSEgFCbteP0TDPz1pkkJlOnFhdCBLOHCGnJGcIDpNBwSt+M4f2iiRiqan69PFU
nBmfU27zAHnpDG0T4Was1/Bi9LryM8ufEepeONfPDM8pf3lAjXcWFBmkM94rAl2x6mtM3z7+7mdO
kFPCcjwUtTBQKNxkLPI7hu754Yso3nWae9y+cHicG5/je/2wpdGRNyapwhnouveReRnbblnIexZm
i4/f4dzUHv//D8+fZhmz0m5wO5DiasqjHXRFLhwV54b+ZB8nIXPLiuLRIQyuYGDmZzBOj+Ppwsye
++anmxiOZOhexM4qOnsjun4RJ5cIHOcm9mTTZoDMBEMnxCYiLVQrO08PCdiao8dLAyD9Uqn43Mec
bF3dlXFqtRq4lf1N953Hs7da4INUA5z8khzrmVk4ZRtzMh9DbgxTPts+KYCTHj2ccf18vH7OPf7k
jm5dWM/ZkgNJ6Op7IBdPokLqVU/jl197/nHsflifXUmhjztLa6N6dSUstNRkaQ6CbB1dWEZnNtgp
1Vi5M5VuZ0JMwrvj3Nli8hJ9bY8X2vHOjc/x///w/Uc9Ta1MlN6GQ5oEvQv6yUhKgDmUswuI/pmN
8A96sYB2j3EBf3apqDdxyEK/cLJLpAD7uJ/+Cajw7wjzD2+A8DHp53mEE0M2EViBhtz1CtpNndcJ
Xa3dfp58CEgn+3CC3Euu6vwQO1qsaR41jykZhG/JrtoaknU3sPuESCoE/r1R6t5vZFvAqSh+K9sw
XcIpO9pNQ5suPl4652b25IAox1C1fQuGVxNCqaVdY9FfNQJOkCX/tRPue0b4w9Ao3bV1XAIZLrJ4
IyGRiRovWtiqX+ti59/BtR+enzpz0rIB9y6KtWAY06gM2rkhHoUJw4VBOrM+TxnGETEFGr2Es6mm
SftshmWQa8O2xDbyUlXr3EecHBFQNBZxQ0fEvyBkrEZdHmdfslVPLlpGnfuIk1Mic8K8iSHju3GU
u6hp6Nljt6ZQ9fh4JZ3ZYafEYaUqGIWlChh9277EfRu0+XTJgfrcs4+v9MMcQ06/dqxMqQ0zxU2u
BeLPX4w9T1nCrdGk6CwcbV2h4tuhS81T1kl5qO2S3DkzcS5gBN85DT85Ik45wgxgLjggUb6t3bSE
7k7rOo3fl4X4KuNK+nFeu8uKhHpV6EzYfqKg6QjpRSy4iMbuIbYsa5U2kLfmhpk1szhf1yWrn0Wd
4KIqizrbuZaToSw69ZBwrrLPaSazfduA9XyVuSl95kM0eGlmQRSmLdylGinbVCyZAoYi59LB7y3i
wjSfyqbp72GXGs2eiSYUvYysBcJaC80ZccOuuWybN2w2GHdkNak3zpQkwRgxGNeboc4DUVtjkMGQ
7nPZ5ywHnNibG6fr1LI3e5PW1N7WkNVOV2jPzaCdBNXrBGQhr51Ge5XK2ILOkoF5agxX5acWR6Jv
ir7f9QxbAb8d7roiL67LdI5XXRMWiTcolGYTOfC7WkFOPbFz62Fi4+TPca03TM9dwLWc9sbKwZ3n
bbcjRW1fuHy/X4I/m9iTI3SWXIeljvS2ZFq+u2og+1q5tkQ3BxDOOQRTQoopDiqO7nBFHOXHAt4S
VlygjpFzAZuGNM4Sj81Td6eipt/0iDYvFDF+Hj4xdRI+iSKzaEdTtSVQWhml4zWp8W35LR6UB+vk
5cd7/9zRchILNm6W61CMyZa3dn/b9M4ngmL3JjWMX/iEM/fUqc+ltGiOurrJtlMdB6F6ISpfd1EC
x6pL0PuZagw75ZHnPBzcwk2ybdEBs/FpTbMVzZ3wpsjnJHApy1zfTpNpOzMnfkODUHddk9i9kD7+
fAjZKbucQyEC4QJtd3Pajz5caIuNmZw+CKtOXCCtnlsLJxfArAEKqnokO/StoP5LQZFH8aJNnMep
nL9pt739ldXATlnjKUO5XyroMGOMHyQJH3niaE/zS31T54bq5DaYs9oqSJ6xLcTf1nB0Nr7VhgfI
FT382vc/3kI/3DaFNXfDmM0wrwttjSOtuZtpskE99ZIf1bmJYCcfAMZ7DHgTaqQCp6V+a3nsO6i7
jSm4gVa++LXXODmXemqRikHpagf/Ar9FJ8IE0HtM7As5wc/vZKZO9nwU146YC1jpdllYe5qmK/jQ
3n381c/E0+yUyC0q11Q6EvVOo5MrCipT00VOW9Z6tE1jxMOxDL8ZObrvTQTGFExU8m0xDNGdAKIO
L6l0GJZhgyOIKyg1D4aTB5SNh8ob57T47Dhdeq1VmCX+JC2+Aq+k3Nlj73z7+Ov//LBip+zwusbV
TpKCbeWM6y+SDV9l4FB7bqU+T6q/pOZ5Zh+c0sMVQ01DuFCcnyu08Ncjel/kBmza4OO3OPf449v9
sA2yqiwtt4M6MyzBPCXWdlR4RF44i86snlMGuJtK1CVUVOyGpnrFznq1LDz+4y9+bvhP9q9qMz1k
VU6gxE+CoW48BWpxH94DVrkwND9Hq9mpFWWls0x3R/WvslOf2sJeGdMVMGmCyHAuWz/jzRJGmZdE
bc9NxMlGjrtO2lEEBxxjvuUmXU5qhQb1C6fEuWvv1IEPhoE5TBDFsNUjqz2W9CtVsG+zkxcobRdX
LQFSp0tFPGzKpRVZF4TNzr3USWAyQQNEslmj5gi2/kMWVdBBkiLuc6+Is+5C7nlmnk6p0YgGMxSe
QaKHvaSPnhB/Ms2i6CdvhrUBiwEhyUsQknOGTcZOqdJRatCWCaLfVtKpRAM2qa2bvlHhuoVL3A08
QQx0K50oXY4uq75lg9WRDZqYx69zWfaFB9kE1I9Huyvf2TCNL1HRtA20HAyHzsPUxi9T5w6fj0cZ
DOXdNAXzD0pRSaXzAOZXIJgLYXqYshN+AxFhZzkZ2147VVXC7Lq293pux5sCXTA3UN+Jd5kV2Y8l
S8dlkzJ943BXLwcUvRClEuvFEcS8pj1c+WRLjlyNbNI3qGYmC3Ret09Rlrcl1LZ4knlNnDZXUCYH
XXVy8lVM62mhoshacmGnsIOKk09IZ+QCTYbhMiz70cCsSxar2J6PZbx0unazdFzBYCR7H0Kwy6ue
TjekaZNt1oH4yKpMAY4LrV0xcX5LrY5RkOP6fGsS3SznthquEpLZiQfm/ryEoHG+lFObXltws1gM
mud7OXXm09ha5YrkefTNnhp7z7L6KQHXb9VE08ZOm0M/pRqk/IEEiTWXAc7vY2O51j5VNA9m415p
p9nLsCy8kMwv9ihkAB3Ve1N2sF+pTLweyAi1UFf0W2qnZglMCzicJPNSaLPPcliZ1Dpf02jeTCCY
Z6Lb5ALC1908f4WR2SEaq8emzuIlk6IGD6jLAxCFMyhegJPu1PZ9jsTaA2eUeHXKo1UeqRuwlFMU
hNWL5PkXQkWxLJqS456xoe82xbdW5jCPwu7HT3TxBOm32Itg8EFSJ/F5oaYANbcYEqoTPgbe1Z6B
75Wfl9MXmper2a7fWy0+gSJ94+hy8jDrGziaot9Fxxvb5nYgFel8u7deW6DvKGRXcxAeqzblLJk/
U9ixWfzoKBFV1yKfeaCtklyLPgSMO8FVwsRiOUEnEzlmvSduBp2W9K7qipuiKsMAvkj4cWK/wmFp
D9ueB95wcwd7t1dkkJVHq6zye1FAv5RAtXQqmPON1Nk1kzr2mA27ipjUcGmwSgtjHKutdjiIg5Hl
hxMonLJHW6bpuvtqhk2ImYoNYiVrPWS9A4s09W2cYKHNtblzCuuzkfbol2W7l0K/KpHdjaz0G94+
Rq5+SjvxFc4jmQctnT0tnK8j0YknSK38KG7xNAL28NSRlezc2SvcMPEFz/ahiXRAUchegJGJZjVJ
v6ST8VsOB1SRkwTugtVVVEwbwdM7a0jWY5o943ZPfNrVS12pQ57NN2QqPyE/OTTcGj2j+23BMMku
T/csAoPDTYm9UJAQCtC/zoKsEHXAIn6F4OrNFeJulPZDqfmmEc4N0mTjF4QdwKaBmhVKsh5qlpsO
LtJ1a67torqz2/kggZqWIQg8KDqu49k9MGd8qCq2awu1CNv64CbTo53Aoo2gZuLlXG+5LG51M66t
CIaFIV9mc/q1hTGkLxqztMsKzRUNArSWfGsS+lKPTY7hSJmPhB/Lt08PtWPqNXGgKeiIIfR0DgJi
VSe939n2NdEKDN1k3teh6pYSRLCAdCzgjryHMGsArKD2BqwnnGl0AeLHvEhI/hVIzN4OyRWWauFN
Qw6rLc6fdR4GEMddqlRXEMsuV2Gt4bNg37hT/YK+XsgyuPCWaUoWOFxDcdB2FxM3X6Ht8YrGvFVa
A7ppYh1kYlyib5us51p6QLd3kkwLmCYpr20HiNBm+cIGcnADylToQwbmttCRDAoY9PlOMq1LYb5U
LHubW3ShDGUX+RCJfAV36zFhGfpUamiBTXR8TWgIECbXzvHi1kvn6NfqkhCujnq6VjTalDgpeJQI
v6pm+I+FgCBCEx7iUq0ZEOvNOOTTwSmKzMvs9iYsp2uLKZD/iHwqLSygvFDDTTUJb7KnG4uoA/qL
MOrTogjb+5bZn9PKYvcNTLJf84JhfqC+5jV2AphqqHZVH30Z0/EulPYqQWBUwt1w09XhS4cF4sVT
dRhxQOImGb9ZBB1o2n4cKK19YYerScH3cnCsRS3FrgzlHc/HfEl7cGOoNI/xBLJDWs3Ea6ssX7oD
/URr69DFdGdg4AmMhS4lzID2Nk/nBY1xbrfaWZQzfBaHrr6uKDjQItcb3Sh0Xphml1dYiAC1cPh2
uP3gG+TO1qeupvueu19nqm/GmW9w4LylVYk1BuMQt6ufVAe0g8PknYfdKuLJo4JNOmxh7RWHb5vX
ACYQ6Uj8NBEbViJNEvW0bnE7ewWUTlYOZGg8NlWYgIld2U20g5dzhB6D+TXkw31FQH4BP2tT182N
MpXthXHzYg8VnD9sBTA6ly8goG0QUgA168ke+s4QvyMdAQyXDss2yd5ZA9a0LAcI08Kp2AMQ905r
hiq7tA5onV+l7rx3rRDSFRMCCNIUQZe4972IbqELdlsLfDcdQnWwhBv6UbnXT+KM7eqsVP48tm0A
Gv21xmpBTUgz8BCiN9Hzypsb3PCTaw0+Bp+DNDzfDgktvL4rXuyYJw/WxHPfRMM1dDbBZCqXlt1v
DNbVaB9N5KZKeg2NsapLuJ32JE382C5cL5/D57bG5QogNcdKzR9tVV/pwRwyYJlxbe6iMlvQHjap
PYiZZTyvk0g46zRH6x20JF+dWDw4EMbJc0hBNDxJ/RZ24bDB06HnlnRB8/AuV3I7YAP7nMQUzXvm
qpVZFTT1jDa+mgw+ow20YcrOoN5pg7cbHm1/VDkvsXjgYDLp59HisM2BWXyviB865nZCcFFW/Kvs
x7sssmyvH6zWT9FigOmuH2ZUdtwam6+MDPOynsOKEhdJNDsALd18VQkqPTOzpzKib4bLXdmY+6LH
8ikiFowA8+1Uwp5WQaYUtfZawfs1HgXzNQxeh7yfvVDDNYGkkZeF/D1qWgSNHTtoqKV4si4R6qRd
vuhLM6LNSmZXcYUUJgZQvWiEgAdUF18VYfXFnlQM+rpTeY7Ky3cwTAcRVAMspLDGy/g+TOqlM0i4
mbaNVwzxlXActFV2zyySLxXamQO0Kx/6dnguO/u+knh9YoV3lOeu3/PhEUjYp4TFA6Tps8CgpzsY
3AYTleSQlLXBOiKVep3H5lCA6IlK3j6RYNnULYKNuBV+iGrBUkLds/fCUhSQACyK6rYIabqTaYHF
4ebNSltVeW07VA7QAsFx2aYac1RBg9xrE2l9KZgLq8ekyusQzSwY92gCYg1lYW7AWu7bDDzpOoFs
1BgeESI6w5iFcOI3XUxmHwo3Tu7XCPGf3c5BczMkihEfAEEyqymZ89tM9PnB5iy+AxKvD2nFzH1U
wQortUR8xylcVL0YQvehn1sOElieEnWTzW713Nu63BOWNK3HELBAgYl1NwlXw1eZalUGkbG7yo8Q
ia0BYNYbGOxojBidQ7lz4Lo9eCUJnWsGP96dziCDtZnpNIh71lhl4Rtcnk9xGCm/ml10V2Wz1VOv
rbEmwH6nURoUXIKq7kJp5wtt5u4qrOYR9ydMV25mfNNnUbXqArB+Jo0/bZOjDXSD4Do/gvoITyjM
YW0LBJtmK8z8S4VndtpxU8R5l0wJH7cOo0GZDl7tdosO/q8fAxFnctzTnhub6HKAWe2wDeeZbN3E
nlbw44UTZ9UlF9LoM4N0SrCmLRJGM1blrlWHZET6w/1J7I24xJY7A1Wedui2SBMhh6d62B/r27Gv
9iZBVa/M8scij80KKPivKS6z0zZdHB0Q3tJztEuKqH+tEP3eo2ycLapmvqSeeGY+Tk3h09gdVFmM
xa5M428j8txyLO5tWV9Ahb4/55+VIOacAE8oXGXKjttoV486u49Bn8sRzdnRCvp7bJ0jwF42MBJe
zkks3l0CSj+sS/RKpSlIv1RYDw3v67XOS7omdVOh0brqHxV13Zuka0cXDepud6P6qKOeCnXUe1XE
oWpPzTEKnVLHk65I4MiadkHC+iQYdJre6M6eF06NcqEgjOGQZL29yiZ0rcUx+unQEe9s+TgwDzgT
tDLkDCiUleSQy7rLfVVBltqVw2bueOA6VoDW8vwqsajezcKJ1+48pkEXz72XoW92Pdl6XHZ5myyy
EZLWWdqM0I6R5ibpIw6r1wxd/3H/CUbd8Zqz0LyESWZWA0PHIfBSvqnHugjyocghEMrMVsGxPSAW
dT2mUW9vx05fRzqrF7xyG/QdM1zoY1guOwX21Md79syCP+0liB2XZdFcmF0HaY1bG3jxohcW+1Lk
jdjOibZ8WlTNnwfEf38Z/5d+N+jnmqDU3vzrf/DvLwZ2jTHUvU/++a8Hk+O//zn+zb9/5+9/8a/V
u7l6zd+b01/629/guX99bvDavv7tH4uijdvptnuvp7v3psva78/HNzz+5v/tD//r/ftTHqby/Y/f
vgDXbI9P07EpfvvrR5uvf/xGBfthvI/P/+uHxxf447cD+O1t+/6Pv3h/bdo/fuPidwZFEwfFUErQ
znEsCwzvf/2EUJdxVyp0k0I6DudgYeo2+uM3i9q/Q0IP+YfkDoAT5eAbNAau4Mefsd8JIcxWCngd
ZRzn2P9597/Nzn9m67+KLr8x8EBu/vjthOfv2syWjgQfX7qKCEJP+VCwazKViQC/KWMvRfUs4Jvp
j5WzcU26bvu090o13fVD9oTLpfJC1F+QqiBRQwxufxryOPc82/YGS24BIy8Zir96Wk2shYDrtJIO
vDHzY55zbMotcALw1pNp/i2akltYzO3RY7uL3fLWOLex7L78MBF/vezfXu7vYOnx5VxJMYbYl1y5
6rTbpQ0z6iaohXodndY9rNx5GHCS76M4uQ0LtCyDIzcHSdYEhU78of486fkeXXjoUSm3vE4erQH+
1l0Y5FG24pzumxgacjd0tJE8Dwgyk1Ut7pW9cyy0Q2fLOIJIL9q0GAF4UzY3TWe2U6uCygE+a77F
Rv652/622X58Q4XCxX+O579eEBCmgp83JK3FCZ5e1TAqmNXsenSsF4kd30QTlGic7jAxtS1ivioz
czOOxaXK8okrz58fLNCsisZx5VJyGg+EPaclGq+VR9mT0fWKtsWubsLdMA4B65/mrIBfQuMbMy3d
ufFj2PGRXB9yK1pFrvCAaW3tjPpudzXwPkir+49nXh4x99OBES5qz8hX8Q1Pe2RG5UR6TlvlGadb
iGZ8AdtilZOjnftBTNN+dNhulOMVGXM0nkdL1xEHp0lXpP4KWwz0nOiFGdtt0r1kTK/jKVt1RqIj
uHtJ2+pF6PgWbwUeCXzaSbgukY4lbEOABDgle6gmdWXjwplp59Gy/WR3RRpM3bhFh+cz7ZNdA50W
u7GCKEfq18AF3nZ2oz0snP3sjEtyZUp2x6gLKFNHS0nkqx3nz3WeXyfCXdHQWbZAjbg1XCmZXZP4
08eDx7/f7qej51JOcWrhUMCx8Pd6GXFza0bhEf6Mc3UlWucWVRW/jZwtelcONhTvW/7WEY6WmRgZ
a/ElicLPsBh40UN/TZHJm/IhJ9GjIEsh5g2YR8Ec0X2b2m+tjtZ2C92LUASE6WUt+ee0oau4WboZ
X4fl7GcRclBSLrQrlu00eKC77PgIHYm2X7QyeiAUflwWjOBBna11gDaXh0j2r0kaPfY033ERQCWx
8HII8duWCnQCmHfI5gdpEhD3cHQR65PbuUtt3tQA7UnqHEzUH4YKSbAllvB1uRrzbNvAwjXFUg3h
TS72RDtrScq94sUtyaJNrj8BOgbqZ1+lYXkT4jPuqJFfRS19gcabsZR+A+Y85U4AEYQrMnQb+C1u
VCd9lfkdEdcuMSsUP7Yy6Teyha6/pG/tkOHfxs+mce0U6OIm1qpsDsPQXceNXENobFm9OHW/ayKz
NEl06GmzGtrm0KDHkiXSd773/Se+G4KfFE87BLyrVvMFn81ymag40BDzQ/q/jWjjjaQKRsf4eazW
lcl3bjxdJ/boudm81UBQVUs37/NQHlhSXwHmWA2R7XHIdQOo6g4WCCN2Fb4qdLgUh9YBRh/ZsPvL
nzvm7hI7II3beZExkJKUvjXQvancXTZaCwj8rfpiWOTQww6HYZFlzdoKzXU86MeqTgOV7ce+2+ZI
0vKkWg9aLxBDLd/zDtEXEaiUQM5rmJ8Sqb8VnbOG4jQvxRKOHe4DsqqbUNT3yQgTv7m8d2S6iACU
ObDN8mBHdxs6qZ826H22kq8OtCIRdwaOQpGLqodW8ueaPuqS3+aCrPQMSYwx+io7sZomumQMOllO
vp8r91jkcoAVi6ukHoFWjfsSSDB8lF7mMVzMtvuAbmfAWI3vzM6mb547Lq8Aqx0ELT43dnljpnyv
Rn1lA04zepO8lAtKsUas3LMZDDvELlEDsOuWj9BGd5ZOhQkF+lFX5v6Y6tfzCqnqVRIW0GDK99R6
LF0wfVr3gdfxWxsWqAa4S6cWq7SYnrIG+DWGd8k7tg5NvrDAa2sAAEUzeWonDlGa/M1yiGcriY1Y
3acsW+guerN5dZtHFvCY8GFU8VsSEq9g+UK1yRtB/1QFLN1Lw1cdug+l7A5MWAsx0du6AqVOieZK
R/myk/W6Rzoq0rDxywwFH9fc1y67GnS4nWX62L8OHdZjMUBgo3JgCIFAPIs8a6quSAbUWn2TVfWe
2+a+KoYnsFqIN2gLCxf3qjsm2LcPAO3uBsAi1tt4bGyv+e04ZvsuGw5N5FyJurpvcv5Uv0vpWIC9
UK0adtq94qp9dmN1myYtajsAQ0ju9bMNCLOoXkwcfQUKAXgzTB8TUXdLJ+/XoVPuBuE+aIbMq2Ig
6iqUlUNnTbi5yZoBRRAK25Hss4myvTTiKo9BVRObujD30PWPYIBBntIphEsBumuycmWccgNZFhc4
/ASQ7xhKcMRZyWyjbGGTb25aQyykKd7CWgC2YMsYhiZBKCfbjzJ357iq95zKtRZVUWg/ZAF1FLBJ
h6N3p6tgFgBZk4guUJW6r5saelSo3zU2v7WJc2Xs5JsgEorJ8mFsoN5UijcLvD3YB26s1vHtuWAo
oFhbkllbe8QJA0zL+HFAm+QJ5b0VKrlQ/CGeNgPysbtZgk/vzMuIpGCJ9z6ry/uMPzdOsh+h/zOW
1m4wWUCcYyEbbjVx+8Rhkyd0v7Fp/Gys+brvFLhDNgBs3njR6D5PRfiNx1XQOgBOFD00oV4kh5Ga
u1JXC5vUk5e/yjhDuGpd08k8OHAttmS9Q36IHJIKoG7xVc3SxTyrRd5DH1okkC+vcIxNqziKb0nc
+2MGtmi0RnF1UcOhWA2Tz0hyh4LWemYVcK/s1u7VjnIMLe38qqF7SL0cythd92G6ie1VCLxSqmTT
lfPKCscHO5M3YZdvW9wDH9/Q9O8p3Z/hFxIHKiUiXP4PWg5KZ9CQz3rlZQnAvubJHdwg7K8LBj5A
jbbPsfSmhHid1EeTQN9tF0N7y8nbYKH0GPmlRj7z3/9OuP6WV/w7o/uFrO8Qf4E5jfnWnqZ9f8sU
/z/KDe2j5gAG6s+A/R+54VP83hav+Y+54fe/+DM3pET9zjGJAp2bSFHIMff6MzekxP6don+dC5Sd
4UN7NJz7Kze02e9M2Q4nNleSgZqBlOCv1ND9nVP8X8Vtx1EC7QP2/0tmeER4/hMDWvb/5uzLluTU
gW2/iAgQg9BrzVS32+1uu+3tF8Le3mYGCSGmr78Lx7nnVMulIqIeqx4EpDJTQ65cCzsTD7tnHUWO
Z04NxA/Gcwt4Lx8LZGH3dGGE/3GWy1PLtUurZWicai9hWDwfscpb9YiIoPMGHMcvIiywsfHKlWOR
6d2149BYdy7akyQ4zqYSPKkFpK8Eeq5W7lNMr6/tipue25MAmdY5azy+D2UQ7lRD7YM1DmsCRqYP
0KFE8QQ04Byo82Rb5zKs9h72b7eN/z51/P95/QsTPBRZD/WlqT+XpLHJqa8zKY/Ksan7TKshQ6mw
CiDkWqUEh5Xbj7z+NX+hZ1nXxjTvuIJYjvVBQlJK5fTb7aGvz4Wrcy4DCK5q6lB1FpROwaYbbPGJ
pJ2/zwO0Gdx+hun1l/8vUIMTz8Z+kgAkttymn3J0laIk5dkr3mQafbm7uBh9DOd8RL8AtrnzsHcn
71kw8vv2i7+//vi/qV5c4GJoQipeyspVZ4elyS8L12fbMG8ZlG0qmUIiM0x2GTotni1cNq7VH97f
SPzvM3UU5GgDSi592Z3JhJ1fmyj0vTn/Til7YCH/MVhOBKzSq4f7iPvsp3PjZtDvCZLB7c4FDdFg
BwbY6nnMgBrY3TYikvCVPIirjvdGTEqvS22rUdDfCl5jLh4FIr9h6HepZvr99jNME6XlK87nJJgT
eBhNvKLZhXx0cAvcxW99GKNxLUnLLR8mvsU9TPHj9iNNbqclsZQOLEDdrDs70Eeot9hP45oai9Za
Fcc0vpbBQtVDCoilCkLjdndkXSOOjkrXJt0Q9jqYmkxdS5BVurPwyYfacj+CvQb39WoNDXsV+Rja
f22sgjJ2yin2OlxmTgz0LbUHipPibDn+vp3aI2+7Z2xpf0h08tTU+jIPNi5K+cnKi5UtnsEldCQ0
L1QIyeIaaYEynPuz9hTk7sHyUTiZh9+tz4edQgnztjOYHrb4/kWiyLoAzUmF3Z09W/I9J4PE9aj7
CEHGx3hofVAoR9DtWhMaNLiGDjUepjAewPjYnTMwpO2bIWg3QZ6uXU2aXEOLpdJitFB21Z3tiokH
v3OCXcEnoF6Gbk2ewfQILXY6BhLzqYD3zZx+anj3SzRztRWO/3p7OkwG0mKHlGLiA7CZ5ySLp/5Y
12hzO8TgBPh1e3xDSguW3H0x3V6SJIBgTO254r9ACHeYgb+a5y+TGFf8yfSAxc8uHtDlOFYW1rio
aMm9hWNabWGn0VePSb3GMmCwkU5n2nDeDG6Gb6Bs/ugP2YOPasRt8ximV+fQ9FOOU7nvdOcm8c98
EM9VgGaz6p6+baQWnbB7pl1hqTJrz07hb1FWw5F5TevJ9OaLsS7snjE7Rlt7DarKpvhYNdUbqJKP
ve+tLFMmm2tLIUd7P7Q5ICU1ph7dD00hjmCOX+vbNo2uBS4nJEjFCLu4obNt7BmQLXK6PaMGf9RB
84CdCPSqYgNKef2VJ8PXGqDgccFaueWafLrh9XWsfDtCLsniWDF4NXwOa37OJ8gs335/w7zqkAWQ
2+Ut52F3RqX8MYVQgiAAS1bJypHANLyW/m0W1BgfWzWA16sNdv7/DCp/agOA7+97/+XBF36ZUrYc
mrBHY5AK/AA8pIW+4Np9SIC+3d1+hMn8y/8Xj1BOXI4d4PPnRUINCCYIxq1s/03W0bzeJ/mIpRHy
rgI0VMVLIYddnK1FrMkzNaevHeqiCclCxAoJCAOA+x4US9v0c2JV0W3LmN5fW61G3DtYOZ9b0MQB
dlfa3j8d7448dr/eHt/0CdpqZaeknaoW/Lijsj5mefMI4ShAY8kb1EK/3PUIvcrYhyRsq7poz3Pq
fkxz59DmAFDIiqGLi86/bz/E4EF/SokXHgTG7LIDngp52XW/p1PzKW/aw+2hDVOg8/02Qwzwd4gq
B8XFLKR1twpMePe0HWE90el+uRv6MlzypjU/ZQm6UoFSwd3H/varG6zia2fIUNKkTjhmF6/+S9QZ
3YST/+99Yy8edWHxaRjbXLkNlHM67AHDMfgpebq7PbbJ5Mv/F2ODmYBmoszlmU7k2FFnjzrMwzyv
cSwvn//37Zj7F7Wv5A6u7UqYhbovceI/AtZ9Aon7awqtjcBZI+w1fYWWe3hoAeBIsRUZVSNstKNA
n3vLGyhuHbw8bFdkuU1zrCUhi/BMlq2PIpxyfvf29HUo/7k9C4bcoDOzsqSY+CgxC5KjIMA4WmoU
Wmqzuv+YtcUKYND0+loCSmRjd2PnIADq9MH2y9epl/fteHTo1DAzL2cV0nOQOr+B5EJzWIXmqNvG
MZy6dFRKk49zNcaWgBbwc5WdRDfs8v7LWL6J8XuBvuDbTzFYRyderZjvJHOGPeGYoJOC9YXYWJy8
3Te4FsFY15UMFBLbVDZ7Ep7QCLASv6bX1uJXstkqWIuRg4HvFrx+6X+6/c5XabmRMHVMCAcERDVT
LM5hPYCPNdvjRIpWoQIs4GmIulsFaPshg9SD+8qVexDDvAf6akOqZmU7aohqnVsVlRg7gQSrPJfU
G/ek7RP1nSsY8y1WPv1y+zMNoedpQQ2ofEeDHAacW75ZOgxV4GzsxNqIMF6ZI9N3aDuLStohoD8Q
KG9RlUNZdNtjb9Sjf+D2F5iG1+IaxXlcHRGoANnivw4Y6eFL/z/1KiNuymAcncHUngNpN/MirS6r
R+EVJze0jl4x7dBrsGIcgwO72hnYUzk6+RoK2TnIh6DdlUH9r72H+hcurJOY4kJgaGSGk5jNxipK
VEbQsJn1950HdOZS3AazGDg6GN7uN0H8X+58L1A7vj2rJrsss32xMKMhZkTTAExv+2zvlc2hs8aV
uDINvfx/MXSR086mFIHd1ZD9dZonv5hWyNYMvuhqC3Eh3QDk8YE4o+KAjpV/fNlu6+r5PpNooeoM
iaJQYBFnOZBd77bHmqxRWpgcXQtRQt0EKvcwSdZ/EeKBe+0WQiQbm6qVRcxkGC1IbYWMxV1fnOMY
/NPC2Q7iA7QuV1KAYUZ1BlLh1WXRTXAWJqALmRSPo1xrpDcNrcVnlg+izgMXLy5q94VWAQAtYLy+
79Cl8486xTRQEkI3s/WcpykHmN21P0s2rLijYfupU5DSUaZzAlD62QXFRwgYmUV+TiC/4htvpOyX
Pbc10E2Cg1z7LhclWtS2c5wW4KhCaAXOLvTkT0EAkrk99nLteGUvTfSwjcUkmmnA9jNx3+quAiXW
xL+Ad/uzO8TfnUx+d0FkjM7jO69qiBbMQjlAhYQZyAlbfk767Fyu2skQbwvM+zIFTflSSAVI5ewk
9jG1ypM92w9eax9YFtzR4YPcT7SQrtqMOapwENIEaDvvFJTo36+sw+3JMMTzH8DvRQ7FnZiieYKz
ACCIbNwEtKvAitnFGycn1j1dRPgEnZx0aFo0QXVSnPvMsiFR13+ik/fqg05ixaUMwe3owd0CI22x
AtMw596WgdBhRyvX391loz+onAsbASkqYrfiArQY6FCB4B2EmQcHbA1r5GMGL9LB+J6ax5Gis/Us
WH8moolo4zzl+dLsKcqVjzCZSItoXLcWpJ+xhRBjZZPdECciO9bzIuh4j5UAGHwfCv0sJxdVcyz0
hbfNsXqCmqQB/tJ9vT3+9Q8geuk/ljwWRd2J8yTTZ0u0P2gLNPTtsQ1RoHOrQj2ceHkFB8XhctsN
ciNKNHfLu94czRvvLWPFkgZomBLnGQDHIHM+dqJfWXdMnqPln1jxPJlYjlVtdI9xcqbNU4iLA+LE
+/sso2UfoDcAR0Xrx1la6MeW4X6Q7q7NmzuH17YTo+W0JLGrFgKjskRp1UNrL+FttheTzP67/QnX
HcfVuU/zDOQBcTnx8zSVyWdeT4BRz6F/5+ha6glJDIWeXIgzL4J/LV9+sgJy5ypsa5dx09wFRDlA
bWcB+wnE4SP4bNaaFU1W0cI1S0sLnC1wymEM/oMA4BY94HwlnExj++8d3u5VgO5uzCok24JqP0J6
KtsT9JvPn+6ZUsKWB19kZDsv07TmDY70YQCMcvKZpu59y62OgxNdONSEIdmTsT6pkH+dyvDYSOvr
PW/u6li4zHLLyWkQsKgrPM2+f26CeeVezJALAAN8Z5QGPENJ6iQwSlU9+BPZoZF61ybhWfVrhznD
PlRvEEldEC7EvG3PzHYK8TQTzwZO36l5vJlJndnHMklCskvG3BpXvuq6LxEdjxMA3CfQ/oGvomLf
NVCjlO7LPXNBmGawzpozULDW4gyC62SDn09A/67s2BdX/3uTC43X95NRAwjuWu2MPYMNboTge17/
LleXK5NNtKwJdZEyLygOYbKuvuFmYO/l8dttm1x3IqIjbZhCq4zlDNgru2Pkhp27oZV/7oCjB7fr
/vYzDK+vkwuWoEEBPpDiGSR5zurhY10XK2Sxfzi5r9hdx9GAt042fYZdCHh1dxaZIiVTuA1IerP0
i5WNr4PDzz13Xgc/xrnYXYN0Xf8m9H6+n2+VcJCrlshIwJf/Hlgjd3nr3qNuEWLFXU5SF+nOyvO2
6+VSkqT+Fjm12JYIBBdSkrvbM2KYdZ26NWTWwMA/Ic6VmN6Ac3vgLduEwfATgox3FR3IAm2+/Ibc
JWPVc9x+x1Obg5VnzroI/afi+fYX/FESuTbxy6dd2AibCK+el6uDLBijnnsgyUtDACzjYZ/mNVR/
cPl+qkmltuDcfAI6+8DyWEL0nm1dOaIVPN+jH+p7i6ZQt5ufrAylpFruyrn+5TQShBXzP+FETwT6
Lg1LtzWX6A2aH9A+dLj9BcuG4doHaIumN04+HWrcCuUZlCgcig95dIZ/CHpdSg/0J/nK2ml6zuLB
F4bKBAGtxrIbZbTc+mgbkbV1LOvwQ9FCTqZAc9Ums4IVxzI9TNv6eg64TMAFjVlXPlRBwL+YcWs3
91j7ui6Snv1VoXPitgGvhyAJtXQOmpBOua0tzpYAfwEI23pm/XN7aEM21xkm1dw5dUIx9MLHWVcU
1MP2cyeT+xaiPxrOF1NShi2o3MKYn8NCvbESTfv92hpniGwdCmMNkzt0MZYKFogPbdZ+rnLvi4Wm
I4ut3XybHqHtgEdZFr0L3eVzE9vpZkhZtHAQKkaeu3LtEsQwtzoiRpICstAtloxuzI5AfkelEsfb
c2saWkscTSZDOna46g1AlGAXzVPvr7UlG9xGZ+sYZ3BA5g56yidQUW0gX/1xgDBGmicroWx69eX/
C7/pQlSz2IxX93Bv4DpqH0Jt47ZVTK+uBa7VdSkPIexzbkX73Epry/jw1IzFyvbI9OZarIYcdFWz
i2XaVfaX1LMf0Q64stCY3FHbeTWsR64Gy+C5jMPvfdmc0tR/Qrfg56bx3u4zjrbYg7FmALkgPL6X
8dHNWgEGLbSQzWuadYZP0AGboEEVVV60uM7CcnTw0ZH+PZZDtwnryv4EQsRsc/s7DLPwlxB97KMZ
qMWSgy7DaOjVU+DxlW27wX90vCYko+euTwQ/N8J9DMFbmxD/ixt7d5AvY0ekYzZ7f+xdNmMRC3ye
7ECrBEWIhK71210/5hAdsunxMej6lCCjcfW5b8S+79J9n4njaCkf/YnTyoplMpIWv9inOm6W+/wM
BrHXKUw+Ftw9lpX9/fb0mobXYjhVQ5MC6SGAiSl+VZV8BD/yVoJDZ8V9TG6qBTFVBMqKA9yUZgo0
5+PL0A9vuJ3bB1W3v/0JJg/VghmSKX1TL1f31pjuZUF2Vegcbg+9bJ6v7Ld0/FcesHKywFF0bi0w
svlo5c598gZ66E9Qajw6jXNKeLbrkvtwc0QHhQ1xB80jf8LJH3ffdas+NZV1kiHZCyHXgJeG7ZaO
Daul8tEli7QKWvVTGVinvM++01hBd3z+xqw5wIkn2922n8G7dKRYkBE+2wqzb9XyyIPshdnlZxGk
K8uyIQYXmpzLta0viroH7T/OuJD9sIvkW4cN4yy6D4lrfXKS/r4Y8Zevu1hCEwe5xVc4p+cDGzZO
MqpNMVX/DrS67zKM6NCxDDzVcd9Ifo7bGO3r/nd/cNa4zQzhsTAWXb79YIN8aoaOAUAfDfTYLDso
uh0Dg9XahY8hxHWiGTYSL065x89g592AInvfdu4LpMJOOZgxb/uRyWe1EB+qtAuQnHCBOmRHOU8R
FEseulQlO3CdhegILx4FWERuP8xkMG3lTkufzjEWJ/S1ux88ULNQ0DzfHtpgKh07BvyNa5VlCFOl
Jeib0xlMN8WetaDRADvYSj40BJ2OIYtHD2JqdORn2pZ7qFdsHTCIT8naGdQ0/BKMF9EAOnThdR7A
Y+gUO1BV/cJZByRD+fx620YG8+tK3TPtOytsYCNV+w9WVT1leXW6PbTp1Zf/L14dV/CWXwuGe9vM
+eYm7DdJ+8cpcNfKW6ZXX/6/GB9sNAqYfKTvgPnpdq7DadPydI3YyTS6FsitPfuQ3cvbc++MZxR0
nsEA8+O2YUxDa6u0OynLBUUpalsNVn6LyXArAVZY8XqT2bXoLVk99wVK9eA4GvejHe/zMX7pqf/l
vpfX4lUidMBkZuEENUxfHEiLAfX0dtfQOiasJYTUADm3ZxQSNgVxAdQO9/cNrZ2I8xAV49lD0axA
+eOJdq7Y4DvW4FrXJ9TRr61JGthklA2LaiJ2OJqdZ7GmiHp9NqEL8N7JB7f2hWowtAPEsSvnHQMh
9rTaxHV9TQfN1PvhU555wA/1DCSJ5JvHnU8TWhU2CaVHmdhvPrQLVnam101EdLwcszg0zMoBeYZA
cs7u/uss+vX23F43EdHBcmNbBdi4IQPnnbORdbYlpbUv3JVgNSwiurR32Ym5BsE7spgzvcm6fA4z
qNck9kcUz1b83vQBi80uEpljg1y8I8gHKL7+Ktz0BG60x4IEh9v2MZlez2SAR8QTyAXPzK1Q7E5e
wOe1cmngLCnrypbd1VIZAbsxAeZ0Oa8Wxc+wAUkn68H7CSJ0gIhsAjXCAgK7jLdPcd47u3LK0You
xoOvPHW8/X2mCoOrxYiDkzhDp644g7j62A7Wj0A5L6ilPuQCtIC4Ii4b+7vwmg8LugzaJ99uP9fk
GVrsgOGCeFWPw1xCPqXx5yah27D61NtrFz7XY5Po0DvqKebkPdbPpO5/gP2nOzBIWQTQAZrd/F8q
6NpCavA/XQqcJc5UtBz+xwJ17DMG2rZgOzpr13mm4Zfvu3BvmqA/iQXwPz8+BCg+xzx8GRyxEv2G
WdCBeFC0aQFoBRjLtpJt0NjPuQvVMCUeAnLnja0OvQvDNBYOMhju/221I8p1jyiY8W05JBDoAOH8
SqCaDKXlgcQnvGE1Cqu4zHqU4K9SRRZB3mClEmfIAzroLmNpqVwBTFOWdduRVocp8Fa2eqahtTQQ
2z3U+CQiUI1kO4EPkIIw4XaUmYyiBfdC5U7mEd5T0hlMfBXYwv1t4a8cNk0vrsVwRfyk5tYytQxk
ZXYFYYEyg8zI7Xc3jK6j7MCyDKGoGhkCPcHbNiAPwKytZF6D2+v4Olwzl2haRN0fAmFgbqzAqved
gImof/NK7PUm23PX1Gyv5yFHL0D7wP0khAgWZemISlz5X1HmP+Kg+Wj56psS9OUeY4GA+n2ayGM1
1wEknCMPXJ64OAxAnXZ7ZIML6WjB2B1jsHhgkhnPn7uBRmxuD1CUXHF+xzT+MkcXCS5l4AbzYoZL
Q+gPZWEeQZzgEdKfjxDk2PfpBH43d1fEwwcRVyDvBLGtnz14c/IUS6yIefjp9meavG15vYvXiL2y
I7ODmhW1+33hq0dQSqwMbfK25ZEXQ2OFVXEDJYpzFcg9c+eHFHq7o+O80WKN6Nz09touhXaZKv0W
kxRSsM4N7vTaASBwpwdo+SlJUwYhR685czvdlnXQvvRuHnyNp+F42/bXY4T82ZpcGAjNbxVhI+Vn
ywVNH9TAdixMHmO7PvrABaAct7/9nCUYruy3dGFyXI1l4L9EfamipIZOidN9ctJmSsCUrjgoGN0A
ihnSS6tvbevFK2nMMPs6XC+LW8AL+wWuN4g9TfMTtvLoNqAfqOruqx7YWvB3quYJU7h3H6Bysulc
zHwgMn9l+g2+paP2mqzNYilRq6yHwP2d2rYC4HxQdxZtbC3+HRd9iRTVoXPeh9UX6aEBsgH6eXd7
yk0vr4X1aHHoxvaodPcEQgY4YVo7aO2uqaAbHFcH1zluOpDWx7lsxN23xdOoKHdDEG/abkK/XXFf
WUXH2OEeOh8CB1fHinZQpINGIDQBAzvZ+KxYa7N0/kD8rwSHrUV57btJXmesObdzPx9Lxcu3GcCK
XV2IfJvEmben5Qj3GtEQ+wh4Lt9bqQeWTYvGuPIHd2cpA29LYwZ9nbSZtyALrLYFKatNV0OGT4Am
dD+MDXRxbPBQen3/X+WlxbHs6yRqgdvYZMGs3nAXmOyrcgQ/q5V24w4F/3EzpnG6o2GdnRb9yIcZ
+gkQuuugn5vYENAFefuWTVkTWRJ4IqhrjxsCVZpD3kKPblzoJSFQDLJfv0i2EEOxIlk23QkiYdUG
PFts0+L4tZU9NHPDLPk3Ced6Dwau7khbK91SqwVLel/Zm0al2W6eVb1NJv6tBVv9yfeq9omkZb5P
1Qgiedmn25E3CyGogqwX42RfuXH5qW6H6YH4VO6kBX7mMYAsWsHSt1ymfNtCdgYTSmIwLfPXukLP
pi299gCRunrrEVXuvFiOGyTh5lcYeu7WT8EXDUryeitrn0K/pv9p9+H8EpMYAtIA9j/4FOpALoSN
kjAETKJl2dPIHflSSS/7xmvGj2PSkA/Ct+WpLvFkao/WWWQZ9CFRpjjmofeZTP1v6O/Q7eCS7gGs
eNBWExY/NJC0R5dpX24HihKDDda9L4G78MUysFLnlgeZ+NzuNqqjyd7qU7lLGLQgb4fz9c2Co8Ph
oE2QARKKCx1LHUuXbX1o+Pr5SqXdNLiWifwZddfSqVnUBHzjZDuwW2zYsAK5uZ6IHJ1YLs/HIewl
yNcpMtx27rDNd0BatWIX0+jL/xcrqNfFEJaschp5wpY7aASnmzkdy7sSENQe3o+eqT5OLNYGkZX5
ap+kcfJCweV2SnlTrBQyrq+Sjg52Gn0KfSvKg6iy8jTyra461RaYynKRQb0p9u5jE3F05BMTFvFw
QPejPIa0GFieVWxtRX/nZYAOKIYOCfcqZ67PA1oha4uihGU/1lmzcgj902JxLUlrJy45zDVFBbw4
N4UlX+0ig4iRa5HI6+sSMd2yh6oB3NFRlPzTlsR9yBM6/eMI1f+YUsp3LZLCistdrzc7OogzGwfo
KCG5RlPfbCXUvufGAWMv+ohGiHhDT0MgPoE6WNlGGS7LHB3TWbKmblmB56lyY31VT5AVgFTQq91s
xD/W2fU29n1pQEd2glG067MWD+IWVnL/o4R0G+rPK2YzROpfbUWxkwW4nWAR5GxD0LPX5AW3gP5K
ljGEkd5UVDdo1E4CjD6oH23/za6gA8shuPfrdvo1vbyWZpykaMs+4Szqsh9S1tB1WKMRNeReHRYf
5wNnQbwUAeR+IA/Ql9n09X2Mt46OR2S1yHk69wt3ebAnzfcgPoZ8jQ3BYBMdkZgxSKhIpwuiWXKI
PPwMht+3jW0wic7IBZZ9tB7GZRB1mMNdERTPUAcodxRs9LcfYHAWHYRILVwM1ZbnI63Hx6qH6mnO
H+QgX1W+ErQm2yxPvliWJnfOhQMZ7EgRie2qh46BAbK6K6FkMtDy/8XoSR1knj8PfgTxhQOP+YOP
HpRW+i/3mUd39hBNVXaB4RUfDnn/4C0QaYVGl7uAAmDKev/6Q5/zEGggP0on0HMWEFaBSjD9xcEn
wIb4wHoRb+Iyva8n0KHk/eNaQiH1qRhmexzUDq1pzcEeJBhEOmutuc7kUNpto5xyV/YV4swmnzrv
S5kUkSNe5rq9bx9CtdVvGID+9WvlR7X7a5GGjS0GeZ4vt6fb4Ks6SDHxRO7M2eRHkwPC6jBX9v6P
zNN9o2tHdE4tlB8URi9mOuw7KGtsIY29hpMyvftyPr2IBAs3yJIMcNUx9R8blX9toIt734trIdx5
qZdCcsKPmqYWP6wp6SF/LHNLHu4bXwviohuEHHvHjzLgXA9+mdWHoaZr+2LDhgn6We8tM6dhkNmp
hf1eASGLGVEFAVVo7mVIRW7xNYf6blXU/4aMbIKWRCootqKwVja1pmnRIjwse4BoCB4OTQhvM/ZB
sw3Cgq2kP9PoWkAzASUgBweNaEjyMIWsN8SsNpABHH/fNzNaNKOJm6KLu/WiOkTlE4CCZJXdzJAo
dKxi2Tjo6m1KO2qGZI+jxGasQHE/011bZvf5lQ5PnNDdMKAfzoZfwerYko6E7e8yjI5KhGL0WNao
8Ecizr/Mwn4V1ZrHLF7/9/7e0UGIVZ2WBU/7OcoUR+6EWDKZ2a5i9do9j+kBy4xcZIrA7XlH53CK
0j7cDgzNfFOlvsssXNlTmMZf/r8Yv6jafhZVOkfdUsjO6izBE0QYHoBaz1c2uQbH1xGIdZGPxM3p
GAUq+BDU1V4ye2Vog2PqAMQp5T7qofMY4coF8jXeVqTZFl1Mm1Dwlctu09trYQuxtcJr4xFvD9rl
zTCxz8F4H2jM0fnqalzYhQnuv6LR5+k+FXV7SKH/ty0GK9zddn7DBLvLZ11M8OShdyXzOxXVKX0G
sckuG/OXPr6PXNvxtSUe3costSApEEHOGldI5b5O45WMYJhbHdAYsMGRWNuHCFeOezJ4P3KWHCHq
9hRP9bfbxjHMrQ5nbIAPSeyM4RFO+xiW47FR9xGbQNXkvd1jwlH7kpaKUE/YUZlGoT/vEjWveKVh
WnUkI257lcz6tI+c8WtdfvQ8AmH259tWMY2t5YQGDJ8jdWIVzWCMtgFOd9RwmFdPdyajax6ZexPu
mwGIgcsMw4tA3+oR+tTdfUcYneyubNwK2u22ioaW0h2B0t3eHdaYi02vruWCUmF7kOW9iqRfHCxR
PSSDs7JvMxldW70DyJxmYQM9KqAvjuhciVIKkbi+Wwkm0/BanPauSDx/UQIUFXTUvepfVJ7OlSPe
bruMwTA6mFEMoygnFSDLQP6r67wdHdaaEw1pQCe2g8pYyOMM3jh6DfCjaTDhDvCtaD8DwxCuGN/0
+lqw+mPudK0NHbzK9zmYxstkm7Nw3N1nnOXLLlJwJXJQx9ujirLaepnz4ZAVwc/7htZClYIVZfQh
txb1MzRpOD2Hc7kypQaP0SnofF73CgcVFXU4O4x+cpAKrY/lGh+aaXgtlGSeTuNgYV3yWoG6jiVO
oEn5MaI+dNsypvG1eHLKPEbPJlcR8zOQCkL6u9+1dbK/PbrJKbVwqruy8yGUpiIrOAGAUjNIiRZA
w+ZrvU2G19fhcKQuPegxQb1zzkjfQo6Fj/DJzEURCaWnPni9/R0Gx9fBcCMEjOyGKRXlM+iKW/dQ
1mtMfaahtZjKlcfSuYq7iBUcWnHQl23Xbu1NQ2sBFc8un0jjdVFLg/oNAkABlFqxfb3PJsuUXIRr
EAiKNcTqoglSEjs79EBEMTbTysJtevfl/4vRadrnKvczrH65sy1D91BA1Pe+F9eOr67thYM7wCxD
FxxdJh9Blnu4PbTJHbVobbxq0dewZGQX81ZA98Zzuz1X/kqwmoyiBetc9LHjDmkXBd/Dfu82dw6r
RSnFMZLxEkQPTm9tfZpH0NT+ctsg16Epzl9gN5rTLMCtSlTQb3MFEKnsPuZixtX9vItlsIGEyspH
GEyvY99cb+zttIRtks7nu3jMeGT3lnPi/b25WIeMVWMAuaeSyqjN/S+eaD906fAdZBlrh1gG375y
Stb55UpeCvBkT12EbtCT6Pt+A4XjHXNQB7eKVxvtBNtpKI7Cdu8DwTl/wGsXUUbk4DKQI8porEhU
qOKJuu2BNmtqSQYQtqMTtqUpzbM+qbpIhD60Y1sg8CH0TLY2rl0c9spte1OO7c4vi41t1ytB+Af3
dM2OWoBbowuVnjTvIg/a8DIJDqMQuIppT3Lu9qnvRiqbN3EoHutYrDzT5H1a4EMgug3zspNREvYb
7mZbG5wj030kYI4OJPPBokDiDtMUA4DSFsEebFT72wFqenEt9odpAo9bkEvgOIl3sq0y3om26na0
qNc0QJaV7Mp06EgxZtWo24LwB3SJuXsegF//UcsQAsKq6wXZu3ncBxtXoFqwsjJd/yZbL+Ey8IXH
kFETke/+Tqpi0wiOisN9TSu2XrANZCDjLMfoPW0bqIcD3NyF9lotwJAwdcybPTUDeic4pnoOv4KH
vthUrNuKIP8kUnEMrfZx9Oy78HWgQH2/xlagwLbCvpQRJJv5QQmIn9t5fh8XiKMD4AqrG6ugRUhA
xMDe+EE47MNM3Sdo6NjL3F9kLiB5pi6nYRuVUGixGhqBLvyQBm29yd3hV86QKmcHIB8eqxWvMiy+
OihuKJ0mm8HUHIWLdjHPH6d+7VBrGlpLWG7ohqB1aDD0FO4gtw5uxTXK1euxsIjOvrMTrkKxQAHO
FbnDN2f2tjHwTnO6xhtkenFtQ2KPIVQG7BCx4DBIXkO0PBW724nJNLSWmKaqWWQ1ZhFVTZJ8I3aZ
gqemtH/eM7qtgyEa1VggmkYQCycHVq88JeMa8vv6i0Ol6b3F8zZNEpaU4H+vSLfzmmTcO2BPWzGL
YUm1dSgEX5rm3BngwgZ4vNFFazEFbtnb8PgYszNkwEvxc3SygzfJu079ts7imA2Vn8X2mAPi5aDM
FNfl8FZBnd5a2bkZilm2DpJAXMWxBLwmouJb3lkRSchDyflJEiBuqup1EOEJHOzfQL/0wVdqo1BV
ccPxrri29T7NNKvmtvcyeuobBRmgJlYnN7aql/scTYuQCRQ3Cvpjwcl3g82YsU2e/b5vZC1A7C7z
BKCN/UlOJTuAn8vZocuu3t8e/fpe1Nb7OwAWamkC3ffT6HW4GQRpgRNvvOAxDsqNE8hzVn7s1nqQ
rucoW2/yaELpQBASdi9rsOf4Ij8Alv2J+Pnn299iGl9b58phkATwp/6UtdPnirgHPtAXbrFkxYNM
42sRzyxIbnAJW/mxYqB6L54UR6sTeFBO933A8uCLxc6FDJw3jAyOOat+11jyhZQQrmhFuXIkXt70
7y0azurvH1DFaW+VI1WnrvOfMvIRLU8PniO28bBSMjaZSFvh2ur/cfalTXLqWNp/ZeJ+pwcBEjAx
3R+AXGt3le2yvxDlDYHQAohNv/598na/M74Znc4JR1zfcLmqgETS0dE5z2LUsKpw2nutyUnDi1Pz
CRy9KyHk0vMHf31+wrvVA2Z93KeAVfvtASSrbGxvTXzl8S/E9HN45dgTOUVsnfY+un3t0By0P1+B
y1y69Nkypi2EFrmesdCS7oYosoE4RfHraXPhIOSfY7gM2k4B5920D6V67OjwvhPDZpCn1VzpLtdR
8LYQyQtzQtN17e+1Av1zhFcaAV8/jHrac7dsE2IeOuKuhNML8+gc2zVJgWICYJ+YqOQuqKo25xH4
ZrS/0um6EPbis6UM3MSE0t407Rlbt8tk8nH9PFGcUD3vODO7AUYbE4tf4etdGPtz4blY+bXuuJj2
8+DyCvmf7crfalj78emWP4WMofchAyMw9KoaN1yHkE7q3Kbr2TWOyKWROFvR3tTAddtvp31Uz95m
beRxFY5t4Hbx7dez99INztY0HGkm8MHltHfcKxbvdVJfQx5cWRqX3vzZtuwnVqN0jIuPXgMleQEs
Atn8+rn//XHXP0dzlT1Zu1jg0r75BiH8zIHkcCIOdOnXdLh2TLwQ8M5RXf3YwcECYkL7BnWOTHrq
rkRTuffpW0/8K7vOhXd0LjvXgXxF+0VhCjV+PpquCPh6JV7/+1Oufy4711C/mgj+7NOQg5/WP+to
yifvFmqh+ypSGzf9Zi3gXIGujlKU7C2WWOiirfbhndrS6qOx11qdlwbiNHt/WmdKrgN0cjlmaRXc
D2zOhu5pjEPkR9eQ1ZfucBqen+7QKZ0Ggz4NwxoXDRJ+QYcsTv2s6q41gy8sNXa2lv0xbHQzYzgk
yn/rEu6JHW7G5Rp+8tLlz1ayjlDPJGiq7hdPgMTrsmn4ysi16vWlq58t5Z6kkydkgy3B3avJwSK9
zxZQkn69mi9d/Wx7boNJB5PnjXuPsdyFYcbokk2zvLIQLgSLcziX3/UrLHcRRU1Hl7zz4mfQnrYr
cU9cmoMiyddff4xL9zktxJ8mUVo1TJAKHyNN+y9x4r1LZ3cXpN0tfGVyOporedKFuXqO84pbOB7p
FreBzj9JnuJgyrr4bkm+//pTXLr86d9/+hQt4Y75kBbaR6HOJvrQ0td6OqrmSip2YazPReZsxRm1
C2ZSIstsqPuTHkJeDddW2YV4eo7v8g3j/aCScV+eTDqSdh1yKaJg8+t3c+nhz9YwTwSDtiPOCBVj
GrB6/RK79GGI0vrKVL30+Ger+HT4j+cejw8W625x3m5GCvl7z362hAHqDpaYMRw/gu5TH/HCjnwB
8vOaSOGld3O2iMMxtKD6h+PeeLG/rRIT3MGlrwNXklxzdbjA9/fPYVipdQmQqyAedsN4GoXSdeaB
m3Qsc0qmtnxuG9IkeyP6me9YEnTgZmqv87c89iu+LaEVsBSSGWGPwhMxB3wuXcrMCh79ZsoWnb1m
2mIfnOZ2wF7Yfh0X8o4POAPDy/HLbw1jdPaaJ+HRUsKWde+M/OSi8JYq8Crd77Uq/HPwzKTDiMeB
GPZN16LQZb5AIeluTurfW0DnABrnZCcSgML3DUss9LGrryJqNtHsX9uoLiygc7Ur7Vf14uCbtl8m
WL5GkTOo81bXdpJLVz+LjePU6cF2ePkzCxZgwBXNRkJ/D4kPO+u/Rt4RPRq4vuHZS8pffTsfwt7b
/XrWXHrw07//FNSnoHZ8isp+PwZVESH5gOD971Uuz7E5KRJkQixmzOQ91c3Y5ilFY+DXj30hhT0X
ufJn09IaohF7SoK3dnxWdDig6rOtxLRN6hANwGtg/wvR61zJasKAgu/cjvsmjdRNCgOs77A4SOZM
keH3fDGAgPjrIJQTZZNSy7BnqttUQqwIWldtKy6M8DnGM5n8pG/SYdiTFDZmM/UOAi+u+PU4XLr4
2byvZUVhVzcPe+GPmzlBE9FVfXJlkC+UA6Kzac+qcOSy7BHUFd85VSLrYOq2B+clb6ryNnFUQ7kq
um99//d0aP1zG2QoaPgSOLs/DyxwmKi1tm9dI36PBQrBn78OdNNILoivhn2F8T7UTcdvqxV7ji6n
+cqquzBfo7NEYUxnyPNCrx8Qhvc1r7K0MjsxXkvSLox3eLbJEJRIfOvTYZ8oaJ7OavhaTuYamexC
mnwOJwtruGa3JoB6QCNzyj40M/RJ2wK6CFy//Xq+Xng751AyZAmech1uUabxBx6wb3Dv+RBHsNL+
veufPtpP4bSyhhjlcH2yLEeqxx1kYY/B+HsIJ0i6//XybBFaU6g/7SuCoTWjB5ObSnxR0PK/suYu
BNZzYTXJoqD353DY17OQWUSbrwF4F1HQ7UQz5LFKNQju7DdH4zTLfnpbNpxdX5togGEMGtWn2Dd5
BQHc8teDcWGynqurlR2UeWJoQu6Tqq6ROHP4t43dtXzu0tXPFhrvQw1yOt6UGj3Ye7lCmn7/ew9+
lioy7TVQLMCDp3W7K5mCiCG7UvS8tADOFrCvl5qt1g37aP4sQE2zU8br32zFnOPN6AJgCYQKhn0L
xr5Ut9AQiZcrD37hdZ8jzBqfC8NiXLvzGb1XoLcgOw+u5SoXQs85uKxJx5Or7Djse+YJk7WtniCn
YYbbuFmbA6l5eQfmGv89NIN/jjULoH2bmMEO+yFsdkkV3IXhNYLxhQE+B5Wl1HRr3SGXcK3UeWT1
fZmsjxKyDVdC3KWBOP37T4u262OYOFrkEyKyOztNRaWC30tG/2xR/3Rpj7SgkbW4NCTbj20dFnKR
V0QuLj312WotIWLgpnDCG/dSflf6rN6GrceuPPiFTOUcInZCcUPQ1VdIg7z7qupeYY36sRpRR50S
cgw0+zgo8SoTm/zmajhbxk5GaU+6Tu2hbOQH2ZiMgmaSMnFthl6YRuewMeqtqqGtUfsgaI5qCF7j
ft7yZn35dYS7sN7OgVbSBn1Xim7Yr3ITdV4GCNQNWWWOu2bJdK30+Wfg+Ted1XOMFW+GdOiI7PaV
Bw2t9tvC+3eVgQOssble07uK3LSRX/jR+yp5EURtIIJalO1YxObLKsVt4kVFAyDxetWr49IHP9vB
tSBjjRPoskclwIjMC23jFY1wFOrXUS9drgdO7AtNyvYaDjT5E/T1717DaZB/WleN7MANFKnZK/A0
oxd4NfNjsrTU3uK0XZrnOSZB8zJUoq7DzA/6tW0yhbZ9SzJKGR4rQ3waepuVUFlWh4i3PoYpTHT8
TvJyTk8WPGN9HNblhPcb2qn5DM7zmOzahITJBmJQFBQKIm1yq4dO2a3wId++IXPndz/QK4O0nB/Z
RsMTs0yhTFVRD4X2GXyLfPUr9D5IaKtqX/KhSrarVv7Xmnt6Qel0DNk+hG8HNIp6OcIKGr0Zmeml
D6vCGVRzYW6nI/0Mo+7ph1sg95LVc+PA5fCHcT3O0dDpb6FPKovL8NOBYgxrU9+A2tAmNxJK/+vz
OM2VfoZQ9jruQbRO1O24du2Us6nFsZB3UIx/NMKU1WPpmkFshAZJJxdVqlguw7T0t0oNIHW0ooum
G2S5xu3QXatxhDyFpc+Q2onDPA1LkCcmXYVLRsd+at7DY3X6VEMq3j8oKh3MEkeDTha4tiNMOEoD
zvcAnfM4X2bqkoxZptSWQSarvSmDhEZFW3YRzUgXQdVGtwLyYG6tI5XXweLVRdPqxhQorHOZJQlq
4XnVlSw+tKnzzS4JNeE7TtKBFSleXJlxZFLrpmnLpizoyJzOE57UZj8CKFSabILdZnUcANJOtuNq
S0AATJioAujZfsq7brW3lM40yDpbmzirelJ/8SEjC8hGE7vbRqMTW5SBDMhzMLYwiS/nWo9ZlKrW
AKvqAT1XjzQmH+NFx/730DNTnXuNSl3RDnETbVfV8yRDYIeIIF2cK3OtNIheVMRDsKG0ZkGuZBJi
hrJ5KfNp6t2aL45XPLMxBe+jVykmzxAKwYrEF+n0srqYx1m9AOsDdgtNe+iwUx5tDBut2xt/7YJc
yoA3j2oEij+DynU37WI1zxDdFv2oXjzWtbbNAKry270jfqsfyJryBcpxAOTq73Gd9mlhAYhbN3XD
YLRBFtAOoYvKOcmErsZnkijB8qTTS1zIlbFmC9UN52e2r1b6QPkM/65cwMTBbSAvOo86a3s1twdV
hUm89SD7kRyV9MA7LlOfQaVA1fj72oKNchhWJvytL5T5CCvWZ9aRjSvDFEcLP+pu4naS/L1N4AhN
5oh/cb414tWaRLZm09il1WIzD1PUPtWsbNUPdAgI20CSIkjGDIS4kB0XG0JAKlNTRbnKBfTgDcQ4
rT+nYP43I7k1zI+mnZgZpbeJtKKFraMAwJphIN37ofXk9FBB7bLa1VLI8kdQwX21w+sIZfVtgLNC
VzgUgZZc8GECck0StANbgBenY2kpjCfB15/oVrpw4Z+c6EV3i2ibNHlEMVWfdS8QjNEkq9ZXL2VV
/Y4JLMvNysHVuZNxk4qdHPtAbKmdxCxya8MW6OmVDhFSfiqg4QcFtjksahmv3a5dWymheE5A95aG
x3MWxr1qb1E1raAJlsRVuAlgr8KKztGU3TWeN78xlajuoIUrxoQFbyAMGYZZ9y6AAOKKpa1wdIky
Xq6ZC/sHV0EMsR6ehNenbtPAM/JTDcI6zZlizD4uoabfZuYPoDqvjgvovijb7KtghfZtQaMmD4EH
/yCiye9zRliQqQ6WhHFaQ/i2xJ6n40TA97KW4Q7Eq7Q90DGGdwU2hS/jUt8JGnfNgY+Ev0ljSJ3V
kSBYEo3XvsIfVbhsnfz6gTbDN9xSfCFryL8GxjfqSYuEQVnLMThrQATHjzeegwjo0dbJ6HJkrWQt
rGkW8dSGwjf3a1W7MbeEkT4ry7aDvrdOWHUnFxpuYemnsjH17yBujX0zXpibbiP48fW72qyD4pmw
np23cP+pujule4KXNWPryl0D46Ss06QLsxRCHWPGxVCmuXKm9mG6CkpOppgeyryrVmA3+nGs5NFE
a7/ehMJOJvNdPMISFRypdDuHWqhdKltvzQNa0zTnXhJAWhJZ/nL0dUju1lAsaI1CgoHlM9JCCscs
EthNB80T7AK1z8abYamggxpEs8ZVONwGXJ+OPKtCt8qsicswOMhKIBamJcpGRTdgL8wZAK7JXS29
DlPDrXghEWtclLFKs/6TcWNXv8Yr1zRDaKPN1pBeRkU6zoEuBtcSkaswbft3beX87tZVDK03D5aD
AbiOYJPdNr4rT36PZdJsOk+bJgvbuKqL0YkxPNQgQ8AcFkjeB8/nJclpFATrzgvqpMy5UV6z66CU
SjINELT/MUrY9IkibhtITJpuyfWsSFSsFOHiceJS603tlCZHTWVJdy5oDbBFczTnOPgRUvAgiUmW
2GBt84UbT+6B3lqbLoMQ9ijv/HUep1yOE/CpUw9fWGiDzvZ1oImq7tIwZvSWmCQdIZaMAUZnEYKG
b1M8UI8XwKJM4VPFcP7I4B+QhrtlcXQ/jEhZPtk2HMoMetvSh4q9ZDV4w0rtlr6MlnvYo0C+KVFm
DAuVkL7LJ+gVzY9rCbeDrLIp3igtoYH15KlFNQ+hw5aNqSbbcc05mec2n0y/2J2GeCM/9jHEcApm
lcIm25h1KRC96vW1BV7Sy30CaFeO2SQhll1NYHGpjrXlHkrHCLhoWbVhATRERQ+yl/2cdUmE9RbX
di7v6MSAjwDjC6j9HmupzRO4u9g3YZbEPUqo5bACq5T3oIpKu0JzdTTmBsmyF2z6oAd2AKu8/QBO
EaRPqJgHcYhSW463bRSu8tFhD/Z++HYARIJK2pxcH1qAlLsOlsMZsRE6Rc7zJnKMBjKkwDkMYNDh
adyPUYUoGZO6DGqMcZy4LTNDW2+Ig4vTQywhELcVGjMGVS9iqrz2oEkNfStvbooaeGiaTSWdPgPj
2PhFQ/w63rb1xNZ3oKuHUeFWJaacTAuo0gpChnVep/DK2o5xX7cZd/PgbdpYjPRm4TXoJLSMUloI
nXZptvJAk3wex2Ap5i7FiCKjkuwEo9D9dvRo9DTKNVzuOl0N1a6NGjXujLEOc16tpd0QbNoStu+1
TzNToUu0E3Jpo6IUdq1ePWGDOFu1hW9E7KT/kQL/Zrd1TGe9gcw+R9UqFp2C0d5s9U1cQQs3kg29
Qc11CHcp4AvVYW2UjN4Ha7UUU+geFosXogN4y45lZO/nGugDbKZOfgth5gPrIVUbOIZNS6CHGwvJ
82hbIkTchwzG3JkjbeDvvQiWZlv0N8R4rCco0yBZ9C0tsG+JZzeQKb0JWDDLLA1sSgq7Nq7ZLMHU
kRwJAIeIL7InuQnrxbT3EEZu411iKbqdjYl0vavXsl0/t3AWhIqgsx59gMfjOkHuNl0qOA3aOTh0
c6x6OMFJbbcJTLyjBy9gMxx5h3n93qkphMRS7dgex4YBEXchMba4JvV0nwUqrG9DWvl4AJ9EWzk5
aAzBYjYpgdE2km0EWOJljp3GlhtrQldncDFIgu088AQB1kXx94DHhMMP0pb+hhtEiWwAikPmfsyt
v6FrA30hOaTRp1b23peyQ6aYrU2svXxJofx5UwpYpxczMvlbJJ7+DoLUmONuFHYjbAzV/rgUAAkk
tob7ht/5JEsJj5cs6jmkcs24LMFRlWP8wgcYxdwlC4ehOUnaLr2vkGC1ZMexnXjvSoNTF5wLu+mR
RTE/wUpJ+LEeRQuIkpDqgbZeZL+OLl6qLBERY4VElPb3qONHkEcCVho5QUvqjSknWI4D2YbQAINo
i10ZS4ZnQGUGXe6hnYlTmlQtQuGETvPBjU3Y5iJFXpQlSIbeNbB2DyCrLMQbRdr8mnAxp3scXfo2
b1szR7tyDea7YZz6Rz0L7e0Q3QeYnsaneTa10xzvqpj5vFiShle7RGszIyZVHb0XlT8N9ymN0nhL
5nFdn9K+F9GbqvjwbcEa+bFOHrSbZ8xC6JSvSzXn3RomphhKyITsTA+I1W03xkzsQjx++kD9ld5H
iwkRFOsxfOfrcn6zrl7UbhriCIcwjvJBkUA5iRQKBS+1FWZU1bZlC04e1Dmob/m1F5N8TVI3HzrX
JyqP69qQ96qvHbkLxwXuUBpbC4fQsqEmr5oZMxz7pjpxLhkY24VuIceX+fNYqW0kZDQUfS/TdhuH
aqjvdaVLUUA+iJkNIw0p9z6cmuTdYMlp24KQVngj+yBcX0JA6tcDwBYreQmqrhu+8XVYu/d1K4Z4
A7sDNu9wagjYA9IYlf7oa4qnBF6ehGvWrItjDywYcf6fW+7Mc+ML84XAmSv4vHTMhjce7+L0k16t
npEW4mya07bx001aaR4d49nHztpqGMDl2vNnCCgrR6A05amKRI9e6vlvODnihK66TqSbZlB+dwPx
1dHfNUBCie3SRMyddCjHbu+PpO5hkgZDAJzfFelzD7zFBhIvjkV3pANfZe+CRQ/3ZsFBHSdIKs12
dWIeUWxgsYUhIhtFAT864R2krRzsKyznH53ruqUwYQqk92iBqswDNhBznyBKBkUZRjF9tyjfMzn2
DjvDB1aq8TEem26Dv0BkZgqZFNsyqUn6A+cyOm9U3NJu7/kJMDPdPJH23YLz6IwDwlLyw9SSmAqU
T1bPbkNo9aWvIQJqLbLBnBK1JO5lkPF2Db8b+J72h057gTtIBCLwzD2V1msWR3KY4P2sjJgyLbp1
/t7MBAJM4dKYdxaC4G+KuBA1Db5wlw004t8m3iRyH7HKfy+aKA1yb/JLqDKQFadgPSKOoD4fO+AV
cKu20Is/xZsB6uXJB9ND0vHQGgrNS9+GPNnFwguQs5WVij4kMIINMoOzflM0q8/jGkUI4DwHhBW1
RJ89ywX9krgOVYJ16kacg61Dm2oUwVJvUE8hOltaSdcrLMoL/apzXiCeTzR1qUFXguPYPo5lV3Q1
mfIhDiikNALzqLRjuyQNr1lYXqgknwvn98QQ7cve7BccsgrokILNvNh/dZX+8+vyX9V3/fjPqtzw
j//G11+1Wfu64vbsy3+8aIn//vv0O//zM3/9jX/svuv7N/l9OP+hv/wOrvuv+xZv9u0vX2yUre36
NH7v13ffh7G1f14fT3j6yf/rN//j+59XeVnN97//8VWPyp6uVtVa/fGvbx2+/f0PcvJF/c+fr/+v
b54+wN//uNPtNz2hcfjPi/3Pb3x/G+zf/wj9vxGGc6lPaOInIJyihDl/P30nYH9jkGxPUhwaE0oo
w11wmLP8739Eyd+iFM2VlAaURCw6EWsGPf75Lfq3CDAvloZRQqKIAtbx/5/sL2Pzv2P1H5Def9S1
sgM+Cp7lr6X/2KckwQURPxPcyA/PKVsOgd2wLqqLcJ6rG9GEXhHYyc8VVMcLnxokn2HTbQfSDxua
Qm4aETkuFsPF1uIcCBcfrFI5YrOJ+w6HQnh3bwMJCBEQOvbIVrIdUHnL8InklsQzjIR9suEzkA+h
N94xXkFvPxmKbqEIZKsdIE0YP/aht7dxve581ReNSe1d/5rGMTtWa1CwRJcFRNDj3NZZkKBWl9DZ
y4ZpOXglrGZ9Gm8DqIvs+spHATFOPnrPDqSSDBU1moeRLzcdvNZgldAUIbbpDLKyPMc4HVILudlF
dAdLmoxB9Qc9KPs9osrbeuV8LIn6plsCZdoFJem0vRPYlvHk8yfTuX3V4tGcfWE2fWLEfqgncN5Q
WdrrpiRbv7w3bn3F+5xy6/VxHnf1+0ZBQ2Rsnz07rYguKSwCogQVD7OdkI7kXVDxou1LVAQIVAEg
5xAiz4oe27F6CJIhLEIGlWWvweahp51u1OvA9acELHNg+6ccmaAqAje0m9GfXnFas1s1d3lfte4I
B4MtL323oUu34pARbfSIxC3+HiWbynG+iYD0yMZlT5L+g2ySOONBlbm0jnIVzH2BsPyCbajdG6iT
ShDyi1jCpWJR/TdSls+Lp36EIWjVMGb40iX2DVv6t5W342bkh7j0yRaFfZrBTrDO+mESBTbpKOun
o1YzQEQOOok9LB2ytN6mqegyEElR5rUMREivV8U4QznG5FO44BQKImDmUMAvfHnDOxRY/B6VDkFg
wtXKyu2G+gAr6wZVVXbXhkGC9HewWetPcofYDqUYF+JQZnXeECD3FoDC9+AO47nKgW6GRolsjo1C
1hME+zX0QLNu4LcUGwKMSgJGkQyKWZsUtej4kXVzm1knPuFE42Azlmy9SPc7GniQacfHyq1T29pL
Pq6r+wLsV48iEShtjVrCgntYSFFg1uLkGr+hwOZuejrWW0ujJW/ifi9xmHnf31ZRfWOkcgfBIPYx
Nvbj7JavjT97D1K6k/bpUhaLC5obH1Yf7yCd/Tlq7ju3NG+oY2bazjXmB3Y+q1bs4agEbOuF7VC2
6V+lla8OFD4k9mFe6rbN6SI/9rL8CBfGtEDhuC+Uz4/yqasm/xihepL5onfvzKr3VeL5eTSv6iAn
v7kPp+AJjLdNXMp3KBh8CAQOUlMdblAh6TKULPRWlGjI8GVC6UAD+22m277TP4J5fKbUisLVrNqE
TGABsPk25v6wnVlyDKlrtnVNjx5qJAfwEOoMjRRvjur7xJotX+gLb3q5acsd12LMUfXpMzYPtlAK
ISpBefho2nT85/+sNchV1mTNy6hH9T9O94HS763iH0adow2ic5QCf4zSvCdV/b0thdw1E/peIlwL
AyWzTTJTUIB9WmYS5iKZLNvPVlfHuecsCwYab0S6HyF5vY0FMqFu3gEbNmX90guksbZoWfjgDHtO
k7nOV+TTBU7GG+bQc5DKYwWX7POwIG9NyINOqzePwjnFX24d0Xh5rf82dmj6e5HZdN+aIQBWDrl5
UTUejgLBfF8PVT4Y+qEcgeFn64exDhhuI444xKGjCDHjCPryJaJHaMmXAF41SBOA7+XLEcjEB7Py
ralwBtA0TgrilXuJrSlPEhSQy0YQqE/BB6sNfSRX5ZzxAR/NGXEbJ9MBU65GTBi9YtTRMU3Hh3mg
bxPOsFGfUTIOUPThN3SZBvjRyBce1J9DE+ZW2x9ziEYNj8UBAo9kpgzVxmgsOPzCWmNPHL6nuk0+
YEOqspGdgA9YSwTPj8ZalMHT0gEaUUBB1maVSqOcRP6PoEOTNrLTbRCJKAM7rPWTbVh7NxXaPiiW
p5+ScEEBSdgoa2Q8bFZIqGXRVD0GDtBG9Fc6VIuDMY8quONU9eSOKtKwemHN68DwNpysslBGa6a0
sKBtf7Wp5S+efp+miz6UVY9fTZqHdvamrHEWsWvqC+gvU2h3s2QTWPljqYOXMtwzFBTgxE52ZVh+
ifwQh6spuJUVYqaV7U3UoegdmS7aD3GLVvT45AVV8+KBvCpn2eaAJslijkt3rBL7UU8cJrYqoNvB
xB/MJId8sGudR51+IhpBmkGPO4OoB5J4/Th+r2ZTFbKdUeUeQxRHp9jLWR3YfA3sJw/I23zqxAva
AF9jwOHhvTN8XtjaZaiwZQyGkAVqpC/GdFstZ1Q7YGSy42H4uhL6dOq5FfVsnuzYv2cpgvIpWyjt
Q7fIowfx1DyB8ng2IUpkhvsHG+L7f4KpE9ApLU8/tmTvWfs44wNjbaJwvvpfO9HvGT48PB1FXXhU
g9fef6lGfiP4TRyg9BiFb6wa+gxdj49DF30y1pf5lL5j0k4bmaZ2860pE+9QTzgD9NEubLwSbUI2
501Umg02X9Q3HqkN6geZPiP0y4elk3nkx+g3a5whmNJFBy+hvQl7zFU0D7M58bI44M9gRqkMmkZP
PHAPNCw/pmqIgX94WXsSwH4ddxpT1mQrujS71EKEOFwWH1ZCcChRSYiGnwfl3T6St6GuLSbY/CKb
mR7Rj9zW3WM4Qv6U1awQVYhSlFsz4blHbzL3TTQ91+6e9jXJ5rk8ZTTgOcMxqEQnR28hZpbXXASg
kKLrZ2DxhtaBPgynbjHvn6w97bAV/6i7+otNAdMgSwTrq7QAyd+Dx8qUSZ7u5yqc91PLIQMYOFSi
HfwCSUg2TQDGkwlR08bMBR6vvycrITk8SSGYPqD2nZAXrycv0TDJDbcxPqrZLtb/QmrvW+/Q7Eqm
x4Chyd3XR5D7/KJbMeJ1/wDIxTtNE5StLZoszt+h0Ii6Z8sg4iVOxyY0nEsLMpoDPA+FpWAagz0c
dW6aqYpyvFog38oln1Sy6aIGldTKH/MQ6gQb2v8/ks5rx3ErCcNPRIA53DIqp5Y63RA9HZhz5tPv
Jy+wwHpsz7hF8dSp+lOpPceGKqzobMIi6Ftmu9dqPIRoMlDExH9ow1cInGrwJT36AHlyCzH9XQ2a
S9Nk23UzDbcIYNOukmpx12o1vUmFK0jAKC9mIqgESE3hRk0TH8LcX8zOU0ju204WSyrDhrdVoxME
IL6ftW5mtaqkHpKiDQEUz1x6LVca9LsRLWoApJOz2Tz9yXLkXYm4JDuthWDve92OW2FCkw3EI1cw
LM30wS4zfrq6eiiSiZtOf/ZWch0IY1W7Syr8VOVsL53xGBbTT9uKt6z5Z/WvkWwWjpJmoa2AkzMq
uwOaZjtVq0c2W4LdTsafXoq3dYljH/tcAjvsm1oZORB4lROWvCW10nV2eR4eQ1LfO6366LK3Oafh
0WYUHGVyDhv5o+KQOGk+/bItKAY+t/NBrIkJTX40Y4431TO4gA3ixJilUGBRurzXmdJu0+p7ntV8
j50vd0XeXwd8/gCXagO7O3hq2D1ULXs5MyxCxKTesTDNqKMm2p1Ykg9vXEO5rV2kB9xT0tqTh/I2
wC5wL2HWI7z7ngsAFGI5jYFFoODzTtKrxRmZD6CSyM5gmLYtwPM00ncDmJw8ioKjLMMXmUhOU98h
ibkZzKHc6Ox9A/C32PyxhM5kFqsdAd6ba+LPCJ0Dk8/giGKSOi2olB3NPXTYlHjNEH5LslLsF8VQ
+K9WLWhh/K4m6csyIPNpKArLoAh+K6d8iVnF7Y6SC4Yy83UjfRCYd9DYqGvPovi9qJepLStn7ubO
jrrpLWVKo96qgMsTqTl6+xZFJgS+kJ2Jot9qaYPQUp9fhf4haQjYo3Q8th33Z28yPqVp6gv6aG4J
Qbn1M22LjaoeajVBXheSWxL2tVvIyzfyjdVudNGfGinzQoXnPT0lM7Ask1NaxlZkextVarnHCovT
umQ6EDKXnYVW9xplLC9aHb/2wjDvIM23al2avmE0WKRLfScLNXuWSn4bWJYKZU+rhFjJ18fsb7Au
qrX8W3jfqzW/D2yftDtDj90or15FmeRSQ0DI1Axa79EIO22XQkjl9T2t5cK12C5oa2b7iLuhc2iz
WsdSz4BipcMav0MUKS8EVFBx14jU/rTezovAUR2OQjT0HgzNNmoz2cYOAAhb8VTy2a5aup1xtb5G
8T3Nlgw5BBsYliLJ/KROHUDSyBE0Jj1ZG1/HJr5MOtvziM/mdSjo2SfoC0QBey3tNysRIhR0+t/q
GbDd21I7/RL+49VToKksGzGX1xCvEPE178vzj1mVuuRXmaMpCqClMkSu2URSMDRz6xeCB4UU2SLp
i44Feepqyy+6/ISd6xrbC4lfLeoqcoUo0tlxle2RKA1BEUnHSIY/4G5VXJ23zQUkPpPfVrsQp61d
LzpB1zpVUNHO1SRptlIxuPel9Y3I8Na0CrkefKE2qVtBLLTbOo00hopesmvDmu0OQhP6HMV4X/Lb
qvGxaCqds0mSokFm3sIOFF5RlunEC7KNfqea82CzlrfLFhUYPpVtslJZqDlqdgqB4yDA+BIXxVlZ
n+jA3kq2wl86T12SGqoQ6bP6GIb0fbGwhYiKsIt7EiOSmI8iRc1BT/+ibPg1teZl6aeOiED2y2Xx
vdeN66xNG+jcLaLDjZWHP7N8N5bulLXlVzkph8ySLWpuXtqZpjH2mbvFqOqAJk2m7aRCp0J6LmZb
bGSEA1r2lquC0w6J5jdS0tCnLdG26dNfAAmKS/UaAu44SsO0I6V+2omaq7UfDKOhK075rRqzr0wV
iKHQA3ltOXbxqPpdXgRhET1mU/pFLKI78ZRWzlr1nmhV35khu4N0NMMicTsVytgc23e9i9iumBZ3
QRQKNzesAMEYHUom3KEMH7quC3Zcf0hF6hSJGOJWFKetOepBZYqYVZvBZVOW4cV0DKYwucXQX5q0
nHZTOsBUJYK90CbHvAGWrtid2fDCqXwZU5VZjhRGTquJUBmTyFBDjWogtJBQU+vglp7yMeigKcx3
c3hvKOSOGmYxgYqhb2bht2oqaPHWqHfj7DCuRuSn92KqCp/LUfCoSq6etu99RCPJGj7uU+kqKOpH
ZURwinXQY7IEWNFKOyxi0R4SFiFClqE60URHn8NXBVmNrc2048bcXAqh7pxprFMvj/dCIRtIVtrC
FeQnFeKlhohtRlFeBIWRSa7z2IMEWWNCVJb0L1zjF1bjekmGJkcWK8Ousw3Z2aldSeXNYFY0jXU7
cD6FcDgLS3xkOsa1dIyFt3AS3FHsdqVmHYthSTm4R6CwgzXNuR2yo8DWxP4ej1LtrMkxbmOoZ6s5
qy0YRppLXjLAl5nmuRXywhHEEqSng4yQyoLdP1Kyy1NnlQ1g6ia8Kl20BKPQmX6UEHbS7eO41v1y
5EjT8/8OcoLDjD6jkqCcMlFyUlOh/7/35ZNXtJBz17XyyKadmi2G3U1F4bbdC0iN5ks5z3FiGwQt
Yky5BJJywmz5jrJyt6inQUOcv7b5BbbpPWUBqL1MrQolEzsIa37iLlF2FkFB0Zy+6GsmemKsLbYU
iX6tMUsvS42MqCx8URRnrxLrwtYz8pbW8rVPFTFQ1QXshCHeWrQYHL4Y6Ogtb8xVFqSxvMY2I1SY
lqFdaPR1JxoNFnwqCCZHXd72nX4slvJvHpfGQ4h6hDf9i/Oy9cZmPmSLLjlza/2V0ndYV1+WIn7V
+votIT5y0I7dJ7XeQPb0niHmJYETnJgh4xgs0aHuVeAxXfGMSvsuGyN1hGRhKXvlolTdzbJ46QuU
uDSIUT0W9lQgApjCeIc0qA66UP9OQrrThQmapehITEmKdFtqOycIeU50Gyb1znLa99QU00CiNiTh
PkrDfd9gNELsyTrbiTnNhAUNdXS1JrNvoRlXxAkeeSW8ln17VSO0aAsTYrvATC8rnaEsrQ5D2l8h
C5OzMqNkKdb1PCxWnILRVdR0a4thJEAMtusz6QfS/S6RqWdH+fSezM1Zq8hNGDPpVeemR6H4DLXM
xr8sSdEi6I9JHF7YYBf7C8imD4r3DvBU2h3ZaVujUB3xiSpYBeLGSDbOZaXchyn2wE1MJ50R8ZDA
qdjM73ykvHyHCYLtEoZn7GfoGwMtsMh6SHu2ZF6hXjiPEm3WQP0t5sXyYSJrB/lv0KEM8cfctI2q
ypyqbeh8ia2yVak/rIsiB50CIljI1Zc664k3q4wsnTUpXDnAhhmCLQtc1tUQHdpKWW30ULwNNaK5
nsNq5zKx9jxWK7EkX3t2xHNLSWZB960xuP3ndJ/16dGEPNhlmnwV476gOc5KTwPEcZau2uM30djx
FF3GELBTlEHPANIdseIiXw2iDNNVO48RsArL6VjTzLhpMolZS6s8+/Fwr2XhWR+Ej4KVG0g+kEHk
5DIRPWT38yBeST4yvaUQRxQG0TsuO9NLQSG9rVJAS4CLb6Uq3EQiayONDtp4rdjvu0LoANso5V6a
KaZhaenBaij5FvAtsyWBfwVkOLA6DkMmTB865OVZj/WDSXjnQW2X1amRuDk50jYUISz37mc1EDru
hKKJZU9VmQQGEfS4THKE8TVFRhMMynZUt0EkjeEmFzP7eU4jgp7hiM8oJo3nN8MeoF46tALuGXav
XmSrn3YJB6ipF+EYNv02hS/csnk4BVYsZVeo37qe4aBomlNllacKJxFljotFsoQzYsN7veSj22nt
Pi7ym5AHhcCtJY0tIF60/slZLPotJns7r58i3gInRGSxtaPtEr8RlmmbEKWX1MS4SjN6hml4Xg9S
cU0UTQoWa6L9rd5b3W/E9M5mpMYdB2mGvSF5iixMB5SqBc3Kbxm7cHdsXd8DVRiBOnTf1F6UtbHl
yTlI89TWt0SqbqMm78VxfacclW5Yiq8Hs8lkLlMt2ajI0YEyCmge0Sx9fEfxdmX5qlOt3I6i+j2q
yOyHVv2TlGrZ6EOzX6U092ahhZ8ZItXOjHk5LP2wZ0nOC2QvM55poqgrLGIpwyXZQmDtCBe7SaDj
ntmEDk1Ug7gAfnmh+SbBY4mtrYJ5xKsjNC8ZnLfc8p7jQ9508GCoPGg1UWx9DbEJcRB9NAsQTi1S
wdn+43W6OtihYgSDXp312or2RVLTewrA+Uok2cjCiO/Q9UtbhQdjKFU6GGtyckPaz/LVKrGCz4oU
uVyZYIXA4VnSJ4QvbGvZmPeoGBF9i7LfrNavkqSrM5AVhVTA6PwQ3FYYYtlv+0Jzq2RTCMiph0V7
NiHq4CB5YpRAHK+Zy2lSBpq2xdyWNcBPZ8zBOqsX5M0p4fPLTkl6lmbDUqOGYiiRlJw6TB8qForh
WLGft2wEJHJYcGSpjWHluPqUwQ2H5pKuQWYQCtQpVHqtr7amoBeBmLJlPlFRjqwq82GvYlMQDfaV
s0BJ2Yj4F1D7KIxNOWZ1lL0ycnD5T4v4liqjZCiYDdVLyvLI+w95Uw6/otTOXp4mqk9v4DYZgvQB
Oivx5YgZgORGyCm5VlyexpEt9I6WWLqnWuyck1lHt0Y4FSwQ5yEySeZ5ft9TMYVMut3rogOSDYl4
ESs93fQpi+w0mU7x2T1azOB18q5oTe6SvP7br8r3zPuNaQeKJPwqZPVRd8ZtSb1QmiK7KrjUAZ4z
G1XWbpW096aX/aUGQjMYJk1pee8L5ZUEFs2p+1R3FQT/iJvrlzhuJdcE4nHy4muOv6v2pVldrT+b
4r/VxEN4zjJWB+WgAOAw5oclv0RI/MXwEsl3PdspUZCNh6k4ZSClxn5AvqbfwuaUbdaR1LiXUrrl
TKyIDbUXRboZ8cGAGtCj6yQH/F5OAemLtqTdTPNlKRbbGt7i6oEYiwbrIaEuKbAe1AmywYQ4+Lp0
6xnuqwEp/Wc1t0o/rgPLAK7oQG3YBQCRDzOWbRytdvYqTvqRdFUHVMlTwscabqdYctQRpCE8lcmt
AwSdXpbylDefI+14sXyXqmTP67sy3Uv1xVwOg/oI179QfdWM96S9V1m8sdZPfYLM02+Csc/WPbLX
bPZX66D3+9BCr5z0QWweUBo14X5NGFP2Vvveqjcxj5DrEopWW35WeEs4OmSPiz2z2Fs8Nb71VKE8
UjO1jezQg/fUF1Hfy823WL0a0m8JeFQ1macXp6X7G/pHJV5XFUPVX6q+lppOASHeWDr15Wcc/euR
q4s0EMLSOBmRGxP006Lz/7zS0YdW/BPDuyz/C4GAQvSL0k0JK18GrEwblw89JomdwWpJmczA6yQU
KbJiN5nJa6aZzlwCw0s8WFgCS3ApJ2zFRp45LVwAnyhM7T55FAiWjYxTRjs+6z+l8KhQs1db2bRs
iYl/2GfFJh0Dtb81/WGxLiGBAtnRlFFNOY16QO1lCk65yyafhzkqb/101KnaWTkxC2/N1DeSzZxg
HdqW6onfmWk7wziv5nkEIQIIQIcyYZ9pN0mDenWs3RrdlACwMk2fA5OoJBFZllr2ihI1bCCzhU+N
6i4C/luW5ERc0CrwNbMfDhJ935uxL6NilACQ1pyrAMzJYPaQ0w1xGDYdsN3rX6gl6Eh5pZuPebTs
RK5siVYqNnKvF2rvCbZbLBFHNYduD3zEQufO4eMQmEsfNGsEhoxU7BKrKcgavTy0/Sq99/I7ofH6
WczOeXbJ289IjIPZODTVtp+9JvF6OrRFwZBwTtP9mJyaZTtJ9zy6FRqHNHFS4dsaJTckgaw6xPNV
m+98z1oDqf2y0TCZpfI7qXpuBSoRpywplG8RCsW2c9qQf7ALs3N5jTQACpW6VvzjiEjpvmhepPrT
TF9m8a/I/yT5J4POM9LPdgFlA2zIlT8RZrLHXKhcl+lrbtDvqzwTLvQEELbgLpaSBxenZO2a5Z+p
Jk4Mm5OtoZcjr9D1z2W6mADqEbhN7FL45OVvppcmFdtVmVfkG/ebPYnfJRx2heiNauZa5ewkShyg
XGH+wW6YggZKDyw85j2Rv6amxxB2gSd2eRRsYqiMXQaWuKavylDQd2BKWnjlp1/0JF4y/+CKtPGC
7dQ6ccJF89HtPt/ymi/peS47ak7PrxsrQlYOXxoexJnWrI9g3n7C/Gi0D6P508x3U3yrumPevNbL
uZbuaXmK5jc1/Gp5FjEI9Wy91SzLrsDthpA/2E0iWqlKtPXyyusOWOcM0j/ho2tbjCkaXRYLRR4G
nJORPiFQ0ZZFYyMzr5dW7K64K3Dm2RNzrT6m7CvlLf6a+i84eA9sy6YlUG+LgRIYtLuOVbie2R5Y
nlpAFbSBKOh8/5Z5b5R9h5QiXt/MkjPPW4+sNIOJpNmyDfPJGH4l/V8OJ0JSGZ6Af2O76UGBNbn7
r/aY2gAZxOLI2Qri3gQsuPWplzG9hCwsVvhZS4r7kqIH5UvRUtWVYtPVEp5vaGGS/23Qg0AvV4o3
nkYg+gKnXlWz0LeC3OBqjvpio3WKV3GaVLokQcevMjPclqFNe8GL3yDRIdR0qO2WqTHG71qtIdGv
dEs8vqZzKnohvdwsqPCLpXfncPZ57VCJCN7Qsa47LbYJu216Y3T1gT2PDrGyxOrEnig+FnnZIcvk
1V/tCr5f7RduNsUd9Nrvlbes6klr5ZyDNkAWedg6HZ1bNaxaD2cR4wqIbqHa4BOI3z/QlTxUVhqa
I5LiyNOEBsPXwi4jA2CDC0Iw6isuXm7HZHCsZnLMUoHazoIknlA6fUSoHmNj8fpssStAiDx71SZG
55vQfWYmkviIq4hQ60hD+vIy0XfpoWA/fziZxTTyfFgi5m84wGL4sZK9YRzE9DxpnwrnuBp/FhgE
JjVHQGqy0jEtao/+82NR92Ky+o2yFdZ4A5rn8vJHmWT3Nb4PIp8q60PBE1kx9IxctCIFtO5QJEbg
Td0/OXYQsCJR0ZyilZC2InPCeiQp9F6UxzzNXSvv+Hd0bBmW0+tgNUPsT7jJFBCaERSwxUGkG6eO
JzJbt+d/x8zfFUQcnJTn40X271mFuumHp9MEaJbGuBq5Tmq0svIxmi9q+5LRvaa0UtZPO3yYE3Va
5VNDjcujAR+KPohtVXlWOBavlAYdOCo/da3ai3EPxX+i+tUVh7jm/dEjXonwr0DepFCaQ2DkgdsB
eI42NHMRd7oJUwxB/0Ffyg5cNHx84TctOLgSPR0fPonsVzHrHKxYV9ZNo3hQAHVyZ4XFV0Pl2c4e
EFS9EDtzyvIn2/cukzOUcOMwjAASv2rJTuyEo8ad2iGLyPH/TA1CkhwwMlJx+1q7KK2Dap2Og65d
yFLnkxTmI60y7qDnmZN9DJoBSv0gllG/aTqJtBxgadhVCCBIMqW6Kzb5EI5aoRMbk6NglKysjk9t
Le7EItyQr7MZpfdO/od7jkJp+rJaB9ac7ENJvGdJtasm3qJlxpmLQgq4Ro9mB83zrpZFR6tvEauS
RBGbmYTFtg7motrGGj5eNQsWENoop9GR1aNZWFcTX3fZTj/I1PdCLUJRhe7Q6/6Knk7sTacvXpjU
0RxPZxONV2UaQQg/Gc1rYIzZLRvroxwLhypKLk3oqTIBxWiEtmoX3nRWuCGRPvVyd/LkWjpO4HSF
mvp9t/jDmLoD9J+2Gg5mmg15BB5mG1stlwNxUv48PyG1FKEdpq0CnUFSPepwuvUiYnSEj85aSA+W
Ur43sgFbWhzLrjtETbQ3GsNTCHswY/BeU3lrJPEDg8ep7dQXdJEntdSCKv9M8uKfthIg1p2aettZ
hi3Fwl5Kq70cA7zTmOZiMblRsb7KqnXJS/FvzmBFGAKOqiBdBGjRnNCTfNe3zWcrpH+NZp7KKbrn
uqvX7a3Rjd/O5MqPJlCw9BiFy1aSkIg0evOVW6DIlA9i9u6o1HQki8/aPpkfTVEyvX1JQL4F8kpJ
4XveNlm1qZp/Ijx6NqpOnp7mkClm/G3TfdjtQ7ydll+gsbIALPHP5qgmrou17eIgWV+SAXYkyPtb
Kt8rWonu0GYvifqdGJTzqrbL7jBq7yRV8eVEMONAB9p+rXIH2MesP1W7gC74jNRTl7yWK3cYpHCO
J3sCUBMcWDhQlZlmgV+08lk3j9LOlgJJ/gCfcQuld8L4Npa/tY2gDcK9CCdHXiz7QbcyX0RCOcVz
qlzhVh09DorinPjwDbrzhCXiv3q+1hO3lKtg7VMeaffJqaYQH3FDuiQ0ykdcTIB1gNzKyUouugcy
FUTdiaMUrHRN6gRRjqAUzadXRiiaZHIuaBVMdEsKWgwlenTyRjXuOQW4kDJ7UB5yu5MASLOtVAYT
sUiNw/8S5aBrKbj/Zy2JW9FnHKn+lOytTdB2epWJuR6z5jZuXrkrcQ5ktn42myO+IDdm3aDTkve7
m2yRSKIj1cW0Amqao9R+i7JO+s6BThDDjkGTH0CclNJLvcrF9ZxGKNXcxF2zf1xerhCfegC8MGF0
OCpIO6XxpbZ2Ooy1jOYjWQ5abDipA1xjeGPvCj8ymLfllh0+geWfMl7ZpW0XxmdGuUiuT8hg4K0Q
zc08PyZWUYVE4p9jD5WifqHjN/V7O++K+GOWX9TxtVmZA++FgIv3lfmoXb1e3CzWo6adL6VjO7t8
QMaZDcy+PVc3fnI/1i5FdpSRpKa72R+cRN+b1alXb3VdYxhY/W45i07viobLILLMZzZNj+J+Gl/5
bZmyxThemhdTdLXOR4s/mFvRRQzKQaBPL3appzmr7OcBLw45ZfFhhqUk50spv4v1V9BemsnPnceC
COs3Dl87wiyTP5r1yQqU+Jr1m0W7DfRSj0j9mRa/sh704XbTfOjSSdcDYb5TjEUial2B9/6HjXEe
K5PTbe8L5dlojhE/iwPolr/wZzq9FUTVb8L9J1UfOsD47PcuRHFiwgKDNHNlD/X3pL4v/S/BiEbv
SupJm3dCul8bv3Qih9cch+gw7MXwWjqPQssx705e333WGt3Vtk52/fA90qgZ/S0Jc+y/NTkkL6l6
lJtNZn3x/D1sRG10naXt86sIMn9CuJze4yXIMa1TM0wvD4TS12z6Unh5MmG4jt5GX3PN8rLSsBo2
9YgwgIaVv89PV4V2q/+WuN/rS0SzOFhv0oCBdLx2TLnyjBwTSZLADBnoYmKPzUGzIJQ38Di2Ub9i
XivoE/UM1R53bVD/hbixG4ijGHwkGd/CLsCTDgeV28Y1a8HBxbOUb7RMt6Hj9II0bv5ylku7Bv1b
29ewO87xW9l9Pd+0cn6ujIpd0AQ6dwguh79LU1I3n3K7T5Qt2Jit2T+oyhlM3kv1sj6/seOknmt2
kJdYtKZzF11iebANwfPk8Ctqj4xEzE0V/9jtmm3dneL+NKCwnA6VuF+sW1/PkJINnmsY4WpTTCy4
/DPQYrQCaHvyMwm/SZAFufGx0GEOyqWvvp8f8OMiyq+s5HA0JJZzd6vLS9NsDdj2QNKwf0Ba7tv2
3jWXlrbpHTX2aFFetp3wGrsUXFcej8yLfOLTSNXNhmvn4h2VPqrwKLfvSG7Q+9k9un06F0rRKc43
wxBM5oPFLGShvEbdMQU94Hk5IpF1bn3DzQPO5ueMxU24jYUTTyFevv7jp+H05KAJv0z5oMDGp/kL
7u9w8cfb0AYoQvP3CqwVzKrfJ5YvEmIfeolv9DTSySXUcGVCyjBT0yXbRE8QZnMLk7s0XrEUoyBT
6LQXHipcJ7PALmm8VXMLNNepugefVpgFUZRW+rYf/skFuzJ3VnQd1v1if4mNh7SB4WRndvsC4m0p
3scsCD1KK3Jzv4OgcqsCFyP9YfdHFIHbxrWjotgQNGjXDtJTPq3IdpeDoJ10bYtrcmDvL1PkpP4w
K4nxLaQa9MPNjIJaRAcLeUjWxF4KD5X2qpBYsG6w4c3WSYvfYmknovkYPbZ7V/u0CtD8S+M55w2N
tbesfdLXu3I+Wjz4StiL3V5gbk7T72j9LgVQIfXtqRxnQHEiV2YWf6M6Z1cl3AyW+5Sj8gFmVw1o
7xztkHMmyEnRkKOupuqVZAAUUs6YYTrPp6k8aNCjxJvqswK7O86PJfYSK/hil2ZL1xZY2zrQyQui
nuvBz4Pvro62GKat+mZhmxY8Y3rIVPNoQlIdjPWlY++6tIui4HThU0cOF3rvi7lfosKs4b53dc25
e6oYgqQNTE/Aq3VYhc0YbbrMSdbXRtta7akAUrZs+hw7vgLwNYy9tlZ9QtDAFteu4Urlfap2HNwe
KkjbDdlxTgJFdsZvhFQ2FgifnInZ/me6KqTrmTa6w5aoGed52IwKMPpWsF4zy8/zS8qVEzlh4XcH
05ZtIp2ZIqGDXMA6Ziu2RgEbXSTjYFGIUWDxJKpqm+WAtWe8mISaNLaivfX5ZRhPCg2P8aYrdEiW
yyJxtfnoe9pZsPYAwcn/0ZCOLtEcXwcNEJaJaiUXBkM5kFXJnMZO4zMhQ5TF/G7QUW0iX8HN0TE9
b2rNUSFLEVH5LYqzC+vGpGyv9y85WQMuHGOGnPuUz1ejfuDwhM/gvSz+hTzyTtlU8pcUhycTFG7Q
dmJyN5cbBX5aXJIzRGXbmq8oGGcqRnnokwsnE3V9oUzM7K/yTYv3oeiYbFr1OB5F4zxbjcH4ENZ9
5VX4Z42Dlp5qfrQlpTrvZy6KkIK1cHscE44vtuen4NPJBEKLtPM634ltEvJtnL/1r/QxXmt5vNJ2
aR7KeCvADIu+2r9ATIMCKk6x0M+AXogI6vQdAvOm3pUxCWXugkmhOAkcGI0DAhGv0PoK4j6WXwr6
HbncTMoGHwlNryUHvIxZ4aM3Gau9OZ8ma0c2EyBAgCiAlzPhyRojB9RsiG/6Ie/PMg5Ria03dCc1
8uFUnD7klyTPRKjMc0IqCrwAuEMx0zPO5sfqDQm6pR86QiahRJWNwh8SbvQ6EOfvMhddGX5HDPcF
2b7IJVwjHZym3yv9eXiafVFhdIxYjRc6rfmrhN+z/EZIhGMm5g4tIHTUrZjPva+hxm7xXaGskos9
8pGWz5B/FEJl69WugeTyYk+IfrjKdS3oJr9sfDXxusTVy9SJxy9zemMDEU0QQBnMiareODIEegRE
KqwJ7Eq2McTj/DdTzeOvbn4R1qORvi3u4GrFy7OJWz+j7mrGUDB+5oLneUuzk4ujLC12PJ318p1y
qam754HXww9xAP7QP58HaujxHzgaMtu0M8n3gcjXOSwhYNf4ZsWHXNiKy03VPsfs2UM24mkRL6W8
06Kjbp4xTykL+732qwO/HB4ZE/CfQub3SBjeSJ3i2rOLKADxNLnNyvWctpRX+YjYkDY992R3aQO6
QTcH5qaMKNtUeasYGTVInCE5P2crA/idISGNejrft2k5mvXLzJc9j0dzPpjDRUn3g7oBoRrQnxR+
z8nq8cn2DSQWyjY+m8UAHeLkvia8YUm4kVkiem2FC/m7db55PkA19DFaRMS3j+OHNV61LadRLnfG
yDEf8m03/D6hU2H4yNbvQYUNnj8gmBx9wCp8VeVHLdyQK+BR4q10c4cOGjvS83JQlNus3nRtn+nv
qnyX6dPG8qNv35vpMxVwu1MwCSZPz910ouDS4yqMKLJLOqq0sKjoEka32HqxcNMtTmmPTEQXdqpU
0oFhsAt3M+pEI34TIUxdEFyA9vK87kwzGHtC0bZg0E6l4KYoXC6NZwFakvOU/9chy/8j6Tx2G8eW
MPxEBJjDVqQkKidLtrwh5LbFnDOf/n6cC8xiMJhWSwynqv5U7YoH1E9Q+3MF2ndEv0eqjy3DZWt0
FQ/J3zTJTtSXk3AsbOKyhA9/FSw5XnR60lb4YuBlVh5tWFb0FMLWtI4Jvr7yUii/KhxAAk8wSkB8
CJ9l66bmRznHFd7vvOKnUM8EE0mUUXT0/VJKlloGrLcJzZ9K5NF9DNG2/KcvWIRTbUSDAW9Xa7RK
uBJE5Q8osRcH2r12QcTXwsr/Uu0v948WGWyFzbCGE4hSbvl/RvCrq+6A76zbJgVA/iWsLmW8v88s
6cFv3Eq5aDhq4uQ00g+14z7sjlbwixJA/FGpEJO0sjIYGcAMioRaM0k4rfmcFI1Ocg+VWCfILE56
vR5oSafkU/V3svBT15Qujsz8SvtQWqxi5VAx8r1c3RTxixKV6bSjg6vW60T/jCCHBeE6Vxk0A3W6
0ZjoIQ/uHYsCCjThIlC2MBwFcd+XP7P3LgIZHCB1CvVKvvpGTf5K6xz3/6r0qpu0CQfPWoX6GnCZ
o/ylpKiol5PdM/g4nQ3TixEpeU3pWlX4kvHWq51kQfKZ7nBoyNPKCA4YvJY5yrXgNvgbWVsL+tmj
hZNBZ00eJBEUFW8XjMS9IAnAWOkRmrcdaBU7BNPiUyfTlxU0C11EFGCDo6msvpafk4OYRImhTS9k
sSwU68NLfuLy3jbfZrMi0jjyd4ry7rM3WqUOcpE+VlN+54EtTbbConMyb53Uhz7dqt6xGm9x/aOV
X3X76KU7N0Txt1O8Dqq9xL4esiUMPyDV6wB3oIrnEG1C+cByz6+8h82FEcjPgU16sjfSR1pspmLf
G1tPfimLEFMPqtF95dCkKf/aJc9xdJdttp8BlZrKhS1sON+FBaSx3Vf+oq//5G6P1xPC/92nOwbj
Vqc7HWPHqhBq9b9hZS4VgtTi/pfpiiRYrsjiV9AfwwqVu/wYQEF8V19b1kYOLyqqk9y/YTS1fcYT
O3BE/sBgOURuBOqp442lnkCLxa8BJHb+GtwOKVgmE2id8TPlT18499JFk/bk5GHpI2SZCbADM5am
dYpDxptFN8k5UEi/QIH/o5vB/LsRZv3EJDrUn9MAQhXnLBu7xmh45mFNkTlZA/IYGnWdLt5Sv405
VzxesWPbPUyejlxPF17/MD3UHtldgLZI9gwFyOAoy5dRPzHm0yQ7o8dgxCeWsIFl+JGqB8uNioMB
uEgbjOBCR2QKKUNsd1Ae6GBybxcPv7yX2fBByA1Kgq1mnEfFEd7E+8TPNFyPWPa1TVITPggK0e5L
+diYzvROTRcmolIOvAmSvK3EjemdOAM4FUYMGmTDzdNXofHMlv/kfmeYtza4msWh192qWJN5CP7x
VQG1amh4GOWElFlW+zJhsvr85A07PqzzV77ujsxyJS2o/27BpcPOXOoWsjLjAGBTriZjNzL0F0dS
gRNpU/gXBM/IZCXA02dRn3UFJ9DCIDXxYF0Ew0HDLYxg+1Bey6ra//fhGL6Gh59+ROMhSP+V/XFu
kjU/RFPdo8uM7SG/az3R2hBM2dWiwGhRaM9dPix5S7NurPvRbehtKg6ZBaiHES1q3tLA45zlMglb
NV2H5jGU6HLdpvqWQ+Qsn+y1IYewtu6vyU7LEydKsGzwGl6YIp3Cd/v4a4KUyzgrjeSnd3XtBIuZ
60t0yUq8iT/0ZDVfcwiL0LxiZrEDsaNpLxcjK+1uevfX8F2pG7aMmg0QINApogXe90+Ww7Ibi0vT
38WYfOkVDL3+zZ4js0Ey8yWLP7TsnbrIW5caWsQb6FI825v5aRbkXbXtHsI3p7mWuI10UmqaTGWN
epojed3k6AD3M6xpyIgXV2a9mZJbID3pFaTRlcPdmO8J7EC3BHV772xGxeqn1f6x5MxN4UpmAgP1
4iAsG+Uy/8Ui/EE0PbkzQn4zrD188QgFqlwG8YTGnCsC5DKfsqQyceti49tA0NM035TBwdil1saf
VgH8z4uMR+wb6AxoVZ0Ouo54DDuksKTiVVVPUXEHUM4NlKXDGbNhKJzGETxuPab7Yo2cynNy8zJD
SGX8BVinK4fCOuTSU8qe3iEHOaguSUD4DcrIevqO4GOl6sOMPwXrZDRreTxU3U7EyUGH3KPxCQc7
1fz5VUmCQ1T8jiohR/lDASpJ6p8SK6cFWmtVe31BkikV65sqhVLxk9uu+7t5xkuOvRuuxvJznpwH
8DZ6gwCsES0ZZkJ5g66MY3VbUfTS4buO3BQoQUheUfbyiLUqMOa0zMHGtl2MvHFuN1wo13zYXDmr
lb7sjDvDDv5fddF2TD65v/DF03w8ao0b5JfCnJaxvzKsezyd0Ps0ksNSVx2bNUu6wlWBRDL+G+N0
0bX7GXXRgm07kwHeIQ2fNdmhODbodYRXxX+Oy6eZfiNOho7c5eUpDX50FFZDdCArk+LzUaNwV41/
grjJhRPpk1DNBtTnUawPonwNndcAZYm/zq7Lz9rbtbbheP6pI7mGmqCT2QI2NLUs9+RAV/487Sv0
PvX2bumbUnab5Kfx6Y62Q/Eztd+CgPiXQh78h2UPNGvit+bdAgznMzoQS5/zKK+oN7/cVv4NqNlm
zxbz4dKcZaovJGCEObGIDr68ECk8VNu0D51huIHL5+luziwu156fL1g8if+DkZSj/1iS7IIP1U45
qZMqtw2c1R2drgfuYaSz5OI9cwrtQDto3cXxUxerhRntK8Q2HHPlTx80i7C4b6z23BRbOUBtk3wI
vK6Idm3sj62wbirUmX8xmbO6JxMDxHtDqoTnTSzt4PHk4wX/0GvgSis5WemlE2J0fnRo8MsV5ihG
jvl5G9Vvubil9THPfi0vt1smtzS+ieJTw8/naRceNFY0IYvhC2fXJj7Ht2i6GAMlHJzTHcYc944T
zDMPEgY0bj5oPn99IcOGAJMgW+fcG/6hZoZWBd5EuFhEa1W6tzNQJKKZ7j5RdtEWnIzgGoo4CTd4
IJZJdgmcn8TDICJAzGIB4Iiftz8eDRRPw5AsVcXHzWvNcYgLEiFi08bBMARngCGmXN3aJczblU47
3mMoJJhjPEgKZw2/a9j5+XN+E3PxKFpAeMyaNZBpPH5WHHu1f1S9zTxyz0MCZYIHkZoPkFNTTkLC
obyFJz2tcjMJq4hIy/kHyKCiOnQzObELf7xHltuNN6TKC6U4TSOHBhLfDXMBuaUZoczGsjD36dwS
oE0o2pNOqcrlHyX+B2xvyLsyO6SaG2B0FOXOmWtDJ0+AcJtRug7gDeQ9r5kOM4mkrL34XS9bW66v
SHeXFk1tgSOHnfIAdHdDd/VxU+j3roI/4vLH6UVpHoqOSXKVEMokv+crYSgfSn/P/K/qFer1Iukp
0cKBkZCTSpA28D7yZyzsACcf7yHE5nUZ2RQj9GT+GQwe/q+vuBWe1zj5mrI91y2COWplGIBFj8By
b/RfpboKxhWdBcmMgr6W+qNZHfE9ouIzSCCmKYaPG+Njhcm3WQ3CdtySPgjpUBGiiHMBo5AaXri9
Ehq+mvEBLn5CfJmJX7518aobJIOjo1zu3I7UgoN5sNgE3O4b4zcNv4aPsjxjxDdHV1tgUORPSyAa
F3U33DMbIEwEgEWIU6/plCyZjkzElvWdNrdh/PBo4aIBzQHNa8bsvC7dnoN9vu+IC2dsj7Rk1J4/
hoE1s7kY2kM0d2r4zu0fYoptcwReGHApH0pxo81+vUPAID9HmZEwRqTL3JifPBKUdt2Y8/w8qukl
KM9Wf6PK97qt7P0oBa6QBeif9ilPV717zHyO530BDys6zBuSlGV+Y1dgNDhN+VvgMULiTgWtVEQC
5qGxkNZzVKkzmXdvzcqhNnspreaqpYH3dl50QXE3cz4GObzedlzqa/RuIpEq6seQ3svwrUANo/23
eEIk+JsJFiSueM0Zviv21jaZdkViZlfSvsW2LV3GhKZ0maxUat5HTmiFocyZw/PmqIrW6jsrnvPh
qjcviQLTX+SGN4tEQhHzcFuTYs2RYWVXkzWIjFpNhG62pVlCAh0LHAu2QMDfb7OiRsRvAwvr1FiO
6TMl6645nAL5tzQWcgvtc7A6iIPXFNBNcXSNae50GS+q9yQ0c6EVAkpDVmcBWBLyJlR337vQMkwm
PAaOKey4zUaCmWa1qlC8q+DD6g98byg+gGXwxNuwqpwhDrez46XDJJrycrQktfjbuNnFqOli88CZ
yMYFbEAahME/GXlPrnN0FcfaqAHe1kO8EaAkFadB4InlGuaTTE98jIby2cJEhLNeBdQd0QX/QIoZ
JHHKwKaigthkupKP4cFmdSRyDZuEtI+MwKCtJF1Uxk7V+xbKn2qiTO57p19F7V5k9qV+hysKivbf
LAP+pREek0XHuDvPAm2vaWyx2JT6o5MI4MIWoQ6fifc5dszwb0v4Io2YhTJaiOzCHcRVPK1pmV2M
rzXipXGjrduVgPwcMQb2DV6BzxeHrvaHChDOnEg5zF7tbKMacX91lAokSWr1qYqNg3pPG7/muRBn
olWd5rmzrH7qN7nhCw1Ia0IrVOUnpWKG5GHZCflVKndJ9ad5R7ConFSg7KTOpXuutWZPcaud0rhC
v0nl1UTEu8TECvwAUGWYCZjkP7kMbcnvVtJQIkvH4znb+RAtNQqSv+6fJ75MaxcoxI5KP5l+5Mow
w4SctTiAnVn+A+oXTUvZuhNsCz9IqDmJBvKWkBMHB4v8mYYrVTkV7cHz+USkqV7+GeKhz7qcGADa
cZEqFtABSkCQOdbZca/qW0XeEbcsxWtEcSp6WZzuIIlKetPDu9Iz2un/YKiIjfi7o0c1vqzuFRJO
XSL7035beizSYOzRo37B3GuETJ6i9eiaWP6FtZpAty5BKGmuiA3qkLBr4uLwaNrSKeaAWjgdr2tR
JN+wMzXGfuxW0PQSVj30Z+101IMr99ScoORojSIrc+rmQNLeonxmnFhD5HPpulU5/ukoYhJQ1rI9
V0z9xNc7kgkRm7yq9OSlZ8DMjiYvII2CfXZ2P6Bfyzq7ms4zFxZ9NMJbKV+Tv4koiCR5ctyD0MS0
G2OyjEBZI4kqHQc2EbUMR7yqrJv1JUDSXS0e8w/6oBhRiXirO4iVwu2FpxTAIDM/ZCR4zIUqyjkY
n+wWbQuMA5kE5k4YPyd1UtKBJC3qpyXJNYHvgquTxRVILv3UfDcK5dIFNWe7z/jB7DRrYU00lRDO
UbPng9aht85M1mN8JxwkC/KKTdYR4H7X3PpjYKRVVwDclrZraL7Ds4Ffb9IOFg1fiVdc77fCtKA5
s41yB7ii811wxdjoT2ns1DnLhAnDG49Sfp6f94ScjrT8YDfTIu/JueElKDyepTU337/NdXnWm8Bd
yeNmvvmt91mTghbmTLJBD0JBCALIjrWTRUb2gNtoAOrQ7VCqdespTnuluJbCR07cTLv1sieHgqKs
5fAxwW0QYsildEQLCLMI7Bw7bVPQ4no5dton2QgMewhAATNn1wsOWqU4Y8dztGQ3d11Bq9mkhYMw
QGPxdk5kis0i7L6arUn88JygG6LtLXSXuP20LHZVX1+KoQU8LriFOq2zuF6rdQohO5N6CFrhgDKy
fBSM9bEjN6whoBTMU5bekhO9x5gEMFYI+s4DQ7XomYalJToc8MDfsCBwZtCQgoQy+iqvjLXs7wrt
Q4zQPbzKas3KKw4JzvVZvQJYb8aN3QSkw82PDYiiYGy+2fWAQPVXly7lRFD6nYjjRdQlzixKTWTu
ESro0mztZA1s10VrpGEqwTUlpPGGvwJHdJWeK3XLEs+FJVL99H+MDqiVDF7czrw18dunLEAdaGc/
OTcqmCsaVbxMgfFdYtFnuSUezZ9ZFkWCJ6cz8/MqF7YeLS/PZOGfptQNx9tg3UZkiUEHlcY8cI45
ArCrIsx7T7bFibAbpUdVVXZV/cufSnnXCqQhIGn6QJOPPFCbkk00v1XAYiKJ1GXMWx5lznCuAtgh
b9eBmXUgxJlhIExpwcrOifetATuyYwPF3E42tuQrp+024y5jLM7+PJJ2+TfJu82H6fxFnZdYVxA6
oi2SOV9ZFpAhyijUVSkcN2cpb7aak2r0kkHkhfz0gwl6Aj2cF1R8BE5tm9F5jB+qdBphmWc7SWC+
G7IRhOBMwZmCwfWVb0nA2Vp9195KmaOubjUKj5AAHLG/hbOfALrfRCMBsmVrSOJnAKwKq0Vjy6si
WdOkL0ftEMDsV/InL7FbWsdW/6oQZ4wJ7ZyPepxXZDT5ktHIGxcu0RqgSHgLOj38T5C9ICBq1aV7
EDwoJQ6XRNzUw67mS0h2S0/8KmfIztgpPkNXZfeMEj39AvCTql/K/h9vspg42KplwU7+o9burXHR
vGwtEs1SYKyrVJrRKQEG7h3chIT4YOyCqzNSeIdDbRDngloFjS5BAU6w7DoCWZeVA9DZrHvrs4oY
Eghvtqh2NcnmXMn4myYynNwpOOfawU8ho3g6FDoaa5oX/9T/fATZJncwjgoiCn+9pb8Ks4330mYt
5a4BW+ZyRsj8kL2IhgBe8hTQFxs+v9BzXOwJdiukmwLlv4kfRclhthUqDAxBv2QMStmBsGAeM784
A8nbfxDFIgOYn8mmm5xh1ZGIxEsOpU/A+4y57eKR+Z4RWRIjO6I7HGgNhfZgto+GnzqJOqdRIkmM
0NZSG4WlBABYl4Jt8RZHxT6b0Jr8k4MlenKhOkY4QgQqZzJcNcwOBZnZ//6q+gwxy2c9ExwgXf5g
PVKMMy2+BQivTNQberudT2s5WlGOFqpkC5hKcKhbb4WoIaIuadb9MVtZ3m8u3md0SKpGOqtqZeXy
slWpBHw7MbAlikKERSnfGx0g4KXPRGjN1SiDRBMO+ZcZz7Rb1it/rWTn+SgIggN5jpWN1MZadeNW
JsQiuMihIwbHGWLDYzHrY1BGupKyoB9bhuka3DHgP41ON+5K46sGAtYjgmuSrYVG28weVoYigZuP
pMm7BiiRZ9dHdpDNi55v8uQqV5ndStfYYFtNi/4E0XyvFDsCPW0GoeCkris0567c7PlJTCrLVj6k
HIE1/aScvJXk5RGr8VtS0ub7QBNuY2Zjm6UkcTFTglcciRY9P83nRpPf2Ac/X9giXhtPnre5BCTt
JRUvjXwsqt4hGX8TFPnGmMRlPFlEh1S8e/mqp3Yt3lNsLL2MEIBSpWlCETiLTtXfcTmsIjSgOEin
vwoVmaFtav/LVz4qBM9xw3qN9Ckq34jO/rt04EooXi2RzNJxw9ym5K8ScwoJFgLIdOhB44EtDcbn
2FxCTEZE2Bq6na159Yp72/0JCIRGhXapWeXFo1+2yxjwDS8J2VnQpaeiEBeDflXBNQrr1ANklJ+R
/85azn10JJzR6fDIeNkTsjCHCpPohNRdcqtsWZr3vN5K0SXo3gqu+NxnawI2jUhqnMaNGDVY/2CX
SrgGoV3Io0764sBQhTi/2Zc92pUJT0cGW5avs3bfXXLe+7k+CiYpeg50DZB4vST8Q1q077Je6aJL
opnJMNfaQXQvs189+PCTL3Y70EYBO/Yf0UCsz3ihfbD+JPFbHI8VOoXiTj4QakHXJNz1rbK65qs1
L79YepSbb1xI6sHscazHax5fCKZU28FpYUND9OVdLa5I/gcW/dXo7nQcKdmDAiAJW+A+DosVZBy2
3J3plASN8RIzbsbTlkCNXPy2zJMX3ZL6pEC8Y1vG7MJ0JiLEunkeznh5rUUbudooUP6o5BGqxurG
4KcThr2yhi9NxpEABTY/XqOpbVWyzXTT5/9FcTFPvA09aTZLITU0E4GtjSJiavKsTmBwvfdRwUIX
T1U4zJiVpaODmqeFMy42gv5PXr1EijnLhQR55QdkwpAaeplPMMP7FnUHVfsinu0eiDQYMwyaKx1P
esURmES/1XCZG+IhBUCsOqCHGBfwEy7W+ivsO5tV4L8LOqYJJcPRQvqg73z4tVL9LaezkT0yzI+l
6C9qXvqOEzCj68HiDUBKT26bhKiSonWQcTOZ6C64LQLjKk5Hby2nQEk7lJOVvDVwR8EstL9m/YT0
Z4Vct6DLA/6vi85+mZw5B4KqFk25H3/AbA2V5rf6rLAmqMpiRK6mB/CDZeqMkGnzEKnX74BfPNVw
QAJbkaYNGVRY4NDGUFzb4YwtNLkqLY4O1J1oA0m7peEkj8GAENaeFfTtfAh2JeYyxNj6ljrjRxtL
fkzOtJLLs4fpaI40G8t/ZfFPTt1AuZl8kwL4Fn+jVx065YA1kOrGu4IUFOGPXGwYBKPUbep/EzbK
DvKWLEDln4UbWa+++/zqh66Wu6bjL2uVKWiRIdpdxZtsQFjEHp//n2Yss4J9r5cCZr1wCxUXD6gt
W5oh6aM0T6F69pcs1zD9lVi9JAJekvo/IlXLt7oj2C1MwVJ1CpKIKnBqPnZJDhn4AeHuNol5mHVY
bWYhvaHJwZ0MrjrQk2w0ZFVpvhWxBMeHuj7H0rbv94QBk5d0Jxnn4IWXgWOVlUIGAwv57zhwvk1a
+VxC7tpiCINEl8C791O9Gvo7Nv5FApsfNHhxoSFY0oEq0DbSVbJig4P/Zy2DVeA/50GIKSjKXGWt
LVWB9UP7WlgphOSaTNPElawCADwgIwhRsYV55NiCLcvNZR48HzLwM/MJ014TPsriM02+wA0zwZ2H
XWlJ4dPx+4LKSBU/pYRr0uldSNrrIERn/XJPc5FU/+7sj5KzJdhpzxz26vpXqrwtIt3GpXxiw0zZ
ukL7V0PiRdo3v2RJuJSzhxa/mf4V8MUJjC/ZdAsbXjFZip+gGJrgVsGbrBu7l9medAu4H2W4FgNy
lN9R9ysipgcDSpVbqZ9bGm+uiJMom+GaqksONUCj1SC6eeOK1YXYONI1P0bAj7lXtOQD+bx2XN8Q
jVAbdXxX5OaKd005A/6x42dEk0suL+HJYoCCKHi9Mmbwpar/Y3oFmQqGZQJcFh79dwNFOwkDNwUj
GZqGZPxK21VnPYLoEQTvRr8J/TXz9qNIa3hiX9Gq1HaFvG9T7Je0X2QgVUDvOhNnC6cjwO+w3kra
h1hTqWu9K4zrIj7r6kkWr31NatC5CN6KtQfcysvtHHT8U5ZrYrsw1rm0sawXWsvRxkw5uYuNYV7Z
v4urXLO95Dh2V9JFTPOzMPYKKX8QntBKWCynR6F/WIOLuk3TPjRALq3Yaf1rBLgv5bORbucfTj/W
Z5dZykeCL6vQKwVQ4SpxPA/BrwyV2qEWs9iSTk4CvISNM9xE5do+zOxDaF7dslqmQKZxN6KkxCTG
pK3ynIYEtrIXjQaCtbeEjjvEwzQ82/6i7ddWfICjdvAiokMaSNd25o4xZjADbukLQIrTkLhopHjK
tZBNSPliIhyA5k8JjnI7YruqliE2eXUnyycrxBGwVYiIAeFsrsTHAvLeItCJSf7gOjgCfDQd/t/U
nJLwVybmqRPeVucilJ410RmAjdn/eikIs/Y9APejBVQH0mYoFJ72bXVP6aCpCwvVjEW84EEkrRVJ
i/AdZ/NbYrMfCHVx7QDLIWVwgnw5U/ctni4kVOw0SugOwGZtw/rNl3Ve2a1KOvOhEIW5d0FRKnNg
zLF4qzF4sUiOQ6p2WJHClHNXzC8gklD6DJ/juOqFlZ/fI9LQo3898T+W4uJOXGKSI4H0D5VGvSrc
HKmY9gV2hS6stuhNg0MGN0a7Q65ZXR0QovLCDIRvqEiiqOC6eOTfyNToSzqyTWQ9veIVTb/R9Mf7
51j1zgf6lFsXqNdmydO4KrCB0QLgI51D2xN3xjx5hZJvUTt0WMuZiuHrYkJ61yUrXgK6a38Wk0qe
Tf4KksSNnHyUbPWzcnTPCdt7Nrm2LwlgsbzjpFz4etLBQCKP5iC0LiKMutRb+5n5LSBoQCL0cifD
TFDQghkHKh8qTJUWvSzzp+9omzHP5EsycVOTTILF1B2QYnbakz12MMQP0qIWkeQqYTDXLkle99WB
EAGkijvWTq1TdVO60RqavTkYSnWupTuPC8x+pGxnEb9mHc9ScS7Ek5h8QyIhPhc4so141wPfV8J7
FOl+BKyRFBYJnXFpfhjChmxPHNGYjXe9YqKM7hAY/1O1bR9fhtyuYoc9WAuqjjPkr+SQ0DezYohY
h+Q6HwFj9Nl5h1r/sqqNZmGGdFRpSYANmDi/LavO5Yep/gJwxBw9LU8R6hYUpSxZ2TIqzA60NRS3
9eR/X4ekBHboePPkUMoKGTibGL9BzmMEIEBOt5CAVU6k9Wrp2tgw6OcrRMfpW83P8tvjqLV2SCXH
8AKCt1Ak5iTrEod/dcJy0qWfr2FY/PzB2hTy4DnQS7pjEF+kqewX8EG0jX8edENWYWvG2atqJ5J8
gnW0nvDQN0jfEKcjMnGgGCIZklvuVn4FaCle2dZDKC9Ks55dKMSiLTFaE50oIavuHggrqIQfaCMd
Rfm2WuqCTJlc1NpPH3KDU9BiYTV3GGO8h3By2l8RaeAMY4z/DG5T62HXhr2knY255GD7Dp70eEUP
tG7UvwYYYMY8KR840GsIccJEYTFRoAeya3r3qntZ2W8MLq+Bjy6TceIcQOvcbAomT7/YjP27VclH
RwVAxkt8IZ4roKOgsehQM0yog3H1qITiiw1YpF+t2WMVEm9pXmL5RzLPOjsaU+L0zQoE2GNrUgh6
LR198dOq3q25aN3R7Yc94TqxuO6nQ+d0sBdXcb619HQdgQasmBYxIGfsYMBP7gDsB9JaW8vKO/yF
VJupG9U7TTSLyW3EluEDK5grs1smzefsc/FTFP4++MBh4FuDDE0CQrhj70AZ1ZvO2CXlroyukf/F
NibQpKVCxBjX2vP3TY84JWB3lo3NZUnjT/cREcPISdXvKv0/W4jHwQQBBnx/y2CbkU1RBrjmaEcO
1qZ3Eeol0VLg6nnnmGddPET9J0OgmS8FnQAOUEEwl3xk0kg2hr5CTYWoGtRCYQeQRCkU2gfIuq2X
LtsTsTTu4Pk6jMkx4xBRww1iB7/iBMtZF3hBGN82uwR2VHvGVIRA3A3jeZY4RtS4oBGcOH1DwwfN
ltx7Ei/AVfNsIyNwbklwYdYNLSw2RGJmSNFR01TGTjTcelgNEVt0PZdQtWba1OZa918jkopQOFBS
kvRTDq8A8MjimS5xK6b0O4uwvJkNAkIylmuFe+8yYCfDVxqeCuHaBs8uOUa8G/W0B+Go3d6t1fU8
H+SJg9KrKw+yjaY9W2fKHwtZWT/wanr4yGrHumryibza1Tt5qdcHo+XHlStP2HF2Q5HzbCZrS1x9
EXq8EADleSbB2ReBvwkI3ZeWff/ogbv6DrmGf5qzLBT9aOnEwm1j8vII0hy91DHkZwKHqM0LfMge
yCnUxeKzGb/l+ktdWWuEUrNohWx+gE40VkDkkbQbtW1XoV/U06XGX4+dFl4ZbPRSMWVPpY/50vX7
LfCHIRzxGgNy8ciRVMH60MhDTtXsqwceLIIOqwY18SpWjnVLJBYH13p6UIvm5kcHnc4RKYpVACnw
R+OFSzn/jDb8qcoJfotMY68fjCsCMiw1FtKfxkm12eT4O5uYiPxPD2N3DtvPpPtHZiDmAR8IkfcM
XWUtshWz+Y6a+zCxH7s6eM2WPr66kJfdU+x62BTahgLyP168AwU1HsfiWl77oLcDM5iffvqcNzRu
SNxJqbhHDtwD0sjunOn4VgU3rBc5CBgzUXSjaSTnNMK/aD4a5vT+Y56A++6sGGcMgfOSl2Ctan9N
sk3AViQminmuTrFAQaYRNeKNELjIWjLvEUicENM24IzDW9R8l9hwlfWAQZ7ay88IgCdTl917g8yP
Y+DKiag/s8FvGpb+zHIveAOXwwAXC/uh3ljvMWs8uuRfWdKUB0ce816im+2GxVAPttV8++hjRAJk
f0XNZXYaKya13mktlzZhqO84JzmeeQEQkZFf54SCHRTw5NxGbJRFywpdc88noh2SCKQEyDJfZnOw
1FnGxE4p5cyEI8Ig4rmi15hBQT/YWzwEc2tIqiP70ygSxI+EwLhdfiVHkASSY9rehu8mWfPz1ehK
0yDXG97nMn8KDJdd9VNG+5mfMhEWkKC/oDFIgx3P1zxby+0x1g3AIi6X9xf+sNtklmAJI+WjuAxq
xJaTwBYQhLdns39jURAQaUTjOojXd99Yz37Kqf6WyREiiLSlvzfRe9M01fq7U7JFYhB5wCw0uwBo
dqMYYcp13ukZEiFch89ZwPXSw9QmVzu1TkG8NdPnQNddFxHaBryAyeeMOmSQxVwJLcKM6jtKSSRe
38Ih/hN5HChc5Q3wGCd/En6yXmfRWzF1DKsCtSbEbSU9K6pXnTGG+BdVI8yJpCofc/nccs4UGBJI
tdhG2ILlDljlGpV3Wb4L5V4ydxOaS0V2aKvS5Duj4554+lPtWkAC5dkTvlnXXdGicRadhOpEI4rI
oPiG4dc2rSu1bm7tgMUyJFJgqd2vUgIdaCwSghubJJCUuc0OimNYMAJIKmbgCmssY3n70J22Tm2T
Z6aM2yVLQBaT/kzNVzF8ZxBnC7iIGvx4dIzMQBMCS6xwTzg904Ou40XqD/Mpz5E3m4VzytA47uG3
6GGISWKvj7yKBs6ULWdOrf5h2pw9M+zIdKpLOPy1yCR5XYk8CosbZ7St1AZeNou+6opNA+NfOr3n
twQVaWz+aWZP+adY8XCbpP6gl67o2Htc5iy93wXVjj5hbJApdYB34Flz2Os45+otPUegdwMYT6TL
PKXHKucd4VYhaLyPiKAY46U/xyKj5sD/YfOfZ4Rkvqndg69Ix+j9UJXhacZm+6rxHq4HRCfAKl4L
gOJG+k7kgRgpaUgqFFxOigX5V114k8Ozhghc2tAv9xgHUUcRL6/v8xDO5zr3ORGIzscs9FQ/B7Lz
6sz9H2XntSO7ka3pV2noetiH3gxO90VVJtN7U1l1Q5Sl955PP1/s7jnTUg90ZiBIwFbVzmQygxFr
/es3tr7W6V9h8UPqxGAvmkFnMRaARyUkT4qVwV+0+REz+UYhqPszdFD2sdGUe3goMtIjiNpZvpjs
DWPNvlsHiNwEuUgi5WcpmjJqLxAExIi0xpsswiH2APTPlCtbMCpo5ZnSzl7rR44hiQadXH0OnIdU
IZzAlkGG5WgMkCEHwprxFJJklv8xsq4tDnPhV6B8eDbu6W7k1hjVM+2fCURDDfft8JB8UFpqEGjN
PXPxV7ZSQUtmpSKNFFucZM3vJhkDDf9LmNaF94iICBPULTAupnnQX2TUAYq2STGRinADKopzwNqM
dii5SwkZy6qpNk5pYibVztNxYeuzMjqa4QY8Ee/kp961noGXuC6mr5chu0R8ajWQn0nk6q10pkfC
uHQV+nsTwOz5neLRgL5hua11jTDRASYgYPYJfwfKD1xxGlc1z1L6Mxl03ukclxdMKZ40tu4hXzDy
FPYF4S9t8oR2dduPK2cirJ6aVT61TNxoLkCx5127jkT8gskefbSlo2w+PAb/zoGhAIEpzrDu2c5G
+ZkRfZPuTZmZ/LRhf/MNyG6yEDNGdN6/ZhHWzLLeHXK1/B6cGxuaYuHVe52TlaZNuBrOiG6UImAK
JZ2nOkZFQHlImGGGsDRulSMRBE9Q0LSNIHGHHHBYuwVP9Ml+cG5qpNEkGajqVs8PtFrY2nGQqnB4
DzLsICIQpS+xxHRm+4wqi44N1mifK2segdN4gStF6AgZAqz1hTkHcDU+R8NzC9w5IrCQCHu1hMFE
epYF0Mv+21cXGYiPTO/pjM2XL1HDxF8sd7k4+M4h9m518JF3NcFs7l7v0AoAUBlHEXAZF4QhcC3t
xL/DZ43YTd0YsFFrMgBqetYSBjjdPfK+UtsafGmoaYsFWqJxAW27HT7ExtoQ6xCUh0xC9UFmRUaJ
mENdI91li+aW3Hu0/V+xdi+RH9/N/qW04G1juqFNrx4jMyP70ixm0+o026uN8mSNb6JRLSzDrdST
I6/BN6wFsdD+onnWXVKGn6lLjWE1DK/Cti2J6RGhlNsuPQCkJx64e5/dPTSWqUnrpvC2WuIGOCVI
1LrqMiBdEzNv038uqd2y5k21LIzF+Igem6/byzNUgQNVEL39YKbQSjD2btYZjQmRH7woZ/eN5cZ8
Sdh5af2roTww5+Gp82gy4aJARWvPINdExa/YIAxcvPgoNRVGA75q8SjYmNQMb78Q0fQSSYRxfaRY
gI8701pr4yss09JeofQ3rIufpk+jD+wnesL03Q8/NYHs+vcACmRbO2jyGX+nh7Q9tQVxwlg64WAh
XhqdC5IDvb7GI+wxasGxwawlhL3ycPSLReNkWlfB83XSgy6/9vgfWYuyxLkUm2HF1bodMXSSsmBu
FJqfCXvaGOrMl28Y6cJlSVdaR+ldvphfCOp13PrrkIQgeuvel1k09YwAs2eBJYGgSJRrivzgORQ1
GQAGvA/OJ4zBiB0rEKGqFmMYuF1T9FaoP7iLeNW2rmuOtOWUvacMnAyt4+8AYwAdQmknrOYMRkax
2Aod6aojNzAne+dNhWoQGp9m9OaVp3GExUt51VIny4vOAU4hkw39zUtIv1j2OA0/MfhsZ1iHMr2Z
2BL0YF+afPXFy5i/F6S+RfAQ1aY4KN29F/ORpdgdFeY7QQ8d1voBRiGVETYIoaUfMbp+D7tYL2nm
o0owAWqkjp110/Xw+am19i+Wl8w0iB78FicKZNiTUmwq+bkAi7H8pfTllVQw5JJ5M+CYYZFXq0wy
nkr/M4scamJIUhD622U9cwBGd2IM5uCT0BTHXP9WBhLVyBTTu0VAj+6RGd6W19heqEe9OzX6Ic+k
p88cM6p2JXRMKt7ezgug3VOdH3jKLfVkVh2WeWAoF7NYDxK8r1lTr9P2vcSuLU1zvifMw+FNEiqX
CzH5XBaU2I3R3hB8CA3z+oXZutDw62iahycogIySff2NyQR2u44QX60Zuup8/8XwWcII9qRPJVsK
ABjwP4gvo6stfCqsKzFeYnwdBd9hf0ycTbfoI/SdZonAhk7oiYBZ8KE6Xg7sspFJqb8IlZPqHPVs
T8ujQW+BwIzFAqwPneUb2h6HNkgXVEcI84yC8Ki28Qhk0/UmYQdGxR0eVIy9SM+M4Xmgi4JGE791
T9iPfADpeYTBji56HjyBjppJ41p9Z9ojb8B35dYdpXAeovCD0IZFBMUZBQffe4vyrBLW4cVFouuQ
5Y2mKij2J6Sxd7nB3X8jfYDCYyIT1mc//ySdkrfiFj5bqNLw/ARVa/ZMiXjNe5F+QYCDYkDqkoSX
1MGHycBiovatL7TgYgDtNUcxP/UBToZw6ySfxXT9J94XILsOIvLxFpgVSvGHqa188qMKDgXllVI5
Wo0La9yDmDoMf6ZFYC7q5JjpzrNmbPGWaycwLkqrRUB3qtSN63T9zEzwslCPyNsAvVMAMcENEpOj
LuWeH+Ha55JH3Qj/KlzbAvrlZG77mm/vKtlbKdnjdsHUU4id0V7rm1K5qJBPJ6DCqmjmEYQglRXi
kza/EngNLVjLM/BrQti7Ij7KnhUYV0mQUQvUmU0pGqRnmmhqIMYGkaCeS5+Y5UKIpwNiGpxC07Ns
qv14n5ww4E/wCIkZdPYXweMDz1FjXEtoOdiPhQCrZoZFBQybQuMAjE7p04kSQiP9JvzEJYYjvIst
6Jyw03GC4v6KuhKshdi1mVTOKFfneb4RuDQplcBLifehljzw38P0gjsuUyGcNBIupEwfSnkT8dQ1
AQKTkIRxcCdYbTFxzVAPblVe2N43OFZr+VuOOLPYMtEd8m+jRsi5YGpSe5PrpW+xjJaRpo8pncUT
rU3CO5OwMBNpMWZQ3YDhIWxSBTOsJufkNWlYoa+oHDy/CJigmcELTTh7ObsEjlyDJT+rOrUYSTsx
Mx3feS/yz5Aist405i5dYOCVrYjHczsLI76FmMUBxSiAr6LXS2kKRsx7MlYoVEHFFcocQ1qk2mpq
dqje0QkzXyt22GehATHzeSasnrFE2EomVBu3LTExWCfoPWTjHKAAwu0UQqnz3A0Oje65xDWDgSlQ
Wm2t8KFClE8K9aa9oBslVJ2++Iht+5PXbkCXDERINnvNMoK2JX3Xfb0MiviZnDFwHRjlaDSQOuRn
NpZWvYbmI0vslcoXGDEoZ3ECFy7aYqvLwATGQmcFWLCfVPseIlVxGDyf2bvjMH3SLPaT5W16Hrpz
EGDF/GHjpp3V6oxIr3mpstsRdyCbbDCPsV6CO4X2QeNwi/EyqPJP2T7I/UJSoHnPYvtRUQy3LWtM
2+I+55Zgd5SHbkZY65zn0nXae1RciKTACa95LnD0nCLmMHjdLIts1zsS/FFQTsy5SrZG7JxXjnyb
frG4xImiOwdGRaMHjYhNVUzGIZZawjlV3fgoYqcRGDg/hVik2hVqXKTTKEHkXRUtNdligX3FtIDE
k8vVwRwedYaz3IO5thRByNZ/Mo1oGwBI4KnQf/TFXn0PiiV2G9i3cwzQi+RY47m1FACEbRHyPHnd
5hWawEc4HRkZjgzOa7ZGJ2RaV5/G4mDHt97+irrPXp6WhANQrBUJNC/rbPjsAwq2THu5XdBlpx6F
OfEhOooAKCv/OGA6vj+P01GasSBwGIhqTbhqzppImXt2gLLo1LpUe94RJniiAVlT0zN4ULvvFHuX
IPvIw1cJE7jqHYgU5ziD+OICNOFkPX2N9h5HtUD5MchwdS6RPM3C4c3A+7zZSc6P0e5Uc62iCfDu
jnbRpB8W6pSdoxjSz8pGdXtQ1TlCQg19uDqzen+lJRQBsBAJ051hOBJmB8169RWecFhE8riW5pFb
RgsaSXGgiq6OK4cPNpe8ywRxo+7QZMHXN8S4vXnIkitEEqq0ZravgtQoMea9B+mE2LdQBkboj1Td
yhZEHyw1NsXQs/0yFoKgRNIEU94VdLrwOX9VGUm2AdGgTzYTkwpDhjc53Or9QsMaMg2/FA0hunI2
q5aBGSqo8TowJZoWw7JcQM4olixEc9Uz1w+jmwDORorRkLGnRXstT9BodVzKGreAGoyVb5MAdoQU
l2YD8n7D4/k5VPa9DAgFyOgMOBxcLE6CnKWSoJ3jlIRMQ1lOuQXW46zGJXu06IG0zEUZLYw1a5AS
qtdizZnQhUtA+nh6qWvMJHeZdkrSS4uXQLhFfSOVrsFyZ5wzdxZ05aI1wsyeSqIuLikdM+E+COfe
9SyGq7csaLcVFiUzoBkmFNDVB/w3aerq6Ia5y5D/DKAiFn2GUKo0KmhfOrPJz1F4/gy4ftqq3qTj
siKPDdufxmbvZm7iNR9p/dmZ5+DZXw7TVxCQoYL6IJ47xnsKi7a6/vK528APbMUBRNlpL7yE2mMD
iYHgB4DI74BezSbrst3XNFW2voyLRzCclSnnyVuXLL6o2yr+Ywp29kN3VvIUbE21mjsjkVgvNR63
YkDNJJmNVtglyjVsSnMvORBrhZMbN7kXxk+CwMlMiwQpykicOf33lPSyKqW+aU2qc74dIvQiBhSB
y7TWIE4TLDumtMBqD1cB1P9oYbrx2MHiz5mIFdUSxMhQXZ35TtpWZGbnBCuCfNbLG76g7ZyvrCiP
BgIt3NKtbQv/XOWOpjTxcneVsUUIYfiNzQ6+63NHO+odRfeCO7KgN9vdQkxbKkIhK4N1yPlfKQUw
Uf8UQ8KvYeo6zGRjiQcTuyfgwMnlVuFFoNcrnYjC/KvSsc2QIF5xfE0sCc3iuQx0UtKl5ScINzDz
HAvIf9jk6NaH4NE1BHDAJwGHjptLTLHkG9oTXT4Wq8+1hkDYR0SEL0g7QMCgDSEsoeleNRhDw0nD
MNwn2KMf7hX2/QWK4JV2zzEeiy6GCg43HtXipNCDF5QK8duEZSAcX+pOONzVfSJnhzoHnFpjT3ei
pV7Nh+aoi0GEKBDt1yNvpuGouOkY4qqvDg8ZijllKQYHMQcY9o+2cScQknnzhnkefdWutImbn5X4
hQrkwtPpamnqtPGa6BuGDzLJFle/eP21+cgjbM+tz0pyhMMD7TPfFPaCie6qESAoBov9yjtXKPLd
TN7Aum3lU9auRsv1Grwll6XHy83wAwBl0pK1Z8ULo9gX9CKDJsN+doFfJ/yysm3H/QzQAiIPoelW
ZvJngqsgHl44fO8EZUMRBvWBAZfPuzrJ3hp2a7l3Md4Vdi+QM2FoBAU5kS8+FYx3qkZiVpcpVJRy
Od3AZ8hPGmag7+xHNHJRcGh59Or4w+o/w2jWIdyqgR2uVbCTzXNdvGYlfKmFMDnsXaq1ltlTWfdY
8WFJVi5y28WvqiwgnbuetwMM6eM3TWitQybNiG81mU3uxxjOU4/dhsRQ70Nj+KEgDF3F1krMtF0s
UJNhVqsVJQPgdbAb66uNWAMvdRJPPZYJxgwJLhJrn4Wo72qOwTk+ncE74FDCIIAIDiRD0PTZ9HTG
ucLiplgjkgmba63sR/1u4VaBtg92aOwtfB7YDihvlRfraVhn4V0fk6Wpv+XqjdWpKsirYHKKDnaC
KlRytluoUnCpGaYltrfYlRyYPXGaipZrQgvTP5Ma8jSqH5WCrstti5NDanOoXgblXYVrUvNsh+1s
MsNnx34dKQRjQpOWnrdugp2mvyr+CftX2VsX+i4x11GyM8O7Y10hsLV4VLxOygoychBcYnB8xTr6
PAHammVdOJcAWMUHFDU+mRWN1U5qtgalM34SsrdCzFxOZGiNipv5UI/0EUgU1qX0sIlOHVAnugBd
Op5HFWG3M52GKIEuo2v3QTpO00rSHypkmATkSpZAaZPXIb8XdFv5BtO0uBX1RRf4c8bPz9VtgC4s
91/cUKklRWKTQUeSMa+vyIKwQ5zA8msg/5DXjYVjba67YOmV81x/xql6jS1kArsvh8FpykcPk9tm
JYhfnnkI+/0E0cRYZPn7qMxH+5rrVOIzDlkmXHaztpWtfMEIU61ftfCq5rcJKy4GLNIi1OcJ3sPw
Zee8AcVu62NS/goONSUE+LXeIue7TkGSR+j5TvfhBTwJ8ykhoOPVxpbAnMmp25uIErjOskPbh5UD
CFfUn4PqOKCdgqnZwaShjcRs2By3A6HVFZYjAKtSi5AewVV0xN7Abwe0tHPHeigJJdcuiFFsoZHI
8dCwkS7677r6E3GtPQI82foAaiEixxXPfGHh4XdMYCgBNs5tbZXKN4Iix+aI8XNt7ICxJvNIhiII
LFoqvO5/EbeDn6TnYZ4wg33Px6+Ehs9MicqQz9Bn4dK0u8xrnme19MAoCZVIlp9lfE7Se2t9TawC
iQo+FRTG/gY/IQypdJQ1QcmxeheUOhtr1RtvSQ4nHssM5ZgJMKTHhKXo5lisz7z+IMYWqZY+R+q3
yAmJlPsYXOFSaz70XFwAdp1yqBJgkZ3erKWGSltgdflXiriFQt+0lmwOYqTVhhh23hw8UbnVyvRI
myen7gkKYkDD/h0EHAYO0K699ZoNOTR8W3q7EE29et0HKR4BuP3zirG25cnBEsXDq/EgfK6wxGrE
pCEpn2oAsqQ2nhuOlcjYg/AMmB4p/WsaGU+JMMbwfzj+8PkZIrJJ0jvWn/4UktGwN5NTIj/0CZOv
4RqtJT5cv85JsGWIXRHSvqW8CsrjCJbV0OTm5pdDcdX7+18LB+iv2Sg+QD6PPHGX1wQq+uB9Z3ys
Hgt7MeBupDuD+xLOtF1CbaEjB2ft1KdB6QAaMK+4pG417MqMNCmXLo7tqqW0+gXztbMW3CPFDA8j
XMx2NjHTDWb1XrFi6EE26lQcqx4+Pych3Os4eUP7lSaQsRdk7ni6+LJKf6vjARGi/Rb7nc8oibun
mgdFWap0bOikEZ1UeBqwcexU+VsAwRjDVdFDs/fsbTUmonj8Om8qUso6fwQS8Dsm7cNnoiM0xPgt
WFbA1c5G7x42V6Y8xGjSEnuncQisZ4O+2tykVGvIn+t1r7LfCcXlnmUyxSumS2xsmIhQ0ZCWC5gz
YqVJng0kRTyG7wjaMPtUcHSy2XIc0Opsrcgbbng+3MlPgwoUcNcfEVx4qvud3r9Pw0apiGucUwDa
MkAccQ+M+qqe1+5/yh430wUgj1fCXmRAto4pGIaNgan2dhrgKVA+A20ClDiQDJfWKuCR6y558m0o
l6Gb43vifIO8Wvl3mR/i8DyYm7FdNM0Wpn0PZ7CGAybtBv3qAIMSEFdfdR4LNLnRjyIDAObATvV9
yi7ep9HP7JBJ+9YOjiAmXbZMqGlaQJOQpKD8kxhbxtQJfRRzIF2HkoivNIONDh8rmI3YDqSriNDB
JHDVFE7mOiK9RDk1I3CRO2ULRAetBAUH50AoU9otgxxeX7r4GEavI9SROgZwmLqnytg3EqSgawbt
AUO/nAHlRWS9APNIzbkcN8KsnaJnIKBozdTPsmZ2xVT8EPpnT7435UetnUP1SwrxSodoX2xiui+X
twyio4Rer+rmU7f09WVp8djGuMXvvAzblltSwphEpglm3a14IPEMYwKOZTH2tWP9GCjoK0xZ2gXq
DOTx/nMjLsTsgnWFjYUtnztsctiMRtCZvVfgiLwyyerm+xmeGjQTrkj2bbxhmRHsCETECBIQBvGu
uvVIeZB3YQh3lJgSa2mp10h6cdj+sZoVdMOVAqpXDzw0/WIkTKP+0aPCrZiXmOOSOUeK6rDHHGip
etchn7cymTuLuJcw69lZ4fcEH64r3GFkGTwXxTP1H1qiIlmx+5rOh8dkMrrZiUtQi1muia13G87i
EBcBfBih20IGI3ojDN9L3G4Q7vflLmwXukm3uEWMaqbnoU5RaQmqnpsFbkF3blEnj7cm/exVDmLL
oGsS1lDM+qm2IiLIQV/zndVdTBTsdfUhaXN7EDxNyC4VnhdmdzRVmDTRvtRZWjZ6T4RRWwVzgBjH
ZbSPSKuxnuKh8+DCd1Dq9RU+mrQPOrkOHQRJpCDYuoipY3qQpIgMxu3AhKRFKxx2t4bLnwx0nDN8
q7pbFBOEChRYY9E3WYsOB+1y0Q1rzLj8yI2tc+tQ+VBfKChLUAF2eIgFkDERtRg77HtTa6Hh/NB1
W0m7Fu1HamAYeuvrtTQmdOcPBoYR6hjOp2QPEbbRdgb8GutMDAEDkp69E+fxNGSpUZNsCHLRx8+q
2NogzBU3a9EPG23aFcNhlD4lker9kdgu+D0Z9JO81KN3uDqWjLEJMm48XA/OuMjZHzNEBhoCbude
1pdxE2aPHtACjFoGfWdBmc0PnpAmxprVnAMU/gaIUYKT/PjCm4J8YIQbyrSO/Y+dP5CTtiBgwYfn
sNDXCQYZOkwvtzB5JXw0KCyjPfmZFtOOqD9Yw2kob3l/z3hi6gJno/FDsnBhRH+fhJ9pMcex1uI7
C9Zes5RUoBnr0zbPBrAiPHJaBugzxMsWNLIzNThP7buBcYuiXEk8aKxNPm0cba1n9TM8WbmePUMe
IkpGhnwvIF8M5g37gHENqyGDckHQSwNJYl9g1OsD1xU0eKZ+7+XLlH0StyeqnF5bShxOwlYwQpbD
/LpiLMpHYvye+dcxvpnWh3hkwWKjF6GjJv7xuaRfYVgE1m5U58rYKOqJ4K9J7BFoZKzcDcPXFqpV
ygnf0v0nAbho+CqqUFQHNL94nPktjIsfjzYblwtl3/kv6fidmNGsDwFZBpvQvYPBQ5zPBwy1khQT
8GNhYFFsV5dxPJPsmhLgEX/wDeCnTZBDz5xmoLFCFQcrBM9QmJvmIsFom7/Fgw1dn3EtPg2FTZju
qifWmII09j8cqHhUo9DdWa40RHwplYo/jOUBe1646YS6UT0z5Uj5TK3B3NkQkRLvtXfCmTet2e1W
sXMrcdrCRUb9qrJ7wZjCgk4rX+kbC0wgmaznKxZ4ob9w9Um4IQWd57QcDvhINwgP/deUCDAPF2Wm
2FfHR/mOSuCkoTbH/FZMUaLPuv/mNrb90bI3YXqTnQWgKNWmHZ5T9citsqUdAGngY+yxyxxcrXfI
MSU3L08lWK/Xb1rpAKo3gj7Z1TzrPFeqz1j8tvRW+Z6tmGBscGDIwlUtxi2IncXC8ZEFsgdoX2yD
dNg+ManhrDYwTS2fWrXYdOn7BCSJJMlfTj32CtvQuCvAKS0Dhh5zHjRxFicYrmn7IMZS4CGZ69TP
AUNoYDD11Zg0MBia84nwaJWaW99tpsUUrXnrZLiJ6osPiAeF8DphpFditL9S9WNFWHL3rYxbT7oX
1mF0tnWxNbsTQwRMUePxGKrfRtzwBJ6q+hzVZ1W+F9kx6WcxOFUGpXHGM+IPZET8KN7dTK89x12w
kKYlJvNV8ZLHHW0XYy0f815EJA0zQO1m5+fRPhYg/lF6UsEg4fHqHwHeTxMaamB5fPbfumkVT5CW
lnQ/6HZy+RKVe5HJa5A0N4GrUVXBZsZlWYG93OE3umytmwGPl7vMdpqka3k4qsqegB8/uunetHCK
wlXjiDDdQw91XQNBi6gUeA9+J8BRrC9BH1WOonCdG+9Jaj17vb1X64HOcK1gjq2tjPJNw8Le0aWV
1YLMW6eS2XeBWI7Tj84LrgtRvewkTHn7n046Y9ylB4cRmgky33lZXYo+mUmNzeC7XQGzmt0X5n2Q
r+LObcHGG8y/FjGGS1LVQGH6GoqvQsMXwm20TYKCbhyRYv3oEAEy/xtWvuQhvX/rite2AQfmowPJ
HijcDaZaMOXihRM8ZPz5VNBhisn5lLlVtG1w3LJ5tLEZtUwa65NPVzo+M6AY8EnWV7JCcxGDxnon
PDW1eI8MoK62ifWhG0SlwGNMtlOx6s19CRQtq48Y+xC893Ds1OaJ8ZHVTLFAFyFDOXjcUs7Hr0Ny
Vyxc1NG66VT5I9l3jE2UCEgWGr1yDvrXXl06A73QLX7PbUhaDbtOgFlU/Wm0FC3S+4ToWIdTYglD
oH5DLjFkJruCvOOGXLJRcc5XEH8+a3xXI8RDWzagooD1B+eSTaae9n55yjFJkgxaIuktjd9gmtGo
FCAWUPZAYRySB5jNIbCDlVBGc5n5kVwmbF3rnlSvftlo7tiui/69FNhNAxevPWNyqDkdIPOWs88D
uE6o31rt3QMGm8BtnpueATxtVBDfRzQZ3sZOl1W7JF2FQ5FDlfMryCBoaDA8VJah8mKMFIrxucVx
hnOL0bIv74VIMYMqwqyWh0wFYicS3RUG3ZybYn/14ewLnn1qrAKSKSggtDU98rk370IVIS/xCsPn
hnkon8wfTuawLsqXnMJE6iD5DB+CWhPVLmGKoP8cDR689h4Q34Qg3gVC6PsiCZsM6TPyfizgrBz+
0S7vHhMiKQk0tWU78oaLrt4t65LLoBncOwVEhg2Q5NESohwjJX1PVrGwCfB4W8tpIOdAQhYuSYQC
JI9aIhduFaUv6fTCsHo/pUvfKGhFXxv9RE0Fa7rm7J0mV2e3D3CvAP4JHIJC36fqEJprFpMgmys+
Km6TY5fUM1sicxz6aUW+OItWa4SRRgnk9tP7b1UIdAtBPwVXdlyHAAAynW5w1qLxMQxrGjdbP0j9
qR+/qvLdCb89epDSJLvAWmcF8o5Lzs/JD+kcDJ5lvjmIq+IUMwmoWDThxm/2svIODCYwMaKnn5RV
Ln7uaTNH94k5iyG5vUiVAu2HXjPApEMCLGImwsQqevz2l//4+3/+x+fwP/3v/Jgno59n9d//kz9/
5sXIxQfNH/749ytGAnn66+/81+/8/m/8fRd+Vnmd/zR/+luL73z/nn7Xf/wlcTX/9cq8+z+vbvbe
vP/uD/OsCZvx1H5X4/m7bpPm11XwOcRv/r/+8C/fv17lOhbff/vtM2+zRryaH+bZb//80errb79B
mfh1o/5xn8Tr//OH4gP87bdrnvnv//b73+9187ffJPamv1qagmDflE1dN8RL9d///JHxV9PWNcM0
bUf8RP3tL1leNYH4a8ZfDVOTNbLrHdzuZNv87S913v76mar8VTds2XZs1dYdRVWU3/73Z//dd/h/
vtO/ZC3h9BgC1HwYLqD4x1ctPpsBlGBphqIZqmrzQU3b4Oef7+cw8/lt5X8QAoSxejAat6LCXC5T
u/JF9pk52BspVBGP838WptTCD63DbaG2xUtEDJCZa8FRaTDpkCe2M+TMhi5dPNu8yHo7bW2iLWd9
AdLSDKG/+Jfb+8+P8K+XbP/xik1NkTWVqTj3R4ds+Psr1vosU0tybGivvHLVFA2+cLmszUD9A+a0
VbNUQMOhGOf+5s/fWfm/vbWiKY4hm5ptOrr4+b/crKw1vHqMgu4GSzJepmMC/6YZazcaORRtutpN
X6ivTagSH0iwahQJ5poXxceqBtEYSx2+o488yIs7VDBl+hOXkbntk91/c53aH2+RrVisLUvRFU1z
+O/vrzOdej1tBg/3GDWddnllB3sr9/JliZnuPm9g2Cq5TBWbZXO/XtpFas4bZsHrPsHV1Zj8fv7n
F6Syln+/ymzHtFjlFv+ofG3i5/9y47hpiTHG2njXqty8GL6qbtSsWJH/UC9q08NxK+G2BAmaKXR2
+0GK1Gs2sf9mdYfCXIV3HnTjoi6tT92vxkfnkHVSKwQT2iAKeKL08E21AkMRKfz/v5mOI+s8I7ap
GIasiJv9L9cuNV3FvVGGu17WgKMWB+akBLErZ7o9Tydv5mVdcJ20dFO1U/0yRtrS7tRx44DdOHpR
zf78Xhr/di8dWdZ4ai3VdBxTt/XfX0/QKd4UpUV7z8vWWXe5TOmB69qQYjjQFao+Lz3vvessx621
Jtu2dgFoWKGZ8ByAs9YbsWO0YVybUXFPU0tjWKehkFPsh6TLPvAcygPCc+HHSHUNhyf1z+gkgMmT
vMPqOcSYolcZ8ZhCdmxIzsKyWmUVCw65WjodLE47XI1p/VKWsj438aEsCz041vB9kZxHj7Sbjk04
TKvKETnXSLcao56Ofm6dfCWq3sYq7mdKnZJrUE2kxUELKnDIlo34v1uWmvzHZcmtZPszGSDrmiqb
f3ieba9T1dqcsOEPpuY1pjlR0C3YWoD/ZQG3OVV0aFo4pddT7MwzFY5R7eDEGUq0tnUxYSHqAbcm
MeY7ig+sXWBHoCUmVdZUQh6q8Ab14W0rdvted0p8yuuB6nQ05lbrFZdCy4MZKgEKvFIxNkPqbP98
rfzbfuXIiqGZqsI6sRT7j0vXDocwiZhY3Dupm2axQxRJWOjtVgrGYT4m0PglJMV+q0erP39jRRW7
8O/OFUc1VMNWbE1WOPn+eK70vV7JuTQ598gw12YZ464VOXu9hOZTScMuMbCElnDIVsYBFJb5W2RZ
GLzoKHKk2sw2hYaFdlzBw9MRfyiFNh3rAXqcHANs+AEwlqJW/bNiRCjqJigttRLhFTzq0Er6sTph
vY7CRR0xH2+G7phWFEdkioP5NCLlc6BRGscs3LUYSeOb9k5uc7PpJ+WVw3mv9bBvOkXCojC2P4xq
kg9nHeHvvDI9vF06ZqnmFJ0NM3ZLxyvXXhnM8YTi0EGcjp1HOAtRvNgJNsdj66lzMVRp/YphLrow
PwdoIYpkpcnSqggKe9EZpNco9A9BoOhunNnrJEwIvivoXAt551fR4CbkSeBB213xOKtg2eHhVEKL
9SstofNzDJQcXbKqJh5UVts56MIad4fceA5jciGCtG2Wnl5lcCjId7DTkpw9yriZE71qidUfJRub
UH8ISSeXll4jcxdBq1ehgduAN+bQ61IZEoMdWttO/EdK4Xka6XQxFa1aDFEKKzazQXh8+QLXasf5
A88/QHAWxBYDbUCoYpL6J0+e1kkStecG3YgNkLEH4xk6jBr1OqmXnXD6HXjCSjWtb6pt4TCWz30H
bsqfL1Dt3x8NlYdDVk0WJ0l8fzwinSIqpxF4+546Q8ZtiFFtq7ewj8hIk7AO6D2ihAefkYZhr7Wu
t9dFbJ+dxpAXlhe123BoWmJTfdD1orIZX1lukGg0/blgymYZg/ECzKMb/QaDpLLF7BJ7UTNXbmQe
UNAKByI5XHQ4ZsysdDDmQzzvfMl7bUrVmGEuRiJRLF0kW0x4moCxBSvmz++BIk6K3z+jHMqKygah
qhwk2h8qqaYLJR0eQHy3tbA7T0nQbIvOOumDQqZlbZJB4xXJzK9txtpGIONzHxaH0MAyv9c8fVXr
srF2nOF/Ufdmu3UjWbTtr5wfYIFNBCPiVbtXZ1mSbckvhJzOZN/3/Poz6KwHa8tXQt23U0AVEsiy
N5tgNGvNOebF+5fF3vbtVbHOSmVYcvX5+jYUxRgXQZniuhUcGmeP6VSoWD1Eor2sZdN8ev/3xLrF
PXsMWkJTdSV7Sm3/2rz8tsBPnb3e4pgwFAIAmW322bTRp87vktM06pVeSliEXpIfi/SaeyS4tT3U
FAfq9JPwBhJC7fIy6POTPxJ8nubojtpSwbCznfbYBgJ8iYtVSDO5XNWzhbXNQQyL0iIeC7LA6aJV
UQ/gaHTDfZMSEUUXIG5V+c0LMvLllj7ZzizARyf2qmOxtPOh8QyJyKsWcomQPDpoKmdSOmMKHM9Q
ay6XWIQfrCScKt4+JE4iQtuKR6WE4d//9pD6xLDpXkTydemo7/XKusR3OVvpU5iM4r5uFZilEhlC
WYzzQ2F8yjKd9+/I+J9OoP8vHRzZuXHA/v86N0Z//5+Ll+glf2lfnR75Q/89PCr3P740nqNYQdk9
SZ9/9d/Do7b/w8bPFr7xfJvzm+Qj+u/h0VX/YWMobONwdtSKwf7fk6Nr/8c4js3/32Ooc4jx/peD
o3O2wEu+E9SFRtmu4RDm2mfbUFH5QytiIH6uN3xP6lxeRsXQH9LcaW/TvF0uw8gTqPDAQfcaTVbY
51jqSuskFmhIY7lwIFprT50d76Sron2T99bmtyd69+83/PtR0TmbS35dJGcgJYWShsPuugH8bdR2
rrKbWY7ElUoc+RmDe5/VtdxGYgUeOfFVVyfBbrSLdKeJddsWrj/tZ5XtqmKgqRtW4K/QX+RLTFEs
dNyPZuCzg9p6fVJrpXhPnpT+r73+b9dXJvnMLxLGbREBv+ERgT5kLXUT4z1DrkYUFmWQrglX3Nl6
pnmdhBKlq1hu476pTzEAxfef2B/eKquhdqWvfWLs9dmOuOjKfo7rBJJkQ2tUJ/OPPEPtZNO51m59
yXbX/PtR/zvq//CO/vCKONB7WmiXEEpqGq9f0RzGuTWVQX5YbEcdFPavLID7il5cl94Hz/uPvyU1
34uRYGvO9/tFUFd1U/j5oW8zuWuj9jYwa6wCvrugC9QHd3Z+6uXtGsXiaqj/aO2r84c5uvVCjaTg
RKHn8aL1AhTRi/3FrnL7gHuVuuoQsfXo031k+zWmbosovAqb/Uz+d1XxP3Eb4qFsVQ83FPyureZq
l1rgVMbGxTadiCNlvOJWB9b80bH3bML/9+JZgT1jS5xV9lkNYVLZ1Es/xJwi9V3bWdN9ma2lXOJI
FreD7elXN7MV0YyJv8iuBFCRyfyDusHZJk3aHB44eStXOFIIZZ+NRh5qqS1K14clmqsty/TFNOd3
EYlVpRpoxXNI5ezofvDe3oyS9VeVobJGxcJ581EKUQFL5WB0MEWFbDOuSVxg6zFlJUb2rIs+uMk/
/JxH9Q3bu+9qm5Pa6w+g6BAKOzrMDordxoUNYX6o0D6zByYD7f2ve60p/r7VWR+oojRkM9X4Phus
9Vp+m288qU2RZm166H3iAuOKnq8VXC1JfWdZUcEUByfF6f6WnX+bE8vemJjkiKDzth9cx3pPv225
fl0H35/RLEYOi9LZi/XiDkmlwIqclxzu6Cq4jUHk8TLGGP3D6OvsV8esSw8IuZ/LOAJCwRFlAfUX
xE/vX8rbp8/iKl3BGLOpmImzFaLo3QYtOE9fezX9uAYYfm15OcrJRF26Wfj3+z+3bpNe3zgnDu3a
mhoOL9s7KyaNRS96pSbUVvIqCi5FnkMzvooFwcMxGpDEPJZp/cGs9/Yr4jehU2hlpGH5P3vpYmwa
4yxdciA3/lMT00Bb0ENnPoSd8DlO/R9e7v34329TOd6vm2RYi7Mx3c9T4TcthpoR5Ot0tUTmnzrN
P1E8u3ds5KMRfpZwsT54l28WL8/1FR+v9nyqHbzO16N7idxwKpOCG0XPAdrYETRoQpqTqdt+R3/1
P9+jcvkZw1aKIv35yLEqTybGlDH+3GrXEIQ1xiE81MQ7FWR7RXP8d1yRq5gtNOTf/+Vfb+xsFGnl
C6YL7pVZ6mzQOksSUXJW4UGJGUaqt8DGuhJu419jGezGorzxy9m6mpwfSUhyiYwd81k3370YF0Tj
W/Vtm16ZNiB7pe7cp7nrEXzchf2V7sgUmIAUqHkOtnlZ2Qe38H8GAhlYPIbupwTSiCWRhRcuUEAe
wQEwhP+9m/3bviT9L81R+urkoxt+89Uouh3GN4phbCTj+PWLlcMSLtMckW6uKxwUc2KBe8s+2V1i
HaaquG5WQqeV1Xf8HR886zdj6vVPn+8gK7e18sgK6gNWeyrbmzqxNjWdm82d8oIPtqtv5iJ+i94G
m2ntCuOdtxdivJTInHR98Ck3pFCIm3nmox1gjH4wAa99p9fzED/lS+E561zkg098/USteJ4bZdGa
dsm1KvXyJEqMY2yCNrnI93lAXGCK8XpcwotKtQ/amnCKjTDkZgu66FL8yAt3W7ZPLM8Ui9sGYStl
4zaLIEjM3c+6g3fBxHp0Vp5xmVxFDnkcqRxenDyEPBzhG2yTiPVULp/f/zje7vnXW1v3WzQcWGHc
s1tDbtTnXVfWh3BO1ko2Tp9qMochV/dTVz/Qvkq2aQSaZ6gwNk4Dvh8yLswAOTRxXrwAEKnQE56E
jM/q/Wt7s+xxaVowR7nUmzmSnM3EcxsRSpRaFYobUuLrBHunkO7/up/gR9Zjoa/pUrmeezYL9lrO
0xKszZCg+qmCiXS/AtlnhjFTTNXz+3f0q4T8aipSdEccTf+SVqZH0eb1QBoaObc2LCiya9p+49N/
prZ55fs5acTBmhKjVXglQ2Sr1jT9yPEky1jinK8w3scfbVr/ME8Yl16qLdkrsmM8u3XpUfp1ggmj
jYIRQwJbiPoQ+WWLIaZvu+80MwFikWrsmP7h/Qfx67GePwjtcMLmeM0sZZ/NybmsHBwoLojCdeUZ
GggAPs2fIFMNzly9d0oi1rQE2BhYz8JFGYHidSNj8Rx6Trhb6jrawuaDWQ5HBw8h/Z0uxIfjms1S
eNVlipvrOM7m5FWB3nTTB5+Nu17fq+un8qXXkwp1e2HebA0jAARVplRxIM+xAjeI0iXFTE74SpjA
Peswv3al/uIHjUR571xJL3a3wibfT6bQaLv4Hkx9C9WfHE/Xzu2rMsZnqFy4haPXfDBTvpmV14tl
aHNWNcLxz7c0XjDYaN1lcZCzERsvF7clGqUxz3AQetdBhJjl/df7axyfPR6KxYbzOq/YvNmxqqVv
OW2nq5E72tcktn0eR+/RLoloMIITUIj6t0yzZu8gxaorDDMRij9RLXj62tiFX1p9i50BwiGBVy1o
Q5nRJfDrF8718NhwEEskY940n5A/f2KgVKhn9kNWPirZ3RasthLghzs6N2K1G88+zZERv2cju1Pq
gBxyA0I3J3dCpDQTXsM/orcxE2lzn/kaIdVW+El765vGrehFwT8excqRmowzpMfewsq+2HhG63ze
WSByq9729lYPyiDHCPr+s3y7+LBvoXTEfEGlQdnqbBrMGzm2HZK8g6icQwn6yTTeAPyBxYYp4zqj
+7E1aUoW2QCcrHTwVipyVN3R63Yp6cVJh9vGJOZLZObbJMeJXg8+xEyktIlEeiRxwpQjKNocU0dP
qGlCB2aoNhPIsLiyQb2n6WM+SgfGA5TC9+/uvFJKBBtjU/3a/UpKdL8+tN/OWMb2knyau+IwB08Z
vBlynQgeTL0tdEbssZgUqOzYZImLY6IVXTlaSu9fwp++DuOuBRyfljUfyOs5WUZuEDUOV4BByttV
DZ9uOFJ4tqO/CoWfptCx/mBD8XYd4K4NBWLXeIa29PldT3arHYHE5hDVTBt9CgdrtpIr1+clOU9L
GZ2qjuBuzp7YgQngNWwohqH4WlbB8f27f3vI5VTJ2ZL5n9qa4Ype3z6pGAJ+x1yAu4GUauHCj1yA
wQD+dPDPrK2TD7W1SIp9FzlHwNmiC+4+uIQ3C9F6CayLvs0Wi6PX2apYxlnPejniSmGfIerhb3fF
J84h7hgX23wWdw89nZ3Rg3NR+oCazfdgTTOceVW1WujmhyjKDRGKEdslj0h3EuaWD+a0PwyTtbAj
OL849IjPX9lgnKBb0qk4uAEiC8bhF3JGMRBJ73Z9RVbp377/WN7sb3kqv//g2biMh2VaapsfVNXn
OuqOfuMdc1NsxLwc/v/8kkdbR7ASv9FIZCKpJxnxSz0gBYxz+Vw9+H74T/bBGfCPY41COEuQcFCH
6LOx5ntZoxqLT03O48+hQf+d1dkOokpndiK2D5YFfA/h1bbRqAyJg5lK/6NreLOr5LFSQeYMyjtk
03u282DNSlTTdVTqUvxRkTzV425Yj76pAjxla0j8bd2WoOZATldsPAkIQsex5kl7cDZny/lg/vnT
BXH8dgl8Qif15nAR9VIi1EZJwSmRGPq5fUlr5vb3X/G6jX+1INPg4NtaOxqez5br7BNTxP/MEFmC
fe/ha59X1q/TmJu24cQRx5ow87J6sHMKy+//7tvDNz8sKJBTuWerpG35enqxUuMFZdwFe+EsMalB
y0tQdRrp0Qyl3Wlw65QNucJJM9x6S/hQmRrYyjr3LeYm8Kf62LIwHkxPczdYwqOK0u1oz9VBMWkC
+CBSIO2dBEN/8GAVbXq7dCoERg2Yv/rLseaV19sAYfcHoqgUlPOsf8IFDhdNouf3xnHXWWFzSFzY
7u/f+Zv5ghtnqHHbBvnRm0r91Ae9x36LBKe8O9lF8xTbWNE6jZ/bSv5euqL/YKPwZhzRgBDSF3Sy
FEeZ8xZTZ+o+Rpyi99EKSZu7uNjGunl6/67W13U2jvjbOQVza4IG53oRvy3XYePENGLXasYQPLh2
9Oi1Gn4lXq33f+cPN2MUR23P0H9gvj37SltQw6nT4agKJgJUOaLBYqv6D27m19r2+m5cm6PPuvzR
o0XY9PpuAtXTUcxH2lwOinMq1hfFMqjbOa1RGCtWG5PWBNLYYbKVbehcmfTediW2wtpgudTMU5RK
KQoMcBw9Z0XQmHyThvlflhdOB9pVzVczmZxEkUTsY5PkRxtXrD0Jc5kb6LfSQVw94+BMzfjRh6e8
N6+KldSxbfRMisnlfN+YdEUdVLYr9knStxdJHT34FdTYhjw0DG9gNVp5Yjg9z7iRLEtHn5Iqfwky
4Bhq+JwPrg9APyQoSMEOr7rsGEYR0vOJM1dpcU8IqMCNYJGcS3jPurBfYnRzAFi3dlUIOGew9G0/
J9ws08uum3AsO5Xt3TcmkNthgEjTzj4MAfbnMuSD9VV6nyQy3TNFrozkER9h4cB6X0oSDjPj0dPL
shONQTw/QRpCiUX0H+OuGfpKXsbJXGxFFESHITTl88CZYuuGOHiIsVwOqXeTonOFZGSwUjfJ167M
PGJTCfRN+k1uZ+F+cvyFowgeKAFaocgR6tRZvZt8wJSRmC/jmGkog6BQy+ooXHMPKbC8dZv0NvSt
8FiFdb+TaiFeSbCNVETb1oufUxYkWa9ChXgZt+1ffghYrCoex9q5sgylFRlOjJgFKm3cNOohj1EW
RQ0wLJuQMLcfrlVQUcLrOnznRu6FqX9oDUrd6WcC4ZYOv3kZDXeqjr9Pefu0kKh3tcR5tDNN6+28
Au+HgGm9iSf4pVmtrCspfHHhZQm8aNep10Lk92Gyf4bWCFgqokfkMSGcYvEtaRoSLETx1EsUNYsp
LVyNzRbvTXjTpw2EeDuL4Agos2HWhj6KjELGbX9QdRRi1Yqea6RgG2vFqE4BlI+kwYOVYK0QZURw
RNe8cDQA4SFXEKcMHvMUxVVS9KBYct86FQYm2VhDo+vSKxEVwYNqF9y4OJHCINl3upA7t9T5vkyc
8AUseqT1hUML+LNf5T/8nCnfqjCgSnfsr9OemJBsEM3J9VsLLtpAfrBlkR0Zls4xzYfyCwf3u6Dv
SZzr/DXnRtrbuCSiIxBYpqzOxdpcejAPgSKydWkfxyV98Rj/npnz+yUE9maFh5Fd9KUorWk79fGX
PsbsTGeJDGtSI7l0sevjoEQTJZJdsLAOKhOUUBKqu9rOBzD3YHaIrldVOUEtERl6x2C5HIj2ZLA/
NGU9bLTWe7bk5W3urzXEb0s2Rd8G5KyXw1iSeNxYm7xQxXFRBPYKD5OuP+IfbMjqCt0UBgVSNyu3
os8e0ZelY745dpWgdluVwQIek45MdjUU+6GQ7leUcoXur+oU2M8QhySbczIzmCxjbDvAFZx2v/iS
MO1x3nSNO2+spbjpLe8ZfR7hiYH0jmNGNohtJcA6cqX3Kgy/c8K3L3s7IlrLyy+KQmHGsXXJ4Ruq
ZZV4EAOtrNwPBkJaX1cg/loqUf7cEkjXGO+Qj/FNFGI8d1QxcEc2ERITcVFdxd+UIPd9rDC2DbqZ
8a8EIz59uAttkF1XJTl6Xu7K41gRkZiEsQWrcSDgmD3EhcMOG8zESGwP5fHtkEgHBe9y2drFBGDd
iq8l6N48nu/aAqJvzFFxV4fjqXa87NqUo+EY7vlkl7KFZhMrDkFgE9MNC28oF45ThtmoQW107LL5
MRj7z2U2tLtIuFDSdbA3XgX/NbPAcbdWi2VS42Ks7S95paOjYd6aO1y85dw9YY9zTmwFcJMB10tK
AmtCF0evzMxw19c3ift5iYfyGZ3HRZo3gDBhru+Zc+Zj4TBl+DLGiojlCDJwSc5FWAnkKIpwQ+Sa
CYDbSeXddWmiA5zL5NQUTMjAlwsnny8lAXhWl0Q3ZVd7t7aor7F5m0J018GcZrtOWSBN8YKL0iue
EQX7dvvdG+x0J31izbTfrci0f6YMDlmrSGNnD0BXtUttgDXli7bHo9vg+q60ou9VMKrD5KNWlPOH
4h0bMkRCNtv/9Sz3etkPVbwUwrGItwtAXYgoOtgJNMHQvZ05dGKvujKDBBXHh9LMP9/f2JyrqNeC
h0crgZIrGxz2+2c/PsyBmxYVmpFu+BaEI3xp00EAMOaOjF1IKeRikN/bO/5lGq9lgcB+quJP2m3J
XyXIA8D9RBdh6sw3G+EdfGYnuG5xTa0JNqH1JTTqy1j2QMXAqvjh8uRGyN5D4un9IvpmjVn/gc3j
zY5wvR+2T2zuV5X9eRuxw2JVV7XhYVYW/loRrSSq5sFUgJHff3R/PD6yI6GSqV1H2OebQsiCHFUD
lR8Qh5OYmd5MmSLjaYRrmw+yO7rYRkdhvsCtbg5yXJ40jtg5m4oPLuRt9VpTB3AUhQCfhqZ7roxp
bOBilh/lh9pKmbLtlvoEpD2ZBvIiFn81Ggi5HKAGkKuX12D750Bfxnr5Kf0EneiyPM0OX70uB/hA
bggpzspBknTBcaCXZNyuJ7MTOBjyWbRiH5Tc/lBtEc6qRuO8T9fj/JzArCaaObSyQ2lhxKyUmwKc
TU8+fpM5O5mZqFJ3uEmcRH1wQPnTd4c0xWErSjtHvDEEWeM8Z53lZ1Ta6IGVAi6yKkivLLwfNeFK
JFARevitXO6XIlUfnLLP3UjrdydwQin2wkjcuO/XH30g0eOGyMUONJFup8KCPe5+KoPoKqQL15rl
5zQ8+XAuxl5f5ip64MBMmK9Z0g25EN7R98DwLdYFFtTP3oKn+YOx/Yc56dXlnVV7gsgbdJ0zpDoJ
v3K5+VUDsLKe4Jzxc+Wa3axuJvcmKT+qL/+pFknZlYoMMi+5iiRfP5gmxPg7Ryqj9tM9eCa4Q/Su
AGTJ6HIucpRKgHK02EsQ6MGYOXsnJKFlGU9W0nxUivXeTiaO5zOb0CbjDaFMeH0tYxw4dooVDvYb
ORmBu5cRS2QwDS/D3BqsC9t+nAiYm4GmW6MjLyn3wxUlXKMs74r+UzG9aFxPTp8TIA3Sa3y01PST
Ug7NhRE3LqRoQZHc6cmLqiZAAbUCveeH5F0M7QsWVhBvDUH3JvpsI1C4KPMIp/8/77/rc7cHQ5G7
pOXKaERO75yrg5e5H5SvAnRFa2B9pggQsSI+vax5nFL3LiCuoWzbbD+k2bO9yO+8BVTSDsr6nIpn
4aovymWZrb3lkFEIxZJCEqUdUp1q+JgR0hW7lD8sbrvWrWC77GormC5KPX5wfj6XxP+6Ee5C86L4
pujWvn5dPr+e9eypDhxtKc3OOXwBwyWEqfs4afZyVXUZDMOnHhxI2aEOhQa6TBC1cHpiacd98f6T
Ff7bzwgV5mrfobzn+5i+Xl+RlkFmxiGvDmxI1lF/KkkY8UWzbUmQ2FZEIge1JAiG7+gS1kwRNXQJ
GxCto5TgJuS2kiWI7DAdj+BzSP9Ovjk6ygnchTIb06jY21FXbyMdiCvV6XunmTtCnNkYkjYRPeaA
LTr3pUP8ejUnl9TaoEf1Fe7O2L6zYtJQTH/KA33oimC8zZV6zjpDeLfXPEYJVqNe29/zzk73XqQ+
J00f7inNEoo4qADxl/lrCODGWxgR6JDZAYJ69BXj5M67qmsR2aOqPA1iJ9hS0kW2yJixonY3A3Gn
aJ5y2qKzk9u3XA3OlqfFu41cUxyC2fwow/Efpwx/jkGByYpi3mW5TIYkP/3CpISSML93OoJ3TDgN
+zIiqSrJ2nojW6feLnWLezOymttaY8QOHKB+2ZTgm3EwKIJ+/doOOUiLsNrXEaH0Kl0jRyb9g/mY
QIeuCU4j7h/cObH8jFFdfl5Kb2OlexaGQz0G5sUfOWvc9HYPPTgqLmOSRHH7B6cFwTIu94kqHlAu
d7yZ9PAshriBYtwNe3axwSGIOwJPI4wETOWpJLynQIZKTlYHVmj4Owisb0Pm+UTUsQ4vEP/I3Dab
CBuQH823Slj3rSBXVLic0V093qtupTwl4cl2m4aELr1HLOCBvAZDUjvQWi215XuFYeC7VxHGqmM7
pASOzQshKs6MfE2pf3Ibo55SpB7NmiydLljZneS0GSw1F6apH33LriHZVpRXhudxBnFf0fzepRIh
IhkNcQSrp4jB8jhDtBFEygxlS5ZlmW1yWU8bu1ThzoeQiXrCE8VDHMaoy9oZdLo/PQ92RTW7/t4m
ZXoohUpOCQDD6jIvX1oF/gDCzsmudXOt5PNiMSBaJwJ6SmaN5XT7cJB6a0KX9A6cMkfQM54Yjk5N
IJ3WSKsajb+6I19qcAl0sNWn3kYP1I8WC/1KpR2+LuClFzs+Wml8I1KfTC1UETurtw6jRNTM6L2d
QsvaKRfQSdwdsWn+hEWy1cuCa3o6pnX3t18Kf2Ph5w/JPHIiB1p6DCeoKOggrlBxKj3NVzU4ZGgX
UU4mC0M2nCJ55FluB9dJCQQkqzBV+SNKqgkeLVOll05Ps0dMsUFquEkEHHvUCzH52+50GUNaTXzo
6+WctugzcgU9kcyXJtO76Wu9gJdwtTz0KPMZi/53rcaUCPPpumTs7ONxigk9AXwUsbqWQfJ9hrK7
rzgBXAP3OfDShlBkj8p3olOPFw1sSBbs0ipn51hk37Nu2doDmQKFqeEGRWTl+NS3TkkNH6v0Q3UZ
m03Z98udlY/bRQLqHmoNiXkEtRckgUdZo3opHMyaAc3m3VA1Lma/e8oR8qqNLeeiiImE42TubGMZ
fA+iHpFcGsefxjS6QgsKR+zCTmrSNRGxcbSdMOh54mkCf4hxrNyLaTjEEVHLXeM0x8mIflvaMeEZ
TtHdjvRYLyyiXnqt3E9TmdGbt/P7NvsSZcDasiyaoeJIcTvQed53lPapFZAICd2G7HRm1yb3wl1O
2YYooaw81cIwRtLxISo7sbMwDlyEfr+vuqAjqTIWBxsF+O3YO2pjemN2fU6I1Jj2V5ZtfRkx+R3S
UPucxgEu4nM45oj66MVB149Vv6ka8vkoS9wMzd+WzrZz+FKairKUS8pGsMTOJp6bJwdpyUXYhjfF
ZJnTAJ2xmuphV9V/BdU+63GvB+GiSQPcpX5IK7tNfRi0qDwWwxYkNC5Wpx8aX9TWG9QItLcO9lmT
34uq1VtWEM15DkW1b301bDeDePmnUSDU0PbJQxQT0FbJznseKxTd7Kj629jHzenYEq63iasrSuj+
rne8+lsaOp8yPeU/y9L+bIYOhGC/VjegG9dMat7Q7WvbGQ8ptotNQaXacvk4my5ICFFsOaWgt0hE
OX7Pcmer/JiOvLXw7Cw4+mn+NPh0k8rBYnpQa/LNkkKqTACBFe13nS33LRT+CZXlvdWwqxd1/Dh5
Lcmg2m72hv73tmyYrNqGTBmZUXjHPWFtRSBCkirqnZ8swWnKLKxUpM22NCZu7B5MqFYDtSlShcmJ
0RCDhZvs8ol5yvGCx3YkW60bCmIZQej2AMEgDi/73J3VB32Kt12eVTaHOJmyqUI0fLYDyuzFXpKh
mvaJS3zZONS7tJy/8XkPWwITC7f/9v4O5+0ZytBOwlWG4nHtqf3aAP3WgHGKCGu3zqf9yJu+0NhT
3Xh+DsrF29MbizfeHDNxDhj+1zeNlfP+/Qt4c3rk93GfCBc9Lcq5871rbZo0SLMO34+AriQGO2BG
QwUTkO/UxvduRLE2LgciTZz5A9HV+ixfd2v4aWyOuOpQK7j+2RGptusmLct+2ttrrrIPub7HIMXt
f2PpJ/VH+Lu58j7Y475tRHGPKJedX79LK+X1hjIMnUZSNp72VFZh3jVr3qcPyfv9p/p2J81jNUry
H3r+Wvrrwei314oaOextwThS9PG2bLjrU9+YmqI6xN4EUcIpDCkEV7Qw5ZT7N01EWENe7u0JBv8w
gww3IP/ev6g/3Dr4idXo6aGEx9rx+ppat29b0UbTfoJTQXkuIeVKtT/f/5G3th/0L8xK6CJXAMeb
HpxFp6mOZTaBIyeKown+8h3EJsKF8D/VTvvg1rc5SFQnDOQhSJNPi9+FByfzvH0qCAYNqjHcz+hn
KQgjkQmiG2fZVB0RF0jvSJKkL8PgDF7ev+o/fPbUJbHdaodSCuvb60cDG6weu8Ya9w2jfKJ7dhEj
4ucgUP90S9+lQ5aLD97GHz48JMi4UEAU4PA7lylFQ8oxPJlGYtFpm+n4u8iBS/i9/xBn0DWedIJI
tCihK71/q/8iYn7/7ughUhZYe/eS3Y57PuX47AJsb2TnNykoki3g3cqyAczqct+s+9mFNlnvzsHF
MABEQRr5Uvftcqp9Q3ozJCo1TGh4ZTTeJFEY72evZSn1LagFS/a1XSZydVHTfZkzkozoK0Ws/WPK
gioI6UwMCMs2vOIUGeAqJo4yId/YcuwnBscmdFq+yRiZaOf1ZJDk6RVKGYWKySG4oAaBHrFT31Ya
4lwWTOVztswXE8Uuq3DmT9Xouvfzl4oG5rYNKRVyMAPtFqTMI00y7ymw4w8QMEmtOlqB+ETyWLa2
9rq3m7uiM6jtWrzo0Qx6ZQq0+xjkP7wwTY7ApfU+7ZaBaJCxvLIKQyBZ6/4sevtbPXtHMqlx6ISV
Ovr4JC8a3wNaHepru3HVtcCvHHOw3juNh6IJW2NXJkAy0fJR9I+ORRrFB0vWI3h5FsmgALiGwvY0
1UvAZv9n5UA6MMwZ27QfSwJVHFKnRioITn8Xz6zDhXLlLl7nzrLj3mg1wZILSJJNv4iBNm2BcuEi
kcPn1AzVybbzo0kbEpBIuZOVvjOjf6x6PKB2SjLAGHWf63S+7+vCubXl+HlyqW2HZtnpprJvs3Ei
KSVA2y6ol16IjEOOT36xjPKFHI3u2dU5QIHKBnLa+l87uwe5S+pEo6/AdTlOuOyQZU4wzVr3UkVs
hW9EVg33oROcwnZMd0nLtKTkSAUnGu6dGLJehdQVeAD/bfNqk05kNCJW5Qi3+NneLUjTrFUP9heS
YlzHyzFwQLHHM/xHAqbZ/Hlkseaav9QqjyrwNx6H/Vs7nXdOZHkbX/UlpAfQ4smKYa0SskUQHEsN
PGNwo5XLPVtf8iE6sR0g8xhiCX8mPVjhjepIsZlAyWzc6LpN2WlHswlI2xn/SWTggvHs4zvtA3VP
CijraS6Qr3whbYgmaQuM2V04MIZN9DXqMvLj3Zsh9THfsnHdWXFtfXMf6rwar4KkPdgpobqttdxF
TgBcynfqHWoHtN1N+ZRktXVQIxpzMc6nnqE9jn5w8h+cbN07TPEAU3whf6kU12yp6kNB0doVlSRs
efpr0pCxZ6LBb7wMQIZPagJCGHaIQ+FAMffrw4KHaufGgtEdVJj2sR3aUfBMW/vkjoZqkAG/JjPK
BFqlpDCtMTONzOQ+HWsO/QvMtiJv0XvW4T3fMMUS9hNrJMONgVNbxF50RanizvR+eRenoODrAqyE
co9dA0OoL4LD0EHSlQTzAotNWCgWnEVpOC+fc5Akuw5715ZyEMw6RKFck7iOoi6+QcAhEhmdoMCQ
yoQiBPKhEfADPthSvNFEYQ8FnbBaNI1g1ffOVo8mW4gSG1W9T/r+SMM4hytNFQ8v1kOfRJteNpiF
dPRXMOfXaomTXTR60w0SD/KxdnHcWg+zLfGNO34HrH4s93ArOJMQtDe2COkrySF4DZFQIa2HZSGD
KigAc3qoqlhGuq819UIXIR7NexJtOqvzd038FOr+ViTK3qHjeKnD7vv768j57m29aaxfqMJRoFEA
Pbvp2EvzGZ9BvS8e557FIsonvhw0egjBKYHFo1Vt4kV+BIACOMZa/Hr5cjCoSn6fmuuKB3i9Vqc5
EqXMq2qqDMPT2ORM4lT0mG7mJ0fTp88C62AmvzgMFIjq1iXPZG2sleOA42uBYhIEDyEr18XkU321
W6IJTR7fY18LwEJ1NXEHEvVgUZCEVdt631Xt3vO/m0AlANEJRk3t+Vr0UJ6zBFg2nkmicgq328wy
NBdFlKkrz2kIVxyJckwtBfbbR/oYd+r/UnZmzXUa3Rr+RVQxNnC7Yc9bs2zLuqGkyGYeGmimX38e
fG4SySXVd5XESYSApnutd71Dcmmsb21UQd6pm1+qiH7lFvTv1Na/j8Vwcgfx4lnFcF0Lf7o4o03r
zf6hpLcvFCTK2I3nnaYRB9RN/j22ZRb23uW9ivTpgJ533xkYaMZGTaxtFeWntFn2eisJvB4xa++i
KEUSCCHfa0YyD7H1biL/NdNnqBuqzkJfLNDp7D7wfbD6yjJJlDPLW7ONfgwC+1kHTUQjTVT4eb1t
eQH39kCkNR5S9iazKCJYl5fI09MAR+kKrD0FWTsqR1O7uknq0G5PNd28i7rXX1oZmkyXs8QG/bN3
02LV+9li63XsBsPdqVkDEHx9a8zqB2CCCCIflKW1xxurnNXRb4+6FswKe4XF+z2XTA/y1Oe26vnK
Gpq7Kef22kK1V041OrtKT0yOuqu1vTzmVteS1mR/Y9Cqg2JTc47dwxLh3/P5B/J+9oH9E8xMOPBo
fNdyey3H/9UCVAkcaRDoZueJJtouCsK9LodXTyVfSe3ff4p/roSk3zSB7JmzvLtSb3IK5GgmdnEh
fzO5JKd5ZksWFaKHn2SGLEr7Ykj8ob9ZL7mWjzadGxL1PzK0f91c7kaDzFgSO9KECnK5xnvZM/pz
O9KKwRI3VNohEjsV2JNLtJgGP7VJqNxnOe0GTz9W5leNx0flm2fixCFcB+o5pPP38jLfazNLxlOx
dybHxEkew/7JtCR+7jgcT9a4XPCCujY5WELL7bHxtQqANzWAV0xy42Ob7vhkyjMFIw27NUT4+XL4
8MigBNML2piarJpV8Z4ogMm748kGgkCKIoiwi5M5QFDOXSIfQboXY4qZVTJk98fxSXOmJ2EuWybQ
v8jnJRrbSr6crbzbR1eZJQgQXSryb0CId6OVSgq0ssrJ4E2JF7cftStHz1RYRRrxDbI5NsBfuwWD
zC2+TbeD3f1I3PLgyry/bjOHUHk/wvu/xnA9I6AjKqeD6WVr9Ht8MPVuDZbqsQnsKVRtZzX9ZQ/0
cje+slVUhd4aN1gBuNmls88m+9Upe9yVZ1Rehk+c3Vg+SBNLRrNmKDHCFvIrD0fzbmuOt2uFAutu
ZRrPJDT5b5kpySHLsX39318ZnADgAnzc0KW+Jzub6dA1ulFne3NK0A6PrkcGRPOrtQihqyzi6Rfs
BIKsY4yUGEfahqMVxWtcMz4lqQBBw/d5+KJ/c95/7YxRkc6Dq2JEBEX4/Xtjpj263WzQM3gxHLio
J3Ze2KdU75mDGcLA3xqqO1GXJy/Go3EcKDephwhixsrsqsCp7WrGNq0ro99Tql23SjT7Hoc0ejUH
ULVznjMYXASfq51TrBngdmLh4Vz6j6LHAHiYhqOnyDcaBEio3arvLlkdwqEJm0G5XYhzt61BY4fi
8VeW0X9EPiGY3bR8V2IwL+3QdCD/XQb9r/ndO9fkyU/Ps9PVuMbLW8p7Qspdj0rIVCsCPO4zfWVv
Qc8iVsHcI07L7s2ef5Dk3xgmh9Xnb33dLf9dX/BweekgN946zf3gWyL5N6PlQCJWg88m6qPnthxX
fPEa/3YVCvnVegx7Tcd9Vz5Rz2nO4OCbZhOT2JYkkMYi/p+V49wKkCBsYZOd54MUgfkQ47Ws5lZ0
C+2YDxtCJ++xMoybOCeNYvRj3J2z60Ibv3/+ED8CKtD48VbDW3dl1rw/H7wJZXVUaGJn1/JS5BJr
uNFes+Rif9/r+rZZUAx+fsl1v3r/3uCh4GcBSZ9h87snytgwmVXvit0I4XG0iaQeO1rJEWf3qG23
n1/sLywLbHtAT1ZRPhwm7KT+c7rnTt4A6EJPHlWGrMlT/qEw1X00iuXoQzM4jNXyu0m8236xi51K
IOm286TtW1+/jxr8TT7/ff7CtICBiNOFJfD0Q2D47u4pahq9VVayx1utvqfTx689bkvUoWsE30p2
7wpLP4vRPthz018PsmKM3HZ3GPWRajK4U9CkzQxVYkyPTTvYjwQT59syu0gZYbLa5aQcapoeLJ7f
Hio/8x4YozJF8tWZ90u27OiXj5HbpXdlDfnPmduLuc4cgWde/bGVlzah0sNbsvziYP2IOHrcOiQg
Ki0Qe//DWhNRBv3CIbfIrF+lQ4QPRGps7n1JW9RoxNH2mKjjthtgq3gWdtJ8H2L6baU5V/3iXpia
MBXx4IPm8EfzTIcmYFKYejEO+3pS3Q6RcVe0Xvb4+Tv7C/9ttSJzPBviiM5Huu70/yqiAOJwEzQU
Ri+SYWXlJHeI94N2ZVfQB+wmNcCZb4i8at1T50NjKr1vjKO/ff5rvK9TOU+AhFnCMCctE/T2v79F
nzukjY5lvo/gzhgdKFjn50dv8b64zh/1xX8+UC4E8g4VaK1RvffEJHuJBzPqKDi45HXs0NZg/PTk
YQqpOSMqngKMxiClwGQw1Hi1F84+9gA0oESaTQRokMoioDm46IqYnjMtkRSTleFudXd41BhNItCH
FoRBaGTT2dUZnp2Gr93adbpVDJU2ykDs5Rj1vfwzHcOOweIJQ/0j274YDtJISDSa/dv//fmCwK2W
B/gesCf+9/mWhasW3mAGUW2AhzX532ApneaVl/T5hf6iveUB8/2zA6xGN+/91NhkwDCrJdvHzdw/
1BM+NzUJJ92NExO9oQgBseqdteALkEqYCFNct1/swR9AbV4x0w5dX7VSNCTvSHna4KjUMDHb8ev2
xVkkcEf+2mCh1SwEzcSwtLzMhymICvuLe/9w4KxXZk2ZiB6psd9bC5Uy6hR4crYfgH/iGvKUdKHb
OkLztzkdq5Pll5Yx+raK9L1hUWeb/EZZ+eCP0XPS+S+Ghiw2xq9duF+ew8ZfvjFqfwEPDg0oBh3v
MYtEyzv8QtN9p7cPRcLZF+V4p6buo+Gld7U571efEcBshUEfngL6EGZdtRmnuYVRgooWHvYXy/JD
AeJh1UC7hGMQainsdP67LOFrqERviOHq+/FFacalZP/5/KX85Z385xLvzshGVkuUyDGFEr33XAN2
ZvdGJgVaVJCYr+YpH47/d/ez3u+/NlMIMnPqVmplAjR3tDS3dFfoADCWNrRfn9/X3y7lrhbzfG1Q
vu13l5pgZSRO46d7KfCXz6oTxcB3Yy7BReXD55f687PebZqcaZzqlKOMCZ31Gf/rtuYOJWlkrLc1
xdvYwV5dpL87p7N34Lk5UbPRBh2VJEHGIF7dhBdnDRfO/b4rIS9p7WEop+zS9P7vwXp1B9RZACs2
WnAWlcyR7ICdbfrrXpInN9iwn1Xzk2Op2mg2K1WPrr3SD6kr9J0YexWkNtF0VnZNJC89bAOYY+dk
bvXL1MKqWQb2bCRakedu/cRoNlYGQo5H0rD94rG8BwE5tNhQYbnSw0KheX9otUWLC0UPCQqfeRxm
DcRIFjny7kHjkCRjiJ2t0whwLi3/RoC0BXqX1oEl6pDnSHSZpl7UQMNYe+4ZkcC9VU7szeVKlmnT
/eSm8FFLE7JKhxR8inci63cZ2Sc3YEnwnLwlJKLhKXP7l6zNHqZJxnC0oJ1aJh4762k+18VD56Ld
QXvtYp4NClcMuwj/gc+fxN82fbBQxM+r4wFL5d13vJpoJnVMgLhUUF3qfqC2a9qflV20YdI2xIwO
+AgrciWz2eKG7H6A7kiS9Oe/B0Z6rMR3K3U1qUIwSaQH4Nx6Nvxrpcqa3CsdqRrB09CRLBQEZpkR
V7isKpLsmWAFVkyUrPmzyeusZ+N54XX47WRcSVbxMBvOfTLelhbZYC4ZXej7VvGN/zhEYiTPuMfy
0Y7Hg1+Dm4PT3hg6+gD+g9XxbJ63jCnyQCPCR8+gpvbOxe16wp2IwMpwF+2HZdsgmYcQiuSilsC1
4D6Eea+1Ydfu4snqj71G8vdioiC0/YsCfd+T7dG2T3Qc867y1hzn3JhDRMciJOTubOVevu1czPoN
BSwJC3ZC7oigaabziWWEL7qwnyqFjKFZe5E4t4MyBYjtK3JFPZ0mF67jwB0TattD1Cza57xcXmOr
xHW7IfcnkxGgWuwx2khe7QgmZG+YsJ5HGAzR+GLYGdKcUZebmWCBYFE6bL/Sfe4sGwPvEc3kszKg
HVD7pVvikC8o4Idd2xdHImwf4gnRQp2RtmjWTHVqknz9xaBUXhVMrWsHiKrvkukf3RpQilazvnN0
8nTpy7dRq95MP77zyuTOjaenPnd/iZ801D+JXw6ZDOCCO7pnTF16oyh2lWlf3LxoNm2VE0IprGbX
FuKnneIFWqJsgYkIBmdqvkEQkuh2dY4WDkd2Tr/SPDEEAzpsun0jNarHuYyDOM3zwINwvNQwRtuB
7Sr+pxc65PGTZxMzYDKjtVkqm5ShJ8nH9as/Wz/+QG6pPb0xmUBDhmNOq5N0OKy5W057wgvxTUu7
49h597jl4pzRHyaGfOxv2hs+MynDo9Lf/sqnpQs7nidhldSzedaeZkwuN33ePaRRloZG3l/hyLZs
inpEWGlnP9DP7HAci4KCKmFXw70Fn3UG1D/FGgCORf5ApZI4BLhX8Js31gpMYg4TocnFRyzfNh6R
iP1s7xfqqYB1ZcILgzrWaThpFAX5lwSJxI57LfOpYSRiEqNpjylh2aS25tXeS7oujPB9Dx3BH2OO
cMKvzMIiDC5gKf0rZ2YaJ/DjKUz97NouLC+3UxiVefAPp+m3i25z65PZy3p3r3DDRimDuULjZQ9z
Lx/ytn/JgWaPkyjvHVubTkq6LUkSGqGgd7h6Jm+akV67CH42oyey+7Guz+1sd+euq1m6kAthHeTN
lWI+HEz9sqKwtbWf7FEGXanbe2lT0Ar9uuxKazvVBHDOgMv7NMpLQpWfDJG+li200+6OKvxV5jAm
mYEFIL9TGPEyQdAPY9a98cRTBmTce2S17t6o1TfcBVD34Lu7WYZW7menlYFg10Iu3HxrWFvglBgn
684gDihrX1olu52jIVSCiehvQEF2lRMZQTme6M7dYzPdu5HRBL7xqDkVBjwQgq00y4+I7QNGuNDx
rNWmJzYfaJS8A84FQJxaSy6OhYauT9gP5r1Mar6MCA6K0O90RCxXqVguOqrEw+BvBqvpr0RLmHZe
Dbu+ZWartFaFwtecDXiQ8f+dTeUigkCUzFgZkXc8cDwvcBtNRRc1edguN95PyN6YB+kAFX2jbTJI
DJvaNZjX++Y1ueVnvUhN8usWk3BrF6VkzfDFNGoSP53AzN8cKYhQ6E9990QK+olalQzg3DSxCgR7
0HwWapQHkSOpH2ps5QyIFG0GTdywFibHznCbygctHpaDgzLTKXNnu6StuYVrkT3BZZCh629KX382
horxG7tHiKtQmGbZW45xKw7yBHiCKiJS3fZwqnimd3E2I2ot1Cn2OgJJ/J+ulRx6r0T8WlH/RF0f
2KsZqDkj0iWS4WbC49eyxieJ0B5CAa9Cr2ps50cIwl5/kDk/y8i0syp1BufwRbrcC1Ol4WJWSxjp
s7ufJoZtZQ4i7kGYc9EhpYbDQXO2UfCG7krvtfT8e2M0Yd6TgTm3JTqV/GiNutgMI5pFU1Xd3uwd
hXTzMWuTe5+pFkyXJIgSTW16tcI0OkrdXh0z3DKO0jka6FHH6M1PLSLi+1+FOfWQisEP7Mm/9aok
cNUqlxEFSrXW9/ZZn+xKJ5fb0e4hWpbEJqYO5ocNulKFEXmN8+Jgn7HuByFiH9i4WXGcew1jsWmh
CiQLYq6bAAMvGkBUH2Mb9H10PZgd2pQCeYbMbA/xiAMngMmLU1kPPkZhPNPF44usWupM9IwU0CaD
o/kkyzq7Tgx3CIohdXYq2jq+htZiUXdWQt7xUjJHaErzh4rVz8WAF1/OnPRLwwGVqmU3yPp6yTs9
5LEFmtvfuoZ/6Ej0C9YtCecG8tyjNzxGnuM4vhOIH09d8QpN4pmoPSO0SYnvSvMiM53f30tJ38kI
Q16u5VxsXUkMdEd4CdPMaaGbdL9ZZudyGNrq3PouplpESCu9eWihBxGr6HAtDgIWM8yOmq/K0eSL
wkJY6OpOCPMyVXm10430lHdCD5EakGIyxne4qRIJD8dajzXIsHRn2zg1RTAxPGR0jAOBprw4RE3s
3+qa/aMeXXzZYVs0HcE7peYi1TduFpcUn0LMLL5MXoRC2p6KHLNZHNWCYmzjoNObp6hGGeGW/u1s
yN2Meol42RoyO/KpWLvVRuqBWabYiqUUH42wv3UekksXL8NQW2Bz26coS9TBtdqtl/e344LvQSnc
FkExvn5uT/Uwg9+A2mA5sRzRs1CLMzHxsjjaYu7dQdOvMDtL0isn1Z8tvxJBopFxCb0E8An1ZWzF
h1FQtk7ZQH7vApATYR8QSAtVdFRfDaXIwJKBqvBCWDa12TNkB38MRIJWio3E2PVVYu6xkGvTcqPn
LiyjGLmIrupgzsdfdkLepN/qv7OaUg7vY5g7JDo0SDq7skQVyLrjM0SjQyaUq10rt3joJ3AB10Nf
rUMs72VBWqXdwxQYkyU0qliGum7e4PvrhBpFIDGS460u6g55Nt9zVKH2Myl6NXbXbZ855wjVC1sh
jGzsQoercrGnAMvla6qeOkwheAQWJDi9hRQ1lDBcmKKQnwbkpRINsjgEEMdZhp03qyS0vCc3iUmk
ZFC1r73olmirdOe16Rxg3kA54CzYGRQ2KmJbsd/Q3mGJd9KkvutQkOxACPcJvsGbwal/es0qlvFG
at+YfVWM20hEm6kVtzaU9lhh4iHpmZAc2GUAj8gmoio1D2UXHXDfTB8yq7s3FpcknTR/Q6BO5ekx
2l/MBHAlWofDhR2feydwp0mFVmKSmR4LWAAJfMSuH/QtTpAI5LJm02tbDqVF4uTnU2dDS7fzcPK0
YY9ml9qONbTJCnM+xEU1nguDDis3DQLMNRKqu+qg0sX4ouEyV9Tiv32OvbJo8eUhOQYSyor1/KvP
4SdWsAD1aA3GfYuMeWdma9ugbD9QPR5ToLYEwxr1lodypDU3d3KUC0+/5yBcj5MmlwFeCBmNsTkc
ZuiKoD8NU/q0u08q4M7iGU8ggnNYbF/0zX9p0uiYkfcBwKJY/wAnpK3IkwLQYEcR/9LL+nn1/Klt
QlcaDN2OIDZP0/hPlQs3hI4xUWSM5MPGLYi+X5BVlfZbr8DTFC/Vc56QYvR5F/kBlAIfIxECFgNm
IOB575CVaJ74FNY625fWzdiC6U4WYeyfX8T6gFL6OkMpTidmuiA47/kSq+JDuQ2sS1zSZsKPscrq
+fAYzzSPOPy9xAYKI1P5zDfL1idgXgvwVe2xfZizg19KhZClt26QI1bBhOHplkSSZ28YnQPDwoLm
bmyQFSqd2pt8LddrsdD3p2OcNG5IOZOwIxQZ0ia/3ah+xP9mNCw2Pq/oH/zBv2Cfmn53xtXOprjG
aZrVHekvpl+oazepv2ByfJgm8yyYDWIZaPM8PmBZi1uYVe51wICNn2zyPIXNAwYvIIPyN0216eOn
zhi+Unb+5bJQDyAhM7RiBPreqambGnfwqpkM96JO4YaQVVz2wtuPZpPsE+L7AlnHN1b65dz14+dL
ooNNQAzWeKuDmfkOip3cbJl6IstwyS2J9GiZFFV9MV2sYWYkZGfnOZLutkkYJZTeP1GXfaddUEFs
EVoFGdEMWo/M3SSaTwm2HriYLMPW7zwBuH5XWkiudJcYjxbaNB/wl/j6B9yL35p5MZuPuap135OK
TE9i1qSjt7RgXcBjjs+QALSDBzVjW+jIixufE2mYk+2ci5NtxVSSHL1D8wgNPz+6+jgEOiUqREpP
HCw2XFSYv+wqio4dwU6nrpw38KaK42jmd6gvaWHMdNxY0Tcmm2SerR/MZEyniiCo3tYSaD8jLXui
BSsfGBeXbJtX8lmboFUldvtCvCVXXyI3TErtReE3cyGqjWqe/2JDtpWLPXsLU3uCQ6AbRnHAY2M4
iAZ/MNo2dRyypz5ui3Oed26YDlMWxENyscxau8Ja5WZQdGB4Gp1j19P2i0McV1eO4wYmOF8Zh+GG
cuqflAY8qEv3LW2caxgVA3xnQ980pii3i66OTbRyiJX8R4ySAWc+PNW4/ezhM+yL2SRQ2Ucq787D
aXHBYUU67Y1Uk4esuM7Tx0zHczfOJO18O32xHYoPmNo6z8AU3fMw+iNK5R36OzGNMmYvETtnsppg
nucuiEXz7GcgquwSjwUH3MkgvgsgC7Fq1U0ZNYA23zOC287ADfuoUGZQzUa+hwvSp/ZJ1+qfPXK+
jRgeK52S0HWQDzsZsykL6yPyUMkJ16cQYxn/bE0T6J1B+zhNlnUZOJtJVCvPizSGzWCMBN1LNMqF
8uaTacTzXiM5Dpc1Gia3iuPQ5ll1KyRXm+xkFl71eUX0n5yOQsZmYJBGLgjGOyYjuIKdonCiynW3
npd+a0fnuUcdurVU39EuRw4SNSiBDPzULhXTy6R17QWBWIz/4KMck2IjI3fV1ffqPI5RtPv81Pjj
nP6fcx+R5zrSwricd/HBZWbsGxpHm3chtTlDzbPMV50zEKzeFwaDy74/J3P0UPaDyy4m55OBYVVl
jM7ZayvnvCj/O4KgE5yEw7wmnePUwxgzgta+iMk9p4m5MwetO3bQXg9gkMcp7ZOLb/UiHBZTBnOW
ieum42l/fl8fD0MiKmBpCDQoUIreDxh6pnT60kixS3q7wrhxeQV6AQonIr5NGrK9Bx/zYR0a1xjP
+leo8ftaalVhkUAKE8ZfhxzvJuAWdIRiWtByzgU+kMW4V7l+HFNph8bUXFbnsi++qI8fFBfES8CH
LeDqUG/+W7xFEjhkLrigKtxqp1Vpcw3Mg12PQ2vrOcbpK4/Uv17QxVyMbBsMWt5nvRALadn9CJsI
7t/Rs4B9y8GeNxZxEnKQNrM+UJXP3yg/4eNjdWD8rry+NV/rfb5BnTpmX0aW2BXCTEC80Rqsuo5Z
5t6hywZxjTB0XNlNi7vc0F8Pe4MltvWamPjrNEap4P3Dx4Y+Xcw+EtJiOReUERsyG1F6O894fYos
lxdnaV6NBnLnqJvNJe8tB8yyqhDHNz96074qaBhuc3NNCCT+LGqIr5cS1wDMGbAMHPxrj6asbOMh
PAxrCtkI+SrUTTRPWtXDqkFXGoxG9cbmm+8iWxtCz03ToAAoCOiz202hT7RWyCqsnFLF5OvcmL19
VyncAGuPRkuUcmtq8mHggWOkp/QQqygF/EK6pygNePUYYzWqxgrMHW//hIHWEXyYqjGZwMJbdGtU
FpwbIHLi2Jojv3iq4Q6hVdChi/hmzmO0IJAl3KxsH92mfWE6j5OpmeAU13Xm3pFUObr9FkeW8YDq
l7Hb4GuH7FB15k1n1JfGdNS+SLoCAN53rubBRwU4A6zx8G6mqaHYyI1kswruzn9qpCGzB2TDhrv7
U6WNixVtk1q1wHlQV9xlqHc9s6Y8zgSs6/LiTUZPwCz1Qlc3l9mipqowZQn6hslsg/onIkF85yV3
pgLo1KzeDhbAxaBrx1vTUqHMmzOTkzn8UzHVXfpTM5lLN90YbcG9GEk4nLOyueiTe6t1s40tmJ6d
0hhuKEACm8lcalvmK2TNodTfDoX+qDvx04y365ZR4w3uEv/U1m8XYdnFyKUIlhLqDq7PsbQYJNqA
02nskuFiVruMODhgAZlggmY8OhWDN/hk1sHvsv2S8QP7Kge6gPm7dyqxTxaRHxC8XUQb6TsindMg
YegdQK1Mrz37alpacYCSf6uUPV/JguXRMe8EBtp2ipEo/i2USLlv7MbB0nZJWow70j+RbTtUKAPe
//R1TxGs+yMAxGOb1cYxKnk/0twXuZCwFK34PKtvyu1Qw+XNEBZuql/ayPs+Y49/RsEVhWYKGNxK
8IxSTslDNY/W3kyrVz3Jb41uih7zRzCBbgxENDr7RQIie5RupuxQLME+P0sNdNBLqrsUW+ugqKry
FjotNGOimu1jtSxTkCbOGLpxYoc6yoahpkiti7K8csb2kvrYFSBDECe4oyMZDNbJSaxf/El0pRkj
m4UXNNjEkm5R+HvsPoC50DaGzUBjUBL9e9VbS1hYw7d0AtseKu+XUqZ7j0vKXlP6eZLTeEiqRwNF
FomdmJmtH5LXY4xDAqGBc6Xf72pr0fZ1ZlHRofIMotZ9VM4iDn2tofkWMxLFtJ5Q6IM+F/RZoXCw
lsxthoTlwGSiSM45F7q2bXlImD/yY0AqZlOrt9OqJq9L/a6m2ghdJy+u0rI7wevTv2vCfXYXIt1q
+K+hNcViY7WYYfhlYnxLxL5Zwa9qrgVZYZwPdWnDG0m5vEW20baXvbWVfXzb6IPY4v11X8xYCHoa
Clae2FOaThRiZdLsmK6Enplk4VJol5zmei/zrVuSG5QsVM2VYxzTjoY3SmNjHy/5wVSutmkN7Di0
Ikj14h5jze2cRdW5Gvp0kxDXis3N0m/nFOMQyz5GmWGHcanXO6Pw+T7Ivw4QF2PUkGFqG6P6zw2F
vN8WpxlYEHJyqm+tfMGT3rav6nUiSc4AdT6MGUSv+wbdyNYclifk54RLM93f+gPNr4rFvVOtQtAS
oUw5s2eb0tq0YJ2NjhXPmuU7zkjz8J0iU9IGRTBdJxzR8j2liK4N7FuYL5RYvC8mIRt+HqIYfsQf
zgsmu3vAAQFQlMzAyrO1AFSpBIE9tjKt9uv3RWoIPKI+w1DQnlhBqaMdrcmwbwif2mNogslTPt3O
yC06IYczsp2J+wmaVtm3UtbJ3Vzn107+ZGSmeVymcl9PTrmZOh+jxnpAOUAGFKNatdN3xgybm/Er
6E0zv0UNqi4ok2uANrauDxXU2u8MW+TW9xhhliCVSfRQ26324ohNh+CBsdSAVVHTYtzppN91A95L
RNBaPNq70u3cLSyqsEj1YZvA1OGPLd6/Ez/gMYn1ZiG7UFfybaEX20qm29tMZpcBUR2SroLICG1+
4WTSvxfRHBR5o++wB5qDcbZd5idTtdq/EvJAsvGmaFuukcqLZdCzJrynnbcY30TR/exyRsbt7Wwu
MrQrjewu2e+dHrZ1jrnQpVuSy9A4d3DSiepm/ggfqdpSi+rsVfFraerVzpzGOPSELINEPde2JQ8t
FjqbRcdqY+mfvHIgnIQ7yg2Jdyer8k/nPJccRI2Xe5t5yED4MYYx7P7NlA4KwZIlLdyJdLF4l+f+
DmlpvGOeIzeRhqpLY7qZwdS8st3KP4+ZFzL0p2+YeYAzWXLbrKEj7yLwzaUw7rWRNL0or4rQi3Qn
jOqq2GIXKYtHwUG+mxMKpAJ3BBqlLYZizqHRvCXICv3BzosHeyGgLjUykktQom5SAATOdzbcugQT
WH4Xv0Z00NfSFU+zyF9nhpj/cKx891FvfyPVagMXAy1Z5v/I0trYi4X6xi9bSLWzUd61rGOofDoL
vOHYQK8RCoW0spqjlkH6P/XqClJX3RO4cHTHUEZdY7tFWIm3iyGs3M2JOOH6bodDXbTbAk7XSvNr
MQJuIduVw97zFycscTJl7s7A2ScN/RbjX6RYmkrZ1LThksj2gp6yDDHzDwtM/PZiQLDqDR3w6qL6
GzgF/jmbmNprTndMwM/CvpHkXj2xpp1j104znFnxMNpYWSW1Nd+O7Z3fvxrFEp0M171WSXyTlY14
uZvGOXmu0tu2wYIX0Zlz1ufsbXD8JwnCXBvjwEy+CYxJHVo83i4Mw49wCPAqqOBj8D3kJOdG4wZv
2QUNj9D2yHpuhT46lz5ufnjeqYUHGrJme+gmVRFMA88babF17qS6dHTFAfOoeofl0n0WQY2qxW0V
DRdTELwSV072jHWeau2tNxKPUuJdtcmlzDAaM/Bdmuuwx2gXBtiJfcw8OBJY2lmzltohv7Xc8ZxY
9oTfSY/j7pSH/k03QbtJGYye5zRnkkbbpyUJOlpiEkKLdJYK2vF9BtBYe2JiEkbBWcnmwB5qbuA+
hWp8VMqKHxSiwj/7OQP6ateQp4rwbe83is+dcspT7j340KPLZ9e2bhfkJLdtzMkKXAtFJLbRe6YH
w7bSvQ2kJTfE8SjF/rmAaBHNG1DzuUyvNCv7aZUUoyxnohIx4DUhU190LIvx5g5dycnXLyNnifCY
C7BfGGNhYkCNJ1Pn5ZeC5YWpAEL0SRjf87GdzsKp2LT91W+qcsW2yKonpsOMbWIfpIa4ojCbLPKV
ougwpV1z3ZlDe8i7+tUui0eO+4eFUPSwzTmE2pzti3Hvt7lrDjFwDaaCFdtobj3w1zkYOntTCWVs
itTG18Yk1DiTI4JIyzp184+15M4qqrx6jB6jRXWooxnG9on9q2787/bY7EeDjJYEPvltSfS4kzOu
aMwoO8d8rkXQyKLaG2V5RnN3BdP0tXJZa70lkY8DJoe2hag+X8oUA/VuCP9smonFo7Hrn+WY/JoW
x0UfOcy73PAD3xqhnayB97H16BfduVAs1WIESxmpUak5zuDYR0KZhiMwfeF1W6Psjm7jY5+mwE7j
5YeTwVdjYo+HhIqfjPph7GKCVwrGL5ZF+JaFdc1uiTFE1zIDykgF7ZgkDqot+IFtb/R4LzEAL5Lr
ucEtcy5mrKJXNxLbqd3TkojHXDlyXy+iucTjvBoq/RRVl1wLqH2nQVm0QTWlrdPJ37EQt3OknG1P
772ZmlxQlv9a6QT7uUPRX6hYpyPphyMeO9rmz3tOx57QJ1hM+VrSxSX/t1KnLoKO8X+Unddy3Nia
pV+loq5mLnAa3kz0ORcJJNIwSSaNSEo3CEqkNrzb8E8/H1RnuiWygpqOqlKUggaZyI1t/n+tb5Ut
hOZ26OBXybMRQaYbmvE3EtX38jnKDhYVEMwDrqli/Pm1IGAPKSe42FqrOsmdlxtPdgttwEzl1o1G
ZBWeeIKy7gUwh4rYLdEU1L/pydAWeHdchzxCNYL9pos6/q2eVBa6qLCSqiHHazY1Zkxm6IJiYLSM
cUs82rDvdIDsg0l2s7aK1MfZap4ihlejbtXOIz41z6mMxoVB21x/KPTcCCIjFvu0B57Wxl8gtV4S
tJPctPl8E9e4sulZxWGfXjVt5d6qEXHfEXEoipYaN8SwvWqOCM2GtK+NLZJNAtOrdUf9+4w1X+RF
+mAX04Na9gi6dGO8TeqkOlBHFDv29Ae1y/tbSyrfcsOTh3SQT3UUZbeG3n8uxSkd2uFRj1D25IBz
t0jxjNBU8yxs9HIJPDzMeyCt3iea3llwL+LGxiuQs0TBIvHqUt0sXWZy5rcuWzceLrLRQmzg1nsA
m14wpqNEDSUmn0QBVGITsiFhRVAIIihw9N5PsWycK91dhcgkkzpVxeKmTnUwjON8UZkbylHKKS/T
BWfLPUTr5qKgMY5PI9qNXsatt9PvhmT8J8p8pdM7CXTJLqCr7YdcVo8Y5q4kZ+WbbJkPi5feqOYi
z30ZHzwjZupw+zs91uewGznP6Ep3pVlJcSAPQ9A3yNIwdyIRygmt41AXy062gxlYrO1sDsBhAb0Y
bcpImA225eKECmXxh6KYrsZIbNtiKAPCtaftDAScoRyHUa089RwR/Il+JRwH+x6OCDu8Vn4mqc44
YGz5TAAOJL1hNrdjRRdKL0egYGqNNDLZG2Ye7Syz73yrof6a9jSnOECaEy5vai3zja0XyoHO+jb/
lPCk3luzo/n616oVyeOE5OI6VqZvPeQsqlXUIBayJtF4VH5s6Y/l0OcnTR+NEElEc2Gv8jNrYSvX
sjDsmVTKi0Wz5wOUuPivOTXRLY5MYryZF/u6tHgG7IjpdKQTvJhScjpAZ+spirVDDUkAGuPJ6CDK
K3Ior6zpRhsv23IYdwNMjtDrlHmfiqL0bZcqeF0Z4lTO+olYX+26cTVyIXrlQWun+oimR/edEr76
x4W696VX+pwQFGhsqM769P8691SOWXIoj5GWDju9nRCBLnUZOG3Hxi/a2ag4TJVUvPL548v+DXMM
1xHYhh+VV/0dnEqYwMdhNi5h6qqRn2DXwBn6bBkLbD7AxCpO+3kky2/RrtOK4+HHl3+nnl8Dt6A3
6CxtyPXetv5clR1XklNvrVSXSn3RvWQqPKpurEqQBPP9x1d7L6BfY+CovBq0/ZhD3+qja1Wm0s51
4mCUienRGNywZueFIOOqVSqUZCM6pNa4tXGMX2hz9Nh5sAXork2byarr7dKq8TYb0cOQ6JBuag0l
VyWpOikqwWViUJF4mxP9f9bvbk6uDSsbj7mr7ZYpHra2STIE5RcahahpwikRFxlkGUR8y43JzsWu
OcvmXg0vdOqRP/eHfGnZFSiNRf3CfibEr0axxbjm/iQM7vHzx/fnL+LZr30N9Nre6szCoIKgax2l
P+kZclrbAk8f4t4pUi/cyfHLKkHZRBLj1RBoCRFl0FM9PzGUZ3IB0I2RK+WPPSGPcPxshmofjLM7
+UAXf4QXXDfFayQS6Y8FAuS+T+BntkXYGwzrOrrtMqQy5qy/YNj5TlA0+QUU/dDdL9qJk+59q3XT
PWCkNnRRFwe9ZV3qk2V+lqDp/bIe+PUpxJoa9VuJcG+DtvmLrNL+UV46CSDD2LOqQ0TGQyAV56Jt
lgfAOel5WrU6OGGovRdKdJqJsAhGk4cP/B7qFqduHvUReBO84JzwPn3aT6Y7HlvzeYGaCxY0055M
i+5Wq/X9pRikzS69hLoxVOdx8rIrEJWUWpomORKnEMyg7ZDhMaf1g9YfrK64nWvRBnVmil0+muiD
8qbdDSYdO6sllcKJgNrIDvz16Dbnpeo0XxvkFyuHZ1GUxZ1pT/0VQppo0+AU3LlUDBcnpnCsX1gN
a/SYO2Q/JguRJgV7ZI56J11H+qNh/GaR9NHXPmmFOR48dH9bAwwPsqQgUSwR6rHdHs3Eukio/u8g
JvNZ9tkR6YF1TmvtqBhTdRgw4adOVB4NtOxkf1h0A9zp7JAujMtC9w5zH4ETI4Ih6NrCAJ5JEk9l
mErAvhKULB9c6mbyYMeOu82CkrbLnnq/Enhd9RylnrvJS3U8QkLSToko4efk8cNAHf4iVrroOAPN
5Sza3DGU5weOV9QXCuNbCbz1AkIwhWpDPVpLdkaTei262t2zQBab0dL6rafD+Bry2beryvGBnwez
bVX3i9FesHuvui49OW7/BLUBUX1pdUE1D7TJjc7aT03nkvmNIL23rko7QfhlXWRoccMmUSEzT9Ak
lHJE9V9al5WS3Ym8MlBADRoBx+JupPJrLZW30e34ZqxmEj4K4yUBQ+Q7FXiY+WImsx7IMAVMhb5M
QcNw95sH/L1kgHQF+ETYvVS6Xm9bXqYUcdLVAqtkPZ/k0NV4hcryAkVPbCbXpFoAPKsw5+XiQc1A
lTpRVPxGZPIXQO/XSQaxhYv384dfWntrdU2t1AbnVgCrNWOF4FFdBIk37fo1o8/VS3SdhYmgt618
wOMUMRaaBoyp0pionrAZ0kq2rc1uBLRQWd8pVVj7AqY3Sc/TJck1+oSaHVJlhuEFueSUIZuWyMfc
SZKTgVQhd62NrZDvOCHdBwtdNdtKdaYrg7o6UJ8T0lAB/YcyXkQZwG/as0js61Ro6mGgittmI6Yi
F/J62tSEOZk3lWdRBM1vGwvTND5Sh/Q595oMLPNgKsblsDj0o0SD7tC6n5z5CKLlltmfwvlIIans
vuO9WI4GiqNCEKCIAvsWsm+8X+D3b/R2fKUOG85NTP2ClIJ5sRBf9bLFs4A7Fp5RCkytuYsG/cYT
pX7KTfeR7IoWDXQ/H3C/n9hiX8dQKsNJxDfq6oRw6EDGmjIHmD9bpOnWkzuNlEbKwvJtfaDBAG4d
y5Z+N2qKuo2Fisp7RBg+4HJSm/hIuGMRxspvnft/I8jCLoRxEzYKLs53nA3XoaQiEWCHRYowtIgi
EqZo/WIdByNniX2eocnsG15n1qWvSkmIU7IElJlQYHK6Hh4bgaRcs6g3VjiN4NluWqxWvs38AbFc
2VkDgsOUdCyv+NSi3J/SKuhNEqWj4VXVM2sjInHnombPaj3spSSIrE+sjTopX0fJkFynZiP/hNRQ
/GY3pFvvn0+UdbpK7jRUP0Jb33hm1XKgzFboE6S0mom7M5BKlhGncLB/OlEVSBoxmjh91GyNBtdH
yVTiUlIMTZjiAe1WWFsmB3qb+kMztd0tROXr3gL81VYFy563c7UGYwGJ1HvNG4b9kDojuz7qg10N
hGlC77zR5bSrlPjBm6uViqoSXKkvK8ix4wF0rWM/dtVhQbK1sQyIHlB899kEO9Wk7RqVXXll21V4
MBRb9cs19qvqSKiZs6k40ECrtk67fGLNGw5mXjHTZURPtc9zO+2juX+aJpwtjZmfHE2vr9IIS1Sa
Ks4h7SucyjpwMyUnNc21ZYWxk4QkaVeo6do02VowAj1tuRkar1s7l+zIFFLDgNYYoSzgUjoozbB5
KM493KBTWzuITuy5DjNWtBwV3zUc7r2qG0fUNyMqjhVpTXX6UDrdTWV5EjlzWWw9xqZPjRfRTarQ
4jaM67yKKT+qJbU0lzNLiUy/IBk8OkIzhHhJ2sg+haPcaFlxbLD34H5QL42VBj/X1k5gheFcbtIo
MdMDQbhUC+P2eZDDS2zkOTQr81KJ2m4f3bplh9xKj2tkVqdYFcXZwGZ6NWSDP64KEYsOQKDFqHza
hjfs9pT7NUG4uoGQx5vZvosSJGNeNZJtvTbBV7a/phlUvVSMp3EVanlJpQc24itpImRtVnObHdO8
kE/tCjVEnmLu6IVqS5n4XcofugD4hjkT81j8JY5csIbzEKbJGftyfOVZM7Pu4nVbdhLdHfHzx7LA
pc924aIraeBMfRZfetUzH4RJfWCy9mk5HRDUMEpreh18juZpNBY/GWf6SrXTbxd7fLC9IIoM86jX
MOYoNpv4wkKt9wa/NufktDLIshRys+JkfjLYyUE1lXBCaBQoSp1Rn47Oow48UvEazsBRqoK7hj+T
9PpD1uvtYSanAX6ZcdBz+zKGirwrI/OhijS6TSh7/S4BHe+4yY5GNcFdLg2ZxolyTpLkYs24vn2a
lFCu4e2xqWEARLa52gO1c+VxW+SCj8lykkMOfieUc/WVBmXue6MHcq4kZrL1LmuYQSSt22gLyTgr
ivj7qKpnz52ehLU8zqNzGPuZhPVieUE3yYZXF3et9zzryWWnxeUny+jvnFQvjmaOm6RoW/044lvQ
2ElxrDlNOk0xxYBoMfpS71mVOHR8vN14r3dBh0B5lMPdOpe/VfTkqjWpuoSdHw/6yJGJ1b60ofk0
RgwzKac6Tz/hNyqi92JSlg+blBlOtNDW3mpsMApkLV62CcslpxfkWTs2kH7jKYRFXorRwdSrTqeP
3+ffSPOgv5D4rYFds/V3wIHWsKOo9doRAl2n73MB+MyGpScuiAAEJGtlnxSQuC58oq301E2HO2UT
O3O6aT2katQ5dqa2PPI7cqZ7ntl5SekJoMREFGYG0hOfVUl3RdnHkb3rZAfYzuk2ddH5xYLiBkUM
pfm7wi6eM8XzbVH41VQ+N7mjgk+OzpTsFmxzfCeah08W/VlkyO0Fqv/naZlDmTmQ/HDVoPXDN1DT
jCXqntNaKa71NDp3yP12ZZG5RDKakKZGDRiyPrGPxbM0Z11H9wCWf00FI2SoE8Ipq6Dp79j/q6FI
FqYGQ1nI9PmKjyD+jcDpb8YY8B3IBR5CLuRwb+om2QREG+ngGKaF3C9efhlNXhJqsKwHMy2Ddhp+
82G/o/2s5QoVrTgj21DhQr1ZoxtS29LehfCZp9VMQnGLbNw03UCoyiExM6I461TzbfYdVqNTeOr8
UcTLMRUpK6q6/3joWfqbevGPV2MBduIZozTyQ6n404k9bqwWMN/QhNQ+m82QIGVd9Fcv0l6cNDkq
JYY5u8HKb9RavGOgClzx7rUYvB5NgnwemOR8ckFb5SmL2m8ZqsWuHhEKx9YtNrGtyNt4xwx/Lov6
kbWZ5qqmUBsH5pqnzasbL09drCOAcKqLrENj6xjohhwTmlubPalJ9ZzFpeGrj3YTm+gWCRBSZfJk
MWuSSYteqyGws+hJPu8Ohd69qK75Esv03l1i6ROiccw0dAUf37O3Rae3t+xNkaMYoo4SLbTSaTW3
0BOTTE6ZOKMH+F1BZR0LPx91flxqTYOygFCtG7tf6ylA4phay7IJY+F8w/nod5HD7VlXhcF2WTxZ
RnBNKtt+wDo6IpX9+K2ub+Xt9fF4rFQPtvcID3+9vsTw7C2JaEK6vxDEgW+vjOLnQjFu0LowXmjH
dJG4t0G3fXzl9Z29uTI6BtwbPJtsZ3+M25/GJcGLDRjatgqhfgByl+qBNBK0Q4Twfnwh7W/eo4ln
QTU8Snuu5q576p+uRAJqC76xqcKiaK6bdv6kV+nnysKwoiY2ea5G5zd10+9w0yob2h7dijqPlgpz
hncFbTxoZhCGOR7Wi1JaZ4fm0EpOnX+zMOl/c0eQfKI3VTnyIqx5o2+tcZow7lCa2o4866SCmChY
Ai9t9245gTQ21fYES2SjobThnE7AU07rxioAWxMm+HlS3PkAvnKrUlrirXylWbCgqchGzDcEkRv6
TSvQSMpUTAeS301T+83x5N2d5jyi8h+ECZZ113XfjOa2zGvReezuiHXXtp2dv4hyxbhW9nESSRHA
VaKuEhfmeQFOdnbTmEPWGnUW73Truchwd4iisfe6E+vX9Dk10uDpsk7Db8fE21VhfaVrBBtiG/xN
2lsCELlljcr0PxD+TSVIWtVGnS0z1NCf+6sFLRvPU9aS7Ns/Um45ICmwd6Al0M3BmKfiira8KG1t
Q9DLZEfHj0fsW0XuXy+ORBHCBYhAf/tQ1hgfuggSN9QWcq1hZYNZmIbHjy/yrpn544PiJL2m7aH6
ffthIXhNM4LcIe6uPGJ36l/mCABlXERnmcWvnaXsakrUAibvaK5Vwmb6zfbvXW9hfQmaxYxv2ytf
9O1eTEuwKDIn9qFN2/XG6wHney523zoiM9aUObsO55x0FNBLF974FHGc+M1deLs8ri+BpopJwclz
rHcF7bSwRd2OSx86s3FjzpJoumoNrB3FRStp4i90aDnOL0mQz6mzocdm7azi0THm37U63qHpfrwU
TzMIo4eupr6NWlBHktJ0lGdhmdBWI/ebhKEMESO7pGI3dcpX3YPIJYk1UzVUFHFitCej1Oj3ipvU
tJOtVlevmMN2ZUykVZUjmlhh/j2BQLu2abZwKQbg1M5voz3/7h7+4BYjWbe4m+sE/NMEyyG8SBor
ZSQRJXWI2aGSXjZsmxghSLlUl43GgXv0QH738UVKN8AyLhXxW9jp3zw2fJJURSzYNvgv3syftLYV
+BdmF1IV25NLv1HBaHw8XP7+EoBzNPvH9m7dOfz0TnuHPPpSJQ0jzYevmRltOmlef3yJ9VX+vC4y
ChiKNFlUzii69VaOPypOY2nSbUPLLC7dJJWocvRTGRWHdpLbwR5OVjz9Zi1eX/aba+I6xHWAsY/Z
4O1anDmOYOlhF9BnWLGr6iWFKWYkHKEddHofv7+/uYWsDSB/MMZ6FJvXwfTTLaxbJaPRDrYlncrv
SkOpxyn+p3RPVnl8qwyCdUdjsyX89RrWqMRJwR40tIlBpKCWhgUW7w07cYFIcvYuP35L7z8yLsdq
orm6bQH6fDMqYi2XRMorBH9l7rOcaI20iG4UA3kgeVjYeAnm02ATf3xVooHefWyaxSmW6BzoVpRD
10Xup1vZqKlXLMRchCQHYiOO0vk0lmYTTCRdaXaO3mEZT4Wg6jA6oDoGz90a6CgooCBCIEgo3qez
o+6WjHQKtMXHCv3uZugdlPDNeEusFDv/JM8uWsKxUaQTwI7ceCvpPe3BFYSTqSv3GhW3clEdssNL
L1CjTr1uvXw5DKJ9Qb3RXvdO5LcYh2j9edVVCjOPpvtlQjVnZ4298As6UDeV0MAJKZ+ULLJvlqlC
8apEtxPG6ICy6hhUNuEcQgDP6qsYO2N9h21xDnutw5ZLf2LqU/egqO1GJ8g7MIUS3URO3B+7GR25
pd7nQt9WfIKBMhopPKIoPvXoQbzCVC/dKtEuvZ4AnSWe7K+LpbwYKLbg3bIxjNx818aAb2XkQFlo
FCMcOq6TaPETEgiOt6N7nRUqGEmvRWUmXRCiaixQAyOjF7QVhBgJ0eX1bdpRRSPUAUDQc6UJ8iVe
TekWieqrZmply8tVCqwjsSmG8Zh6irYDml+CZw28NePLXe3tVTNcgSCgovA8mGZgs2fNipWm3vLZ
2DGrQyFBZhmoHnNiOcIa/SBUbGr07bKJJYH0KwEaReagUTfvsW+4AkVLxg1OoGj7bN0wzcimO5Zj
ikmdbOA2bdC56/HDZBLBshgerItsiPetHmalU3HzyMjU3e6Gs0zY4rwJo4p6ooKEd4PpDV23zX2b
x2G5M1ZjyYrYIppg3Heqd6CikO1nBB+j5pZXWt0o171iotW39SeqW9w2F2mzUQ64+5Hpz/0ujrPc
1x60hISfqUcqqqwkCLzzW0cvqqvcja4yAd1NWrlxUlgK1XKHF4ZcmVQPHJP6qtq5FQRufjk1//PU
R91eeCYoKny0l3hv2r3hDvtGWvfL0im3Bi4ZKjHZIyJfzQcHpgeaVd5UsWWENefREsPQWc3DBqW8
D1RYPTusu/YIeASS07Qtx4ggIw6VtADTxudpHlHT6c1B6Fl/Rof7JfPQOplxcSDwQ6OAuOLPRYdx
ENvS0oN6HBf9wknM14+nkPfzvo5vnqMRzlG8o86buRgis9dAki5CzUWK683R11pe9cB52rk6/48v
RRGCfRx7bWojb5eYMSpKI47It2CieXJmYFyDsTfheDDonj6+lP6jwvLresbpiXndclkAMKq/2ZDU
jl1LJqUklKsBKKnqT6mY0W9ahVipVlRntXZTCqfeq/YYxFanhmM5UmiAJNFG9lfTKElXgy0EXz9H
PVV/qRCo7mO1hJEyzgOjumkvPDP7Yo15dwSRNAb56uzMVBN1a+KGeUM7ILbLhfjNtaCeYOJUh0YJ
mEG/1CQAuYZU8dlF1WpqJ1G06L4jKnyZZ1IeM7sjnyc+429ZlaJA2wSvCYFOoGHpQH/SfNYzIvDG
uF6CcaQcn62BqaWihmVnbtTW+prVlQjRMp8FOVsIg3lJtvoZO/LLzEaXyUIbw0KVRwV9BpaT6KZ2
qpTKyya37S7splTfZMh00ZnHr31qX9N3NOBs1d5pMax9Q39xHOIQwpUNSwUBiJsVdqg2oI9E3IcN
ecbbuMav58VZ6692sLyX2aFzRzr8eb0HvVJfjklpHRrhnAD3gJbinL61BhfiHKMRNdmDnsFQUe0c
2mhcqGy9C4ek1tymeTt+bmpbDyVF+wvAqPahaAkgYjJ6dKaGAlsGwM8V21W0/qmm/8kRs36ZNaHv
yzjKfTvlIF0Ejlupt+ko0j3CLW3T12hSvKxKjyyZlCupweClK/eKZn7rmAxOZoOC77PWNcq9UzG1
aIN+Zdk1Cmx1uCwNm0eoMZSruJ/vXYEWOwIKEsROMOuWCJDQ9lvrFn27PCSV8ULvpb+obYcGDGGY
e4OQ5VwgLknl5J70dkbQrLk8Lfq9XkMlFy1VWQLumx3N5yOGMhAtMZLxYU5NuvAV0suvsMo6co/r
m44F+UKX40EqBFM1bpSwzGakUlbXLulKAavaTKZKY4aZToOZYmh7k8xhQSt1zERQoo06GKVyq7Xx
xo2yE0XU+DSauMXkwmYtcygfMIXChuQcwg20t2Wx8GhofbFJEtwmxuLtKjyTW7Uv75MOniCWUFZo
o298NIM8hYPGqpQ03wkGoZ2Va3tUU00o4MoFcVIe2N73O9nq+0UTDcIKhE+KAngEfBkLS4onXGlZ
+PhoLptx+R712qNXNcVV1ars+xPRY3SCr2Tlr1nRLNvErVlyRmNfspSXemGdeD6VTYfSxpfN1IAe
wr1suoq362flm5ybT7k0rGs6W2QuCiyLH09RfxUYfpmigF8STcS5G3UdSAvj171bZIC0QDichR0H
PaKpeZIb1UCyu9hkDCcXMW6t/dSqPS15cdVmpoSs4oGfUCv+KKxbGVsQvbL4oFaygHBD2gKTmRJq
TQxfzU02c6sZl7a1AcD1hSecuyyVMFncb1Rr/SaX7d5UNJJ8XOcE9qrepKrdHGojS32FW8ZeBDGk
XniX0zw0F06VPDmd+x2o6Hc7bbbscxC8G9g7COK6rFQT25DeYbZpMTeks4SRHj+AjnQuRMNcO9ai
uKyLw4DzfjfRU75YJhQTxfBicVA9LMZyr7jYqQq3pOUsaYAJ77vaSV8x8upiiqpqL6fkpkgdbWPM
i9x7xiE2lPiq6j9z/H2wZC1vRkfBM6sQkC1Txyd1klL3pKK5VURYTD3qYsBVk5Z5V9ME9co2kOOQ
3DhvTUXim82T8jrxvk7eU2m0X1K2CY5XLwdb6LcWQeZXaqqThmDYSM2K3L3RcU+ROqr6FVDD64id
4KIXO5PDYWD2zlUexdl1OXszyiPObVXaSjYD9NpxC+1mWzyP9KArB9pVW3R4I128fj3iQVvmHQHC
LSQ4z5InbF0eRrrYRTY1wNtSs7VKOxznsl8uBTaqXamru9lpm2OhutFOCWTlNAeTROvf6E+tdwc3
j2Mbqyq5AQ6xNO9GbBGX1uK0ZDgujQQx1wwQfuBajQNvzSjar2YXT5sGvbBv1qnF1tHGNOVpflQo
TwbP1w6Ydm5miANLCSsKLyqx0rUFdIqQ5pb1rKP/Rw2wP+YISGDJ9CLop+oWALe8jWV5dEbkDpo5
eUeS+7yrdJUul8k9vIqn2JuEv476Kjevl8HD72C70l/6IgmkAS11mKfeHzMTYoBS4gEkiCp2TG0D
8JgYm2q6jmRsAzda8PvUp85k1+pkiIVGUTI7zBxUfswA//Ft+j/itTr/9ajLf/0nf/9W1XObiLh7
89d/3VcF//7n+jP/9T2//sS/LpNvbSWr792H37V7ra6ei1f59pt++c1c/d+vLnjunn/5y7bskm6+
6V/b+fZV9nn341XwPtbv/P/94h+vP37L/Vy//vPPb9RBuvW3iaQq//z3lw4v//xzldz+x8+//t9f
W1//P//0q1JUf/yv4Nb/329/6PVZdv/809D+YfDkUiLXYDIYGB3+/GN8Xb+i6f/QVQpnVPGoRelE
Bf/5R1m1XfzPP61/GJjIqXNyXCYGjn3on3/Iql+/pGjGP9aCEYVg6BI/7B1//r9X98uH+N8f6h9l
T4Z9UnaSi6KV+7Ua5nJpcF/UE/mHTq/ztnobj+lEx8tF19G1NZEMpkQwGiVBW8QUUdtGp6CzJAdl
JWcojXGcErS6Mq9mjvEEDHDoBbmsf/MUsDaa3arH1KGU15iUglOlKY/aXGGPdCVcyqia9nYvqqPV
QVDEjwn4zVOu8fvsODTgJTYdK6d1RQdy8EoZCBP1vd3jR9XVETFrEn0iSAHBTtEuQZaXPZRvtT7+
+GPmRHX0ZkFSao+BK5Ek26hYFVKsJ00ungVxisgklld9ntutJfoGXAk/wuQxbpq+he6NEmdfNThd
u74OHaR4AHjI+y2PMYBBXGhHo1aYtzT9338kZeuDN3bwhOeI7+YexEi3bKE4jHtrke22zzK2S1Nn
5Jy7lxJ/NVkj8XAc0nTCT8spWKnHNqeJQJC5qdhX5npzPCUwCFc5/PhLmtTV8cf/xW12LZdMCytF
qwBLqnHQMQMi4tGGg9LfdTha90vGjqpUp6MzFZ9Vzi7brANyZtpEp2f2WRf2g1Yt7JzFc4odyufA
BpK/WzaIp6UfpwnngayGbW4RmO7l4nGU0YKnQGkwVtzOumNsl0IjdEA/JIbWnNVu10zMTxDELoZ6
FmS99jRBOqS5hllRXyCCxHCmc9l/9zR6QZaj6MGOpINzkyWRz1tRNlT5oO1ShTniPN8uZboqDHpU
0LJ7wkd7swgnO4OSbFXnCvC2GsUHoyDMhPqEIAQQ0z7SNVLTW6zWhfbZUUpr52nEu4wNANzBPCOC
eY2W1URkS8bN3b51BvOhtgmctXvsMdSK2u2Y12yh5YuRMdViILF2QyGeyhrRbVcXmz6hFxwpSLWi
Juo2pgDmOtPzNHEnC6u7cJTqioZ+Qgcypi8dqbkPwGrbO9mdHSN9mz0coYQSQKJCZY4tLQky3Cad
9OZ7hJ2GX4j5pfYgQ6cjfhndltNj7ty489Rtplh7ri2S23oSOHsSVwGpIvlfDth254Mn6q0K+ZJK
/7eSPfimzJvPlsT1uGDWR5e7x6FOetZCbMhIZFW4gpYKo84Cq3m0BWBGaatVMMv+SlHaQ2tDGs2G
OvMhV0z+EkkRWG2Rkx13AVJ2Qe8f9ErzwFMAzC+zl1VwuIN6QtvZmOvthNEjWwsAhLqZQDpiR8Jc
7a/S9UWIVj/RcMNp16K2w5r2MNrS2I+dcYxkCVEjQ0+noC7FMTrvbZlQKDFczr4NmuXStu5yq8PL
V2zcSih7daARjdgN86L1pW6Tm1R80uAvQq7tqUtZ2b4ki4vUUT26QEj2NY6UF6z1y5Mpqd/Eg3mK
6kEcHdjEGwgLxo4swy+1g6S/qDMYXCZnYknmCBrE1gzZM1YHwkDRnCF8SOJPerbiCuYegoRtXrs9
VJOkca+kNl+WAyIRQuflBnkTVDB8CLC1KuiWpneOPSbKZdxrBvmVpWZw2KzbR3Ve9/boM3bEv21r
NR791GUibRfXN6ue8o9zp7t1Hxo5766xvmHUaIMklq0fVcSApuYJY6W7753ykwtPadcpQ76dI2UN
OGi2TObx1o29S+kOMUJa8+ApxYoZrl5bCukSjVsw1XV2YELGD9dZd5ZXkW3YehtaWXisjSlo3RqF
3YCDfUD6zxKGZGY65uyY96nSnVKNw6GKSJrQgRqrwbF09PxktLW+NVT5XZ0sbPUDjlBDM31saSIA
hkjqrTQ+ybzfDrXX7UcibY3RENvImuCiaa4f1otab7UENqmkMXiRS/XaI21no+LTD0ci3EoLKyaw
D8TD32iEFkFTkmzcDwIRvIXrczAhhYnOV+M28Qdc/LB8vollh+TNptCtP5oV3oXZKO8QfXmQkc1+
p1ASQsdAOqDEK60P3SUSdD/n462QQD6B476kY0ApunB2ozY92Ko8l0PSHUbypBaRzRdkgN0Worgv
0fxvRQUJqxnx5goJBMjt5D6pqcZWqfnImtLsIxWauEe0XWNYWw4RQL21YYZZzFycgFLa6An3AvUq
xRqUnLBvRbV8zbXXvvqGcvULjUnVx9I+4iDsDn0+3iXuUm3N+laF2G5kHuqrpvIJzrtrEwVqbG18
c6Yev4iu0uJWzeSYl2tY4yYiqxF3bmatSkZkLK72JcqbR8cbmSyGV8yOdTB6GoCACOjGoGfgm0ma
g4lMAta6AhYYsjOvUYPR0iH+YohN3SrQFuKtzU6lnmJfc2V3SzvbRc8owsYd4dVyFCzy/0vVeS23
zXRR9olQhRxuSYKZEhWsdIOygpFDo4FuAE8/i/qm6p+5UcmSbVEk2Dhh77VRr+gcFSudc9bm897T
wRcO8y8024xXLHSvYw8vW7/qqXxBJywOlrz4qdPGGN6dVR4UBxX1HoLOeQOL1l6blWNsJhQ8S6je
AxV8qyI1950kXKHsrybI0PXohc0Gq9LNmPw4C1ueesPAoCybEJhCEttVFV6SI3I5c0dQ+VctnDmm
jsI56tfu3skUHIHuPS8deebV5zW+NXIWkeHdLIvYZvO6aiZQuXYxfkVV/QnMARbCAm30pFJA4lQo
YrPwHrXYXvAGGh4N1NKgX8Fb56P1ppKuoxQy+cqCk8rpt91kbBZRfyoDa2QLoxqDQeyM41mNQPht
aptY+mQA1OSFwVbq7qyFSKTQaV9HLctVnYl9UJUtU7/s3lHTcE2TcLXIdoCRqeFRGLTHjKrIze0X
9rAF733YJMSLohbNGjKRhxJJiRMi09bJsG6M56KqbwEYLVgRnxZp9Bu4vQY04a46OuiEV1kouW/I
eVrrRv0ryizG825sGTU9zDKd4wQfI8EtXPMid3em6i2u9dCNf6+y2xlv8XTECVsI271H4r8xu1as
8PQ8Umm2h7ZrvlQ/hOjJl6dkJsqtnRDSttyG8wJv1C3rEghp8K/OcUz4kslRV1tDbBHhKNLW2uPX
K9a82UIOlcC47deTEJ2f5zyXM5WbsHFm2frk9VMb5xzqq7wzJNNRvB6+UgSb5dFPBS2P6NARwlZ7
KYzmmeu9vxUnOztZ3kaCZBH1zeuhZSgAx9HHCDIP7bhaTLR1cuT3UXNQ4nxqGRzK4ernYHUcEl+3
c+G0lzIKX0uc5tmk0m0nwgP5OWgPqscIK9TGUqCtWMRstGitU9G6H5bn7TmK6n0dnZKQ++0C9qsY
8mMYsYDgzRxjoj8gMD3I7Mjsl/WaYxcnv/qExQCyi4s0QXmd6OhNi4jrizAH6aEFXWaA5GTGpdSV
KN0GLd9whcGODpiUKQt0hSqkGUcOPSm9DDZmKCyawJNezBrruTfurYk3iaHt2NABmefAmtbZl8Ow
k4MCVzBDofpoY0gMn40KSX4T2bFFJMXGMh4Kphtcd3PKmq5ZOwATpZ9L4gHQVAvqqGZ+m2odxa2h
6R8PKsDlgRxwLXNbbAoPmxK6mOTo+8gm0Ll5q4RhXd2DVOiGlVxuk3bXsHd1Ead9f3K0+lxAwy8L
HZKm7AR+gCS+ohp0igbJP+9u1resByaSOxq2ZXGl+i+uZGJhQwEatCRRpJiuplo6uqVpRNVtrybi
sJlqxqmTMb6WXbIx5+0MWGKAsPzmMx1jxsas0K3H89zJXea7zdoUjUmR2T1ntuLahza56tEzroJy
KrbhkOTbwPvw9XgajIdS/LG0PR7bxWhQCo83592DGkoLsJfHgjXpt6Scm6e8mFi5Nt6+FxYYjKW3
GCnLR+amEMuH6TKZ+msJnfq+bcfPcbBJpmWR8ScxL2ow2s2kSv8usuDMZovdoT4vS2iivbPDFW/t
ReD1a7Lb86MscXbbLBU7HFiXSmt23YKhtzMOZGqkLe+O4pz59cbBo3lA+v/mwUq+V0zTV9nAysBh
cXzIaR8ooitzhU1SrVw4Lru5HwMok3Kb5E35pZDyJ0X3B6//9DlExVvGi7hVkfT3QDCYRBbGa2Yp
7yEdWBaE+4SI9v3QRHQMU5Ktpy7JH9N6GHa8x+nAYDaJyLxzvYCdiK3kY1Rm73WZxMVIHIOj3FjA
y2CT0cXSyKx1Ueb1fcAG86SM6FnmuuXKGr9TO2exrKoLavEfI9Lizol2yeIv922ufjLD+opILzgT
S3Mji4xqFwg2xfyRuhS730opTp3G/HFdyH3CS42VlfUNcMFm77If3NQjfN+5utO1Vzzp5nNcFC9R
u9xxpquj2zH1Dm+uICjy5bHOf0RA9kYy4I7zOt/Hpw5sZEOORknj2XqkF/DF3w/O7bNZR0psyjB3
z+buf9/771+BnPHPbVYGZ7WgDp4B7G8iRwm1+v3i77f/928GK41OvvlMeBKxNr9/ows9EW0z8k/W
LjvR//cf//eDe9/KT9ONCv/7N3//s8my+fc5cz9A/oo9zP//iH//+N+jEBYDgiSI/vsr5u/P/f32
/334YbOsItaf8f8e6f8e+H8PEx7gdJiK5fDf4/n99n//2i8U+HltQau/PYD/PRe/f0TMEWzYwzgw
Y6vsaTDeizRLSIeVr44I3pJRz3cu3193A7dvMrDyo+nNl8zS+8mCVGcbSXhHHgrAJxOeNyPZdU6e
6XNQ06qmLpwVYfjFHjsAmU5Rdj81/sMI3vhv0G4qc/mzTI6NS65q7ga6IDgmeG1H80Nmg0CbkNG2
mCJ6+P2QuOkamWV0H7R29EAiUnghcvfw+z1jNAi6MLTgLAxp/SMctoE/1E+Fr4tH3T16DCEd3f/F
vGodYOxHT6k0P1RZfeow6/aOKrw/SQMyks29/u+PMxzNQnHX601j2HWp0T+rshhxTB1rOkc0n6p+
SZ3S2EmSajZGAsZhTGiiUkAvp6bHV7wIZ3nU1V3H6fQwkrfDMmuxd2k2OQ/sKQ7SaedY6Br4Sk4/
HUXtPWXEyR1keHVyH72y60b7nGyNF9I659XQhuoMUaHYJH7Q7tzW/WuoXqCYGo1tO9bwfsqASPMl
rI+mvzahSr/6pto1LPjsLojuQ8OUMUO9ggWuQ3oPpj3H5RnBFgF3ykaDDry1vU6E01xMox6ZtiRX
0cn8ZSzzNbP05Z9uzAfZJDR8rmtcAqN6KCbAJBHBV0umCSWAcHZAivpGY7Ui69r6m09wQKeqMY5j
AX+CgdA/M+rxPbJX/BqQs0Qd4olITcGWpzpaW91s3wqQbOONY/k13GqkKH+vWxlrV+AED6h0YFb1
hzopgE5PlvXg37S7foe7ugkCi/wC807lhfoh0nmHh+QjpLPbdwCj1mYnoIMmVIJiDh8aSabRIA1/
NbiQWghVUq88K/iTDfvDEr0Zt4gYCOvK1MskSgJTI/GAt/6rW4gfzDPmLUXDNntqzvjN2/vaQHBg
Dy6nX2e3T05ZJUzp/GHduvknDLbnbsjLfVYUdIsj1WrT4yVM8kMLSnY126Aol8BxTl3I1BEUz7gC
qGifS8N9K8ObitG+AaR1/l2CzY4RpSTgiigkytVvBWhUwbzRJgTHYBS3hDSS1JJCh3fh7cMSBZAm
eS3YIS0bj8QPQo6i9mxJdBzSmigqvK45FQk+qUl2jFvm6q3gbbdrVLmc7DaYIR/yWVQEjBLY5I+C
s750+b2zxv6pPaYZJjE/d5Y5ZHfmqI4otG4JG83Z9J6EaxYXy1j7SxYB2UOqaCa2uTYUDZ0cTLnx
ODcE+46HAdf+w+Sb2VoO08u0cFVheqWtJyr5mFlFfx6c7LWsFvc0S9Wvisy6G/os4HaPumghXXm9
SInFhvyfmsh13YH0s3xJBFSKCqbO56/RLroT1rTs0elBAQjQL7uyrfW51+KKKJBhnlJQcBf5VjKv
iuF6M5lyi3YPbt65Yr3yEa9S7RdulG+WXIU45JBfaxdyPjsTyrk2Y0irm7vFw7yCL79u7tSCWgxm
43FsCpv1TMgidEg6luBIvwzbe7XJIDnmXVDVqzpFqTTX3XFiJ74fDOtVGSkb23nIjl0yRk+VVhFv
9Ra02NSAPcwZswWZF5dmjyV+orcz5BBte1vOlzZ7HYm9OxHWVJx6MflQXGgOq7T4GFORbw0xi+My
G0+6KNMd3DQ/LntylNArdBsksgaU02E5NQRi7CZ7eYyWzjiSRWMcfz/LNFxASzhjjNbeODYmPiA8
VmYVtoSGFf5lrFsEZwWze1Urc5Vnhr+z6GtN5qBcfyVtqGNdx8VcA9ucUc1E9nFK3gOtq9jKouKS
lM6X504MMlmzX4MuLhLGkA2W4sey5PxE+ivZZgM1LQnyMjkO9nJA6IOvcbozZwI/nKJm/zz/Cwmi
E9K6AAvaeNOSxaIcvunuNAwfr9kko8JwPRnED7oWHwBz7RsMrlnnYye6fahR5DB0wmOmmOTavR9s
nVxVJzD4FTQBnR55/cjZQ11kLxB+m0y91343XW6fmOS/3ArlXTUKeXacTzCZ+sLVuM6noL4LKKxi
iwzFdbeA3SjeRukR9xRJtbWt5n0kUSUS/hcK/oORFkCG8MzmOR79oMuza2KibFb2GK2yHuJjkd/3
Dk9V+cfysmwT1LyZgZybRsKRLC9toIZ4EOqPUREt3nv1s1kQjTEAQGLRKz6WwjxW9DdzYH8tHheW
ViYsNiaPzKdwjM5iI4TCMakOGcGCoxc95DDaWuzJea2ZQacjS4si/67D8g8RUxS9RJWTqYhO4aNK
GAIREDCTAOoN9xFTe9oKZIidd9AhO0T7pg8LWZDIuT4Edb9fxvapsWMQ8P+8AJpL8QJ9qmcKPF3R
X14n5sgLhFpFaxvkaCz6LoxWRVStM7/cJKV+u/30kog+v53FupD1xqjAmZQ9HXJ+B2v/KhGgbIyS
sU8wehwkuDM526A/+Ux7gvBoFjhB6WiYPHF7hgSM+o9cg0ieHCt/8x3J/UOZNeiaG4LLt0+WSg62
l7Beqah2ZvPmkCZa3OrSw7BM956ST+z9P2gTnlJlQagfkTeyd1gZk3ewbX2LgBEHO5yh/EueJ3z/
/a2mpCEHmDIz568U8SZ+E5tMlu+SYDyx/WZV42I3hw/8wmyxX6fiGSDfmWnweE5u+Qw5vuE8cH90
g083rcbbQJR2hcxL0rcn6M+oK54ZvrFhr5/qpLbhhtr/cqmPU29wODcHcxE4fKfihTzQek2yhR/d
k2cfxRb4Wn+aH2evuTgF8VQJ6pU5ZPok/PC8FMHemJ1LVT1EKHmnEiqKtA2kU7W2V3pqXyPcQ7EL
GHAVpPVDmbV6r0NsmUxGOJVBQGTLibJar/u5cTa834zUmc6qFfN5FKFN5fTh1wFqeJ0yrZv6x6rs
9ykYVoDb5EQafnOPPgXoLGJBO8VRnRs0ZVYyomZxYY+xznM4jaTg+nUcKjjCMrPJ/BLcom2On3Or
ljOPdjWOQFilpjAHCgnmy2XC1HrEhZFEZHBThuU0PUOVGnk4R5FOMREELwUYQIa7TBqqyH4IcWdO
06tb1NneYrrOoMb9FIP7NNPIGVmc1r4Pil9zBVoKGRw041soIGFiI58FBWJ8OSZft11UXD92jq53
CfeS7pY3xiRRr0qWvit69KXpzlYbVBsbBwwwCfN9cdMn2E9ZHHSaPjWoGtjFAeDElIVoTu3A4OzY
FyHAVM/aQEOj1zRyN16cunnNvBrEmGWpYx2CICocwz0sXbaf+HuE+0Kqq6Yad42bgkBup/QAXOgL
4sB45dKxDzJxf1jrRauoAeNuM9J6XEznn5Fzl8pNBlc3qauCOtPZEaDaPmfsQE15GpweOBrbp70v
uhOxgIggShtBXqD0JRU0/US5DWj7en3HubtcAuxgxB1mybYrl3znaQS3Xn8Jk4rriKQTXuWQezqG
3i3VAiqLHFsatwz8sgTek3YFJbQ5ydp6bOfqI4Weu7zDPf12c9dbo8A99mn/7msmqv1oG6vaheg6
AOsdUqPjbT/i5eU1gQhkARaubJvtlRBbRapjgPJ6P1ZqeFVqBUXk4LtR8jDWzotbF+mxQTOk6wzN
D4SwKAUeGyGE5iVhlyxnlqeh0Q0beyZvJAwqdRxcm6iIMeQKwq63RoqAw0j3xdrx6glOORy57jbi
5NRmFbmqwgBifMHbLhRXizZ81ZmWvQsXZyRINUDXD8ANLGCGMq3aZIm015CFwbxxE4O9NCE0W4rv
IWsfK0JO70sxo3fuvX+mX/wdfEKLWmntfcUzKbru2Q3nC2lOfyV8WduoSfkLGQHeVJg1VEBHQHIC
Abntq+YxEGOxdstxWrV5/sRFwdKMYG9C2/KvNrNfjOp+6cVdmVGYsKwKSSlB4NIuU7TKHYIOm9xb
IIZEF4AB38nivEcMITLTeWOgbW8S+OtYnzRsfkHarMtm6jhQlRTeFB7sWlfnmQt+LUwC76jiUa6N
RkSwykBHC7uBhzqIo2mkB7ITiAtouqdWDY8Fs8VlCptjPVR/694B20kwm2mr02SOV63xnIzRwKTX
pEuIKmIyPTtb12SMQB1fAA+rDFtDB1emyym0gZI+tCUwAgVpf0gQntpu841tcuG+PGx6nWcbP+zq
zSSNqzBLwnKYNka9+2IM4lMjz1/5FqtJC4JGFiIh9GDINprXLBzcr8zD8Qh/ETtWeSzICK08Cmv0
9JK4X0r+wzRxZsO9zzcjPCjUFeOT08CvCpu8PuPXguJUbTpYaGltt3E9s1oIHPDV4+xhMiucTRjl
f1PH3JXjvEPcfhiD1ODESXm+w/bdyjTyz5v02pyTjQBRjlq+LrY3nZ0CtZDkNQnI1IWMUFmK5WEE
hcpw+z9MF6d9jTcDIVE9Y7oqyzvd+8Vdf/uMU83YuNIz1ylaBuhXty+S083VXpGq/PsXfz/8fsPG
WLIOBo15AjbySc+EtYaqEKupiKgci+gJKcy4bxqSTs2KnQ3LdzOa/3plgSCf2fCQoTCcoNtsjFl9
OpCwKbQttarllVfUPeH4b6KJxLGeia/lJK/RjOt/Cjj09d5vEnND4pIgqfYTzeS8nn7jTFsG+SPE
V6KtJSt845akOFY7NTW0tRmO2qbmDpsksduULeElKT9Uiy86EEBNeUZthRqae36fnRrTe8lBtwDa
TVPCf5DRIfEyZf1BMq+HlnQmL7SsoXwsPuSOtp+BQ3OMjL5zhmFu3oVg0Ror/wMSydlXPe0DAWxE
gU3urshHdz9K2T92FhmMScRtsqMikq6T3ReMpet6Dn90X7/hD14eh9C9YMHFwyKdd51Sseub50Qu
1tFNnCe35q0bQcvYyPm5ATq5DUdKaOA/YmzlPWfTliV4QiBYdPaL6LNp7WKrO5cjrm+vlv9ditt6
p2NXzc76RCpCG6NmoqBzZkq7mzGuq79qVmG0p1dpyxdNSO96TBrQOF3+zYZlo/LmjxzE22RStAso
FsfBIYdNOsdS0MkVU3hNp/oDumXc+db2hpW2RqQUkiE/zN+wP/dt+5axpMq6aZd0UQf/Iny3i7cg
cSA52P9qhwlrUi+x5/NmbEv3yXjKpU9yOp57XhqbnOhWPumcRUmDr2gInY+yqOs1t0vKLWeIFzF/
sIJgIuP9GG3zKK3g3HXOd83Ghc3A5G+EAmLjZnc1JL9tCODdxeCxUiL/k7UoQXyVb0XUPvh6fpld
Z5/rBcnaTO4bUM24AHkzbt3CPAcJ1EPSaHckFXH3CRkrRJQFzE8Gy3zxg45MRQ8spsz0vsRMhFf6
p+A9ByPQ/YIy7G16d80SJWHx7vbcvO0rDKBz4dG4dm59VxbRX3dZPsmY7IBgNdOKLfAWBCw57BWp
BQjD2m3Tx+1AzLLeTdX80wMn2/iTRSgtKtp0hs3jeN90itMm7TsJrVEfwAYeKlJOt93tv+Tlu2fQ
85arGy7DvjG7fbfaVfRXcMLEBsWtoFtgw8I8wOe3QfdZMSZJlw0WUhS/I+R1X5bRvpzJcrNr95wn
PfRAqtjOAxRC/YeOGh944loIUBP/tZuRCKUdA0OjQ03bztZ9VTOq10XwhwAcJOccV/YxN3UA2K8z
XvIZt3w0Bz+zbEH5IRTK6nK+J39iQnUgontLm+EhdxqmEqOZI6KpUVYT1IlwOrPPpkoUoIblarTt
8t0NwUOiluY1NIIFz5BP6n3fOitRlfIcWUXC3DgYn90A1ZxcWIVZw/Pspsl2xrh6sIJqvFrZUmNQ
MrtvCOOzW38HaITXFQ6BGozGqoFKHJOzYpzUzeBj5xjLu3BEPSKnC7vUkxd4ybec+idkVe1rgXkv
5t07nIc584jQyta9Jp0TLggw8oQiNGXD62ez8x1oqlXTqwq4fUfwhLdJCxKcgQBp3IGrTusDprT+
Gy/gt7v43jNsKEYlfeofHDccr0LzYjmd1X3Tdbrm9MpC4oEgR80bTVovc7IwDjVr+hjLTWPHk+m1
nTMXIyiccK/1rLWcWrXNQifblC3Y+fqzumUl+5ygd/iDm30/s0XxCIB9Myx6/jEbx3u2Lz6Gdhmg
tpj0UYIgpX8TRt/daacb9wqQxtZgffARAotLx7J4q2Ua7BuH8aZhL6cR+1ds5GjhAODuU9hix36q
SF3P6ELmmseWdyRni0Ieid3YW2b5YAzwjJIRNaMw/i6yOOQLrgjvNERecbSHcdO6g96hCcLTpfpL
IxgBMA5aibCXiN7rO8wOR53kZCNPHkwATH/YdbiHwZ8cLFy3aqQyrcTVZt5GrMNSn9Og17ENHP8l
z+1nMoPf5yHIT1YXnqJUukejRC+pXGsX1vJ5sIpdUbvIq2sS0WftoEhsd5PfE2wDTN8EAF/5KWKx
5JlwJWM9BSq6hLKGGBHZX61FODpr7+eRFFYKTM0+0klJri/krT5dkOFRRZ6jJXFj6UYfOOqqmzJq
1yCFuxc36rwMDsr0rspffjClHJepAxx6UJb4GJV7rCfkBCOimUoSd8O4idwUJj3IwLeelfFbRy4Z
VSggPOb6pLDRW45MUmPulpqJIepIHB167UzOG0PUCF3ZoIPihBKV9NAmtTZlQwFiLMFDNjTh9fdD
OGDgkYLtOQmnJ7d3xcMCRH1xqzjMlUZTyi5tcW0CFBg2JHpZVQIniZdGMQwrcec7z7pyzX3vFXet
YplsjDW3oaZjBr78BZ6RnXpQQ4TY+BXyDe9Vpr59jmDRMZy+JHmObBD69ya1e+vBSjpi5tWL5pXf
mCW6GC3d5TyPm6T3u63LEnLjgtdHYpt9z8N7lIg+tlhPrh99zHPU5MbLmFrWpa2uDtzZg196JGsA
N7DJf1G5/mMuFUVOSdZARZxM3OfBfJ+Fur+0/kQqjQxO6A43Fi0nWSUNmTANuVkRtpw1rr6Q+UYY
bNEOgMzHQ9AiWshwv44EEDUWco0mlcb+tnYZ+xupNK932WTJY7jrzLq6MmcnrNqSK9GqYO12FiYu
4y5wAgAMYn6afZZgJlveDRyaOBekV6EjjJ6jeTxTT7OSJwaOwY4jNXK0/NBlS75CWHOjIk+xp/VT
3ao2Drnrl8Y4byz8jAePAM/Qqv8gAXsNrDaPs6JHLMcSbXxJocEyy/ERCQc1CxpXQEoUIOkgnhBx
ZXC0oVFpaQPwxjQgJjlqLU66e2Jj5JbZ0n1Wuc+jrnGYIN7rU5PVHpBs1xmPji/v7SYdjnW3E8NN
PRKdRTip3bNCFLLuYZzhbsPAJp+TxnkrujA5jzhQyfGuorWn0hjUOi0Uu4K2psVg+E6fgVqO7fGw
s0fKuGTQcWlNBGP5QKlLLC1Z+230iXcm1+BUzyNPdKk80ODTPvdD1FmEMdHRzYxLmBwdXRuBhk0a
nVU51TrU5CnhYalG89KM/pUokC0JK9N+IcUV6RjO00TbRzmUP2Rll+tm6nSsKeZg50DIRfax8Vju
Xf73wZ5ksq1dRijwCZL15CXLNoWpc+9b47qDInKCJPpVDES594vuYrd0VmrRTwOGi3U5EQPMMon4
jX8QYRkcNEgxREewSW8CDW5HE+esDI64vytGDpI/NSgsXf0O7RT7QkTJFpTYVOo6OaFZ7Mjp9g4p
uy7aV577gkWfM/FjyRoO98EExLldbgTA/LEgkZtw8j5WiqBXPykezALUeGoGE9DA/j7wgBcmBZfY
mMNsKT6hAh4wXpaPTY5tKgkz6OzD2o2sS80NnR0774MEsWovVLYTJEZt5gHXrp/3xV4JiUSByWo/
nJIZ6jvBPB640eipYCS3raOZ6PNuVfuM3E0ClU9m8qJD07r4y40pg13PE4+3YYBkcD8vprf1qrZa
e1n7Jqh2iF5Gb7Kg5M388d1NUn8TiXoTzqqJkWqmyKSrdUpIAaOktwKI87FmzxZEXKOSJf9l0skh
Z56xwqDpb8aBwKkSIWCekxjnuQisNF7ndBE3zRWyKmNADrLo6oCPBCRwUH6iGvs2syxapQxDEeb3
V8oYEXtjAKw0fCEXAPcTqvc8Qz1nNM2Fyl1wFT4UKrxkUU1RWCYvuB7GVT+Ll8BscCtlP2QwrzOz
pqqWQXRhnvbZebnzVMv8jAmHFYWVBqspNc9RyqDayYAUZMOPqDEvKd0rNMnVapwcDOY9ulkYoK9w
E/CMRe9ETVaIwpqWQ6Z89LoRW4/kFM1v+YJMY2xj6uPFptD0CEIaahpS2MER7Uu9dkkAwI5AoDzx
JgdROH/8TL+VHsMTgTzH8PpVP3nGscuZ0nh7K/Ge6mD4wyrpu4IzvHcY/SAa6WLG7ww+ZctmRT50
gHgoDkr2Kta1SolQzfC26shVLLXCI7EYhMkUKfR95CtMQwWSW7ByzmS95eTBsIWg0dJIyju7+yP6
G507sKd1B0aCd8d0P/kV+hPitlZTFOLfzub9pOhwLbddc1chLLcYqJCQhk9VDp+mmyx0AuHeKIpt
UPTeISpv8WU8I64Y2Lg4SbYpbAwYvdvvvALheoocfMoeuSs42GCtjwg1YCDCF6/JzY0q7AcdEaaS
5+6GevixFDhQDbvDlIcf76ubu5M0k2Y/0bgib4dHRPJO6vl3Xs/9AKEnSy8/QlGSDzum7n+5U6Fk
9AX0YJnyhBNdWtZctGn+SDm3Q9j1RJv7EuQOZixBzp7TsylvLqTaMUZwinFlZ+FahXW9k2Skrv64
SCRRSPxQCBMi9IAXAfUTk/41ixbABVRNWbUcc1KBGLrIPbFc+DPYGqPU7AiRDxFVscx+SXrvJdC5
enQUANXbDGr6x3VqbgubnShCHJcNtEdn1Zor5Q8vITzjODNvB0Aq0P9oeZda9ac1MQOdJk7L2hGn
tkHeWts8ItvJH0Tv/rNYwK+xglNuVdwUbPu+1dRTeUY6xiSaN1eHnBpuSzwpDg5EavAuvRnlbaXI
U6dSxfPvb+tO0cWRL9YD9czyLtwuyRIwOXOuhstIoREudb76VhwpK2xGA8Qt3AeYzO5SPw84BYMn
D7/bekwNh73Wsu1zKLNm2Pbg/1BsBA2pmXCHyFLWV8PvuLXlzUvhNjfxCilu3c1YGyyH3MKrIYvo
QuGChLtBsZI+GslAkqduJOUAgN2hgtO0yPBVujbuJrtZW0aRr8FWqzBhVQPil9kVAIzbUoaUw94G
RChQu5GRiKCVeDR/lc3I4LkFrAMqvRXC7IzLeZ+Ut9Fbzv+YZv7LLPohzkAHrJPmZuH3UEDPDgKD
YPDvk8nGK4nAMfQhn0It4f4CE9YmYEanySbs+otftscbyXqFcJhbKHPjlROmH0lCdGSDlbFPnNhX
kbWyxjACntpVu7K6k4IztrHpz+kID55hvrdl9FVxn9sYgbXtcbSq2xsziUxG/QJIk+JMyz1ioEdI
yIN6E1agtlOh9+OznTAzK+wC3u789vvb5Z6rEMuWKOiD6q1r5GXhPrsqB0ZUg7UJmWk2C7+jY4L/
0Yu/NZj+xap1tmCyvxrfRIDaH1tmT+dIHyApN8aT0yf8apLTMMqHY+CREsWksN2HbAjXMIkvglrt
MpB0um6WS68NRErkqgyNZh3sIkpk4vSY9uUjpyUv9NAzigY0f/MdGALNmV2zRpD4kjD0Buxo6uUr
cQPqN1V80GAMFE7TQycdAnMSK1pdUzLWttJozsPSvkwOubaKdwxC+T3dELGxppeuq95+RADw10R9
trDlg1J+0QOapM6DmFJdGzsCp53gYytuiPvONk6tmnakceG8xrFx795qfhs/c3TPLr3b1ox27Ap/
66LepiiqTxM/qpf2PWpmPACGFbDHsPeT4Z4ii2micJcrWJUidol2a7omdsJjjqrMrVnE2s4bX65R
vyT+Njf7Ay3mV0a6wuxuQySecUSOxEqiQlk72FPJuKGG9lGCGfmLcopom6YdgxJsQqvOepjBzK+0
8wVjbI9A112xxT9XvnMgrXXe4LVFAPFkBC0xqXkieHHYOCymFXd1/zTjIp1Hd2Ok05OL2X6bkjcK
M+LiFsuTbCcqfybgS+YY+xSOv+suPUYfBORNdi5a5qE2yZaObNxNlrn3dTS84P27Dj3qMKsd5UYZ
2E9z4p1ur38YeMV6Qi7mNt29PY13oH3fRDPfFUKOW4jXxxHjPTG35I0K57miLUF+9hyWyc8tlwRF
pr3tVbdbiFNfEbXJIH8r3Ci4QABhnTRaJ69mXDSxmASYBNA+KVu4P0FPOqN5r2drz8AAk0UUftGK
rsGR3E1dGFOjvSzF/KIsjlGCCsi0wF3nZydQ3xwO/4ek81puHcmW6BchomALeCXoSVFeR60XhCy8
r4L7+rsw92FMzHT3kUigTO7MlcCvAedkF9Jf5l6jk25I06A5ssqDO94gnVhXUFOn3mWlSITxi2sd
fu3anqq+k8Tf9xPmebLQphLlNuP0tOaTbuMDYxF1xAOGych04cJwIB39twhXsx4UZiBeqJNTLre8
zp9EkONXNxkNlGutL/CJIKHQCYK/SUcIoKpn25k97LNIiXE/0msZ/UYWu40pbN5pLzjFvK34if0i
VIqxSCPxnvlO/J56wyF17ZZ7CqZCotPHHpGNGTgYDWwtLITodd64mZPmbkitW1DAefZ/C22tSGk+
ALe074GibHruOIfAxtoQD9NJxrw/SWYfTTqzkIYtoBw+o5TsAQM/UcwgOaHhEm2p+etz9gjXdMpN
l1oPMDkwIuiIoWVPWrSrr/K9jId30Y71eVENHy3NyxhObgFDrE0wkG5jGzzYTuMch7JfDpj8+4SP
ZQnIgMzLwsC5JHjN8eDQNOV1LqezWXEkYeqc8icFuNw8VoYRKgNYBZNPUTGiz53HvqFJ1Szy5zIT
mAst51CtzgjpVixO44ixAMP6rKrvPNLvPZwFFlqSQ6MsQj1iILdVecP90IcE9v8b8vFzdOrg1KCt
iiL4rIvxkc1WQttBNjJ5QlAT/uUUfoepZ/8nbOc5czoNXomuP/N9VJI1oZvuA0HnyyKVzUcfnB2y
GoTPuFFYCtf+nPHpZTMAnsHsok2+9E+INdE+b5b3Us/VMU/ZNn32WSafxsZQ4tsgqbbpe/3HgeSb
Sx062HTO6rG8j6cDqvUulxlbKgHenSqM/Kgz6q1sNavjMpqMGprJZlHx43sHp1GbYaRsufNxY7zG
xl9l6AAvJ25LQ5bOJbM4ujXSPi1lRU0QZajkfybmHWsxkrYgR6QmzWf+GUxSi14R1qp277xOvC44
RkhsGPSZL8GxzabjTHPlLpPBt0ubECSE+Q+44XdQdR9FOhJVtgaYDjBgMpQ3CoynXcaBGuj9JkC8
3bRmFZ2G6VMFTrbtU2Agk0tSyu1xTNvTM22K/NWaZzi6lHCtNmpBqpHZ+DwtRGUxjTJiwhXTZE+y
iV/duTnPMQftuP2vNlkf3ZZkJUXKtF+Kh9GsXyZNMRunHAaM+lkPIrQKuGq9qd/Zebl8e2ERlPdR
4NPLFH/1fQVmB1OCYxxbM71iEv2UbP59yS9hGBQzyPldtXkfZtO31KE1w8UaedXJ+vyWnAlRCO99
7uVgKLtDk+jL5LZnxoaPOBOPQ13T18kn4fd8uMi2jjMwvL2zZrrj+DaDoeLodMjXtleps/+aTvwj
zPmkuEJzK947QfyjeQjjdN2dEWfMXdfw+wJEfpEum2cSuXuv493zvnOp3/OWVm2rPnq8oxsEskvv
gtBKhfGYTMG3j8MfMzNGGS8mmLmkP1k2Pyx0XlM+uhFiejYtGwZZwkhP5eCUl7CL6jdHF7/L2vlQ
GAmDpOVB0qmogTNFJQlRt5poPGoPnOiepBjpHiImi1QCg8art5lJykCRZgZwBoTS4IiU0PNXk+ly
h4eM+5oDLX+D3wmyb0ZIqjySrd5ZRo+0OFanRYJkUoF30oNxF0lxxUhx9GXJV4bCuC7Cfv7VN9DR
K3kf1LQlsA1rdpYy4bEiz15svIC3Lmr8Xxk1FCWZ2KkBLfkYayCpP1WB+mBKc3UUFZye+ay5wuYW
KnOW90Bv1XsXjRyVF3kzEjemwcz/9HNA4CarOoPMZBu55Le9oP9u9n0fPy3lxZPiDodL6BZHhMp3
eGGX0lgYG/C2Ks7EpItjZir92Va8HghS1I0YBs0xmoFBLHZwqhh9xsnrVHKa6TBrRm5zdj5mX3yM
bxEZPBYHZ8uzdnbd+Ccea5owyq0X+3euDoKwrwnOOP0HdhnCLRz5TCngZ7sUNywdRqKmCWUkrtRi
PGSMltrYfcOB+wwp4JhKIannaA9YnvbQS14Xp7wvWsk1gwgJTGFKXObsXi64jSzgOIuy3mfFoT8R
y67sPsqZ12NAaw/loH7UdN/E8ncAB7AXEYd4LslhVyz/ZpbocD3gdVb+OnnOJTeqd8BaaLX5rimw
w3is5VXAZjfq+gQ14lwU0bfsUEUNdTHc94mstHLLU09IJKKyPsVBUpSrU8b4FiUTwl4wyizo2G69
5l4lbOpzxa4VFQSHg7tlMA6zEsGZp8tM1MWPhwvDW0LbEWGaydqOVfZmivKF9Ey4bgtyyO6XovxQ
ZUQXA/JfVPjf7Ict8KDNwj7DovVLB8F7TUIQwcM+TAPOa5TVEbUsGcarmRmfVuD+r5z3K3BRZnx3
4OzfUo/VbPN0+VcuWbfpnaAMWdKPUx682RTrtpa9a3RE0iEKHkuVvsZW9a9NPQ+je4I6Vv0lbn9h
WobblNk8cW2cMixIx77p/3PLjgMcp6G2Kdd8DVbFYAQlNjCyvbRifqAJnGtB9tZaLLrUOTaHcpnf
EpYFc05RvaLrqKFAO1o/Y1w4J/mEQCGKO9W/TbRL+j6UinaS99yM7+yOaoQ6mJ7hK71hEKZOTFRv
K0k7Blq0zDVVrQ1Jp4CKs+iY134SZml7LDxj2CJ7s6cv/9Sc7oi/v7cQKNM4ol5SjACG6/tREcoq
bpXtcuyOo29hDg9tFX10OWQBj2/IaIM3362PjlbvVpI824FIuKE3SHQv44zzwpnL18ryfrPxx7di
+s64arr5Dz2UQVhCzoHTTLh8otwYfyE3b/aTmd2/QEaBMs8pMA/En3ZABNUJ8IQgIXfo2296JBwz
mR5xWRXdSR4kQ5GohVtKYa18bMbaxrCyXzqfPXsqX31vdJnKibCD3EpSgIXOA5ps2MEj9ront0eU
jdV4wVyANaa236htWpPL+Z6H6H9fk9HQ5GAJvrA6waDPsrZJJ++N0PSvK9gcDM7ROhgeq7rej6q4
WVnxl3SoaC+9v/zlxWBs2nF6Vn+46MxzkozPdv9a5fOLWSi20rR7iIJPb2ZDF2WK2O2TWm+OUjAw
0QPlbAPWWXqLwZSyqnmUBKADrC8RhQ23eZKKR2hXJKzDFvVwjOIhIpwYXLKoA4dHDVElXdU1Iotw
HhqQVX0FB7JrUPtt/59lG+caVqNv8uUPC5HOzGapBQrynFmxSeSv+pcn/YF6kT1+/pBmCX7OXnKP
ak8qYKzNZ145KNg6PZiZ/nGI/eCp7fWOpwDGKpNzhGqnJvG9Zw5HxRM7i+FMD1OGNcqiWzCnqJV3
PAeaVVFMRUhjpD6mL/G3BIH9aqhib+t4k7c51g4unKXBVsNTmCzRV2lOWPMsPt2Aeecin9ea01xM
jCgy50aB/XMR89bBN0JIpiNeJdg+bIVD+Dqn/SH2R5brofxoyuxr9KIXKEtvLQCE0HntE16RupjO
S6WiPV5G5m7kvMuEo465BNTGSOMFWheYy/JoaV4/3ZZ7XtYQzQOowlIw1pasnozuCvGqOV4dOpk+
dVyDR+w9q22RGTpeQKsRe2nxI2ZZ+lGOPuCKYgwLUz651vJclPI1DV5poKejqbfeNYSNQzaY5xQS
jiXrD+VTgW6my11keYxFvHUc3bMNLhFUVeuGsP/YpumXcqKbwc9eD3xBigNQxaktTIBaI92zLXRV
yn+hCXxWF2uI15PqxAnoGWihf5e5fNPGUN7PaAER2q+a3O9GrIUEGV5X1FqbdPYG7O9Lj2vJop4i
D54pZ+Mz8LDHeqq+J3fH/ELhmzYw3lv2qWchi2MuGMQONkU00+g7/bqGcdWV8d202X3e2789sXcq
MC6YgTNcihxgW1LkBraOGCZMkvXpwbGCV2Yy9bay1ytG1Ks7fsm7TIsAQ218R5WleqSwKcOUNWBK
7thfS6/D1DU/2FRRIkdZEI8tvsJSqBuguaeA05KdyRoTgd4LQRTamuCd9wtiMweBLXfD13oxnU0+
mnJfORh4yt49OZLCjiJFjV7bcuJgLi+ZxBqFyI5So9O9MJPPnvark+Xl9Jw7f7M1WvtBJGz0KbdG
/hY8PLlxHZvix0s+UFpWUWT6xdcAJOo9pvXJVeKZafjziId6bjRg2ra7s4YXZh/M3f0832aloJcm
xgeX4X4BqehU052wK8KnfI2LI/AOtOYBP6ngYhK9D0Uxnl0EHHMhOF2qk4QbsNWaa4o/27/egiTs
eeo0N1lIofNzkYorHdwYJW2dbyemVWLMb7KoIzJtvTwQuDw6fUQvYd/9OSl8RNl8FEb8h1a4DjNH
VM+m3zvKx+Jreu8L7VK4dfZO7ni30fzD61GhW+KoyXNQtY6wR1w/QCAHHyCZItAR4D4t8lfp4fEQ
8NgRaNLQJNWzjXGog65/a6RssJAreGaawoiu/lieKrzOmLt492YgZpwp9LtdG/x++biNRw7mEZQD
/mh0v5w9ClWtL7AupeM6cv8lZ3G2O1gFpAmvToqbCfwkydpX8r0bXLBAPIFGTbJ5aXO+dNR7e5OT
dgSEyIIF3pubGLbTjeoR6pyXMbLR32FQphM8gkPSBPd0s+qDuS4eDNmwsVvfpqo+vIJZ6qz2BPrf
XFU0h6qqfX4DNW5A4jShweQtrtd9yL9ZBScf7W+Rgaod0wBz43VuKFqkoky3D3M7PmhUojIxg1vh
2E9Oa6GXDSnuARjmdv4Yu1/CVwHpoIAPHkk3w+EJGNe5i66y84xHGs5+3arZtT637HRN9uSNsU0U
YQWGZGYrOXuWlvWQq/4rzYllzbgPiQfhS5UUlWY2c6sKJAo6/IbfykZ3RuTrM7UpMRhdgJkQEiAM
4Vk21ELmOdTXfqA2oX8mbUUdlM3XrpPXhsKCrSvzX79Uz9gmPZTCEK8/l0LuH0nDmhqshol4yTA3
ZV9+7AK0oGq15tToFt57HXMJq/rgUyxwq0Du0FhuP9SGrS4Nrd7CRXnLLJZKTdQsz1o2xY5pa1Me
QPNARcD7RoTeMvvqVHGZSSLc0bnT0JVh0ODF9JfI8ZtjMo5FOM6L8o2ZDFqCsugQ0Z1GPs+8XWtQ
KKPxbB5BNV9GnqIHa4gOdh08xuSdABCJJXQ6vF11Wj4aif/Q0tQQxv7AENym+1ZP+0TLt7Fw26Oa
nhq1MPDgw4JQdMXNyT2EAGJoJn7EJ3pFGzP/g4F+TFH7Xweo60APCNKnvXHfoCnFYBxUA8FFJExn
MoOZS9c+jTm4Rc58crvQ362zGT5Aal9LDjobfg5SBiMDAYeWWxf2s28hWjtu8IZczQtA/TzlSWm3
jRF90+ZliXyTRcRpdjPV8Fbr+LdMkiBlj97YUQS11B6fa2QcErw0vdVoQ7ngQ5IuBixBJBh3Q/bs
LOlnoZsLPIc7rTlVRJE6UxqD1jxhoVFsQGLIdml/bMaMe9vTiHbo2bS1ReVUnAyJrxLxyAdXCVuS
OAqQ6bpFArXoTw5Hqa8G8Npm4VAZzCFPV4ZaYV1TVz8PHngDpOKLXbjn3OinHc1Aa4lXTrhTxCfi
jMnWITvIjpA9jQOhoWIeuQh0+Gd99p4DlX3h2Ornzk1MKL2vLRmPh9wc/1UIjSlTzdCq8L0tqK0x
R6anXIJlhEOsDrJ/MqOg2s3s1uHCvXoD7wETNYl4uKrOZvTYPyqvIssa9/Y279I/nSTHxJunnU3v
+0ZNPUGoDvqVRzTBg65iduV9D50N3HFuU7tLACCgUy72lLsbZuaxWU6AO5rJhGPtJnTDBtS2tOxO
/hEsHnxsgylRToZmGf4zjWAnEsJPuRIUPop1B9JeGLvyYUrsbc8Mh3SMAjRUgXSp5Nb1s1M24SPu
m6DdE0Om1MUpkZUTg6kvE/ixFujZHiBm1dyVnGpreC5h1vQRSkb6m3o9vTBR/l9eDnfIu2OFDC1X
DK2FgXIz5WZoE6fDwei2FyIleztiKjz9UKvoHgc9vVcGzlfemi3uD/+SuegxaeYFu8Zv9l2r8t3U
eHg8EpouJf/ZwBjGfKUHOjO6qrSOcmlmjKA2ziuOOQkGqV33b/EphqTetdt71Dmn6c9gDOPJ1WmA
N8nGIWcRH25l9m+o4j9cKS/u5OTcSZlRqHpqSfaQEMVOpesAPqfZ7zRTSKdzgycllL3Lm+ss0/pY
1adyFT3rPP7pQfqSQ3DNugtLyBl3Mwdj21pudc9vTZnns1b251yp92qZnNBVsUsK9vD/J3ivFjuy
t9xV4P5q4Xbb3v6E7ysJAyMOqHR8NjH0c/yKCHJ/kgwfTzj6lk1mzj9KEWxH+oj6FaDE0r6B7pBt
W4aUZPXfC6N8xzUyW5F56keW0mFNkrnQYEZn668lSBF3gHLiee7y14FZxXEaV5D77DxlFqdrx8RJ
WnPVFfRxL40ajrbHObwiC2iU9p2WVEHl/GJHjyVyT9js5vZJsc1mWEiwwjiORwdPSpqiifSxHhmc
shydhMgu+5TEfgyFZkun7xXlmYsRhNrOIboGux4fUkyx9mjyQk+M4HaQLYEqx5ojx3qG1g6X/3H6
63TxNq+G4a6M5LZpHHIAZvmfXB6bBovDmC3c2poeUo+66Fl+esX87rO3bMy/IOZUCp7ga5759IZ+
PngW1IQ2ZmmOvFhu08j/jafsJcGJSBUl9dQJanwyogSS+a2F/I27pT7U3CXYjXmzTIy5WP3AaOQX
OScmuYOeGlW0PwCIDpENYxjo2vQx4/i+vlp+v3ZiotuZf/XEiYeGIfARSXue6BqWnAmbEo/bMki1
67C5h4OUf60bf3uye/NK/EvUEzJYGh8N0mSh5xfHbuyYXA7VSec2CpCItnk0oTZUjdoFC2/MY7PM
1a4Zmy20U3nHkXWftfNrtpBJNUgoj3W3q+aOz/vsD0icOekAwpM+auOyQH0fPn3OPk1D3blrHVWM
Bqe7aIYIPL9Nw1hA6F127cJoOUBZZsAJodC80MhTHnMPF2jfwdRhhAJ8vuFvI1Z8s/qObFPrX4pR
LxfRfOS+AbSrtXmbSt+4FnnAHHUkCDL0X25kt5wRyb8Pbimh+03LJp7Bq48Gjqeg+0/iIDUCDOk4
2Kk+jYk9Nf3W8ery1cDNiKMlJoSez1NzFsRTd73mNbAyov6dsgFRgsMO/P+mEY6Np7laMR8LB0xp
mzkd6jPM7N2AISw0sx4assVCgcSUVFwfss7mpx5pT25ZE1bNJvfGVyA03Xn0+9/GT6O9PXrvTdQb
d4mS+ABTGs279wTmb25DSLMG69gwZmywp3CqXuztgFB3YF+YQUUY2PBqgjd9fUhc8iWxy6UfmP9x
FjS0CdCIomk/MDndaHeFGKCY8CuHdVOsgdhRMD3D7zpq6hg80/9gRG1vs6rKN7A5XlNvercxcRyc
2bqO8VF401cyImB4VfUvG7OvDkeKELSmKBhtgL8+Mw/SuA76c6b4x0ajs49HK6NK3P2NuHqHHRyN
xHAOAQUtG4MYvOmSuCP6CGZHqulGxHhttxAYF2KTkg77nqM8bROE5gsFhqIvimKb57zrjTvdo3aN
GIyKLyEKIiqvQX8zI/Fp8PpeSfkdhswvWUT81fYizqoXXzAxGUVka6kLS4+5YBmEkEAFlINMnnOy
QTUWngEbmXgu83wQmrAaHrLOfAZmts4bq9PQA87kNmfnqPtLaW3i4jUeAHnBYjUp600+RA+GiXYu
Y2v5vF7rzIh7EdUUtDfzkHlvWIXPjJyCg8P8IrS5IVTGD1H87975p7Oe7Ha+PDV1T5bFqRXf9RJW
ZgsoydGXVFhc6wuwOfBoAKkMuFZqXx9c4d2TUV6BMDWQr9J5yzum7KsW3l2MpX2ymc4dhPuoOVR7
PCbCQzgiCEK5alGfkqlKznUU3wnONXDC+KZos32ch+Snq4iYt3qdUqXUBlBYx29BwxhehugLCF5G
CavmUoVfj9E4D7623ph4o/6lD1jQyfzXRF8gEoV+zB5IiypWKXuu4dI4Rxp1GDcTpMG/E3/Zks/T
MQpzN+I0lK6PORmnL9cvftZWNIee8wUgiuQXtES8rY3oUrQGUqTifuIz2ZjSdeA2LO4VaVidI63K
K1XO75AEYHlayR+CyJnGW7kbBIcqjztV6RAW77SwOQxDr80j0j9pfc1i7qOkKximzHjbCTQdJyk+
rax9btPsNYkxmU0eahX7nrPlel2Lx0n61b1IpyCsLk4qMJb449tcIMak7gOFSBmpCZYmxJ/tEOCl
gyV7rK1ab5sY13AgnZM7EGrmCcTIPJWc9LqbGRBSqCS/jjXhjuEQQzNTSw7IQzi1hY+cD9lL5Vmx
lTwCE1j3fRCgUHbBOBzHolgOPj63nfb0XwIt/EhF8hA60qffwNI8fXiEt/lKs1vs6kPGNCL6aSoO
KaB0wkVcsjMC87kzHNM2TkMecXNomdFk6dPQNtOFbty14nrkFneOUCdtWmlb59Y33cmJA2+PeBeT
XcCZ79PlmtAQwT1m+HaM6YvTuflh1F7YTubZy2aXnWYeYWLWT2xk6cb2yBpmTUU5+2y8049633Kh
3xZD+pRmMHuxW27N9fsSmLMipiDanOrj0A8vg91DO7XH6hC35oX6h/ksY4/gQJWc0Kclt5FOY/MB
fOyEHZrCZiFtwj2ZO2UV/6SjsRzdutu2M+OBeGFPKmu9S6IgOHhGYu0S915lhQ3f3skO5RBjxwBN
x2Agb3Yy4qHAQjixTWZ/drNV1dyf3WRusBlXFClHDJT5TKqke5mcMn8aFgQZzIu3EWQqgZwCqd4v
nnVgTwcX3s2QHyXDE1zOFD9Oo0lJSuVw0Q3AtJu2f3TALh67Ll02bp6+I/RCcx+hMaoA0p+lnWnb
8OJtagqUtsXI97f4PoEMIiUOadmyByvQehOpnWoGl5LeVpIBTebco1zqXvoVn4dt2t0VYwvuPV++
KCHJTuaB23a6sx3YB36f/NQWaQdRfBaO+dhnAn6n6FIwED+pxrLY2L4XrrF0Uz0t6Lj7skurq+Fi
HaoB/empvIvIgwPZGp5xZW8wdrQvrGQ7UUtCLKl17iA/brukwQslKp4tn1OuaO84D0ucMzI5Ofde
l4jVmkeUBydZGJAES9mbN0FTCybCpKhn5xqbtyJbl8DMutmwKw65S9XHoK7SoPMB88uhj7PXirTT
xhr5BflfyRFLME6gbvs8o7mmVzeNy2su+opboJHtQHXiJX5NAnFyrIqPoeE4a6oJE3duFoixmPOH
T4x76ki0m3Z6pvu7Tk7dXuTzs8aYzfhD+WGiXHMnHHcIJ4Wc5Vg1foHxLRgK54KDzpKlOlTL6k4t
u3eMLiQtO7y0YsQ3tXpzUm6vACBvE9PefcbUOJS0Sp0bnW98FCyWC05myNisC++Zbj65QdubzC3k
Nk4Q2LJ6CcmRvsFyv0RrnRXBJWvX3BQCxgm7Wld1+Z3px4/ruZOvQfj3lnGX9Qsl6zgKio7PTBAA
PMNqf5eEitASsV/GWGwJCXOcrnKnDIc4PiZODTmGCPwS/WB0sq+Z+aH9bDgNHhJH0vyOM5b9XvTV
vZNbP9OCmlQhfs9M/HUag9ls8YnY88vQjLdmkAkyfzoeCPM8OiTIDjrByNCLCZzX2VHQzjvt/EQ9
hR16AiLtGz2BQIIYC+bsSDAPqjlAygyzdDIva5HFA4Qspn44o8LO1ycxzN5O68g5iaBqQkCxMWVb
1zoFC2wjFRdz/2hJOaFwBZ9qxd8x2zCVrjdLZ3TbZOVtoX1dq7G2ePQzZtTjcrC0pMmMbAy35LYn
cK7uG7Cr28l4HDRZ+RaEIuOoqQCJEyuSV78xaa6s85nVvNIQCk9gnN4M18q2um7dEFWAvXQx553v
via5YqUjx4/F3mB+l87+aUne+7bSR7POfTT26RH6e3BI/fY/0XZvaVL5h7RQpHJGe59m4liapOQW
TnrMEbNrDzx909p8j4U1tbtCS+DMOrnvIqM9xmnj8X8uwFclRIsO13FdWvPFnJs91bB/cmCrbToJ
Oxo6EZOdndOBWYC2AQ1f9EAKmKqRv1gJncsPakV06nRKr9fcVvQKOQSL0tKhmIhcKVq69Jbh6pZL
vp/NACmn0ey4g8U4Lcu3Kshf5iq/t6VoT8CEVh8OO23ZKHHUoJY2pcWVv7jA3nHvgItTa5Y5J0a0
UQ8RgRhbHNZlfJtzA0io2WzxOIG4U8/Q9bHRiPHFXoYbbj2WwLq9+BLiBV45Z6vLV0jGYtcYGH1Q
L5qNLE287EnS7yJKLDfSiqy7OXp0JL4+Q3OCmdT3MCTGKdPF3//+BVbrLBn1Y23Wd7lD/GiseXH8
0t6zNeMf9SKYMG1QhVFRfSYjqgDMG88kVuLHXvvqrvJcnUFlkQoODi0dpAoFmcmSM3ZvF0CC+rsS
yjj6HVhmclrvnDCgf3GcLxP5LTPr4tjo91hYH3A5o9sU3WPQu9wNm9nY4yagqXR5aBvY/x4ZMU4r
mE1F9wGLXp3q1P3jfaNPRmVj2A7VHaT6r9aoiKFZT0tewnxI2bUTbAskue2tN7u0Pkyzv+Oo4KM/
ciwm9IEH28eE3OTD1fBIhZG45jxgllfLZsnDvWOFOAmUIX7ryYoxW9Tf0apP13R3IQG4wc0CuslR
BSGlxq0Weh6FjGkJ0tLmdqsrB6/pgtE4b+0ZBdr2D4wisYoDUUCl44JR49XMWeJ3WTE9WGVCL52k
J6UvZzcMipxI4wg2tMnrHWH817yH5bEOw2MZfRBuoYuYVNaEj6iVIAzEVBInmXyS4hEoPAZeq6+j
21LLvmWbGB7TMrnPOdIwKj7mMv2XYnbH8IC9NwhyqqZOg+LwWDY3K0H6jUZ+Z4zZYM4jYgqBh9K9
oz+aL2sEDpYVTFpM3d9lZvClUMh4fYkbNx4eOJ0ND8HAFkJDYMnARFMVJBlfa/Ng+ZBekU0A7uO+
DgbGU3lQT9yws8fRhx7uLbwQo+uW5//9W+nEF8kg/WB3LYGZQdPK7u11XUKH1kxgsClSXMBy6brB
d6/oucJXu3ZOUlU/UzIYAGREk2cwO4oX6A+btOMOzGrqJ96w5x2tsHkBlB6n/o/qkj/TLu4wakXn
xrdvVi4OBMD7rXDrJsxMEvaA7UpusTOpDGSMLVkdsm+Gp7Z2Zx76qjipTOlLqQ08RQqRko5fowNe
SamFD2qruvS9WWNLE98VqfBjyfaz3lPwzbjixtm3pPNjjRrKbDsntACSsqOrRBePsoQxoYsaTb6Z
ftqe3CbVd2TAOBeFbjwm+8EsHkoGN2QegbLUXNBKu0CABLQuPRwW/oQVBBoSy6/xH37XrSeNdIsX
9L62Zb5PITw9yDI5jBz6Vq8DA+yGNCX4uSuOZntTjO6jy7mea0O9ofuDSQ6q1z7+T00L96gu/tfZ
NSMeVx1y3x3vy9bY1W0M+2xlVnt+vZukh5cmfjF9G7GMPsq934/iIUJ1C2tjahmpgmIoYS5F1AaB
SGP4arXkMXL2HGm1x4BGvKtCfcIUfGgH459xLniGXlzLOMO3Ce1JXeOkLa5VCwbL7+N012TeDLwn
G65MDR4T2EKkgGj0sGTwn3Lm48zdWrAYW4Zotp0R7WsMkVsrmh3iCVNYJAzHB9nPtNCbAreZ9sPM
smom10OEXZtc/eCBsNbkiFjYV0RWNDwSmE3DYJH/GL3h0LAhneYrfJpFkJqmHMworDUWtPW5I8Rl
wKki3Mh4T0KMLE0qCiImXhs8VhWZkfJbocwZxfAMFrWE2l7jHG69k6UbEWZMBYjH4Fu3luzWWlvX
w6WFQkx2WeziBuKc8Dpx7r12HxhZcxq5XieZJR9cShM1OarYbtzHRGKUxN4UZw4tnq3xJXrnKgFU
8o9YCSaKWEzTzyZAVXnSTvnXRT45z/yeEEN6VB4VIisg0GYyf7GXyISt3nJDafVF1s0PmBqaywUJ
1Dy2vlG/3G3aSXPL6Ke8KOHhdGoarEHruUyAbeaPI/kGde1uMZtPt/EYXwST8dlp46MZgSzMkgFT
64u3eCl2WONC5mfjt3DJERjTeEs5ReFFL3eFTIen2P9OK6+g7bZLjrGlyIZjBoIWUdePyyfGmh3v
FQmRdXA2CsfCTWbhPiFtzH0Z7ddbvGsA/dTIM//Z00v74isxMqzH75a0rssLF7hM79hHzIUTs/Bx
2sYBxxrqGurr1EP+G9R8CZZxbzlRf8pNM7ma7RNVaC0pj/pol5jdGgfqGKp+f4ecpZF9hbGtA7c4
SVMSFPJC+oJmXJ0xa74PSdnV8hCnK5CRPkAEjcZBwV1Y7kVyVw4cxAzwRpbnLchh/dHPOk0fmdnc
icwJzuVs7eJcF/fEuqpdytgzc8vVz8O8K6rTt0ra+rZMLaoSbwt3noDUATAedOhHjUx2qNkyDrXN
pQOVE653ORBaV83LlOufvknzczWM/QEQPueivvqDAsDki8FSFI/mnUTnhSXBJLULOEX3tok1APo+
MxMuHeh2+s+J7mNhZr/ECaHDPzokxjO7eSq8Wt6LAUPcwqrS4HOOm5lXog+O9kLcdR3qW/kMDwIu
VuABckgLV77gJymRXiYIRMmwYNYQt6YghtO53sfsJGuorRpeV0mCU846tq+4HlUejG8jIHMM9iMt
0Vc5YN6PdGh+4O19xpoSn7L/4+rMeuJmoq39i0qyXS4Ptz23aaChAyHcWEBCeZ7nX38e8+o7R/pu
LBolJHTbVbv2XutZHVQMzzNXHINj09LrGWI0tP5tFAlJllV3YA5pWoOtnR7rxvpoIp4JmJnj1lCr
vBLn9yYcjNcJJOS5b/MY/7GRnNl9iVvy6XgCNBg5JNOzSgscShgcXsreKY6hiQgkLx0jMK0lhanH
GIleEdWyLnehhMbjhvYVp0Z2tOlz7sMag2FT/vNiByTluJAbteAKzIxzlk39LS8MciVJZavKqvuV
OpOzCW1CQiEscx/LdNklgMrvfQtxcUWP+UBSHpjJSlZnUJg+eZvNhGY/dqE5ht6LtmOIIF6/yuyY
pXqy029QjQ51Y95HNm4nRwAsqaPsbEYxnccRoUk3xu1Ll3UMouCP0qfhpTSJIGUwGh91NbQvREhg
KsckO4BCPyQAzV+wW0370uOj/XlpECvFSTVzjj8vcc7hPQlfoiWNz6y6Ch7rwVr43/Qh6iyBcrEq
3O1kUWw5NF2fYjN5aBcO3bXTpXfLQqCydq35vJgcljOv6pGfa9g0xph/YOM/Lk2ffiOww7im9j6+
8vdowqTn1t1y8Ma1cqPq2MlZ1jcetQwyX46SeMIQRuwUatHEbT+M1jvFlgwU6J1XbybTU07YAzze
lJ1Auf8MwPghP0dQfW5jHyJ+EUx+dRH/Trq5euipDTidGPFv2R4ImB0gIgOiWIlO4dg2h/VoHXQj
JymVo2JCphldRN1auyZDHFlkcgiq9YJNy9uEC1LpecFzJYweCWLRDEevb0r6pzkTgcxZHn4uZVIj
OMktuCc+Uwk0+P9SGoVEBNza1u6vP5deJ8MO8FXGEDgDQSl8sZ0rXZ3R/uwRV4XEl1sR9RR8NH/p
nha//q5Ci2QJkhuszFB3tLkMD+KJ1h06qgpSlYKvAQHPObt5cYjo75M8E58TCIj0+GV6MUr9kPe5
HTROfaplNgc/FzpWt3Dkl7FwFqGYLzNsf/G8ZzWEbFhSSSF+ue8lnqRMOK8sqcycskyg6GGV7Pxc
n/yCMsQcWguEY3WvAccdC9zqR7CWv4rKnB4xtlL7KGw8qPEZ3HGsxrpn18e+0augoeyCJOG9qhZ5
kqWCdpqn58HTD8x1xieMrC+tyURiShn59/Ej3cTHmmU2GDhaxJ2+X1RzW2CqP1ZTdp/kyXhwffo7
nS/8YHIshtS6fbaMaH4B1omZlNoGXFr5gCcEeVNoL2d/oWqkRCzJJ9obKcWXRI1A0b6x1IhJXzbt
Ha3P6rGVzs0UQ+CQZKE3Ei0slRyokslYLhn3EyWYr8/4Vn7HHMO3yaiqPTuS97w0sGXbLwzcDurg
9VKPx2xGp9g7zgMDwuSX3U4nzr4p80VkfrYdRsHksvWzBEOvs+O7Ltav6PDGGw9ZidToWfRmdcJs
aD76mX/DMtyzma5kUApY2K8FdUzxi1jikgDe7LvLsGFqjCkbtnljJzr/k9uAVldRkk7SAYiqx5tt
kOaRWJkVSDpjSur+odUUvnK01EH4Vn5J2xpdh+qZ7izDMWoqGzNxbG+JOxSg9PwTjot3UuPC02R1
z/3QqpNlmJcyT8fnNKzlvY7mB0123tZEm7Oz83HEdr7MZEkk9P8c8BkpetBGzGe7UOZNls3RAU9X
wAwO8iL8ZRSdcQeq4VzPOEl6xOVH6CgXAxbbDmLFX+H7j7PFBzkr2FRFHaK2muUeVFR+JwbAlTUO
kSMSgdwA9Gfr7t4tTPYNPNzCnCEoC+PJMpmyTi1Rcvwjn0kWZndm1EQsmeGw9+Ge7TX5yRtPNOp+
Ik1bdpXBLw8OJTGjB49xv0J9chd3DKLoMv2THmdFzOr1thy7t76wPgZrFicL7BgNFgiaKX5jgrSi
Sv5awBWf3aha++rpeDJBAW/aEBcSdPcj3Qc8AhjSnHp0UdAgXR2XmJF6xq9ZVs5ve8bu2oPybdkN
g8qxXjo027R/6Ac4BdOPsuJIXiYOaOkS0CBZYJzZpuwuKqZmO+GIfAZJdZqbXK7mROSvQtBHTCYD
6hcTcK9D1NAsj13I2RjDgrn3STwBCEGpQZeKvF5L7sKI9dXPo18YSHJKEaH/jLuRWKGtT15zg9H0
6Dopi7WddcSkiIdBG/Iwav+9gJy3b4CWJTjhfhGLdO9mQTlqcR87I1ybqclOfs9pHf4Wc/vuxKz7
LuxonucEZUhWlF3ZWWf351MnCmQVyuGYH0Brte0vFddNkJbY7dpVqB7FsJrjkqaY1xWrbj2XUNno
YoSUjbjIcLoVq+E5Mv+g3b6lInLPje/RhJxGRool9XcR0dXnaUlrLa6Od84tT2x7C0EtZ49sH0dq
IiqQnieRvUJOTK3n7KLBdu7hcjSiSJmkp84GzPouthebIDaLKHIp75u8vPE05YxkvQW/jRPELnKM
rOEYbw/CxfrNyajvl+quB1IjQ/M4icwjjQgrsa/7x6ZCLkhJ8m6EAw6lkuhrUJxvlvK9Q5ojTCaz
yzfqSxsB6VK1BnpknucY1nCBfKwZpuFUj9XTbFtOIOHj23XsMjL03zrDhCMja0qyteNTFNlNxsXz
4C7BMmADnXs8Bq25A9fYnCHzRHf5CQdNu5eAVBH0+tcVaXRtLc9lEuQCRZUhllJJ4FEYcZvM/Ru0
Dy1cHIrOF6Yl3FnzpzGk1skmingYpU9EAUAbo0J9aekBDTbbFtbyV3IY4DiUmpwnVXOOAmpWaQas
TiMITrdIZ8zVcTYXFD6VxM3seR/pDM/OMxFJhU+Sgy7qRnNPDtzdghsqGTA6rCbHYzT47//5VGb/
JGxvT7DHuKtjxriivhZltJyMuD2bBhFISQ4S2/ZBpJmCotn4k9tvg/eP4RiFh4mPPOe0ixm4MCOc
9+b4PHzOYZfds26jxW71W9tm04NLrnSiUMVTayDUFMCnZTuXn1Ydwmtg+o/460EVDCfrxfsdav/K
vs30XIhlJ3se78ZwPwm5wjeWTvuxqgLG5iwRipRS5qdeiVRIj5DOcctsUAxINs77vjYCzlaYzjjx
7ro0PGErXx1RoDULrQaO1EO9T0CcSGkaB40pHIBedKX5fHA7j25vT6gpFJHbWouFEwtwOlIFW1Yc
jBUV7xS2AYkO2BtTI7x6uXWDm0tJLNKnMoeu5xW9fWEgKCiBmr9JPIi908j3UFlPIiGqhiUWmUb6
4s/hYTGD0e9Yr5pyCkSefkwN4ysrsv/VJFTtxilIV/2wRVba0YOUc2jAQRt9/OJAfWFJKz4UGJht
hQhsTyW+RS/2R6YzbrQk9I6LwEQRtfkbVY353aeXmJroP+G6rdpvS0EdSVitjhWjz73OoBsBajJ3
C1akrWYES6D0lW5Ou8tLm1AxO353XBJ7Kq9+TqJkNdYRTVXBht4YjZqOHVqssY+ru6QGcGEjdIiS
EkKMXzMvaAbQxhD5kU5V5SFtz2XNWS8y61O3YAITE4/QMqYvab0a4rt3qt1juxQo+huoupz78Pep
g7Trm7LKAYGqxg+h+1OiaFf0Vv3ZzajymTHtkt7AKwkiHITIeJ8Z5vRi+3jGqt+NlxDUg1AnkAHk
yA9WV4q8eflbZwUoGM7ztOKHayi5nVHwDQt3kpdsO2LB4Cs2QezM7Bxd+qs2YfZlRDVEJJwMzXeV
1bQbNSYxR2TQaNT4hrpI3vuI4EX9BWK6YKFABRvTARrxLV4I03paquFMpxbGTkcztjHFPyvat8Z3
bi+nmoJ4wm26taX3scZ6QtpiVBE1hHWHYuJpWbFN5nR1DEZtWCcjjIPVb56otXinZwWkOD+HnYIc
r1p37xfHpYwzwlZtDoxmQ0u7K7dh3Lyo2KqI1MWvS5v6jDmB1qNLpmrWWTgzB0qiRMTLvlqDMquY
yF7Od/RxeK+UsBgp+M6DzlH0Ts3I0XF+bfHF0Z2ZjlAnOCwvzjmHBDOWXQIF1eKRMnloE1LERue1
UWKfthMPFK820AT+yS7GfzLMF3+ogjxEpZCrB9gB3bPvYClIJRCDouuPftvezPiPWwMkaTrnKXeK
v2atXrRKX+PyYehcOuL5o5F11a5wm2O8lGfXRcBMP20ICfYConOehE3PHhyIgmDrmxe6rX+wpUFO
AoH7RM+S2TbCsp2doIE2Muc1DcISHgbFwZPXJB+LE34xzbqavXM/0THmQWWnW+R0baPo0wjxnGKP
aZ1XnWCXbZIXoeJn+G2vcZtB4v6zDPm3kXZvumifyMFBnApSJqLZTKhy+gSfDvCYGm9VF50x3AYW
QiUPGwedVPPSmNhHhHG1pEMrxd/lYwluVHK4ZxJPwsAD5QFFAlE6BAydGo0FZ/yyl+imWkQkYii6
rZQYdez475SCzDENluFsJA7ChI+EK5f2DNnFG53eGR2alNjEWecIYh1NhqAWgYAbtzTaqx5RDemY
YaUns4uVIGCNG1Nv6SMHjA2RRLjpeZW3svtVm9rinyw7Oogjx2imBe+zLN+rTjr7sHgCFnjzdPZX
gNxNvOUN5QmD1fIoZuJAM3zVO2B6sgvLozn6W37rO5y8Nr0SYryXYlmD7bOnSHafJhogRwMLHIlB
iJ330swxmOkVlKXjd4PFEKAiom314I8aJd+8afFG+PDr7cZAUMJWke8qkkIPZFSwGTAf99r63lkl
abDdKGZlsadO3TZmTv82EXdLFl5USB5tPfv7pQyaHukxVim0TwWfPac2b1VNtpnx2rrzZZic+0Kw
3svw74jshzTvx0liCUOCjanZZcdirnElC/fqjMuZAhq8Yo7WGRUkdKQ3iW2irsUNguKHmNNX4i8B
7EYsGouHB3nEqIAHMP4eZuNgrCbCFBZC6NRBptIXT5oPZNp1+zmaAVvQ80dcc859Hnoe/Kci9/Jd
4aSH0OdAwWGJz72hZEZhyU6O+yZrw4+uQMIbNhKsoLPQP0k1MA/W8cZAWJETHiANynJiqQZmUPIz
LsisTQcaW6IC0kVL/0EphAXI9z1QR/o57/1f7LXW5iWKGP27Eo2/vgi33VkDU90mMd64Z5m6VUhg
4HsPjguSPcYQTbESVFAuDkpkxEZighuI41M1IsoyZl1iayItCfOxrpGYJRLbraSXOIxovcbYeE17
WECO2pUzEeWAFuj2XgsZq53KGJbmKnodJ/OzTxeGz02bb7GaXh1zfaeR2ruIMZglzhQ9gHLX4OAJ
FrQu+UkJAuJ7HyvGNtqrRcIh9JqG/w29FoNMdgp36nUyVdjGkeIxWds5yBIg3Q+kqdoCLymgsqsG
GzOnkAsBeWfQUFtrT6o1a9AUkjKK6JYq3ouJkUdyjqxw/fLn0o4NmJr18n/f+++rUMlN0euIseKa
7e5wBgic7peQCKxFBCRO4eIOnAo8n7dexlGM+7ws/pFyFN15YZKuZRiO5AWSFGlSDCbMJE4O02Rz
xLQMzisZeLYalcam8xBEOHk7b8tKzncls1g1zmoPsu29bknNlSle07gnByMa15auw+GfsIn2kEvD
2mfU/NvZduU9yzftfiFfBlS9f2BNObvBjotj0Q8PhQeXdvRcqCfrV+hS7eOsk32Jb+ChSwHbEoKX
f00V434ne/FIxv4jOyojPOKPOMfASBfpOZKl/84cVt01GA+qZPkwm4lzQ5THh1B6vO1pUVyxQhE5
73TG4edl6tkf3Vw2sOtgiKG1+FW34aVe9PSG0KbB1WWb1oZBnSCszQu4g2nv0Fng/FMYJzAqNMEk
Zg6KhLfBMsPfyxD/DmVGozNn4uHyl2XkccdaC31Vtw2ES1ZMofu7DLbF/YR8E0iDuQ+b1l7zvVDZ
5Kp5WGlkm0wkYHI1b43s2qtJms4hksivi3i6G1SKxpytsNCJdV8Kgt3kEliIz3Y4+SCZzz1fxRAl
Zss4Ja7H3L0uTrMXn4gV+bZXXDF+NgwFEUmrCHq3Cq8yaRb+fEReuCfd51kWnTqKbjqEdstYIlmI
c1FJ+IugvhSOL8Fcc7Zfa+148RykpNSTem6GHbOiLTGFXwjTxpO0ftPaW55q7JS3ukmDkc0FvErt
Hpyu0QcN4g9u/MHxUndjUKTvctNt0GheXcpgWmO8Qz1mnk1M2zZgG9ZnJ3HwJmiykEqKJmKqcO6v
Kbm6b7CDt2jjKugt98qcTqLxzN24AAIr9Ee1OGjJFutrgHy5KyJKAqW8CtAYF1qaXAq4AWPNcCrV
HE1+vudmFip8ktPofqS9fajL2tu3mU1f1X+o8yHZ1MVCarZF/8nXwP4nGGo7ELSvY2TpY9lHJnEh
CF/od+/qtjrMBA2hvAkha+Du4MTy5UWVhRHFc9+RxB/nxir+DCw3lrTVQ1ySvhbmD6AENsqNVttx
GHi17welT8cU+QvtnBBYxFfKCGmHCu81d7u/cuZYnHBWO1QWXiLNQNegfrmZXl8GE+EkWTR+inm+
Wrq7dIMu9hGs4Usx2aCZmhEEg/aYWQpNbTYK2BCZdYb0cSEMA9JV4xEmN/Tl3c/Lrj9jaqPYL53n
WapVZ8Ydb65YwHl87TnoHMtuCh8y3Av/XZxOf6CBEXtsgZt4dqtnB5Il7GDL3ilaIgDb4JgcmnzK
r5oOMiX0si9lNRzaPHsuEpIrNpxfGNQa/rzXHc+7QRLIhmnODB+2zu96Uk08WVDtDUVgtq1IqUd4
/XPJJiPfpytH3+QJiRXdeJngpsOLVQbDevn56v8uP98DK4iZeQgRdholGWjTmECNEig7ajiIAbQ6
L8BLDiI7IcM+lxG8yTZy6yCyErRO7qontdGtClTO54TAh9mXeFur9QP9uTjZEAbw2s+zY4tjgiXq
3HOr65YW38ZnaHBJrdpA/syUgvKH3nNfM5hIA9ClCpcYto9kmlg2EFvgQVZN0JkjRgNdNgGOQkw3
qIt9AuruFnjGZFoPqkC8YT1A8YajNFvDNsf5uI0wBaAoZs7WdoUBJ1mgTqhRqs+MlO6gM9b/XWBT
W6jXOQ0Pkf2NPb/bp8pdpbYLjfEpXQITns+RKPCLsqcUOaH4M0/4/haFPGcU25p0Umxn7yObAE1S
VKeMyZgnINJ3jI5vNcXdvJjfmU88K8q0DMw7WZQJlY1cgcTZzP8EHS88ZxomyOru5ygC2uw8GbUY
D3X3XQERe2yV+Tag3xVJDxAoOizWbzNxQVwtvK8NQqGt9OpbvOQoa8hRTGV3zlLzIFEw0SrYdqUV
JD3CeUmBoGTQ1gjQigkzQ3MgOJIev/9vHil5Fl2+jBJyRUMflKEk2NkQdntxV9d8NHnp0wI4jUOP
aKoJmXtS3fskC6UMhOME/Dc1+G2q7CvCmeOM6sudCtrnFjng9nQ2RvXo6/zTCqN32ZK4M4eoI8qT
m/C+dT5ZbMKRgFCnoyXpLVIBv4DQQT9HQyRjahHiW9FzRCv4LvchllY6/EfE1sXzuiDF3Ny7PXS8
Fb246BemcJiNx2VvGwZC0yFQcr5OPzCM6jElTnYT9clLnEzfZgl+rcF36lRK4DELT43hfRmpQpwa
fhUmdhujHWHTaP+kB+Sp9hUV9FEjC3Id7IR29UhG4dJkh8mqvl23OcAhDk9Rx1uYVA8SgUM0UAj2
lcvgggiOaTae6vAwOtFwghfwPhoQk6z4hfuEEHoySFJX/YKzwq5UW9fCJRWVfezoh8UnjlbmCzDU
lTRfKhSmoAMqRGlUcDAV9MZGqRW5SZBV0bOXN6xwU3gw/toGb51a3+b1vYqTjoBr5i0O/2ft1r/H
8UH46tnnTLph8z81eZzBLjiSLMQNbfIxADbk2GC9t8DeYqdLDsL1/1VT+hw34ZOW7onFgH2s5pYc
R07l2irfQRK81bN8t9J36tw7lD601hW28AST2G6MKqTFwFdVJmmSZMYVAwruC3KBonz4MGNujnqQ
uCSSb+YXrw7H1Hnkbgc7/ku1QmNV5CwgY/TNgCvq3mGQqzmSd0/UNQ9o/4M6E7dEmPrgJIKOaVXf
oZM4ysLkblN8qnxAuCTh5fEc4Q+puscE5dCYiYvi1t+YprpPq8RkLk+ROZv2wrEU3zWdJ04Q5O1x
Zig7glLyR6cMb8I32MKMnsZlaBxDWSF4zgmho3ZxNT2NODIACPEG5aQH9x03oJIAC0IsnfQz+TQw
Aq/dp/BhNEBb+ibOHZN+q4yQJtfER2OZA2gWbkTPv8/sYqXVYrk1AHnd5l9pEXfbF3QOMFn9yyCg
9U0Ab1jg36XVv4m2PpLPTfOm8zcmuJth9p5RDexKR2HoFtGnW4ljK8hZtMwDqIvT3GKLqa3SwrzK
f5bA0YPVVHtpYUrMyQdw7ejqp/XJwxCAfwQmsEfGIr5iMtDdZ/9aA5PckrFDs2Z5cvLlW9fiDFkO
1SHyOmV54NJA46fDc+fYEQkwxsWASyVbi+Dm8NIs3kcM3mG2vkSO98qoP1nVesT84e86Qds0jTjx
q/Wkj04jUCUD6JDBHaGDG6GQHpO5ywIwMIJOli+3BMQkzx76140OzT+kYHnWpQA7zhYGQnQl7aWM
5XPX++fk1dsQvs2aP8u4PNoRcbpmbpAq2Zr8rtYLkDygggL9ZcIG7EsU4kZjkX4zn5YB10TU0IER
yc7rsT7r4dpSmFND85AKmxaxU62qwinaS9TMg8XfnlwaR6F7AyPLceiRFOMvSyMenGSdnPLU4ZeY
7LsSGpkcjTEI7endK7lbJqp9Au28gzP3YIBsZNPd8JivQB4WLNSe3wv9cxQUEWmQ7IA2KzH9xu6g
8uoylc53jkGPN0RsZkX72i6Kdw+v0bFk8fNn7yttTB+MDGPH7tkjJA9zGUi5FGscHUv8yW7EP0pC
yci4BMdzmG+XuCVsto6cfZs6X+udR6TDMaLXBmpoeO+xMaPrMtl6WLCd1LyOaf0Ye0xMCwTV1owp
mXlGZ6/RlVioN8WR5sen6PW1yFYZhDejfeZDakuBKJI0BSCdn07OG2qjnZ0VFOJmGd4HdQN4+SYk
JWfCwreFoUfFvf5EaQ9XtNd04xt98nrcOklndlvPdDhihZxypkNyksKDCbbKizkSPGbAG/x6XPkn
zi4UxG/KCVB27/nHru86Sm2Wx0jJjxyyCxu04WXp6revmQYsN4GtFaBnwSoDT0zCfEnsFOCDg2I5
eyzu1eQzY7FoitX+JeZwmBBAP0sqOmupA9nXxzYsCbixA4Zju77DgefkCu8n4OZ9a14rxjXbZrGw
QZvlHR2NFe00tjt6LdXwVHvvglu97tDie79mvEZCwYwlcnGFypVByDx4M8x4I5wBN1j67Nb6WWKa
iJMeeje93cx/dZcanZeHkkZ1j5bfsccDBqRSehqAiBT+AGnFeY19ckzD8dY4xr7T828E/XIfRnhf
kOdWPQF9NRQ5+qqkiZW0/oqcSFQtPxMv+qtMm74YyfcJiG2xau6oIC8+qah42RkiiaNO7RsQXSdk
hfNd8CuJC+FvufW0aAUmiyz6rBKwATJlsqesY83kKndKHCnluRD2pSlyIFKAizd9Pl0aJz/5mjtq
JvN1ZUHMsEeOvfHws6wskHWVdIMk/ud7NGyK0XxtooHcSOvDy9pDVsP1SbX/Oi3GE1SsJH1H3k7P
TfinZEr+JugBsgmpkRoFyYDhv4xw3fFvFVLo1Y7T0tHB/r5Y//QM/anADt8QyuBmZ4gxBYRxDmWA
ycQYIDBoGORNFqbRmUfHN4EEpGUR1Kl1bW8zcqlRceivp7+A+ylv6+JlaX2QNQqAl+VD5ziv9XCl
meF2ozy1fvUSj+rTEnV9rqXGBrLA2hxz76lwaIMpeNlWYv4pGnACoz3gjBpWGL9yzpV2/kVRNmM+
R+ns2sqg0WZMzMTr42jg6fJMtmdIYAnMFPo7CC53TuLBXidoNZhN899im/7RN4cnZ5qcQ2VHTM2s
kKy7mc/JkaDBqi5YeugnKAU+RZreEb/hBnnsEcEIfIR8aMTmEva43SJr8D3zfpDirO1EnMk+u8Yh
pyjH0NWev7+xVgOv/5gpKCJt1LY0QSkFfBNuce8MZ5cTaTokx66Y4mPlLcmBAn9Fdj4iTPCDMQqL
wzBMn5h+oYSrGnSdr156t4m2nYosaJzjzqQQ7gT9x8RlKA/6NdpXnEigoudIyqaowkcCgu5g6Snf
6yjcMaQYXpbQ+NNAv9r1DV76PBHbeGYcjSYSvxLnGgSjYCRVPLqXLivoESiDdkMaW3cIn4sdxXy8
bZv8QtheTLAp5/UaPI+osK8MzlBuKRh3nrJ/10ZY0dMTCGTZrrz0RkBoCnpAUydG2b1bAUyYNHVM
CQBIF8PfcUAVYTpgehNQV5RkTG0G4NETjykbWeQhNskihLBwNc2l2+YolUG0P9tDessNdKjt4h3i
CvBpnXevsvpx+icfvPlIXytEAkXeXDOfiPAFqhTJr9tiLolgPcWemcYXx6PpMBXHLlOXJGrcY7Ug
WljPzV49fOPLTTmckXsn2xvU29U+4P+jzRftrKKg8THYVWC6TGx+Lsv/fvXz8v/7I3WmYYQ2bMtx
6eHP4Dcuzz1z/6RlR+8rBtKptQBwREPXZc+NABLuUjAgywe1a++HiDdRWcwfemOazhF6qsTjsNlA
/EqPcdFQmNJ96VLLPGKZFldg2sl5xUDN7h9GZz4trO5OpfahjWiKx1V5DYWxjxg2EuXEQmX5zr2X
TQXD/G7YTT3JIG5/HGVE/HVcIDrsx6fSkxY2WBsIIomCLvs6twpWFnJDwDj1Me6sCht9SdkRq1fM
Ei96su6T2r63reFGXQ+D3CS7CJVdUZjUDBpiRgeAQiA83ymjfOxFfWu5oxro5Hbjc6LGFei04b1F
a3QbCpTDmPuNbVQwPsIdVUt5MvAh4y5N/8butWdrPZSdC9RZqhuI3i+Mtr+yChjAYo3/KmPQINf8
r7AEHdOdrdiCPD496yExz75uGaKvl6YP6QGV4Z9lOmD/42AKjGuLtP3Rs/QZa2EAKflBxIBBqo6Y
BIQgdckiPGBUwL6XwDuJ7k2zANHpJwGa6och6r6zcbSPYh1h+496Rn45sZDtywWhii/GO+3NQQ+r
B4HSMwIqRotex0IPrBq/D/ZIC9gQY8m4I6VRx7+MXj1TZyBGmZK3jPBPmD/XeUXgtsyUCMZISbbv
L6giHkej7a/hgqE5LKc/fspkwF+mIxr1uzA1mD2VgBtkfbI861y2MNMWmuqNqs/mGhqyYn9to/jb
N85limcmae1j2iWvU7+crFpdy/DBw7kHjKC8ATp4dbQ58Px8p33CiEwiIG9zg/F1w4zjHZoGmohl
qHY6oYQZ1pkdPFyTYjZMqk/g1AcsDbQ9cmjNlmqgSZX1JvLjneczcSsm68b8HieapkFHBG9xbykX
pRtuLbXupyOL78YIExHQ/C53lf/pRdhcCr8HQhMOfKcDwxaWWG2a2HgOE/ujmsOCgNdJnoFdgMiM
sbWFydFJ/RWZjEIpNPwmEMqkrfPzpYoz4LFNDxUs9N1jZqpzv7ZSO1EXwU9T9eern+/5p1F7PqwW
fBql5U53qlL3llfFRwd8LM/r2myK7OlBCefvyKCUGGZ6UP3/NqImUYO2nBsazP/v+5q0kmM4jkdS
CbPxTrVzHZiJHfRNWhxdE24RtN+2dt5wc8GbsXaWZ75QWCPdRdSEVBuEYKOA24Bt2SVJ8ayq+U1m
5i+L4AjWW0ZyxKymmCA2Pz/bSgXnv4L4Foh27Jhx1OwnBXS7LHNFenFc/fEIWycRoVJ8Qh3hdNpD
BV6DHuVQCXR7dMii8ZmsrPnM1KDToYwmDPi4mdYM8xbaRz/tEdizh9qksC4NHeKCn7c1WRxb5PRz
Kc5EPEenKUqdHTOlCzlIo5EsV+l3L2bjtOc1i37jjAmZSqIGVs8TdppA7U2pvcKqcW/iDeX0pcmN
R/W3Stow5nM0cUNxjGKXydPAQT1BvUBfBBBbpC8L0rpYeHBxQYDWk6wOqp5YnaZyOtE3uQ9D7THk
JxV8xaEjYTH3xHRXQdF1HZkgfhwfO495LcVr8HPhB1b/fWWvf87H6LaFdg9Eb335c/m/P/fz0mgn
hw+/PFYoowIqe72pRYiBdyHIpHZvUW7jtv7fNm1NunDQrpef7/28/PkK9Seo0Hk6/7ySbAD//TH5
0+ftwWrFuYVEKlm9OeulxkgWlOvl52WBaZtoP2BGpTO68NwmYGMd3qayjfCDNdC9hoWGxWyO//0Q
e90e/fUnGZ4sD7r3b6OumHSNbW4GzK2N/y6uNl9ieNBrm2KtEzZm4UCmIL4cfgk+e8xHBvSm+bcY
269sEeUh9DjcLnN8mCfO+BYZWw3MwkUTPDUut8WEz8TghR4PdncHsLkNdYbARCCGND5/RZM8EguE
5nAXO1Yf1NRMJosu8WPL7yopn/AvG7I+RJPn7qMlZ/T0Dcyab0bem09Qn3bc+7qNr7w3r4bmqNxM
+zir75eU+CEx8xdclV/i1FgOjv3PnvHaqWH5SkvT25mLvmb0QO3ej4/9RMakV1nHbsxWNF3w83u4
XXUeyu7E3Pqrq6arDKH02ZYKknA+CIG5Uqu/ieQWl3IhLQzn9U7ipqf/OLN5m8O2i96mjhgHuhwf
CB7p6rmUWTWeIcokxr0ZojBXcWuT/XmoCER5Cj2et/rBn4UP7oDshV4+SVBw7A6y68AcpN5Hk7fs
RYA3xrJ5mi36pBgXFu7ehiCK+qNo2ica+e0u4cPcRMtwhCoQhA2yetOL3uQrbsczzYMxBZNsxG6z
1+73/zB2Zr2RI1mW/iuJeB5Wk2Y0LoPOevDdXXK5din0QmgJcd83I3/9fIyq6ans7hkMkBmIgDYX
nTS7du853+lBAd0AF/a2xizEao7Ug4bjumO2/Ex+SnoyGpw1sZ99snuj+74DFfnuafOl7kEw9kK/
lVHuYQ/rbxpdtdi9RXQX5cke/84nbH0Ark2Nbb0hBs+TX5EDIYOIon5fe3fG/CrcBhrZPA9rWWZX
jXqgpAMyrTjw2mbu7m3PpembymNhchYnWDo6IEXb5fDE9sBlsi2JN2vmEaSapDYHyDlurqvwGwPR
xnIEN4Yc34oljjFvnkofVwPmW0IxE3nIvfln0hhXXYgvvigpNMcWoVPs9BgFKBB/D7LDAHJjxFgT
7eSSzZKSlhkveHsbZZnwl/F5d4XYhLjvOTr603zNdLpnRAmU008E9igSlX1ktC2uKRg3lEl2PHBW
qoi/cqlBM4T7g08MBJNson/s1y6i39QJ9EmNi1fOMgK5685V5+Ey1BAmpvalNgwObTl+h4rW4kRm
JaqopdqGKzRiRVzBGqDRayG/T0s73/h2uS/a/kvWzXRkc2biAM3MV8x4JTQ2PSSorEa/2KXwg6tx
hy+OsZOf3duuT51iiI+O5rhVRTeOOsxLGHsZ5j+jwTT3vjM96trICJUjxDzLDwNx13tg6nJVgUeh
JpumrU/DLjTrHTN7HjKIeZvcLYCrlgG52LDiMXLiboqqejuGwPU698B6TCsmTuKDHHiYMfBWhzrx
mP0XhG3ZHm1iL+WEou4MmwdQWPW5GBK1GSJ8Bx6HsxWK0hhwCRkQdrwTWmF1CflGTvsk6WcweaBX
alHG7joZ77LECa/mhLjWvmQTBKKEFybDPJr1v2r/kKXLBI/fFwOEeTLLObzIPIXg7N5WNac2HSPK
DjvxGcvmcyCDD0gAU6Q43ZmCkEjo0h02TqhPd6Y9csdCSF4jXT56JExA4Yq2ZnV0xEwjkUA5Imrr
zOfU09FziIyI7NIx6A9BXEq24PhYLqBgokUE3h1mhUQqMCLKpYVqSi2LsiPosV3gu+OHVd8jx4HT
HII0gaR2iWwinCZPn20PL5X2tL8dbsjIowuj2q3b9i+JZ72JquWmmGhGNHR9i1F9eyhxYt9/GRgI
r8eUPtToy3s3+/I0oVSciAYOsrjsdHOnYh9hEs0h6YLX6YuFKzpy3ojm8C7IzmgwmhUtKzL6AnxX
0VXXAnLWPepuVmFCyFoTRrQpwfKNLrzMlxb9B4k/zo7a+Y627W60xEPhF/i0ZfhcWiEDbWtKmcmt
I9vCOEmq1sqSFSuSUNNWI6tV7UviEOHhGq+xb2RbY5y+VEb09zQvp+69E0/JTizlRQEgwYJLa4x+
iAtE/7TQRKNoAHAm14br3gZV9i4TsK0kQD/AHd33VvkxSPelbhxig0q6XSamyf7Rtl0kVa397OfV
9yjhCGm/3Wi7BSpHl3dFnCicm+yEDJ9aSzT3g5legP3dK3QPyCt9k0Fv7jKvKt8Lok1srejOgrNh
QmGQazOuVU6iDeAzRJOtm+ySod7kKv2OJvVkDQUelwF9iVHNZGBYCjTBuG9Q1KKy8Ahj6q+l6T4A
4syu7ETcDV11cVrbOYxWV25dUd4W9fCKzIUcIiYo+MEZDFfWhgEpGzj4nT0V/cUvLGNXeLjzmxFm
aE6KtoeIQQnG9Jhm0h217t5l4uhJ+aR64k153CYjYoYSuSezh3vVJh1nnzcSGk60z4OtshgOoZVA
faqINaxmFq2q47nTevG+wZAcLBL7lGF1m+xtjCcTPSWUy2Qcq1W/cBlnAaDTKMbbaFowwv1wAsxJ
jI9iMlNql5vkxA1XRRxcW1+ep5Alf3YsZpthzQg/R1+UnDTJwwFNYbyz7nCdZcNbIXf5Lq+Kblsp
js8OlMTWnvtj3lk0nYuNAJKzfB/y5qsOwBUMyTVC29Qbqz143Hg9j7Cvcsaa+7ikv8Lp1qR3BHox
tI1PnnLjkFo3fRk8C9OKNxJ/Bg81ukiTBKhMDyjmtnZHilie+eW2RgUEcG2fOqB9p/ytmNjVDS9+
GKU4NKS9sk24hzHXME819rDQBeZou2itCXuCtVuZt0YcHLwWU0GXZnor+n7i9MgkjAHBaxJBnrTT
BGEdIvCrkjgLpG10K6v2a6CUv2pI9DJjjqteBh4qKMzH0B45TzHjYN5Qdpt5yK46seAi3ORGx224
ySumXcoon3wSPI/F2EJwLdXzzNZIX90g9Ab+INztS9BCwaWvj7JkLnEi2zlOZVFs7NS8BxarH+wU
IlI0d88FaqCdYpjd8R0DgzI4qeqNRPcOaYpQTqx2+yCpvxrZ7TxlTSvLg2cD55YpoL6rS4zxLenW
9Gr8k2yZY8g0TRj7UhW7k5BMDgAsYBkgrwKYSx/Uv5qx+Bmo9HNKh5C2Xvk4BH54PWY/TQ/sR4ny
ioaZH605Uwz7PliUgVAZ+zLdmwz7djQU8X9rL9t0JnG2Bg2tlT15ZCMp71hZ+bo3GOxhi4mwSDTl
rYroN9X+l/abGQEAmySxPhtStqnK4T7PDCcBY7mbqYweZzP2r9K2ux7h+e3AnIpDjs56Hm0eqBDp
XJC51y5dz3xUrw6irB0S9DWn1+EIYDxHIQe/CxsNQ5pan3o3ai4klo/UCPWk5TWMJJqCrmCG5cGx
db2QAxm+I8wCX5hX522zZHMXAR1jiwZbZymE4ibheAmycK/8pta+ZGFx541saAU6AsywXN2Z52bb
SAGKoWcHFoKjkfvhtmW1d/sGI08bPAT8uepfspzNHK1wSIqOpU8Q7kICZ661n/+EpRHup1Zf00F4
8Ozp0uXExIOf1Twu3s1kVormsnnfdba/a6mLTnR9WMcygAkNoH2vpGufiOJqtJ37wA4VIQTkZpeT
5Eq74dXU8qL9SuEgBJYBpA4SEWTamSQtvBgGS57tgLtfFtCcectogrz0BcL3dOL8Gpbk0j/CzQgP
kiRz5lwFMomsYukEC1TrAptyHHJJ2bFBYU2HzPG+4EMkV4akz+kItBoZ6hNGRmotkA0iuTKXEpLq
u3Vg0w8zVDbVyl3l2k8VrS9ZTcZauMxERK8+fMIPycJujkZrrgudMXGj8bca1zwXUGZ8cc7QMOwo
AJqyT85VU8X4cWBk2Axvd47STL/xpidEBj8SarYu7C/hy/zVLgmscVJeRpV6RwNf5pD/dAwbOARq
sN5sALgbt23u/Uzyzn8QlsBOnjS3g9sMp9xrysvoMdahYU4EV/bhEt25mpcYqJz5AC0vyKaGn+b7
eGKNKJO8PvQIEInGNrIHx9DrcQKvCSSHvxVgH90s/jlOYX8LTpuMgANCEYg3EeawCJNMPgj31Oml
QdCZgDQM6Mnm1MJ2iRfY6L2H4WpBD2Zc4fQlM9gVfLKw90JduQibYcBJ81Bdj6mPraEdmQAgTl3F
NsmQRL4Wu2lwbKRd4x0MTZN4hAg7q+tNhxKOYZ0JKEca71uolikNhIDNYldyqhQjul3mkKZ68qHR
EJJhTbVvQA33E8ZTNsZS1xknziOU6Mrz0WSRrmIbw3Xbc8o0W3jopFSnqxwTN5LTez6HqsB2Xsjb
IZoRp1/ZaEZBAVvncsAOwFCtqmxhEdhwmuFSrkuMrJu2+8UxvgJlnazzuVXkWucYq4HGK26TfZZj
ZHRBXXeRb4BXR5rQjd2uDFrSEsp+7XNhIRoRSxlE58pJTsTnYnaObbIhRjyVQ3pqah+gJ4xTXh5C
izYjccAZBp9VJRsOzJjRQqTZQTeMMhVn4GIi9czCAbCKUsM4uKAyfS+/CQfrQMFl7o0c1FBt5qcB
F5g3k1Nvx2tOH/NRyejKMKCocQaAwxwEBxCE16Ri38E9/qicOiEfCdpdV1dXTJIm4ahjy2gyr4I7
VOrxzjJRmvQ+71rQIozWWXMoaA3vgthgOfSzp7Y1+7UVOzQe05Ets1zIORKHE3ZAnJ4Hc/DoFir4
cVZIJgAoQuq/BhWwf6cx0mzifviw/AI6rmNLDDrpnO79pnou687fNe6gVoLBlI+S0hWX3I5pl8aN
Dx8+/PSb8bVljDvAnaV6CZ77CfNA6JiPgwnaodd6AWHqaW/B7DASmnhiWbrJ5nyeknvCoRik0nyg
IYD2zu8u9PTxGXQWGrW5uNM0Ua566zGco5LEkZGGvPUEOqXZxAvN27AsWpgEqcOB855DGz9pN+sL
hXu6rgb4dSM04sKcjq1hH+Kqfo4C/eVgUMgiA+A35vbJpr05asBFafo+jBaZcibZxdKsSWULoC1n
2CpidAwEkmFmT2r36LYKaW7GcMVA+xfad3POLLtkLuXDHmGgwzIAqONNy1+BBzojDh+TuHr1O65E
kZoXMS/ZnbyL1DDVg/JyJpso+VfaCH8R9HUZt9YkpiMBQP4OrfJTU1jpgfZwBHXD25UIH7aQP7ZB
jirOBPK7K2H2YyY4wnSYd1hj32orvWOEvHFjV609zRNm5QozRendNgPxV0RsXFcTM1HtTjAyWQj4
sN5UsYFPELXWlqQXlKuchyAGsiS4C5IHTZGQzNOz76khwVG6y7l9QNA4hLsyR+w/+oSg1QWVN78E
20WxpYch10SOPRsjPTwjyUFiMUDSg9OfbEZb5E5BCVfLzhTnMU615BbTKqmDOrjP6+So65y6Fxlx
w/OSdiMIfyv3F1RygCDV3lPrVhFj3TncQBZs9sh5Pwrwh9vSuHZLGztZOFkEeiCozP0bmZClbU8q
3jSMO1gRJBGpylhFIg+3qPwJdQpZJKZ03E00yEZlJjjFmHnnTTMe5oiaj/PH3POgOhDKkRdfod47
9ypKN37BDFoilG4EiZ2Eq551ea5jo9+EBfuG44ACaNtl2D/d9Eb2BaMOUAByddu4q8TwRhK6sRvY
T4lLqn8rcdqYTICB6LQ2zOtNVF0vIsOQNXT0ILA5qfOSOuGH3yGcCmr3HV0inHCbEVwaWf6q5fzK
qZ3pHuexOJ0JVWZxmKmnjbG7Rqu2qK2xmifLzepyfqp8Ag4s5scDQJRymatOqg13xeCfSbPtDoZO
cezOP9HeQf8B6UdfIMQA2Ye7NtD5VRilZ2SRhJzJut8Olf9KoeIcdBCTYSleAybOCSXhrrYJY9Ka
vZOApwnlsjahQPeKO3AqiHEzaM3F1Dq6YMu1OQHh/v7Exo2t1UAw5rMAcVYNUIez/9n6cy6ycIe5
DPRBAD+QEwnkwRy20NLNTwtxa/sNWhfa6XsQMhvsLQyiGL2s2rELV00W3qtcJ5eEU2GkJjj8en7N
l/6YPZCfUKBRX+guPOckwR+6yrmpp/EMZ8BaGwgZYs9ldi4XfEGAzhyOGfNvY4uplSOgYsgk8VkS
cwTfK4NsYBKb3uB2x2OVYnPMp32EWXXKt3NPaEy7BDmVYooIK68Ii6G1CfTIg9R21ijuV3nfQ6kC
cL5pocxWzsJQqR/zGdiK6LLvRjUvONuPiUO3pEkiYw1beptpbSKEnF5Gyfrl2fIIOegjAtrpx4jf
sLdmaoT2SSBjQlvuhrvuqe+drxZr1IZG5HZUANIzK6et4wlrXY3sfBz0QxNtdqLgB8pQc6LOvBhp
A5wnzrtP6P/gV6plxOP6G9vIs2Mu34AP35YUO7uwCt5ffUcBkymi+lrjSCsXAHiVxKcMCRIKijtR
e09xql+jAbEjrju1aqoRDYOir5godW/JkdaTsYzO6QXUJcfalIbI2shdBE+jCvejQuIoklrtyYh5
5MGjtCVooQoQmCRxfpHyylniEpTRi70OZ5bQdCMzYoM1YzhYuB5Kh77dl3N2R9MU+w/Sht8KdfR8
FB8KREVmGVTjQoRXetJqHY5EEYh2vDZz1R/pSAW6HnZTRKHpivUA4XpLa/EcpRw3RgaGbkyjqKGR
e4jyDqmoIX9S+c5XWfXWZku5ORfD1k7vwpJOVKLvSGjzuN0UWg3zHSPyFybklzym28J5HcXSFL/0
wAUPoTsciFsI14E3OycajqtONgdTW9kNuW47y9Mcv+zqNgw5ho+YYTfQYJ1tLvJqEw+Tu7GUe8X/
7SEQvT7MNU5LPyIjayjupwWYb0eGAYoTjQmCo32I0WUVSZb4Nhw+soL6sCPCKw+xOUrbUYtq4OTZ
KPfgtzJANjdxY1S7QekvAX2rjmjBkYo3AfOgtp9b1LREyCXHgVggHBebxsYBnnmjz/NKF9BHMS2x
Lw/MjNbjd25w6u7BC0ueD05c/qYdc25Lg9FZe2qhiHAfEwjgmdVzxtSSDWlwtgsDgyVnETZmMYzC
D4X4+tFLQVgo+6kt2vwgTfWdmrjjFR5/bWFEJAfvSBy5DENaPlHwTOooMyQc52jMjknfiHVigJey
PGs60n8kS0kfHZtzbgC5ZOtOEN5bwMuG5zuHzPQZVtOoTEz0RE6L9s3I0OiVzIkwLQU7TAFPkWv+
9HP3U5veuanlrTWP706WgtTHFseh0PplCYo6GAZMeG0sP/WNdoGWVh0ENaPC8VHxhA4JmMIaXyAQ
5FPLVrVzwEysTHaCIs3or6VxsAdS9BqZ9n3YwoQzdbgbGA2pHjyHFQA/omHsba0Wi2VwIU6WEYiN
IL41m3MYu28SRDcMFnUhA+oLX9s1odZ3JrPgXTUx3fNGcdVzlzBOmcvVlNEjnTib2jUWf7thaoXV
mkThI2S4eFX6VDmIrVybIXApqOCKdqR/RDHpG01wIHcJmHHw3ngkEbmT/oWMqN6iWVubQ3sUIi1J
I+urVaQVLxCz7r4Pq+QSRtbHlPOQqnJ+jyymlUHWHa2J8a5FKx1/+zRgcOFvv//IqWtOSIFQ0Res
YmjUzUxDhEEI6eq9YWYYpxlGbQbX3030as55fKGn4O29ijaZVTEdJzZsWmd1rfeBMV2GilWThBL3
EDfmh8W2tDdLiBBt21wQeSekagu5c8eGUWFIM9Dpc28JDLMPYeUg+B1YQaIS3j57Ab6sKbqgjb5V
xCmjfYCNV3verpjxdymtyz2q1PfUMeW+ROEq8ExGPVd16tw9A+93y0cmlHgjSQQOMCZVT19WnwOt
KeRXorMLR9ArA33oym0SfUWMRX0cZf5iNLN1Mm22F9RHT4gn/TU9YdidURPfpFhf6g5kiNLTdG/8
LG0ZbgxzEgcdc/WubLiPmy4ntjjuqnPM+7Wr6znf1n4OMQezVZQXN0m2jySQS7/iaGgJ29gqXx3N
Lr73jZ7YjcUUBQKC08ZcfkcJr7Yo9bpwhnTbFBe85Pc68YJNJV5UOUEIDKub0EdmoSQM06EUX3nW
WOvII7Fc8tQZva82dcfa0YjMWqXWtCfc0JOYUwHc4GuhY1vX4Ztw7S8miLB1ckrpykj2dcR18xdC
gCVR3glh3QpFBmcuHFI2uk9ovfN2wj81jogIhFnfkzGiOcIj2Zy08QHCI2a4k8AKrUVyXSnkQvBs
tgw6CUHLTGPN9ab4IESP8ZXFCNuJo2twbci6Ab3PCWbsoQf4MTj0ofFJgiwww0PaxTdN7z60VbBg
h8CSeMx+4qbcFZ3109M19FyAVphWvBVDtnzvlxGBBSE3XT/VtAjz5NDWkbjgAI4H5VyWoAPIdM5B
SiqhND9OXnBtFoXiruPxM80E/IlnXxRyZuo85BRH+k+gL90ZTj0C0zVauvu2Z363vGWw+GcStzkq
IRUA/5joG8yUc0lzmiKypQVm+0TDMVbskg1WDMbUv7Nag5e8sQ7pVL8mDD1mRDOoXLOtauCCjDbz
feQPKzr7NJUNThu68I4u7GinRBilxnE7dOZ8oV2/+Cv66glh8lsTy2MMHv/etuW5bopXtFLROqAZ
jHiWIM6aM/FWIXQT+rWfO++A1w3oYIJAudSUmyFhz8K4J8rKvJ0oVnylqh0Gug8pUsiBADdOEBbt
NdoifA6RdYGd8j3cmLKNt0wueXSwL4ChNFG8AXgBdgRHjYuGVQMxPw9arQigbpy9ygVSNibzbFkP
nrRxvVsbx8dyGlgZgs05TfaqadwdgEAUTEXJ2H6s3bNYdP9ysKG+DUHBPRT/GkERcACwCYsr4ono
J9JBcaKjX5cGfTsGxl3jH0qCGTi5GcfOicjovDiLCp3LIjr9Wy4NJscH7aGK7NSGNhtYrq+a0lpU
e+naimA+mG13gLerN3DoSNlIQOwKCQbVq537AYBaizz5QNAb2iIiUDDRcyIjWYF8N1bYMm5YEGS/
046MOPDJNdqoL+lgZWCM0uwdSXjZ6LyJuM13MzCSjaitGzpW/jbejR1GJwLMwXk5FRBlFMSQa677
jlFqSKTfBjPDT4Tp/LCpJ0p3YWeyXnt1TnyL1pLm0R4sHrgs9reDUQQUxN10CHl39w0jplLP+y4q
gj2BtYeoD1AiOXO9QfpwwMbxQD914gAGohwHAk6AkdMDw43V2DGe5Zm9I3UzJ2CAhsXoJJfGS8W6
JQqZpgP9MHJQ1S60JY6Bmn3QpjmPU+kNGypM+rx8ixBoUjntRqbr9CO+HSeG5Dc6D6bZ/9KKI3Kp
UVsZ9/Q6YbtV0TMcFmrWwn2d4BVu5mXM6aY1pTK1yE5WOPJnxqJ7kyQKgqavOH0VR390rpcIAiob
Bz6atzUnX5wCzNorWZU31EAEquAAW5t9/i5qvO2NSxTnKMaTVYwv4gweY9iDj2bIlyLdtl3g8b4+
Z7jTtkAmDNwMZJpWGYF2iHEkKOD1jDqT8h/e0jwX96ayg/20NnMn3vSa4hnMiXsaZ9xqJEvvEvWl
wW8A18AfYwYIXJgzr/N2PLktbW+lHJf+pIm0GLcFrgRDhsljkYnHCTs88fHp0UgDHiFhfqaTROh8
0N10TohKWBfJIi/0aVTlAMqkQ4+kwibRV3DQMlP/Iq2FdBNGByGlC+2GeYQFYY7brOexDC2xyjix
GgWn9NnKjI1rjIgJWEysFA+q3A12cp4znnbk52w01fxskRNajCnwbjmempSlwhX2M+tbuI5ac+sW
AbDM4qFmtgrLukEU3djAMFnHJz97HeFfbtLw7FvOp2+CB7TLaaPUcOHAX5OKw+05D+4m98tnocjP
8wyTiYCg2R51MPQaYgVt0W5CH0UdC9990/iI5eHClTQK0phIKewWHM48dekHfruqo2lVdw0T2OJm
DPDfcKQBzgMwqk9IWXbKrUljBwWfSWDFFrwHUbRQaDpUG02YIBj2EFA2MZv7sGhtHSp9aXyp2ohB
pPdfFIybqcMbPtGs38D7P4jT8ntmmYCEkz1LmKErf8G/5xF65bR5QUnJ2bqMPwWKJastP/E17GAL
hKS5RNd9G6jNDJqlsebrdmjUkYHzPJJnRqCwmAh+x6FwLDHPStQiu6jmitDyfABeaW3jEf6IF7YX
bchPCZIYtkv2aWUAF2KneF2kqr5t8zS2irY/skphj+gFmp6gswA3hQ9uchcqGgQxWcfwzll0otR0
Nt2A6sewso8iYfoyBq7BgspYbvQ5IcGf4qzl+vj0S/RvP/74t7//+7996v8Z/irBZE9hWbR//3f+
/VlWUxOHUfef/vn3c/yJ9KX87n5/2X982l+/6O+PZc5//89P+b9+o+Xl/Mf35cf/8+Vt3rv3v/xj
W3SsaHf9r2a6/wVJvvv9GvhFls/8//3gH79+f5fHqfr154/Psi+65buFcVn8+OeHjl9//hBC/b5S
/7hQy/f/5wdv3nO+7pGQnPjr/euP9+Lrj8fy4z0s/8tX/3pvuz9/kCf5N3CUrnSlo1xBJ9758cf4
6x8fsv7mS9OSJuQoxqueJX78AU+/i/78YVl/k1SqNhImgbvWN/lQW/a/P2T+Dd62z42Pm1/avmP9
+N/X4S9v6P95g/8oyD8vCRZq//zh//ij+sfbvvyaSrHt87rgyPj4FIRy+LWrz/d7oDJ8svU/cFXg
iIlhUjiAHDcNNZvH4dqR8XOW529miSxtaO2DoHvxj3vrL7fWv/5ky/1vfrTjSykICHM811xe2r/8
6MaJWyhSEn1+e2gi4wH1rF5ZRPLaun4wBvexWDKis3R6znDrQb6yWlYBsuQXBhU9oeGYU+TR5br9
l7fyn5foX1+Ya9l/fWUcc6TlerbjcQw2XWH+p4vS1ImbMSUJ1m3f2JAGJiKIyxA1yMS8IDe3VszJ
vVRqnVa06xvDfVW9eEc7+mBFJGT6toCEgUUDYJqbwPyhRSmHb0ZvIUsY2uLEJSiuRkRzoA+ATkeU
/SmxWU8E7eumOpc0B/LwvrFwPFN7RZpRWlEFTP06zloR9ie6RaxdndKErM/OLdNsIEcUd0nc0s2K
b3o/ZPVV9CzKegxJpp2PaUrgS+efXb+5AbQLH4SeeJ0wxikfCNHlE72bNGpf6f89u76glVgtCbAo
hLa+lXFYNtOPwS2pAGz7SWSusfUrAbBlung1hUcKfGANpoNM+wKhZQlUpejOdeXc2U78leb0fpoR
dRiM+ll62SoyEHVKM3jGWYeF09NHQyw6YHk9grJcex10knwsDlIFp17FJWrADP+99VlZWK8Gj4sh
sTMl9t2g5kMehARiUxK5AQoO3+rpi1y5ZIEg26BjP8zuvmMABqyCdko7RDd+J6+6hIa2nWSIcRFf
JUgnQgmWoggxGtKP40sR5rUhaaBUneKjzuovkngvyFHJbZ6lsQoqfnEnQN4DUhyiHXx7sDD9Ilzw
AMwjOW7M/pz6S9Fax1tXhVRCOXLkyvEf3QD4H+98tmskUmMH1FEcn7qlKRThR9526Pwb2e5tKieH
ZgAborEVbZPehM965DbLQ5M4I0HqlmfW6TaUVcDQ2ol5p4ynJEFTHtHRM1gC8d7BwE8B2quR4NLa
sO+6Dtt32r0jjPr24/Ihr8uBQTDKzgUch8nB3AytI49l3556dsKDMYRnsXCevTE4g/P19ilrHscu
4uNZYWK4Z0SKGGyNY7G0PVX3oOB55AltiBQeNfK+1rmqbMFeii63aZm3etG34t2HZHORGqROUKKK
C5glbUmLfczIRq+b2qZRhXcl9+hFjMxbAXJRKJVVeOewnW4hj/Ozqzy5muL2JhGzS7hgCxAKoXHg
VtOpoZkx6WbmlPygRrGnxOXkFANoZm77hsvR6vSn1up6Gqd73ILymNHISmcXS+MiDvKz/sEv2J+B
1fi7YPpZOQVqkRZ5v4mt5WZa/uhInHckg1PCPR2P4sj2AYtOCdt4LM/NbFwK5exckX128w30c4qV
Kp14LoFAzsjIooEvElH+ttzQYY3mmTz5Mki46dRdW7L4ZqH8FVvOEhsGvXC2j2EwF/ssnqtt0mHR
smLa3oN6agkLwLra0k1yyQAOrwho3nRwkqkgrHKTt/CAI8d9DXuDb1qT0gaPHFUaCfTboK9uGeWq
FYKSLzEAocrFXZngeHM4eq8QdF5b0c8cgQBKI6b3gcWSXBrlQ2h3/JJduykC/WzmBWdo4zVoeBwq
yWv3sMsMyIwRSZ8hzplcFF4xURMPKE1o4PRHxSZBrGWEAhfKgjkEoNAw8g3GXernt6pwQKn2+Tq0
0j2W1XVhdI+NkjeWa90x26N8lN+1JLHdpsiqBx70ejRItIC/Y2AURtn+KFPaKXNNx6xBlVY5j4ZS
OzHyKd5yb0bFeFPjphStvAuG5K2F6g3jbLh1iuBqBJhrdQHTNdyAXZFvYSk7UI/DW+XHVI/UnjLK
MJok0FxE+VrZmhhksnQ7etnJxMLAXpHFyVdsMrbx1QlDEgg5xX6n3Z+FWV2VLb9E2YUfmN1PGaPp
zqb7RTv7qWsRUYKo9zYtZq25Cq9M45eXsiE6IMLo639aWH4Lq3kNEOJyisXQBS5HByxpZScveTxd
s7dsSQNcw+2FXRPjbbqUVvxSkP/NqJotPpTOzZQ7N1rc2R5vNx0apv9L3FfXvHrefGol3bIU9d4w
q1tXjDsX4DfdXPfRMAjr7Rt+jgnxjnuhSqM3VyQf9F83LFdbAnUofFlW6Xmk3VPg0nzEkPcFDg0b
r8b/PCGodz2SvFGaY4PHoVVZb1lU0Gxmo3Q9bCV2nbwRQIR/6u33TyY2HedfzUQ2IWwrgYMRa9ke
kPgw02R+h9DyzVIejOSyhd6C7dsTzwpdFBBFXq+r7yeE3A3zU8hXOOR7SUMg3KlSndiuOF3xtJpB
fqtJYtwq8ciuEjGXB27iDfGTdtnSQW4ubm1jO9STv24QAMVkX3oY7ZaoavSSdf72e7dHbwmWoN8U
RvQ9MAdZDTp4RGSB0nOJ4sa9YftP3tCfZ50dKXUe04pna1Y1NknYbegbmfBOmDOwMqUNDkEuHugN
pGkQju2CwQZGwg9GLm91rO7GBL1YQolgygjfEV2nmmnsUJ8negC0XUOGl05nbOGQ3OaRDXaW3O4A
0C84adoQoIIeifX7IoDqdiCbPvbrd3IEgPwIVgAQz8g17fA7V0MLovYGwiERpMsXjhFkKKuEGsEq
OcB1oMR+iH1QoAO2kopTV+WZe4v2/lrMkSSdwv8pY11uLJeZdzZcz2QNBVV/plKO1xEjk3WLQ6vt
xS6R5S3Hn+t4pjnhFslDmVtiHYNnWLsNnYa4v6pYoUEdg7b8WZKjS+uWi4W/hv2dXcSxkJtZBom0
EaplD6y+HUZfTKa/K6en69tsbVxcqTQ+BUkgqzxs/bVuvI+l3ZOLbeqkNbi29nXsoFuwCrKWxrgG
QkCU4QBgj7vUmVjjcMjsoXpzRgMUvnLb7C3oi1uprOffNUBd3NnVwS2sS+i075AD1BC0+6asboRR
3FcOO84M+n0bTihR4wFYBeiIqTC3GaMApDeXsZPdCZ33kiZ2PbfFQ2nVsFaYZBBOoWGpswYltBAx
/y9/KdGy4p7qDHr06cbtZ7HlB8Ldck1U2IFA1O6nt0kncc1l92FWPHmC7m8wnkVdvOXzfRLgWJnn
CeNeMpLBeR31ElF9WWIALhfZYdQ+etV8rJvYO44TlBso1HtWBmA9ATpQiXLeOFGBPqdCHP4Xc2fS
3DiyZelfhGeOyQFsesGZokgN1BTawEKhEAbHDDimX98flK8t82VVv+qy2vQiaamQQgySgLvfe8/5
TlILa63nCPS621lMsxk6EtDxy07ncwYzYWuGPTzcqqVZsBotHqqUi1uPkrLACH7qKLgELX7esU2u
N+2UfbiT+ZBZ9Hvw068yN/zMjwRVw+KgrbOHPUdyX4NzqGrZ6Vj74OdwFtR5zvpwH4DAWKf0k3qn
PEIO4rwD8pde3LAJBmBXVe98tAFaNDlyVMob710yPP/3lcbfSyApHM+1UL54FjGstnD+VmhYYeuZ
QLOR+/JS1zMrcJexddOxZCVkODbT6IlWajky4hS698bFNdDQjnO7mwfPA4xD6fkUh3X/XxRnlv/3
Euj7X0bt49tSmI5p/2txFkhQqW6pDS6j16YcXps5WobHBBeSpFU23lZxZCdI+knH6Veq9FuCjRG1
RPRzIt7ZIpxl5wzMKBTLeOVZCOt1izuEfRzv8a3W6bvr0NUBx8l5vKSZGqBRtIYq3ZhgVv792/yf
vhhHmK6JzcK0fPm3SpPAC9TTBMauLSJM54GDQCV8QnbyeNNojq/c8ySlMzFx70wnvy9yoqKb+Ial
A/uzPNEyXFcTDdKarVKN7FJueytd8rNrGuKrxC/fgOxpB3VXFeh7nOTHaC5uexuB4L9/Jab4Tz4W
h/ak59MUkPQH/vVjGfopEf0Me4FoMgyNgXiZcbcy1AGlKx88gyAKc0lNDpDbBrbx498//X+oi7ko
KMhtho0enQdzuWj+UrH7SQucghz59Wh0Z4fCrDLsy79/iuWK/0s/4vuO8GyOLIzIaG0ES9PgL08x
6WrqBicymAq6e3JiLr0w8Jiypv7750Fo+B+fiadwhOXZFm+nb/7tmXITRnaahgzIqJmncXox3ecS
y4zqe5quxk2BUsrR7NOetSzpFlH1Wd0iBk+GtVqmkGbG9ZARH0zeYrFvkS+tabS+IAO8Asjbcwdx
nG3iTyA4D4jjibYs3dOif12eQXL6jSdO/XWY33ikktkt6F/tqa+svdPCvY+1vHgdYOFwSO/ADJ0I
ZKZ14NAGkA1uIk1dw4b0lnhJwPRgAE7A0lF4S4O1qY8i6Nex4R6kyhn/Ul2Rf2V+GdcQ1eRyullK
fynSF7PAmldeJRZqtNV0yY0Ir2nZ53et9ikeCow29XXq1RfK169iKo4OckgsNG8q9I/q9+D35+9G
je3OL3TlmQ7O4ZPHrGDd2xmHuul5AfeAOYg1CeQB5e04eTufTaKO05Oj62sUUhYo40ba9j5Hoc7Y
IPqSGaMNosVhrZM8HY39mkHCVgz1e+tX9+7gQ13Ob41BXiqHt7aLy2urKSqXIsXNumXDVvdzKPe+
wxy9MxHq0Tm5lHN9DUqUTbGPpUz7PRZeOHzjTc3kbxiAThBPNdgOLN3efwKDki0bBnSyqLlrx7dA
yxBj79r3XrBhPC33QCfZ66WcGPyoU+By2A1zXmSRFNdwyXuPf0Owu51rPiAUmETwYgvHR+6mCOiM
0iFjg7lkHn2FZb6NdU2vP6zfolqf48r4XYwoy6ASPTtocnxTny0nPfUKzo8jj106v1Rz8hkbjHM7
MsYT/8IQ/SPkGI8Q8Gh37AuBTzKYXX5RyP9kOuowGdVcaLWtzyjDOPBVjFq79hbh9r1KKAHS9DZy
qUYU5up1vMxjOroQsfaeVF++zan5YPfpR5FwEjSJacd0Q0GVlNN2juE+1ezYRZTdg9BFnB0+FT7K
lY7GF3DJT+nuMQdBm5DeU2ry1/BY4QDOWVGFSwVJ6ZqDv4DmSsekqZNPTWniF+9adO9J3rwQaoE/
EHCPW0Pi7Kleytq7ACz+sHCH+SNCFL9Unw0Oto2KL4ayn4H9rpCFz38sH/+txvj/pOX91473/9r/
Lpe2cvv37vn/h31xc2lfM0H4v/TFzz+zn0Py11b491/4oxVuu/9gruTTTl12YU47rMh/dMJt6x/S
swOAQIFrm0vr/Z9tcCP4hy09l0ws4foWTWabDe+ffXDD9P6x/Oz/+cf8PzS/l7/9l93GR2ohTZv2
s0k/3ZRC/m1Dw2OmvUix6MUTARR2UJZPho+Y3y6Y7DKMLZ5qzXQM7fnp+5tMkDB7oWdD0m6c/3wo
uJXOiSsLUD9Gs/7zGyR3Ea2LAPfGNuv54LViKc7sAyRVAxXyMh1lPly6w5toEDhR0ebb7y+zGr1W
gVn7wv4un2ScIlnLkTcixT9ylCdtq1X/xd5r+cun+a9vCKJ5KVzTEzanG7bFf90US8OqbduYEcHX
xjN95wQWJyajps3CTdZKstqWh4zYoB1SxIeaLgXeCAL0Brscbujv3s3KDTdpnxyJl30t7apf+V76
myDqTRRm+ZaWXb2yaJs2XcAMb8jeHUW3UiYImApxpUi9XZiIflN81S0KOkx7i9QkeCB0os8UHJLK
pes4E9uWMgoYIxLCJ9N9SG2m4B0pt0RRYkewCepVZbbOkdo16RZBCwwIMW8Cw9wHQpMn14+UAhU0
G8rZlY7IrpDSDteUD6fRmLOD6wJWDEiV2NI9oQ6GtbxkCM2zjw5QheNqqvVTgypp0yYkQDbbOaAd
AxZU3Vaamiwm3tYBnBv6EzQDZF6xc+xDXnjnEF5VGh/s7e3K06fGtMpbbIg+RSUXXeyDjOcsCS6o
p1tcwoapipTGGpNh/pEtyIUt4cFqg5L0k/HEAphPvO1U3VrCeXNgNFQNc8AGuc2KEynSiCS8k6Hx
K6FvJufyJ2RAAfc/TbNoC9V3XqPfIpTnot3pAh0CtEq+Ta32fgIxtgNNLlB3w9HGKKsYqMqFsBzq
+ABRB/zSMv5tMCIlQMAXmosB7QdQGVqiPLxWSy0z6gZeoa9uBV6xilwAsFHYrsylzTjKdN6Q+7Hz
Uu+X6aJLnGW6leQucbHA7Ws4kZEoS0uvIb2O1lO4LYYCUXZonIRFvYERYchoD1VuYG6ZsNFuREqQ
VOEZoWqxTY2ehJ+ABLwaK0XjxwzXTRv7dDIezZDnKxxFFENnPXqTcceBHm5Ikul1ElaEIDvxxSZ6
LgF0oDv5yGaH3S81XwBd4aXMbtPBRmrClTDqikwbWyG6bx6DKAQCROA2HVv3bHlCbDVqhr1Tgsid
mKqvgZOTOeKcKh1na6xDXH49DR/8hz+S2GNO0x4de9p1rn1n+EI9eEN9bulnbCoD5jbJEnAohnRb
SKf/URMvMhvJYsJED0keA6oEZKcKkgD018JkeuyaBMkWc0f75C6cXQ9YyAxaorXvnBk/LZy8z8xG
mgyOrlq3ZXg/J+ZxiIJH6pCIam09Tz72IQtqmCrqTy+nW1cPyUwWRP3Uk4MBduYUFMEtdXa98oOa
/m3HZTRzo9scV4icHnDjB2cyJB4GteCa3eQ5G72Tj5cdQhwp2m6gNqKsHuRQ7Thhx0n35iUYlLAH
TMKU67F3DyMrMUAh9UwDP15rVE/K5Re7LoHWRHgMKCfFTVlV4dZBtbS2SHgdxQ0BdhdA1R/GMrkK
Y3DXKfHDTgPrQeGLO1Abvpixw6HVTc7+NFw1/bHI87ETSlxHY2ARKUKQtjM9KQZUGwO1ApyKEBlF
R6dy4tDtNrdhqLejEkRL1NavXFcnKxRfQ54gLtHi3ICXHnp/x++KbrLRdXAncrsPQIASM4xPrYp+
mrUd3DTW8Kuv8mCf2O5DAT6ckdlCWvBBXgJlthE/5ri0bbcKT62OwpMInOKAWf6cpXZwKkeBEhFZ
2T+/Kwvb2swLauP7h2mRQUkbE/h5+VxijaZjQqQXemmmneVtbkUlJ2f+D0+2s43clrBtu/1R4rM4
NoPCGcw0cBdWnl55zgcm23kXJPT6jKcq6tinoqq5m+wZderyfwQG4FrAuO6YlolfiT/688EjIsrv
DLkvMTwCVI4ufpJ05zkcMIJZ1hOsMWxrOT7e7y+tySrJ7ojJHFu+C6P3uczI3Ij9wl5XZW09lYw9
zuRnfXx/1QA2fHTAHlhWYD51PWhnMPhiY6UxMuVEfIAW9DFdBvQMvzH1HoD67//780vTzCFUtrRo
0SfSwPbJeTRkc6oyK9sTyHZtWi5BYYfuzQwynFGj+9uPo3eV986L51vpdmzz7mx7vtwQXwAwPwua
QzaifE9xXUKSni8TDZwyLeU6l371GnbBmy9V+dVqAlQeJp3kn1YCtzgue/864hHeWQntiAnZG4mu
8FXiwRz2NnfKBoQ1gDWtgk9XX8bOzL+6QfzCcT28wKeOt2UYVTfpGJJLnOklianC3T2pxyLGblHZ
v+a28W59ifZP+QKfTG4f+4l1ZYDz8mgm0e9IhQCm8TJWun7Op96i60RTH95aeSUHEyhM58xnvEvR
TnnWBVctwUuZkVwAXTBAnizv2gUthaqZWO8xzzqSZ+VX4zOrYf0+fgSutzLtXH9OXvpalPPjGJH3
JXCJrOLU+DX07a+G6OcHZIjejtxe45R1k0PuRiT3RBgEq9IUGMUQdK2dLOedCqN5y5TmXhFtXrdp
+bOfNOl74WzuRsXFPEbMvyWwka0xeu6bUeu9l0TtLz5MbHum1T5UhKsgaIaME3R+u0tGgCNd5Fx8
51K6Vba3i2PqDRMfP2+UaXTRZmxcTAR2695kdJm4MoEY6lGY59xYtJ555N8P2h82aZirfWdgSsRB
i+4+s+bH3Ez9TfTuM1y8n3OYSq4VW5d5OasMSfWFhdTfCGTOm/gV4ymB3iPt72ycljnCwsIyGGig
zMyOUPpt4r8IbczKhomBHl7z1vjR2mlO2sLC04rd5KAgBeyrzLxtORA+wiqoa1ueSwVIfyiqp6ga
j4wsRGE0l6rqLvWIDhnqvIvbxyAcdkVrkKhL3M3rnKXMs+Rwin9FbWfclQiP9/ZQeQvv1jkwun6p
oDPfIidjEYmgMTkMY9tQXeIiw0SVJxwSEkwsI3X5sUS3yj/dEhb0vIY62SzreTvUTgdkdIBCCBLB
RGWPZ/w8J0lywUJ0TVxXHTQwl9lv973TgjKM8AMsqkFrsOariZm1H7H9aDdDPmvNmmmXevX7mkGx
W98VtcQba0nYZN5lHib7rsn8n5i3ECQoTMRDpLYZ3apV2oHpIgcLoMNosBo/jBaXh+lU+ikaJgdO
rXqEFXQfhHkFoitjbcijqwkD4y4fg2nX2lypk0RpMZx97eVL9tU1MpyU3cZdlsTh3hw5nAG/fSNu
vL8J/Th56IrwleROcuyWw3NkN+Lu+6HPHGLyqoih0QeqCML8nMl6gnRE1ZzSFBI+ODg+uNcqL/NV
ghieip2ZCoOA7KiHFIckn1fl+z2RnQY8TokhGeypPtmz1V974nGwxvg/oqmGw4BC/Pr9kGDk9P3k
RD5scDbs3Llkg3W1e/maWoYNfTX3sYHm3d6Zk20FDek+98gezGLX24oR6wVEjOFxnmDrG91DPCHh
6UuaDvkStsVifZFAHDEMrQNgxPehEO42znVAZvbAsdUgAz63a++hXB5sImB2aUBgmZzYSSjD0gMX
NMgio884SpD21OoUt0fWnxC/XTLH6wjx4rSFHO8NvkNyciUgE44K0Vts9s3GwSd8/P6uAZsysYLp
iiGWoLpmfPv+KVnlDEcNztyRgHSDws7d9RUIspDWEYkeOxUVDs/PF064KDK5nPvQzc4iGTJ0onl2
ziFqxCnBQPzB959CxaAt8v1TtWNCtvAJsvvz5yUGoeGPr//4GcAOq2Awre33z/zx7e/f/OffwROH
B7ESp+8/QmwCh9dfhv0cvJpOeqdqefj+0rGzvuFw1zRMTmDcfn/n+2fidEZJ888fSv0/frzR3LZG
DV/3+0UKJpFTExE7SDwF4unlheezW158SFff30AJYobRfW33xX3Wq5AeaHGbWqq4/34w8DCsRiLS
jkMx7dPI757zwk2vCWLl76+Iv7Of/Glfy84e10F+tuekf6oZTzyj7cKVjYU/9rzHJJH+NRLkXrk+
ofXLV0Sgginpw+Hw/aXD+n2UBT2haPlu3/fTtQBNnVA+jTwxJ9GsO3OnJOCbQv/Dim7Q7PaP3kyc
ZFocI1MsZltamFwNZCk7K7UII8wgf2+mErWKfS218xDHrDxphDbMtqDVVFBqx0h89FYK9Kddm664
eGb7LtzoTMF/qGLrDZMOw/UuvqQDWiy4Qr3edL78PcHbWsVIjzZeW7DihjQcLchrZSpWbhO0ILjA
gOPGRIjkcAlxaLjR8dDSD7TWwlNkMxBQ1xNZtEZqxMh+AqBtmOFKG5Pcml1+7EbsAp1JwkehDW83
mqBz4uIS2sa0FyK+K5KnvozsbRq27rpmYIeYW7wFafulM6wDYBtuPF3fKreHgplilPXa6EQSYgTT
KLhmCyGjyFkSom44hkPtA+3ZD401b72uk9smMu9dnCOrfhDXrrhBqf7IrnPEDPrq5eKTjsSHgyAo
1YS1Toh2OclFx7H0t5XWuwkB2a2oM8Ky6OYqOaO1APgX22ZOxZ7gKjN6usj6VAOb2zQeQImZnEYj
tcJTY3ekJ/hgF0X68/voY84uMX2ifVZZ9u4zNke0gt4/NwgPkEa/zRaBWdBJHD3u64z3bG1wqtWa
6VxdKb0N1Xzxxk8iy0hioN6ZaBGF83s4ClAuMV3lKEOa9sMuxOeM7Cm5n0wUZrDGb4K4eTe9iWEw
wduWmn8TBvnbSPpPWTXPJgHdNFjvXFP/tjxj1zWc27EYP4NU+BFVMVgoe9xNFlRvt843eOUfXbCw
h4DjN6mn9kXGtE3RTy32CnXMfQiZYQE9rhrrZVXdDi1Xta3H91Aln2QAobG3yEZB/K6Y45s1d0gX
o//vm/o3J/6VKbxb/nucSYpj6w2OWui3eW7fcJKf6gg8PSnvp07heZ7cxZFpJu7R5UQvBlaBwrkP
DNIaepE8ZhapBCLE49V0xd2M4Buz4UfUle+zTExsBjQJzBAJBnbmVxj7uF3g1a5w2uzyp96h1KyM
2t+5M2l2Rn8aKGtOmm7DLtcdlooEnrpZdu7W9OKv3KCpXBaKzDxuw0rDVxvr33S7xCpNS06mXYHu
LPV+IKE7wxZM4GMx2CcUnp1R6V2gHz38ta+Y6wsQa7g7ws8oU2+wE++ZIEHqwbWc5R4G4egppmtV
TYPGzdRkvFSCc9xm5oRmtCc1+RKJX3xnaa/begJxke9zJ+Wt+LA6jrfVuMavd2NAhboXE4G2yIE3
SiAnjBVuidn9MusGACxwAUuSmJ65IMsTCKpkHuX4h6zfOAwGbQDwTYx91ahflSA4b6p3svfmnSIL
ksPINkuBQM/iLlP3QlhE3OU/OOd+1YFbb9wyeFzSgBAEPFQ623Zp6hKKwNF4ggt+U4fZc1zPV9iW
PsoijrmUg6hdI7ABkC62PvTgvZ6apyYl2dCwuzuw6RYdAOOc4TQFsmLVrx7vN9iLZ7uccOCV03Jy
j+XFOYBVB4mTyc+J2w+Vk1xjH+w27oy8vyCrPGNEMOf2gQkYnkaqH3LMor1RSgiFxgkSRQ6buDM3
+NVRmWlxb3Ygloux+vIjDWUv4LyVtcChlqAgwHgvJJesSHIYt3lmGdzLpsPuGtyxRg+0lhpeWe6u
qySX+8rzXlTZxNfBWSel845+mxzqwo8fcD/ceV27cEQxlwQWwWiOUz40OaXfbLSPqphJS5xwXEHa
zA2+3WA8hfxN0gk4J+hfa/ISbinUIKeQxbwr0ibejcOP3M0fM7MoX4O+vdUj24ZP/K/I3Gsf0H3E
9bmFYbLENo/gPRfDUzzGsP9JWcIaBIwbLtzOCu4XmwfKHrzadkFIvJMpmqvVV71AbgE97Bha+VcF
8cIy3Se3MiiQ0/JxGgiZyQj+2SLGfcV/hx9QcZuWHrENs2ZyaVUv1iKLSXzmwQIPzPxGfOKpyBcW
AaTjbTDqYd0VCRg18d7yJyujJo+Uip+RltFC5WgA6Q5FxFXPpDT26Ky13PI9fB6cQR6cA/bIWQWH
oFysni3LaJ7DuJdxth2Nl5Sko5vBlNi9jOFOuPWTirEGqkhJWm/zy9Be1Yj7zfMAhJoVyhPhE8/c
sn3gPoSL454dSc0wqXirI/hYkwACQvol6Q6c8Gfy8XBGW0e8jhtSyK2N2bNfIZpg43dQ3xL7dkNm
Cd21SjymUj4Dvt3kXMq7sYCkMgl6JMy6oVJXM/QK8o6JE7yIqn2aE+eVDq63bzQ1TdNC7YzsgImY
S3qsq0k5nc2O0ri+m4MW+GvWYBUvoWWjtF10zn6nD0ZQj4e4QC1jeOIIacpCMNa8G2r+sOd8QAvk
Hg1kO/sp8MudmYyswvTsIh+9ha1iYzUMoKDM7L6V07Wz0gi5k/VAXDUXU2qKkzdspAbNVaeFQ/mQ
BweSYZ7yfDelXf/QldZp1OIqBj86ZOnRS9MeLJxQO/JWd7HkU9IOPn+skpd8QA/qACYQdhVvZ38s
b8kvfw1y4wUlNo0QSfidGF89ryWQd65fCyN4p8lmADFMnsasLXaJls5RNK/wo5xNkXgkAoLjmZSE
a8Ib0Bv1ySGMjSEyvIJ+ePTGoT7EsCAOrm6aS7b8YrqHK/ofFtlYnGqMlPaX6cY7uwN/lXHTEBa6
7utE7IUGPBgW/rOZDhFlrvMDReR4z40X1m6wwUWN0jywiFXpD2klHrJQ28AWvIlUlupDI3/Di0aN
voxQFQSvIJNvsrY++5Agikh0R5E78V4uVT6B7mfdtI91T0bxwCsexlNfRMEtJuLPAXLGtmrMBzmJ
58AqFPThjNgc1uS1G2pvZxrMlLFT0N/3j00wyofR1zDKl64KzGqScPKEQt9jjS/1dJ8E74hFPMzR
42bonUXtTXBMqkC8QFWuPQA27OGo/2g4CHomRZLCzCxIMDC4dA7SDp47GNkrouvdJS1i7D4ZMhPt
HVi072IEFEUrAFl7P6WMf9kkoinzVMr53SjMhxYKzlom6avXU1SifV5yOu/EzOk/cbngyeq8Kxg4
r3Qsf1EZIHY4lTHZjkaAo42ctRXKl8/KwNwZl0i8x0U3y9XPIlKBi3fEj3YIaLWY701vwNctBTxA
5R1TlPg3jpaEfA/KOcDaPduTJ3ZhZD/R0qYPzVKfYWTN/eCXktVPAFgP+ABpYmBjrnAlJfnByYwF
rMTRIKufi5FTlYHPdU1wt9i0Y/BF7zjfJabF4QfJPm1jtyjVjVO8N0FjrsNaQmJZ0AJTFO6rnr1C
UKHCXabw8Eb0kwNkvZWl4KiSmGTgw9GFuJtymj7Alux6tF8ZMTJNMpbjcsR2L2G05jur7Zg2SOOL
oCdkwrQIFT2gzeyzRpsWslxP2fY2anvq1NBlW9McjQKC0djA2qbfLbmV3KbEdztGekZ/VZwq8vQc
zmTbwvI0yavlKvlEEjad6z5G8lF2DyI6VYNDIGtr8qmDLtsaSZ5RF97WThhv62R5ZR9j8NIkS+sI
JTALx3bEQ7hvlDmuGkt/xKUgK9wmsMChFOiWeipeBgRlYV08g06BX6KvsoC/q5pISIX5DwzcRveg
A2J6hwAFftKucEnjo4XvCHzCDtcrWr9jQidyRfDqVlEPMDur96rGbzFP3XxqMnVOMfet8hpVCAFh
2PCN8LaMAApBAAXqQopyLGKmfha2n0EBSQpg3q1G+jec4BdCxiJ/8HEXUhXekvQQ7zlU1DTbkvfQ
BKpa2slNmcU3Bau5EXb6pgHHtbJ9qDhiZvHwqnkN7ImLn1Qk9px+Exce2Koi4JmyS4ao5vv6RaDH
xJBeL9AT8lYzNpjK/BLVDz9xn4mqhFM7+cWWxLB6n7ndc0fLB8pudLQC78MawqfKIzQ3SodnWKSI
l4u83YSj8whOwTybuFnQDh/xKvYLMQvidSYUI0jxSIjYQ+YsoZKgi8h68j6iKXgmrZ3WtAvDUO2d
BKoeVoxbEHsZSzDoTUVQl0dqEarGTTinb+nADI/3aMHG4nxJKoTV4LiydZy4P/Ow+Z0n7sWouo/W
Le17q5TEozS12BCMwCCWLmrfa7kZCS8LkifS1vwtM2W5biSBGO6LLezskgw0RO36KyjYd9LQIrMy
30cCErnJUoHcbz6aQ/3gidu6zuYDIYjJzhXzU1133A0ovnUafRqurC/xUG/HwP5VLaotKrnqaH7A
V/pJ+NrHDBtxHcx1Ansn/UFR6aytvsbFI/UOrCxvkA1qyqYEvivoZcxGB+Hc/LBrc8tge8I57I7r
KRA2Yt/+J2IBGpqSOKhaJhfa1ivXQTJomWBzMTCQNOfiLHYSGrpIezF72Nm5SGbkwsJm2Cj64Ob7
oWcPC6UfETwwHZwldC3wu92cvrDlk0c+UA6muXkdCtrTJFcfPbTp+6EE/Kd0dFfF4m2WsI+shpBS
Z/7QIMllCpFPqBsiX999vCP14IubfNg7tOp2bRX9SMlTRGUYEmjIC2Ds+quY2nOaT8axwUK8pPnu
DN0+RMWEb82dBoLkiSwbEcklnj0fE8Z3s8NgdgwPpTludDNxW4RcImkU0FkIordpyVYQbQUxMcJt
54HTjOMlFYiHoS+vEL0AWGAE0b74pE1wcGj5rAqre47Mkd1YMBb2wLaIbvmYOrJRpXEH0Y1726B9
4JrzGalotTYMeeu3DQB7Z+9Jk+LR9w8BgBFOosjnjOGVQKJ14PAahtx5t02cU35aPCvmOw5zh33c
5c4xbOQPvMCE/fb9Ti6sBlhctL6d+K0Znw3aOnct+V/3aM9gtWbZQVP+USEiyhvs4bF3mM6CLsNe
d8xl/zjPw1fB0E1Tk8OSHz5hKV6SJMXeVUHCCShPioVaqjxn2JcNdV+elMNWW/J+CbzIPFaKgXjg
tZApyE4qjJb6fadjNH1VGTBv5MoKw/IU9ehHPZdtHAAW8YEhvV2y0/CZH0az+iXdWRxQWMX4/YdN
hDtTddbvJqijDYOCDcWaCylWmKvIbRLim+t3bS+2xLEjZIfXjJv9DgelsR2w324Cj1EMCbM0FkFp
1uExHbFBYBugsQKnZaP8SwziYROPTrFpAvM8p0uSKdDLbWHSQ5Ug9mfWbxIC5+LnotJL7oahbN7s
RYfCZippKHCQRc0nDH2oyjTaAINEOF8TWEevNFPHGgjkqYGYtDZrb0V5w7vZA8YIaZRtmMgvuSQQ
g3r/TvV1tYLENmhr6xbpz0SxqVzNqH1ZAr+OzEmnjRY0EyImkreFialDYN4DO53lcjPF/XNMHgKY
ilXTyPGxjtidSXYBFujTMAIQBtToDXEAqI/YTG86hgtyRDbhu9ZJmPqXHABVRtYHMtjhAB8AUVvi
RPtck7JVDu3Puq2TQ9aaJxaTdzd0n+dKFGtUIqdwpHTPagkbl/YUunFKdbbEZ9/PT173PsyA/qKB
IkPm45r21CZF4LCuSbLeoUq5VXEkEEfE9SqXdA8DCvUq7mGjjrhzcpovI7rflVBVuLaCfl96Itsk
yuSY35Pz12eE4wksC05oXwIriI9YWNZxVj6ScJvdtmX3IxjjGjBFIG9ExDFWRGQAWVa8zXKFOrMi
GZWJfI8r/2SonvzngLGFrKL4rcSsl6hbx68QDQDG81xUonVfHfhsopsipXvioupGfBlvYVaFa6/Q
N1S2xLui4lqRp1ktTd77DM77bcp5ndICSqcY9MFWnPnTiVgAy+mfWk9FG8S/zV6RNbz1fGrqeiAg
KgJ3C3vyOrVmB+PC3UrmaQcc9S+qTXPA4dh/cgivPZoQeEZM13VyphZ+iJIZEHqQUXrajAuErpmw
QeAkL6p3CZmZK4VD1Lt1UGb0bvtaU4pUnORLjzaNJeFotvNBlvUzQY0lhmckLrQxkYhzZM1z+yYt
x2cBiQQzCYc/eAkThwpjZ/c+ilmyoOA+xPsGNWZqBI+GoaarTTZKHsNiCj2730jG+HmGOzU0gpk1
Hnw+cZRIzexF78SZlI7fus81AVp5352Rib7nVGHkv1Mfz5LssMyBTiICIjMtEDdROJE3Lc566l91
UT+ENenbhijbLYReYN8VVwoOh3EhTBuPZMJw/TKYHCnisH6aKwgnxckF478uLQWQNpRbWMdLFCqJ
cV5PZzszfTBD8qPPYhpVae7v9JKs6Ret9ZBRNzKviEiD8o2TZcO2a7waPp6xzQSIUjR6T/aYOTuI
dgwGZABZnt8yBA3RcW5KujVF4JydZGoe3XHGaSErmq0m6YmDZhiAxxFHLXBhbIUfbaRvpwoUHbXx
BWXNCbQwLL3UW2JW9HlSnIjK0UEjwqB+g9eQobtC8px6j7a0h60Q6TWtWBIJdgcu67Y7EHrOHXfa
u5dUIHNti487KlBSQ0LJBMK6ymHw/OKHkvjOAbhTRbWKqZbpqTMzhdX+QXn+3qpo97seZrg+8OU+
KECo2+WPqgT5mhZM4TLrayBFpuQYuqF9AlNQu1jtJXRx5Tv5mRaLfVCDedcnRbabFGRLpMnprnBS
1I2M6BAsf44zqZvkFR0GY8mTGssEqUT0GpvOu6LQIGIIU01iMEiGC42tBwsSVomd0TmLjHzYzSDd
VjFX3FqY00lZfb7tMwyl0nY/84xc8oQuEgNFYc0A99RD42MORwi5dbBc7+0c3DzTKhOQYKAu3GWf
2ibMcVYM40fSLorK5RiqNPWfZ4Z78uQdZr0cw6Q6hZG6G1J6omPu7gpIDFtzIPfTgY8H9fKODmK6
YdEDCD9i04qYysJgGXSHvy8BxGk5LtKgnLUQGOeinwjWXBnVSYtH5E/o/pCPe017U/XsMk3FSBvN
1f1IjOvOjCMgrsCT6gHyjsSRmCcNOwFqr1Uc0QNFr4PVu6S3kNdS3riGcZ/Zu0l36yxWWD6mUN73
jjh4o1AbXdPXTIWx4bhfbUZSCNf/m70zWY4bSbvsE+E3AA7HsI0JMXImRXEDkygJ8+wAHHj6PmCV
9Z+ViyzrfS9KlmkqJUMRAfdvuPdc0eVwwHatMzI9MvnRcLS5jEDQH6e+W3OpQG6j76zoHZAxoCzk
HAeDyjiY0TXS7rd6Mm9gI62V/J8Wix/yQaWP0miOljGyw47abivnpHmODPIBChUuEcuoOZohBI6Q
W+P6SaMdElHeEubqvZAEWFLCf/RL3HNEB0xQhuXMBAlg0UnlBLoUTsWz7XoOfPH4B9gqzmb7NXcH
gHKmS3Z43Z8MnR4CFlrnZSThLXdwCLc21b8zGLfMDcbdvIz5mmCwqcFWbuo+Xw5qMHdt4se0RsH7
ok+Fzv7AkHtzg2oir5PZeGnk3Mt0Rm5F7naUB/skJVNT1Nkzrqp6T/qLcSoNdVlBbvjgLRIwSetg
k/MEmhqHOESnUCi4Q0nifI8F3El0zIcy/4lBetlRGD4AwIDW5cGTE2ZAuwuyxzLlxejal2mAgVD1
P4hM+e4M726d8eVWCAIFO2v6d4HHpCyf2hnjXGyzJ4CIzCmJmTNYPsjLNQAhmEFITNLBYvZ1jLT3
q7E1wVr+1nLT4VCL4nkUzY8KxZzRNieOHzz6ptXC6B7owS1yatScPwyJx/YRccTeGyvGHwHYceq+
fCz0LlMeGsOxnk62qA7CA6AQF9abgJjcpFOYugxIfKn+WJSeAWy6U49zp0MUMqsI6mXD5KGzPqPF
HI8pPcG6hCaOBR/ZmB09mritNZpEUBfP1RTkR1szrDaZxZVTQSR3w/iGde2JR3lavbZuwhe4M8Ms
KHviVA2UIFqQG1Pxkcd2HRFXNRypA1suwbPPHJ3vx8gSBQ3JkPojC82HviiRNRD1giUP3DuTR9Mf
f3UOUhbeGBTcQNaKFIqrDvO63U6KUWOS35X20uygyR7qevnQHvdT5zwrbq4COcWuwpACWxJlqFHZ
mC5KErxJ6ST4cp94/TeULNRSskrDvuIq84mWGVgKFxQ+uE1bQuqW5QNbBjQj/oY7Yo7RF0vib4fK
P8RlNW+Qqjx2o9wuBXJj4g6uAziPTgz1ec7QCvhVK3mCCXYhaI2f+JpPBEO2+fhkyerVhhi/6f3p
7KmrGFG0pG1Oco9Q712fFnet5z5ndgcTloIunoL64CQsLD77ZeoPHk38pi6n6UhbeiWXlP3fzZAR
ESlsxkme5Ww3PUHSXPlkaowyJkkWssCCG6Abjjz7g/CRQ9Jk80HqTFFRJrcZggejNrultGm4fjY9
0ZiETJPZYTOnbk5zQOp8oGWJoYb7kQnutTcwggWNtWbq1DtDBbu5sn5XmD01RYwPJbwxqscU6WdI
ZpA82eilygiBK8b8pyRt6WYYcIkR9aKbVCcvBwc8qYW8nQD2Z2XNZ6CCq8BQHhUxAMj/ngFecu0V
+oyO4o/IfLFlVwfFAZlOCJMRnEA+VU9uZVyHkQG75Rvf2hWpl7DnJ+iVHiTtgOnlk9qzZ9uyRVn2
fYGUzG1sClauy96Qe4VGngUM/wsQL0VdhBWJy7OL61NgUIBVXY3Y2f6Yc2TgYFzzba4Rl03B9Jw0
/YOBocm2YhZYwvns2TVgp0l3QTNfrFo/lbJBLZOy2/cHroJg+BhmmswI/3WK6TJX8rOLeuxazttM
JO2exdxe2tiWSlouenikgACwaL0pASGEwStPDLM91R23oA8Pu3bV45Is19iaayRpBdx0E98Ca5RT
IfyfEWNP7KXAWIlMYw8+kFCY3hzNjZdoHiFw2GS7JCtPcNqNc/CSW0SMEhUaKpID58In7mgApAbt
NGKo4lQt9x6yKaOxzOOUgJKzupW/HBAUv4jA3rmVvZbmpJE1qKCyFKhJOvoB41JytGIBVKMNso7t
7/SSDe+itmPgJFKFsah/a+H3e2NIT7HfHpe8s++cjkzKTu1ZK5e7PgHOOjNK4qMqfRSc4tUZfLgO
Oj1mDkzaLqOfHeIHlhkEW1gU+J5akNXK/lJmxS8j8IkAiNfeEkoQ92WOJ6o7oCr+2RNho3BAAGbg
Qs4nW4eAZ3dz2/2c7ekbAs7hss57U9bYUQSKXo3qc0YKR5zOoPZOhkOa8EuQ55DThUtqoh1P+7ym
x3EVQwzTsrrDetbor62gkffbIBH5uTDt6xh5dOxTtrNLAcHCqBbqRVYBdge1NpG/Ohk8MhN9LLKM
TZy0wrbKDr49sErC+4E+2dh9OYb+v7XqvyDHLO8frVV3v1XyuysAjvX/4a9a/9S//FXe/+CQWkFe
pvRwOQcmv/NvfxUuKltKEz2abWHqkf/rsJLif+T6O/xBOkwT99X/NVhJ8388DFdIpIVv+RTBzv+L
10r+p98WnwPqRM7hwLd54uFq/c1aZPlLT5PXBbgdkKtYZoW2k3m2QU0C05cRpzUER+I1fI5VJh0U
Q2rP1ghVmJlBSi9/04QSBMba5Nr7ubdpoQJyuIxkwPcgxQum+DWg+DXf2keJdcjyfrwvYCIRE9Wd
pq4Nwt6BNNt3xYPV2ifLim75ONSXKuHMxlzgH9Y5gmFZRsgC+7drEM+Kq1zf4oK42NpjvB+lMypq
X1070QYbtzNXAWcdenGa7xZldy/uCrB1WZVlsvDOOtMO6l2JWyZGUtBAocgkvFpO+/1fbHb/drb9
lVn2N5LA17sr+Ywk6yhssra9Gsf/4ps2MYC0wu+ouuJVeUqpVNUEM+i6tZ6agaycAJNm2+6hX8C8
Vdm7Dap7N/cK8w464WOfiR9gvm42inEWW/q/vL4vjtz/+rr//fogzLlS2sw5zNVa/pfXNzttTaTV
6noIvsnVXJ/IGJIWDnuSE5mBxXB4gtQ4yozaT7WI6nLgaiG6n+fBb66BP/Xszka0ZhnjIfTaaffY
OLF9LfxCb+LBvOZB+z6vfEvlrZ93OgRh0+QfbtOPKLPc+69vAPZSrLgLE1FFwNliN9/NhLQjr2Ff
qtryvAww7tfAAZYFGon+wfDa+cKc8MiFhKGhtMc7OxOwq0qEZdDonqVLtFYCU72RM3ehg7XYbNI/
zqgMZOIdAcKZuEXeGoMzmR0wuI2Mg/EIfgO/0OLxgXl0KhInN9UNXxDgA+N/oQZ4PMN/cfV9vfnw
fX088NIRDt3pf775VeyZIxhXREIZyYESZ1buFyf4ow/1DIt3tIJgI3rWKhZxwxDUjEPczi+gu96E
LJ0DLrhmz5Sr3I5ulobSgcRrldo7iaz6FngLkSN1ahF4fUqomu8mP4DsQys0HirPE3uM7fSfBuXq
mK8DWsLF3UX9ij1roUpfLPwt7K+NNPUw0+RhSfb3unx7wBJ6Ih2yI5S7qu+UE8wnfDaESg1YcGYo
L2HqQMlFZTXyULf1rYvtlhSi4Xei0+xW2056y5eYzqp1UQfB2A6qPmyiJb4xcI9vcLtI7Wh1GhaV
mPjTFkb5JT4FA7CSrrfiQ1+W1r4ovNfEXYKjG2g7RMhLgpyFCyeqiOH656f464P461NimXxGrnB8
x/GtwHH/9hSTUgYRR86wXNsCZXLnM8BhqNF4iD0GaCQnNp7002DCVY5EpJunfp97qLArLz8Njcs3
ul01pal1dhwUCRUwlYRQ7CAZrxQIRJYuISfTeMkhcKCsa+yDHnP/Uoj4Qwa9vss49dCYCOvGeJOR
aBywrQcReVbFKM9NG5/SrsQuh5FTeQUdPEqzZaEGQRsYhIqYFnYchH76Vz2o32xnhsM/v0V/5zas
X2YXgoflBjiCuei+LKx/OUnw5jMlUsR19XUCLzVxtqTtIaBXGW0s/qcuEA/OOH4jpvEOIQ+Tr2lh
HJP5N58pyZ4ebaGTX7Pdpnk+OOqnHbRhU7vNXaQ1UGEbHFC9dC6tITKVGPEa5RsYxxm0DEd3T6ID
B/gWuFl3GoUNNwiLQtgHpvHOiPEyEeF3CYQLaFtGzclPM3pkWLWXKDdefKyk/EN/dknURqIFRt1A
1XNMGSpnA9GFbC3ygzYnoEO5Ro5dv6SmfXTgi56SaM8Gbr4sctpXJZnp9szlNeCXJIgrLOv8rvby
d+LdaIlMTJeLVEfl+H9YOSBtiC3rhPhHAydw00NdWdSPsHEcb/zJdhm/KMJYGuGaqj+660vK0KZx
PgX2NYRq9Nwy62NsPETg1rZP/up8KZm5ToVkhxdQN+e9JIy71ijLgD/tqanpnSZ4MWnMzoCNlD72
PVTExoAh3dt9sB8H4n+9QumHJb9xDmgUkvHRR9nztCjxVNfiJ3sntFz8Tuwa3zzHhfpZ02LOc1kc
8z7Jdo7ptPsgq1A4mxTWic6/p+zoLxKUdwAniVYibbcdYGpIWPzMymYqJyP7e25HBDim+nfb9Wzj
DfKqxmjvgk7bfb3MoDX8a15+X0B/h7Pyf5tNPh6HzgPtHLVnu12cjTdiiRytd/IlkN/gad7S/k+C
QaqSjNDmpPPOgqCixRj2hZ6e3d64T0R6HEa/eo7d+FBQaVfD9y5NYT2DJSsK5miiLC4TKUmcqUET
woVkkYncQQUM7BP065fWNF7QtJLUMLlk8Y4oPeJ0xFfOEb+NI/M0ebDgLaKDnRZuVVYk6Q7Yac0m
NvpVDMUVlbkJiroG/s88VRF6Q33/ThTZnTOS+YXAd2RcD/jnRF1oPzMZHrZ9sOpa/eoHm5IHfyWN
9jYZHzOqxcS1h0sVHW2n9+6b8cUaEnR7ScR2efx0Ijs9IOvR1eiGQBbjHdjWQlmoPVpmGihoGgEt
fpgEgsCFwSz5Asc5Ug9DAEUydqw9OnXz1DRtdUn/lLVFrH0QkIQsDw5o9CMKu8/BCb7lc7SPkWBs
pDhX848s9ZBuBf6L0aP6EuyY//kUsv4THOChtbXxhjnScl3PZTv/N0wNwZdAneoR/n/CcRLwlxGN
6jakyync2bHayo5bachszQobNpozHu2yXg4x31VSVUidGX4qW/5Y0hr4lx/heWJnjxDp9l9e6Eqx
+duNwssU8I3gBYE4+FvdpREmUGXYydZ8jNiE7NmuGC+WzfFZkAK+HQB7XR1EKr1R9bupnOo9xLl/
fg1rd/G310BV6nncOBYnlW3/jbRjWm5sGwOy8gQujdL5eGkiJ6yDmcYY6d2dVwObzV+rsavCy7+q
h5anB0QmY/rKj2e+ugxK3EgyNrVZGqisIim9Q7r2VdTNeOaOlojvq4gJcwyJfZvT/IZ1RRAv8yZQ
PusvX//EvduHMspvJC6Z53n9ZcQqeW70QkuBJh34JKYivG7sPhbjbCcsAB2vvyc+atjY5IjvCXBF
dUj90Hj3BW/gWbL1p7tH367TIJzi8d5FDi7FkDyzFdgOs+GH//yWWv4Xg/g/PliLap9y35W2CR96
bQP/WlB3k+dXqYF8QS3uz1KNTKM64g3WOYdXV0+iggQw0o0onPtqGDGeuMCFCfr71g6Z5nvrmdu2
vHnTeVmAYCLs9PZktl0JGgNWoJNHHZFlmY1vQJTIqG6SHwS9JixoX0glxd4RvDqJZOZZ4t/Shc+C
DEMA8QzbfEZ50k8F3MQdfBcUqEbjnUDVA5l3LGJq5A+3sym6xtjfqNT+bBCkbVuPxqges/PMwnEj
sFocuHeA0QJPhLBzxmNZ7N0w06w14jzfuX27bEkeYJbZ50dlOjj5SAvshzE7wIN8c2KX2KH0PJbi
XRBE1dhszIz60DpIegBZXryhQkaC9zByNUm8RvfJqluETt4SRM3YyqGb2ri2ppVj1Q8Lx9u7K2mJ
oYpFSWs/OyTEzbE8xwwB2ctzB/iOyXveCMJhjbDzTINldf+ndzFmYF8ZeM39lag4okMlBtjOynIi
hSY+HskssHd6osCQ14WDmbxrsj+cdb/QENAg/YEAcRPJoxl4BW5iersOZYctRqgTJHLl0TigHUMU
J9Fwlk15V6MMSdzIOuaS1eGQv6vF/8Vy7dOR7MB06znnWk0XHb25aHE2jTMS3Ro92I65LW2S/7qC
Bf9g4RSv6++8SA/gkG3cB5+9rI5uJc0Hj1oiyWPJK+Dji1Kd7l10CYPHisa9MYNETNKT2OYRwDz2
3qPhygJjv3gsggH8A3Pks0iMk5337kP6ZsziY4gL52g4+pYI/THJ3uKiUHfUsk98DD+pjYutAzNp
iZzswesWpnEFKFZdYerBmQ7RAyyzGzmkjZSgBBy/+FmbxGI1mvdxKaNpZ0XBj8irQurZMCZOgKu/
P1ULHwi+ieYWzIrMCbREpJoxWZvNS1pay3Es4/tlkCdwjj3tc11cEfU8m37zUhdO923oFoRCDbxO
6UL89eOXNutPhEAN+7QcCVUwOtZVNlKEovRvBAgRU971DOuRbwdLfa6HJ6aD7iGHd4/SomS3fyXW
DMYyg3n0M4H8PQZezF2cBntYmh+K+cNmaZh4kv63IOBgrYUFbC4UwQzNG8R3Hqsi+6aUFnspeTIr
Hg8GmYa348sLyIbQDIlqKzYSEgy4yqOB0PtsssSlmnBAoiVqFtN/ciK3IYTZRhBl+E+xj06ZVm5n
p78E/o9LxSpjH9twOql+OvZK9hp4mszuuEPvEYrY73csYvQBA+JVVsvORae8EZb1YGduN8EOLJgA
jSTBD5M3Yq/wVk0PedUO4RuNmJAcJ2xYGZ7kPIVb17HhfLC5ySwb05IR7cuo2E9l88c0mBYEC3TL
JVDNo0uQRJHL5oROJoG5ML403P8Yc971PL3o2gwuvc8sG3QfA1NcIK3RHqQRlzvHJ84Rt0CSUeYV
zcWYiDwXwfSzavx6N6wR2d3yc1x84MQUZ2A2iscV2TzrEHV5jEEZxEoWE9+kiSJvcCZvOYoZcKPZ
KYqYbaO+lPH0bhlze/W7BqPaUO90a6GpwZubT3QvDlcQFBmFS3Zih5T38OGHuq3Rqjb6Ypep2lkV
finTk/rAasEhjbm+m23S4PCdEfZJ95PYA+pIpMzmumQvotug5C2aQcFOaLzARwRMvTFQcPSlIJsd
sXojGE10WXV07vSBiwuVGGmYtkDQa7cZOhfEZ+7AI4+IOC/Bo9LQE7qn/HvDGxFI0LAf4N80OzDh
LIj43jOnfORIyhFGLz/IObhwUfDHmGXvcDjCVqZ8ZjCdI2ssu3QPe4WHJl7OY4DOKF3hRwYYb7MG
UGMwaKYYU9T8wYVUvhte6A+NC2Y79cGzu5DXBXr9zZoTcr7i7vpCyzHfcVN5fXI/cgdtbNT4+7TG
N5fq+HFRE++xplr3JBJDbdzcpZGH3DavkqlQzPsHoadjrJH5FNi+cda9fCnT7DMuNMe8nImNX2Np
vJT6WvnihJdhr3r0XUERw9huzOScLvkfd/KWW2sweI/HugwBJCGge/ItZz6KFlfhUEJYIDwqXGDQ
bkpU6+HQlyz7uvrkI2QVarjEvfnOZb+TCLm25MY/W637PFqWh5AYSZZpxKGUg2YCgoAVuzjlbqJo
UZtnFBVgPALu1cyNy2Pu1m8mAreoYUpgfZMLpp2ipY0k+U2NZ6C2iGAOcUXBk7a1RUdv3Zlo06LM
QGJO94NbuT4MRhPvI0UajWjMT5adAV4794WQC2Zitu/fGcNBRFW9q9nyk9LE0AxXL2zTtP1ulRy+
wWQ/Ch28TkC0uaw4D09JMrNL5rmpuwKxZQy1blqBPyn2iV0fAge6RBUS0c5ZvNMyFmcvMe4RviCw
aJf+PHauf2xlv519D+U9inEXieqjl+hfVsqPaafolMB7IuPbWbYZOuqhX2GHSfNRmgh7UW0+TEaR
ISi1v3fMCeK8uIsadDvuzHwuJ0lwkyyIc0Xn30bfbY8gCbE2m9F78KlH/zcHABrecf7t+X/sxfaP
A/KbTAUdQVR5cFhS1jO4nRlrLQFkmPLTK7iEi/Sgkwx68oxlS48dCh80LVvVuT+jUadbvgD+TpFR
sYkWUR2zrl7bu/xHmQ6fgKTUzXdNmEjdQ+DWxd5sAYU0ZXVipCuuHiXDtmMNX1u/6whTieGq8mgk
atxBYOM7l8Z8CWYH+HN9CUqMWI3FeniMUFxYXXefAKr0VIFlkJYqK4jK8bv52mpnPxrj10QIYXeE
0th800MhbmbHWSc61n+ugVF6aTF8MJFGRoV1NdHXOc0PXaUI+eo1You6R2i0mNOzZrzHlZEuh6ZO
mcpzQFeKkSkpOgdkKXhMmKKvat1r6VRg/vuKDGxfwN3xzOnV6Kvx2M5zD2QCl4k3P7dd1K3d2Gmh
OD8MLtNWn74Y5JImZaq8ZXS4j4lovw1GFtwjrIJK+7As5U8r6Y/20oNJ7w0ST6zywszxYVgz7DSI
E57EMxZ8ROBuUUNqMt8S1tlgvUEAbPvW84DJJNsenvYusRFZrrD/FGIAwlJ2C76nKFjJ6dj6NlnJ
ZWExdorfBLMPkNEuEty5/pPZWQc7BGkj4HnfWzAYg8x2MfaJxr9vvYQZC4G6mFZrBh3YYw+Ffx8Q
0ntBBLSprcRAbUKYPYvjh2SaGkDvBNMVs9zZLXQpIkTfZJccLYTkV46b/KLhxi7rv5kQ1q/aSEBe
6oL6StfjpXc0Fnijsbdg0Dt/X+uS93RmDyP19MRV8tNyyV6p4yWgyG/SY92ImflU96EnL7vUw7ic
ph4Tq2A1QvHeXLO+5z0xYvMskdLgvIt2X3SeQPQGTk6QIPiNcjNGluhmMWMWz7mlet94nhH6yHcS
Vchb3h4QBQSnDHW5MvTHaCfjixvHj7l+jD3xbPXGiWlKesgMMKhJ28sHx8sPgnIjH1aBJbrG0FYk
jbGs+u7m88lzRHNICYJk4++8mHn1y2SfzeFX/BBuoo7xulJhIJtmXClkOm0HT+inoUKNNOY1lCbY
7zKlIpsmMvNYNtDY6NbYmlKq07TnD9jPFo0XZK/8pKu7toESZ7EjOQV5gzjBi/djBUhnkEyy0n7M
TpGpgD3ZU092HCM87tHfTnbX+YZ7i1GlU9vp/lbG82FR8psZZPY5Nf1HgiuqB1QQSHOLBsgUL0HO
8k1ViXtymMGwk/F3RbN3rCm5h+PlQVxI6wsMnSNcHpBhDr5Ca3iLh5lNSA3dY3ZgAUCMxWgeVOjd
rAoVoKuy+CpziFUbTFM/cTsTIgd7CbqI4x7ItNhoq+tv3MvxPpMCw6TS7j0yhjac03Wz0z85KB7v
qil6cp2xPNrJMh7/9R8MFjLIdQ8Sb1hnBPhhDsPQBkdmSN3FHU07bEX7qHy7O9Vu95IvIyS+uAVi
UXFuevyVw6+9wTzcmqIo7rJmXdon7NaJ8QjbwhCnOau/RcgJto05fKZm8kMWv9t+/sCSMRwD5EcE
LcfnqArMK+6BTRRzt2MTvO/5omF0yV3AC/gmq9JwMbjyS24XGKtNqB8za8SbVMZrAcgdN0/xgmPH
uFVeBQWA7npjZbgiW7+a75JinbPhhN1o3cSYAazqKRkAQM1ldbE0u03+2kZYGPNPWU/VuZeZ9WAm
qJ9mT8DIb2kUA3d4iBTANRVFVhhB9robzNEJ8XYS55hx1niUWiHDOLZjwsyPPajVnaPViTKufbHV
vKUUv3cCWm6z4NPtKvGqmwZl8sxc1SGfIk1o3SyjtC5JTXUZ4zrzSzZmtvsE4/4ll6aDrJ9LqpMM
s2cWYCQqimlmkInhGSpT/cdc5qsiPm432ErfTx4V6MAiw+aW7zEpGAsCsj7HB4rWD5jiuFvcPr2g
VBsuPTOruMZcYKVJeowyp7t0sTtvhEJRVsVGHralY73V2K3wKNT6nGdIufK0H+7sonsLxASEtm/7
N70cF+Q539a/RGUb+mHEa6vGzntZxiU9zQ0S/XX4XUjMhkCMuZY9UmO5ee1rl6hrOzI8yehzYMSh
8iizZNj3MYdWbJa/TfE2JZ6+kpxdOdgCljbAEcece/XkUXFOoCxdNM8Teuv9okrAOOouczCW5ikG
4UAlqHIMD0rHXNG/FEO/96GPr2aT0CO1aLdY0bHJIXv4jmwYhnpo0ht/hxHW3CO96qbhiecMm3yd
ANNDZxPsc0XzP1XWrWciuMsXNIZc0Z3w9Rn68UY1pnvtoHXS7FWkRl2b1OFYDex8jxtdv8w9OgTX
DK5O0XsIwX0eIIE+v6mC6USS4A2PSfBQOQQlooPvDxkVigpm85b5uJ2D2B8OymvBFwc2/fQwUuYq
RZU4oY5yguyURQXLOaams8oIVXec4j7i8GJYFR3og5xzWTMYGp1xImQAI97CWB1gTzyQXZEtfwg1
IrlDkYcyRcmfxE7c4xjZd1aBr8yKIwtBtxq2smpp0rpREwrrNFesNvGOJ+O0pI14FQoZ3Ny2B8Kr
qDOKAJwJ/UEmMUY6Y1o/BV7NzSxsxmi2VR6MxDvCX8az2UFzmjMOv0ICdHOc+YfC05qUMd9q1yzv
BIHrEKiT6o1V2ED4q//esYc5NUlLjnngBmGRYXBrHac7mqTNYC7T34quJxdsQkNqzE15rBqADHj9
aZFGfQACOH/0jX9L81m/iJFeRJId2baZf2oiu7/2tk0yOi7TzjZezFbQts3md3N2BNTT/GxWrJfG
xqTzjqdHNBNvrGes/cTby2Hu/TSInW3dOg0jrKHbElXxFz80DEb1PY7RDkEdZGtDsOxxxEqImwBN
4Mghv+3w327kXL16ToaX2eRHeDGrJtNGMcWy5RrVY31ZzNdmIAmRjG+aOesboVVPpITtg8QSDAVj
rKjSO6G5BSqvA9JbvKLeOZZzMOqqOZW6Q41QAv/LWYt1bEFTJmPQ7Niqcx/jdQbrkLgYafCI4rL8
+sarAKdWQhTnFjHYOvEevzlRNYLvhwqAzoORqeGjrPVYH3allx06zZwLjMeGRC7au3FClMcIQMkR
xxl6kMMEm/Kg6sZhaN6OZDS094BspkvrtJ++BTIrD072wi1oel13/HoI9exOGz6TJDRIzwkwWaDA
cDcYJN9JFQY2a1bmaTmbS/fUu/w7R9v4AObxJ6zb15g4E05yXMn8F64JyaAMYNfhZzsdTQEmtWIL
Q8e4mJF/RS9qeqbDAEmYGz3Un6NHFzVUaXJBFDuhcwzrdW7jZ3IHeOLa5AuVvrRM4paBE8lBPdpg
GDfNzNtmSHJmxlLF+5rdEJhE9uWBD542z/dSxMNdrODPf+3StM8OMkawyfSrvggN5yepNBy1Up+h
hbJ1bvrm6PRMZRlRFyEMIN6xaMKVgZwgGjv+r5GP96Lm0/aN+GgxKGLwOKhwdv9UmL5PsrKwldtJ
d3WQbUZN9d4MpnXfB8njWDvJYXbRhdfdcoo1as8BC9qu1cjQS3kzrMa7WcIiDobdVBAg6FjhRTkU
pCS+TRMWfLZsLYQHrO/rt2/x3itXdPfKi8GSVK+VnQq8dtGdO/MEKfwrFUOny3QUVjnvJkmnNK/L
wWn6MNYvemdUd2lZdYdFuJirvOAhFsReaMFlkMpAP1FbAvWwovlaxjduZPrbBaCorGx9Ks3lli16
ZAkMfdpsR+dQu6hNOufRACjMKhuIrhjScNDWsJf+vISOyUZuYPLRBU+ZyQtIBSZCt7bOGJoslgGY
ckY7zc4+RiQiFezQS8QvRgzeKVLqPHf0wUuK3zgv3C07TYToDsMFYdwYPNU8q7KmaDU+2nVhiy/v
LU2iAQBER/GkI/TLTSF3aoU9L31VHep14afM4DyQfcPXK2F2H9AhJeX8a6gRYpV4RHLHXnY08AOe
aA6PiOwEPoXg01HDchHNTfmNfWpG41NVLityhcM5dp9cM3pFotTeBTgd8L9CN54zPA0NUWUHu5WH
hCZrOxcZQxeZVY+qRVqW+ah1cAqHRuQexgRjaOUlr31K+lk/svcfZusdlGsYwHk6RbnwL02tV6Vx
+0q54cYzQ2FGMXupv4t+rm8jP6fPJTM/sw5r038oG2qsaQJiL2F0HYSR57evX2ITGTezRYsFccYX
J3MvrL/fexZxt+7EyO2SRfm9FSzDobPRDU1z9G5NOdJY38ejksnPhfHFBsnpRg02RQQrO4KhC3nE
XdSyo6I+ZJFPMePbNJn2hzNM53nol5uRiOc0cu3jnHIOp/xNvSms6FeXrRSix0cFrGDhFU9YceFC
VEhv7Ho+mNq7cUM+55wTfGcGolEmMd9Js/3h9NhIl8HymVVYlzLSE7SD/hiZtKOysdVGzUl5iUZP
h1Jh2o9dfgJYE8wqCkTxYpZAXRowFd1CPpn92EXeranK7mIqVz14eMCdrk++dybqASHIEkcZ9Clj
MdPnQvU361OGGGCfLCq4y9EAICpmTNV+z43ijZ7UXy0b4Jk9jKvgWhs/uKS5i7NswrajXVQQbYaX
AeaHv2PS3b8LwdnuCONbKZeXuchBmkiNrH1kIFLx01DRWS/PUwMUN9L9SXRxtsWsWu0AKFMQp+MZ
PWx8w/qDgqY4lpBZ8YS7faijP6AJytfFXn4VdUoMpsWYgug0sLn+YenxrMJSOlo54C+OEoU+BLWm
2M9TMp6rqh3P4zATXO0HYmcFv4C1oGKgEiK6T2e32LGb42S1L+2iqBAdfOcdgDSrLr1D6WBsWcj3
GFPM/YYRPc9IEW/CYqgOTVM+OxKfToIqEesux1XuPi9J+q5iER9iH+9Ayvu+u/CWVTv6keFgU+mu
0R5zAuwi5w7sdH/shKnPOulfuyoaw6T2l8sinvG3mhvX74awnZv4MtX1lhPu/7B3JsuNM0uWfpWy
XhevYR4WvWiA80yKEkVtYKKkBEDM8/D0/QX1367/Wll3W+0rmckkARCICHgEItyPn0NfUwjainAZ
PBAqQqSAJ48FcnWsNftroyuHuB3e/KqfyRZT36B+a5RwX4867kGzn5lddA7DyeiUWpy6I+44x1o+
4AwGIggIu+0+05ypQiHzHDE6YJl1es7xZE3bzoaPJLQTV+vRjcbn9lGHMlG2ikWbpuKOMXsP5bHi
C8efK6c6lD3MZkxzM3j6PcU4SNWr31BYJFUbuRdNTShlTgKpar8kqvcCKeI0wmWl9uSfWo3a75Bd
uyaxeUCREY7vWu/dJrDzpdKMCWpD3uAUmfRK/lT5oqjNvgFzqItZbrVrsgb8PfxuAETNaAltoj/T
GB3BDYEKejTFH3hlYhI1+8kclPeq6YMtazhv75c1Cna48MmDjtZyPX7lSSckz3EwViictCHunkCS
j6VffWQdjsIcCSPYWOpQf0+DVdFF1iLowX/VRQuhhyHtoxKal4dijqtq+EIMFf9Dkr1qLQuqIm1P
dufDMWq1e7SUpwpzjnmYqtbUJqlozIdprYjlSftW0iaNzpSvA3FS9uZLgt66UZGLVEHROJW6EEIX
/8XEOURmipXO6xChAXM8ZhISKEoDsZuaqcyxcBshsoTGicRzGQ9yMK+QG5sy74VLrmNczLzUPOG/
dUtLPU4KngXMJk1mGPStEU743Ed7lxgtcxAWvYOCJ4YKClG+ZmJd4F0pTEjeM38TAOn6dz5kHasY
3WH9fQMkeNSqgOxuWGrcTF50er9q6bp2ta+ScFedF5baAeQZjmnarwM/gER73W/jCWQxcDgcxnb4
VCL5Cj3YG4Rm09xqtuhorqTxD2k1i2jyuKhjdIEnr3P/XdLwkBaJwdLaNwnk4TPOcwOOg2zdxY/L
g0ChEut7aKzSX6zhf8Ps/z8wex0EzP9dwMTNKqS+z+HX599B9uI3f8l5W8o/dAD2kmUqoJnJi2HX
L8h+Ypn/kBAY02UkS2TLBAXzH2LeCsIniFkZ6l9A+n+rfsW89X9otqWi5Q2IQybB0fqvQOwVgfn4
D0wIAWZT0UGFME4x49flJwT/b9DISTI2UjzA7DOpMns7ieZGi/dG0oytikSpoeCizWNLTA2sYAvH
PElhpXEJJpW/bQc4c3vYURWGakjziVCFzZW8OYl5CQ6HKDn1zDunKcJW6dBJm1SyDv5oTN7N7781
+PG3uP8KZZf/Uz1sPAfA2NE5Q5jlP6UKkO0eV0GBonLeSTOdZF0Sr2TYnxooCftOOTI319a+L0PB
4Vk7xG1ZEMObPOuq+J25sL7AvePEeebjawZmgC47mUtoVVS9EbmKEv+JyLDbxJ4BhD+SUJKs9Ckw
l41th3DXhTK81+ZsHPx2B1h0y4QnWqLuvpH8Fxl/l2NncAs9DNgHw4bpMKgh9KDKiEE7tvADTNAG
rxuEagV+w27viMb8KfT6C1ZSnH2x/61V+ntjNIK/nTEj66P8jIzCwYrlk6n6QioYkMtgZXd8stX7
xGpf9XfbmBifE9LZQxklqAey7eQ7Eqpg7J0VjUU8WWM4NEg7NVBdDGFu3sEkLM11corJXx/9bWdE
r6RMvGVQic+ChzQHcPoAWanx8LNLNEeIvQcWrMtMipA8WPQVHJF4ngjHwFBnhywjU2i2yZ+99Ebq
TzWWaASp2mUEZ4rBEtdtUEl3bB5SU8OUZr6HI8vKBhzljyRyCSpfa2sMpyj+QQPUG58lVLJqpjBC
9tEXjG7m0lo1+Ih7igMuyZJnRVdfA9gIIDWIzupWqRNY65nBh4q+aSbZ6JoT/6Da3hHiC8+Rc2hz
ILaEPIPU82k32it43ljQgwElAmxD2BPkBx20MqGirl40QMxAi2+hIn+tTOT9xhnpiu3WIDV+qnZX
KNxBfGlwX0HURkLqgDs7b0DItomYttchjyoLp2KukZNuE7yae2qANwD2yJ74jjuJW4IZnkzIqkZU
eMxuUe2NZMRa8c54AHWBADkg6QUHIA54K0ePUrOLqZwgnxImcBn5HdwfQSsla/jN0QUD6UIGimD0
GLeyDWyglJP2QAgN4pUEORbiMMeqT+YVzPJMVvN6kYFluxm1NIeg/cFSk1wvNWihmE3I9oQeZK6N
IwE+I/vplOQV9d7irf6jB8EFZ8VRzeBv9XBCNIn/mIdCh00ZpAxGa5CXcJKgWyeLWTe6X+04k4SQ
QtMk0jJTYAPpbCJd8Dg5et3boKVjkOpqqf95Cl4UkrwA2r21uMvTQV4z29V2Va5We2AU5ioVTlB0
1rswWgyDus3G8CZr9q6Qjbewkl89tf4ghjBJhDplMo1S9WKU8Y7keVMdVl27KZngElGBByV4aLtc
EV7PHiqMfrDnZlO+4av9zDXpFS3sbxxXkPTnp+pBhLuW33GnHaumevVrvJl5DG1QjGoCUjfuQ6qM
pRpzYZPWLoPutcMf0zUj3cBG9LKBiROy2G3nTSGFwgbskwShRRkajFwshbWo3iHGd+rDCFiQLS9M
JVzVGR5yeSIAoKR52jCoQWJ0VUjhciZqda5GZJvlNP0ymVDXGcSE6VuZTE5d/1GUrAszXZ3b4Mkz
UyYJ2nMhegTZSbDH7aUHVDdyds4CXMmjDE0SvRCqIXmVBeUCohYokoCGIkr37qt03ECxvnzQLDlO
GC8niqvcQiACkj90M1jkgNbW6XK0zaORGKmrlB5y4cWyj1kWghCpIu2j7fJDAmxCcDrMWA0tEGBj
KcHSpyLvfGka1aUHLuKQjtSbpH5IEGwy/jjG0G1JtJ/njBi4Y/N7aQTbQAHihlLgvcPb4PB4crs8
FRF17Q4w8MM0ja8M0XcTMjcyARQokQxm0KmOmCp5cDsj0I8Tr9mrYUpMozBzljnVrZDMxCmaBLBw
MJJkyyiUDRN148P5Q8oHrhrjsRi13L8oVXrG943TPpsgJC+ejM+oXayRI5BZRjSHIrNeMO13R63u
13GYQb2MQozTGjVZsqpZcxjhY+TF/HmWx5ssI/330XctM2AeIrA92+QspQBWYcVZpH7goo08Q/SJ
5X3WmLM8z5OVH6CWDvQx+FA67b2eyOVLFjU97n4GknIyfkePgdG0jIKXsEfsUEq7yXI0IZ5VIgC3
GQrZc6Ni+q7B5AzOLDoRsVqxpulXlhQnc5PaxEkOy/eYkAzU0x3zEFecrb5yyy65xTICteZt5I3Q
+eB1TPxgCRRJPjGtLQE4g22ZpK269kv0SCaeql5Nw98W5RiucTkUC7PWtgG5u5+xh2qEmJ1cAjsF
zhLC1tCWrAuqKO8OWl7Dm4F43wcc2yIwlAy7ps1VWOVwUbUA3Gd+mg8H6ATUOTbc7uIYimuTJcRG
bkgTfkQwOLGajM4+xK+MpnJwrzXktrRMas/w2sE4IVU4pk0jmY5RhkQxUYPGSspzSuyLnjq5gKVc
jR2MsYMHpd0YS9a+13AsQs+SL6r4CCNjfQxJQGFhqhtLGGeLnZGEhxp+9CMaX67pJfIZshETKg5Y
f7zH92hl0ikcC+UsaUwGkCIj0O4hvZNXh6RAC7toiDZ3SCOtSys8K34YzFT8oFOzlMvTM9STp9Ap
mslJi0dtk44kXmfQRR8S/M2saaUFOOjyTcp9ogfmSssLbdprVo1iD6ElmAkhtAFW7kQV3DiwVFiE
0eCuRJFjlRR07ypVeQCElTWre2iJIguIlAIoa0yimWK2l0lXY2g5Mi4cQprEFtcA/oEMQSIEvYDT
1BWheKtT3Lzd1sGEdWSNarCk5XBnWMHUklk1D+kS6MvykTxAOcVgu8y9UVRbQ9BNGdEyaFROZkJ1
pIXJ1LJ2MnRtM3iJzcWQ3cgHgpYHkuMikOd6MyyoU0PaAKQQxDa5ZyYCmfoRcoFVYSJxbqOPBQdD
L3xmJc9f814pzfaRo06jyHcLTDmybt+4XALohISOU5Gt5R7o3UOv56mE4/rRSgOhQsAjQfNda3Ck
tUGOfqplAGaBlZ3URAByoF1JK4La3SI73cDjUmvxW9O2jHiPFzlKIYjAves34Fmih+a7tjdqJB4h
GxH6s0Yu93KubcsCfEjbSve8UP88sccAHjzH0OIVNkoIuWXqaHUsp9tLHT6g+cudHvoWKKhhIUFo
xXpUbjpBr3p4AjhslL2libWEc+wMl+ALiTwKWPYQbuUJQYZOBdBurSbIxLmqJH17bfUdEedC1wyq
OLTkdyRMfeYG+NeJAnTdiqBuLaqPkbX5+Dj06Q/ab6eSTDNIdczXREW57hGR3UoqkQ8koQEB4KLq
9mUi3geMhhirwlw3GyC5q8Eh59lbrHkEUaXHtZ/oJ7nqluVQXAd0oJ0AKSV58D/NcyEDmxxCvLdh
7X2mbf+C13dVlG9K/vgKYwpDmtOF5c6BCOGBXlvjvntE2k6vmiMqIajA+lAwIMxOqDBkgADlF0G5
bfeAHvu+BZGcX6UqDGdBpkIT6j1OsLKSQvQ2mjbQT4qbFnINS6oiQ2lIcsGk5luZgGMjTgPshXEF
4htWiUy9IibL0UM65ZXfgSpL3vIHbEFlOyhMEgdgDqgTDhSyted4z4GalqWYka9VrVozwwunikwI
FU4GlLAMQ13j25rp6AB7XgWBoSdoz8jCS1amcDYTZvoECy85aQHoIh3yFQOgrMA1LcxJA4K5Cs3g
ayhic5X7kC3L1kUd+vEYRjz1kwmLEzgsiRQU0Y6ZI4+2Rp7M+woUUBHDDuRLc7lEsqryPHVTkwjE
/KC0rrXa+rPKe4RTLVOXY5fMZDPPQNTZKD/AEnySs3gXAFgdAM5BbpcZq4FY+rSpGvU9moz4ZtIr
ZEL5rkvb+pjr6jXbmlHmXeNI9ne6ZKiw1PLV6zx5Blp6jsreKmgDMp9SOKDdhLS2wdT6fUKKQakX
3slLvWZtJ0QD0NK0T/YIw1MToSAi5Vo6lwypIDo+2id8nLwxHWbtH+qLThl+DAMfJmmWWx/KrN2k
0/aDYEEYOlS92p+4saqVLXcJ3BPHzvSrFwn3y8U+92X0LclmtB9gLXw1LWAUZlYvSKa9+sRQkW/r
eUseP6mIOXVd+Dj7CpPz0cu0pZ40j/NzWxuoUysenT5WiX5qkNGrYS1NbcSS7IeaI+ErBpRs3Kok
IUOKcTUycEC+NyY7K7MO5lidWg0kPoTtpG10tzyVeESOxsIfvZIl0SiBbCIs2fsPsBBMeUkTzaZW
YHsziIZYoIbpNjeq1jUhSlpB4tJN1QoG3PIdb6Gxe4YnFRGtx8U9e7Q5iw3VXkJjPzGkLSg+kvdb
2KbyyUN2n7Mj2VAYiJNIAw4DR5in93tEjeGRJWAFsuY8wYygLqKLRzUgLWa8hkFU8pnVCP4lTbR2
VUEbNnukweWRQ3MXkTTmJ/tnduDgQRATN5k3LdADmD5/mqY5PMjNH5LufJ5jZ0I14UIyQfhICnrW
gQ09hcBYhbD/wCu9MD3li34H2UsO1L5qApK3o3RnCd4qmLCOgwKfNqoDJ8bO1IUVuJoPMSJgeCcT
GJAiM7mo4Vvk94s2fSQ7Dyf37IF70/Uyq/oucpRuJhXkWyUevk3Uyg4imtRLOtEY1nRS4cpQSU6c
RwZQ2KZVkkU7MZBY60Ciqb6s7ktNOkiycrDFRLMGIzkdhpKMcdPfyU0MnqNQIwX+ggkpysSwlo2X
IZ82UUlKiYE2tA/53YJ4CnohpXTbh2WT4BcQ6BkSwOvld1YgPA4L/LtYryYmcaaqtcc9iYXTPg+9
bRX6B9uy5At0U1wFrVlVGwkqkcLtwZro28dWaduNh0bCfCTWFtTl4nnru+GZZoQX2CrK7xR4BR7r
yF700VOBJWAq6ZXhAmc+0+rBIO0e+aYop+6/91FlMkAmebR56Oiy1EJ7U6nAGzAT9psJxNJWSzZ+
aR6fm1FpQbZxnJxkuweLKQKilh21EPJHSKV6eT8NY71bPCPZMnTlfaK4Orm7c0NN/wxtH7spACPE
nkh5IUy9R5zH3iZp8VWFGlH0yaXULzozcNcvBHVKLBkzCFuCX5urNEtf1czOdVXz3EyqxymTQ5jZ
GzRkjHyslx38YmKqgO+p6JGIKEMerAN+qSRo3yZqzhShiN+1RGE2SPA0RMt9mkZhvXkMWgMcqzAJ
Mw7rAEqfRQNIZaWPrXc0xdKgT9Iv3JHyFvbNdIHUaCt51cEmeg3JrzaK+7UyUdEiQZkldWGrbzkY
5TW8/stnnq3vKes08q13Ecyual2+DHbWuTKwf8SNJwsvEQi/RlL35rNrmtCHJoEEvSwKHpBngFCA
semxKb3C9es6fjGSP4VABjw7uazrMGIk0faBY0wvs+oI0udKfHapkn0MTRH9v9QDaAYF354Iee36
kchRqJqgzrU6Z3SQjdVkkv48y697cnWahPosSd5hcytf0Lgn9qw1LyYUi9tG9J1kZCwLUoalrCcE
2HvgBTq9hJ1RZumMPBtJhnmFg5NgeGiPl0nbTdZlps8yRQWrpEqAUevHtjde/II8FRU0SmONhNNH
FTcQjZhI9j2uwJX1ACcUvbQPDOEJ04FG22Tw4UJVN0O8pUUMpZm1pga/nhWz2s5PKjqjG8kbvuta
k7bg5Vl4WC6wHmsvIQO7qOWB1PrKP9eFBJ3CaLyQt5ksn/gWC2qsSSyvKi//erY9dnatBoW8KQHk
GmCj9AD/HpWiY/FpTy1vAN5FOHjRJsPet+U/gQbJoiTMQGsSdSlN4MFtzcpcFVayRJ41I8kpXkhM
ok/qiEZiqswtHrQzRR7ThR6DT/P66KJkQC8yQDHTKs+R+Sngt2pQRJ74NdBxmUwQHQ0nF0nmLVAc
+8gCmpVItjSbEHeDyOrWggzFMQh6U11II3o+iik2JFTSA6DR6JveWQHjhCCjt1FBy00fibeKLOai
dVckX7mGvuxeDbzH1pZAGg/5g9x8geFUC8Dz+gMnWRHfraTPD9kQL4bYB//ed8OmyJHrjMnCc2FA
wcMnRgkmWPkN4uYNmNh0xRPQ3sbjn5igJrpV/nsR192StdcD3vvWmpoDcUwpgy8BpGbqpoQWoYGL
PFbL6qfqxdXB7/HGlIoPjExa1vgrTwRNrVyAC4VtxrU5K6V4XPCQyaepFaJJrHa1+7yhzx4zYV79
IMwplZ69GNoH+VLS41WV8E/6ZbrxBf8FguGwdYhOBrByS3ZzNLMTJqRPaMwY9gdgs9hB25zSCvI6
lD+Wug3FnOQZ+hQ8eIoLLDIXHYBiB+DYY5WkfoczQYVXIAHEqMcEoY0grLZdg8ReLQU5zktSfkYA
xbPCgkT52RuThhhwavQDulnpEh9h60L8QUhATu7W0EczOW7ALkddflXMtScRH9Xq6vHS3VVNRVIF
4MXFUz/lmnRRJEWqVWdoN7PLq3XNg9Tpg2EJVERnYMfAQ1i4cJeZCDb6+R2Mr7yzxPQYNjsFp+SK
JCViFKOpOzVr/98WJbeYuEDdNaCbIUqYPJpu4cOE6/QW6lNkUFbrZ0XIWw8WdM6DbLTVLQCZ7EZP
5W6NlF6SW+T1owxxvBA02JCeM+CTk4KXAvvH/DIhpeinK0RGHgLnBSMJCgXzh8eTYqJOVv1jtOBE
iGWTRCpQEI+O5aGnK3/0NCFMnFrdLrO7eA72voFHRWuWgN9UFxfZIi7N6AAtKmRIebmLcDW2pdpt
S1+s8Fneg+mXlCVmxP0Jqyv8Ef3FXnlizCJD/lgQ+A4sbx+YDCY4ZA6hYprrwR/PwDahQWLy0mvG
jYV6s8Hnr04lWJ1nQL7KE0PCCsGhhowBJD9V6Q2XmUFHpwfpMbINMfCPr6j7GctMmYbgp2AZh6rF
tydvUf4YHdQPpewcDCred73xlrGUf/gdWgCTtifND2LD1sDBXCXjuH4+8AVVxgNE7y68Q0YHa25l
MdUxga5OoFBbpxLeGbshX9fTJuk8xhW/BsmLG0HBlc5Y95H3kuvpOSJHHv5/QyYRgFzkGDLCLt0n
yD3IhbxFouA7tk157qF8AYrJIyMSDeBn31RhrQQKBXNC0nOnKhiUS8g+gLqBOyyDt7IkvXCyg9Am
P9WT/AJAUAjKd9JKGnKIwyOZi3R6ArClVjN87TiXwyzYpMT4l3XVHJ4TzwHYyYYACjOBkXmeMfmo
6nSf4VP+BeSmJKxtbTF5RPyzXE18/KvkSb89LCTsIt+rYcp/LCf9UHw9hMoeWfVbfPzea0ZyLwNc
cgb3Bp0cOZ2DGnnvON/x6MfKVCUbaj+pulOKTyrBvb8Zx/4rQHpnFUpAZA05sw+Mqsw3fAVXLUQR
G567pVOMSbCs4PZxWsuAqF+rTVSAIpyJmbFv1WtrlzXkH9E3BJHlrpIfuBTEFAMkgvqqF1wMBwBC
aPhQ60kKZw8JxBMkllkfy6RTJsjsQOvlgnlpZ6aXnhO72050PSF9rD/IgDJ1r/Cvz6G5LnJ8Jqqf
bOFiasGVVz53clYoZrWbKDmUuYTtwfaGB63Q+mPfo1BQgImcwdPikLOo7YgntPjFH9L0McjoMuaP
9bNkue5rbyBYX3yU6HycmpvwAbWoFc0AUYGXw5/JkGBBSAvIp55rwla0D2Jv274idyvOc6JMAWTF
0FQ4o5nnRzJp1rGhJscuIu5VQ7aTFhoC0drQH+swZ6KtE3lJikJfJIoU8iCF1MOydwkMSOgVknkp
5ltdZszMSYGabaJ2bhaydIUohpWeijgLdtlW3iJRgRx23gbiz2SuQyLtwjIyEgUEcK/JNsk8cZAv
re7NkHIjcExbmWVNlc272NaXlUnaVaTP/GERF3K5fU7eTQLd896aPcxOJBHCykly2gY8lsqqsPqj
ZqOybDTzHGrwNhQoL0+1UG8XfSiIhEpvYypoFISo7ck4BSEaqF5JngKw3zDbec7RJnIWTIlSergb
DH/xnMMTxJPwoOTNuB2AcSO1GsAug8KR0cr6m8p6eQqzcrls9A+8OforMq9MHiP8akprFquWxdAi
lv14ZTHZayy/X9lJ1Ow0qdBAfdMJqqh9YbWvruSiO2nZcJrEdn4jn/xFIhfU6QpTWYYwQ8541gfL
5lHmDqun5xQ3qHHItsNezUlgzRSd7iLuDugQb5O6mI1qkHb9/w53K4LT6e9BeyiMZFODXU9TFUVi
EfGvRA6jbxta1FrmDGG/Zd/L/bEkbKAb4Skg4QoGVWZyqIIdIsk0p0kHhUIqHsitmMQ8yyiJZZoy
Kf1FT/wKb6S6NsbNkNfJuSMs9Szuf8NGLkP+8z//x1fWAGIazj9+mKV/h4DIkiHL9Jm/3dzpJ1CR
n7QOQZp/Jvz4f92bf9s11b9AR/7jd78AEl3/h6Qbhg3jjq7pFgPRP/EjYg9RP8XSTQkoh6FBk/IX
gETR/2HZNgwYCvgSCYwHdDR/AUjELl3XIFbU/yvQERXSjn+xQxNuOFMgDnVNgwsSOgsK9ndCkYS0
jlJGEm2KnI3z9nE5VM4hdC69c7l/3D9AgjmH+4E3tlfOB0BU567NKucuOxf8Ks49FPvZjpS4OFa8
fXzAHOK8Z47pJM5ucMlid+opY57zPrin93yaOR+Z+FzNcKU/j0qcd9t5e6ME4jeR8/799oZShGs7
9/vhcL9wGcReppfCDWfxVHE/PmxxLU4DcwXISn7/1291Z6M776TViy2sEsUxH1wZ77MzuM0scr47
59t0dmJfxukvGiXnXOIbZU6cjeTyrBG/GFzRKN3zqyjbW3eKnI3qfEd8/n7jCwkgzuZbvMNsMD29
fTfOsBDXJTeTlhAv2vPZKO8UAhABJxSvtzdR4DfAZwvVIVfGha71o/x6uJvOfRN1x5ntvFGVDVfk
yMihSoP4v3PL+fMIcRT+D37ZOG8TjiMVe9bDP4ELRN8W3VaR1pE2B4drvBoVfmzH+7FYwCEZrC54
Ho03rstVOlqQvGbaWtw6mWy/xTgf5+/vjbuJYHzi5qkOErhhtIMBkBRCOKt8PJ66q34re3B54b0x
neha37Rdf1B2KCJSFhJvVNAfTvj2WElr71SDVCWNdV/s05tA4MBFgPoVSFgwjPPK2ANVYfqKt/5R
v8j2yRvWKYRbPtrBsJ4ztwDUCv2CO6BSslaX5I+5H/eD/WuRH5eL7/zw77JQs1WTzzv4NzO3EiaK
Lf+fv6Nz+d2CRbHzfvCxqtA5C+O6YOsPH/Tmwlv4JzUr3RXYC5rkTnaisziTT+f8jM6Zd/rGY/q0
RedeOOLS558fX+zijQANVAObAmC0E530DbTx9rVd1bwACD2N3cRksC/FxR6+v/+c3k7fG2F9nOuC
KQbY4zx/tDi4uRWoxAC+5NQT556Ji1EJ35kTP3YufLwf+PasBP4OsU/UmF28zcjtR/BFlxy8Ovoy
novKix7EfmGRwkzpHL1z/mHHnW6NGiOsHpd74N4N986+Z494HnWnnx/u9HO+iR8fKAy9R1xbXP2D
g2nI65GWuVTunXLxA851KFxxWfFz/vLfPHN5F79aMYuhLjP1yr1KPir3cr8X9Oed4irPQoqG/+Bq
YjB6dtHfq3HWZ50v3H0+cHZGIC54uPPn+Z3r8eVymEMeFCsu6QYys6rpZJwi4Ew5aTj6w2+/5CQD
94WBRlzpIMa+ezrH6K7gXKB+/1EjF+Vk+aLMSPmcUX1xwcN9h9xsfju0q3EqzZqZsfBOk4P+Xm45
YnQOz7aji4vzcmLxV1yE+ywGPDHMiE/wCj1fYsvvdopzZ7wQNvBsfJPKXRbe9CIatqfQwg6FEdB6
4vWXPVDq3zbJaDkKKNqcgYdRkrN0s3eufz/8Wi/Gmrjih8JcRHXxfk2FBf/8nFfWzThaK9ASSjuD
vAwGDq9dwvgzFc125iis5dzeDQKFYOECJ/wQOp36FHUAfVMtukWyTHg6zO938bjAZKmLMKSn3Yha
ftxpPQrH+30eMI4/x8bL5ed4u57Pz9LgqX2atjjk+Wn+mP7e+efvApeasg9T4j7fRWWFPWFs7x/i
MHrqr1VcnjYgrk9pf2+2eFAVz/YXd+BDPEV2H+KmipfNJvH6fjmJ7mmL4tvO4VlqBgeMrHJ+u/nv
OMKNFdUrHHkuKihqevjZ587nbXv8YXxhdHk28LO0Ymi9c8SzrOefa+rcbtft18/Rm4pzypz+n2bB
787YO0UV9WB02e8/97fzRdye6eLniwq2Dvfwp+WO/ExcxOF4cZYfcd+55J1mxo4KUYd+ShU4meGK
huLMP0RqOUz0z9A5zm7br8XxKO4spz2ejwvWC+75/GsfovnFTu66qATD4M/5S/RKcfD5/LS9ysVA
hbn6zuJ6O/4sjuz7cbGcaDc5t5t26a2SGcceYXJ2jO98I4yp5fW4f9UORscFjlzh5+t4vS4ow68t
Pit5xNg4kp29s0K+fErFz8GUajzNXxTqn68LwwI3KHAxBLHtd6R/Ggd2MIeM3rn8ZC7Vpl0xHNnh
B9xV0fIy9+U5lRF1fP5YGJLoG6KPiA08auZ38UFckn50PC6OdBhxd44/X+QnCov9WdC4P8fjdb93
H876NXBecme9Dpw/nXPi75+Xl8/PfcAedunu6/rzE9U/h+zKqezecmd/k9295fDuju5+1k1nt9E9
xuK+0vmo+o+45a3DPTJd3mKHndsbf/avr58wajh/xDVfXrfXG1dZ72+pc3297bepM+PT9ri9UjoH
XWtn8XX9uh4T93z95JoY4/W2x8zS2frhfCrO6+fn6/62/3w9Bc7rGvMDJsEHydlfr9sb57verjFn
NPhwvGJAYvP1+rW1nNGtpr0oNaWiTqnD2cmI4bW/fd4+14qz/7yJU4iCU1DOc6RgllPObgbl2t6O
Ryzg+PVz5bTCHn+2Lc3uzbcceT1uxdYjEFtRp2Z6XVyvlIKS3Cy2DfM93Yozc/7tdXs9Uq/tTTTV
dtu7FIoLU1v2/papm1I8asoGw9nub7cZ/x0pAR1UNNntBpGNQyvsb18LEKju8XZ73XP4Ff1u50rL
5E47u1INUaPXGzWmuUoOp0Vv7GQ44PP+kxvPf4ro9Ry7pQTi1j0PeJZ2RvHZKOpgsYOTWeLyz7JS
JNG8bPtteT5wkmcBxWloIShixCDuO18/ZMLQTIuv84RtYmgR3VH0V/GZbkQfP3JumuIqbgjWiZH+
nK+vL5/039t+nTsLDj5/rrk4Lb3FZMS9Fa15PorBgoa9XhkFXEpz44jFYva59pxPGosNz9qIz6It
xF/q+Pw8a1rn5jk3UlIxEjwqrjB9HLW85Od3sXWY5k43hb9RtBxBD4eEFzbJrjhQFBsGCg7DmzzF
6cy2Wac48RnphXSvhI75h+TX7KL+4aLi9L//fu+1OId4oa/iknfOecTI8iU+iAGUAfU5pv6whXJw
23Ox80wOjPNqOZ8PxAFfP4cpfZaiiY77W2767fAsMLMMFxiFS48Se0WnFheW3VnONbtp/0a4L4Ek
TjCUHztrpQWf2jtezq5ZyMpawRmBagXRDgcoU/6nP5H0Pys31kqUj1RligtM27VnX+LrYwrN2Lxd
eet+tRtZXVkLm0euWG9kz/pcab7SwRYRE+MfE5/RKdx5ssDSrl/CzMQO0aT//Ow5dEM62Rcac84X
dWfI4a+5t1bWqueK4hQI8/7OIF1RrC+OFYYIB95f75wdxM9cmGHM8wKmYzfiUG96PqabY+iafPUX
R8LjTEJAQzCoZy62ixjw8wwwk9Fa7aydCVOAOHzOukU0ojJXnD/xAn5hvqe0aThFcptxibvxYKPl
fInSkZw+u5YOA6HiSMKEiPCKwUvctcfzppX8qnFesdjcZSUHMR8twRghxilxRu4tXSrmdlMX0UoM
iaTL8RIt8nUNnNTFvmKHx9ddbNx/Ze7XLHDyxYs/TTES0Ra0Izptz0t+YhHPljXYToOhPcoH6/l/
Tsk4TGy6fb4CXHMDp16QyEpBYve53BvcTpRKNMOvXf6WmFOlolpP04QPnWogffIs7k0TW19ff2/w
X9ZKLcQJxL0S5RBFY0D/ZHiUZ3CHUIBPli6U5VPlTbw4h3gTr98C/9WpfktOjX4PE+88s8Sh6lp0
LVHDr6/eRbOKV8cN7aaiN4g+wbNFomVfUioVuyxw9va04ZM/jdniT0UD/hFvA1+g75lObnDPJQHJ
VjlNg0FbDgl6CEMgTTONsac1YmsCHXmrz+pnkTvSxf4pT8GmXqxrl8dNzc/AOs5yV1xY3ODJVNxC
Ut/5F3KRfE3qDNuCmdibu7+GRTn+N2Xntdw4tqbZd5l7nIA3ER1zQQKgp0jKUbpBKFMSvDcbwNPP
gqp65lR1xznTlZUIUS5BmI3ffetbdohGIN/G9rn4Kp6rk/wauzCS+CaJnV2+vuy6xZsAP0s2TSWA
4seST5Naucvt+IuLpF4zxM2lgqjBXW7k5YbI18JDRRbRKdF/jwyaXYuH9lRv4n2+SXw0GtweCj+5
WwKaJVwpXH4TSgNeFi4l5p9P/pEpLOxadW3vI/HSPOmdK7zKTdbymtB3KcwsqweL2w07sNVSvaFK
wfr2Ka9/Sfy6JXZjx/i7JA1LKYdbfCt7FIYpCpDf8IuWPwMfCQ//QKoYgwtjg1Vn+UxzhC+2Et6U
bp2n5Lk4MXHm2r7mqW7pMo/HtVmsl9O7nPLlWo64M78TL3SdLSWMYmt8ClA/kxtJ20XOqbt5i/WY
lxqbOnAhdgfL9IxfpF5kuI16aM0TICvq7hBmmP4qmX/m3da+TlTF3m/NA/L3bXfFEIdrhrEMed1e
jLXqwrFay2xH7wMwdrGKzkgkNjxJNr0rfNqlG3zn3cYb1ulOW6vcDXRKfbBQxGKtG7Mq9S4edTtk
vrxi7sdTNvGu9/lZr/NwLvLL3fIEUDwMubjc1FeuET/0LbdxFRfB8hp9MdeK5cputc42vAP2J+U7
Ai/bBGvHZUKdV87yU8tVtpm2kRdzcRYb5mF8scVk04392K822Kd6rAkM73FwOUSezSnH3NpvyUXv
gy9tqcIwqu3p++ZYXMx14WY+buE+wllvR3NkybL4b8dfPtrt2D6Q//rLWT+Rsr3f74PLGV4yU071
T2mMzbRULe7ZTt/cpz2cgohrnpqZtrofDuS7p6V0dng53O/8/P1wpyx15yWvSawOlXt/eT/d3XT1
eLi/n8j+1sZr9qBsl6v5j4yRzGXk8i128535Ct6PCkBRPU3U1pabS/LBC29s5gkAtp5lBjMu7QHC
/tnaOe7ypzUWS6bNiL1g96Av9bFs/QnHHyZyxLKYM7e+tjB4dr85csuf63IrfHOv8z+lwev35+fn
9fO6pTCzfPLP/x4fv6dlvVwu3v3zEjMucX2+oixIsZE3d18KKry+spsneb38CkqEfPngvixVxCXh
X44oR3Y5pqRkOBmScy4J5OnP+iTfTSnvkx1b3qrD2gK/hXumPRSn8NHZWbtlvxnETp6VwcNaMHue
Xpf1qtpgnBa605ZBy1/FF3akUbieXtVf6q9RnEYdzvcaWJm6hXz/kHgAD1hZsYP10Qo9QMdo3nOf
t/O4ZA/8XRZM3iYfMYmwIjHgI169LMWq5U7W+NbPpaZAqWZ5Zxw4DgXv74VS5X+m0p/Z+vuPm/77
51c+l/7zx/ny8bpZUqCIA/19/UND+D/qUpzi30wald/dfyw/9ruspiYOo+5//8dfXj2VOf///Vv+
8hPt//75cvhVLhX/v7zwfqr/1/5raRm0EHp/fvuf3/n/+8U/ewj/rgHhaP/rXwhXL2XT9eFH9pee
xfIjf+pWzX8oGC/ZjgmwXreRfNJC+FO3qin/YHJMY4rY0FTdkmHZ/9l30NV/KCgZlq+YCDFt1f6/
fQdN/oeMMBMhkmno0Mbs/5Fy9W/2RWg9FXZPZkLRofdgKvLfjE9EWaBuWBRLGHGzkFafy0C+KGf9
oVU7kyvcebKjVvKsvj3/4J2DEiRzn6eboa2eitBx9opZ7ky7RUZkWpP7T8fyv9Gk6n9F2LN/umLb
i/UIylr2UuHA/nNzBCBEXKDfxBQECakf0jX0Wxl1W32A0UG8OmS2HzmYVzd5jbNfmVyxk9E9nDWu
VdWpewsfK6Qi5XOt8rRQFtpH3Zue6vRPPzNP8iJ4YzRpRgx0mNv84QcUh5HUR11qJiAp8LjQYPBZ
CafOl8tcR6Na9/uwjj8wORnPBcj0lzpLrqFmhm4TpRBYNeUDMb++w0ImvAxCY8wUXesQiJsWY2j3
bw7Rcgj+qY+5uNYoOvpmTp9lYFv/NyB9bU4lrO9yWiecbH9abGV+NpnZ2YdalP3OgMOxMtsGrZYe
ZK8y4i/PUEW9MadmXJdVbB+AuG0Q9o6HaFIkV0mz8DBipID6VLpWo3RvjYzue68GV0vqwXKL7Kk0
lXNYSfqmHUHIiqoKTlGxUDXthMYxwIijAjTZhsRkLZPsgr1Y96ZmHRKw5q/zIK8Wf8P9hB0ofVZN
dqVQQ5BrAFP+10foB8n/tyOkOjKYJx2cmIrs+K8X0UIqRT5Fg7/l4TGO/S7NWnkVQuu8JZkWnJGJ
wloxksOCdy3xIooAVANKcSVcBg5MKCQYy3SnbjDO1ainvtKjJwrSMTwxcfQwqXp6MpnyOUW5+p4t
WOGfT3UxuHxnGCOvBC16RQibupkuVQzyOvJ1XDa5YVgrRciYxjgVwjJ9SK8OHEE1Cc3vKSNmKobq
2szyUcxhdahGrfxjYyjVny/NAMFPhZ1XgCX7GeiZdpaTMt4KWvlpVJUnfKnLkxR08jqlm+13WrhO
Fr2XkRmWj49TuOaIKdtRrkZwsdFusOMWVxde/XwqBvJzhCSW7CMr8zR4OQcmPrpDtziD4J9hBMm0
ntJQP1dQZWCPtf9uDVD/6vnBGmCi91exs1VUfBcs828XuJQibeb2Hde1jUBYReZ6jiILfZw8rZxe
azbMQnUubKDkWWgdlH+7zp7yVvbrSG49puJDSGPwWDLR7WHh2rd6Biarx9MZ/6nkWOHLfm7TiQv3
nA1D/VJN6CnS0ixPBaIdGmlzjvkic2SVLpJ/YyhhL93dv1ybpqY6PBgAGoARsP++wA0IgEylS8R6
FOIXhiACsD5Ay0Cf8MMMuaVk6rDKaDxGInjTp+KlVZQYqH/wO4pt4GtSEF1/PjUPFj7AJlYKP5/7
2eSmxeA+Kjk3mGS4lszSA9yMtgOaHSZY0+QFYIHpS06M4LzXGXozxtvPxhqmXSUNA93FcboBkjL3
NeoQMH18R9Rk040R4h6NSOhstHBF471lEGmWL2YTSG6HQYT78/JnYzWJ5ZeWHR4Ys5bOgQCXG3Da
P/CauqSTHT2rejVsCq11m8xUPTw94jd7St+UQNRXWenLC1Cf7RjUfqibElq+BkQ5l4zDP1J5+VyU
gKqyxGtBf+0KRTZ3SoYCeJbnHFqOLdYNTytftnpMY1X9oYm18CU01X1vhOUVy+fwpYqYSwFMcxN6
9UdMRDRDvPHfPMOM/+YUs0ibKpcv59cyl6//Ex3CdmIzRsnC9KFtDOuusa5hruNQP9FQndt7WFjG
WwhtHWOlFeu1tf9jwyD6SrbDc8o8zH7Um+qABmL2pRHdM4+1q2EPTKguGzXNbUQrernNgZLFnc1k
9ZCp72hYuo0DwOcI5rzYT2BAsSBvPSXW6p3Zaso9mh+q3sHU2DQzF1wGrAW9C7ahBZA2G4d7NNm/
8tLQP9Ny1zXatqtKAmEjwYCnroAZtDJT8wx+Ks0+zRyd8q88B3tAz/+5sWrT/deruaL8l5gA3IZp
gNLWZdvmniE4+ufjOUqKOjEXyWwwHF9T7/cJeg0GjBaiU24EiAWlaeh2Edg//GqMW7Zs0Fi0qiZf
k8EKkZ/W257ffPh/G5AH8BCCwa873Klx9CFkSMUGihjIdqxXSVzEtMMTeAW+1thjgzdsWDzxOYl4
4E9eaJTJxXbK+ZYrkeVKWiB58A2tk6JXx1JX9WuTgr0rDJsquKa/onPi+eKIidy6lo+19omE3dwS
Qo2wf/Tm2i4bLIEZLmidyq0NRoM7uzgrSPV29txcZSetD32vo+5VAtnnSM2rSqocFz7XixqNB0lp
TVR5UfdgWv0+XiYOfzbYEBuHTIrejdGhEhq00qlP4c+1M1bQmrqVuiy4TIv3fAPvblI6+WQYoKDa
SQGFVqsXJubUS92OYApwZzyP5dz5mH0YD0CTQOk5VX+V5QFlFdrHs95I1EjDBFhkD9y5U7IHtHcU
DY0uO5aDLg4zYAO3zYryXcTjva/G5jaGVQHIVK7XuI4U7+AAnnJgiUe8gJPrz6acEZzF2EhAsIbA
HlgG5GTNOIlE+m3LZfH7X1912n+5iS3FsmD2W6pmqwzY/e0mtuZMLSbc5ClnuKMxVDccLattUwXU
NjnhJ6NXi0Pm4PDTqTIIbIa3CSrT3YDEEkhj1m7zrvhujBz5RVQ6eCrE1muwAI+ZgPtMY7jDkaSD
tb6WaejAVmhTBkcU6aZPWIB3rbqJ48k5/mzyGoJmwFTfWonM4Rlp9roR8fz6r98yV/8SGP3zw8ki
8CbyYvUyDBWj2r/dabXDbLetT8wBLc/6qXz62WB0QOfZVG9C1ZVTONpvbWYwDtEBBMUSIMfvjnjT
GNL4hUnJ4igFjsBiaIxfcE4y92KwkvXPV83AxJRMt4x1K7ToBSkJprEwZDHn8qdKyZ7tJApXVuv1
jKjeBjnrbpIm04HowA7/vGxrlEZdFDk8JGXje8SF8zSWPO+mzr40FYYhbdHqHvBnBHEdlvYtXtrD
KPBpqF+SocEzJmS0IK4/k4DKZRjV7/j5IYqLP23m6vEQB9aYOu+BgdCJqerW6N4mzbm3RLTr/quT
7O+CoZq5Sin5S8z4ROn0Pmo80DSkDDh94bQwo2MuwumjFjFuYBqutSZS6FHLKLGZ+sYpQ4p9WV+t
AOURdwr7wd6ZwfzudAWluiI+K9jRdHlxSZrhLWmMbWqlH5jObpwa0bhiYOdR1mm3LpOZNVzLFR95
G9zyvMNvS/qYi/oai9nECi6KT1KOXD+xaFZJnQIfLn1UjMrvGTLehEbwksTJvZGeTLN+HFB97hId
egfSw/euwfFzMMWrVJA7SD3wzrorwMlIDwlS83UvN2Db8vE50SVGqSDOt2KjDvMjjpKrRHqOHKS7
UeFgh1JdU6urvDEcNjLa2RXRgMvDGAO0WOCHNZaMJjc1RkBKsAG18VprLeAUGdEBDJB2JRv1tM30
OdvKDoga5upBjgE205C71YrmK4hSV3OEP6NUg25MIP0MMGh8rQp/ywxmSZb9CXtth8Qm8dU40n0F
bvMuvCEoaH09k8azgZkJpOFexo3kgZyH1YlyqpXYwElHL3cYN9GRitp9YaCLGDjzMQ0kUCsQuTEm
V3tZ2qqghAbGRY1BOupBGO1R4wDDwUNARHJCPr1WMgurJxws1ABRv1GN4VGq0gPvzAKVmJUAWAPq
1r260usGKvmEUrFCZiRV8mFANONHUYrsai5uTS8/JdIGDXwD+bDamipjMwVJ8ogbgFoZ+8jJ6DaM
TJZUEyTvVgPiWYtslTgNFE1VOavp/AK5tPBa3ejXac/neSBavsmqtzXUlkp6knk6ye52GI3RGzA2
iIsXp7M/ctQVLqDwUjuZGhyLrpPBc4xN85TLFlIf0K2GHj2MlA2mhgBD6JzO2gSqH2XaqlIj6aLM
j7VR/GpDULtRR3ufJQRiKBh4R99OaJLB0a90VTlVo3Pp1aT02l7ddJGy6mcwsmOSvkiy/CHpgmdR
+JoxIz5F8nYwKfc/xZECaqOr8b8urYeO4fVRsad999o7i2a+ct7wHN04OdPcMwNxaMiZqH7HJ/B3
ZL0pUov7uwBpHNbKfhi/cIsq33J2XIxhsAJAa13zfag18kM+xUBVZWq+as3NPBnlTU2dDzMFAdOI
mlpiBPHBDEsAUpJNy2IZlbdiSTkN8gh2d2SSciymZwPaQBuWVL4dHoRa345uKWR1LzfIERUt/azS
SN+LotG9Oa9HJtNNyxNTfUVXWLjIi7exnvzCB67YJMl4wIMRuzVMseZpIMsL0T9nTvGuxVO9Tars
Za7MS74P9sLmDmzECGSEO62wNRUkSiDwinScbR36Zpx+2dhiZVrtD3NXeAEy241h3iY7aHBSA2Y7
Tea0nd1yiAF11ELdQ9B4LK95CtQj1Gcbn47gHb+DHTixeY2LpuoT/L0QekgnRyjSabQMHEUse8Vz
P0bIsGrlQN/DKr4HVmMfKcGcOeHfScZ+tVVM+VZlogz4VNlJPWgeadWZ9B9gZiNFLYaTZU6s6WrF
SXD6rdHH3Wqg01AbzR4u8mAxytin/BocVe+hbHbYW9R+XoFjriIaGnBJkUrW3TP6exMzrIo2DdIN
Wau+QPs6yi2Gl5zgp42PRaF5YdPTLqoVnidBfmqqGfR0ML12VUuYrwoFSZlI1y3gTA9oWbNWJJWG
RtxpfiuCT0XLv2w7zu55SitiCmnixaBhCu2C+cozANpbo5o1wrZz0/bXuPNroT0VpRrjSxA/LrQX
YQwMLSYz0MQZq8U0++raJvbzcRSuZI64flsjVe1W/woyQB52WwDksB97W0xbW0Wqk1dZfCsg9mSG
AaVLHQ91FzMil4AlyaYO3gX02sbx1UzhwGnKTbIJ90Cdgi+dUBoo2KXoT4peIxHH8MOdnQwAg6xA
GUexC6a3aut+DXegAGW1LfLS8igAyRuECm4cf6r2XO+ijAVRzHG+0+v6WPaBCYGglD0ILmh+Rreq
h99OyQdQaKwNoqRfUWUDjw6wveAqf+Jh+1IPI4WBwdJOTSyd0DfTSZaD66Ba4oybTe71SfqFKSVK
lZgWIFqkNTqByU1iEjB5Gp9tUi4fxsZvrQ9RMCXFs4Z5UqA9JthXQwhoXwythnpnWy4amfnUq5LH
qQ48tH9MIgNKEHWA52MWupoBj8TQEZxF+JEmaHpWEmHxoZWquxCjQ0Ti/JLrftskQDQDZItUX9vf
Q9wfByodq6axJ2ZIh4VeQgGrihl6tCPM9YqFFZMkmiuG1MHmYDS2aCclvAyGBeFD9owhiS62Zhem
WKiJaGeMykk2gts8Fk+pPG0UrrHAbEyvFhGjzWGD74lkr6c4+YWNxaVJJGvr4GLm5abACxHrRgfv
R1yLPjKU1OswQZ4HuvnQpTBpfzbK1PNo4uFXocc7mngFXiItJQPt82NdPVKFRGGZDvmhyPT8QF5h
rMzR/mY8vl2B3wXYYftWg9Fwh0mmz+h9z6Sz2cFnmlq3cifWvFWvmv0m+FAH+i3GQNGmGJyOq3G4
47lzh1Pc+HYO1zUOxmcQMO+YFi5Vi3w3lEuK20qhh6cpKIsET5sYXBgqg1UWESg6CuSY0b63FWXC
XNs3VmYeKBISP3zGFCJWmtHBhSj6EOk0dJehr2SEzTOeNvXVLIvEGxwgBt3y4DN51luwdEDGejm7
DPdEWKs2mX9R7TOx+WDNbCYLtAJgOS8vULumaRC4rR0rxAPpq3bX5xT3g1Zh2N6SN7Wp46glqdAk
YVQ7QSUuVWKsnaHZV21P18qgiWSU0Vs4teeawmMTzcIfqvwEWMedmvA9Mrn+RPCQIP22VOIhwTdM
gjhmMqyDI0P9AJ2Vtv1nHJpbqdWpDpdPAmJq2o2ji3bh2QEGBok6XEPq8IQpfavdzJS5HnjI5AD/
KRbghoq2cVwvFfgj7GZQuzg1rOJwrzoLz2Xsfgcj7HzirnWg9vdRtpvdNO+7nuJBSEaTtUOMM9W8
wy39eZ7dyslsvN7qdaVrnZ/V/cRpX1H2YJdokWCC7rhKtSCwsGnTG0y/lQCML9AmbKZVOEtzB6K/
ItW3oALV3Vx45redcz1I+UrXD8mYxIdo2YR5DVTOsHZTS1MNpLJfyz2jLhUgY8KnKtHQLvQq5nk2
RlBP6tiIbVoMEsZNPZ6WmpSsF023o2B+O8zQ+uXSjDGmm2sm/xn4VvjRNsAmdbKNB9JXotSC4Gjq
LvPINTiE+gjN18JcMGEeZK5f42A4IiLbJnFwyfNYBVKvTXhxOfFGQpxJmDQ/pJL6Otde2YLcNobo
oSw4b7ZoN7YE8ymUKRX0ybCHygZGRjY33BqAM3P69rpUvwsbwdqI+wjXdh7it8t81Aj6W6Jtq6Rc
7VKALnGSo9/oum5ZCQJSdIAc9Kr8IDdlwYlr4M5QhTw1VMw9qH0w/BLeIQlpQjY1n1pU0mNn71bp
oTMHcQwS7TwreOAmaYwT1VgjVzCJBorGYtxeIQHIVEZ65Jr0DTK+VBPGlwwGcB+vdCWv1/iQLOYq
4zXB23Kvze3DaIdiV6LxC5LIWTeTSVxoxAcoXx+5ghBBCftTbVgerqNMSTURZmmtxZpfk9tEi0BW
xnlXkfW3CdV9PqAPzc3r0M/L2ION81DVMA/Rx4x+GUN37EFETUP7XEWZJy0OamlYM6/T4ISk4zXb
pvK7IolsLzW5BqyxfgcNElOiFvE6V512lTv6QzC9AXp4SGqpXklzhNsLeYGpzB8ZUESvUVV/Dudj
rI7xIUt4FKkV91sXnZsQCyJznhlls00Qd7k1e4upQdx8xlO+GnPT8WUtCr1qtGyE6ViHizx+gQ1J
XP+QGhriy2581llUqhEP16bgp1DA4Vh7HUfJTeXolmPRiNn4bYgrROtmpG9yE93L1JABW6kjbkYh
gVSi1J62R0VRP9RwANGXmzz9Bk/pimQrQzS3WF+2jRIP5LIANvs6dhXcAgYIp9xAxrWRojcicLey
9feApg+kfOM5BfecDkBhYUs/DOOrPZHeA7DvGR/gtpBoMfYAsfSlnjDh9RepxzSVlE0ZmM8oXS+h
sVDgQ+EWJgjRTlIvUcduIPo9VVUz7KfA3GKYI6t9xEGVcCHDVJI3N2IKq85x47aFae2GLtiYuUOG
M1cej7mXttI/uMNit3fIZjO5mdB0wHyP5ugD5BKhucAKCQd3bD3aKrX8rA/2RhYQajo8oBQFTnbY
oZqM7mmVbSvBL5B68u9O6iICYe4DPOmweJs/k7CCCrkIj0V/7JOEaaqARAiNnNvO+mPed6tGksXO
DrKnlJ5ZlEQHHboNkPs2dTGOst0gnF+nUnsan6hZla7KA3kP7W0X0+9az5KofeyfOEEDcyuS/KbU
xpnubrC2sUhYz33+FRKSNhkE2yDfdGL4XepjsSvbZhcK4B0A1s7qxe5lZkA1pfVpbGDE3vcskrRM
YYnQhegGbYPtgrrqE1i18kBiCSkOprFn22HIDuMJWbLmNQl8uR5oP+JPMFGhzTKhFQxS4ecaI6je
doN1JKh5RHOe01UbvFZYzABR6lFU1kUaNkad+ljAPQbzGdsvygNTXB8qgVA5bWqXjmjykDbicxBz
Sw853TuwCRA+8UxxGuVAbN3xNPtubfFcjzUEUxsC0tB846iSbwqJlTyQ31ps2SSAV9Q8WIrCDs14
A296FTrwVSrD6bzR9AYRHbheqQhImYRZ7ykJiPmzGHLFVHxIVUGjAcINnH0JNgbcKHrRNDsC32Y6
xG70iznq0lo3OElmX655CzjfmFBJ7FldqWV4k3slgdyYPVtaJ4NBxcUurQNy22iAp5DmAn2YtQUj
ycD8zOUoyS1PrQtxMD0s3TLcOqCv1anAZ9XIWL6Rf25Ib42Uel2P2Y6avzX63rJyywPLP7sBXr8x
jpB4S43wjsxnQ4qkQz9RoZZLCEixjYdn35c+rjmPedBgrtMzEhjze+aS8rcpGK6SiF8bARSEvHa5
TqRjHICc4R5KWepn/SjVG0eqdBLslDnisD1UNNxQA4OoLwgGPEGX2ZIwG4nHS1jEe73vGXyTmSJL
KRFUtKLWTZx/Y2IE3eEumdkhhYUYpPG+S+sHzc7uAgMY4pHw0gVG4huN8pWpziWZG662qX+UQV4T
U9f4ouTZeyuNvpMLLh1KdZzr9D2KHjpRMXqX2mRP4F+cCfNfIb+kejh6czgwJJtpx7HTU1eOCUaV
mWHoVAEpr/Spi9/rL7o3DT5+UYTDdOA6ivHYZ3N8uVWDjHlGX92qeFHYF5hDhnh3/cLTMgtGh5vN
QHg9MZ5rtt3KbLDFNXN5XYRPZaM8AW+Ie9XP54AMQbF5UXzETr0r+m5b6Vi4xiLl6Vcudq0tKNc8
f5hTfcQLRycvIZv9eZWOdJBbC8e83tyoWhtu24EnklCcal8o6kvRIE1dWkdqnlKjC+OXqtEAKUbJ
U2jhW4KBqUpyMkwrOcKACsa0VtaUvLsJCrr6NXaxtIftuRFpAGcyqDeSwYjJYFeYwQENGF3QsZAM
7QnzaAaqgB2pGGSN2mps+KHyIxaUhdgvjFtHhflFHP2cpHYTw/zQIjrAldYbKzUL13kdqtdQtETg
1DboiQ3rtqA7mBDZAC9/1s3mtQTssFacKdwAaLyFuUEkV8hfbQ4xYtTDGcyfCr13QH82w7Gj/P1c
gGJezYP5gFU07lylb5CYb8PQ79prI8vToUnxnoMMsaDWKF0M5tsmbst7Koe/TLsYVpqUXXprtLjc
MdGAL32Vo+47g+y7npLwHmBQl2T5RelqsXdEyvykGIJtHprHvoUSqXzXVojEM2QR0dQXG8zpys4i
tF0DSwTgBS7vydNlUqGqjr2m7/JrB6BydOJgq8NGD/fyONk7o2V0ZdDQiY5qwPLTvGfjFLlHWdap
4TONyf3fuDluk3hBYjQd6c9FXhursbeibaWY9lkfS2biFJNMCA/eVbqv6S7a5QU2JrwpTpIhwWkf
CSHj7IQvyDsoYuoD8NYnB3hZbJuPQVcec4Pue4AtKg9SVqkofbFEku3gdFEIlImxA0r81lg/SBOr
GIafcF5SolYtw1ZZLsdDrhALyqmOUnUJcRQBj6RqPxIhywexJINJZ2zMUcGVnUKRRXvB6iPAVx0Q
GN3WvQYLSL9oqn41CnBUNdUJTSOVFwyoCCU9S0mATWADkNSh77DFbPp3mbWUiFsIPMTEofKozc06
Nhtl12SJ39aZA0Itawhn063Cw2tVqsPEijZ/yXbRr5hL2VIIqOCX6M0uUTCsz6Vq4L2NHzE+mQmF
8vVMDdjUwodMBf4wdayTevqaqRGDt1n4KGM2I8Y5gQ8CcT2S6zchBeOue9QavT5F7ki9bG0Cc9+A
hK02uDufI0W5IHtHYCyHX7VrOpyMVO7p0SQEOUxsfdHEwKslP/bcXjwucKNUM7vdOA7P/RzSv9x8
sJbxD9OYny11P+X2w6TE+ySIH2MiktHmAgIf0pIVcANmDaNDDT5ZgB/L7Qw+FBsQ6GZDfFAxDNnV
o/EmLed8pi+6NWb8ZdvmF48DaQX4VF+XirRuWxuPxN7Z0Cz87qT5q6IG6JJ6fSgKMTJe4DKN8svE
vMwe+NI2c4iVCiPsVmSvHfewzfxDbJ8yYcx+1g13q0NJVyan2RHqJgKmDBIUmfGJubsXSteUOLBc
VhNqdKKxPkaLbDl2QoLVrFTXI+2PvUP5sptSygBO2G5ClaexHZU+kMfEA42b+Gkg+WUgWw9q18IU
NSjdSV5Fw+IxcPpLNZPTBGN+w2UgCTHHtOJdYxEKWTEu5FYTFkxR4cnYfqWtwbHLKGVxIDeD3V47
2EYgVzuVxFl6zqVYXbWBXq20vv6mA4EmK8rc0BhVxCxzjnej9Z1DpGpsBUaVjbi8qWCAm4TLtDaZ
+wF3vBaUtMKxqXiWBa8E/ODEiVf6wMhOUFd+2+mkb/o0oH6zJCvQFX3eBTa7sHqkTlOexOLUpCTl
RiViXhXySHvJJkcPJR3xeyFPF6tHOo5TAYBnHGDo1nMN6JHjBe3IECw+Nmeo+sHZlqGghcWMs1VV
ksZMzoEBku6swTSx6rA8xlDyzpItok0qyLCkl0JU31gMxC8KYM4jC3cPjzeYNhORm2/pzpcRJQe1
tptjAmMIWi69abAxl6rOCuqUFWE7RXUv1IZfEv7bhTkVOzUCFiiAC4GAUYy1UnXd72RcJWUNG1kr
5E1Ib9TvHDqdjUFNIM6Kxm1sWZxE3ec4VhZuTVR4w6s67+r2RqPQA2kkqIEVyC+spEwwgm45Fg9m
08GdD02sA4xUPNidCbjIJmbtk48+74xLkjTJDTs54zAb0d1upfj2s0kGO/MjnaRdc5xdZMbYpBMw
38gPGHvQAzysyoCOdIwXu1FiCocH4bgJ8GW4CrvSLn1GKqG8DUw17KMyiK/pXCVXiHL4FnZBD4tF
eRNZru8lPOcuyjAwx14ntE0rXbpQ6xIernvgYeqocyXRtr4F+v6GbW97a1qdezASZzk1mptTTsGB
N3/P8btbhams7eNctR8D63dYkTPTJK9WGP3lR8WQdLfR9PpoKp5kghBr8HE+qdZ4kmd1eMwZrLar
+kZOLR4jGXTaVM3wo5aX8myUKxVktT851ifIdvJL2QW8Vzxlho76Ii2/AbzLR7tumye7UC3mGHPH
//li2NWs2iEmZFpyk+vIeRWq0lGQrvOtMw/akyHopw6x7Ac2IaicaOOm1cwRfptePKohp5BchFU5
bItHS+2ltTZJ+jnXuVxSQA9wE+3yW43xKmWwMT9FxkBjZ5ZMCPfheHYiINRRG13mMGlpoFsf2qCb
7w0drnXd2Nsm1e1rodPkGAfzMyCjXh46OjfNxwiMPsRl5bnRYoXZADBRtqS4StnVzE/14v9Qdybb
cSPZlv2XmiMXDJ0Bg5p439Pp7CROsKiQhN7Qt19fG87M9xTKrIh6w9LAF0mJohMwWHPvOfusWthF
27l+egrtMj5Ys1YvK41TEWcFAlmj/Qlj61lCk7252tHAmq91Qf+1GLONSZf4ZJlUyi2tP0yx+xwG
pqJZaqMdanmsh+oiY9rKDU3XJe943PbNmgpQ9VI1QfmUcFIS4txGY/eWCz9HSXnRpZ2yHGQ9SDRS
s0RpBMeGfZOj9OAUoRxbpfazG4NikzkHZLOOd44mb56W5Bdb87GhhX24TrTEOJPoQZg0l56LgvWs
z5rXzBaQMCabsRVE686hLWXl2loQp/pms9066DZZVJH9s5gZ4EWca7ckrp7HXjMOZuUmFN3UsG7M
IjxRXnns48hY+fqAhScaDELcXLGqYiRxtMmBlpRpjgRLbSsbrjt0Q/LcSjDao5OqBwrQm6FsvCfV
KgKaC3mEEnywO5VuXIpIxIcg8jDa4NSaWbnOxuZWjfdGikHbw83Lkzll9qFsmfZDO0VACgYVXNEx
8+h7KKPrwBRrISpNS6FUnt6Zf/2dBH69b6OZUdEAINa87CaID99Vcw8zd76Yde/s7QKJdNEMFk9C
dEEk+iVmu3DJK1fxrjJ3O3Hm39Z1eU0aBCpBFf7sa+Fe7i9qcHayzLTdiERw7bs/alarZsIINJXy
W0IZwZ6xXOSW0oodDOsUsRZ5WltdAHmtR8MLDqMDSrTynJ3HgrdOamyWrsNALTQpV8J39mYQQF2J
SY/2nGuiKZhSjeGhxSUtFVDbagy0bOc31EGnIS5WmhUV2JKK8Sg1mSwFJCZq77OUl8zAjeI53keZ
3AZFaf6RKROaLT4vUetvqRjHE/1BRBDxkDzZubMSZuwe7y95hE5aC96qLlOPMgusGyl62sptvwQI
WTY6bZQDPPJwZ+T1u55LzFlZ/N0C8Ex22Og8uigqFzlBp7tiolBby+akjDlwukbqSNiCkxj6xfMo
xZSFRmrnzD12dHRd0gbJoqc0+DlsVR+G13z3HsTUF7eEVdnqU3ZcuRlR9nRamqsyRcMC7z0cCR+M
gxYJn6qesuyHCtRuTKbxwSDW7sXvte9aiVZdi8dLNHCoACa/LyKC1FMb56dhx2ddw5jYmfbr2ChA
NW7tXmJt4hEdizMRLgQ10+Hrk0A8Jo1DK24SpE2Y2F7UQPiTygrvrAgXYsaD8QnemAII0l2UEcUj
UpgJ6ndi3Tp3OFa5ZuyJA4StN8MHlbSCs0SZ6KYAO4zOXkOb80+FMhQ1PKMHjaP3UAAdfeuZ4/g4
DdY+nAp5CYaakIQ6bU4xUNjBTftNPH99MGfyGFB4YlCuaU4j0avNidp8g403kkxRcWus65E8CsGh
koDfubYeW/1pVJY8DpUhaM10NChAPO9c8ifg5OtbLTSijyW03v5Mbuy0ioKSJCtdxrSKNB7Kdkz2
PTmeBC/ykoJnPzTKoKXaI4D1WpT/bvzN9V9akUm1zCTtcuZza52Wpn9Tke+x46DQJEgM67LAe66d
2nvOy68GXbYHa3Jvk2CKV1ObEvlcWGie5whjV7cPsRlcOM1zNizL6LHeTfTzg9QUj9TFtLPQ+03b
CvOg5b5JS796nehyb0PYZGdTutk6i1qqTqXKTq6e7QjpsZfjlD1ngVBHRYls5actIkTLykEItcWD
3cbFQyCynVE/h4RCH+vERz+rB299Y48XHtLHDjPIT5eDKMkDK6XqgbOlTULtf+1z4Bzv6aLf1wSP
oNl3vW0Pipb6yoF+vHLYYBEgGiAw1tst/5u9qBzo1G3lFi+y17v1pHkteb4ZmCgjjel6ovez9EK/
sg41zG9kp3sDm5RKxsXG0ZyDnHMpeK7gApblsIn0FopfKsGMWOSO8w3BkegxskuaRj47HVw7s5zz
ju34NZgg2NfOwcydH6kHSWoI85sIG6zMLkjZnlBsziigAdNWH1eVdDKabGlHhBscPffJo9mocsd+
Mj3qUVUQfaQhkWBpoKpT6SN6aXUiV0SwGyv9KRMktkArJRngSyUje1PIVjyDZmVC9DVqsFPkHWh6
LhtcE4uok1TudGrZhFF56yCgdISqojrJNKNW58dkJOA+2VDLp9MAqJupMaYv4vqlXBIAYMA4J11x
akJzZ2UBVJCCCIyy05Irsjd6/VVzuX9m+CWBZJ7uAjVX8SGP/A/L7sh3qAaH2kTY7vpwyreIA8FL
CVHcSq8oblb3HW2oeoBKqc5pyPGmnuxTYBS80GZaTgIes+iC7mogNLq6idscXdO+BlZ7g+oqLoSH
9899/GyEuvFy/0SZT4WnkVkaGM82++NzYSvcCvHkfR1lQfZ01VGyA3tcz7EEtT1mj3+tgKTH87sA
0jalZZjUCFzbwKo1WxN+kW6XSdjVHVDsRYTwBfVMrT86seORUR8NaysumqM3myEioUizaIOMmL6B
hygc945HfLvp6y2BCgH+6FLZVFUnUrgzNCuh+ZqRlUZRQsjlCNB5UeeFTeUl9ykvVuaRgvQs2Nig
u5cuantJhhXnk/xKKu0DnqXufH/RSAdeqQE5zf1TPf5WRDTqMxJkjn5Agk5X1zuycp0jopxwX5Gk
e/SkZe5HFZeHrH63O5artnSQGuqtCjdEyn/J8HI1sZtd4dln17BmbE+mGIiAd9kHM8jSjQkTEwF+
il7ZUS9p19hHN7RRy+TE0hGF/Dq0lVhkhCVRvoZlypZjMTnoVzk0w3xQ7Of5f6yvpvR2mizmFpx+
RMInFrkbgwHt8uZNDR1exiRVl6KfOopy+QC1189vLRVighwGubmPPDO6urLRzmUwfDH8IX6lJYN/
Y0iDQ2O+DQhrbvcX12IzhrPG2ORHsrnSS+43hGiE4aqRWv5UNKX8G8Tkv4mGpYPq2pLSMVzDdgwH
suCfho+KJClIc31kkHQTqwjXb2Tm628k+GhfW6exlx0ynFWr82/iuOkPpGwMC4OwrXWBzYYbRiBH
MhT4ImL7HLog7plUousoK7UkUY7ijlX5D5ppfcvbdOBognACQi8oBPHFq/N2pRrWrzqrbxDDi40v
ckrTJR1yIcwrSXTu/q8fmd+9OtLVDUO6niWFwLo3GyF//Y2DwjDCuOPGaWYH2SGJfziZRvgcm9pS
m6vRglZ4ZwcUn00R/c31tubr+Se9MnZIz+UnY7TwgDP+dr310u2bomxg67d5RwnXyVcJeXhmlxtr
X9jWRg0oLGuDsz1pyfpJKnul1z5JUmwMHiId1V2uV80hQoxXeE79NkQEVuWlnqwCNjdf22Dut3SX
rE1Q448wCNyc7wtC5xJWH0QDvE+qaC7CqGiCljUa1nx4MNm1voVWC4OvzN7cRD+IjD4KBhj/KDLk
o7TM4iMFiTeOY9nTX9+Pu3/oT5eEG2K6XAvk3aYw9d8uCSledR9F2LT90fpIteh9cKx9l8WEUpNd
vUiEdjBoqabVmiYsuAVr+LBSt1l2TVvv/vq9/KexQYHCgOgJflNKmJ6/jg2mQS3OAzrOvqG+D3XF
zj7aJ11o02hrj06IoVxaU7vLS+NzYPyPbMn/2XD8J0/y/5tzefsjn7Gj9f8H3mUexV9u0b9xU5/D
jyj9UN9/9S7fv+XTuyx0+x+O6ZkgSgGwejxb/7Iue/IfJnY1fM0m/wgIKn/zL2Sq/g/LMYWn49eV
Jk177jLzTBP+7//F/4bBGEsBgi7sOw5euH/Ztv9po8Lx/X+1VVnzVPLfI1u6DkxW07MMV+iU55kS
/zycdPpm3jRozS4ENLxU9Ik2UzdCKZ8LCIHVXRqvZOZX8QNOk/aAExvNFkkAi2RigZpgjQdJcciT
Qn8fGnc96QYNNzQ0+54sd2TmNQSOtntpokiciEelnIRbdlFxAubkkW+Hrp3p1175njz1ieyePwHL
dHL1w2QMlHIgady9fLFR5HOaxcEMjfphSseTNVTxU1I1Nh0+K9hFoj/8ch//ebF+zfL9zTM5Xxx8
G3R2mYSlYTlydnb8snGxE1DzKg2bHQzlCHtXO5yRFg6Nzjo5LxvBJLoDQePjNdLUtjHY0LWBqG9J
g6zZtvp2A3Y821Ylc7YVe+NTKH16p33jbj5/zzgOsBD2bnCu6ootWGdpVIN7iC7BEK96X+ufVEAP
crx/VOf+38z1vznXGVw21Fx0mZieoee61m+3X+ZdK7s2H8jx4EU6XXEyYzpVha9tJz16u0dPTKlN
ZgjtHMeeup0dhwXdn3IGUZqEX7kIhbXONUmacIwjZf+f/8O7IG2c/a7OPpaRb4jf/TOJ540GeXdy
y0mvWk4Sj3o9tPVDHqTd6R6qUTa4s7ooO5f8MijiRHgbs+ajMhXxUTbNG80Uc+eQ/A1vDK+uU3ov
XYKTuXIBjYxpuo4T3V97aQf8xlbjtRn0EsCVN1ydmIwHbXLX7kgsU+yk1uNf/3rmb+RiboGNbsBC
akQp0+B2/HmQgeR3cQ/o9pZ5XSe8Oa5NGkciX1VVlD7V7G9mqwkGDKGR9qgGrMlqss92ptPDFqHN
GQG5soE0atEM3fcxFlDQRw8GjpEVF6NhxMrGS25aWm+G3EmOd8S/7CDkJjMonvwO56iFQ55shib3
jgQoqmsQ+dbyr39RMfucfp1q2MAxD9KaELZH0Njvi2hQWhjs3YTmmlYcCtrEbWmGT1Tro6c2F9OK
qNZ+0xOvEgztzi9Havd+9L2dJO4R1vxJL/w1x1mKoCR1HmO/0w5hRNjCX7/N32LIeSQcwzZAANDM
cQBO/P5ICE9hgS/KFkeugD8kRpsjKBLtVEPrep8DHNrrqGtTdH6+FjfvYRPs+opHPp6DI7ByfQvC
KDp8PuJqVB6Y4jXOOACk5ZheNDuoH1u7mePPpidhkD1tRDhR7vMAfkBj/Te/0e9zvGQpcXQJ7YLk
U9jYv1m/jZImdjMofDLEOJzsCNkyCU8dNUgn+2M6IjtH5zMFNc6YiF1M2TVbIhaHszuFT1W7GY+N
Z1ZLp9bpiadBiM0eMcFIBmBRudW6nF3hNL3Kv9kEm3/eh843ghXQEQa9cw/wgPvbpqu3Q6rtIeUM
xVHkQp4wzRCtO/m2xLFcUv7Q3LZ6CR24OqTVPOaG81oNKuIfqG++JlA3eJp/ClsabPk4Fu+53q50
fK0WW7Rzjpj7iEWUkz53I5ROsbFp2y/wXL9ijM3+SDt7yWq4E1orXgizydec6P9mrN2pEn9+JFjA
IU7oBpt90/19gRmjbCqmsa225j1XgO5FFKMQzs5GP4ob31VDo6LSWY612nd1Ni4bDw/SGLiPrNLl
p6FepeIFpcdfD5rf/MHz1Wf4G6Zt6xzdLft3ponK5WTR2IeBNWfW9FmaoFxr6kNoIMNvVGLS+Sv2
Jv3KXTCqduWYxZehwoM1DKm/TNFsrsEMeUPx9a/fmPnvo9lmJ8VhUPIHrjxbo18X5QAvnGibGHtU
b+RbXcT1Yz0oUrPAhSfDefKL/DSS8eijHxDjLgc9szCBWOVSPuZar0PcivC7WN70IQV2PGRMiOJ9
tRzssTpx+qlOhVFNS7Qoao0UyznqiXEZQ3O4xp6h9jURsatYgyigZCq/W9bDCGzCN6bhHBK6tvnr
X9dlMPw+b3oSer5EAshS7fzbLiTEBsHSjVO6amgx98iIxkOUV3Cb9dijBgjm0B6eQsLdl33rSNql
42uW4PlMymzvkGeHpZCCatXtLL0nyDsU3bJARLtudBq6ud7jtZrL0N34agjnS2g1rDUBC0tfupu6
gjiVZLra6iiaFqjBu2UUSvD2efSU9Y2+pzv+g8OOs+hHlyBBAxM5Lp+MLqug8iIR6s+pKpZmxOec
Xi+ZrDE5Ki1lai9HkdOVbyFHcbNMV0OoPQQ8LQubzC4zLZplb6nvdl68x5IDjeE9tN3UL+igniTZ
HIR06/baL3A5KlfYJzngqUuNEbX5KDDXEuy9QRqKOSGMZv1/u5JpamNXCa5hx4+2s/q712gPPgro
gMG0TK3vjknmhze8aSP5mh19m0j21oM9XecjvyC7aE7oGGEn4R+ghmVu3VBcB+0Q3EylPfRVs6RN
nS/bMfL3SPiObcOPtgd/aXYYHiMaHFTsMQIdZJBPqwmqBFqmYh5s0baqBqiQkvXahA6nRpNyFjKh
OtBBuodTsxo48HcTJfKIzuqSBvNJafFLVHffOKT76xZvDHAEfl2BOMOMYEHEIMk5U/uVwBuEGZJS
SrExyXvMYuzoU7cZc+1Ft71vDQqMNv9R+kG7Cgz6Fki8UGG0bzEnSjq5qFOtwvsjHVDg8cCg3OSl
m4dcUue7WKoXV1I/g2sUrIxKM1CT6D8Hs37ViwovfFAtiwTdON0JgG0OObYU0/V9zoMTjuo1bolS
KyxcL/2zHsodq+8V4wqI69bCsxi3H0QAHZzEXFMNVRgAUGH58BeWIsgLRPMMYTfyz1K5y8bvjQ1m
awZ9WpL31r4bNQoHx+yOMk0mTiTkMuE00EIHcJ6DfZhyWRTHwPu9mQGgPddW268FHqEF5eOvPm2b
ZVRT6ghLxMXh40gGGzJr3VqYVv5OThVWvREJfB0MuzzpMPwRZw4fqTob1vBWs/Ef6j8sawyXpl29
UR9e+G31TkAR6cl2tmoi9YLb7R0P5CuggD1HsTXSxmwDI4LuS7Mv8+JbkBB3T4bsW5Dq3apq3J1D
V3AFQsla2Km3Lmn3YjXVYIQi5F4kGRE2vWSom9W0QHiyxgdPAVyh+oooV7Q+cVu8g8MwHEU0W28c
/TkNWqIN/KBBVG3JxSRwwebeMnObbjc2vH0vxHDt81gSVrbWo+IS51Jta4P5oXWmL26aNM9O9oqk
0KQtWXHzUkjD3helRW+2RdPM5QSHRomTUe38wY6UMM42OHu5ujaaX67j3qNCS+RjWeT2q4ViahBY
8KI8oDFGMNkHLpxID7+1mcrXbT3JQ8RW+WTK6YApV1tqfWA8kFkY7UWl1zvla/q1rA3iOZRuP9cN
QocO3VMbwPSp5j1LUjnPYp6ImDe0Jwv7IfbYTH7XwxRNcRx9K4dHqo3xyumH8JCYhfPF1m+KnuVb
Tivz6FpkeHm96Xzp6BAuQ0KoT77orNfWxnLOErYRTVQAhHLaXZGSqB5Ehfg6cRDW2jh8LsdQnswm
L5eQn/Svekk9ra6M8hJPWnqsfXc3psJ8cCUosTmjbyzc7ojQ5Q21dXrSq+lLUSbiFrSWfpMh+UFD
X7fbgWCjKDAuodHXD5qtjxuClV44JlSL+9UbxfiBGSh+sErCp6iT2hzeo9dpXqjTwARA0Df9Vwke
hqJ2+kcv4eEUdXRKxgRqkBiTg90n8BgbZKKkn61L7h0ohmZcO0Ol7RNffCOB7oB2xn4mZ+x8P2I4
rW1uumBKFrXsaFhVxaGjx30ae6s6EZ5kxj3nXsO6jUy/T3XdmetsoPMMBszOjQRdNilwJdoG8B8V
vXDU6u0knHVvudoz7CwkrMYLufJkI+bDftRIYTJr3Xtr+ujGOt/80ITc9UXtHwksBlxoZNQ2CFVc
TAzW82SGxdYVQ74z2rQ6GD5Dv09ThrXlOygcyhzUTx0sGXIscpR7nxNXvLqFCL/ZkcA0MMrhSqku
OQU5PTalUdKsMpmfPWJLx5qZYaHPokjsJG8cm08p9bkFLXYS2pTKDwihk42naJg2rG4bRIfL1sjU
BwaqdO2y/TygHIuflabd7l93a+r4MX64FfHB2DznKFUrLeqHPkrjbY4njL4Thh4tsdOT1EgED83m
ahhlgaStcChsV821n79Wsh846JH55k64ItMiR0NbBtgB5pf7RwUxZKb1yxeqScP5aUmHeHKc2uSF
Ggjs/fih1ElYv79MCL/XPCRief8LYSRzzko6kMk4jSfG+3gyiORCdebZC+Bm6FnmrzU8/p9/+9+f
khm38tK+OGveJqhrcZUpyy3CD3Elvo4m5thiN04sdLRdX7EXaFdJnJDAOO+is1hwdCgU5DB2B5fE
Lp9kqZpzbdSnPIzAZ2RpVFDawYpXBkGOfWjIH/qZquIORjQ7wdnvZBnCuVwgGxfVI5ILwjPmR2Xw
4s+6DeKO8FzTOIGrVHzVEv1MTpyFIJSBiI0df6v09S0X3nSWNk3MsmzXXSKnd9lWgN+nTD4bVo+8
c2wJzCvwzNEifbHmLURHiKb1UuV1/Yh6brrEISK4e/sc80Pu6vH587MYzdYuYyfQZC2TBRGejHNw
intUN5C4pVMhJreDQ4jDwQzH8shTk6YbOmLeIioq8jT9vIRMwsv9r8X8b9yqrA9BMbDksbh1GW2G
iesRhEn0R+5X5mxxg4vT2m99r9HCj2PJnqb6kYWgN8pcse+mgevP2hF7TIGDF1w65Czmi+HiGAjG
4AmNJOyV6XMmoqk8XP0+GDd3eQO7ZLXmQNbgvHGMF11zNkqriVnzyOGVpglUJECfMg2wBjgh3VQM
SxW3+s7yEJwT9xMaCeMMbV1rG/ENNBrxMUPDGcar6GKUg0HsbFY/ikG+9A4eXqna6gjJrD9XLY7J
+fhQaymnXrMNn8w8YdYA2jErjkl6macbP49+sP+lVtYKB8JR+ZQXXnVyJ3ubY8B4DEvDP/g2SwR0
vHgdZjThcUpozWqcOK30BJHu9bp5sapmuuaN/sMS5c+uNZOHscNDZaPyv7i9VyyH2gsf2sRGEVmY
+iH38vRJWAYqtjjfWSA+cfubTw2Ovi9aYfbEQIrbREWZbOwODVgmV58/uxRmdcCQmSOMchS75b59
Uwl25S44gL3q2JS78a33Yx12OyeH+6f0Ul4+vx1HkVgn8zWr5YSYLcBrXLUO9rEqxnUwQ/KiOvpO
tQte8fwZ/rRpHQ3K2ud4rWihZezTm9Q7mO6gbZoqMVcZJotb7Gc3XbTOqSmbI8KpqVtErshA2iyd
cYi+KOe7Dfhrm+eps2PbGF1DfKtL5DK11obXjobvlETRubI6sTbytnsWvIcF5CW8RYXvInshpONe
QSsz76NABfId5/BCIjsjTL2Y0KixWlweh8gZbnUT7J15fYhNByvY/a7pWR+deuQDSwOd2IPAyonQ
fM+NwTbqgMTsCC7d2o2yLoDxrEuoKKvMs0TnZQBEGKjP3eBGexTW8bYo++LVSodrnenmxoJGdgJw
xKSOHJ8PLCVsius6DWB4TJbsX0hsrc8VD+VCSB6YPkj9XZTozQ1hwcbtQu/Us8uX8HvO9xfCFa+f
5QQpuk3Cu2SjzsOHKughqrJga7Vpth9L+yP2bL7ZccGQUmXDZyOqY4jfNjknUacfWq7Zvi6971pT
HcL2S9Wb0dcaMtgOhTDCKyLT03K0H1CV+Ws7cIO98scn9vTpObXSZMGu5nS//0i3fhqA/2RjvAIv
IaFQb1IOaenqXl5mF4fsE3U0GZTlVymicSfCwlrHDQrRulL9wbYGe2MMIYDJCq9XwCSPGFVWj+w7
wBLUaGPun96H5/1rYtKsvekZqF3wAO19c5YLTEnNvmPo3vqJ6BYwKF+KbDP0qjmMJaYyboz5kvNM
f35akXf6WAeQqfte4jkG1vmfPqLc82JnSh7va7DZuuC9sEEdBy47YJzHQORnOyj0ZQDqcmGXXvhU
PJjz5ivpbVx8VQpknd3pcco47AXop89ZOb7EpmZeB6wTW6oYzkI3Yqx9mrReBk0VSw531guIg2JZ
YzH4/Oj+t+fPuTktSbEXZueztTKzw+foT4pkWBtqQt2Sq2QbZASkbgrLZgsydyDGrnQXJSiPNdm5
Y80pIiMgcxtlbDLuWdN0aMVJ6dlbD/NpZzaGPGdFTep7k0z73ET5HpodtL0RWXuk2j8s1gpKdhyF
zzA6ilbPgTDRX0J0DM49KfPL/WsGGqVDMpvMMRwNwEO+ZjSfeJyI6i41OEZ0U/TVvfA6CY4g0CYj
tI6QPjEyq6vtJhwZOk4hBcfmZW2ZgiD3Dg25m79zJO4PoCmKr5MnFw1p2ZfUJzTUGS9+2//zJfJz
ygNznZz9hAXdYfxxr5OraQZwO+nSY8f9NDBXrbI6iXFGxIdk6sd3Vehq9TnCOTM+qgb6HZUazKNl
4R44iceZk7/laaRdklL7AVEFg0ji6ufRjqpdl9tqPYZ0TwZdZjghLLHIyzBlcNR0VAYbG3UPFbJH
kLXTaHFdpFFDhcqdZm1UIZSAgFrDJtYJLU0bMuK91HwsQZ/OfqdsdI72vHQlndUdcjViY6/0b6g3
AUmNIBdK6aIkdHxBAYWc9YLYR/KSydXuepmfUitU689+RJKbzNYAAh5S3662Y9jZi5KC62WiWeJa
zgBDJS92cavJL1b3A/ln9Kzc8GFCqgzbr0o2CcYlXCQ1y6RgKdzcKaCYZgnku/e7ejf2F5h4iSCY
g8NtwwJ8IOazfDDkly7Vj27sqYcUV/RBp+y+uO8VApnLTW/G18pOXdbBPliJvus3qjTG9xQlUZ2l
h6TJ7RckVxHaG7XSG9GcMHrW5+KHruXBN8oHyz7Djt5bkgXfhitwbe2Q81YTfmMRnFZu7V3yMlJr
d55uNEKz0ZpaEFQYj3gJFfZfkfNAdvNbTYbu6bOFhygZiG+AQSuJr5OVV0xDNJ+g7yHzbaxx3VPa
xeWsrbk9xgu384cW2PaT6lMsv4M4WJXOsd6MZoxU7O9Dt2a5u18tvZ8I10abktjG+HTfdeoTiegr
OCY4hXLnICp2tI1M4hs95G5ZGem0iTtsr/cB4Sv1fr+A/ZRbJ9Xgxe5FrA6UO+v15/I7RWm9Trzh
VshRLTJ0UuDb5iq0gcMsKlGPH5MQUYjAfs/4r7FeOd6MsHtVeZPQBx2+6fALbiIdrVOrjbfQDUhd
r7pqe0+bt5G8H7LJ/dnN59qJMuQiCWtj5VGCOHg+d771q31XIf0d9PS7L6jDTaEYEI/Pt+ne8vsc
On4+ALwoIJrc/6vKIMo7bF3Ym5Y5vk92460GrwFTawz618bRNiOKv0Pahe2D7UVAt2XyJnzaCXGi
sEfj1+/DaovSMdwkk2G+jU0My9ll76F5z5k/HYw+jZdD2/dHy+y1V7CKD07mp4+do49rT1bOoq7z
5GgpMqBdI67ekp/JqEIWRDpteRJ/w7oKBDgApxfkmbsc5srr/WxBCWrcdSh6exclGKbyzNwWxlvu
cFjssQvevBo9TJoF8IpSshRolMEipeMcVPxaWO4P/ThNYDf4SLly2vf/9ZGG/gsA4AQSSaf+VSYj
bMgsTpc+t3bb6W05V1trJh7WH85yGU2SfozSl8icfzh9ufVYFLR/a0SgNL3rQ98448lrSZRfBkrv
X73AF/vG6WY98kfk69PN9qNqnw4WYctMQQsI6fr+/ns6swXcTBN7i17y5d5jNe3oel+C7i89FECn
ydBQ19WarqR5CiZnwA1KhbbHXrvoqZVfygbNjaO0zV3pCLv7ioct5RTDccVFSbCppHRPUY1jDtnm
wle1/YDKrqKio965iuaD1iXIgQ2YnEEYO181ywV5GnvhaYq1HERXv4jnSZ789mojAWJJZAifZ76W
JOZdO6Q/3MigbgGlgqIBrmIgXwSsBCGVHg4Sr3CiVEIrGqW3udJyGf/zowCHVIKpcl1IYzhkaMbX
BYvRu8fJM6cv9y1OjK92FLm7yDV/au2kQ6QK6xPB96ueWtQlS+PmkSK8tsQMs7TGnONEbx+iyAc4
ArRlJcbsrbAwEUeu20HYm6v70sMoYYlDDm17nVQDmY4bGWNWpd4pgXJwuLMqIz5Z/XNAjMlktq9M
ch8y1pIlyxClGz3c2SVmKp9R7kuqrKrDcO4A/LF3oVVR4Ox1b5FOcH9sbA+EoQc7jyUalwAH0TAI
vtJ0HheNF5J5Y34Q2w55dvT3yVzQMEGtAYlO/5gsdRCYwF1UyuuE7h0ILxJANXda46ssgbOGAAbQ
neThTleIzuGRcLCisb6wZEepGlK6V2cLlOkIW/30YdBGYykpibJ6B+lCYJNd6QUYOJazeCNCQcEt
Gtdl4f8oeLfrUu/D5YCfQtPSHZY2d1mlCD7x5C08D/N5lw1PvVk8VKkWI0Jban7nc9ZyyWVp1qOm
0wPpCzgB9KZc3IMJoLh1GQV0pyhThC2WpkyjeDsiqXPgne8Yth+2zsbGwBO7ar4LvTb2oFc2TV3L
IwBmnLb5kk0gZlm3xJvTblsUiDuqCMkGIHVcFtna0b2AdbGGRhFRWYkRSmYByl4taReM7nA/fAd9
CNSS7sgA0Wctq7cRkeHCZ8QDwyDnFWBeLV7BSPiTTp5J21LGTaZbG2ASUYb7wjkhWnXTDHFMnS2A
SbVpO9ANLpY0iUpC9wbt0oM6i0K8h1aamWs1lQdwCjjWSxpw0TcOve9+HVXbzvzINFYkPXZO5DfU
sEMgVGV8H8eubu3PqxVdtbcuMric9UAjR+0rL0tfUQBTpq+8LxVFmm0z+t9sWIc4TClyq4lYw0oM
u+n/cHRmy3EiWxT9IiIYEhJeC2qu0jy/ELIsM0NCMn99r+qXG+2+btlSQeYZ9l5bJBfluj/zotn0
ZRisC5+8lVFbh9JWGfQYc1OnHUnpUBbVQiSXbVt8I9ZJeWif0kAmOzNRbxredZL0d1rY4rgezdJ/
wx5osTkqB0xtwtgbNxtyQg0XuOWBrvvvkmIjmRsdsZ69uKp6d25p5vbyySCusdKHOkjnyBLorZOl
eIur4Q90lyUyJNZrkb46t8F5Jl2AFlDImmqYN7KqStT31qm1ss98xqnpLCubOn70lY71vjLG65in
f9hpPS/p7+1dGbgQ/dgw4IAUHxyZcUSmg4/XPdtjnmG23/9LSslqSMOKG5fvKVO/fTIVoQGrduP6
at4M/eyFOHiMKIY32viTs1v9jA3eDKVIcqB51bLPpzkizV28jGidNrM9bN1OfZqef+xXr+R8a9/z
DpOsVXRPogqO/pjkzwsOAOkGn+hni01jwu8XTYYw+Z/X7KSSCTNPdvuz6xa3CpS0tqb8JCTiJHC5
7eJiq/LYv2K1ePa6DMgdtQ5uUrT7NC5WEz+DVWVNkXBRLVNh4i+/zWLS6rXtBPTlxvqCL7BPJgTC
uszOXp7GB8dej4Gov/0Ezb7jsOlrEgEwzelk5KXx0cZDubfL6on+vd7Cdab4WmjPZyY5O348LDwl
ZCghRMQF1e9Bof7weicbViJ06P2wYZDshaVk6i7nEs6P+Dz2dvI9IymhD0biZrQZNB6TlIx+46+4
Y6z2NlphQRXK+DvPauiDWjHpcKuf0dYy0o350U9etukWtW2gpYDrrt9A5yVhWhcHMcuLzRQn0ln+
iaOpOJEq8a1NeN7lHILu00zL/g52B7xzUgtVi2RRZquwz+JyG/TzqbNhgwuk74cR4Os0ODsnYQPG
tEjQoGYHKr1X8wSzw9rbSXUc6qLdajZGm7UzgrBHD8MiCUF8b+T3qfK2deJwMGXFuENIw3aOueQm
QN8Ws1aKIJLt1xnYIRLr2eUWhbyxL3DDEtLFQ+BsclswuF1eFoI6cL5jShzB++XEatUCg3Xb3idd
RvoSc6RI3ZKATAPKVjV1F51DhqlSN9uPiDS3aO55DKbFu8+De6sT/0zBvGuAq5o6Q8arA49rqduX
SjvQeiAaGT7fNe3mnW8/svXTgIObv66ff9VmVn/OKbYEmmbQjgV+7WRZtjof4TBN9BtQLV/R+sCm
Deqo4uPYBhMsUBhuURvIbewZ8J8UBhgLzK3R08F0+qAaZTxOHQsYRM4mi7ZsDovS/8RQaUSo87eN
wWZYtm0k2/wLLnkbCcwCwL6Ute9T8VVadWjHJiUPb8XsweszGcR66HbApRkbdxoJKQnYSbK6nLpu
n9o1q078gBGV3Z0yWmKVQRXiqvVh1iiPkqL68RhE6lYyTlnFEkqG1fOQvXVVuU19ew0TLT+7HABh
52C9oItcGYmzwgZKYE4F0zfn1137rT/DiVY1GTQO+P3WgHkSDwCnUHuGIrjLysm8pCUcSMYACBoC
d9/KuD/wwBzXESpC1umz6bb+tu/nvdm3B0ImAiDs1dVTpXO/zP1+5QpkbKyxq09H/vZDmK6xvdNj
s80NgAOrmn8HS29HiP9OMdVHmsYUs1xMrp/IL8jXHvMhgACbWXt8NkAxAuWc9PKVY3g/r4lPjPsN
xlQkh65Ede5MRGPOjOyqpaJXd9Wl75t1l7rzQdYwJaGVAI7pvyoOyJighNCRJZsRXERcG/YpS0oV
+bA2KbMfhY/tHTfUuRlAa/Wqu0wsFbczoiuw2aAdZtBY6zDHkVFMf3M7mlKDiU5GtGPtDaBL85Al
9hcb0X7fdWTIOEOw07kCNRKUy7Ey2TMlZk50Sv4w28BaTKFObt55hyQAI52Zf5rSGRnVM51bIclv
7RElnlOB5tHBm175QWRd/qfWzCcsBIaFASrXaOzd0mqYXRVgLCCO1U0osy7JOQA7GqRGHhVVUvH5
Yh0bJuvvhLlhF4zmJciBg5Q6+zVjC9+qaZB6z746zSn8yE+gxbFQq7Tm+xxQDoiFR9UQW72a4ihH
Sr6O1a0/I7RY4ZwtmYGgkAdYp5js86Hj0FULF6yZhUYLPXjiBtxXFbdK51mfok6P3OrxAU7vzi0o
/RWt8HaZ1Qtq6UuzBsSsUg1uzITSZtBcp80m9Z1lM/YG3jE2dZFh/00UEHGwYxS1lBR+zoRooVEa
c/jE8VrEOzlWO03Xv0kr803Bcb8heS/JYDpQJyXMV5wroAGLeu8pmC9B8Loqa36qX5jQvS3zerV2
fYLBlW7vEc/Z3vPopsVic4MKcN1x8u0ThcBJqc/5wmBPDiapckz9q/lSWSZZRb792gUALGyRU2IC
U0aYzLdbJjxFDfpk92QM1YdtVC9JtsCZLIyjm/6gH8JtwYAVBgfmVohDVigyUT5aNUb8sJbxuz3W
EILLJWJIDcVMYGSDd/K5eKO3cYkyOTXG/JgQY2d6I1dKrNOIKVTjc+WYgWVue9quKO5GkhLnJqqL
+XsheSkLnBI55IqTR7TsEQd+WcdF2CMOhlE/1Bj00zCfpgBKMCZLHy0J6/6nsozPRlJ9lure7PtP
gzlcNCxrT3sw+2Hp2gxYaEadW1nTcN7uNZb/XSmzU9LDwEu6gWhJ2VNgYLKq+5kB86SRLXngq7Cd
ATvRoBGLHCaS/gNMDCSPbsrztQXWQHaBSreVRD7I0va2JHNOtlhD+AHJ3pMxTYtKOT9lfnQc/cJA
xQv9XPtHw3M/bTa2YcE2KJqtBbuh+WE6FTmM43wPU6DYzNXs8tMraS88wQMy+ts04xohfSUaVPpi
c8nerhsmpu5TzaN0gGlcUsQVH15TiJ0TT94hh6PdpcBP9ejBPsSOM7pPuI0h8QxpdeAO3SV2TfrP
cp/XpIi6U3OdvfEyk4lx7zbUdTQn4YIlZ9+vNkGN4Ixugy82wEqOhxT8a2hYvR3WvSAqtxivTsWc
fuzerQUgK4BGrdJzgI560y4TRMfFQLs8v001EH3FxmjtSWC8MRc73b/3wgPQ6f/J7OATgpMTyTw4
xgjhw7QMOta508HtMLEHmQ1rpCbUdXT+DGtwLlagg8a80G0a5SmpPpiuOVdHjzyDN56hCBxKAWvv
cJpe3b69usG90cXq1Nvin9u+FFSth84SGC0nTHp1zBxo8JZda7skNbdrBvTzlPlmJBMfHZNtG8zv
p52Rz3Lj1GQlWQaAgnr4KzCEbrLvoskA0Fdsv1xlvdmYlcUMoJhV2IakhJ6VIo4uC1Ya5AjsbTZo
8DIo+6g+uktBfHTOHqu9GUnbYTU2CNwRXgUrKq/0G3A6amR7AjGvhj+GzVZzRdyXtQ4CMOGvYQ/e
z7DQhbo3kPMw1zK6/SukzIfA/FXOCgwCEEdkeRhS6UEP3G/zBbjlH/YpGy9u7EsqfrTX8ALcvp69
JAOfmeVQzDqhl8JaSmuyWXXOIRlUNyWR81D5A4oEBCXsXsbPGBbCeepdte3J73KZ7p4DBBxM93Ic
e633OZf8Rl0hWGg/F4I5tu6l60t7FzsOca+wdgDg/RvZoIRB63GGmnl3Gqfiw5zZZ3WUneHaQ28t
xN9MzdbOHBg2Q+c5FL1TAWivfuEdACtVCydrPMEfql7RM5Cbob0/hiu/ssl6c+Oq5K1T7u0939Zm
DrQAL+imh4ELGS2c+PO5ipJDehs9pzbnvJiDKjIHit6spBq1XXy6SVbtHRD3bMltXtf6acmXbhvU
xMC5Hqd+qy+6b/nd2fxjAVHnvk+TKEDdTN33iZC0DXOmGWHPD98sDWr/mfU8JyB+zUFNkAgc09hl
NuEyWjXHzPoYRoIKoAfpfevUIMlbLuTV+Gr0SB5nSxDv///T3RiEXPr9Fv0YH1k5b9wMp483GTx6
CqTJBAx7Ki0X6SE7BMVY2/XGXwTj5gaYKmjsWvIw4cDvFHTcnhwVB03LraLaJJl3oSbjsGK0IQdg
ESZxfx5rwjZYGDyt8zvTeOY69lGbXOaNpiSd6mVnA3DfMdQrJkKWJP69XT0BIRutHk4DaWHIStg/
MGC3nedhUWzlDlXmv6EgNKRnMlO+628b/QrZJAVOf1qDji+Riw5v5rVznKi+Hd517qCjiL0bfx6f
eQpSmMkQqbZl1Uf6JpfsDK7fxnGta11+NQNQeRiDSUQIyE5L3rspjS9mpb5rq5Ew7pSJ4xGBrYPA
yzQYxx6n1LpvfBHs2zzbQtYGes/bZk7m3nSx7BqlfDJttaI5XveOsm4lGxeoMPGMD+lfx2o7oHft
K8yTlTnxjilctlkqdcrd8i0bGjBORRqhtXx1TTeCSR48oWug4Zny4yLQchZNEzPhsGCcNyakbI+a
wsft9eg5wGW2XenQFWNx3QGK/5e3s8NgZpZIPL+UaHdlzA+o7Qw4oa1D+VRRg2HSwumOyBvNKZ6m
+iXvDy1b8ae1jN8Ck40qxmzIPRJ0ZMw0zxtzAhWGZpvVEjg3HWAkrPIKhO6VXei4t7se1VYi9nM5
2lHes2geSWhmj0gBOFf8U0NR4SHt8tbtzIorrIYEZOG8RK0BTNEL/G8W0sUCqtSq0aIYwUNQ8g/G
uuQ4M4oL+k52O5BNvHWgMu4OOKNHdCNDhBnzuVMafKGwH4xOvXeJxzk6wzRomvyritNXVHf+kcyX
g4rjH53fjWjLN3MKb5MeA3aP2Gcjj11ZDufSJpAHI91rHfj/gokI+9mH91/i0+0bDOTcHcKxL0tV
9ZeRO8pPcjdktBLggpVfBnyltEiejXTqLzb5R6BwIS2ODIOFtVwhfIodtOOJ4RdZk2VF5l4iywOt
KsEU9bZMWkj9nItbN7X/OL75OUwapbSZVmFRz5cUisjexkc3duk2l0OMqpELRrWPnV6fVrvf6BYX
u+0Q90YMAeux1H1SU4MJKqbAnxxSp2c87sh6wIwW/uxsXb/k7mRaHLTxQc2FPJtIPNdS7Ztu+CDw
ZDMkE/Q276Jb194ifp4BHMfqsOAbKUpp7VOzhccntX7+lavZPbNYeQ1UF18SDO2RNKyDLXu2iNnd
gLDr3Fruq4Z0s9OU3yBbL4Huc0blWXvSNI5uFUCUS9tz3rnFcWBvdDPmqG0sbG9rTeApaIUixApw
rSbJ1Mm0yr3DRawTlsWkCEmWmz5cdcjQxEMhIdHOv3Vw/RBuRg3gidVoQRZIoZKHJavnnSH4lSSe
hU7H3pXC01vTlcV+lo9TIlLmwkZxyrhwOR2MXYEnZeemnwU6cwOWqx2g/YkTwl704D82tR0Jl0ZO
BUMLGGB6N0tFQ9TXf602Q2cUr6BP3PRAdUjfhbVokMYBEFKyTyfCPBtEPkfhs78ANhtnhMnmfcd9
3/feZVLeYfa54PNeAh3sLaRIRXdcY2g0KaO6VSJFUojYmpIh/VL6d2wjdubCe+/4iF2lXRaXsqp2
eRE4qNP0FDYa5wet/bdOKO4RR/T12BxrfziINt5SJ9bR1BBygySFeWWuFkgWzMIHI1HMpKconYbg
oVF9hdOg4yh3D2JhROaVfs2YYXFAh7jPhgmNPS6cR8qGMwvkYTd27nsDjxtZmP9a2qhqDW+lk2DE
Ow/DeEoG6wMC62vpcTkC6rolZUHka+Zka2r+Oo3LeEhk428KCSpcq+keUwcxbZgK4Aa1S+S7qDF9
9nc7s8Nytqb5cFQ88hvRu99rHuuzy53YSmOhuLYekFExLiXV8lAN3q/p2PDa+ISKiY0QhpHM0Geg
9gFF9H0ppx8PGT5STufcjgNaWD4aiCTOfsUptulLY9p6jr9f1uIhFu5TL2tC7My52fJdIUAjjowi
kiZZ1wb6CcU2Nu1oWdkKxUlG8my6vpYd8VkjTCdDpmvUmVWPEdWm//duWqfAQ0q5PAyqj8/zGt8X
AdkwUntMBWr7nDbe4zpMIdqEaU+fkO2CJQiBwcBAGJdq66BzRbvxTgU1PgQS2YDicIU4hEkjUOtL
H1fV7WR5m0Yn2AuNVGCAnd0kk7tVsXUwgcZ2gdE/JPlPUdKSeeMhVwQiFGP+iggd8Ahz/JbcISyR
9n7oluaohxWdGsyXsOl4UFvs0M9r7+2KHPhEPtYnRtVgGUvLZ0M5PgmGudg71+k98+zLGvhUt3VM
pGN1bWYnueSi2hNSIo9ZnCLhN/8USLeinPKdm9F541FK8Tknb1PObju7UXNTBYOoA48DVfo6/SYl
O76kSIODVBSpgNrBfQSDuWkfC7Xe8aKaZBvzcrrjClU+eNRm+4wRmm6p4xzRxZ3PVpc5ULKcayN4
Xjpt3yGNOUqmpllv/qOEuBLK1nPmwQ8mXqrYiCWxcHoATBiVhxFk8o+BzQ4tkFY4+AVxQ6nLKIeQ
uhcfGlJSY8xe+/kDJkOy46FnQ98T+2s2h6WZHuPeIuWBm3joDCMcsBI3ydHMJn3GbfhYu8xMZGGu
xzpFGKtz+dlQYjqj8Tgv6UlQEOwq0HN7uJyhJTSc1izlzUlVhGSzDbFEkdVT3+Lpg5cOxTztUfDm
2zW5CDlgRaP9AEvAUBD4eeGgi1hIoxm0LKIZCSyT3zn05vJSGjUbpppSuy98Y2cgie8SbFiieVpU
6iFlUJLCzYho0rMzNp9QRN6Q+wyxqRLBg1Oi2RhUvWBlVAynjrEfImGEcmHajH98bwSFB9G+d1T7
zuP8pcdPNgLiex0eYLdVKGdc+6zsb1lYyw4TE7sn6V4YJsLuFfaPBIS3YVvzd0TngBaFBqFOzGff
UgeEMDRQ0iPNjxtyBC8dDO6HZYtNT3j2cS4aoqUEFLshPRsksfSyfBS60Q96uArkXBE768cKAt7m
Z1q65VLOXuRvFFSoMI11GWZOifkmSx/gBEkg6oDxJUFVYwC1FdUa6S58qexpZnHKHocl9ZyP/a0y
Yo+gXH66+tvTjfNgTPRla2Hzn5b0TO5ukBUVvrK2Xlr+Wdpin2cVPzwyAnZzCuuoo6PXsUM8eDfe
47HksaN4XtlvE4byjpjgwas0gYQuMpOW9vEkEuRW9eojBR8xA2aTccQ/+t4sd4NqQLhB2oQoLL9j
G6ptm30RL/CIaYcDaMY7RMe9hA5JS6Gs1xdWqckpg5i7GFk0oWxBM/on89xiX9YDjzFbhl3ggqhD
HPHSFt83c9RNRe+o/W3rlPTlD073Y9nfKiJQi8TY0aNm2qVF4JGblHMpW3nRY+8cgTFsYj3CwBt0
usO0dpd74G8tEJehWPyQh9ndl31Ppm4Q+arZ8be0duTfZgdq9t1izb8Jco/IIXXpvOEHxLwoBwfi
6+KQx/2AID3An4cdG+/4GUyQs/WUYq4iPpVHBEtAXiCT2WpPaZCEjoA+udgEamVQsYVq0WIUzfg8
t8DiymQHvJ2OLc3/NBlrkaBXywEXmWZFkz4Jp1qJicQgniXchQsXXDg62T1YiUhkrL9H49kszPxF
G99kMLIOrPHbTJIss1mSBriW9EIEJ4SwxDyEZfwB1QI/BK7cHSQ8Fhusc8PaJNXGtQeuobk9cSri
RIhgJs5gIarnLntefRYudsX6YgV4xJL8XCeVEaoJyJ9lGk+MstKdYw6vTkF1j1vqKnRp3Ht/GZqm
u3rkci+mAwsTdj310RCs71J2E60OeBOcoPkw8idntXmIyGO85hmJ6vPR8dVzwJBiL0hRqhEUus6M
cS5DukJx8AvVIIxvMgo4/Ju0zLhMK+uUau9jHQVb5mrcykWMdOpUydjBksK/ugabOjMnVc7Nb57o
miS4Rn4b5tKcktg8D518DoqliYTqv+PSOqE8W7e+Aa99hLjl5y5aIXD3RiCJiG/jl27JrmtekSeO
h0VPFR8vMpm6r41TNaCC5wH/15BNd7ba8rUC/bSHifFlI9CIDIuMLKtadzEJ70HQfkub5VyTC2S1
pj8yymHXnU71B7UdDEc16m2ujMtt8W076E+Y4t0ryYJCeuvJ1Yy+nYWlnsjfWIzRAq2EyDBjvxsM
740JDTkV2UDdbr3K6VehKPXK6uSnUIYGuvr9YCZ3SXJwF1i3pQUllvUOTKqbYrck+K0SC5GdtxQo
hGIrPRENBt+Cs0sX20fLkw6AvACuz8HabV3Zv7FWzHaFotdfOtB10AdKQj/bvt9zijw7yc73kkMv
5ld6qojwrAnjoODEcq1/fSEvbNHunG55de3S3FsNSxMsgjzxJeYbEQ/bmLcwDNBlC0wXAszapuvp
/13hEOHC4HhsE6YdEORoBc1nqBXf3kiMeSMvC47oDbFuRMVw6mTui5O7Jzkk3xZyopOE/LMxVL+d
1vI+KNS+z6lcYNVjDmB66AGg3yUtcxOzaff4EEGue7naBlthnUnsU/vWHi6OcN6z0roGBUfzclGt
elgHcsK7ThzEmm/jFSo9ddiDKoGZljYx7cNQbkuSnfJSXlzIpEzsWNAbhLMgsLM2lp1+afTNLWgV
JPX0+GyCrtk6Pgw32iqMD3S6Hfh9FwymNxNdTQXI974i7M1grbdB8wTYguVp/YhSH1629ZW/5Sa/
20zWR5nJ18Kbl/2sWhIGiupkriBcAnTVkTTzk7LBbKtgX+DrwiKLG9dO/O+1B1JMU1cwzLP5K/rP
tlwflyD/N8KG2GpGxBl8uwBfvYegNTX8BzuXa5TfgjxiApVqBIzYy80yqru3m2+5BYWzYebAG9CK
l0IQHwlvEqZCsbwP1nzp8fUMjpugO7eRWnCBjxnztiZjoLcWR2ABEWcgr+ecHxuX3BBSJrbSoLEU
lT4QG/4PgYiIKLONELHqGLbmW4sjOXW6MxSxDL8n5mOZJ29emzBR1gOixPFHL4+Oj/qfdTbxLSj3
PcYn5DblKZFNzKeTosZx2aRy55HqQdmKB/Y1tcd107059nwf2NZ93cND11ZCDkOLVTa4iXlGVE2M
nV5/vJlvw1xbvrGlw5HUuizFltBO/xIdgmEYazDzOZ4FRSdq6uAzFX6yXy0UcA0hU+nwCNwaTcoA
ymc52UwdewRfcJn3WvXkvTGezYbiw626f2byIP2JfqAvQAQqUmDdqBRol4LCe9R6fC1m693NENdO
XUn7RjwUYgkjiz98mfzWbuvuePVOeDwJCkOQ2AWvgLLLQ8rUxTFJN67aOGDehmrWvjft6afO8A4z
xqxa472BNReaMeNvhI748zNU7xYUIIJ4tOBH4/h5um2DKcwy4MBcyuh1gXlLoyCNwenel/Unzfwo
F7eCwVc9m1IUH1zDvslAX/adcyLGl6klAo5L28m/HRCESJjzeXK9bNel+U/tm78Mrr7yoDyyLU63
9YS6Qc3XeJc14l+ToDxn/c46NX7i7lWoelXLmBEJUFfvReNeK/ymvWufOJA3hUfIF/05C2KMX0bC
iiSw6ZPlNl/ybc22TdyaZ5KRQ0jfSCK6ZK+nzyKr0Wiuyd5HcB8mS7/r2A9Ht4/Aae3XxB5fh1x/
Q5/8QYe0G/PuPmnS4CZGPngBMwPl/Iv7hDlg4hz9OX6+PaV56z2Myz8ADcjE+uC6Ugsvo71pZ/rA
duzfZwPnekfNwXiJW49DsgTfBlGBwXxbbnH4PnoJczagQMXGC9o3macPeAeQ0WA7rpH6vIoOCK9k
+iy9fGYsi+u9psRCJrOEAa4VlkjZS+sjrmRbQQYGuHtt20wT4GC3pCxt65H4D4/ZMNTcsY4MFDQM
wRHjWelrZqUc46IiUWvytnOVLUDnfxmmvK2e91fX/F6bcRom3TBGnskeBVzCchlk/ouw9qu2GeXM
My6yofi7crOFZhrcN5lMt16LLzUbyRNEe5OMaXrPF7/3J6I4DEJMp5J2zLH4DsgzuNG+bwbOkaFJ
WxOiJ/Qv6RmndSALqk0eM0kPMAXJV0yWlngUgRk/md0fCNvefs0A9ggRHPMSuqWXVdWFKEc+gjHF
XO/Z9q3F2VD7MQax4n8rS+SdIrgxmgTBjxQp6n1EsBnpHGlCDFOAHS5iQi28owYRSBTflTggd7Ou
RFLX9h0cgoZ1g/s+9CzUYUpzJaLbGLBf8dA154ItxKF88FyM57GaWHLVn6zWNpOyXJYFFF/OzBA9
cziMK4+pOEByKYZxL5fmUDoLZEq42Cnh7FO8rVXC9wR6eqqCgbTuIIkm9NGzWfxtWxpiu20IRlvc
nbSfEBK4Zysd7uDSXvk/WvZ3ukOCAi+6Lsz7OGBqRJAnhfRYQnpOybzTAAXgptrVBwQdRmP6j+V3
giDgkWEB6oB2GM4NIRo0D1m9n33kOmwHD5mZR1XP/VwtpXsL6hZRGXi/5M0/W0b53XBYsx+znids
UhvHayoIBs13q8RHUB9UB+YsG6Yqyt35C9IJ0J8ebcgC8TICEHVdqtvsr4gpc9eqO7urhCfBHikz
P6ScDjpYdlBXuc0HcbBgIz6KfPzOa+zFTpz+xmv+3OSOYOvqHLvK7JmHj8i4kGJvzGpvT3HzYLg/
0ip//N65jo4RmRV1klUg/LXsdY8uVJ6mJ/rt66QK98ADmUaVERf7OKkgQdMFWJKbop0Zdyl2cnIc
TpVtqgNesWyL9v3VmqA7aAeG+DjcZtGnhaFM7bQXSPriLkDfW+D23krb2il2ZmtSny0cVBzT8akN
IHRHQaOyQ2FX953DX77SmqjXTn/zAOKnAHGa2j+uS1LbTKCW19vFsbkhvlt1mArGsIE3/m0bbiOC
QSw2dBj/xpNcrCvDcfavS8YStGuwD5EA1wvcwMlavpQ2aTE9SR4jfUcxkhEzGFwNVU/cDqZnljoy
OTp29r6QT37brnep6RIljU5GZQnrG6M0N3lL9+oTmj4ayCOByxE4bM1XwfGPGu2WKJNcLCYkBcHo
hkbk09ISwtfP4tCzSxnZc3Nu01MlpmSvBlwui6Nun3RtRp7pnRc91HxIC3jkGlOvO3hELM0mWUVY
Mn2EuUwN1KmYrtXSvJueYZ6Q2N4B3QH/5qpnT+fNcTJRqTKLwmy0vKWSxSkC1GlL0lsHZD8GcN8l
kMvmAt0Yumo0qucgcYND5jbHFOBwhGE3jpoh+8xMVMxOcuPfL+7j0rOWiRt1Ktv2YVW3oTpfd9O7
4gDPCXykQsCXFcaZ9GOUVu3b0H57tXs/4OzbDZqUsczXJwGmAX1YdhFrD0rKsZ3tIqt7JkwkSrcm
WjXGHZFCF34YAAjQhLEeWPU2ncQcrjcavkx+UAjsfb9Texpj1IYVTqbaG3dCd7zIeDTxX6SbwF5J
4SqNVyxxnGhJOoUW7sitDP6UPRQJRJRnp8WT6cYJI+za2ldJGVZVDNg8yHexJMak5d4v7ZtBBTYw
3DG4vpz28J0/CULHlXVK+6ElBBsjE0Os0HOsNKyy/ru0xl+zBunLoUd7uSwveVdsUWh8+wy1+IS4
5kX7aJGwvXbmteupP4Om2ONo76nTHf5SWHPMlaHWTUs7KxYaowdpwsJp7OCd4CjWtzrDyyOVkGAj
CnuzGN5nwQCBoZSJ1D0n6o+eYDSDewXECAVF+2i4c7p3imc5j3Q/jFJJEk8ebEVyXO+1X93aP03A
C9nfzSgP12U7Libfr3P1fBp8ByA5AhLmA1Z/JW4eTmsDL6gzD2OVNa9Dt5bbbFzXKzfp++QP4270
pgwrTXl2J8waCy/2mqb7pvChs5CulHC9IHESYr9OzRD6Bl88LYr7skFgB5J6pxAJzgq3CpDV5bRY
ThIm6nUxqgKpV3DJJCrJ2d91Rm1dFj/9NDoUrcLk28ES1zCcoerm1fKr6o1j9VnqztksfJQzmcsw
7Mkk6ma2b5SL/GcFVL81gGXeZNs5RhEqZ+fO0cm2l6Syr9Lpo3yt0A1SAMWVjw4/5hFhyNq1Mjnn
wSdcM/rXoAclvfAnlMvwZvrs1aBcFpFI2PXoh0LCbZMpO02GdzvdxTcnBm8PzMHTnCVx6KZwdtal
lSc/wVPW+Jf5BsccXXaXU+o9+XUP4rGEWVzFzYs7DQrhebJjGs2PInD8zWhNx8D7wV+EnR06UySz
4I2h+M0vOqFI63CPtCI9zKPPwKHUj3aG0cMPiEe+SZTbtgt4nnQREgT+U7L1h8gi0kuTWA/tG0d5
SdWVWZxuj0x7m/tZWlR3zJGgCxOJNPGMsjrfZwsvXp69WoCh2olwRlTbNjGcTkYpWQvvFA9/tBGQ
BWCR6Nt7/yh9WNw7Newo5R19xQ9mURiFIMm/dWSNlr7ByPfmkDO705K+AK1L7tBP897g451TTAmI
29E8tbUFlIJf9pr0p2TkBU3a0b6OzS0niUCzBucLnSMxZl1hQzKfdhDi/RNYhzuO2OCofJkxSSnx
yVAz3YJxQWVlxK+N7CQQ9soXXaVyQ5AHm8niansrewCirevAziEaaOAdHGE6JtlS+TPBuN6rbyCs
+I+j81huHNmC6BchAqYKZkuCVqIo2zIbhCy8KZiC+fo5mMUs3jx1i0OCZfJmniywzfLLZ549CQ0H
mJJxcDuKqmAXUnHESbK4SzG8hZwCSowcXIBlbX77WJz6yYBwjKvSHynWJOrI4db6hB2lNm5tX9yK
UHRD1bMZMB9PCoMTcNScmCt0ueRMnq0zpOKfWywl92q+GM2MDjQhZ2CEYz9abmPlZttG1h66yY2u
Omy29YKTPlZfRgklxx+nb3ikP2jSmKIcsfX7yKTQ1GHvh/8RLOZ9QwweivObZSmW9GWvhPeTw0hf
rVs1lMIRNRwHgF1T3lr256EcWCsjcMO4Yhad/hRTZHGki758hxYSTWpbDDRJIEBfWJvKKwPgsG8E
4Ka8usPXwH2CcWTsk6xbeNO6lvONgZl4H0XDtllsl5xoFW3HCQ6WacVP7pzYR2fN47R+ZxAnRdKJ
vAirDpjQjQK5ZOUmDfN5yOCXhj0TjhvNFjQ+qGW3KAz06c4ZXffodf0linK5S03OxLnqH11DcaSY
WYNHcQ94aC37+vX97LUJ9nIa4VZsPA8MVP7TmvVTlvSUmnXFbzbSfGZE5p0rM/L68szjeQhq+36o
u88eiWOuPqgWDaeJktC6v9NaP080hJEnuOXscF/F41uON3Sg+R1X49XX9mm21xOr8i6xxsmu0qc1
jFMXXJaNgoRcrV0Mns3Wr4Y31yGwUxrl+zRZqBme/20bKsRJt5upDI9x3xiK6qtchaW54GchNWe1
xm1i99N29K0nS3+pka8YfYdMY9/yznjIcQjaqNCiftFJecIUyTnSO1Vz7ZwZRYdjGtdh2kqPKsnq
3FuYgLhIG+XCDQsqX2JDEy1KgN8IsVyOJ2AkpUEoMLgK3zxLM/ixJhO//vJqrKOPuRV0lffeHXL4
IRoQCSzFGcArECOwPB16Y+DXBRCxTFUWR6J7HAsGqsa1s/xaaj9R4oWglXJ3Y/xl07RberE6zHFT
cIMmpGhlnNukZdIoyqLb0dFRWUV79L2d5wRUzSVrEV8uvgKne/DmDgwr80G+WKp5pORhFvBOapQ7
HnFOSk6NvxBTF4qWCHls9suUDEdOZHPYd1u/HVYX0cnL6+IU0X1IXqGj+FT03rZcyOMs9tn3/J27
Apd9Acsl07dGJC/OYE9wT5+cfAhuaxE8KZpLhsDPn6zSvbU1x9/c4qPXVgWctLXfpxrjcRz1+5hO
BcT6mF5vBD121vmBWsgbwwvgG/owUkSZH0o61cNAyI3McDo39XLnFc3Zq4yXiPLD3qdRgGjSgOy4
qYbaOLB1sJ4rJJbW5aNy7OAhT3KuS268s2Jjvff+DrG+jc12vBnMCQJUgKr2HSBVhYBI451u91K4
t24MebZpMNiaEzMha07eKmmTMFhsck2z2jfR8juAHmb41Vch/2Ds6IpnKP5s8l057G2ZcjZIrD2N
EYonzp7DqEEXCYgrrnL2FIxEPMXEqEcfe6l+kRQ+W+T8i+elOwaH31iJ/nIFTbOsg4Psfqt6+Ne5
c76bu/YRVg/B4KY5RJCKKnWBNnXP2sRVR3IXH8bjoNqbtOfQ3MSa7mEiuB0On/mL0+l4UyygdWam
NKQbmIMwJQWtGWHYt24Temk2hZS/3eLiMimzGcefy1gNs40LdorzrfmcTB7lCSmdKa2NPuQbuM0Z
liLQdt8cJ81wXAfQNJIFyO3vCJvAEvkX1HqhyHKCianjHeqhu40im37ajyhhnSSl3Vxod8g2hUeq
0KxNurph7dguL6+33gYa5Q9EgjeBH2h24rOtiT7GLPIuoZgThpE7mGtAH+Pi1CvOAsFYJXdGqm6N
RRl7v8E45mdjaGM+IAfjb5tGvLoRqCF+uWO+kP7TB7faI9Qw4YMLwOj8K9WkGYWfphtLYqAe8QZV
1J/TMVPvR/qh+srdY0emyQ5fAdZtx2jNfVwy8yhsfaKFPtjQ5rPcjnF3HhgOXvKGUS4n062Zwm81
e2ArciYbTAKmruPLwPmAu81rN2n6kDo64FNi4iAAU8aPtICq2T5kCTp1zb1+S/XiHHaho2OOk0b8
ITHljCVzPiIcYc5L1B1GceIijAmXojiIhiekit6IJ6EB8mU5jL19KFqqZZKSOnTbZtNLIzKf2jqW
iNx76GJECXHEG3Ac1Ng9Nu188l0DGkveHRI6zcjzQv8bsbRN7sWgVi/gvgYFucL83Yvnmqn8kmPF
dA0yW2k7kl/Am7PaHL0O+k22IPkkc/PKBXvv9umLDshqo6cccgIz0aCokWJ2S/6JP56lLHMUBSXM
0jGR4Q4YgpaAWBGxyvIt0MtEsE16+pDaT8lUNUeRWS+Fb6MEueCgpsq9pEZTw4JznX0QFGHu4qbs
tcPXmi9AOoA3tDoc0G126iwETm0yNkerxDjKO4QtixxdjgFi0e1W5NlKzdKfkZyPft+/ZoogO+Iw
p7UouqXMlOyZIDqX2YeoLTlpeKg1QY5rYAL/g4epfM4qBzXK6jko28egK7qDJvQOlfnNKUZ96eR3
OXJcJpedYcClQethYqSJa9Z7qpSjjrwZuyIV+6Lmu4BZc9q3VgwHjM+fm9ijaeEpKpfqMEfTZ1bM
HrePdyvmoZULNb29dZmTBrTq0t1Th/MiYqYERIN+BjtCLyAUVrcoBn0AdIy6t9dFN0xDs2JXzX7o
Y6bYM6946cT84cUIG43dP3aFxYTYTiQdaTTFA+E9RGYybxONqlGNIt5Eafaa8Xo2g4CMAD7iUaNk
YlDlTUi8u8hV8G6ZsN4svXdLi2GF62KXLKNgNrYOdKsFgzNHPboUh7G+loFxkbZarf6oiDVuhSL2
dvynrmhP69ad2nbXOOK3X3uoUwXMPvF8Vhvw6SGljBCL1Hh1oyHYRn3JuFweMZOQLV5oY5qszOcm
gDOxAT0cejgsu2Y55ulnPXURayLLmM8Pm7gqsCXFT1C0GOIKBqCm5/1meewdOaxtiow1x/Upt+0D
/8y1aWPF6jjiODrw8QJLnxi+YW9ajUIFVTVLdiQQ6yFIt4/ZxDwgKbnrptRMzp4vD0JMdy7ReTxM
hJjKaNqruHhivVwO9NmSrBiQOczEXg1IZ3fEpNuW3AqivMrCxALsrUzNKQAzEhMch1/fwJ6VEcOD
ZBmuqopp9yPFvjPtLF/T1uDPe1xvhDrKNhCbAMYCrkzKnFcCbST8HYCiN5VHL1Pme/iVE6xjTnUc
rRn7XOuUoba6c14b12FyuTOVhTrC6qYXXTZhA8p+0xzTFXpru5jOLAveS4NsU3lce3qdMOavCL61
LkiRNA5NSJyN2yL+eM2ZKc0hj133gMmX2Z0MLl3sHFPDfeoDZSPHs/dKjZs2cpj6+kn+GLj2I5I3
gZ4MfICT1iw8+CIxm9ZZdJ9wACSTrrqHqGHJbWpbb5K4ULeTPz8Za/hrmLTNuXpAtDbMwzzAjTVw
zhDIOhkuVrW2tPa+20WhFfPTXP6alQxSbVru3peFaqjOXGhpFkyBnOChyQwIMhUBJydj6K+Q5KLr
bKb1Mxdpv+RKrigBQoZQr2KO6jOqIIodDPbQnctwMKoP1xwl6M8ZiFF7lk7gcnloir2aUsjcy3Bn
avnOUOuRgHe2rQOVkO3iPbGLj8yv+1NLAIbK0h89E35mw9wXFktXmfgnPefFNuuwadcg9rZRdtvF
y19eoc5KlP+NMk7M8JllVtGXqYBFDRkIF9N9dGg62DZaX5IIH3ECu3Gfsp17eFzrzua+Vrp4VXJM
Weo5armaeU3CPmAy0nAlVIDsOaI9mInr1QLYjLG0ZgRM2ItZSHatRg+2czJDupgjrmWMbmjrizi3
ZV84RONbvEmJAkxfdC4DOeL6EJcOQ5YSFHc/LAK9u0ZkyypZHzlqBpvObSvoXMa/OJ5pxWVqe0ID
DZs1VW5iM9iMHkhoc/wFGprsfLwuY+rcTW56cTISkABHN4KrCcfSzCfSYAf4RJ1dE0tuvVNGFZyc
L2UHYpiV8gee+j/hLj78XTJ+VrvcVg2Q5EQKnAaeeDOwjOy8hFo9D4sQcDe1U+qMOtBBJbVgQjjx
KXablrkdD5CDTBm7CKuiQTUz58uYRvcO5Lg2J9/NwJ+6C1ne1pKye5oczkEOZNBc5xaaxgaWXy9D
C2et6ArdfPYFNfHEm0iI75q8fIpt8iXFiP3XS3/tvtvPQOlRtc9dleHcaCn2yKv8vRQMIHrnjlVy
3GEnfl768dumxND1sTELB1jBIqO7ptbOsSt5bhK/f2tN8GkNtRgrkSBnscYooyCB+ASUGSySPWyk
AZMMx4YxR9vZJXM9jWB+LXQGv+0AXw5XSyOHthXEPpn3Xw5Nj6NonnryH5ultLAXc40DyoBpii5j
HLjbtoWJnBXVWQCpKFnRObLX2JTZb534j/Uet3s7VPcAT0MqW58Jz2xL25jOnq5h7yUrviq3NmCw
Cc3xkrQCQar9HokkAacYSAi+ZDWrGAd5k3mPjU/0oRoexIikEeRIKdZY2CTscy7btIdbFnQ+zRC2
NY6lb702WMGHXEExJIcHjop2ZYLBbcnMjyRnMLt3RYlvQLngb6/D2twWFFn0utYdqgR83wylosDM
RbPSVuNg22QtigSywYugDMSJNRjegRCqQVE5fjek5BY+CH/IhTW5U4bxjR/3TibL96i4hOJZtcMc
V/CmwNyA8e2mCrw/vFlsR6KisFz86wi+hEklv+o8wjot6U5uCZt0LGS2Ni9lHj3lk/qSXkNUrdsw
QHxp5R2IZHzjDV8fwtNXncMe7a002A/NWdTkURlIbZMZnkRaqjtvxj1h6uiqK1qqoiK7sTLwfoV/
ny4Nrhc/ecj4j0UHnQ/VaobingmV0knZhBx3NXQcVeJnoa7j53iuZyyir0jodTSeh3pBPfDZHmtq
edOGsB4kgZdyHvvDGNAU0GrUMYFqTNd9/jGRC9qKDN1KE3b0vBWZmqRknUFEbAWeiTvRE/YZzK1k
Tn0lo5QjpHE4ID06VOpn6puOAzmjDfcy1ezHY5R+9FPPeFOfDK6aQyfeff3Xoxoy/AtKSub3Xjo3
W7FGvRIH9o9urCvNXV9wuTdJQMwPvPvHSHJyWaEX/QJxW8pjPNA2SCxJjyrs7BnuYdKQvJxxEfY1
7SNc+rBUpsvNwvWyX7qth3o0GfpsO+0vuYJniXdhmPPvxrPXP8zqlPhRDuoiuOSDPSMIO1utoo/O
IaDLReRviKkLMnznXklyGrWF6cjrVkaKgqragIVYyievdPuThDG2id8iyU/4VBHv2IWeI8pJedCL
PcPNq2Sq4IDNcBuIOJ6d/QMfwV3w2oFxC0UkwgSfBjogrBenhggUHz3+nw1BOYkBAHVhEL9Ig5qp
C4GNnzlX9wMHa0YV1rXMG4JcY34uIE+WTnkzmiRqu1ZhJlL0wHPQA4O0b3QP1B/fjUoDE3Fkvu3q
5Iva9G1JRBYn8E1uPzeiBFCH0Ug3BB+YTG7iOHov58jeYOe+jZuEGkeoQxg6jHbC7E15Tcb+nxAr
DfFRbit/1GFJLwlO6uzBXQkQEnNsDuSlECwqQ5GzSE/WFV7DK6hzBk1x/1WxC/QLPe2JeenG9nfh
Ap+5I+lZSwV8KO5vMGc/QUYiirg8/KQAGVlGX7XT3c2Bucd6edZgXYNSvy3ZlEIhZp+z9rbrlyQK
CCr3s+dsnG7G4Vi1EFKm+9ZsLnVT8da3LXpv+Yg3ADiM4qiaRIec53BHDes9cZ57lbBCtq1lUMAg
SdDTm0CE1DMxM6NnMc3huUTwlgdJFWGf9IILACNA92CINYSm0zdOQ9eqQLVkW3uOBv8layZz15hz
tCNPQVmTf9apSTXxP2seTkXgJ1xUOJOYNgrsspktdJWkgCHk4lAEsX/PEeZBphOKrselZB5PHYC9
SbVA9b0b27KvKQGAdF7R+077TE33pTGqL9TjB7uni7t4iVR7joqAOTxSDyQ3vMSv40DEwHCOPTWz
vWJ00dv7paX5gZeBQfPSlu6f63GsZga/S9Pxc2n0JRiwu/S0AdNUTBkwNnrMY6YF4UHKXWXn6EDJ
d2BMrxGQedMy+GWSixqeb7t6nFjb5vyB4McJ9XIs67Cp1xmN9p+7JL0YQ88VI8IVw1TLmPdZt5yH
Qr7wjr9kaL6T0azY0Qqecpn9czF1QGlh/fAAQxuCqElUQqtaBLzcfnrtUT0ghHJ/zRZMleQh6Yqe
QoPI4hic3K4Lce6GZQz+reJrak64txdiKhLo6lqCzYszW0KrQ3BRkbeNFyR/ESNx+mTeMt9/cyfv
IwpiTq3p+FsV1Zc1+FOYxenVVO+Uox4pD9mWnX/Mu9LZShtLtJZvnqaCVUGRE7TkWPSdgn4JmTa8
BroNWztl8HEc3WU/R+NLVNb3aTYdNUEbt5c1/q/mjZQj7lfnDbzUpTbjbxKc67orD4whOdEyHcCW
1IYMQp16+mgWvo9mdzGZ/PCc8RNjwkzFiz/X6xQjOwkDjGjkghNgZrGyjI9AAYEdKbT2h7omL6da
9jZ3l1KzaOKmYk08dT6YCwxASWI8lhlsd3zl56xcOKDk1qthjO//v+GaQTV+LCyuOfQNkTEnsNfl
osXBYyNDkRVkqP/SUqRVEYjzzGM6/C3QWOKsfhKqgLm3yUZSm1MCa1d4yG4jS8BAhpqVODTG5bZN
erQZssROkp0yzdRv/aTHMv3Ip+RFc8HaND0BpOEu6b9tqEnEb8awz+p/ltBH0yeDILCImAxJw2G0
AZip5myX1eNQZzswWMeYsnNncti71ZPgGs+N3Lf3pWl+RZiqcOE67r6d+r1kinlRznSLYwmPsJIj
AnT5UNewuEmTYmIQxg4ICaN0MjwNLi2l5vtoKIm7FvEl6cf9HACBoTX4xcgYmHpCMKrC55o95Hqe
T0vbXAXgSU5xw94VOCf+VzjGvnw3RbRLEudORljJ0PUuzHq+hoAvwFi/dUybymHwoAAFGdx66tCn
Yn5mpJX53b9YalD6XvzPXwdBrQMHk+I9DIP3XuoeCCROG+3MuyQayBr8T5cTWEKnk4rdhyyZc0oA
t44MfuOOL0yt2nTr++LbaGEcoBG85Fxdth2z1hxYozNcEtunUqPF/e042Z3b7duWrAwFs08NOBk0
ZC5QSfRDtRom8BtuxfSsUDGtpiPjp4sqodylycNYtEVoVNNrRfu4e1pRUN0A0aLpzBuWbJjKdQn7
jzIJxjL5p1FUD5XrqqOXPXp19TCaFCssB5mJi5j8r9EHZzcJAv7iw6R8bkc1AA+ng1+QB7aaqufC
mobQaoG15FQCmIkKm956UbJkDNtAnqAr5ywNJp9JBcYX3zD+Heu5UdZ447oM9SEpUuRacmjj640x
oU6ds1M6AyqrftdDc/Jx+kKEpV6GSU9wsuETLPYC2gQs8sbSHKxKU/zZPW8PxE7rFkPopgrmm3bG
HQMlyd1k0jnCK7q1nfET+xXnzaT9beZnysVR8xGzMFf0f24eg8muNSPopx5VZ5uYSXeDTcRU9o80
phMebWaCU0fFLXAyhUFydcPejQSlcLpCr+d1YJC3GJSUa78fmrz/v9ScXLDnq2O6WM92N8V7TSrT
bq8syzjrE06L7VfCND3s2M52Per3lmTeR7cQuSLNGYg4OGqfwykZ1khPelsM0a3rwEgYfJYL7uXQ
I5JDUcBepugqYznEl1VEf4ngkcByuJknNM14ZD4W5UjUbnvO25aGXAk8ZraNp7lv77RUxoHN/CGb
013iyauhWr2zDONj0cUNNN83yUGbdKXyuK57Fziya+kWFL3mIPzxMjqSNFLZ3UTjcBv4OCa7lqJc
ji0QdRinL6O5p6uAM0Vhf81JzMaB8QnrRrFJOVlsq2qYTl7lXGpF3w+T1SOfQG5yVRRWdu4Zq+Oa
wXNngV/0+9QOl/ToufrAillslNcSZATOlJrRn9eU/cZmmHawDO5O7WwdpekBbukMAtsCCUsoz70z
l5tgwPKezGnoOBAjeKr4HXiaOCGZRDnxjXH+fa8y67dx7OKmdEZ6ZpJs66Dmb2qX6DWzsvNsGsuB
Ux/lK2ZD5Bpbj/BazM+ZQP0DiYQtm4GDtdxO7BkULg0kbretkZYXbJAYiph4AUNA0mCfobBl2/m9
e+GYflY+LQqB2/OEy/EzMe3nvicX5bTFaopf2ZRXhyz62bM58JtyZCTjjwuZvf7eHKcJWcbrQgj4
f9087euYu6FTixODrqv27CcefAuYsEVCuiyf4IJ81ZZ5gAyBsFR6025gI910mZ8eiYYyH+jvoPFw
GDVh3JHiuvrG1TQj+KCzdTss8ZfTFXddM2bYxijqZLC9nemz34Au/RY4JoRxHDoKjsi4IC1n9/3A
47W0SbdNZXCTmlz6m3Gt83LFn2NOL27KfJ7rCZbp9mQQ0N24RW0eGj+50XNxIhax7Wyju5sivW9R
gTmIlh0iFR60ArNOxem07hRqbRUJVAGCyWKqX6GM6kNH5RTzLEaLsYHBoG380KnaK2mB5843OJOM
jFMzkXS7OrknTslswMTnbziaT70B2ssjjR9sQ4cXDiQh3wZT3nnLVZOwo8dDZeGQPNreCo5C/ebs
oneCASGdNBbcAvjWclDXqCgXNjSqvfOyxiloGNvlJjeQCqJ83GY98IO+kDMzXuMbUznFde5HAsJm
J1aLoCtwqJeMDVLZFycf6h/tE4xEZ1iQW6NoHgfIXnBAaGLLuoqfZw8nYsZBR7vea+aA/aimTux1
lFzRTp6k8pztfDCV/5JikttqMJWUjypszcQWOBvg8BmVF5pBAf8G4H2kHCwOeCDaoANfTiChmUbi
XG6R7IEA0qKxQloNg6URWHFQWtnOtMgAF/Vd0Y24bz3vA0XdJguac+4RfYX4zIhI1j5YIog6o7x1
uiE5ZvjWNgk22mQmEkcHVk5UXT26NoA6+i2tjKBVU3m3TWOR3gnQDAImGWNePtg+qbZa6s8a1+ya
RbqZx+XF7+2HYVEwMqJ93/ndgc7Av1nH13HWLNjDG2P0B2vsQbfJfhvNTnXwbQp9oRtDwOe7G8TZ
WeN/GgnTRkn7WI/BK05amIw6Edtmy8zOQxiGSgO7AlNOrX/IEiCMMb13AzryMEkJngNjy6Eu568L
gj1zWrrAiBvPLtxOMgvCh+vpMdQPHoXCkp+w0mIUlwxZF+PP9tWn43GgTqMW86VztOzuRbNHhVr0
V51EiGiI/2M3EuhtLZJp8S+JcZxG6WfvwGthb4T3E/fPHPN/mGgdpMrOUzfe04huQCnLv5nQ8W6I
X68or2XvKSZByyfewnhvcEsHbJalaRhAFH2QEZO7Nj4W/vQjrXg8CDN5tVLe3cT4ZzYKPrcMtouG
P9ZCPNs4ytB7N6i4KJL43awOTiXT787sHyrDoYyZ6HvvIvXguPLwinoES+qAOLxrf2gjumk7nq6Y
mScWPOdtIKoXF/A1nRzXjGJuuEmRi3DWTk/4giDqHgJu2oz/uoWPhg2vY8zezAG7DsZ85i3nP+58
/4w1Qq2M9yWfHllyqESLGNXMDnnNCQ3H5pcX2GLcOOJk4qtf1zU+2Tohm9rf7SLHfW8JvhV2csBu
+lYhIJQWliwK0GFlsMYpCZ9UDi+iX+CHMOaM4ncr6p614MrmsTIQjMbanRa/nSpA1vNGtTlgMG78
Ly0kmMhPP15q6OabwMNphzXhvU3dAT5DuuvLVfSZgEDFbnlqxL1q+HK1k3+oAKUiEPVooxnLAZlA
xjHPZqpuZNB74RBwbFBlvHedMt56fvQpGh4ZOqP+XAb3fCzlmXOxE8BttUdudAReuM6wt/NI3ENO
aNHqBf5ZMFNDxU3CyKdt6Syn2MfBqssx2Begvub1FqTQ4TzZfLjeSOWdF7FCRNFBL8SOMTxy5mVz
gf6MrrEsWOyT5K7KvDJEY4GtaNFiOIn8jUImPpmZcXAzTNfeZA4vffZHKrNfrIhx08w+siH/+mcJ
ql1kSkicfMA2ObTe/OTG0yEZMBfMi89k6iHhErqn5w0Dhcg+bZOB0dKk78vK1EP54yGFQVCm+a30
BpR1vioVTsbS1ycGVU/tSJGe0PV95incn/Vd4GCiZfhFYtr8iVjDRgvUzeLmmHd9yrpoIr7Nu4bn
Nj0OQHvO5TcRkndnIAabeeuIgJkgCMYl2rMEuukd5SCn1kbERYxHTK3128p1Z9C/YUl49sBRc3hA
oIs5QuQRYw7duKtrItjjq7ty8Tuo0r0vCoAGEU/ZuESg0gVhPY237/8Lr19x4f1fcjJQCe3hq5yS
k2p6KJ1NcGzdcdrBT1xBigg5TFD4qHW1pSrreyhsqFkoBKDD7PdcOwLHx0eaW8ve70hRqf69Ttvv
YN2BEmdxAMcuN6r4KJhR0dHF3uihDO9wQl0J2k7OEOLcBfKhaJexxU/sWHgz/OIuim+onKGkalmY
yNvdIYOdb/G3MBaRJwuVcw9Q/ddJT22BP8POkcJNW8Il6cez1T/OPJxobrzYbOPxnea67pUoTQs3
k6S7x65+4y4wuAfbIvHA2TIlQoHCbX/VXLz40gw9+k0Z33YVZclFJ0l4lCWwPAP7sFdOD40DW6QQ
AoBLz3ErJvmrOBTB/gXaug5ksU8mrCVbgC0ZITE+NPy3TsZnZ3gjNq/0dgoSdz9O36ZD4N3IVvnT
4WAYuAZzdclaNIvipXHG93aZcEj789ZPRmxUEzXsBV4TPIAcHQkGwr5LacmYJJalrr+t8jTezXb1
SmQ8dLHWbIdXPO+vFQQQ+H9TEg5xezO7DGsgf4E/VAM4bobOPOvM2pVHVgBaJimZAvMCaI/D4sG1
0evNiWuhGUHC9gM09yGD/pt74li38w7/arGdJ7sMWa341S3G3JoYUS+aY4tow9GUhwpm2dimu3Js
HiUUHCuP75Ok/sxUzrmtbb4hZC0ikDtpZv+IUC+3hM3CwuYGQoUyHBXqGuYMS8sge2drGqjtoqbi
s4nfWvo2rxP+cts1HrtW/5ATX/bM+vqwF3eUdZfhOMefaCL/ZPCzaFirY4Q5LjaFpvKE7MEUGfee
yXDO4iDlOP2LabaPo0y4761ZMjvS7+uiIUoogXPiPRVZdnXj8ttIzJ8F8OLGyRloMU7qPWbq0WAP
aHGvlkYoK8AER+n4YhPEDyc1H1WhfgpQZrvKqR+9tvgY/FQimuYwC+naCnNZvXWT4wIs674koi4O
upj9kZOWRD3wq1fLS7rQd8kwaaze8/xCgdjEESo/JdOnxTqcVvqB3N8b1sBztGryrV1/RiVfiVa4
/7Sc2J4Mn4JMbiSZ9M5x92qvjvC5njxwlOhM65iN0We/BU6S3eZYus2leq0C6I0cSb5KW52ziqGu
HTG08vmMTNO3t3wV6Z7lMaWptzSzu5zWFpRPxBZNbknWoOy5ZY9LWmEVB+kinPTRCZDhOqv4nJL5
burKbEPnHHfXxVuDW/ku6kmpOjk2JuWyJtZxtxeZ+0NRUXVIiMTNZX+cfSivc0dSBJ2f7Mdz6kBf
1PW3KOGC1RaJDIUPzBvMkAoISBeVfpKwRphD+o/R2L91KPdgcDyMgVvZpB6XDp5EDP/pVvVmucOm
Hk19sEEy/Wso8cwr3VBHwjebg3W/0Uy04ZQ7vFvpd8WpEKt8zd/etsfOA57KMNHMqk+7ax9cTb9H
avx0BVQdFJKd5TKKqxtNhLCGIuQRt+zG8VtC0fv/f4yJxCfaAoWbKoluSi9ALJp7gXsFGDM+0LS5
rR2u/PnMbhYt+pUyxp2rLTKuSuHy5aXlgNYPnMcZ1heHpsLbbzj+F5auMOuQmByP6wiC0wQvgIgS
k0KuHcygnOWLzsotPi2oHEH7rwWTbHfd79Iz3V9fqGhIosV58yE5IoSLYJ01qmgX1M6l7Zje49I3
fBNJmxSz5cF5zNH2Cnz7EOJwp68v2BT+sQbHT/zB4k/nzX3OiL6wz0nU/5vX3xxbqtzZ0vBCT4dQ
CDbaXp5qIj3Q65iL8lCcS9BaMxHxnUqtx4Q7BIHkk3Tgm5GYDcj/OAdH0uITN78uN8eNO/IaMo8E
lmxuiplsoTeG1sSuzCkcV0lQbM1G/BuxxyMRjle/ZW7S3vVT/EHGE0KccL41/ShLBb4pKiWulml4
BQSzgynGhouIZ0Sdc7CplIzalarIaNqMuVcaqsE7KoivRnZ0g7JFMnUEE1kZMeMMhsfsXSOSLnbX
bmuuEYfIr64U0KD10udQ5LRL6rV4JyUJusfav/EWrraciww2H3mrnK1tioYBPk7uKK4ZVGaotAwS
nb0R23+BMx/RmyAIDInYM7Mklw0/J2CQKIHeIidYkHzJI3Qi/YculN4qfRgr63lxNP6mfnqStRsO
UeEcgjYo2X3htk2A9eKKpKjbQE6R+dmspmIrOdAKVvQwRcw8BMvVNSS94VzZQZIDGiU+sJlo9AGR
wqccpByGhaheUSPmO1BB06ZdPtp6bPZEJ1s021VBXj+psngNRsz9Ub9OKMnqkLWbxJaQ1B/sXW7G
mbNrJ2Y7df3u+PUpMikRZj8J455XF1M4gWaGbyCGrAJ3FTketBFOSG6fWDkPgXWm4Q4eBwVEsOEz
Z7uYbWhCtNv0KQlXm2UAKs27IyK91ejOcuC9t7z+tfYLE4g3R5fWRgiwl69Gltc5W1RoDg6EaMad
hppZpKc/vEpfSaWQvaeEOggEql7xSv9j7Lx6I0e2Lf1XGvU8PJcmgubi9nlIb5VKedULoZJU9Dbo
f/18zO65B+cOMBigQaRaptKQwdh7r/Utj/Axgo6IQloKjHLDEOyrSjwkMfm09DIJ48LJhUpD4voO
ya6q8+kDHI3cGD3hKKL/LvW+3AWoiAp9gjsjqj1NppxzHZNojqgITVH9SzHHWhiTl29Y0zsNXZ0V
NGc0QxCJmLQxc45G8kfTvjny4EyXChUa5GvuPXdlua4T3P+haAUwC27agEiR+WQBG7Zj5dIQEwUO
A7/KNMZrs9goNfi06d5HCHYX3jyQIJ7oycp/N20umVaTThQS5YcWEDL4sMZmOW2c2mPqCp4KSpK9
bIcJTwVX0pKYq34dWZQqHncx7lDOtvKfezqjVgsiJHq2WlcxiBWPJmIvqwvXbY6gh67sa1rlj9Ql
qGF5F8iWGkZnZl1sbr61mKiTsYRxgK0BnWxrnKIQfbQcWMtLyX7YpuvOXmszTAFnpufcZ4axJpWX
dhu2+6Vm0sLVjecp0zexnZW7zLKgWXVy0ZRkrjOnHRdBcyRqF61f9NpGVBaT/52biv1Ds7Tw+51o
vrzaM8rfwJezmJrikw7pr6KbFaQmuGsiAjO8ABsE3G2KBjya/W7dwMCechyHk1qMKRMu5hNuz/UZ
UA4gtSeFG0wBvh/mg8ZstZoSjVZVHF3SGKayiUN56VA9UK71OQx2ZTxUvfmVCa5ANxvJwJmi6t6y
U2enTxjC7BIHuaFkc3Q9q7rHIvegxThn7YJ5VR77TGgJcGgriOfZyKIzsuLYI0NlrN3PtNL7VZd0
7rYNPMB0fvRB/NVL3bntUzAxrmhc82L6RffUtEnC5YWCFwXjnkqwe2Wyd2wbraHTZUePMRJdMx07
3sse7tvkMkmoAUZWprnFnTz8JMK2XKeKFgkhvO/+HJ3WO63YS6ABnLTQYLE5HhM7Vhc5KpqN3Wyw
mAApHHQ7/mlMbfxVx/qdR3bUaz5OX97ARGktJdWYg77hObC7uenVPHjuAC4xjWCill1Zry2tkavc
B+RKbJd1wJZQPkyMExyHSa/hhr/8pGOzBbbhgRf2MWfYeqbu75lLMZKKCbFldBqfCtS/p3Ac34tu
Ivmgatz9mMeefdCsozuHJd4Ohgje1C2UDTsuUle7Cc6RCa2sH9mQh1PAzMQTEkido9HJ1NuJMdub
0bsKJwzQAz+jrYMinYaNQS6nXzLbjKNiHcos27pd/93RTdhpkxWcDQ2sSC2wEacVOOL5fyWmpm1B
XD5WhBEf6yFLjrmkQY1ENOVKvPpuvfONCR9HK7bCIDZKFsXBr4ioGm24W5qA1WjqRBg6lSauLIDy
ajqmtwyiyNwQw5oAiM/qtbDH7i7Nve4uBr4JyM1nb9/PQYKhNe84bh8NO4xyy6nkbFrU+3thEHlb
KTuw6D3CBvbTwj+WcFsw4VHr3yKU8wACXs7vbUhrLO/8EZTzhN9kmTjN/CMpymybOTrW0GhFPlL0
K7cZlQs4qX+96ZMpxuNNI2M5TnLnEQQix3DclY22uyWB1jmp24nZ4bN2YspMLzz30gb9Pj8SYgKe
ljQ5rroR/LQBFYkcjZckDJtVZenB0ejt+YaUAt51TOIAnAhfNcmoOyOdEQtzYLE153jy0VinkA9g
K2Hy0LOXDnfo5I0bU7wfbG266nAhd5HQUArR3AwMlwK1RpA7QkNkvhPnT6P0gqfsoZpvaMokLgur
VPs6SUxrDrH0dvtqBENlUUNuDILLEYCwFt7i0gIzTI5KIY6cAzYDeGarrI7FXgekCkcDoXjDxutg
NRlCFU0F1b1IxpdG5P6h+evczWZvynxSJzj6dqUnHgM7Gc4iIoHOns9cZCvxaZSxdpcO9QvS6PE+
zlR0dtyE6YQ1Rr96JiyLqES3gwiw2HWRqo85FDucBvzdsQMZm2Er6dmmAoq2wGrQ+mPjEYebv659
6Cgg7Q10SHSGY5Y1nbFp0J3/eopQnfz1LTbSMINyESMW2AQFQiCQ/l9Zao6vI+wIvRzw33roYRR+
kfPtRKxljThIGNmOq7lD5TnEe+ZQNJPsCayLaLFGFvmXFjes8noonv71KA8SRCvzu8YFQVJZMINP
zKLZ9ar6ckLLXmfEMy0NXqWHheDEvTYnjbSulhMGyF1YB+5BGp8MMYbzaJXZMQOPZRVSXULTfLx9
RkBuZtc1nQdSK4rTpOvyKbERsIWl8d45RbNKdcrICAmgaI6cEQXmTMffx89xV4s1CRJ8XiIm8BwR
4cLUc/k0NMT8CUiziNZ9WlENuKkwM5c2rugLYQs0RSCvulZ1qKGdXrKW3YfrVVdMKg9s1O37wnaa
54oSNMzK1WTUzJslEzo4qvVJunp6IhwKfNG4QZoM+HMYq0ebNNNKK39Fnje+VbqtM2rpSbtw2nWk
Ahr96ZAcpVXRgBEqvjpedWd2nrc2dL+40v/EG0As7SpQ87vhTfgi9QCcN9XuEnFUf8ZHquF5IKcY
j3L4UPfute7I6ipV/wAZ0N5TsiPOSvryNRt+++G0FrBKBrwXj4HvyUdbuBQsMv4J/EpfxholcNBU
d66B/V4ImE+iOUF61S45a+YcOsVMPzaB3ggjP/mlj6AWosYdrFD9PsA4zcZ/shZgszp/Q/TQHe0O
KhKjckoA7Z99boX7ocasVNp4FbuA7CYbPzf1KBw83QnGnzhK2NqG9bZwYcF1tbM2xzr77FOotiCv
jLNl5CTKDNUrVj8AkDGMwUAiz49pyT6C+CACQMviL2YH23EID3VT2s8V6tplA23rvk/a66xOXSdd
X0J5wq7vFAWJmhn8mttl0ZtJdPLHST/1mj4wriEmEFg/J00nvIdopeE9AsnuJnf0qoiXrGV0kmFK
bqMLcbAeSSRMLUH10TvHQrCHxn+fHRqaLQdrREwTPum0yUAi2/Vyqvpq70in3uYlxFuZi4KFEnUZ
SOkts0K5mxLXXcuAYCYMZOfWoLiJQ4NlHvNg7MaQojuIipk5EARLQ6AH9Bfm3WVA2QhCFalMFOc0
54VHLiuLOuJF7c7C2COtZAk3+5wQyL1LiQFBWFQA0dBPHevFtml6HZ7ndLH0oucyRLcZMSxdo2Hm
YuohAfTDBELFc5ZVTRCvIpF4PZj4t2zcZrFW3zsJSHkXCS4IYkgNTbsL0bWDVXyowUvAW+lXPRCN
Exoub5dwHyVjjtAStOqkX0b4PbijRtBE+5MLpRRgeJqsMkZYIq0JwzEzeiIQV2nhhCTZls7OJIG0
GGo2tZlLKdT5z62brV3fn+9O/i+tzqYZpUWzrFXrqZIPteUFW9P25MIrza2TK2fXpPp7booX9hEZ
W9fSXU4uAkHPhNRrcWngTAEg2yW7jJMxjwPjHA0kuoyo9RmmuQg69SNrW0Fdhrwo16KPjDuUVOii
XINtfaeyrc1JuY7bxtgWaYE+JnpnDhYtWNTxKGG4hDz92Gbaz2he/0Zl3Xcs4jRWq8uY2OdwZKCv
h/q0sjr9xaJbtUSdPmu/nATS4gnl8fDC02EqiFqnIPlihN1JupK4d/IR2oJ9oKphAiP4owPEj9kc
Q6cIwSCuHrHBc7AKQpHsU5bcHOeNk2m/Cw1uoSErICB92qwLMABDgxLUilJyS7rgMHTRe8lGHXE0
RAPMDM9DWcCdnwgMTKbfg5E5xFXyz3J32sCz8FeIds+6iZVsRnwQHxbuI73HUzhtCqenbGfstNTF
wAivcuaOzFL4cX30yH0eTIyNrl49VJZ1ZsNbcNXUXzXteieVdNVQIpW2hpWaH5MydEm2zpz9ZLjI
W6s3UfiXxui//B4TqVL2T4/CLXHlkU+02foi2RmDhfzbGV8AYREZmvQXLe+qfdQQXtnN08omM+jX
ogiuaQQ3krSNuMN9ALY8pNpXz0ZTuGu4zQXxr2y7bKM8ua4bbjupE6fKeARuDFpYiwGFshK6nGW2
oqAnWmL+o001vAyWRpGcGoK3oC6InSOEnMzNWli7KS9xzBTx1kqbrwZE1jIIHjJ7aE5DJMoVY5yT
KHISIHoGRpp97BJo3d10yTIk/rUxHkrGrlsvUS+jaR5uTySZ4MwQz7C4snHRz35uZCshCXkkDZRl
YhGlmPtpyZIDrrqrk/Aua24NiRJNQFZ1V8z46Qp79oGYohcDGMTC6sCd4yIlRHHUH2NrfFecxKtm
9q04MUJGl4YYEsPkvWrZG80xKjIRqP3D61jo/bsdI3jJP2NJF7BLIG45E0ZlW98nWvdCgtiLPXK/
jM4uAGxA4CVcrpGcNlbi+e77xiSAvvCs2Z4iQN96fmyq+FM5UMZGYyN67BpC815aMsp2JYsa4nlG
IRWCjbANr/HU/hI1TS3S/NIVLuH3XDqYxDLj3h71Z1tDhkohRcenSH8idrTXxAPKut3n7A4WVUFD
qDDpXfkg3FwpEUC7NNXhOQJti2nexvN0eKf59afCSRKM8oPEeYgp6vb+udJAmR1VG8/CeaZ4rUlZ
0ZBywH8xd7ldZEVdXZmhwPGYMpIleD5eqO/zHF2zzMYDvVj/IaB31NjRdymoIbwueCph5RBdTg0i
Ch2xH0GvP/74j3/+1398Dv8ZfBf3Bd6YIlf//C++/izKsQaw1/yPL//5VGT8d/ud//6Zf/+Nf56j
z5r0p9/N//Ontt/F3Uf2rf7nD83P5r//Mv/6389u9dF8/NsX67whVunaftfjw7dq0+b2LHgd80/+
/37zj+/bX0F68P3nj8+izZv5rwVRkf/4+1v7rz9/mEK/vVF/vU/z3//7m/ML+PPHc/CRf338X7/w
/aGaP39Y8h+6ZdNLdl3PsHXSbn780X/P3zG9f5DUbArPNbBrUgcbP/7I4ZyHf/4Q/zANpnjs1aUl
bJtb7I8/VNHO39KMfwjEXcLjr5lUVp788X9e+L99gP/6QP/I2+y+iPJG8W+is/rxR/nXJz2/NNcg
bMw2pQX4yDTomxj8U+XnxwMUS37e+F+w+SyB9efBJlECDVFHcALW/brIvjVKnTXd2HLjpwkgudb7
dKw2AgBWvprUIC+4z45WU2JmLHdyqt7NQALIsS8OLf5Jt8hInEUzmru3HDQV0qJpBNb9yeoO+G2e
q3IEcDNmH30jdqNZrggyvJqIjdO5gyxomKwDM5rFUx+h7eETrquNrpu/SSZniF63R8RvjlZ9pln0
gqGAjoPR2UuJD7kfWV1sq/zquj2Zyb+sNPvlelgVSXMm20k37cXkMDemaluCKcGU1OgPfR1ebaiI
9HTJXGacxE8XD2YGCwzV6bIwiaUbuLgsMNVt86tQMXgPMz17iu01WmqW1kq8gbJhig/rAIKPNljl
pnTRBbVaTWqZRp+V3AJ6q9oGNX1f12+VS7JRCkyC312UvXEyFV7BDAkwE34RrqyJuHbYR1QzpCzF
otzKmg24ihS4kGDGJRJNZWsewS9QJuZ7w0+znT6NarqHrktQo+1SE1CyMGq6tklTz7YLQIIeboKu
UV8mWnA00h4jiJxQpKSjAPwlBoU0QGfcFY/6mqBvpupufk8rgCTTdBs5+rfMrTeQvGzL9WKd+ukj
3QqWv1vU7d1Mq9Fy63Gk0ZefKgPKdReWB+U5DSbHb5QKMNJNg3ZrX11QUw28kBF0Jf3a6Twwul0a
nip28VD+rALvnesCLMTYnUUcASwwvZ9NSLSIDFDG5eOdbRCjSV2JKQNxSehAWE/zhs1aiobfcydv
a0pvf+a+Xh4iwsbpIfiwjGS1cS1xj4qUPYkxonCIebsBhmiT/tQNCqd6S/WKdGzhFz7jd6c9V07T
g2sIHs1ptA8IXv8+EI4Ia5DZIIODJlrrBY1gvbJnSMlrprx9ncyjB42do9W4+hGB0YjOMdnRbcwJ
UKGCriRa8RANvAv35RCbBH3963D7f/78jWgodSJcgXw7ybQvVV1si8hY50XmHwa/IPPaE+spJ/gL
ulLERuJgkIroAPog/NTDQ6lmoD5zu+JwewQOb4PZWdvicKXFG8Xt4fbodsgrNmgTyjTyTofwOI6j
hYLASVdSjRXkrZJD6FQHGggNVwJxUfjfKKEmbBDT1D/gsEbVhKaTY+kAO7GFfuVkN1ZdOp1QR/1i
SKWOw8WZcCNDmUNYEpjFQesQ4GGsAnffGMkKbLJMidVmRFEf0MJkq4G5x0IrzlHZRbtyCpj4jUS9
6DYyRi3roJshz9sMhnq9PdPbYXAaWum3J337WkBGWXEjthb9EECXzaYTS/JHl8BpyNMH4cxBGLEP
BXz+jMh2yQ+3LxOh5LLCUwRDXZhAjpxLrYmJEhpKwcT47NDS+z+o+eAHl7i9pq7h70H6bvGrgExQ
TXHo5sPt0e0QGNSgRQkrZZrsz84BLFaEYDRM1IgHBzXqocXiXDRoRPUqaA51UDaH26PJlqvaByGD
FuJJJWW3KivpAMUJ+gOx75sJ3c7O64NvP8WCz72nOdwOUD+ag2HNkDttHxqWOtwO4/zX//Vlolt4
WIq+Y8ms1GHSQnVAhauwZ1cSg3hbgRNKYKPEzAVi18oPJITmeJc53E5t+IPRwfqakoJkNEmPxUQn
iDePLqh/RaaClsoW1S7mg22a8SNOfLEdXf2nDyl3M2qtOmhRMe4NuGOh47Ot6d+Kxm32k3JPwBdM
wM2xsWgm5z7QDBckrfVRETtHOQbjaVWkOG5wQ02cOmR+FUROLjmHdTKcPfoxAFmVFykcnZzDt3PC
gsVEaz57LGGWHYQjrcPtEWguNvRzDEbb1qSCm9Akc/1kT7Ld1rY4JbD1skV2O4550h/ylH4JVRcA
Dc1QOz44orQk4UsHUj442SLuQryPVC8Z5eAhRMcAC5H2NUgV3DLyQOqJ3WoWPAROQyc9hV5sLqwh
6jaJqYOzisGTUI/qZciWWw/kkgwVKKjzwQEgsNbCoCTVhiKhgUpqOiC0cl0Yq/JeNrm4c2wT9lZr
7ce5q8VZpu+tUT+yj7xP/cTdlw3c2HJg/URNRRC4PaceQBEz5MA2AJUkOEo+PFcBuYtM1E0eyrq9
zcNLJu0Xt9C0v75KksjdeaZztgvcM5Nh/Qa7Fx+mBhkLdwzN9QnxmRnt2Me2tQ5AHds9/IPSEMSO
SMAQpffRWT2siuIYgeY+Ek16DKdp31HpzSqknP4lH4wSaOl8C0tkmoPSyltaupoazlSwoYP1uMfl
CMTOuNMINidbja6wWg1hF6+NMR+2ynBeLEi7q0IA70ttSY4dVJY9KVn3RkGU85ii5I8N7YregbAe
T/sZ1FmzNEymVNK+THRI96kNFg3PrzXAO6mrFjakwQZ/AirIzcipuVlDUZ905xKIBG4m8c+nppMM
ZqNDk6SrwkCHSpOswuEVTps8RLBsSgksF9qqsT5XTeVuqOlbBKcyupBLuOsnC71fIb90LSVpDgRp
A6cynIjOMizNfWWHVKdIaqZqfGpThk+DH7THcuUzzj4qbkEL3+CuaJkvHYaDhWrROCQes8age+iJ
v1pXQV/iGdqJCucPts+1LtDaG1nCkMVEppipYcfU6OIopzia3puugKCQpBERD1vjR0Q3LQdMizqm
ICfANdPCkli5Pn5EPmL0gWpH3XzGrIrHQhqfpq8NZ2peEFxsc/Bo6Y0d4DEmMq/WyW7Mfcc6Ohnd
kDZmwjnUpApV2ZOpeYBLm32GOeyOpXdgPqzcnZ62XyV1+BhZxX5oJFKYdGDIp99suSz0DORWdu9Z
DAyXnsYAWeUNWjf6xPuwkQCJ/YPbVs6z3kfpRg2DQAJGU0EgZ4hcgk2sgHwerYJV6dL5UI5LVpgP
DlDHDekhRDsRj0qoMNEoFJ82YnW6lkumRnJjt97Fr2xU2ibYjowm6bLTe+5yY+Ath9o29mNp4eJD
xYCa8cFT7rdBOs2yDDF0UZt/Jn7xTQrpl5NLa4OIrDlqnjHSzFA4dNxY0DB0dqyAUAqsiojoxt7J
6r32uMZyjHYrFPlIOdR40RUqS32EGs9JyVSa1b4ozrFmPZfj7EgPHP2d5uEzAprywex33qz/y8uZ
BdSm3gpqpDhFNvm+w4TobvCz30IbAD0ocHHg7M+iHi9DlL+gw+wxZslTkvg9pwAAb/QQjTD3EVqI
VZHnJ9x5O7+zXmz0bxjuk8+4do6l42abiW39QvVMbzvcePg5XGNhAteCa4E+psIxYAZ69i6b9KR5
4bejoh6PwtCtuyo8odo7dloIx1nQb8lduI4uYl+tjR4TL9kovzy0pgUvJQFWpIdPVUR0cCEvQ1Oc
6tbtX+qyoU9Tpa8CnBMaKCFI8aQI6eJUnW+HgJTEvx7dvpw5N/uesdi//r9F9xFZTW2s0ijuF0aj
/QqkQyRfpn6PiMofsp7uMY1R2qhg1MCZsnWLyKj13hh2PEXeMJ792RJpoGC0DXUPzf0XllMQWFI+
mMl89qetfk7mg1mCdCPgE/suvlfEv55iQad1P5Nk0mpb9+Ss4Y90MMVrn66L4cWVdEmS5rO1e+uV
DDyGr6q81KaFQq2gnT1YZ5rfiN3t/OIK9zMd8noHaKZb+zVYY60Qd1mErtgiigKCEfxiU8M6GaDq
1MhRKxITy7edHdnHro0s3OMBIriYRXqBJuQXLv1fhlFsjTR90Af/dbBjLDLgNErv6szOvgLdCNe1
+ZN5IJhgboX3zPETAlzAn7lJbP70M0bYkFrnkznkrZ6wS90OmtMNh1L3fnOX7jZtYvcnGT+lhV1t
SIaxVh4YgZVS5hMTcQxPVffVV+7VZyRGYA524/gZs0t+xBt1dSvnQt7GOyIubeeaE3iUsmYQphBQ
aSaYMYD8K82d2APh0RiIWoMJEo0uefKOdw/D2j/HDPBU27pgTsU5tGPCSeK8ORlcyYKbIHpfutvT
x5TW6i5xUrVvg/ShDBDMFZrfoILW3zwGBlvSS1AcKAkKc/K5T5C4mvbXLqEE6sJnT0lmyLVHNEGe
fveW8a4R0HOQHVjhbCSipUhaRhO09Rb1OkOH4MTAXzyDXlaZ9Ex8MeTi2w8PZMcL8JvWcCiU9RnD
GRdJgXue+BO+J/ic2WstTUOJuzjWMKsooMxBDWkPg3wd4Xjy61THlWCrQ+RmyEC9aIkTK7pLsGiy
WcOdUpe0ZttPEwnoFtEn26wUsLI7FM9Gb0QwcHEEt0xobJFZtLdbbw0oa2NgekIIHOyYMP8S6IGY
kDYnLE/k47DAmvNGAirsptGb4lhXmjX37NyVJGKUDji4eF7esdKNLd3Oam9Ubn2KCE3HFdFvc3zb
IHFv4JvTVAagOFw17rTBM46VCMg5KpCqEc029GuoIdpyUIgoEp9VkN1nm09k0KBRhgvdtstRc8/C
nBATm2RhePYKJNOBdxG8RIUkT/pYvSQmP31s5tTLEGctQtI7mir3NSbEQe5KGUdnW+n7fd3rA5ee
2JfIZfZOKwuUlQnnBoQNzHEiWGoDmnR9dskw4SWfzNtXZJP0urYLanFtLWdTl5xZ8MV6Zh+pq+d7
iFsMWXL0e6YV7ZRV35kQNTE8iWOhld0iznNnw34I0q5uXi3T+TnRdJ/VRMQh4bQwQ14kG8CxdAZK
FecuSMaHICtxZlggdljZATiMwV7rJDmdhNfRb6PRHo9n5jys2Y2+G9P7HMH90h7glRQFmVZOTtHd
861AYYL1Q2JX6Ye/+xS3vH4GX6UTnrxoN7UgWTucx8s8gafiYMT3RCoQDY8b3FEl4yHmUySpyDXX
OqKcdeFU8uiNQAM1yfAiQM6POukNPMn4wS+wbcsfBqi+Ly0TP72KvnPdAx5Ha4w/6t+lzme5T1AE
zwNKecJAj4WoA8xmOQq2vvPSzG44EpkK+MbruqvN3QSeaBXUpBQSum1EgP0qX9uPc0iPznrhZ+HS
HdyQcxZPd515G6GpZ93mqVb27yifsFl1PtylgBUO3ir37cSyDj2WJ6NLvrS2t1/SNHgu6I3sB7Za
JDS7Gh7yNns2S+L6TAZsmoegkpvBqgYTjPKCfB+zAu2SGBi/Iqi6ZTn+joL8Kgsz+dB75v60Jvtn
uDB9USIzlLa8ujxiLsRgJ7VVB6HIHg6TynpM16/Ummj80xItPURl9Pb+1vCTqzOhtMsDdoTZ7CI2
2/bOjZETSg8bkUMiTwXSaA//YDh2LptMq/ba49i8TWPi7sD0YE3oBnelj+Owa+3xJ1k1TP6RIRj9
GEKMYAyWBiA+W7S3UBQZluVwy+3O9A4GcNctL0k/BZOD0r9HQ2aOw0c+dNM6En27HfrTFCh5vB2w
0f39SFZSrKpORw08kRDMwB1t9lie8jT7nU9hu5q5NHqNOi5tPpteRUe8Dw1TiEPhpGtssQYqKQ5O
zmpehiwfno5OzaE2WdpxcvZsBwdvPEemlGoW22SE2lEMyjZ9Jg7nEDJP+ZVDJ2Gw0GsX5OXBKfMm
QNJ5Mf4a0MvV4UajI3i0GFKGon+cxnxHZn18dEpHXatEvshqkm8+Ca0bFVX9thpS+WZ77YnNLdxu
2D9bVYPUw7aIBKQL4ktrYLGzhkuFFvFCqsV4IVv0zcVcx3Q+RzoqVq3evQvLl0x2I8K2Cz7wkY76
YgrZP5uZ8wE/YAKIDmStZPlbG03Z7clawaSJTSXpPQM7ALRXnyY4KdjcfHp4FEC2ze7YmU13VLaY
T5bht0d22+Ge6QadXneATmeyACyYPMHSyNXjhMsor+LguST67i5tYWjXXK1vRicU+Eq0tGWltStq
A3OPXPSDPNv8vo5kD4ks3/thl77pdsu2GAG0qrx4JfRgV4/sLHJQCguE7xlozurTUfPeHh3+Im6+
nNouYbF8RoACTxE3K/ac1hWLmY0IFcO//ZC7zanvzLtSL+ozmQd4WKr0o2ntcqW1we+s8O9M8xXv
EUFtiWDWvCG5HvZsHh3dmgkZbTzKubigq+Bc5WAthyQNZy+Uj00c10iYXpssKzctqcHrkVi53hVE
2/hMZltQdeB4Fm1Sa8veyz8o9EsS1l5tkwbeZPbQxLVdjVd+E6VfBBTEuK50cGi+Hp+NuI7PlYq+
hsEHWU9kYKygLRuO++QljbUmiyx77eLqGjWF/tYn9mmyq1PV9+CSC6CGXZ5eRAUihT1xHjnyYyzE
FRuo6bje2bB2WaC9ZFqTL92cUE4kLusJK05eqqPW23TrgkWSaY9DwbgPhiS5kRfgbJ9Yg5nuqjVS
f3/Retp46gpMJ0TFkKYi70eva+6TtseN6awAGiZHQ76JoJ1dxyzO3nxrFEOyajyCYBx/CJaeV+9j
2a6LrMU+aH0C3n8GTB9spmQ2H7jFNUwaGlUFUeoeAZHJ6L+TLPREsnu3NTx2ETUdNgJcbO738b7p
cTTCVZtL5hxYAKLqg7A8d0l01/TMVAGzbPAySNPaVAlC7n5yKACn5nUKo3bZxF6xRP3BPSmgXWC7
dG/7otuZIkPGgal/jzRUvmqaRrvGda+RqckHXYmDcsLHEn70eYhttXCkba9lJ8pDOTdkb49uB4zJ
D/5Y7whAoO2bAVvW/OGiUu6jeKfnKAm5L+hs3WN+ngEDiu2RxD3GuGo76fkurqaXupr1ljTcYl0d
DEggccd0oLNfdYfSDHWhom+BjM7YccVXfuSTlLCTZpHtsmTepWf2XZKoYuvEzkuUvZd6ne48cvcO
MmyujsXIt3SK81hBbacvRuaPJPZdaCZ5lJOHM0otU/y7KxR/v2y61GTKmReYCvcubZW2C6gRJ2SX
tXlmdN0/0OF6zCzS3PDlbDNGZ9Bl+rPjkZRmdhWJBn3sPvQWJ5NNrO5aUecwRn5mUdmRIQNLpyIk
0cVNj2i3WIu+f1S4x7wCblsRwisc/AilleqhH6Brl26J48Ed21OsNPeJ7KQQU6taJznq85E8Xox0
/vDYBfIrMO4ELxvGEq6sHkm6npFz401Oco+X1VF0XzMn3SYj8xS0cFC4NJJUsSs1k70LSBu2q4GM
mwHW+livAt+ADGJpzlKm+bjU2e2uExtrZehVYKPZXqFWco4iGDjhs/psFf14KRNXrIG/GsgNQi5v
u3k2skHb05WyJc/IHFJtn6f3TWAYZ9bUF4mOenHVG+7SQGlrbvrvaRN+ESg8E35IV/NYDTfQWMgM
nE7ctOAjBjOkPuxedL9814zauFLdKLqdGGNHj2sbu0cdkAAIV+7VzhhiaEUNd3beh0fph9EkaHEg
ua9FS3OBgv2uYLtLefAkLeB9DcFxMg7VynSpVkt0DnlnbIcRe0FSzRIOC3UM+ojAV9U1M/KjDo6d
HZsmN/xl5/52qOFJu+gMl71NhG0zlFhImBYebY2+v4XSzHgrFbf8lBxiSNKcZ4ikMHXEIj2i3SMf
oyGCqhXmozGZ5X2IRd1ExcpaynDETxUpG2BntumwQ7kJiKn5qTl7i7g6nuchnsxv6A33mXKY3Qj6
aqa4ePA2c3Dvp1p4P93JF+vcCAFtstVc9rECoU1w0cmb+ha/Akpg9CBPuYF2afIIalagbxE7eIw8
JeX26D+VdgRESR4qo9p5VU/Eelhty7G3DhntEssKG7rJyVY17RPgPGM7aWKJwFEwP/KOQ+NERyKE
3sPIfCJkCKu6XfdrrtSMCrUPznZa3auOBoUiz9Qn0n6D+0JrcAWhm4L/5qPUqyr2pnV2V7oApGzG
IllVdxurq89FomnrXDT9llbnSrZRcjA4VUfvLrfJIa+0D8+nYIrtaRca2VXT412h1epQ2UyM6UbB
pp13yEM6AGBtfUyZQbbj2t81dVyt4R2DTdG8ZapAJWtNEr85NGERFXU/seDCS7TKdldqdfm/uTuX
5TaSJF2/Cq1W5yzAyftl0WMmXiWRlChSUl02tCSBAhK3BBNIkODYmM1rzHpWs5jdeYN+k/Mk5/NM
ZFVGkiWqEDlTcbqtTdYS2YGEZ4SH+++///5hurbPxvS7Et29t8cM4MpoQzguFuPi49iBK02L7ean
OW3Hx7GP+DAaxasPPpzqgzwc307w+qKGZ9E+eGJblg0Php6DDGr1yTgcMYaIyX3HE0Rwr++X6yeE
1W+sr8sViBTFmU/398gl/Rwim9FHJ2N2GFqPBa0Mrv9uBfn5ZDgq/M+RG/bH2Tjv26P1uyUszaG/
jD5NaDmcIwd4zIR0y/PTa4ZjFQf3Vur2hzxzalECXecz4mgabAANmb0Uuh6k1QX0TrTkjymeZT9G
y8X1anl/07+33TMIaI8XZB0F0+ecJI8om4+Dce/s6SF2aH+MYZs8UlNbMwrbXSxmfUREUh58ESKE
NAIqv0zvN0ybj/yYIdqL1eeoOPTEwU3G6+Kzv4TjmlpBfj61Ju4BAluwCWL76XjGzIwf7dz/9BR5
m34+fby0aGg4XOWuDcuSVrhHdh4Nj8v03cYdjk/9dBm9m1i96GMaxQy/WvqPH4s5yvIbeAIPs3E4
2IxHP0PGuflKq0V46PnW+4IRl+Po5CHwvizwjkzAgF1vkY56dm/21t489hBdCH7seTYzKmeI2w4X
HNuYUiwjXA7GN/nsyp1550sHkWmgfHRaMl7WZrEpOP2ISN2ntN4DknJzLe/f5TBBGbr5Kyji0eM9
uG0QeFMYjIAB9zebR/pPRz958YjYeg572Lt3COF63Drop01Hy3cUyx6pGPQfgJlBBun8hFp7TLPs
nD6m9QAHsaIpmV4ELr7shIh7wh5gwicQJoMlWBICEc1PvYfb8ThOUIT6MBcSKVXcc4aUX4YIuCA9
ykQ6pElRzfCPnLFzt57R+AduMQC2vrLs4q3MrKDnZUIDRr75usx+WQYurTQhwTV0YGR4mLg1nftM
C9icD9HMWifeKGW0zAMGGz08DcjK325mD18Rf/wUkKDYIfFomJKXbgiPIl7CzXI9OUHQ4wLBUFRK
kVeeo91/gCR/H3Lj+dNsehXN3MFj6F64/voXLqbjxyy6+TSJKSkvcvsXnuUk8ykHPWbLa2/NbEGo
4nSjP9g3h+EnioDXq4ixvc5kQ4szJDRn8fTrmqDBHf+U96KfiyHda1NUQ6bgKzRn/bRMz9fw8Hr3
8SerWJ09+MuTLGDY+ZJLaDj5BfyNYINaklW8X9AsS5d6NHzP0GFQs9X9T6gtUJic4vzT/uoGSYp1
DkqVO4i5zZ1LRkQez63xHcUYBn6RnKbW4xI5E+LSoRcz0wx9oklkT08Wef9mPMwuh2sa/sL1+MQf
x7d44/PcXt2c0TVzsmCOzsdHplWExRRJEp9hIJvP0ZgmG5dBlRSI3Ote/mS/Xy9ShnANkeWNrZ9X
wxiQcexeFGsm5zzcjH+ardNosCbXn3CVf+TNANzlC9Q7H1E/ehrmV73pjBl47sI7Hdvxx8V9urmY
T10YiavhF3Q8TqNgYX1g75yjuFe8j4Ph5gNqr2uiYTShUpeW0dDO/INlNP6FRnwrDuBpI758co/M
38enhfv1IUhHZw73D9PRbggZbTwM4rd3zApYwvGcIKx4T6tDPPyYjhh4njPW5hCRgenpzCeBjzbI
ulsW8nIPngdn54GrxbZQBBjdxh7yduSrdEHGD2/Hi1Uo/bWjPPqxyFPKb8XSpY56sHm6985mo8un
G76y0wNwutmsbx9u6HFZjpaTE3uDctdkPDl+ijfJEOLMEaJxsznb94nBvm8nN8E1bUIelTyqjx4V
4gPHZ9gvtQWacX0Afio34w/e+GH7R7Sgls8AGv+0+sFyOqQW6RN/+Itlj/1S/3b548c5ohcOMl6H
TLF5fBs+LL5sggVjVhce2sOPdh4QTAGhFrPRr0/UCh+y2fiETmSaDGkoXUbQhKzRAxFiMfu5t4jR
B5mH1A4h3o6LzWnPsU7DOE0Y50RkDPGDWGByMHNuXJDBh+w4ZnAWs9+fHCrt4TydnaNqhtsfLa8d
gJOj2UQ0eOiSAuhgIBdKsVOP6Ilmg3lcHDOF/D0aVqhX+bSDe/bdGAXPoxAHIh1gx34Uv/OBYw6G
a6RamR96G+UeFVdE662J9PTFlyk55tH9Qzo6Woaro7nDUFjbm/cXQowqIFvOJy7SlE/hpyz1hgDt
SGIxcQ1OO/T6gxtmcLx9dCnrRlOIYtbcPV7FtLRQckdk1Couo7Q48zY9tLJoyZ2vpon1GM3fw50H
p82vGOl8/QB54xQeyVuHOuv7ETMwThbjBQXpITqAtBxwwaJkfcRUApoZZw/T89R/jN7RMns0tGDr
+BOEut38PqMjgrEGI0qER9OZ/dMjfe3FxP45tuf9p8f4YpbCRxi5CGrP+evBJKQG5sMgO16m6JZt
8vsPN9OP85HzFa2pO9efLC420FwP5ml6zVwk+sfv0Xe7n86vHlYLaSBdXtww/4YxHw4qBCIweU8k
6VOIHc0SN9pcLBaLz/6aUm2aLe23sHwOnoJxQiHlV+uJohbFDOfjiEZKJx72oTIPj9wb9trMyk9m
MN+QrmIEahZTlxwx/LAIp78uHufzk8UILtLoJoZEvKGHzXo6WT+tJmdI74EvjubJUww2D4BFA1Tm
0MnBZKT3iBWglRcfW+twdprPcEPMUTiwl65Mpnq8Goarq7GTfgndzU8oggaHjHagX2y+ILQcu9MP
+Yyb4zp7eLpAEpWZlE8nD+4KDkrmnFHvASEaObMvtCG8txzn53W04n0V6VV+D6l6uYiz46cVVRlo
mu8Zo/bzE4r3D3lxc4x4rjVPV1eTEB0WlKYv59n9MWrDR+4DIgNj+CXoarBl/7F4tA3K7TMibcUH
3tJsS1rp52y3X6ppq8Knfb7Q9zFzIdNCYP6dl1uuU3KCv/X/B3NLV0Uf6q5n79tujAuKIzeKgtCO
f9hjKOdw+2PH2rcC3wJgcSKopbHbfM8vP/dzLvLz7/Y9v/Ot569Iy0LfhduoaQHb2Y88j/au0HFs
mMaBaoFeJPxlO2YKpQUhOYhC3zQbOG6kaQM33rdj2rSi0CbTtS2bbdXYBT4/hoIdBWwD24liq9p1
jVOy2yvubhs4nu5B6LnOfhj7EbkRFHCX/Q5PvGGDnh/sWzZKSXx9dMdj5A1M2we27lHoOf5+yBeH
r++GNIW5smLDBrbr7XuxRVSBuwjc0kS/t08Y4Q68ykNpOMRoP7RC2K8+BsDnhZytpgli6T6ILBpa
fFoaDDQBJ1TTG3jBvo07IDhF0xHpGfF4TRN4+5FDmuHxY8cNXcs8h4gL17oVfXff90j3PQqRL/hD
J9qn/8TjBISOhaEc41yBo3sMHHdfJhVbXmB7jo/0kOoJYmvfiSjqOVghDEHRPNOcoat7Cnq2tR/6
bHQXQ7ie79jqMeixSazItiPkHGAXxWFg3q2oawPH2w94zcQFvhVwLfjqLuiFHASSdZ+qdEiAVHZw
mXUhOJVz0rgPvH260ygn1teBGhbY4T5xEQp79MpUEbRpB8HWDQ5tl+jP9oh8XQ+CqGOrFugRHfpw
X2wvJJGILcc1zhc4drt98c+mSba3z01ImkTY57xgA37uETZErkPzUekwTdsGvu5BCGjWxN+7xESu
7/GHmieRKXoSE3Ix+oEF27C6g03KEbQvRQKjyLJx9rg7oqMgVN1htO+4tuWEARkE4YHtcVAM84aB
blzQwxvw7cmCPM6B67qW6g0c/CG5sstpsZiG4HjVFWTQNuggU/TJlv8oOkZjkN5llEPjmHZiA8EC
S3cLBPY+HdmWywanc5qvqZ6CON6X7MjiPggJDggdTTsFJDflI+0eFIT7AcdcsiCyYY/OaRUv6fnc
iD6ImWNFfkR1MTAuRbKd6pbe3Qa2uDsiH6uKDKG/KlliLwz3gRHiOMJNYAYuDtP2gV/tzN1NQI5k
kf4EggiBiNheK0MIJUMAViU0doDWSBVNMwHJneZRCPY97n1uPN91+JKYQd0G8T4okgWuxqgf2ifK
sMGsSxH1B00bEPugoUQaRPgjMDEetoGXSCLpImURBR6xYQC337g70dd1iCLy4eMKLcJDOestyMh1
9x2HqBDl7jgOLAN9wTZ5390XiCwJW9wDL2C72xZvW90F5MqAqhI5RV5pH7NOwTZS2d0AXrxPAkgt
gj8t+1lwbPv7LoAhsGEAauJvcVqD4kJb90L0wn0uewvAkIpZBLNbjYxJETkfuAFQxZirYnv7mGQB
7TQ58PapI1IpcgAMtttc8YSRJJGABDHTokMTayjaCRL73AMOlUJhXGaJYMNNExA9u3hKige1MzAt
JtAFCjyuO94yyQG4y7OrgFMS+JIcEjhRtTMwJtoG67t7QiJjcfIh2HiVB6oJUi8EKiFatIiH2Aho
T5m2A9yqnrG7BaRMGNgOwX9cxjsCCTYOgY0vDIiIwIxpgAQsMq5+onsXUCFCFdcJAAWlPhS0kiMH
WJ0LICATBUhziIpM2wKOZPVEKLvvAQkJqREBiFEkEixETQxcrgKbUMnBEZBHUkw2zQShLmjsR7xm
N+AEyHVfISGNU0CxHR47vAo72AIppllAm1fSc8EAwlAyAsSngI09NnrTBDGekvoRsQD1VnGGppmg
rPppnQO57xH2guwL590THEAxAVU1QGXqq5TaUYEGNzXNBKEuYMgx4HgTEHHUI9QcW44glh8Lok5+
QLO4ebyauqKl4QuJ/W38IIAo935VHGkcg1IHE5yImd4V38A4gEBYMFqngGFVeDv4BLBGbDo+PfEt
DRPYwIUxfrDklWy1QM1KkCPd64DiEewyKROzCbYbvWkBrgvHpbREflhGzlUMYlB+6Gjj5jYcOjBx
rv2A5hc039VNgCCscK4Inp0qfTCudFDXs3Z3BbBGJCdCYS6GWPKMYtdzCIvATyAYgpXElrvlsRi0
DSSQ0/IFnrMPEATV1t2ySdX8yIN8xf7AW2Dt7SYxyxU4ohGsZwJyZHnLBIa/AaINX0Dc5AORQacQ
RjZu0zUuR4x0IePS3xP+Rj5kW9SULNUXgKeCo1JlptDIdB03lOKKWdtAu25g20CmHkEfNqgYA8qd
yDnxOSTAJIxMIXIwLzS0teEyskSEwWHRhUQEBABRCykASaBegi63A0oQQMw1bRPQ36zpCygPcdQh
HBMax3zTdhWRn8eETR68IhCj0Kvcr0EXgh1XadvulyI9GESGtJnEkAghk7VrJ+BF0AzIkUgmEWon
YTZtG2wJsLubgIs/CkObyhGleeKjskLSuBIg5PJvFNAA14VqtqVxGLQN/Oql7G4Cor+QiIc9QKRJ
rtRCziOSKKhF0KqAl70KUDLrQrCl5KMVF/iERo5kCNQPLPtZgGxTTReOJdbhwpDo0bRzwE2taQJw
wQAfSI2sBEhLYLBxDnpyaUZsBCficgxBUI2zwZb6uPtBsDEBEzFAyEmVKan6amgkF0YAnEbzAfeG
gKum7QKKf5q7AB4hPAryQGICOLWoRimhESUWiJZuSLLoIKSJzzDNBPLAWq6AnjyhW7uMJgE1k/47
xQIOweH2u1sGlpA6SJAoG7hUSEiRINX4KqfGIyBgd0DGpmMRTyANi2bdBdpXATFRedfRWeLiB4gM
lfffExomtXYS5BIlgIFlmgmIVTXPQI9qutDtSRHx96DnbdQwAFSjvIargHBKl4Jx4DkSgZo2oJTI
F5TAmFoiFLtWD04keFJAl1bVemEgs8iOdBkFPYJftgG1AwsEddtw14wJgE5d/AH1ZCi5hMbbFkiD
gmPCes194EGst8gQaEmtboSWP8AGJJF8eSrOnhDvjYsKtgjO7nGRSw+KkAtpTpUv2C4pSykN2wii
QtNmRUw361IgotfcBZSKIugEkgVITY1GC+VWICySvlQ2QgRkxlkoP86kc7C9qTU2gaBioMdQLMsq
SkuvwadTC5IhuOJ23pxxkQEvRnMTeLBL4JdCLmJyVwi5RAXQA2HeS62RYppETgZ6Q0cXPbbwBDAt
Q2okdCbCrQjwr40rwaXcCKIE/4yuPXiXW6zWoJMQ6O4CB2/IOyZVJDaipCYBYMMCFNOouNO36drV
LxjnCpjcqJcihdDMwIqAhSsgQBruGhYQuQoaU9kBZZtSeV0Ydh+4uuAx+j0Aw2SINXuEkLthghAL
yF1JqmQo11C/DykEFoRsDVzCPFCM0YqLIhH04CTgBhkWRRHFOOwYP655EEStgWMOrcKnzQQWASer
sQvoQOHSBF7/reZcnTyDvKE0lWvBJQjEsg/46g4hMNBgGf82bRDwcwi5BMeVrIt5t6J0EerZAH4F
xHvkiQiCX8qT4Oej5iDZIgNnzVSv2Yasu8eHEI1c7nsfcjmhcpULKvsAnSeIaBTTCApKI5RWN+ks
uLobgbsfMh3NaIxPphmhFKhp2EA6VUS1hbI7PAuqadXhM8gEIdxxV7tTuYfrh0tE6RgmchkhqYEy
wBKlVYB2TAXUaCAHmQtN2yfQjw17gIvhRZJBGSYyd4mGDImSzbsYaCTQhdAIkoRAAaVGUIGqK79x
HBwqSsw/8uhMgoMqKojGeQTtqhrlApduCypKJce43aAZ4jACzghwO20LVb+CWaEyvkr3JHD5gZ8F
tChTZZcKMkloYxv4dG4BKxBKi8essmqzbFAriux+OfIdEagBMqCwBiW/9PwNE0gciYALXQlelTQb
5w620buGBWwgMjw9OSPT3Kq+k4YFpFcb3QbYlzGcdFqWjbOAo61sRoUdNydiRYIhVV0XDRNANyJT
4EokgoqorpgHIjrayg2iYsNFQMJIe5L4fFx+wwRgi/uo3gErSPXJROEGSAGa7pAGLNJmadBEwe45
1YR0yoN8LJwz+nekTdG0SxEalKYJJC4gaxZn+JKSTUD3ktBssBBIq4m7AI0dXRPQtS9KNjYd+9AN
KDQqBwG+Pjm1YEe0rktbgnGZAumurgkAkDjlSJ8LzYS3zYINXyDqdlRaRBsaIo78hmkHoaZD7n4p
ImDCAScwritr6i4Q6WPa2YkerdBQ/WfZt3rYCXV26PYicQixaMsxbWwDUkVsAOEZJjIi2djCtG2w
1V3U2AXg6WhdIoEOZl5Gh+pBEJ4yJGzJlMrAyTxfoK9jY1M2oiUdoSLAQtjoKpzeC/alVRVgqU6U
jKsuAvpongQ4N1AsYJxRXMTrwSdQtgGXgMROJBFBxcOtTp5B4BEqjJom6PEdCYnUKnLDGdDNKGgz
WDOcHDMFjXRpuEg2yX2IXpXo2FUKzw0LQLyyoGWRPZSZtIlCh9qUfBiY6JWh00Bk8ELDZk+UDmlT
I1uUrgxkf4w7CYAduifBIkQWPXyAM/7rwbJTMVTRuJP4ENSs7NUzsKyiXWIsYRFKSrQkIncPEU9x
iMI4ocYsumfSzGYgFxWKtOY24E6wGYvBfUjbYkSbjnov8v7Lo0D/SlVyqbadQXcCsKauCYRVA98K
AJUZMQCEXP0Nhygtm+Iq2QM0+hMpmydqQ4qjaQOaMqUnlW5N8iCoeK2TIP3bDjuAJh2aW/kF47ZB
rJsmcBAQgoeISWwkcw9ahOQegxGIioANDS2nOLqhkc+FgFSL9GmVKYLMAmocAzB27gs466J6KvND
zAuQtXV96MsFEfpNzqTdmUGTFicAF/Fb2bE8dSY5w0CXdsSsRAaAIAENo0QIt23cyJcKM6Vln3FB
htaTtHEjGjRg44uqD5yK0h0oJwFfSRJFb6xMUxJxF/MQVAhymhcCjGzp0gIfAxkqB8EoNrBp46LM
gCrmFlyrPs+ko6BfXJaLn6uO1gTpzmjrYEsbD8VnuOnAyCYqvdWiW7vjRjITgL5PWtQgGUiU2JK4
gobJmABiBn4sIwa3AiIm7QJtqgkNiVQVpSv1RQHkXojkH+jhb6CJgTbQV/wLpEUdTXxqCXAxnwng
wsmWKUmonFUSUMY5AwRHNP0hA5NsR4gUTEQq2WVqewZti9BxiZwcpqSY2a+mGyD3YJpIIYHedRin
UkBU8QJyaYTykX/C75TzQYyrK4pGoVYpQVIEYDMYbEBCtCyKtGUjROZGIDBgrBbJMj0sBlIMtjKM
u98IwKcggxST6FwNbbdkVDUsIHPDgBAg6uIoyuYM4xJFOIOau6A8CC6HXZR9OAv0ZKnbIEQTX4TQ
asaVcQeB60rTBmiWwCIRvrUApdVWb+wD0QEmNCRHIGksK+zl55kUGOhagCYd5kLIuCTRdRGfr2wC
smluTJuSWq2LaJoFKAJpbgIJDwNYRGBjVWNqi3dHMcVB5UlEP4CNZMZy9YkGbQPKXZpGIEmAZUGV
AIVXuDvouyj7wKPmBind0PHSurUksALcoDRigQ3xRzmtueEHiBuFYAI7l2FCUmI2DzSSaXdaQYGU
joEK4JNVbdxtpTOSJBm8jI4BEbKMyTGuug4/RNMGOAJ4EzIfka2AP5CyRGMb9AKoh3RmyGgxiY9q
3V2DHIH2Ngike5mpybDOtloFqglimjolUayE4OjhMC4yKlvOtY6CcCzwAiWRQtx9Sxke0Q9KLeRJ
FdvKREULbWF04AKiQmICcmH2AiUFZRuUSgaiBg6cUGqdGXcjEttrOgMcIsGhjFmHRIH+Oa1Yqg1I
lgk+4FrJZDETWxK2TMDd0yTmidKsSS2BAYKyB9od3Eza5D8gx8j/lIpvpckNcoci5a7lClBDBjYG
PYaILVWjdlEVoQOPI0B2AM2CPGE7wtUgE2jHBcAB0pJBxxuwiYgYqXgJ7YwQ0WWklI/eGcImVUZi
kAXoutXcBTIKRKj2iPu82L4cWXAvcYT0MVYTRY1LlUV9Qu8gkCciDQ92ypXPlm9hRjJFkSxZmnL4
HyJ+Y5or4BhrmoDQ6Hdtz2ckbDIEymhUmeDqYwbjomPtfgypKsMrJf/xkQWHhapeh/CPyRtRxP5d
DY4NZ5AbEL+ldQTIDsCLpT7AfQh4Kjl3MztAyAEgEb0T+O71OB2zTIAH07cBiQF+AMUGkqSyZty0
AaJ/HAB6UijdVtvEOD+wnfesERVBNaMliSwJl8eJb6kb9ehhxEvSxUm5pqLZmGcDXV/Yi4mLCHql
Xoq+K8xK1Rv0EHZB8QXrMG+x7Fqpdp5B/oBwTfMw0JdDEyJMewflR9x/yx9AQSZTpGubNIn4wUQx
ZG0hhx4tGbg8oZfa9KZX3UcNh0CxnboyMAH1JkOFD7UZZzDRifpATxF9o7AIiqzcC4wLQdxH5qxT
Ug0kTDDOHWinSTI9iWZdqkncihayZoJDNbYBzZrlvBDcBOJ3aP+ZFx7qC/xYdFyAGpW1JCapcepV
I0g1iRxS5ukZih5Kl7FWiNSjXITDL8cIiyQwBYO2DaAm4gn4d1Bk5upV0L1B10JZAdMygmvt05RO
h77MCZDaMpu9eRYA0oV67HNr1h7TrDARqpTmPmDErrSsQrVG6nM7RLdhAqHd0ciHuxQmCuGiedmS
NgGVqYF07kMowwLSjdaSR8dNEh0QFFBQKsfKGEc2AvrV3AX0J3ErcvVX80LKyYmNXUDsALZOvwo3
ozQp0cZv3M2oLXnmMiYKJJ1rkR4UaUVrOQME0dC4QvmG7pzIxCmzaLRqbgNqx3IISBREr0Q0OxR/
CCWNnnV6VulWKC1gnDOwtatqhIjbdowWbkRgBGoqNG2QM2iJW5DCpPsw1n3/IvYmgRFib/KaPZVy
GICawEAicEY3GjKWgcTTSNcR9sgB6EeS2w5DlC1oyhGghrQv2CoZtczbBlYxzREyxkLXC1Ata04P
bcOHBE0UHFHLkJHbJh4EffwYci3YONRbpHtIgdSSKkQshw0ColTh5+aNinDCalvujpyRJEoRSSpm
MIwYjaOcAuJmCqlIN8CwAFMpRWINC4y1Z+xKgoS359uj34UvhGfbSpBAjeDlYhtRBjUuIPJ0LwMh
FwOOQqABCygbUpQ9ANEQ8JSiO328KOqZKGajbQLUaiJa75iVQZYoSn4qbijxEHVE4FWZHWaiMnwF
3uzuBgCL5MvjAYJyBoQ0tzTzAooIIuYD55TTsR1BbJgj2A6B390GUi4rO1A9nADVdQFCGjbwqaPg
KqusSMTNjPMEvq4nkEF5yJaJmiPFFOk3Ua8DYiZIVrC5SBpkttAWlDApNNYWdULouBx+IMedTLnt
CujUFXk/aeI09CCgXawZF8qwQIcEmMSQUglxphoWyRgxBq3xsxJEoavZuJPA4FdNG8AsiFzRruDi
g1pXKnQ0nIGopntSaKRbCb2bsm/NLH8obBCeaHd3CFIEHsouZ55k5fUVdygUJOlWJ3n6LYc0ywLs
X00TQLYDOScqxN85MNDbslYMj6LABLEAgeAtsG6WCaDIaZqgJyNjAIKIEHnXmKF1KwKmebAxuSlk
AK1ER+UHGnUl6J4E0DKCPjq1cYXCsmkBRvgCj8oCGwW8RLQOjUPLttSv3X1BCHLOLD3aLJgliOCf
aKI0vCFkuxD7VKGziZERhGnNc8CUZei2FjUyEXQU4SbFAvRvUku0yBDp28NjypVpmCvQvhBQ/0W1
QLQ7LCJksHM1SQpFz4k5KgYHh9r0kp5M00bzHxKJsGwoIbSIBbCziYzqLWJgH4K+ppWImlIWIDqm
NMCGUC0gczfJIAgYKDUKMc/ASdPaik5lsiw9mJQSyRVRhVecAZA5sFlVRjVyPsa2xL/7fQBcAC5M
8xn5cKVapRiAHKkcOUqhmYBAdE5M84b2Fs/XMAGcAarJ3HYoHMqoEPVC6EXETUxar2oH5mEFke6F
CPWW1lzBw/ACItvV8gOontG5CL1VmlSQwd6SnQ0KDHlvmkEBeTD3AKQS4GGiI2hEyjFwyZEEMgMp
Kacwm0cz0y4h8ZYh3qJrJvAxLYqtpjRCBg4Jo8PIEU3ECVAV0dwCPUqpMOgAzMDGqZKUDaiN0FhG
cXvkj6gZ8QuonhmXHFDi1bQBm6Csj0CmEAmXoOUKZHQYnCsaFSCdSP3AuBSRlEbTBJ7o+jJDGJpd
5fNbnoCAQPh1qBjFwks1UeJQ0wKl/DWvPwAMKTvyIS42zoE0KZM3wi3admZWFQuDrgPtPSC+EEfI
PhB/IK5AsQD9u6Bp0O+4Fam4Gpcg2r5uEYmDDlPAIfzFGaLkJG0djS2AK5SeRMgUcGq2qnffmyN/
xz5Z1mDn4Sid9o/nq3SVDpafikG+uRosi+nq1V/44wX2BrLc5l3/bz8Q8vG9lF/9vFkMqsWrX5O/
//NdVsxX8tHDNJuXTVeNHwos2/ir8rvLZ7+8/fLl99p+VvOfjptfVXmw+if1P75NB3mS34025Q82
22/1IZkN/vbDYTJP+skPjW8qFKvfH/JvPyhP2fAW31r1NB8M5tNk3q+XEhMKi1F34YvBY3qX1evI
qmWzh+6y10k6X+1dYqd8sMdj712k98WATdz8JLoK6r/K69jNMl/m6WrQ37teJavBsl6u3GByP+p+
j0MWyJPp3pvZIE/vlNdKIVtYHn/4CTwMp7JKjL71ag+TPL29HSSKabgDaTgRTsYr67+0gX/rTfyj
E1w/1p//+fZxSvuW319ZaocD3Hz+/7YzeTCYpk+D2pbV5qj/tvvOO8yWq2TvqrUtBMf5w3f2nVvi
eLp3nUzXST/L68XkoYVBqbv0acE5mSVTZSsLkKO78Nts3i/yRDmCJTqgu/AHDJwnw0J5YmAx/Ue+
xFXP1GUFZfv2Azc37PH2xvifOXAwrP8B78s30yGuVXkLHZygN/Nh1trjr73Y1z31QbZaPrBn6pXk
TAqX8dsb5jvWHcxTxftLiUF70SIv5v20XkieVXipussejhIlBpFoX3fNq8GiuJ2md3vZr3ur0WDv
MOPt1cvKgwuvWvdDykX3/tfR1eH/rhcrl+5gsx0S+OWZGttIiUT/kWdZnikeVahJ2suyQBnT/Coh
zXyvNn+9sphFxkdof06yGOx9HeR95eaVwonuykfj9DYrVsrmllZ13XWPh5vFql5GzCAqnNqL3nPl
Zri46d5pkc4HivuQHkLtD8jTVa4uK3ik9rKrUZotVM8sBQ/ddT9zwk+T2a26suDouiufJrfqIZSm
T+1FRy2PL6xm7UWfbQQCfv1lD//+f1aDvf7//bd/f7fO0lw5dyBm+h9wNphvlP2Ldpj+qufpbTsE
AOLsYN3BMluNlJukBKp13x7P27KCiI/ornoBbDBMlgS79Vrigegfqv+6e6ZykWyy1UrdDn4HR/mC
POIhrZ+vfFzRr9a3xLS1aAfn+IKr9K6FdEitUf9hC/xvMlfdGZLKHSydPYmfBDip1ypNLJIGuk/9
ISXqrpcpV+3CtZertgwhAK3u01b3Zu8gXS6Tol6ufGrR8tVd/YqYXkXsymldusteE6GM9t6UQVb9
kPLM0Lvqv+5+oq8H88EwmdYLlevaHdwg14LYJXvng2yubDq6/evP0njoDOBB3R6lurO2pYu+ip45
Xdx1nzM1CaHg0IEJ/v4f2d7nbPb3/yxR0cv87/81v0sXqq3dDmz9uZiny5atZeSQrq0/J/OntrND
CUF/4S/DZ6dQeAW6z3tQ5JN0nuydJEslEEAQXn9xEP+0FceWPC7dhz4GZlilc+USLCnIugv/8izu
piFV3w6/pLPb5PZB3cVC6dN93sqHXj8730JD1V37IM33PhO+KE6UsbqvrfzXAYCQYBig9z2IO7jk
HPs8q4Cp5bLsjqrDK7+jFKv+opLa8ztUoNDWBth+5e9E2N/MVxTwVi3sviJkqxvrT67b9rkvJEh/
bsXjIs/U+4FZHs9Rtz+36Icsl9jkhaJWWZXVMu027nm+tovYxLPT9eeeG2MkLQvTaWojQmeh2E3/
EATCb96ey3J//HVHmL6G+LtOcPH/VdH7za9DYJKUepiCY3dwtbx5GuS3STpWF+7g7n6Tz4DdFTCj
gyzzIJkPp0l/sBzV/qkMzTswxMUmmc9UbEBmOKjOqrFrvtMRHoyK9kvr4N4+oPYwUMIXt4NnBWe/
zfrqO+siRrzO073zZD5RNsPzG+bPG5f6ulot6iLopNA63DuTP67fXNUboEyGZca07n54N++T+rV8
LDqgnaysvjqIrvqrvk8WqmtgtIf+qmebfLh5arsz2+0gIamu3rOshdiXwnS6L6+6el9Yu4ONcZY8
JZPRc5N0cK7PE7XIhbKg/iu8SO6S7NkR8TvYyBdSnmzhGGWPrO7rA07tp2uVxUQPfRe2mCab9pnu
orb1YbBQQSi6mfQf9xK+x91guvduKYw3QrbKsKWPEw0tXTtfJpNnoQp61x0sDGMyXSzIvZSHJkLV
X/s6nQ+TBW6jXqrC/DrYHZ9HSdqmFiJWVH/O7njf52ScPrc0/b9dLJ2C2tbrVDFWF08MWiRhYdvN
oXZZf9bu5vjydDt4wRwyVUR3R39NByu4TPVCpT26cHXvVrBIFtuD2FwdkrPVwXOfFfNkOQKIqY66
8gmIq3YQH1wv8mQ13bzkS0S4soODeZH2+9PB3nGyXDWfnx7vb66Oh/gueuj1KJ1khOgvmIimUMR1
OsBepY63SfbOqGRNKR4vJ/K3q7Q/VJwNfE8mZDzL4IvfM9Xv/EqfU3gtvfPBUi1JMoYHsdQu3vmA
WH5S1O/8n47SJNuQ5qR7n6BEJQoOHNNqUWox6B7Bo2zSz/b+CUhxQvaXqrxCJEJp3+zgTZ0lRZqn
k+ZGE/FVNHg7CPEuk9407d2N0qS3XBYvfEYH7/6aBPmFlTvwJefJYjVqRSOVaV713X8dHlR5ie+B
dBvH7Blk23x+uZ9oomj+0zEg2289HMpn1T+p//FbPPWDZJTD6ldeXgev7XCzyAslXOrinJySrdAT
kKcL5XmtDnLDd7kaeNjSjqrrPd4t82SgVCJKsXbtZfPkvn64MnwWPSfdRd9neb9lAtGS1l32rHhI
UuUKRTRYf9nzwW0yV2lhpeix7uN+nLVs0EW961NCWaL+zuULEzU+3Ue9Top+uvcmT9q1SquD7OF6
A7WxfsYy8OwCgPlSdfXIM+8dz1JiuFZK5XRw3/1IBLIHYqtcp04X1NefB2QRilGkOVj3PZ5CaZ/v
vR2kw9FK8Zj0A3fhNOEM3NZBU/205SZkCiayXB18gze3xd5FsVT2C9GLrN6BZ/6Xq+Pr46uvx0f/
uievdpDP957tTjRJ0SGmvVSEuBAZ4j/1V/2jzO6lq/QbF2zVJFnfqId/0ET5xz/fbpPS8CIQpfzm
9nZX67hKjfZZcPCN3/2r6rkvFl/pdjb4TZQ113/AVzHldlT996tv4fWGljcUEaCR1a9TtvKrMfh3
rFosCeiUVUUlT9er0hw4TAsVO+nA1R1kSwxbsrzeDvKnwTBbt4pBImbTwcMnrfC5C0b2QTEd0paq
2FqEZ3Qf92ggNUzlvu3iYnyXD9oAZhck2ePlKmsdDvg32kY4fBpIjl0vJKejC5LsSfqsQfz1u+31
U3eS5NngpahAVAl098MJudTdoF6n9BMdnOjT9Jb+plYk3QW+f4oIwnw52DQfuIvA5XSQk02oy3Zh
B0QDVOvGHbjhwzyDnKhsX5Q6apP8URD1+kZ7W1DgyBUjMHBQf913lJIoI9ULlXFVF1Tpd6tkqj6t
3YEV3g/y1gZDEbZ+9t2N+57EgS4QNSkphzDoHuHzZLVu7YYuOBnn6WpUtEOTcpqa7gNfT7M1BUB1
A3fRYXqe4tdXgzmZRwsm64L2cV48DqC/FPmw3g3lTu6ienSRTfvYRFlXRGx0LU2hPGl33HRwRKhW
rNSH7aJQ9GFA63EunkJJrUvFW11DwPl4SFRf0cXVfCl4gOrYukjSLyGHFq3mknJinq4Zruj/aMVT
5Qg23XXlRLe5fBAt9TcwxQq8Zp7OlZIROnwdLL1oYenIPXWw6johocuVPYGedAcLPwz66uVRjgbQ
fnMP6QqCZ3sboweq/8hfJlKuUILLUp9O95m30OQZfIx+pqaNXXAGvxJcSVf+ITpZtRHE06MYXf91
9zAAj8wFNRjm6obuIqu5hqerXqrlYDVda0MMGIguxEULbUcovwOgoiLjQRUbwHpUn95GYrKDy+os
W2ZrxdoxUr5Mg3jtZf6FqGOtPaULdzW/wha4bP7TcSdlyTd5catGA69Z9vVUhO6QFMGhErw5SPJb
+o/qRcujWP9l94OIPk2RTlWFGtG61z0u8rTIRqkhTAfbWEQbKAAjl6Qs3UWp50OyTujrfYHfImOR
dA1ymGwIOl7CL7qInA9be6+L7vejbEbrn6o110WAW6/7suBLFzRTRArb2oddxKMnLHs36qFc1kdB
sFCboZ53FBV/mo/0lrpzWm+1MqvqgoX0nsPSeo12F1XLrTmIS6VFtC0O0IVAkEQJS+kDXylG6aIw
egmCtspENE+5E5E7rT9qd596vdo7S1erZem2PwzWqeqquuArVrKW58WdGiugQ6v/+J/JM9J+0i8f
/3N2m7Taz7soF3yG31rZ55C9mS1f8osM6tX/MryLrynQLiKgpKilqlflHZ5xo7uQTjlAgSNdjvjI
fJi+6OxpENT/Ul+uv/kJHWzhAxCTlm6P04Xq4yF9k7RD1CYog5iwg3ziOlFjLyfsIjUutWOPqfaR
CqnUMKeLQkl1iImUAHymg5mSZfldIMNQ9VckLHyAmjK7ForN9TvQ8nOV86+XktfpMmj71YTopej7
f4bJUPX+6iYURO6/x4OqMvRfRWXIh/JEapffN3nf38mRPqDDqIWrd5HwHuTJk6p40IWqiZBcFKCl
C5b4YTbN2ipxXfQ0HN8RSKrCujKm+PeNtZsOdRWWicRfSy+uC62Kk2Q6EZDspfs67OC6Pi3oLlZy
XFjl+ja5pqGAthRla9hd1I2lQ4wEXXHdzJLVf+LLQV7Uq5SZQBcSgl/yov2wzDKpP2b3i+ArUN4T
qurKi2Pq8Gsr/3XXwEtiDbqXQvPbiC3/W8jvp4OM0FIxdBediFfFstWWyeTD117f6/iVhPkqS4Fp
C68t27Tj8Raa+47g4KX/mzosQn7jbjpI8n/+fwAAAP//</cx:binary>
              </cx:geoCache>
            </cx:geography>
          </cx:layoutPr>
          <cx:valueColors>
            <cx:minColor>
              <a:srgbClr val="AEDDDE"/>
            </cx:minColor>
            <cx:midColor>
              <a:srgbClr val="3D899F"/>
            </cx:midColor>
            <cx:maxColor>
              <a:srgbClr val="40222F"/>
            </cx:maxColor>
          </cx:valueColors>
          <cx:valueColorPositions count="3">
            <cx:minPosition>
              <cx:number val="2.5"/>
            </cx:minPosition>
            <cx:midPosition>
              <cx:number val="4"/>
            </cx:midPosition>
            <cx:maxPosition>
              <cx:number val="6"/>
            </cx:maxPosition>
          </cx:valueColorPositions>
        </cx:series>
      </cx:plotAreaRegion>
    </cx:plotArea>
    <cx:legend pos="l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rial" panose="020B0604020202020204" pitchFamily="34" charset="0"/>
            <a:cs typeface="Arial" panose="020B0604020202020204" pitchFamily="34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17</xdr:row>
      <xdr:rowOff>88901</xdr:rowOff>
    </xdr:from>
    <xdr:to>
      <xdr:col>10</xdr:col>
      <xdr:colOff>774700</xdr:colOff>
      <xdr:row>41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379B7B-2F9F-5749-9D30-2809F50941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" y="3644901"/>
              <a:ext cx="7594600" cy="47878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0</xdr:colOff>
      <xdr:row>16</xdr:row>
      <xdr:rowOff>165100</xdr:rowOff>
    </xdr:from>
    <xdr:to>
      <xdr:col>18</xdr:col>
      <xdr:colOff>190500</xdr:colOff>
      <xdr:row>16</xdr:row>
      <xdr:rowOff>165100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A322C9DA-B400-E24C-A093-B687CA9E7239}"/>
            </a:ext>
          </a:extLst>
        </xdr:cNvPr>
        <xdr:cNvCxnSpPr/>
      </xdr:nvCxnSpPr>
      <xdr:spPr>
        <a:xfrm>
          <a:off x="2400300" y="1384300"/>
          <a:ext cx="12141200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101600</xdr:colOff>
      <xdr:row>17</xdr:row>
      <xdr:rowOff>76200</xdr:rowOff>
    </xdr:from>
    <xdr:to>
      <xdr:col>17</xdr:col>
      <xdr:colOff>673100</xdr:colOff>
      <xdr:row>40</xdr:row>
      <xdr:rowOff>190500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F74B5AD6-4C88-334E-BBC2-CA4466A5D1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F0B32-D227-3F45-BEBF-0E7FF02F6742}">
  <dimension ref="A2:HI246"/>
  <sheetViews>
    <sheetView tabSelected="1" zoomScale="125" workbookViewId="0">
      <selection activeCell="S27" sqref="S27"/>
    </sheetView>
  </sheetViews>
  <sheetFormatPr baseColWidth="10" defaultColWidth="8.7109375" defaultRowHeight="16" x14ac:dyDescent="0.2"/>
  <cols>
    <col min="1" max="1" width="4.42578125" style="62" customWidth="1"/>
    <col min="2" max="2" width="22.5703125" style="27" customWidth="1"/>
    <col min="3" max="3" width="8.7109375" style="27" customWidth="1"/>
    <col min="4" max="4" width="8.28515625" style="50" customWidth="1"/>
    <col min="5" max="5" width="8.7109375" style="28" customWidth="1"/>
    <col min="6" max="6" width="2.7109375" style="29" customWidth="1"/>
    <col min="7" max="7" width="8.7109375" style="28" customWidth="1"/>
    <col min="8" max="8" width="4.85546875" style="28" customWidth="1"/>
    <col min="9" max="9" width="2.7109375" style="26" customWidth="1"/>
    <col min="10" max="10" width="9.7109375" style="26" customWidth="1"/>
    <col min="11" max="11" width="9.7109375" style="50" customWidth="1"/>
    <col min="12" max="15" width="9.7109375" style="29" customWidth="1"/>
    <col min="16" max="16" width="2.7109375" style="29" customWidth="1"/>
    <col min="17" max="17" width="9.7109375" style="29" customWidth="1"/>
    <col min="18" max="18" width="9.7109375" style="54" customWidth="1"/>
    <col min="19" max="19" width="9.140625" style="29" customWidth="1"/>
    <col min="20" max="20" width="15.28515625" style="29" customWidth="1"/>
    <col min="21" max="21" width="14.42578125" style="29" customWidth="1"/>
    <col min="22" max="22" width="24.140625" style="29" customWidth="1"/>
    <col min="23" max="23" width="17.140625" style="29" customWidth="1"/>
    <col min="24" max="24" width="20.140625" style="29" customWidth="1"/>
    <col min="25" max="25" width="8.5703125" style="54" customWidth="1"/>
    <col min="26" max="26" width="27.85546875" style="28" bestFit="1" customWidth="1"/>
    <col min="27" max="27" width="12.42578125" style="28" bestFit="1" customWidth="1"/>
    <col min="28" max="28" width="18.7109375" style="28" bestFit="1" customWidth="1"/>
    <col min="29" max="29" width="17.85546875" style="28" bestFit="1" customWidth="1"/>
    <col min="30" max="30" width="27.85546875" style="28" bestFit="1" customWidth="1"/>
    <col min="31" max="31" width="20.5703125" style="28" bestFit="1" customWidth="1"/>
    <col min="32" max="32" width="20.7109375" style="50" bestFit="1" customWidth="1"/>
    <col min="33" max="33" width="12.140625" style="26" bestFit="1" customWidth="1"/>
    <col min="34" max="34" width="11.140625" style="26" bestFit="1" customWidth="1"/>
    <col min="35" max="46" width="12.140625" style="26" bestFit="1" customWidth="1"/>
    <col min="47" max="47" width="21.140625" style="26" bestFit="1" customWidth="1"/>
    <col min="48" max="49" width="12.140625" style="26" bestFit="1" customWidth="1"/>
    <col min="50" max="50" width="17" style="26" bestFit="1" customWidth="1"/>
    <col min="51" max="51" width="12.140625" style="26" bestFit="1" customWidth="1"/>
    <col min="52" max="52" width="12" style="26" bestFit="1" customWidth="1"/>
    <col min="53" max="53" width="7.42578125" style="26" bestFit="1" customWidth="1"/>
    <col min="54" max="57" width="12.140625" style="26" bestFit="1" customWidth="1"/>
    <col min="58" max="58" width="21.28515625" style="26" bestFit="1" customWidth="1"/>
    <col min="59" max="60" width="5.28515625" style="26" bestFit="1" customWidth="1"/>
    <col min="61" max="64" width="12.140625" style="26" bestFit="1" customWidth="1"/>
    <col min="65" max="65" width="9.28515625" style="26" bestFit="1" customWidth="1"/>
    <col min="66" max="70" width="12.140625" style="26" bestFit="1" customWidth="1"/>
    <col min="71" max="71" width="13.7109375" style="26" bestFit="1" customWidth="1"/>
    <col min="72" max="72" width="11.140625" style="26" bestFit="1" customWidth="1"/>
    <col min="73" max="74" width="12.140625" style="26" bestFit="1" customWidth="1"/>
    <col min="75" max="75" width="17.5703125" style="26" bestFit="1" customWidth="1"/>
    <col min="76" max="78" width="12.140625" style="26" bestFit="1" customWidth="1"/>
    <col min="79" max="79" width="15.7109375" style="26" bestFit="1" customWidth="1"/>
    <col min="80" max="85" width="12.140625" style="26" bestFit="1" customWidth="1"/>
    <col min="86" max="86" width="6.85546875" style="26" bestFit="1" customWidth="1"/>
    <col min="87" max="87" width="6.42578125" style="26" bestFit="1" customWidth="1"/>
    <col min="88" max="90" width="12.140625" style="26" bestFit="1" customWidth="1"/>
    <col min="91" max="91" width="11.140625" style="26" bestFit="1" customWidth="1"/>
    <col min="92" max="93" width="12.140625" style="26" bestFit="1" customWidth="1"/>
    <col min="94" max="94" width="11.140625" style="26" bestFit="1" customWidth="1"/>
    <col min="95" max="95" width="7" style="26" bestFit="1" customWidth="1"/>
    <col min="96" max="96" width="13.140625" style="26" bestFit="1" customWidth="1"/>
    <col min="97" max="97" width="12.140625" style="26" bestFit="1" customWidth="1"/>
    <col min="98" max="98" width="11.140625" style="26" bestFit="1" customWidth="1"/>
    <col min="99" max="105" width="12.140625" style="26" bestFit="1" customWidth="1"/>
    <col min="106" max="106" width="6.85546875" style="26" bestFit="1" customWidth="1"/>
    <col min="107" max="114" width="12.140625" style="26" bestFit="1" customWidth="1"/>
    <col min="115" max="115" width="10.140625" style="26" bestFit="1" customWidth="1"/>
    <col min="116" max="116" width="15.5703125" style="26" bestFit="1" customWidth="1"/>
    <col min="117" max="122" width="12.140625" style="26" bestFit="1" customWidth="1"/>
    <col min="123" max="123" width="11.140625" style="26" bestFit="1" customWidth="1"/>
    <col min="124" max="133" width="12.140625" style="26" bestFit="1" customWidth="1"/>
    <col min="134" max="134" width="14.5703125" style="26" bestFit="1" customWidth="1"/>
    <col min="135" max="137" width="12.140625" style="26" bestFit="1" customWidth="1"/>
    <col min="138" max="138" width="10.140625" style="26" bestFit="1" customWidth="1"/>
    <col min="139" max="139" width="17.7109375" style="26" bestFit="1" customWidth="1"/>
    <col min="140" max="145" width="12.140625" style="26" bestFit="1" customWidth="1"/>
    <col min="146" max="146" width="6" style="26" bestFit="1" customWidth="1"/>
    <col min="147" max="152" width="12.140625" style="26" bestFit="1" customWidth="1"/>
    <col min="153" max="153" width="14.85546875" style="26" bestFit="1" customWidth="1"/>
    <col min="154" max="156" width="12.140625" style="26" bestFit="1" customWidth="1"/>
    <col min="157" max="157" width="5.85546875" style="26" bestFit="1" customWidth="1"/>
    <col min="158" max="158" width="12.140625" style="26" bestFit="1" customWidth="1"/>
    <col min="159" max="159" width="16.7109375" style="26" bestFit="1" customWidth="1"/>
    <col min="160" max="166" width="12.140625" style="26" bestFit="1" customWidth="1"/>
    <col min="167" max="167" width="17.140625" style="26" bestFit="1" customWidth="1"/>
    <col min="168" max="168" width="12.140625" style="26" bestFit="1" customWidth="1"/>
    <col min="169" max="169" width="18.28515625" style="26" bestFit="1" customWidth="1"/>
    <col min="170" max="170" width="11.140625" style="26" bestFit="1" customWidth="1"/>
    <col min="171" max="171" width="28.85546875" style="26" bestFit="1" customWidth="1"/>
    <col min="172" max="172" width="12.140625" style="26" bestFit="1" customWidth="1"/>
    <col min="173" max="173" width="20.28515625" style="26" bestFit="1" customWidth="1"/>
    <col min="174" max="177" width="12.140625" style="26" bestFit="1" customWidth="1"/>
    <col min="178" max="178" width="11.5703125" style="26" bestFit="1" customWidth="1"/>
    <col min="179" max="181" width="12.140625" style="26" bestFit="1" customWidth="1"/>
    <col min="182" max="182" width="14.7109375" style="26" bestFit="1" customWidth="1"/>
    <col min="183" max="183" width="7.7109375" style="26" bestFit="1" customWidth="1"/>
    <col min="184" max="184" width="12.140625" style="26" bestFit="1" customWidth="1"/>
    <col min="185" max="185" width="11.42578125" style="26" bestFit="1" customWidth="1"/>
    <col min="186" max="190" width="12.140625" style="26" bestFit="1" customWidth="1"/>
    <col min="191" max="191" width="10.5703125" style="26" bestFit="1" customWidth="1"/>
    <col min="192" max="197" width="12.140625" style="26" bestFit="1" customWidth="1"/>
    <col min="198" max="198" width="11.140625" style="26" bestFit="1" customWidth="1"/>
    <col min="199" max="199" width="17.85546875" style="26" bestFit="1" customWidth="1"/>
    <col min="200" max="201" width="12.140625" style="26" bestFit="1" customWidth="1"/>
    <col min="202" max="202" width="12.28515625" style="26" bestFit="1" customWidth="1"/>
    <col min="203" max="203" width="6.5703125" style="26" bestFit="1" customWidth="1"/>
    <col min="204" max="204" width="7.28515625" style="26" bestFit="1" customWidth="1"/>
    <col min="205" max="205" width="12.140625" style="26" bestFit="1" customWidth="1"/>
    <col min="206" max="206" width="18.7109375" style="26" bestFit="1" customWidth="1"/>
    <col min="207" max="207" width="14" style="26" bestFit="1" customWidth="1"/>
    <col min="208" max="208" width="21.7109375" style="26" bestFit="1" customWidth="1"/>
    <col min="209" max="217" width="12.140625" style="26" bestFit="1" customWidth="1"/>
    <col min="218" max="16384" width="8.7109375" style="26"/>
  </cols>
  <sheetData>
    <row r="2" spans="1:11" ht="20" x14ac:dyDescent="0.2">
      <c r="B2" s="69" t="s">
        <v>468</v>
      </c>
    </row>
    <row r="4" spans="1:11" x14ac:dyDescent="0.2">
      <c r="B4" s="27" t="s">
        <v>467</v>
      </c>
    </row>
    <row r="6" spans="1:11" x14ac:dyDescent="0.2">
      <c r="B6" s="88" t="s">
        <v>459</v>
      </c>
      <c r="C6" s="89"/>
      <c r="D6" s="90"/>
      <c r="E6" s="91"/>
      <c r="F6" s="74"/>
      <c r="K6" s="50" t="s">
        <v>454</v>
      </c>
    </row>
    <row r="7" spans="1:11" x14ac:dyDescent="0.2">
      <c r="A7" s="68"/>
      <c r="B7" s="115" t="s">
        <v>1</v>
      </c>
      <c r="C7" s="116"/>
      <c r="D7" s="116"/>
      <c r="E7" s="116"/>
      <c r="F7" s="117"/>
      <c r="G7" s="110" t="s">
        <v>460</v>
      </c>
    </row>
    <row r="8" spans="1:11" x14ac:dyDescent="0.2">
      <c r="B8" s="92"/>
      <c r="C8" s="93"/>
      <c r="D8" s="94"/>
      <c r="E8" s="95"/>
      <c r="F8" s="96"/>
    </row>
    <row r="9" spans="1:11" x14ac:dyDescent="0.2">
      <c r="A9" s="50"/>
      <c r="B9" s="88" t="s">
        <v>469</v>
      </c>
      <c r="C9" s="89"/>
      <c r="D9" s="90"/>
      <c r="E9" s="91"/>
      <c r="F9" s="74"/>
    </row>
    <row r="10" spans="1:11" x14ac:dyDescent="0.2">
      <c r="A10" s="50"/>
      <c r="B10" s="118" t="s">
        <v>473</v>
      </c>
      <c r="C10" s="119"/>
      <c r="D10" s="119"/>
      <c r="E10" s="119"/>
      <c r="F10" s="120"/>
      <c r="G10" s="110" t="s">
        <v>460</v>
      </c>
    </row>
    <row r="11" spans="1:11" x14ac:dyDescent="0.2">
      <c r="B11" s="98"/>
      <c r="C11" s="99"/>
      <c r="D11" s="100"/>
      <c r="E11" s="101"/>
      <c r="F11" s="102"/>
    </row>
    <row r="12" spans="1:11" x14ac:dyDescent="0.2">
      <c r="B12" s="88" t="s">
        <v>461</v>
      </c>
      <c r="C12" s="89"/>
      <c r="D12" s="90"/>
      <c r="E12" s="91"/>
      <c r="F12" s="74"/>
    </row>
    <row r="13" spans="1:11" x14ac:dyDescent="0.2">
      <c r="A13" s="68"/>
      <c r="B13" s="107" t="s">
        <v>464</v>
      </c>
      <c r="C13" s="103"/>
      <c r="D13" s="104"/>
      <c r="E13" s="105"/>
      <c r="F13" s="106"/>
      <c r="G13" s="87"/>
    </row>
    <row r="14" spans="1:11" x14ac:dyDescent="0.2">
      <c r="A14" s="68"/>
      <c r="B14" s="118" t="s">
        <v>462</v>
      </c>
      <c r="C14" s="119"/>
      <c r="D14" s="119"/>
      <c r="E14" s="119"/>
      <c r="F14" s="120"/>
      <c r="G14" s="110" t="s">
        <v>460</v>
      </c>
    </row>
    <row r="15" spans="1:11" x14ac:dyDescent="0.2">
      <c r="B15" s="97"/>
      <c r="C15" s="93"/>
      <c r="D15" s="94"/>
      <c r="E15" s="95"/>
      <c r="F15" s="96"/>
    </row>
    <row r="16" spans="1:11" x14ac:dyDescent="0.2">
      <c r="B16" s="73"/>
    </row>
    <row r="17" spans="2:2" ht="20" x14ac:dyDescent="0.2">
      <c r="B17" s="69" t="str">
        <f>_xlfn.CONCAT("— ",UPPER(B7))</f>
        <v>— OVERALL ALERT</v>
      </c>
    </row>
    <row r="34" spans="1:217" x14ac:dyDescent="0.2">
      <c r="T34" s="28"/>
    </row>
    <row r="41" spans="1:217" x14ac:dyDescent="0.2">
      <c r="P41" s="74"/>
      <c r="Q41" s="74"/>
      <c r="R41" s="111"/>
    </row>
    <row r="42" spans="1:217" s="1" customFormat="1" ht="50" customHeight="1" x14ac:dyDescent="0.2">
      <c r="A42" s="43" t="s">
        <v>412</v>
      </c>
      <c r="B42" s="11" t="s">
        <v>389</v>
      </c>
      <c r="C42" s="12" t="s">
        <v>390</v>
      </c>
      <c r="D42" s="12" t="s">
        <v>425</v>
      </c>
      <c r="E42" s="12" t="s">
        <v>430</v>
      </c>
      <c r="F42" s="59" t="s">
        <v>413</v>
      </c>
      <c r="G42" s="113" t="str">
        <f>_xlfn.CONCAT(B7, " Flags")</f>
        <v>Overall Alert Flags</v>
      </c>
      <c r="H42" s="114"/>
      <c r="I42" s="46" t="s">
        <v>414</v>
      </c>
      <c r="J42" s="75" t="s">
        <v>392</v>
      </c>
      <c r="K42" s="75" t="s">
        <v>393</v>
      </c>
      <c r="L42" s="75" t="s">
        <v>394</v>
      </c>
      <c r="M42" s="75" t="s">
        <v>421</v>
      </c>
      <c r="N42" s="75" t="s">
        <v>396</v>
      </c>
      <c r="O42" s="76" t="s">
        <v>397</v>
      </c>
      <c r="P42" s="77"/>
      <c r="Q42" s="112"/>
      <c r="R42" s="112"/>
      <c r="S42" s="13"/>
      <c r="T42" s="13"/>
      <c r="U42" s="13"/>
      <c r="V42" s="13"/>
      <c r="W42" s="13"/>
      <c r="X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</row>
    <row r="43" spans="1:217" s="17" customFormat="1" x14ac:dyDescent="0.2">
      <c r="A43" s="43" t="s">
        <v>412</v>
      </c>
      <c r="B43" s="63" t="s">
        <v>389</v>
      </c>
      <c r="C43" s="64" t="s">
        <v>390</v>
      </c>
      <c r="F43" s="60" t="s">
        <v>413</v>
      </c>
      <c r="G43" s="65" t="s">
        <v>1</v>
      </c>
      <c r="H43" s="65" t="s">
        <v>419</v>
      </c>
      <c r="I43" s="47" t="s">
        <v>414</v>
      </c>
      <c r="J43" s="67" t="s">
        <v>392</v>
      </c>
      <c r="K43" s="67" t="s">
        <v>393</v>
      </c>
      <c r="L43" s="67" t="s">
        <v>394</v>
      </c>
      <c r="M43" s="67" t="s">
        <v>422</v>
      </c>
      <c r="N43" s="67" t="s">
        <v>396</v>
      </c>
      <c r="O43" s="67" t="s">
        <v>397</v>
      </c>
      <c r="P43" s="67" t="s">
        <v>415</v>
      </c>
      <c r="Q43" s="47"/>
      <c r="R43" s="47"/>
      <c r="S43" s="16"/>
      <c r="T43" s="16"/>
      <c r="U43" s="16"/>
      <c r="V43" s="16"/>
      <c r="W43" s="16"/>
      <c r="X43" s="16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</row>
    <row r="44" spans="1:217" x14ac:dyDescent="0.2">
      <c r="A44" s="62">
        <v>1</v>
      </c>
      <c r="B44" s="18" t="str">
        <f>Data!B6</f>
        <v>Afghanistan</v>
      </c>
      <c r="C44" s="18" t="str">
        <f>Data!C6</f>
        <v>AFG</v>
      </c>
      <c r="D44" s="18" t="str">
        <f>Data!D6</f>
        <v>SAS           South Asia</v>
      </c>
      <c r="E44" s="18" t="str">
        <f>Data!E6</f>
        <v>IDA</v>
      </c>
      <c r="F44" s="48">
        <f>Data!F6</f>
        <v>0</v>
      </c>
      <c r="G44" s="20">
        <f>IF($B$7="Overall Alert",Data!G6,IF($B$7="Underlying Vulnerability",Data!J6,IF($B$7="Emerging Threat",Data!M6)))</f>
        <v>5.5</v>
      </c>
      <c r="H44" s="21">
        <f>IF($B$7="Overall Alert",Data!H6,IF($B$7="Underlying Vulnerability",Data!K6,IF($B$7="Emerging Threat",Data!N6)))</f>
        <v>5.5</v>
      </c>
      <c r="I44" s="48">
        <f>Data!Q6</f>
        <v>0</v>
      </c>
      <c r="J44" s="23" t="str">
        <f>IF(
   $B$7="Overall Alert",IF(
      Data!R6 &gt;= 7, "HIGH",IF(
         Data!R6 &gt;= 5, "MED","LOW")), IF(
            $B$7="Underlying Vulnerability", IF(
               Data!Y6 &gt;= 10, "HIGH",IF(
                  Data!Y6 &gt;= 7, "MED","LOW")),IF(
                     $B$7="Emerging Threat", IF(
                        Data!AF6 &gt;= 10, "HIGH",IF(
                            Data!AF6 &gt;= 7, "MED","LOW")))))</f>
        <v>HIGH</v>
      </c>
      <c r="K44" s="23" t="str">
        <f>IF(
   $B$7="Overall Alert",IF(
      Data!S6 &gt;= 7, "HIGH",IF(
         Data!S6 &gt;= 5, "MED","LOW")), IF(
            $B$7="Underlying Vulnerability", IF(
               Data!Z6 &gt;= 10, "HIGH",IF(
                  Data!Z6 &gt;= 7, "MED","LOW")),IF(
                     $B$7="Emerging Threat", IF(
                        Data!AG6 &gt;= 10, "HIGH",IF(
                            Data!AG6 &gt;= 7, "MED","LOW")))))</f>
        <v>HIGH</v>
      </c>
      <c r="L44" s="23" t="str">
        <f>IF(
   $B$7="Overall Alert",IF(
      Data!T6 &gt;= 7, "HIGH",IF(
         Data!T6 &gt;= 5, "MED","LOW")), IF(
            $B$7="Underlying Vulnerability", IF(
               Data!AA6 &gt;= 10, "HIGH",IF(
                  Data!AA6 &gt;= 7, "MED","LOW")),IF(
                     $B$7="Emerging Threat", IF(
                        Data!AH6 &gt;= 10, "HIGH",IF(
                            Data!AH6 &gt;= 7, "MED","LOW")))))</f>
        <v>MED</v>
      </c>
      <c r="M44" s="23" t="str">
        <f>IF(
   $B$7="Overall Alert",IF(
      Data!U6 &gt;= 7, "HIGH",IF(
         Data!U6 &gt;= 5, "MED","LOW")), IF(
            $B$7="Underlying Vulnerability", IF(
               Data!AB6 &gt;= 10, "HIGH",IF(
                  Data!AB6 &gt;= 7, "MED","LOW")),IF(
                     $B$7="Emerging Threat", IF(
                        Data!AI6 &gt;= 10, "HIGH",IF(
                            Data!AI6 &gt;= 7, "MED","LOW")))))</f>
        <v>HIGH</v>
      </c>
      <c r="N44" s="23" t="str">
        <f>IF(
   $B$7="Overall Alert",IF(
      Data!V6 &gt;= 7, "HIGH",IF(
         Data!V6 &gt;= 5, "MED","LOW")), IF(
            $B$7="Underlying Vulnerability", IF(
               Data!AC6 &gt;= 10, "HIGH",IF(
                  Data!AC6 &gt;= 7, "MED","LOW")),IF(
                     $B$7="Emerging Threat", IF(
                        Data!AJ6 &gt;= 10, "HIGH",IF(
                            Data!AJ6 &gt;= 7, "MED","LOW")))))</f>
        <v>HIGH</v>
      </c>
      <c r="O44" s="23" t="str">
        <f>IF(
   $B$7="Overall Alert",IF(
      Data!W6 &gt;= 7, "HIGH",IF(
         Data!W6 &gt;= 5, "MED","LOW")), IF(
            $B$7="Underlying Vulnerability", IF(
               Data!AD6 &gt;= 10, "HIGH",IF(
                  Data!AD6 &gt;= 7, "MED","LOW")),IF(
                     $B$7="Emerging Threat", IF(
                        Data!AK6 &gt;= 10, "HIGH",IF(
                            Data!AK6 &gt;= 7, "MED","LOW")))))</f>
        <v>HIGH</v>
      </c>
      <c r="P44" s="23"/>
      <c r="Q44" s="25"/>
      <c r="R44" s="25"/>
      <c r="S44" s="19"/>
      <c r="T44" s="19"/>
      <c r="U44" s="19"/>
      <c r="V44" s="19"/>
      <c r="W44" s="19"/>
      <c r="X44" s="19"/>
      <c r="Y44" s="26"/>
      <c r="Z44" s="26"/>
      <c r="AA44" s="26"/>
      <c r="AB44" s="26"/>
      <c r="AC44" s="26"/>
      <c r="AD44" s="26"/>
      <c r="AE44" s="26"/>
      <c r="AF44" s="26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</row>
    <row r="45" spans="1:217" x14ac:dyDescent="0.2">
      <c r="A45" s="62">
        <v>2</v>
      </c>
      <c r="B45" s="18" t="str">
        <f>Data!B7</f>
        <v>Angola</v>
      </c>
      <c r="C45" s="18" t="str">
        <f>Data!C7</f>
        <v>AGO</v>
      </c>
      <c r="D45" s="18" t="str">
        <f>Data!D7</f>
        <v>SSF           Sub-Saharan Africa</v>
      </c>
      <c r="E45" s="18" t="str">
        <f>Data!E7</f>
        <v>IBRD</v>
      </c>
      <c r="F45" s="48">
        <f>Data!F7</f>
        <v>0</v>
      </c>
      <c r="G45" s="20">
        <f>IF($B$7="Overall Alert",Data!G7,IF($B$7="Underlying Vulnerability",Data!J7,IF($B$7="Emerging Threat",Data!M7)))</f>
        <v>2</v>
      </c>
      <c r="H45" s="21">
        <f>IF($B$7="Overall Alert",Data!H7,IF($B$7="Underlying Vulnerability",Data!K7,IF($B$7="Emerging Threat",Data!N7)))</f>
        <v>2</v>
      </c>
      <c r="I45" s="48">
        <f>Data!Q7</f>
        <v>0</v>
      </c>
      <c r="J45" s="23" t="str">
        <f>IF(
   $B$7="Overall Alert",IF(
      Data!R7 &gt;= 7, "HIGH",IF(
         Data!R7 &gt;= 5, "MED","LOW")), IF(
            $B$7="Underlying Vulnerability", IF(
               Data!Y7 &gt;= 10, "HIGH",IF(
                  Data!Y7 &gt;= 7, "MED","LOW")),IF(
                     $B$7="Emerging Threat", IF(
                        Data!AF7 &gt;= 10, "HIGH",IF(
                            Data!AF7 &gt;= 7, "MED","LOW")))))</f>
        <v>MED</v>
      </c>
      <c r="K45" s="23" t="str">
        <f>IF(
   $B$7="Overall Alert",IF(
      Data!S7 &gt;= 7, "HIGH",IF(
         Data!S7 &gt;= 5, "MED","LOW")), IF(
            $B$7="Underlying Vulnerability", IF(
               Data!Z7 &gt;= 10, "HIGH",IF(
                  Data!Z7 &gt;= 7, "MED","LOW")),IF(
                     $B$7="Emerging Threat", IF(
                        Data!AG7 &gt;= 10, "HIGH",IF(
                            Data!AG7 &gt;= 7, "MED","LOW")))))</f>
        <v>LOW</v>
      </c>
      <c r="L45" s="23" t="str">
        <f>IF(
   $B$7="Overall Alert",IF(
      Data!T7 &gt;= 7, "HIGH",IF(
         Data!T7 &gt;= 5, "MED","LOW")), IF(
            $B$7="Underlying Vulnerability", IF(
               Data!AA7 &gt;= 10, "HIGH",IF(
                  Data!AA7 &gt;= 7, "MED","LOW")),IF(
                     $B$7="Emerging Threat", IF(
                        Data!AH7 &gt;= 10, "HIGH",IF(
                            Data!AH7 &gt;= 7, "MED","LOW")))))</f>
        <v>MED</v>
      </c>
      <c r="M45" s="23" t="str">
        <f>IF(
   $B$7="Overall Alert",IF(
      Data!U7 &gt;= 7, "HIGH",IF(
         Data!U7 &gt;= 5, "MED","LOW")), IF(
            $B$7="Underlying Vulnerability", IF(
               Data!AB7 &gt;= 10, "HIGH",IF(
                  Data!AB7 &gt;= 7, "MED","LOW")),IF(
                     $B$7="Emerging Threat", IF(
                        Data!AI7 &gt;= 10, "HIGH",IF(
                            Data!AI7 &gt;= 7, "MED","LOW")))))</f>
        <v>HIGH</v>
      </c>
      <c r="N45" s="23" t="str">
        <f>IF(
   $B$7="Overall Alert",IF(
      Data!V7 &gt;= 7, "HIGH",IF(
         Data!V7 &gt;= 5, "MED","LOW")), IF(
            $B$7="Underlying Vulnerability", IF(
               Data!AC7 &gt;= 10, "HIGH",IF(
                  Data!AC7 &gt;= 7, "MED","LOW")),IF(
                     $B$7="Emerging Threat", IF(
                        Data!AJ7 &gt;= 10, "HIGH",IF(
                            Data!AJ7 &gt;= 7, "MED","LOW")))))</f>
        <v>LOW</v>
      </c>
      <c r="O45" s="23" t="str">
        <f>IF(
   $B$7="Overall Alert",IF(
      Data!W7 &gt;= 7, "HIGH",IF(
         Data!W7 &gt;= 5, "MED","LOW")), IF(
            $B$7="Underlying Vulnerability", IF(
               Data!AD7 &gt;= 10, "HIGH",IF(
                  Data!AD7 &gt;= 7, "MED","LOW")),IF(
                     $B$7="Emerging Threat", IF(
                        Data!AK7 &gt;= 10, "HIGH",IF(
                            Data!AK7 &gt;= 7, "MED","LOW")))))</f>
        <v>LOW</v>
      </c>
      <c r="P45" s="23"/>
      <c r="Q45" s="25"/>
      <c r="R45" s="25"/>
      <c r="S45" s="19"/>
      <c r="T45" s="19"/>
      <c r="U45" s="19"/>
      <c r="V45" s="19"/>
      <c r="W45" s="19"/>
      <c r="X45" s="19"/>
      <c r="Y45" s="26"/>
      <c r="Z45" s="26"/>
      <c r="AA45" s="26"/>
      <c r="AB45" s="26"/>
      <c r="AC45" s="26"/>
      <c r="AD45" s="26"/>
      <c r="AE45" s="26"/>
      <c r="AF45" s="26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</row>
    <row r="46" spans="1:217" x14ac:dyDescent="0.2">
      <c r="A46" s="62">
        <v>3</v>
      </c>
      <c r="B46" s="18" t="str">
        <f>Data!B8</f>
        <v>Albania</v>
      </c>
      <c r="C46" s="18" t="str">
        <f>Data!C8</f>
        <v>ALB</v>
      </c>
      <c r="D46" s="18" t="str">
        <f>Data!D8</f>
        <v>ECS           Europe &amp; Central Asia</v>
      </c>
      <c r="E46" s="18" t="str">
        <f>Data!E8</f>
        <v>IBRD</v>
      </c>
      <c r="F46" s="48">
        <f>Data!F8</f>
        <v>0</v>
      </c>
      <c r="G46" s="20">
        <f>IF($B$7="Overall Alert",Data!G8,IF($B$7="Underlying Vulnerability",Data!J8,IF($B$7="Emerging Threat",Data!M8)))</f>
        <v>0.5</v>
      </c>
      <c r="H46" s="21">
        <f>IF($B$7="Overall Alert",Data!H8,IF($B$7="Underlying Vulnerability",Data!K8,IF($B$7="Emerging Threat",Data!N8)))</f>
        <v>0.5</v>
      </c>
      <c r="I46" s="48">
        <f>Data!Q8</f>
        <v>0</v>
      </c>
      <c r="J46" s="23" t="str">
        <f>IF(
   $B$7="Overall Alert",IF(
      Data!R8 &gt;= 7, "HIGH",IF(
         Data!R8 &gt;= 5, "MED","LOW")), IF(
            $B$7="Underlying Vulnerability", IF(
               Data!Y8 &gt;= 10, "HIGH",IF(
                  Data!Y8 &gt;= 7, "MED","LOW")),IF(
                     $B$7="Emerging Threat", IF(
                        Data!AF8 &gt;= 10, "HIGH",IF(
                            Data!AF8 &gt;= 7, "MED","LOW")))))</f>
        <v>MED</v>
      </c>
      <c r="K46" s="23" t="str">
        <f>IF(
   $B$7="Overall Alert",IF(
      Data!S8 &gt;= 7, "HIGH",IF(
         Data!S8 &gt;= 5, "MED","LOW")), IF(
            $B$7="Underlying Vulnerability", IF(
               Data!Z8 &gt;= 10, "HIGH",IF(
                  Data!Z8 &gt;= 7, "MED","LOW")),IF(
                     $B$7="Emerging Threat", IF(
                        Data!AG8 &gt;= 10, "HIGH",IF(
                            Data!AG8 &gt;= 7, "MED","LOW")))))</f>
        <v>LOW</v>
      </c>
      <c r="L46" s="23" t="str">
        <f>IF(
   $B$7="Overall Alert",IF(
      Data!T8 &gt;= 7, "HIGH",IF(
         Data!T8 &gt;= 5, "MED","LOW")), IF(
            $B$7="Underlying Vulnerability", IF(
               Data!AA8 &gt;= 10, "HIGH",IF(
                  Data!AA8 &gt;= 7, "MED","LOW")),IF(
                     $B$7="Emerging Threat", IF(
                        Data!AH8 &gt;= 10, "HIGH",IF(
                            Data!AH8 &gt;= 7, "MED","LOW")))))</f>
        <v>LOW</v>
      </c>
      <c r="M46" s="23" t="str">
        <f>IF(
   $B$7="Overall Alert",IF(
      Data!U8 &gt;= 7, "HIGH",IF(
         Data!U8 &gt;= 5, "MED","LOW")), IF(
            $B$7="Underlying Vulnerability", IF(
               Data!AB8 &gt;= 10, "HIGH",IF(
                  Data!AB8 &gt;= 7, "MED","LOW")),IF(
                     $B$7="Emerging Threat", IF(
                        Data!AI8 &gt;= 10, "HIGH",IF(
                            Data!AI8 &gt;= 7, "MED","LOW")))))</f>
        <v>LOW</v>
      </c>
      <c r="N46" s="23" t="str">
        <f>IF(
   $B$7="Overall Alert",IF(
      Data!V8 &gt;= 7, "HIGH",IF(
         Data!V8 &gt;= 5, "MED","LOW")), IF(
            $B$7="Underlying Vulnerability", IF(
               Data!AC8 &gt;= 10, "HIGH",IF(
                  Data!AC8 &gt;= 7, "MED","LOW")),IF(
                     $B$7="Emerging Threat", IF(
                        Data!AJ8 &gt;= 10, "HIGH",IF(
                            Data!AJ8 &gt;= 7, "MED","LOW")))))</f>
        <v>LOW</v>
      </c>
      <c r="O46" s="23" t="str">
        <f>IF(
   $B$7="Overall Alert",IF(
      Data!W8 &gt;= 7, "HIGH",IF(
         Data!W8 &gt;= 5, "MED","LOW")), IF(
            $B$7="Underlying Vulnerability", IF(
               Data!AD8 &gt;= 10, "HIGH",IF(
                  Data!AD8 &gt;= 7, "MED","LOW")),IF(
                     $B$7="Emerging Threat", IF(
                        Data!AK8 &gt;= 10, "HIGH",IF(
                            Data!AK8 &gt;= 7, "MED","LOW")))))</f>
        <v>LOW</v>
      </c>
      <c r="P46" s="23"/>
      <c r="Q46" s="25"/>
      <c r="R46" s="25"/>
      <c r="S46" s="19"/>
      <c r="T46" s="19"/>
      <c r="U46" s="19"/>
      <c r="V46" s="19"/>
      <c r="W46" s="19"/>
      <c r="X46" s="19"/>
      <c r="Y46" s="26"/>
      <c r="Z46" s="26"/>
      <c r="AA46" s="26"/>
      <c r="AB46" s="26"/>
      <c r="AC46" s="26"/>
      <c r="AD46" s="26"/>
      <c r="AE46" s="26"/>
      <c r="AF46" s="26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</row>
    <row r="47" spans="1:217" x14ac:dyDescent="0.2">
      <c r="A47" s="62">
        <v>4</v>
      </c>
      <c r="B47" s="18" t="str">
        <f>Data!B9</f>
        <v>United Arab Emirates</v>
      </c>
      <c r="C47" s="18" t="str">
        <f>Data!C9</f>
        <v>ARE</v>
      </c>
      <c r="D47" s="18" t="str">
        <f>Data!D9</f>
        <v>MEA           Middle East &amp; North Africa</v>
      </c>
      <c r="E47" s="18" t="str">
        <f>Data!E9</f>
        <v xml:space="preserve"> </v>
      </c>
      <c r="F47" s="48">
        <f>Data!F9</f>
        <v>0</v>
      </c>
      <c r="G47" s="20">
        <f>IF($B$7="Overall Alert",Data!G9,IF($B$7="Underlying Vulnerability",Data!J9,IF($B$7="Emerging Threat",Data!M9)))</f>
        <v>1</v>
      </c>
      <c r="H47" s="21">
        <f>IF($B$7="Overall Alert",Data!H9,IF($B$7="Underlying Vulnerability",Data!K9,IF($B$7="Emerging Threat",Data!N9)))</f>
        <v>1</v>
      </c>
      <c r="I47" s="48">
        <f>Data!Q9</f>
        <v>0</v>
      </c>
      <c r="J47" s="23" t="str">
        <f>IF(
   $B$7="Overall Alert",IF(
      Data!R9 &gt;= 7, "HIGH",IF(
         Data!R9 &gt;= 5, "MED","LOW")), IF(
            $B$7="Underlying Vulnerability", IF(
               Data!Y9 &gt;= 10, "HIGH",IF(
                  Data!Y9 &gt;= 7, "MED","LOW")),IF(
                     $B$7="Emerging Threat", IF(
                        Data!AF9 &gt;= 10, "HIGH",IF(
                            Data!AF9 &gt;= 7, "MED","LOW")))))</f>
        <v>HIGH</v>
      </c>
      <c r="K47" s="23" t="str">
        <f>IF(
   $B$7="Overall Alert",IF(
      Data!S9 &gt;= 7, "HIGH",IF(
         Data!S9 &gt;= 5, "MED","LOW")), IF(
            $B$7="Underlying Vulnerability", IF(
               Data!Z9 &gt;= 10, "HIGH",IF(
                  Data!Z9 &gt;= 7, "MED","LOW")),IF(
                     $B$7="Emerging Threat", IF(
                        Data!AG9 &gt;= 10, "HIGH",IF(
                            Data!AG9 &gt;= 7, "MED","LOW")))))</f>
        <v>LOW</v>
      </c>
      <c r="L47" s="23" t="str">
        <f>IF(
   $B$7="Overall Alert",IF(
      Data!T9 &gt;= 7, "HIGH",IF(
         Data!T9 &gt;= 5, "MED","LOW")), IF(
            $B$7="Underlying Vulnerability", IF(
               Data!AA9 &gt;= 10, "HIGH",IF(
                  Data!AA9 &gt;= 7, "MED","LOW")),IF(
                     $B$7="Emerging Threat", IF(
                        Data!AH9 &gt;= 10, "HIGH",IF(
                            Data!AH9 &gt;= 7, "MED","LOW")))))</f>
        <v>LOW</v>
      </c>
      <c r="M47" s="23" t="str">
        <f>IF(
   $B$7="Overall Alert",IF(
      Data!U9 &gt;= 7, "HIGH",IF(
         Data!U9 &gt;= 5, "MED","LOW")), IF(
            $B$7="Underlying Vulnerability", IF(
               Data!AB9 &gt;= 10, "HIGH",IF(
                  Data!AB9 &gt;= 7, "MED","LOW")),IF(
                     $B$7="Emerging Threat", IF(
                        Data!AI9 &gt;= 10, "HIGH",IF(
                            Data!AI9 &gt;= 7, "MED","LOW")))))</f>
        <v>LOW</v>
      </c>
      <c r="N47" s="23" t="str">
        <f>IF(
   $B$7="Overall Alert",IF(
      Data!V9 &gt;= 7, "HIGH",IF(
         Data!V9 &gt;= 5, "MED","LOW")), IF(
            $B$7="Underlying Vulnerability", IF(
               Data!AC9 &gt;= 10, "HIGH",IF(
                  Data!AC9 &gt;= 7, "MED","LOW")),IF(
                     $B$7="Emerging Threat", IF(
                        Data!AJ9 &gt;= 10, "HIGH",IF(
                            Data!AJ9 &gt;= 7, "MED","LOW")))))</f>
        <v>LOW</v>
      </c>
      <c r="O47" s="23" t="str">
        <f>IF(
   $B$7="Overall Alert",IF(
      Data!W9 &gt;= 7, "HIGH",IF(
         Data!W9 &gt;= 5, "MED","LOW")), IF(
            $B$7="Underlying Vulnerability", IF(
               Data!AD9 &gt;= 10, "HIGH",IF(
                  Data!AD9 &gt;= 7, "MED","LOW")),IF(
                     $B$7="Emerging Threat", IF(
                        Data!AK9 &gt;= 10, "HIGH",IF(
                            Data!AK9 &gt;= 7, "MED","LOW")))))</f>
        <v>LOW</v>
      </c>
      <c r="P47" s="23"/>
      <c r="Q47" s="25"/>
      <c r="R47" s="25"/>
      <c r="S47" s="19"/>
      <c r="T47" s="19"/>
      <c r="U47" s="19"/>
      <c r="V47" s="19"/>
      <c r="W47" s="19"/>
      <c r="X47" s="19"/>
      <c r="Y47" s="26"/>
      <c r="Z47" s="26"/>
      <c r="AA47" s="26"/>
      <c r="AB47" s="26"/>
      <c r="AC47" s="26"/>
      <c r="AD47" s="26"/>
      <c r="AE47" s="26"/>
      <c r="AF47" s="26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</row>
    <row r="48" spans="1:217" x14ac:dyDescent="0.2">
      <c r="A48" s="62">
        <v>5</v>
      </c>
      <c r="B48" s="18" t="str">
        <f>Data!B10</f>
        <v>Argentina</v>
      </c>
      <c r="C48" s="18" t="str">
        <f>Data!C10</f>
        <v>ARG</v>
      </c>
      <c r="D48" s="18" t="str">
        <f>Data!D10</f>
        <v>LCN           Latin America &amp; Caribbean</v>
      </c>
      <c r="E48" s="18" t="str">
        <f>Data!E10</f>
        <v>IBRD</v>
      </c>
      <c r="F48" s="48">
        <f>Data!F10</f>
        <v>0</v>
      </c>
      <c r="G48" s="20">
        <f>IF($B$7="Overall Alert",Data!G10,IF($B$7="Underlying Vulnerability",Data!J10,IF($B$7="Emerging Threat",Data!M10)))</f>
        <v>1</v>
      </c>
      <c r="H48" s="21">
        <f>IF($B$7="Overall Alert",Data!H10,IF($B$7="Underlying Vulnerability",Data!K10,IF($B$7="Emerging Threat",Data!N10)))</f>
        <v>1</v>
      </c>
      <c r="I48" s="48">
        <f>Data!Q10</f>
        <v>0</v>
      </c>
      <c r="J48" s="23" t="str">
        <f>IF(
   $B$7="Overall Alert",IF(
      Data!R10 &gt;= 7, "HIGH",IF(
         Data!R10 &gt;= 5, "MED","LOW")), IF(
            $B$7="Underlying Vulnerability", IF(
               Data!Y10 &gt;= 10, "HIGH",IF(
                  Data!Y10 &gt;= 7, "MED","LOW")),IF(
                     $B$7="Emerging Threat", IF(
                        Data!AF10 &gt;= 10, "HIGH",IF(
                            Data!AF10 &gt;= 7, "MED","LOW")))))</f>
        <v>MED</v>
      </c>
      <c r="K48" s="23" t="str">
        <f>IF(
   $B$7="Overall Alert",IF(
      Data!S10 &gt;= 7, "HIGH",IF(
         Data!S10 &gt;= 5, "MED","LOW")), IF(
            $B$7="Underlying Vulnerability", IF(
               Data!Z10 &gt;= 10, "HIGH",IF(
                  Data!Z10 &gt;= 7, "MED","LOW")),IF(
                     $B$7="Emerging Threat", IF(
                        Data!AG10 &gt;= 10, "HIGH",IF(
                            Data!AG10 &gt;= 7, "MED","LOW")))))</f>
        <v>LOW</v>
      </c>
      <c r="L48" s="23" t="str">
        <f>IF(
   $B$7="Overall Alert",IF(
      Data!T10 &gt;= 7, "HIGH",IF(
         Data!T10 &gt;= 5, "MED","LOW")), IF(
            $B$7="Underlying Vulnerability", IF(
               Data!AA10 &gt;= 10, "HIGH",IF(
                  Data!AA10 &gt;= 7, "MED","LOW")),IF(
                     $B$7="Emerging Threat", IF(
                        Data!AH10 &gt;= 10, "HIGH",IF(
                            Data!AH10 &gt;= 7, "MED","LOW")))))</f>
        <v>LOW</v>
      </c>
      <c r="M48" s="23" t="str">
        <f>IF(
   $B$7="Overall Alert",IF(
      Data!U10 &gt;= 7, "HIGH",IF(
         Data!U10 &gt;= 5, "MED","LOW")), IF(
            $B$7="Underlying Vulnerability", IF(
               Data!AB10 &gt;= 10, "HIGH",IF(
                  Data!AB10 &gt;= 7, "MED","LOW")),IF(
                     $B$7="Emerging Threat", IF(
                        Data!AI10 &gt;= 10, "HIGH",IF(
                            Data!AI10 &gt;= 7, "MED","LOW")))))</f>
        <v>MED</v>
      </c>
      <c r="N48" s="23" t="str">
        <f>IF(
   $B$7="Overall Alert",IF(
      Data!V10 &gt;= 7, "HIGH",IF(
         Data!V10 &gt;= 5, "MED","LOW")), IF(
            $B$7="Underlying Vulnerability", IF(
               Data!AC10 &gt;= 10, "HIGH",IF(
                  Data!AC10 &gt;= 7, "MED","LOW")),IF(
                     $B$7="Emerging Threat", IF(
                        Data!AJ10 &gt;= 10, "HIGH",IF(
                            Data!AJ10 &gt;= 7, "MED","LOW")))))</f>
        <v>LOW</v>
      </c>
      <c r="O48" s="23" t="str">
        <f>IF(
   $B$7="Overall Alert",IF(
      Data!W10 &gt;= 7, "HIGH",IF(
         Data!W10 &gt;= 5, "MED","LOW")), IF(
            $B$7="Underlying Vulnerability", IF(
               Data!AD10 &gt;= 10, "HIGH",IF(
                  Data!AD10 &gt;= 7, "MED","LOW")),IF(
                     $B$7="Emerging Threat", IF(
                        Data!AK10 &gt;= 10, "HIGH",IF(
                            Data!AK10 &gt;= 7, "MED","LOW")))))</f>
        <v>LOW</v>
      </c>
      <c r="P48" s="23"/>
      <c r="Q48" s="25"/>
      <c r="R48" s="25"/>
      <c r="S48" s="19"/>
      <c r="T48" s="19"/>
      <c r="U48" s="19"/>
      <c r="V48" s="19"/>
      <c r="W48" s="19"/>
      <c r="X48" s="19"/>
      <c r="Y48" s="26"/>
      <c r="Z48" s="26"/>
      <c r="AA48" s="26"/>
      <c r="AB48" s="26"/>
      <c r="AC48" s="26"/>
      <c r="AD48" s="26"/>
      <c r="AE48" s="26"/>
      <c r="AF48" s="26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</row>
    <row r="49" spans="1:50" x14ac:dyDescent="0.2">
      <c r="A49" s="62">
        <v>6</v>
      </c>
      <c r="B49" s="18" t="str">
        <f>Data!B11</f>
        <v>Armenia</v>
      </c>
      <c r="C49" s="18" t="str">
        <f>Data!C11</f>
        <v>ARM</v>
      </c>
      <c r="D49" s="18" t="str">
        <f>Data!D11</f>
        <v>ECS           Europe &amp; Central Asia</v>
      </c>
      <c r="E49" s="18" t="str">
        <f>Data!E11</f>
        <v>IBRD</v>
      </c>
      <c r="F49" s="48">
        <f>Data!F11</f>
        <v>0</v>
      </c>
      <c r="G49" s="20">
        <f>IF($B$7="Overall Alert",Data!G11,IF($B$7="Underlying Vulnerability",Data!J11,IF($B$7="Emerging Threat",Data!M11)))</f>
        <v>1.5</v>
      </c>
      <c r="H49" s="21">
        <f>IF($B$7="Overall Alert",Data!H11,IF($B$7="Underlying Vulnerability",Data!K11,IF($B$7="Emerging Threat",Data!N11)))</f>
        <v>1.5</v>
      </c>
      <c r="I49" s="48">
        <f>Data!Q11</f>
        <v>0</v>
      </c>
      <c r="J49" s="23" t="str">
        <f>IF(
   $B$7="Overall Alert",IF(
      Data!R11 &gt;= 7, "HIGH",IF(
         Data!R11 &gt;= 5, "MED","LOW")), IF(
            $B$7="Underlying Vulnerability", IF(
               Data!Y11 &gt;= 10, "HIGH",IF(
                  Data!Y11 &gt;= 7, "MED","LOW")),IF(
                     $B$7="Emerging Threat", IF(
                        Data!AF11 &gt;= 10, "HIGH",IF(
                            Data!AF11 &gt;= 7, "MED","LOW")))))</f>
        <v>HIGH</v>
      </c>
      <c r="K49" s="23" t="str">
        <f>IF(
   $B$7="Overall Alert",IF(
      Data!S11 &gt;= 7, "HIGH",IF(
         Data!S11 &gt;= 5, "MED","LOW")), IF(
            $B$7="Underlying Vulnerability", IF(
               Data!Z11 &gt;= 10, "HIGH",IF(
                  Data!Z11 &gt;= 7, "MED","LOW")),IF(
                     $B$7="Emerging Threat", IF(
                        Data!AG11 &gt;= 10, "HIGH",IF(
                            Data!AG11 &gt;= 7, "MED","LOW")))))</f>
        <v>LOW</v>
      </c>
      <c r="L49" s="23" t="str">
        <f>IF(
   $B$7="Overall Alert",IF(
      Data!T11 &gt;= 7, "HIGH",IF(
         Data!T11 &gt;= 5, "MED","LOW")), IF(
            $B$7="Underlying Vulnerability", IF(
               Data!AA11 &gt;= 10, "HIGH",IF(
                  Data!AA11 &gt;= 7, "MED","LOW")),IF(
                     $B$7="Emerging Threat", IF(
                        Data!AH11 &gt;= 10, "HIGH",IF(
                            Data!AH11 &gt;= 7, "MED","LOW")))))</f>
        <v>LOW</v>
      </c>
      <c r="M49" s="23" t="str">
        <f>IF(
   $B$7="Overall Alert",IF(
      Data!U11 &gt;= 7, "HIGH",IF(
         Data!U11 &gt;= 5, "MED","LOW")), IF(
            $B$7="Underlying Vulnerability", IF(
               Data!AB11 &gt;= 10, "HIGH",IF(
                  Data!AB11 &gt;= 7, "MED","LOW")),IF(
                     $B$7="Emerging Threat", IF(
                        Data!AI11 &gt;= 10, "HIGH",IF(
                            Data!AI11 &gt;= 7, "MED","LOW")))))</f>
        <v>MED</v>
      </c>
      <c r="N49" s="23" t="str">
        <f>IF(
   $B$7="Overall Alert",IF(
      Data!V11 &gt;= 7, "HIGH",IF(
         Data!V11 &gt;= 5, "MED","LOW")), IF(
            $B$7="Underlying Vulnerability", IF(
               Data!AC11 &gt;= 10, "HIGH",IF(
                  Data!AC11 &gt;= 7, "MED","LOW")),IF(
                     $B$7="Emerging Threat", IF(
                        Data!AJ11 &gt;= 10, "HIGH",IF(
                            Data!AJ11 &gt;= 7, "MED","LOW")))))</f>
        <v>LOW</v>
      </c>
      <c r="O49" s="23" t="str">
        <f>IF(
   $B$7="Overall Alert",IF(
      Data!W11 &gt;= 7, "HIGH",IF(
         Data!W11 &gt;= 5, "MED","LOW")), IF(
            $B$7="Underlying Vulnerability", IF(
               Data!AD11 &gt;= 10, "HIGH",IF(
                  Data!AD11 &gt;= 7, "MED","LOW")),IF(
                     $B$7="Emerging Threat", IF(
                        Data!AK11 &gt;= 10, "HIGH",IF(
                            Data!AK11 &gt;= 7, "MED","LOW")))))</f>
        <v>LOW</v>
      </c>
      <c r="P49" s="23"/>
      <c r="Q49" s="25"/>
      <c r="R49" s="25"/>
      <c r="S49" s="19"/>
      <c r="T49" s="19"/>
      <c r="U49" s="19"/>
      <c r="V49" s="19"/>
      <c r="W49" s="19"/>
      <c r="X49" s="19"/>
      <c r="Y49" s="26"/>
      <c r="Z49" s="26"/>
      <c r="AA49" s="26"/>
      <c r="AB49" s="26"/>
      <c r="AC49" s="26"/>
      <c r="AD49" s="26"/>
      <c r="AE49" s="26"/>
      <c r="AF49" s="26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</row>
    <row r="50" spans="1:50" x14ac:dyDescent="0.2">
      <c r="A50" s="62">
        <v>7</v>
      </c>
      <c r="B50" s="18" t="str">
        <f>Data!B12</f>
        <v>Antigua and Barbuda</v>
      </c>
      <c r="C50" s="18" t="str">
        <f>Data!C12</f>
        <v>ATG</v>
      </c>
      <c r="D50" s="18" t="str">
        <f>Data!D12</f>
        <v>LCN           Latin America &amp; Caribbean</v>
      </c>
      <c r="E50" s="18" t="str">
        <f>Data!E12</f>
        <v>IBRD</v>
      </c>
      <c r="F50" s="48">
        <f>Data!F12</f>
        <v>0</v>
      </c>
      <c r="G50" s="20">
        <f>IF($B$7="Overall Alert",Data!G12,IF($B$7="Underlying Vulnerability",Data!J12,IF($B$7="Emerging Threat",Data!M12)))</f>
        <v>0.5</v>
      </c>
      <c r="H50" s="21">
        <f>IF($B$7="Overall Alert",Data!H12,IF($B$7="Underlying Vulnerability",Data!K12,IF($B$7="Emerging Threat",Data!N12)))</f>
        <v>0.5</v>
      </c>
      <c r="I50" s="48">
        <f>Data!Q12</f>
        <v>0</v>
      </c>
      <c r="J50" s="23" t="str">
        <f>IF(
   $B$7="Overall Alert",IF(
      Data!R12 &gt;= 7, "HIGH",IF(
         Data!R12 &gt;= 5, "MED","LOW")), IF(
            $B$7="Underlying Vulnerability", IF(
               Data!Y12 &gt;= 10, "HIGH",IF(
                  Data!Y12 &gt;= 7, "MED","LOW")),IF(
                     $B$7="Emerging Threat", IF(
                        Data!AF12 &gt;= 10, "HIGH",IF(
                            Data!AF12 &gt;= 7, "MED","LOW")))))</f>
        <v>MED</v>
      </c>
      <c r="K50" s="23" t="str">
        <f>IF(
   $B$7="Overall Alert",IF(
      Data!S12 &gt;= 7, "HIGH",IF(
         Data!S12 &gt;= 5, "MED","LOW")), IF(
            $B$7="Underlying Vulnerability", IF(
               Data!Z12 &gt;= 10, "HIGH",IF(
                  Data!Z12 &gt;= 7, "MED","LOW")),IF(
                     $B$7="Emerging Threat", IF(
                        Data!AG12 &gt;= 10, "HIGH",IF(
                            Data!AG12 &gt;= 7, "MED","LOW")))))</f>
        <v>LOW</v>
      </c>
      <c r="L50" s="23" t="str">
        <f>IF(
   $B$7="Overall Alert",IF(
      Data!T12 &gt;= 7, "HIGH",IF(
         Data!T12 &gt;= 5, "MED","LOW")), IF(
            $B$7="Underlying Vulnerability", IF(
               Data!AA12 &gt;= 10, "HIGH",IF(
                  Data!AA12 &gt;= 7, "MED","LOW")),IF(
                     $B$7="Emerging Threat", IF(
                        Data!AH12 &gt;= 10, "HIGH",IF(
                            Data!AH12 &gt;= 7, "MED","LOW")))))</f>
        <v>LOW</v>
      </c>
      <c r="M50" s="23" t="str">
        <f>IF(
   $B$7="Overall Alert",IF(
      Data!U12 &gt;= 7, "HIGH",IF(
         Data!U12 &gt;= 5, "MED","LOW")), IF(
            $B$7="Underlying Vulnerability", IF(
               Data!AB12 &gt;= 10, "HIGH",IF(
                  Data!AB12 &gt;= 7, "MED","LOW")),IF(
                     $B$7="Emerging Threat", IF(
                        Data!AI12 &gt;= 10, "HIGH",IF(
                            Data!AI12 &gt;= 7, "MED","LOW")))))</f>
        <v>LOW</v>
      </c>
      <c r="N50" s="23" t="str">
        <f>IF(
   $B$7="Overall Alert",IF(
      Data!V12 &gt;= 7, "HIGH",IF(
         Data!V12 &gt;= 5, "MED","LOW")), IF(
            $B$7="Underlying Vulnerability", IF(
               Data!AC12 &gt;= 10, "HIGH",IF(
                  Data!AC12 &gt;= 7, "MED","LOW")),IF(
                     $B$7="Emerging Threat", IF(
                        Data!AJ12 &gt;= 10, "HIGH",IF(
                            Data!AJ12 &gt;= 7, "MED","LOW")))))</f>
        <v>LOW</v>
      </c>
      <c r="O50" s="23" t="str">
        <f>IF(
   $B$7="Overall Alert",IF(
      Data!W12 &gt;= 7, "HIGH",IF(
         Data!W12 &gt;= 5, "MED","LOW")), IF(
            $B$7="Underlying Vulnerability", IF(
               Data!AD12 &gt;= 10, "HIGH",IF(
                  Data!AD12 &gt;= 7, "MED","LOW")),IF(
                     $B$7="Emerging Threat", IF(
                        Data!AK12 &gt;= 10, "HIGH",IF(
                            Data!AK12 &gt;= 7, "MED","LOW")))))</f>
        <v>LOW</v>
      </c>
      <c r="P50" s="23"/>
      <c r="Q50" s="25"/>
      <c r="R50" s="25"/>
      <c r="S50" s="19"/>
      <c r="T50" s="19"/>
      <c r="U50" s="19"/>
      <c r="V50" s="19"/>
      <c r="W50" s="19"/>
      <c r="X50" s="19"/>
      <c r="Y50" s="26"/>
      <c r="Z50" s="26"/>
      <c r="AA50" s="26"/>
      <c r="AB50" s="26"/>
      <c r="AC50" s="26"/>
      <c r="AD50" s="26"/>
      <c r="AE50" s="26"/>
      <c r="AF50" s="26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</row>
    <row r="51" spans="1:50" x14ac:dyDescent="0.2">
      <c r="A51" s="62">
        <v>8</v>
      </c>
      <c r="B51" s="18" t="str">
        <f>Data!B13</f>
        <v>Australia</v>
      </c>
      <c r="C51" s="18" t="str">
        <f>Data!C13</f>
        <v>AUS</v>
      </c>
      <c r="D51" s="18" t="str">
        <f>Data!D13</f>
        <v>EAS           East Asia &amp; Pacific</v>
      </c>
      <c r="E51" s="18" t="str">
        <f>Data!E13</f>
        <v xml:space="preserve"> </v>
      </c>
      <c r="F51" s="48">
        <f>Data!F13</f>
        <v>0</v>
      </c>
      <c r="G51" s="20">
        <f>IF($B$7="Overall Alert",Data!G13,IF($B$7="Underlying Vulnerability",Data!J13,IF($B$7="Emerging Threat",Data!M13)))</f>
        <v>0</v>
      </c>
      <c r="H51" s="21">
        <f>IF($B$7="Overall Alert",Data!H13,IF($B$7="Underlying Vulnerability",Data!K13,IF($B$7="Emerging Threat",Data!N13)))</f>
        <v>0</v>
      </c>
      <c r="I51" s="48">
        <f>Data!Q13</f>
        <v>0</v>
      </c>
      <c r="J51" s="23" t="str">
        <f>IF(
   $B$7="Overall Alert",IF(
      Data!R13 &gt;= 7, "HIGH",IF(
         Data!R13 &gt;= 5, "MED","LOW")), IF(
            $B$7="Underlying Vulnerability", IF(
               Data!Y13 &gt;= 10, "HIGH",IF(
                  Data!Y13 &gt;= 7, "MED","LOW")),IF(
                     $B$7="Emerging Threat", IF(
                        Data!AF13 &gt;= 10, "HIGH",IF(
                            Data!AF13 &gt;= 7, "MED","LOW")))))</f>
        <v>LOW</v>
      </c>
      <c r="K51" s="23" t="str">
        <f>IF(
   $B$7="Overall Alert",IF(
      Data!S13 &gt;= 7, "HIGH",IF(
         Data!S13 &gt;= 5, "MED","LOW")), IF(
            $B$7="Underlying Vulnerability", IF(
               Data!Z13 &gt;= 10, "HIGH",IF(
                  Data!Z13 &gt;= 7, "MED","LOW")),IF(
                     $B$7="Emerging Threat", IF(
                        Data!AG13 &gt;= 10, "HIGH",IF(
                            Data!AG13 &gt;= 7, "MED","LOW")))))</f>
        <v>LOW</v>
      </c>
      <c r="L51" s="23" t="str">
        <f>IF(
   $B$7="Overall Alert",IF(
      Data!T13 &gt;= 7, "HIGH",IF(
         Data!T13 &gt;= 5, "MED","LOW")), IF(
            $B$7="Underlying Vulnerability", IF(
               Data!AA13 &gt;= 10, "HIGH",IF(
                  Data!AA13 &gt;= 7, "MED","LOW")),IF(
                     $B$7="Emerging Threat", IF(
                        Data!AH13 &gt;= 10, "HIGH",IF(
                            Data!AH13 &gt;= 7, "MED","LOW")))))</f>
        <v>LOW</v>
      </c>
      <c r="M51" s="23" t="str">
        <f>IF(
   $B$7="Overall Alert",IF(
      Data!U13 &gt;= 7, "HIGH",IF(
         Data!U13 &gt;= 5, "MED","LOW")), IF(
            $B$7="Underlying Vulnerability", IF(
               Data!AB13 &gt;= 10, "HIGH",IF(
                  Data!AB13 &gt;= 7, "MED","LOW")),IF(
                     $B$7="Emerging Threat", IF(
                        Data!AI13 &gt;= 10, "HIGH",IF(
                            Data!AI13 &gt;= 7, "MED","LOW")))))</f>
        <v>LOW</v>
      </c>
      <c r="N51" s="23" t="str">
        <f>IF(
   $B$7="Overall Alert",IF(
      Data!V13 &gt;= 7, "HIGH",IF(
         Data!V13 &gt;= 5, "MED","LOW")), IF(
            $B$7="Underlying Vulnerability", IF(
               Data!AC13 &gt;= 10, "HIGH",IF(
                  Data!AC13 &gt;= 7, "MED","LOW")),IF(
                     $B$7="Emerging Threat", IF(
                        Data!AJ13 &gt;= 10, "HIGH",IF(
                            Data!AJ13 &gt;= 7, "MED","LOW")))))</f>
        <v>LOW</v>
      </c>
      <c r="O51" s="23" t="str">
        <f>IF(
   $B$7="Overall Alert",IF(
      Data!W13 &gt;= 7, "HIGH",IF(
         Data!W13 &gt;= 5, "MED","LOW")), IF(
            $B$7="Underlying Vulnerability", IF(
               Data!AD13 &gt;= 10, "HIGH",IF(
                  Data!AD13 &gt;= 7, "MED","LOW")),IF(
                     $B$7="Emerging Threat", IF(
                        Data!AK13 &gt;= 10, "HIGH",IF(
                            Data!AK13 &gt;= 7, "MED","LOW")))))</f>
        <v>LOW</v>
      </c>
      <c r="P51" s="23"/>
      <c r="Q51" s="25"/>
      <c r="R51" s="25"/>
      <c r="S51" s="19"/>
      <c r="T51" s="19"/>
      <c r="U51" s="19"/>
      <c r="V51" s="19"/>
      <c r="W51" s="19"/>
      <c r="X51" s="19"/>
      <c r="Y51" s="26"/>
      <c r="Z51" s="26"/>
      <c r="AA51" s="26"/>
      <c r="AB51" s="26"/>
      <c r="AC51" s="26"/>
      <c r="AD51" s="26"/>
      <c r="AE51" s="26"/>
      <c r="AF51" s="26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</row>
    <row r="52" spans="1:50" x14ac:dyDescent="0.2">
      <c r="A52" s="62">
        <v>9</v>
      </c>
      <c r="B52" s="18" t="str">
        <f>Data!B14</f>
        <v>Austria</v>
      </c>
      <c r="C52" s="18" t="str">
        <f>Data!C14</f>
        <v>AUT</v>
      </c>
      <c r="D52" s="18" t="str">
        <f>Data!D14</f>
        <v>ECS           Europe &amp; Central Asia</v>
      </c>
      <c r="E52" s="18" t="str">
        <f>Data!E14</f>
        <v xml:space="preserve"> </v>
      </c>
      <c r="F52" s="48">
        <f>Data!F14</f>
        <v>0</v>
      </c>
      <c r="G52" s="20">
        <f>IF($B$7="Overall Alert",Data!G14,IF($B$7="Underlying Vulnerability",Data!J14,IF($B$7="Emerging Threat",Data!M14)))</f>
        <v>0.5</v>
      </c>
      <c r="H52" s="21">
        <f>IF($B$7="Overall Alert",Data!H14,IF($B$7="Underlying Vulnerability",Data!K14,IF($B$7="Emerging Threat",Data!N14)))</f>
        <v>0.5</v>
      </c>
      <c r="I52" s="48">
        <f>Data!Q14</f>
        <v>0</v>
      </c>
      <c r="J52" s="23" t="str">
        <f>IF(
   $B$7="Overall Alert",IF(
      Data!R14 &gt;= 7, "HIGH",IF(
         Data!R14 &gt;= 5, "MED","LOW")), IF(
            $B$7="Underlying Vulnerability", IF(
               Data!Y14 &gt;= 10, "HIGH",IF(
                  Data!Y14 &gt;= 7, "MED","LOW")),IF(
                     $B$7="Emerging Threat", IF(
                        Data!AF14 &gt;= 10, "HIGH",IF(
                            Data!AF14 &gt;= 7, "MED","LOW")))))</f>
        <v>MED</v>
      </c>
      <c r="K52" s="23" t="str">
        <f>IF(
   $B$7="Overall Alert",IF(
      Data!S14 &gt;= 7, "HIGH",IF(
         Data!S14 &gt;= 5, "MED","LOW")), IF(
            $B$7="Underlying Vulnerability", IF(
               Data!Z14 &gt;= 10, "HIGH",IF(
                  Data!Z14 &gt;= 7, "MED","LOW")),IF(
                     $B$7="Emerging Threat", IF(
                        Data!AG14 &gt;= 10, "HIGH",IF(
                            Data!AG14 &gt;= 7, "MED","LOW")))))</f>
        <v>LOW</v>
      </c>
      <c r="L52" s="23" t="str">
        <f>IF(
   $B$7="Overall Alert",IF(
      Data!T14 &gt;= 7, "HIGH",IF(
         Data!T14 &gt;= 5, "MED","LOW")), IF(
            $B$7="Underlying Vulnerability", IF(
               Data!AA14 &gt;= 10, "HIGH",IF(
                  Data!AA14 &gt;= 7, "MED","LOW")),IF(
                     $B$7="Emerging Threat", IF(
                        Data!AH14 &gt;= 10, "HIGH",IF(
                            Data!AH14 &gt;= 7, "MED","LOW")))))</f>
        <v>LOW</v>
      </c>
      <c r="M52" s="23" t="str">
        <f>IF(
   $B$7="Overall Alert",IF(
      Data!U14 &gt;= 7, "HIGH",IF(
         Data!U14 &gt;= 5, "MED","LOW")), IF(
            $B$7="Underlying Vulnerability", IF(
               Data!AB14 &gt;= 10, "HIGH",IF(
                  Data!AB14 &gt;= 7, "MED","LOW")),IF(
                     $B$7="Emerging Threat", IF(
                        Data!AI14 &gt;= 10, "HIGH",IF(
                            Data!AI14 &gt;= 7, "MED","LOW")))))</f>
        <v>LOW</v>
      </c>
      <c r="N52" s="23" t="str">
        <f>IF(
   $B$7="Overall Alert",IF(
      Data!V14 &gt;= 7, "HIGH",IF(
         Data!V14 &gt;= 5, "MED","LOW")), IF(
            $B$7="Underlying Vulnerability", IF(
               Data!AC14 &gt;= 10, "HIGH",IF(
                  Data!AC14 &gt;= 7, "MED","LOW")),IF(
                     $B$7="Emerging Threat", IF(
                        Data!AJ14 &gt;= 10, "HIGH",IF(
                            Data!AJ14 &gt;= 7, "MED","LOW")))))</f>
        <v>LOW</v>
      </c>
      <c r="O52" s="23" t="str">
        <f>IF(
   $B$7="Overall Alert",IF(
      Data!W14 &gt;= 7, "HIGH",IF(
         Data!W14 &gt;= 5, "MED","LOW")), IF(
            $B$7="Underlying Vulnerability", IF(
               Data!AD14 &gt;= 10, "HIGH",IF(
                  Data!AD14 &gt;= 7, "MED","LOW")),IF(
                     $B$7="Emerging Threat", IF(
                        Data!AK14 &gt;= 10, "HIGH",IF(
                            Data!AK14 &gt;= 7, "MED","LOW")))))</f>
        <v>LOW</v>
      </c>
      <c r="P52" s="23"/>
      <c r="Q52" s="25"/>
      <c r="R52" s="25"/>
      <c r="S52" s="19"/>
      <c r="T52" s="19"/>
      <c r="U52" s="19"/>
      <c r="V52" s="19"/>
      <c r="W52" s="19"/>
      <c r="X52" s="19"/>
      <c r="Y52" s="26"/>
      <c r="Z52" s="26"/>
      <c r="AA52" s="26"/>
      <c r="AB52" s="26"/>
      <c r="AC52" s="26"/>
      <c r="AD52" s="26"/>
      <c r="AE52" s="26"/>
      <c r="AF52" s="26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</row>
    <row r="53" spans="1:50" x14ac:dyDescent="0.2">
      <c r="A53" s="62">
        <v>10</v>
      </c>
      <c r="B53" s="18" t="str">
        <f>Data!B15</f>
        <v>Azerbaijan</v>
      </c>
      <c r="C53" s="18" t="str">
        <f>Data!C15</f>
        <v>AZE</v>
      </c>
      <c r="D53" s="18" t="str">
        <f>Data!D15</f>
        <v>ECS           Europe &amp; Central Asia</v>
      </c>
      <c r="E53" s="18" t="str">
        <f>Data!E15</f>
        <v>IBRD</v>
      </c>
      <c r="F53" s="48">
        <f>Data!F15</f>
        <v>0</v>
      </c>
      <c r="G53" s="20">
        <f>IF($B$7="Overall Alert",Data!G15,IF($B$7="Underlying Vulnerability",Data!J15,IF($B$7="Emerging Threat",Data!M15)))</f>
        <v>2.5</v>
      </c>
      <c r="H53" s="21">
        <f>IF($B$7="Overall Alert",Data!H15,IF($B$7="Underlying Vulnerability",Data!K15,IF($B$7="Emerging Threat",Data!N15)))</f>
        <v>2.5</v>
      </c>
      <c r="I53" s="48">
        <f>Data!Q15</f>
        <v>0</v>
      </c>
      <c r="J53" s="23" t="str">
        <f>IF(
   $B$7="Overall Alert",IF(
      Data!R15 &gt;= 7, "HIGH",IF(
         Data!R15 &gt;= 5, "MED","LOW")), IF(
            $B$7="Underlying Vulnerability", IF(
               Data!Y15 &gt;= 10, "HIGH",IF(
                  Data!Y15 &gt;= 7, "MED","LOW")),IF(
                     $B$7="Emerging Threat", IF(
                        Data!AF15 &gt;= 10, "HIGH",IF(
                            Data!AF15 &gt;= 7, "MED","LOW")))))</f>
        <v>HIGH</v>
      </c>
      <c r="K53" s="23" t="str">
        <f>IF(
   $B$7="Overall Alert",IF(
      Data!S15 &gt;= 7, "HIGH",IF(
         Data!S15 &gt;= 5, "MED","LOW")), IF(
            $B$7="Underlying Vulnerability", IF(
               Data!Z15 &gt;= 10, "HIGH",IF(
                  Data!Z15 &gt;= 7, "MED","LOW")),IF(
                     $B$7="Emerging Threat", IF(
                        Data!AG15 &gt;= 10, "HIGH",IF(
                            Data!AG15 &gt;= 7, "MED","LOW")))))</f>
        <v>LOW</v>
      </c>
      <c r="L53" s="23" t="str">
        <f>IF(
   $B$7="Overall Alert",IF(
      Data!T15 &gt;= 7, "HIGH",IF(
         Data!T15 &gt;= 5, "MED","LOW")), IF(
            $B$7="Underlying Vulnerability", IF(
               Data!AA15 &gt;= 10, "HIGH",IF(
                  Data!AA15 &gt;= 7, "MED","LOW")),IF(
                     $B$7="Emerging Threat", IF(
                        Data!AH15 &gt;= 10, "HIGH",IF(
                            Data!AH15 &gt;= 7, "MED","LOW")))))</f>
        <v>MED</v>
      </c>
      <c r="M53" s="23" t="str">
        <f>IF(
   $B$7="Overall Alert",IF(
      Data!U15 &gt;= 7, "HIGH",IF(
         Data!U15 &gt;= 5, "MED","LOW")), IF(
            $B$7="Underlying Vulnerability", IF(
               Data!AB15 &gt;= 10, "HIGH",IF(
                  Data!AB15 &gt;= 7, "MED","LOW")),IF(
                     $B$7="Emerging Threat", IF(
                        Data!AI15 &gt;= 10, "HIGH",IF(
                            Data!AI15 &gt;= 7, "MED","LOW")))))</f>
        <v>LOW</v>
      </c>
      <c r="N53" s="23" t="str">
        <f>IF(
   $B$7="Overall Alert",IF(
      Data!V15 &gt;= 7, "HIGH",IF(
         Data!V15 &gt;= 5, "MED","LOW")), IF(
            $B$7="Underlying Vulnerability", IF(
               Data!AC15 &gt;= 10, "HIGH",IF(
                  Data!AC15 &gt;= 7, "MED","LOW")),IF(
                     $B$7="Emerging Threat", IF(
                        Data!AJ15 &gt;= 10, "HIGH",IF(
                            Data!AJ15 &gt;= 7, "MED","LOW")))))</f>
        <v>MED</v>
      </c>
      <c r="O53" s="23" t="str">
        <f>IF(
   $B$7="Overall Alert",IF(
      Data!W15 &gt;= 7, "HIGH",IF(
         Data!W15 &gt;= 5, "MED","LOW")), IF(
            $B$7="Underlying Vulnerability", IF(
               Data!AD15 &gt;= 10, "HIGH",IF(
                  Data!AD15 &gt;= 7, "MED","LOW")),IF(
                     $B$7="Emerging Threat", IF(
                        Data!AK15 &gt;= 10, "HIGH",IF(
                            Data!AK15 &gt;= 7, "MED","LOW")))))</f>
        <v>MED</v>
      </c>
      <c r="P53" s="23"/>
      <c r="Q53" s="25"/>
      <c r="R53" s="25"/>
      <c r="S53" s="19"/>
      <c r="T53" s="19"/>
      <c r="U53" s="19"/>
      <c r="V53" s="19"/>
      <c r="W53" s="19"/>
      <c r="X53" s="19"/>
      <c r="Y53" s="26"/>
      <c r="Z53" s="26"/>
      <c r="AA53" s="26"/>
      <c r="AB53" s="26"/>
      <c r="AC53" s="26"/>
      <c r="AD53" s="26"/>
      <c r="AE53" s="26"/>
      <c r="AF53" s="26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</row>
    <row r="54" spans="1:50" x14ac:dyDescent="0.2">
      <c r="A54" s="62">
        <v>11</v>
      </c>
      <c r="B54" s="18" t="str">
        <f>Data!B16</f>
        <v>Burundi</v>
      </c>
      <c r="C54" s="18" t="str">
        <f>Data!C16</f>
        <v>BDI</v>
      </c>
      <c r="D54" s="18" t="str">
        <f>Data!D16</f>
        <v>SSF           Sub-Saharan Africa</v>
      </c>
      <c r="E54" s="18" t="str">
        <f>Data!E16</f>
        <v>IDA</v>
      </c>
      <c r="F54" s="48">
        <f>Data!F16</f>
        <v>0</v>
      </c>
      <c r="G54" s="20">
        <f>IF($B$7="Overall Alert",Data!G16,IF($B$7="Underlying Vulnerability",Data!J16,IF($B$7="Emerging Threat",Data!M16)))</f>
        <v>3</v>
      </c>
      <c r="H54" s="21">
        <f>IF($B$7="Overall Alert",Data!H16,IF($B$7="Underlying Vulnerability",Data!K16,IF($B$7="Emerging Threat",Data!N16)))</f>
        <v>3</v>
      </c>
      <c r="I54" s="48">
        <f>Data!Q16</f>
        <v>0</v>
      </c>
      <c r="J54" s="23" t="str">
        <f>IF(
   $B$7="Overall Alert",IF(
      Data!R16 &gt;= 7, "HIGH",IF(
         Data!R16 &gt;= 5, "MED","LOW")), IF(
            $B$7="Underlying Vulnerability", IF(
               Data!Y16 &gt;= 10, "HIGH",IF(
                  Data!Y16 &gt;= 7, "MED","LOW")),IF(
                     $B$7="Emerging Threat", IF(
                        Data!AF16 &gt;= 10, "HIGH",IF(
                            Data!AF16 &gt;= 7, "MED","LOW")))))</f>
        <v>HIGH</v>
      </c>
      <c r="K54" s="23" t="str">
        <f>IF(
   $B$7="Overall Alert",IF(
      Data!S16 &gt;= 7, "HIGH",IF(
         Data!S16 &gt;= 5, "MED","LOW")), IF(
            $B$7="Underlying Vulnerability", IF(
               Data!Z16 &gt;= 10, "HIGH",IF(
                  Data!Z16 &gt;= 7, "MED","LOW")),IF(
                     $B$7="Emerging Threat", IF(
                        Data!AG16 &gt;= 10, "HIGH",IF(
                            Data!AG16 &gt;= 7, "MED","LOW")))))</f>
        <v>LOW</v>
      </c>
      <c r="L54" s="23" t="str">
        <f>IF(
   $B$7="Overall Alert",IF(
      Data!T16 &gt;= 7, "HIGH",IF(
         Data!T16 &gt;= 5, "MED","LOW")), IF(
            $B$7="Underlying Vulnerability", IF(
               Data!AA16 &gt;= 10, "HIGH",IF(
                  Data!AA16 &gt;= 7, "MED","LOW")),IF(
                     $B$7="Emerging Threat", IF(
                        Data!AH16 &gt;= 10, "HIGH",IF(
                            Data!AH16 &gt;= 7, "MED","LOW")))))</f>
        <v>MED</v>
      </c>
      <c r="M54" s="23" t="str">
        <f>IF(
   $B$7="Overall Alert",IF(
      Data!U16 &gt;= 7, "HIGH",IF(
         Data!U16 &gt;= 5, "MED","LOW")), IF(
            $B$7="Underlying Vulnerability", IF(
               Data!AB16 &gt;= 10, "HIGH",IF(
                  Data!AB16 &gt;= 7, "MED","LOW")),IF(
                     $B$7="Emerging Threat", IF(
                        Data!AI16 &gt;= 10, "HIGH",IF(
                            Data!AI16 &gt;= 7, "MED","LOW")))))</f>
        <v>HIGH</v>
      </c>
      <c r="N54" s="23" t="str">
        <f>IF(
   $B$7="Overall Alert",IF(
      Data!V16 &gt;= 7, "HIGH",IF(
         Data!V16 &gt;= 5, "MED","LOW")), IF(
            $B$7="Underlying Vulnerability", IF(
               Data!AC16 &gt;= 10, "HIGH",IF(
                  Data!AC16 &gt;= 7, "MED","LOW")),IF(
                     $B$7="Emerging Threat", IF(
                        Data!AJ16 &gt;= 10, "HIGH",IF(
                            Data!AJ16 &gt;= 7, "MED","LOW")))))</f>
        <v>LOW</v>
      </c>
      <c r="O54" s="23" t="str">
        <f>IF(
   $B$7="Overall Alert",IF(
      Data!W16 &gt;= 7, "HIGH",IF(
         Data!W16 &gt;= 5, "MED","LOW")), IF(
            $B$7="Underlying Vulnerability", IF(
               Data!AD16 &gt;= 10, "HIGH",IF(
                  Data!AD16 &gt;= 7, "MED","LOW")),IF(
                     $B$7="Emerging Threat", IF(
                        Data!AK16 &gt;= 10, "HIGH",IF(
                            Data!AK16 &gt;= 7, "MED","LOW")))))</f>
        <v>MED</v>
      </c>
      <c r="P54" s="23"/>
      <c r="Q54" s="25"/>
      <c r="R54" s="25"/>
      <c r="S54" s="19"/>
      <c r="T54" s="19"/>
      <c r="U54" s="19"/>
      <c r="V54" s="19"/>
      <c r="W54" s="19"/>
      <c r="X54" s="19"/>
      <c r="Y54" s="26"/>
      <c r="Z54" s="26"/>
      <c r="AA54" s="26"/>
      <c r="AB54" s="26"/>
      <c r="AC54" s="26"/>
      <c r="AD54" s="26"/>
      <c r="AE54" s="26"/>
      <c r="AF54" s="26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</row>
    <row r="55" spans="1:50" x14ac:dyDescent="0.2">
      <c r="A55" s="62">
        <v>12</v>
      </c>
      <c r="B55" s="18" t="str">
        <f>Data!B17</f>
        <v>Belgium</v>
      </c>
      <c r="C55" s="18" t="str">
        <f>Data!C17</f>
        <v>BEL</v>
      </c>
      <c r="D55" s="18" t="str">
        <f>Data!D17</f>
        <v>ECS           Europe &amp; Central Asia</v>
      </c>
      <c r="E55" s="18" t="str">
        <f>Data!E17</f>
        <v xml:space="preserve"> </v>
      </c>
      <c r="F55" s="48">
        <f>Data!F17</f>
        <v>0</v>
      </c>
      <c r="G55" s="20">
        <f>IF($B$7="Overall Alert",Data!G17,IF($B$7="Underlying Vulnerability",Data!J17,IF($B$7="Emerging Threat",Data!M17)))</f>
        <v>0.5</v>
      </c>
      <c r="H55" s="21">
        <f>IF($B$7="Overall Alert",Data!H17,IF($B$7="Underlying Vulnerability",Data!K17,IF($B$7="Emerging Threat",Data!N17)))</f>
        <v>0.5</v>
      </c>
      <c r="I55" s="48">
        <f>Data!Q17</f>
        <v>0</v>
      </c>
      <c r="J55" s="23" t="str">
        <f>IF(
   $B$7="Overall Alert",IF(
      Data!R17 &gt;= 7, "HIGH",IF(
         Data!R17 &gt;= 5, "MED","LOW")), IF(
            $B$7="Underlying Vulnerability", IF(
               Data!Y17 &gt;= 10, "HIGH",IF(
                  Data!Y17 &gt;= 7, "MED","LOW")),IF(
                     $B$7="Emerging Threat", IF(
                        Data!AF17 &gt;= 10, "HIGH",IF(
                            Data!AF17 &gt;= 7, "MED","LOW")))))</f>
        <v>MED</v>
      </c>
      <c r="K55" s="23" t="str">
        <f>IF(
   $B$7="Overall Alert",IF(
      Data!S17 &gt;= 7, "HIGH",IF(
         Data!S17 &gt;= 5, "MED","LOW")), IF(
            $B$7="Underlying Vulnerability", IF(
               Data!Z17 &gt;= 10, "HIGH",IF(
                  Data!Z17 &gt;= 7, "MED","LOW")),IF(
                     $B$7="Emerging Threat", IF(
                        Data!AG17 &gt;= 10, "HIGH",IF(
                            Data!AG17 &gt;= 7, "MED","LOW")))))</f>
        <v>LOW</v>
      </c>
      <c r="L55" s="23" t="str">
        <f>IF(
   $B$7="Overall Alert",IF(
      Data!T17 &gt;= 7, "HIGH",IF(
         Data!T17 &gt;= 5, "MED","LOW")), IF(
            $B$7="Underlying Vulnerability", IF(
               Data!AA17 &gt;= 10, "HIGH",IF(
                  Data!AA17 &gt;= 7, "MED","LOW")),IF(
                     $B$7="Emerging Threat", IF(
                        Data!AH17 &gt;= 10, "HIGH",IF(
                            Data!AH17 &gt;= 7, "MED","LOW")))))</f>
        <v>LOW</v>
      </c>
      <c r="M55" s="23" t="str">
        <f>IF(
   $B$7="Overall Alert",IF(
      Data!U17 &gt;= 7, "HIGH",IF(
         Data!U17 &gt;= 5, "MED","LOW")), IF(
            $B$7="Underlying Vulnerability", IF(
               Data!AB17 &gt;= 10, "HIGH",IF(
                  Data!AB17 &gt;= 7, "MED","LOW")),IF(
                     $B$7="Emerging Threat", IF(
                        Data!AI17 &gt;= 10, "HIGH",IF(
                            Data!AI17 &gt;= 7, "MED","LOW")))))</f>
        <v>LOW</v>
      </c>
      <c r="N55" s="23" t="str">
        <f>IF(
   $B$7="Overall Alert",IF(
      Data!V17 &gt;= 7, "HIGH",IF(
         Data!V17 &gt;= 5, "MED","LOW")), IF(
            $B$7="Underlying Vulnerability", IF(
               Data!AC17 &gt;= 10, "HIGH",IF(
                  Data!AC17 &gt;= 7, "MED","LOW")),IF(
                     $B$7="Emerging Threat", IF(
                        Data!AJ17 &gt;= 10, "HIGH",IF(
                            Data!AJ17 &gt;= 7, "MED","LOW")))))</f>
        <v>LOW</v>
      </c>
      <c r="O55" s="23" t="str">
        <f>IF(
   $B$7="Overall Alert",IF(
      Data!W17 &gt;= 7, "HIGH",IF(
         Data!W17 &gt;= 5, "MED","LOW")), IF(
            $B$7="Underlying Vulnerability", IF(
               Data!AD17 &gt;= 10, "HIGH",IF(
                  Data!AD17 &gt;= 7, "MED","LOW")),IF(
                     $B$7="Emerging Threat", IF(
                        Data!AK17 &gt;= 10, "HIGH",IF(
                            Data!AK17 &gt;= 7, "MED","LOW")))))</f>
        <v>LOW</v>
      </c>
      <c r="P55" s="23"/>
      <c r="Q55" s="25"/>
      <c r="R55" s="25"/>
      <c r="S55" s="19"/>
      <c r="T55" s="19"/>
      <c r="U55" s="19"/>
      <c r="V55" s="19"/>
      <c r="W55" s="19"/>
      <c r="X55" s="19"/>
      <c r="Y55" s="26"/>
      <c r="Z55" s="26"/>
      <c r="AA55" s="26"/>
      <c r="AB55" s="26"/>
      <c r="AC55" s="26"/>
      <c r="AD55" s="26"/>
      <c r="AE55" s="26"/>
      <c r="AF55" s="26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</row>
    <row r="56" spans="1:50" x14ac:dyDescent="0.2">
      <c r="A56" s="62">
        <v>13</v>
      </c>
      <c r="B56" s="18" t="str">
        <f>Data!B18</f>
        <v>Benin</v>
      </c>
      <c r="C56" s="18" t="str">
        <f>Data!C18</f>
        <v>BEN</v>
      </c>
      <c r="D56" s="18" t="str">
        <f>Data!D18</f>
        <v>SSF           Sub-Saharan Africa</v>
      </c>
      <c r="E56" s="18" t="str">
        <f>Data!E18</f>
        <v>IDA</v>
      </c>
      <c r="F56" s="48">
        <f>Data!F18</f>
        <v>0</v>
      </c>
      <c r="G56" s="20">
        <f>IF($B$7="Overall Alert",Data!G18,IF($B$7="Underlying Vulnerability",Data!J18,IF($B$7="Emerging Threat",Data!M18)))</f>
        <v>1.5</v>
      </c>
      <c r="H56" s="21">
        <f>IF($B$7="Overall Alert",Data!H18,IF($B$7="Underlying Vulnerability",Data!K18,IF($B$7="Emerging Threat",Data!N18)))</f>
        <v>1.5</v>
      </c>
      <c r="I56" s="48">
        <f>Data!Q18</f>
        <v>0</v>
      </c>
      <c r="J56" s="23" t="str">
        <f>IF(
   $B$7="Overall Alert",IF(
      Data!R18 &gt;= 7, "HIGH",IF(
         Data!R18 &gt;= 5, "MED","LOW")), IF(
            $B$7="Underlying Vulnerability", IF(
               Data!Y18 &gt;= 10, "HIGH",IF(
                  Data!Y18 &gt;= 7, "MED","LOW")),IF(
                     $B$7="Emerging Threat", IF(
                        Data!AF18 &gt;= 10, "HIGH",IF(
                            Data!AF18 &gt;= 7, "MED","LOW")))))</f>
        <v>HIGH</v>
      </c>
      <c r="K56" s="23" t="str">
        <f>IF(
   $B$7="Overall Alert",IF(
      Data!S18 &gt;= 7, "HIGH",IF(
         Data!S18 &gt;= 5, "MED","LOW")), IF(
            $B$7="Underlying Vulnerability", IF(
               Data!Z18 &gt;= 10, "HIGH",IF(
                  Data!Z18 &gt;= 7, "MED","LOW")),IF(
                     $B$7="Emerging Threat", IF(
                        Data!AG18 &gt;= 10, "HIGH",IF(
                            Data!AG18 &gt;= 7, "MED","LOW")))))</f>
        <v>LOW</v>
      </c>
      <c r="L56" s="23" t="str">
        <f>IF(
   $B$7="Overall Alert",IF(
      Data!T18 &gt;= 7, "HIGH",IF(
         Data!T18 &gt;= 5, "MED","LOW")), IF(
            $B$7="Underlying Vulnerability", IF(
               Data!AA18 &gt;= 10, "HIGH",IF(
                  Data!AA18 &gt;= 7, "MED","LOW")),IF(
                     $B$7="Emerging Threat", IF(
                        Data!AH18 &gt;= 10, "HIGH",IF(
                            Data!AH18 &gt;= 7, "MED","LOW")))))</f>
        <v>LOW</v>
      </c>
      <c r="M56" s="23" t="str">
        <f>IF(
   $B$7="Overall Alert",IF(
      Data!U18 &gt;= 7, "HIGH",IF(
         Data!U18 &gt;= 5, "MED","LOW")), IF(
            $B$7="Underlying Vulnerability", IF(
               Data!AB18 &gt;= 10, "HIGH",IF(
                  Data!AB18 &gt;= 7, "MED","LOW")),IF(
                     $B$7="Emerging Threat", IF(
                        Data!AI18 &gt;= 10, "HIGH",IF(
                            Data!AI18 &gt;= 7, "MED","LOW")))))</f>
        <v>MED</v>
      </c>
      <c r="N56" s="23" t="str">
        <f>IF(
   $B$7="Overall Alert",IF(
      Data!V18 &gt;= 7, "HIGH",IF(
         Data!V18 &gt;= 5, "MED","LOW")), IF(
            $B$7="Underlying Vulnerability", IF(
               Data!AC18 &gt;= 10, "HIGH",IF(
                  Data!AC18 &gt;= 7, "MED","LOW")),IF(
                     $B$7="Emerging Threat", IF(
                        Data!AJ18 &gt;= 10, "HIGH",IF(
                            Data!AJ18 &gt;= 7, "MED","LOW")))))</f>
        <v>LOW</v>
      </c>
      <c r="O56" s="23" t="str">
        <f>IF(
   $B$7="Overall Alert",IF(
      Data!W18 &gt;= 7, "HIGH",IF(
         Data!W18 &gt;= 5, "MED","LOW")), IF(
            $B$7="Underlying Vulnerability", IF(
               Data!AD18 &gt;= 10, "HIGH",IF(
                  Data!AD18 &gt;= 7, "MED","LOW")),IF(
                     $B$7="Emerging Threat", IF(
                        Data!AK18 &gt;= 10, "HIGH",IF(
                            Data!AK18 &gt;= 7, "MED","LOW")))))</f>
        <v>LOW</v>
      </c>
      <c r="P56" s="23"/>
      <c r="Q56" s="25"/>
      <c r="R56" s="25"/>
      <c r="S56" s="19"/>
      <c r="T56" s="19"/>
      <c r="U56" s="19"/>
      <c r="V56" s="19"/>
      <c r="W56" s="19"/>
      <c r="X56" s="19"/>
      <c r="Y56" s="26"/>
      <c r="Z56" s="26"/>
      <c r="AA56" s="26"/>
      <c r="AB56" s="26"/>
      <c r="AC56" s="26"/>
      <c r="AD56" s="26"/>
      <c r="AE56" s="26"/>
      <c r="AF56" s="26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</row>
    <row r="57" spans="1:50" x14ac:dyDescent="0.2">
      <c r="A57" s="62">
        <v>14</v>
      </c>
      <c r="B57" s="18" t="str">
        <f>Data!B19</f>
        <v>Burkina Faso</v>
      </c>
      <c r="C57" s="18" t="str">
        <f>Data!C19</f>
        <v>BFA</v>
      </c>
      <c r="D57" s="18" t="str">
        <f>Data!D19</f>
        <v>SSF           Sub-Saharan Africa</v>
      </c>
      <c r="E57" s="18" t="str">
        <f>Data!E19</f>
        <v>IDA</v>
      </c>
      <c r="F57" s="48">
        <f>Data!F19</f>
        <v>0</v>
      </c>
      <c r="G57" s="20">
        <f>IF($B$7="Overall Alert",Data!G19,IF($B$7="Underlying Vulnerability",Data!J19,IF($B$7="Emerging Threat",Data!M19)))</f>
        <v>4</v>
      </c>
      <c r="H57" s="21">
        <f>IF($B$7="Overall Alert",Data!H19,IF($B$7="Underlying Vulnerability",Data!K19,IF($B$7="Emerging Threat",Data!N19)))</f>
        <v>4</v>
      </c>
      <c r="I57" s="48">
        <f>Data!Q19</f>
        <v>0</v>
      </c>
      <c r="J57" s="23" t="str">
        <f>IF(
   $B$7="Overall Alert",IF(
      Data!R19 &gt;= 7, "HIGH",IF(
         Data!R19 &gt;= 5, "MED","LOW")), IF(
            $B$7="Underlying Vulnerability", IF(
               Data!Y19 &gt;= 10, "HIGH",IF(
                  Data!Y19 &gt;= 7, "MED","LOW")),IF(
                     $B$7="Emerging Threat", IF(
                        Data!AF19 &gt;= 10, "HIGH",IF(
                            Data!AF19 &gt;= 7, "MED","LOW")))))</f>
        <v>HIGH</v>
      </c>
      <c r="K57" s="23" t="str">
        <f>IF(
   $B$7="Overall Alert",IF(
      Data!S19 &gt;= 7, "HIGH",IF(
         Data!S19 &gt;= 5, "MED","LOW")), IF(
            $B$7="Underlying Vulnerability", IF(
               Data!Z19 &gt;= 10, "HIGH",IF(
                  Data!Z19 &gt;= 7, "MED","LOW")),IF(
                     $B$7="Emerging Threat", IF(
                        Data!AG19 &gt;= 10, "HIGH",IF(
                            Data!AG19 &gt;= 7, "MED","LOW")))))</f>
        <v>HIGH</v>
      </c>
      <c r="L57" s="23" t="str">
        <f>IF(
   $B$7="Overall Alert",IF(
      Data!T19 &gt;= 7, "HIGH",IF(
         Data!T19 &gt;= 5, "MED","LOW")), IF(
            $B$7="Underlying Vulnerability", IF(
               Data!AA19 &gt;= 10, "HIGH",IF(
                  Data!AA19 &gt;= 7, "MED","LOW")),IF(
                     $B$7="Emerging Threat", IF(
                        Data!AH19 &gt;= 10, "HIGH",IF(
                            Data!AH19 &gt;= 7, "MED","LOW")))))</f>
        <v>LOW</v>
      </c>
      <c r="M57" s="23" t="str">
        <f>IF(
   $B$7="Overall Alert",IF(
      Data!U19 &gt;= 7, "HIGH",IF(
         Data!U19 &gt;= 5, "MED","LOW")), IF(
            $B$7="Underlying Vulnerability", IF(
               Data!AB19 &gt;= 10, "HIGH",IF(
                  Data!AB19 &gt;= 7, "MED","LOW")),IF(
                     $B$7="Emerging Threat", IF(
                        Data!AI19 &gt;= 10, "HIGH",IF(
                            Data!AI19 &gt;= 7, "MED","LOW")))))</f>
        <v>HIGH</v>
      </c>
      <c r="N57" s="23" t="str">
        <f>IF(
   $B$7="Overall Alert",IF(
      Data!V19 &gt;= 7, "HIGH",IF(
         Data!V19 &gt;= 5, "MED","LOW")), IF(
            $B$7="Underlying Vulnerability", IF(
               Data!AC19 &gt;= 10, "HIGH",IF(
                  Data!AC19 &gt;= 7, "MED","LOW")),IF(
                     $B$7="Emerging Threat", IF(
                        Data!AJ19 &gt;= 10, "HIGH",IF(
                            Data!AJ19 &gt;= 7, "MED","LOW")))))</f>
        <v>LOW</v>
      </c>
      <c r="O57" s="23" t="str">
        <f>IF(
   $B$7="Overall Alert",IF(
      Data!W19 &gt;= 7, "HIGH",IF(
         Data!W19 &gt;= 5, "MED","LOW")), IF(
            $B$7="Underlying Vulnerability", IF(
               Data!AD19 &gt;= 10, "HIGH",IF(
                  Data!AD19 &gt;= 7, "MED","LOW")),IF(
                     $B$7="Emerging Threat", IF(
                        Data!AK19 &gt;= 10, "HIGH",IF(
                            Data!AK19 &gt;= 7, "MED","LOW")))))</f>
        <v>HIGH</v>
      </c>
      <c r="P57" s="23"/>
      <c r="Q57" s="25"/>
      <c r="R57" s="25"/>
      <c r="S57" s="19"/>
      <c r="T57" s="19"/>
      <c r="U57" s="19"/>
      <c r="V57" s="19"/>
      <c r="W57" s="19"/>
      <c r="X57" s="19"/>
      <c r="Y57" s="26"/>
      <c r="Z57" s="26"/>
      <c r="AA57" s="26"/>
      <c r="AB57" s="26"/>
      <c r="AC57" s="26"/>
      <c r="AD57" s="26"/>
      <c r="AE57" s="26"/>
      <c r="AF57" s="26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</row>
    <row r="58" spans="1:50" x14ac:dyDescent="0.2">
      <c r="A58" s="62">
        <v>15</v>
      </c>
      <c r="B58" s="18" t="str">
        <f>Data!B20</f>
        <v>Bangladesh</v>
      </c>
      <c r="C58" s="18" t="str">
        <f>Data!C20</f>
        <v>BGD</v>
      </c>
      <c r="D58" s="18" t="str">
        <f>Data!D20</f>
        <v>SAS           South Asia</v>
      </c>
      <c r="E58" s="18" t="str">
        <f>Data!E20</f>
        <v>IDA</v>
      </c>
      <c r="F58" s="48">
        <f>Data!F20</f>
        <v>0</v>
      </c>
      <c r="G58" s="20">
        <f>IF($B$7="Overall Alert",Data!G20,IF($B$7="Underlying Vulnerability",Data!J20,IF($B$7="Emerging Threat",Data!M20)))</f>
        <v>3</v>
      </c>
      <c r="H58" s="21">
        <f>IF($B$7="Overall Alert",Data!H20,IF($B$7="Underlying Vulnerability",Data!K20,IF($B$7="Emerging Threat",Data!N20)))</f>
        <v>3</v>
      </c>
      <c r="I58" s="48">
        <f>Data!Q20</f>
        <v>0</v>
      </c>
      <c r="J58" s="23" t="str">
        <f>IF(
   $B$7="Overall Alert",IF(
      Data!R20 &gt;= 7, "HIGH",IF(
         Data!R20 &gt;= 5, "MED","LOW")), IF(
            $B$7="Underlying Vulnerability", IF(
               Data!Y20 &gt;= 10, "HIGH",IF(
                  Data!Y20 &gt;= 7, "MED","LOW")),IF(
                     $B$7="Emerging Threat", IF(
                        Data!AF20 &gt;= 10, "HIGH",IF(
                            Data!AF20 &gt;= 7, "MED","LOW")))))</f>
        <v>HIGH</v>
      </c>
      <c r="K58" s="23" t="str">
        <f>IF(
   $B$7="Overall Alert",IF(
      Data!S20 &gt;= 7, "HIGH",IF(
         Data!S20 &gt;= 5, "MED","LOW")), IF(
            $B$7="Underlying Vulnerability", IF(
               Data!Z20 &gt;= 10, "HIGH",IF(
                  Data!Z20 &gt;= 7, "MED","LOW")),IF(
                     $B$7="Emerging Threat", IF(
                        Data!AG20 &gt;= 10, "HIGH",IF(
                            Data!AG20 &gt;= 7, "MED","LOW")))))</f>
        <v>LOW</v>
      </c>
      <c r="L58" s="23" t="str">
        <f>IF(
   $B$7="Overall Alert",IF(
      Data!T20 &gt;= 7, "HIGH",IF(
         Data!T20 &gt;= 5, "MED","LOW")), IF(
            $B$7="Underlying Vulnerability", IF(
               Data!AA20 &gt;= 10, "HIGH",IF(
                  Data!AA20 &gt;= 7, "MED","LOW")),IF(
                     $B$7="Emerging Threat", IF(
                        Data!AH20 &gt;= 10, "HIGH",IF(
                            Data!AH20 &gt;= 7, "MED","LOW")))))</f>
        <v>MED</v>
      </c>
      <c r="M58" s="23" t="str">
        <f>IF(
   $B$7="Overall Alert",IF(
      Data!U20 &gt;= 7, "HIGH",IF(
         Data!U20 &gt;= 5, "MED","LOW")), IF(
            $B$7="Underlying Vulnerability", IF(
               Data!AB20 &gt;= 10, "HIGH",IF(
                  Data!AB20 &gt;= 7, "MED","LOW")),IF(
                     $B$7="Emerging Threat", IF(
                        Data!AI20 &gt;= 10, "HIGH",IF(
                            Data!AI20 &gt;= 7, "MED","LOW")))))</f>
        <v>HIGH</v>
      </c>
      <c r="N58" s="23" t="str">
        <f>IF(
   $B$7="Overall Alert",IF(
      Data!V20 &gt;= 7, "HIGH",IF(
         Data!V20 &gt;= 5, "MED","LOW")), IF(
            $B$7="Underlying Vulnerability", IF(
               Data!AC20 &gt;= 10, "HIGH",IF(
                  Data!AC20 &gt;= 7, "MED","LOW")),IF(
                     $B$7="Emerging Threat", IF(
                        Data!AJ20 &gt;= 10, "HIGH",IF(
                            Data!AJ20 &gt;= 7, "MED","LOW")))))</f>
        <v>MED</v>
      </c>
      <c r="O58" s="23" t="str">
        <f>IF(
   $B$7="Overall Alert",IF(
      Data!W20 &gt;= 7, "HIGH",IF(
         Data!W20 &gt;= 5, "MED","LOW")), IF(
            $B$7="Underlying Vulnerability", IF(
               Data!AD20 &gt;= 10, "HIGH",IF(
                  Data!AD20 &gt;= 7, "MED","LOW")),IF(
                     $B$7="Emerging Threat", IF(
                        Data!AK20 &gt;= 10, "HIGH",IF(
                            Data!AK20 &gt;= 7, "MED","LOW")))))</f>
        <v>LOW</v>
      </c>
      <c r="P58" s="23"/>
      <c r="Q58" s="25"/>
      <c r="R58" s="25"/>
      <c r="S58" s="19"/>
      <c r="T58" s="19"/>
      <c r="U58" s="19"/>
      <c r="V58" s="19"/>
      <c r="W58" s="19"/>
      <c r="X58" s="19"/>
      <c r="Y58" s="26"/>
      <c r="Z58" s="26"/>
      <c r="AA58" s="26"/>
      <c r="AB58" s="26"/>
      <c r="AC58" s="26"/>
      <c r="AD58" s="26"/>
      <c r="AE58" s="26"/>
      <c r="AF58" s="26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</row>
    <row r="59" spans="1:50" x14ac:dyDescent="0.2">
      <c r="A59" s="62">
        <v>16</v>
      </c>
      <c r="B59" s="18" t="str">
        <f>Data!B21</f>
        <v>Bulgaria</v>
      </c>
      <c r="C59" s="18" t="str">
        <f>Data!C21</f>
        <v>BGR</v>
      </c>
      <c r="D59" s="18" t="str">
        <f>Data!D21</f>
        <v>ECS           Europe &amp; Central Asia</v>
      </c>
      <c r="E59" s="18" t="str">
        <f>Data!E21</f>
        <v>IBRD</v>
      </c>
      <c r="F59" s="48">
        <f>Data!F21</f>
        <v>0</v>
      </c>
      <c r="G59" s="20">
        <f>IF($B$7="Overall Alert",Data!G21,IF($B$7="Underlying Vulnerability",Data!J21,IF($B$7="Emerging Threat",Data!M21)))</f>
        <v>1.5</v>
      </c>
      <c r="H59" s="21">
        <f>IF($B$7="Overall Alert",Data!H21,IF($B$7="Underlying Vulnerability",Data!K21,IF($B$7="Emerging Threat",Data!N21)))</f>
        <v>1.5</v>
      </c>
      <c r="I59" s="48">
        <f>Data!Q21</f>
        <v>0</v>
      </c>
      <c r="J59" s="23" t="str">
        <f>IF(
   $B$7="Overall Alert",IF(
      Data!R21 &gt;= 7, "HIGH",IF(
         Data!R21 &gt;= 5, "MED","LOW")), IF(
            $B$7="Underlying Vulnerability", IF(
               Data!Y21 &gt;= 10, "HIGH",IF(
                  Data!Y21 &gt;= 7, "MED","LOW")),IF(
                     $B$7="Emerging Threat", IF(
                        Data!AF21 &gt;= 10, "HIGH",IF(
                            Data!AF21 &gt;= 7, "MED","LOW")))))</f>
        <v>HIGH</v>
      </c>
      <c r="K59" s="23" t="str">
        <f>IF(
   $B$7="Overall Alert",IF(
      Data!S21 &gt;= 7, "HIGH",IF(
         Data!S21 &gt;= 5, "MED","LOW")), IF(
            $B$7="Underlying Vulnerability", IF(
               Data!Z21 &gt;= 10, "HIGH",IF(
                  Data!Z21 &gt;= 7, "MED","LOW")),IF(
                     $B$7="Emerging Threat", IF(
                        Data!AG21 &gt;= 10, "HIGH",IF(
                            Data!AG21 &gt;= 7, "MED","LOW")))))</f>
        <v>LOW</v>
      </c>
      <c r="L59" s="23" t="str">
        <f>IF(
   $B$7="Overall Alert",IF(
      Data!T21 &gt;= 7, "HIGH",IF(
         Data!T21 &gt;= 5, "MED","LOW")), IF(
            $B$7="Underlying Vulnerability", IF(
               Data!AA21 &gt;= 10, "HIGH",IF(
                  Data!AA21 &gt;= 7, "MED","LOW")),IF(
                     $B$7="Emerging Threat", IF(
                        Data!AH21 &gt;= 10, "HIGH",IF(
                            Data!AH21 &gt;= 7, "MED","LOW")))))</f>
        <v>LOW</v>
      </c>
      <c r="M59" s="23" t="str">
        <f>IF(
   $B$7="Overall Alert",IF(
      Data!U21 &gt;= 7, "HIGH",IF(
         Data!U21 &gt;= 5, "MED","LOW")), IF(
            $B$7="Underlying Vulnerability", IF(
               Data!AB21 &gt;= 10, "HIGH",IF(
                  Data!AB21 &gt;= 7, "MED","LOW")),IF(
                     $B$7="Emerging Threat", IF(
                        Data!AI21 &gt;= 10, "HIGH",IF(
                            Data!AI21 &gt;= 7, "MED","LOW")))))</f>
        <v>MED</v>
      </c>
      <c r="N59" s="23" t="str">
        <f>IF(
   $B$7="Overall Alert",IF(
      Data!V21 &gt;= 7, "HIGH",IF(
         Data!V21 &gt;= 5, "MED","LOW")), IF(
            $B$7="Underlying Vulnerability", IF(
               Data!AC21 &gt;= 10, "HIGH",IF(
                  Data!AC21 &gt;= 7, "MED","LOW")),IF(
                     $B$7="Emerging Threat", IF(
                        Data!AJ21 &gt;= 10, "HIGH",IF(
                            Data!AJ21 &gt;= 7, "MED","LOW")))))</f>
        <v>LOW</v>
      </c>
      <c r="O59" s="23" t="str">
        <f>IF(
   $B$7="Overall Alert",IF(
      Data!W21 &gt;= 7, "HIGH",IF(
         Data!W21 &gt;= 5, "MED","LOW")), IF(
            $B$7="Underlying Vulnerability", IF(
               Data!AD21 &gt;= 10, "HIGH",IF(
                  Data!AD21 &gt;= 7, "MED","LOW")),IF(
                     $B$7="Emerging Threat", IF(
                        Data!AK21 &gt;= 10, "HIGH",IF(
                            Data!AK21 &gt;= 7, "MED","LOW")))))</f>
        <v>LOW</v>
      </c>
      <c r="P59" s="23"/>
      <c r="Q59" s="25"/>
      <c r="R59" s="25"/>
      <c r="S59" s="19"/>
      <c r="T59" s="19"/>
      <c r="U59" s="19"/>
      <c r="V59" s="19"/>
      <c r="W59" s="19"/>
      <c r="X59" s="19"/>
      <c r="Y59" s="26"/>
      <c r="Z59" s="26"/>
      <c r="AA59" s="26"/>
      <c r="AB59" s="26"/>
      <c r="AC59" s="26"/>
      <c r="AD59" s="26"/>
      <c r="AE59" s="26"/>
      <c r="AF59" s="26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</row>
    <row r="60" spans="1:50" x14ac:dyDescent="0.2">
      <c r="A60" s="62">
        <v>17</v>
      </c>
      <c r="B60" s="18" t="str">
        <f>Data!B22</f>
        <v>Bahrain</v>
      </c>
      <c r="C60" s="18" t="str">
        <f>Data!C22</f>
        <v>BHR</v>
      </c>
      <c r="D60" s="18" t="str">
        <f>Data!D22</f>
        <v>MEA           Middle East &amp; North Africa</v>
      </c>
      <c r="E60" s="18" t="str">
        <f>Data!E22</f>
        <v xml:space="preserve"> </v>
      </c>
      <c r="F60" s="48">
        <f>Data!F22</f>
        <v>0</v>
      </c>
      <c r="G60" s="20">
        <f>IF($B$7="Overall Alert",Data!G22,IF($B$7="Underlying Vulnerability",Data!J22,IF($B$7="Emerging Threat",Data!M22)))</f>
        <v>1.5</v>
      </c>
      <c r="H60" s="21">
        <f>IF($B$7="Overall Alert",Data!H22,IF($B$7="Underlying Vulnerability",Data!K22,IF($B$7="Emerging Threat",Data!N22)))</f>
        <v>1.5</v>
      </c>
      <c r="I60" s="48">
        <f>Data!Q22</f>
        <v>0</v>
      </c>
      <c r="J60" s="23" t="str">
        <f>IF(
   $B$7="Overall Alert",IF(
      Data!R22 &gt;= 7, "HIGH",IF(
         Data!R22 &gt;= 5, "MED","LOW")), IF(
            $B$7="Underlying Vulnerability", IF(
               Data!Y22 &gt;= 10, "HIGH",IF(
                  Data!Y22 &gt;= 7, "MED","LOW")),IF(
                     $B$7="Emerging Threat", IF(
                        Data!AF22 &gt;= 10, "HIGH",IF(
                            Data!AF22 &gt;= 7, "MED","LOW")))))</f>
        <v>HIGH</v>
      </c>
      <c r="K60" s="23" t="str">
        <f>IF(
   $B$7="Overall Alert",IF(
      Data!S22 &gt;= 7, "HIGH",IF(
         Data!S22 &gt;= 5, "MED","LOW")), IF(
            $B$7="Underlying Vulnerability", IF(
               Data!Z22 &gt;= 10, "HIGH",IF(
                  Data!Z22 &gt;= 7, "MED","LOW")),IF(
                     $B$7="Emerging Threat", IF(
                        Data!AG22 &gt;= 10, "HIGH",IF(
                            Data!AG22 &gt;= 7, "MED","LOW")))))</f>
        <v>LOW</v>
      </c>
      <c r="L60" s="23" t="str">
        <f>IF(
   $B$7="Overall Alert",IF(
      Data!T22 &gt;= 7, "HIGH",IF(
         Data!T22 &gt;= 5, "MED","LOW")), IF(
            $B$7="Underlying Vulnerability", IF(
               Data!AA22 &gt;= 10, "HIGH",IF(
                  Data!AA22 &gt;= 7, "MED","LOW")),IF(
                     $B$7="Emerging Threat", IF(
                        Data!AH22 &gt;= 10, "HIGH",IF(
                            Data!AH22 &gt;= 7, "MED","LOW")))))</f>
        <v>MED</v>
      </c>
      <c r="M60" s="23" t="str">
        <f>IF(
   $B$7="Overall Alert",IF(
      Data!U22 &gt;= 7, "HIGH",IF(
         Data!U22 &gt;= 5, "MED","LOW")), IF(
            $B$7="Underlying Vulnerability", IF(
               Data!AB22 &gt;= 10, "HIGH",IF(
                  Data!AB22 &gt;= 7, "MED","LOW")),IF(
                     $B$7="Emerging Threat", IF(
                        Data!AI22 &gt;= 10, "HIGH",IF(
                            Data!AI22 &gt;= 7, "MED","LOW")))))</f>
        <v>LOW</v>
      </c>
      <c r="N60" s="23" t="str">
        <f>IF(
   $B$7="Overall Alert",IF(
      Data!V22 &gt;= 7, "HIGH",IF(
         Data!V22 &gt;= 5, "MED","LOW")), IF(
            $B$7="Underlying Vulnerability", IF(
               Data!AC22 &gt;= 10, "HIGH",IF(
                  Data!AC22 &gt;= 7, "MED","LOW")),IF(
                     $B$7="Emerging Threat", IF(
                        Data!AJ22 &gt;= 10, "HIGH",IF(
                            Data!AJ22 &gt;= 7, "MED","LOW")))))</f>
        <v>LOW</v>
      </c>
      <c r="O60" s="23" t="str">
        <f>IF(
   $B$7="Overall Alert",IF(
      Data!W22 &gt;= 7, "HIGH",IF(
         Data!W22 &gt;= 5, "MED","LOW")), IF(
            $B$7="Underlying Vulnerability", IF(
               Data!AD22 &gt;= 10, "HIGH",IF(
                  Data!AD22 &gt;= 7, "MED","LOW")),IF(
                     $B$7="Emerging Threat", IF(
                        Data!AK22 &gt;= 10, "HIGH",IF(
                            Data!AK22 &gt;= 7, "MED","LOW")))))</f>
        <v>LOW</v>
      </c>
      <c r="P60" s="23"/>
      <c r="Q60" s="25"/>
      <c r="R60" s="25"/>
      <c r="S60" s="19"/>
      <c r="T60" s="19"/>
      <c r="U60" s="19"/>
      <c r="V60" s="19"/>
      <c r="W60" s="19"/>
      <c r="X60" s="19"/>
      <c r="Y60" s="26"/>
      <c r="Z60" s="26"/>
      <c r="AA60" s="26"/>
      <c r="AB60" s="26"/>
      <c r="AC60" s="26"/>
      <c r="AD60" s="26"/>
      <c r="AE60" s="26"/>
      <c r="AF60" s="26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</row>
    <row r="61" spans="1:50" x14ac:dyDescent="0.2">
      <c r="A61" s="62">
        <v>18</v>
      </c>
      <c r="B61" s="18" t="str">
        <f>Data!B23</f>
        <v>Bahamas</v>
      </c>
      <c r="C61" s="18" t="str">
        <f>Data!C23</f>
        <v>BHS</v>
      </c>
      <c r="D61" s="18" t="str">
        <f>Data!D23</f>
        <v>LCN           Latin America &amp; Caribbean</v>
      </c>
      <c r="E61" s="18" t="str">
        <f>Data!E23</f>
        <v xml:space="preserve"> </v>
      </c>
      <c r="F61" s="48">
        <f>Data!F23</f>
        <v>0</v>
      </c>
      <c r="G61" s="20">
        <f>IF($B$7="Overall Alert",Data!G23,IF($B$7="Underlying Vulnerability",Data!J23,IF($B$7="Emerging Threat",Data!M23)))</f>
        <v>2</v>
      </c>
      <c r="H61" s="21">
        <f>IF($B$7="Overall Alert",Data!H23,IF($B$7="Underlying Vulnerability",Data!K23,IF($B$7="Emerging Threat",Data!N23)))</f>
        <v>2</v>
      </c>
      <c r="I61" s="48">
        <f>Data!Q23</f>
        <v>0</v>
      </c>
      <c r="J61" s="23" t="str">
        <f>IF(
   $B$7="Overall Alert",IF(
      Data!R23 &gt;= 7, "HIGH",IF(
         Data!R23 &gt;= 5, "MED","LOW")), IF(
            $B$7="Underlying Vulnerability", IF(
               Data!Y23 &gt;= 10, "HIGH",IF(
                  Data!Y23 &gt;= 7, "MED","LOW")),IF(
                     $B$7="Emerging Threat", IF(
                        Data!AF23 &gt;= 10, "HIGH",IF(
                            Data!AF23 &gt;= 7, "MED","LOW")))))</f>
        <v>MED</v>
      </c>
      <c r="K61" s="23" t="str">
        <f>IF(
   $B$7="Overall Alert",IF(
      Data!S23 &gt;= 7, "HIGH",IF(
         Data!S23 &gt;= 5, "MED","LOW")), IF(
            $B$7="Underlying Vulnerability", IF(
               Data!Z23 &gt;= 10, "HIGH",IF(
                  Data!Z23 &gt;= 7, "MED","LOW")),IF(
                     $B$7="Emerging Threat", IF(
                        Data!AG23 &gt;= 10, "HIGH",IF(
                            Data!AG23 &gt;= 7, "MED","LOW")))))</f>
        <v>LOW</v>
      </c>
      <c r="L61" s="23" t="str">
        <f>IF(
   $B$7="Overall Alert",IF(
      Data!T23 &gt;= 7, "HIGH",IF(
         Data!T23 &gt;= 5, "MED","LOW")), IF(
            $B$7="Underlying Vulnerability", IF(
               Data!AA23 &gt;= 10, "HIGH",IF(
                  Data!AA23 &gt;= 7, "MED","LOW")),IF(
                     $B$7="Emerging Threat", IF(
                        Data!AH23 &gt;= 10, "HIGH",IF(
                            Data!AH23 &gt;= 7, "MED","LOW")))))</f>
        <v>LOW</v>
      </c>
      <c r="M61" s="23" t="str">
        <f>IF(
   $B$7="Overall Alert",IF(
      Data!U23 &gt;= 7, "HIGH",IF(
         Data!U23 &gt;= 5, "MED","LOW")), IF(
            $B$7="Underlying Vulnerability", IF(
               Data!AB23 &gt;= 10, "HIGH",IF(
                  Data!AB23 &gt;= 7, "MED","LOW")),IF(
                     $B$7="Emerging Threat", IF(
                        Data!AI23 &gt;= 10, "HIGH",IF(
                            Data!AI23 &gt;= 7, "MED","LOW")))))</f>
        <v>MED</v>
      </c>
      <c r="N61" s="23" t="str">
        <f>IF(
   $B$7="Overall Alert",IF(
      Data!V23 &gt;= 7, "HIGH",IF(
         Data!V23 &gt;= 5, "MED","LOW")), IF(
            $B$7="Underlying Vulnerability", IF(
               Data!AC23 &gt;= 10, "HIGH",IF(
                  Data!AC23 &gt;= 7, "MED","LOW")),IF(
                     $B$7="Emerging Threat", IF(
                        Data!AJ23 &gt;= 10, "HIGH",IF(
                            Data!AJ23 &gt;= 7, "MED","LOW")))))</f>
        <v>HIGH</v>
      </c>
      <c r="O61" s="23" t="str">
        <f>IF(
   $B$7="Overall Alert",IF(
      Data!W23 &gt;= 7, "HIGH",IF(
         Data!W23 &gt;= 5, "MED","LOW")), IF(
            $B$7="Underlying Vulnerability", IF(
               Data!AD23 &gt;= 10, "HIGH",IF(
                  Data!AD23 &gt;= 7, "MED","LOW")),IF(
                     $B$7="Emerging Threat", IF(
                        Data!AK23 &gt;= 10, "HIGH",IF(
                            Data!AK23 &gt;= 7, "MED","LOW")))))</f>
        <v>LOW</v>
      </c>
      <c r="P61" s="23"/>
      <c r="Q61" s="25"/>
      <c r="R61" s="25"/>
      <c r="S61" s="19"/>
      <c r="T61" s="19"/>
      <c r="U61" s="19"/>
      <c r="V61" s="19"/>
      <c r="W61" s="19"/>
      <c r="X61" s="19"/>
      <c r="Y61" s="26"/>
      <c r="Z61" s="26"/>
      <c r="AA61" s="26"/>
      <c r="AB61" s="26"/>
      <c r="AC61" s="26"/>
      <c r="AD61" s="26"/>
      <c r="AE61" s="26"/>
      <c r="AF61" s="26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</row>
    <row r="62" spans="1:50" x14ac:dyDescent="0.2">
      <c r="A62" s="62">
        <v>19</v>
      </c>
      <c r="B62" s="18" t="str">
        <f>Data!B24</f>
        <v>Bosnia and Herzegovina</v>
      </c>
      <c r="C62" s="18" t="str">
        <f>Data!C24</f>
        <v>BIH</v>
      </c>
      <c r="D62" s="18" t="str">
        <f>Data!D24</f>
        <v>ECS           Europe &amp; Central Asia</v>
      </c>
      <c r="E62" s="18" t="str">
        <f>Data!E24</f>
        <v>IBRD</v>
      </c>
      <c r="F62" s="48">
        <f>Data!F24</f>
        <v>0</v>
      </c>
      <c r="G62" s="20">
        <f>IF($B$7="Overall Alert",Data!G24,IF($B$7="Underlying Vulnerability",Data!J24,IF($B$7="Emerging Threat",Data!M24)))</f>
        <v>2</v>
      </c>
      <c r="H62" s="21">
        <f>IF($B$7="Overall Alert",Data!H24,IF($B$7="Underlying Vulnerability",Data!K24,IF($B$7="Emerging Threat",Data!N24)))</f>
        <v>2</v>
      </c>
      <c r="I62" s="48">
        <f>Data!Q24</f>
        <v>0</v>
      </c>
      <c r="J62" s="23" t="str">
        <f>IF(
   $B$7="Overall Alert",IF(
      Data!R24 &gt;= 7, "HIGH",IF(
         Data!R24 &gt;= 5, "MED","LOW")), IF(
            $B$7="Underlying Vulnerability", IF(
               Data!Y24 &gt;= 10, "HIGH",IF(
                  Data!Y24 &gt;= 7, "MED","LOW")),IF(
                     $B$7="Emerging Threat", IF(
                        Data!AF24 &gt;= 10, "HIGH",IF(
                            Data!AF24 &gt;= 7, "MED","LOW")))))</f>
        <v>HIGH</v>
      </c>
      <c r="K62" s="23" t="str">
        <f>IF(
   $B$7="Overall Alert",IF(
      Data!S24 &gt;= 7, "HIGH",IF(
         Data!S24 &gt;= 5, "MED","LOW")), IF(
            $B$7="Underlying Vulnerability", IF(
               Data!Z24 &gt;= 10, "HIGH",IF(
                  Data!Z24 &gt;= 7, "MED","LOW")),IF(
                     $B$7="Emerging Threat", IF(
                        Data!AG24 &gt;= 10, "HIGH",IF(
                            Data!AG24 &gt;= 7, "MED","LOW")))))</f>
        <v>LOW</v>
      </c>
      <c r="L62" s="23" t="str">
        <f>IF(
   $B$7="Overall Alert",IF(
      Data!T24 &gt;= 7, "HIGH",IF(
         Data!T24 &gt;= 5, "MED","LOW")), IF(
            $B$7="Underlying Vulnerability", IF(
               Data!AA24 &gt;= 10, "HIGH",IF(
                  Data!AA24 &gt;= 7, "MED","LOW")),IF(
                     $B$7="Emerging Threat", IF(
                        Data!AH24 &gt;= 10, "HIGH",IF(
                            Data!AH24 &gt;= 7, "MED","LOW")))))</f>
        <v>MED</v>
      </c>
      <c r="M62" s="23" t="str">
        <f>IF(
   $B$7="Overall Alert",IF(
      Data!U24 &gt;= 7, "HIGH",IF(
         Data!U24 &gt;= 5, "MED","LOW")), IF(
            $B$7="Underlying Vulnerability", IF(
               Data!AB24 &gt;= 10, "HIGH",IF(
                  Data!AB24 &gt;= 7, "MED","LOW")),IF(
                     $B$7="Emerging Threat", IF(
                        Data!AI24 &gt;= 10, "HIGH",IF(
                            Data!AI24 &gt;= 7, "MED","LOW")))))</f>
        <v>MED</v>
      </c>
      <c r="N62" s="23" t="str">
        <f>IF(
   $B$7="Overall Alert",IF(
      Data!V24 &gt;= 7, "HIGH",IF(
         Data!V24 &gt;= 5, "MED","LOW")), IF(
            $B$7="Underlying Vulnerability", IF(
               Data!AC24 &gt;= 10, "HIGH",IF(
                  Data!AC24 &gt;= 7, "MED","LOW")),IF(
                     $B$7="Emerging Threat", IF(
                        Data!AJ24 &gt;= 10, "HIGH",IF(
                            Data!AJ24 &gt;= 7, "MED","LOW")))))</f>
        <v>LOW</v>
      </c>
      <c r="O62" s="23" t="str">
        <f>IF(
   $B$7="Overall Alert",IF(
      Data!W24 &gt;= 7, "HIGH",IF(
         Data!W24 &gt;= 5, "MED","LOW")), IF(
            $B$7="Underlying Vulnerability", IF(
               Data!AD24 &gt;= 10, "HIGH",IF(
                  Data!AD24 &gt;= 7, "MED","LOW")),IF(
                     $B$7="Emerging Threat", IF(
                        Data!AK24 &gt;= 10, "HIGH",IF(
                            Data!AK24 &gt;= 7, "MED","LOW")))))</f>
        <v>LOW</v>
      </c>
      <c r="P62" s="23"/>
      <c r="Q62" s="25"/>
      <c r="R62" s="25"/>
      <c r="S62" s="19"/>
      <c r="T62" s="19"/>
      <c r="U62" s="19"/>
      <c r="V62" s="19"/>
      <c r="W62" s="19"/>
      <c r="X62" s="19"/>
      <c r="Y62" s="26"/>
      <c r="Z62" s="26"/>
      <c r="AA62" s="26"/>
      <c r="AB62" s="26"/>
      <c r="AC62" s="26"/>
      <c r="AD62" s="26"/>
      <c r="AE62" s="26"/>
      <c r="AF62" s="26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</row>
    <row r="63" spans="1:50" x14ac:dyDescent="0.2">
      <c r="A63" s="62">
        <v>20</v>
      </c>
      <c r="B63" s="18" t="str">
        <f>Data!B25</f>
        <v>Belarus</v>
      </c>
      <c r="C63" s="18" t="str">
        <f>Data!C25</f>
        <v>BLR</v>
      </c>
      <c r="D63" s="18" t="str">
        <f>Data!D25</f>
        <v>ECS           Europe &amp; Central Asia</v>
      </c>
      <c r="E63" s="18" t="str">
        <f>Data!E25</f>
        <v>IBRD</v>
      </c>
      <c r="F63" s="48">
        <f>Data!F25</f>
        <v>0</v>
      </c>
      <c r="G63" s="20">
        <f>IF($B$7="Overall Alert",Data!G25,IF($B$7="Underlying Vulnerability",Data!J25,IF($B$7="Emerging Threat",Data!M25)))</f>
        <v>2</v>
      </c>
      <c r="H63" s="21">
        <f>IF($B$7="Overall Alert",Data!H25,IF($B$7="Underlying Vulnerability",Data!K25,IF($B$7="Emerging Threat",Data!N25)))</f>
        <v>2</v>
      </c>
      <c r="I63" s="48">
        <f>Data!Q25</f>
        <v>0</v>
      </c>
      <c r="J63" s="23" t="str">
        <f>IF(
   $B$7="Overall Alert",IF(
      Data!R25 &gt;= 7, "HIGH",IF(
         Data!R25 &gt;= 5, "MED","LOW")), IF(
            $B$7="Underlying Vulnerability", IF(
               Data!Y25 &gt;= 10, "HIGH",IF(
                  Data!Y25 &gt;= 7, "MED","LOW")),IF(
                     $B$7="Emerging Threat", IF(
                        Data!AF25 &gt;= 10, "HIGH",IF(
                            Data!AF25 &gt;= 7, "MED","LOW")))))</f>
        <v>HIGH</v>
      </c>
      <c r="K63" s="23" t="str">
        <f>IF(
   $B$7="Overall Alert",IF(
      Data!S25 &gt;= 7, "HIGH",IF(
         Data!S25 &gt;= 5, "MED","LOW")), IF(
            $B$7="Underlying Vulnerability", IF(
               Data!Z25 &gt;= 10, "HIGH",IF(
                  Data!Z25 &gt;= 7, "MED","LOW")),IF(
                     $B$7="Emerging Threat", IF(
                        Data!AG25 &gt;= 10, "HIGH",IF(
                            Data!AG25 &gt;= 7, "MED","LOW")))))</f>
        <v>LOW</v>
      </c>
      <c r="L63" s="23" t="str">
        <f>IF(
   $B$7="Overall Alert",IF(
      Data!T25 &gt;= 7, "HIGH",IF(
         Data!T25 &gt;= 5, "MED","LOW")), IF(
            $B$7="Underlying Vulnerability", IF(
               Data!AA25 &gt;= 10, "HIGH",IF(
                  Data!AA25 &gt;= 7, "MED","LOW")),IF(
                     $B$7="Emerging Threat", IF(
                        Data!AH25 &gt;= 10, "HIGH",IF(
                            Data!AH25 &gt;= 7, "MED","LOW")))))</f>
        <v>HIGH</v>
      </c>
      <c r="M63" s="23" t="str">
        <f>IF(
   $B$7="Overall Alert",IF(
      Data!U25 &gt;= 7, "HIGH",IF(
         Data!U25 &gt;= 5, "MED","LOW")), IF(
            $B$7="Underlying Vulnerability", IF(
               Data!AB25 &gt;= 10, "HIGH",IF(
                  Data!AB25 &gt;= 7, "MED","LOW")),IF(
                     $B$7="Emerging Threat", IF(
                        Data!AI25 &gt;= 10, "HIGH",IF(
                            Data!AI25 &gt;= 7, "MED","LOW")))))</f>
        <v>LOW</v>
      </c>
      <c r="N63" s="23" t="str">
        <f>IF(
   $B$7="Overall Alert",IF(
      Data!V25 &gt;= 7, "HIGH",IF(
         Data!V25 &gt;= 5, "MED","LOW")), IF(
            $B$7="Underlying Vulnerability", IF(
               Data!AC25 &gt;= 10, "HIGH",IF(
                  Data!AC25 &gt;= 7, "MED","LOW")),IF(
                     $B$7="Emerging Threat", IF(
                        Data!AJ25 &gt;= 10, "HIGH",IF(
                            Data!AJ25 &gt;= 7, "MED","LOW")))))</f>
        <v>LOW</v>
      </c>
      <c r="O63" s="23" t="str">
        <f>IF(
   $B$7="Overall Alert",IF(
      Data!W25 &gt;= 7, "HIGH",IF(
         Data!W25 &gt;= 5, "MED","LOW")), IF(
            $B$7="Underlying Vulnerability", IF(
               Data!AD25 &gt;= 10, "HIGH",IF(
                  Data!AD25 &gt;= 7, "MED","LOW")),IF(
                     $B$7="Emerging Threat", IF(
                        Data!AK25 &gt;= 10, "HIGH",IF(
                            Data!AK25 &gt;= 7, "MED","LOW")))))</f>
        <v>LOW</v>
      </c>
      <c r="P63" s="23"/>
      <c r="Q63" s="25"/>
      <c r="R63" s="25"/>
      <c r="S63" s="19"/>
      <c r="T63" s="19"/>
      <c r="U63" s="19"/>
      <c r="V63" s="19"/>
      <c r="W63" s="19"/>
      <c r="X63" s="19"/>
      <c r="Y63" s="26"/>
      <c r="Z63" s="26"/>
      <c r="AA63" s="26"/>
      <c r="AB63" s="26"/>
      <c r="AC63" s="26"/>
      <c r="AD63" s="26"/>
      <c r="AE63" s="26"/>
      <c r="AF63" s="26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</row>
    <row r="64" spans="1:50" x14ac:dyDescent="0.2">
      <c r="A64" s="62">
        <v>21</v>
      </c>
      <c r="B64" s="18" t="str">
        <f>Data!B26</f>
        <v>Belize</v>
      </c>
      <c r="C64" s="18" t="str">
        <f>Data!C26</f>
        <v>BLZ</v>
      </c>
      <c r="D64" s="18" t="str">
        <f>Data!D26</f>
        <v>LCN           Latin America &amp; Caribbean</v>
      </c>
      <c r="E64" s="18" t="str">
        <f>Data!E26</f>
        <v>IBRD</v>
      </c>
      <c r="F64" s="48">
        <f>Data!F26</f>
        <v>0</v>
      </c>
      <c r="G64" s="20">
        <f>IF($B$7="Overall Alert",Data!G26,IF($B$7="Underlying Vulnerability",Data!J26,IF($B$7="Emerging Threat",Data!M26)))</f>
        <v>2</v>
      </c>
      <c r="H64" s="21">
        <f>IF($B$7="Overall Alert",Data!H26,IF($B$7="Underlying Vulnerability",Data!K26,IF($B$7="Emerging Threat",Data!N26)))</f>
        <v>2</v>
      </c>
      <c r="I64" s="48">
        <f>Data!Q26</f>
        <v>0</v>
      </c>
      <c r="J64" s="23" t="str">
        <f>IF(
   $B$7="Overall Alert",IF(
      Data!R26 &gt;= 7, "HIGH",IF(
         Data!R26 &gt;= 5, "MED","LOW")), IF(
            $B$7="Underlying Vulnerability", IF(
               Data!Y26 &gt;= 10, "HIGH",IF(
                  Data!Y26 &gt;= 7, "MED","LOW")),IF(
                     $B$7="Emerging Threat", IF(
                        Data!AF26 &gt;= 10, "HIGH",IF(
                            Data!AF26 &gt;= 7, "MED","LOW")))))</f>
        <v>HIGH</v>
      </c>
      <c r="K64" s="23" t="str">
        <f>IF(
   $B$7="Overall Alert",IF(
      Data!S26 &gt;= 7, "HIGH",IF(
         Data!S26 &gt;= 5, "MED","LOW")), IF(
            $B$7="Underlying Vulnerability", IF(
               Data!Z26 &gt;= 10, "HIGH",IF(
                  Data!Z26 &gt;= 7, "MED","LOW")),IF(
                     $B$7="Emerging Threat", IF(
                        Data!AG26 &gt;= 10, "HIGH",IF(
                            Data!AG26 &gt;= 7, "MED","LOW")))))</f>
        <v>LOW</v>
      </c>
      <c r="L64" s="23" t="str">
        <f>IF(
   $B$7="Overall Alert",IF(
      Data!T26 &gt;= 7, "HIGH",IF(
         Data!T26 &gt;= 5, "MED","LOW")), IF(
            $B$7="Underlying Vulnerability", IF(
               Data!AA26 &gt;= 10, "HIGH",IF(
                  Data!AA26 &gt;= 7, "MED","LOW")),IF(
                     $B$7="Emerging Threat", IF(
                        Data!AH26 &gt;= 10, "HIGH",IF(
                            Data!AH26 &gt;= 7, "MED","LOW")))))</f>
        <v>LOW</v>
      </c>
      <c r="M64" s="23" t="str">
        <f>IF(
   $B$7="Overall Alert",IF(
      Data!U26 &gt;= 7, "HIGH",IF(
         Data!U26 &gt;= 5, "MED","LOW")), IF(
            $B$7="Underlying Vulnerability", IF(
               Data!AB26 &gt;= 10, "HIGH",IF(
                  Data!AB26 &gt;= 7, "MED","LOW")),IF(
                     $B$7="Emerging Threat", IF(
                        Data!AI26 &gt;= 10, "HIGH",IF(
                            Data!AI26 &gt;= 7, "MED","LOW")))))</f>
        <v>HIGH</v>
      </c>
      <c r="N64" s="23" t="str">
        <f>IF(
   $B$7="Overall Alert",IF(
      Data!V26 &gt;= 7, "HIGH",IF(
         Data!V26 &gt;= 5, "MED","LOW")), IF(
            $B$7="Underlying Vulnerability", IF(
               Data!AC26 &gt;= 10, "HIGH",IF(
                  Data!AC26 &gt;= 7, "MED","LOW")),IF(
                     $B$7="Emerging Threat", IF(
                        Data!AJ26 &gt;= 10, "HIGH",IF(
                            Data!AJ26 &gt;= 7, "MED","LOW")))))</f>
        <v>LOW</v>
      </c>
      <c r="O64" s="23" t="str">
        <f>IF(
   $B$7="Overall Alert",IF(
      Data!W26 &gt;= 7, "HIGH",IF(
         Data!W26 &gt;= 5, "MED","LOW")), IF(
            $B$7="Underlying Vulnerability", IF(
               Data!AD26 &gt;= 10, "HIGH",IF(
                  Data!AD26 &gt;= 7, "MED","LOW")),IF(
                     $B$7="Emerging Threat", IF(
                        Data!AK26 &gt;= 10, "HIGH",IF(
                            Data!AK26 &gt;= 7, "MED","LOW")))))</f>
        <v>LOW</v>
      </c>
      <c r="P64" s="23"/>
      <c r="Q64" s="25"/>
      <c r="R64" s="25"/>
      <c r="S64" s="19"/>
      <c r="T64" s="19"/>
      <c r="U64" s="19"/>
      <c r="V64" s="19"/>
      <c r="W64" s="19"/>
      <c r="X64" s="19"/>
      <c r="Y64" s="26"/>
      <c r="Z64" s="26"/>
      <c r="AA64" s="26"/>
      <c r="AB64" s="26"/>
      <c r="AC64" s="26"/>
      <c r="AD64" s="26"/>
      <c r="AE64" s="26"/>
      <c r="AF64" s="26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</row>
    <row r="65" spans="1:50" x14ac:dyDescent="0.2">
      <c r="A65" s="62">
        <v>22</v>
      </c>
      <c r="B65" s="18" t="str">
        <f>Data!B27</f>
        <v>Bolivia</v>
      </c>
      <c r="C65" s="18" t="str">
        <f>Data!C27</f>
        <v>BOL</v>
      </c>
      <c r="D65" s="18" t="str">
        <f>Data!D27</f>
        <v>LCN           Latin America &amp; Caribbean</v>
      </c>
      <c r="E65" s="18" t="str">
        <f>Data!E27</f>
        <v>IBRD</v>
      </c>
      <c r="F65" s="48">
        <f>Data!F27</f>
        <v>0</v>
      </c>
      <c r="G65" s="20">
        <f>IF($B$7="Overall Alert",Data!G27,IF($B$7="Underlying Vulnerability",Data!J27,IF($B$7="Emerging Threat",Data!M27)))</f>
        <v>2</v>
      </c>
      <c r="H65" s="21">
        <f>IF($B$7="Overall Alert",Data!H27,IF($B$7="Underlying Vulnerability",Data!K27,IF($B$7="Emerging Threat",Data!N27)))</f>
        <v>2</v>
      </c>
      <c r="I65" s="48">
        <f>Data!Q27</f>
        <v>0</v>
      </c>
      <c r="J65" s="23" t="str">
        <f>IF(
   $B$7="Overall Alert",IF(
      Data!R27 &gt;= 7, "HIGH",IF(
         Data!R27 &gt;= 5, "MED","LOW")), IF(
            $B$7="Underlying Vulnerability", IF(
               Data!Y27 &gt;= 10, "HIGH",IF(
                  Data!Y27 &gt;= 7, "MED","LOW")),IF(
                     $B$7="Emerging Threat", IF(
                        Data!AF27 &gt;= 10, "HIGH",IF(
                            Data!AF27 &gt;= 7, "MED","LOW")))))</f>
        <v>MED</v>
      </c>
      <c r="K65" s="23" t="str">
        <f>IF(
   $B$7="Overall Alert",IF(
      Data!S27 &gt;= 7, "HIGH",IF(
         Data!S27 &gt;= 5, "MED","LOW")), IF(
            $B$7="Underlying Vulnerability", IF(
               Data!Z27 &gt;= 10, "HIGH",IF(
                  Data!Z27 &gt;= 7, "MED","LOW")),IF(
                     $B$7="Emerging Threat", IF(
                        Data!AG27 &gt;= 10, "HIGH",IF(
                            Data!AG27 &gt;= 7, "MED","LOW")))))</f>
        <v>LOW</v>
      </c>
      <c r="L65" s="23" t="str">
        <f>IF(
   $B$7="Overall Alert",IF(
      Data!T27 &gt;= 7, "HIGH",IF(
         Data!T27 &gt;= 5, "MED","LOW")), IF(
            $B$7="Underlying Vulnerability", IF(
               Data!AA27 &gt;= 10, "HIGH",IF(
                  Data!AA27 &gt;= 7, "MED","LOW")),IF(
                     $B$7="Emerging Threat", IF(
                        Data!AH27 &gt;= 10, "HIGH",IF(
                            Data!AH27 &gt;= 7, "MED","LOW")))))</f>
        <v>MED</v>
      </c>
      <c r="M65" s="23" t="str">
        <f>IF(
   $B$7="Overall Alert",IF(
      Data!U27 &gt;= 7, "HIGH",IF(
         Data!U27 &gt;= 5, "MED","LOW")), IF(
            $B$7="Underlying Vulnerability", IF(
               Data!AB27 &gt;= 10, "HIGH",IF(
                  Data!AB27 &gt;= 7, "MED","LOW")),IF(
                     $B$7="Emerging Threat", IF(
                        Data!AI27 &gt;= 10, "HIGH",IF(
                            Data!AI27 &gt;= 7, "MED","LOW")))))</f>
        <v>HIGH</v>
      </c>
      <c r="N65" s="23" t="str">
        <f>IF(
   $B$7="Overall Alert",IF(
      Data!V27 &gt;= 7, "HIGH",IF(
         Data!V27 &gt;= 5, "MED","LOW")), IF(
            $B$7="Underlying Vulnerability", IF(
               Data!AC27 &gt;= 10, "HIGH",IF(
                  Data!AC27 &gt;= 7, "MED","LOW")),IF(
                     $B$7="Emerging Threat", IF(
                        Data!AJ27 &gt;= 10, "HIGH",IF(
                            Data!AJ27 &gt;= 7, "MED","LOW")))))</f>
        <v>LOW</v>
      </c>
      <c r="O65" s="23" t="str">
        <f>IF(
   $B$7="Overall Alert",IF(
      Data!W27 &gt;= 7, "HIGH",IF(
         Data!W27 &gt;= 5, "MED","LOW")), IF(
            $B$7="Underlying Vulnerability", IF(
               Data!AD27 &gt;= 10, "HIGH",IF(
                  Data!AD27 &gt;= 7, "MED","LOW")),IF(
                     $B$7="Emerging Threat", IF(
                        Data!AK27 &gt;= 10, "HIGH",IF(
                            Data!AK27 &gt;= 7, "MED","LOW")))))</f>
        <v>LOW</v>
      </c>
      <c r="P65" s="23"/>
      <c r="Q65" s="25"/>
      <c r="R65" s="25"/>
      <c r="S65" s="19"/>
      <c r="T65" s="19"/>
      <c r="U65" s="19"/>
      <c r="V65" s="19"/>
      <c r="W65" s="19"/>
      <c r="X65" s="19"/>
      <c r="Y65" s="26"/>
      <c r="Z65" s="26"/>
      <c r="AA65" s="26"/>
      <c r="AB65" s="26"/>
      <c r="AC65" s="26"/>
      <c r="AD65" s="26"/>
      <c r="AE65" s="26"/>
      <c r="AF65" s="26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</row>
    <row r="66" spans="1:50" x14ac:dyDescent="0.2">
      <c r="A66" s="62">
        <v>23</v>
      </c>
      <c r="B66" s="18" t="str">
        <f>Data!B28</f>
        <v>Brazil</v>
      </c>
      <c r="C66" s="18" t="str">
        <f>Data!C28</f>
        <v>BRA</v>
      </c>
      <c r="D66" s="18" t="str">
        <f>Data!D28</f>
        <v>LCN           Latin America &amp; Caribbean</v>
      </c>
      <c r="E66" s="18" t="str">
        <f>Data!E28</f>
        <v>IBRD</v>
      </c>
      <c r="F66" s="48">
        <f>Data!F28</f>
        <v>0</v>
      </c>
      <c r="G66" s="20">
        <f>IF($B$7="Overall Alert",Data!G28,IF($B$7="Underlying Vulnerability",Data!J28,IF($B$7="Emerging Threat",Data!M28)))</f>
        <v>2</v>
      </c>
      <c r="H66" s="21">
        <f>IF($B$7="Overall Alert",Data!H28,IF($B$7="Underlying Vulnerability",Data!K28,IF($B$7="Emerging Threat",Data!N28)))</f>
        <v>2</v>
      </c>
      <c r="I66" s="48">
        <f>Data!Q28</f>
        <v>0</v>
      </c>
      <c r="J66" s="23" t="str">
        <f>IF(
   $B$7="Overall Alert",IF(
      Data!R28 &gt;= 7, "HIGH",IF(
         Data!R28 &gt;= 5, "MED","LOW")), IF(
            $B$7="Underlying Vulnerability", IF(
               Data!Y28 &gt;= 10, "HIGH",IF(
                  Data!Y28 &gt;= 7, "MED","LOW")),IF(
                     $B$7="Emerging Threat", IF(
                        Data!AF28 &gt;= 10, "HIGH",IF(
                            Data!AF28 &gt;= 7, "MED","LOW")))))</f>
        <v>MED</v>
      </c>
      <c r="K66" s="23" t="str">
        <f>IF(
   $B$7="Overall Alert",IF(
      Data!S28 &gt;= 7, "HIGH",IF(
         Data!S28 &gt;= 5, "MED","LOW")), IF(
            $B$7="Underlying Vulnerability", IF(
               Data!Z28 &gt;= 10, "HIGH",IF(
                  Data!Z28 &gt;= 7, "MED","LOW")),IF(
                     $B$7="Emerging Threat", IF(
                        Data!AG28 &gt;= 10, "HIGH",IF(
                            Data!AG28 &gt;= 7, "MED","LOW")))))</f>
        <v>LOW</v>
      </c>
      <c r="L66" s="23" t="str">
        <f>IF(
   $B$7="Overall Alert",IF(
      Data!T28 &gt;= 7, "HIGH",IF(
         Data!T28 &gt;= 5, "MED","LOW")), IF(
            $B$7="Underlying Vulnerability", IF(
               Data!AA28 &gt;= 10, "HIGH",IF(
                  Data!AA28 &gt;= 7, "MED","LOW")),IF(
                     $B$7="Emerging Threat", IF(
                        Data!AH28 &gt;= 10, "HIGH",IF(
                            Data!AH28 &gt;= 7, "MED","LOW")))))</f>
        <v>LOW</v>
      </c>
      <c r="M66" s="23" t="str">
        <f>IF(
   $B$7="Overall Alert",IF(
      Data!U28 &gt;= 7, "HIGH",IF(
         Data!U28 &gt;= 5, "MED","LOW")), IF(
            $B$7="Underlying Vulnerability", IF(
               Data!AB28 &gt;= 10, "HIGH",IF(
                  Data!AB28 &gt;= 7, "MED","LOW")),IF(
                     $B$7="Emerging Threat", IF(
                        Data!AI28 &gt;= 10, "HIGH",IF(
                            Data!AI28 &gt;= 7, "MED","LOW")))))</f>
        <v>HIGH</v>
      </c>
      <c r="N66" s="23" t="str">
        <f>IF(
   $B$7="Overall Alert",IF(
      Data!V28 &gt;= 7, "HIGH",IF(
         Data!V28 &gt;= 5, "MED","LOW")), IF(
            $B$7="Underlying Vulnerability", IF(
               Data!AC28 &gt;= 10, "HIGH",IF(
                  Data!AC28 &gt;= 7, "MED","LOW")),IF(
                     $B$7="Emerging Threat", IF(
                        Data!AJ28 &gt;= 10, "HIGH",IF(
                            Data!AJ28 &gt;= 7, "MED","LOW")))))</f>
        <v>MED</v>
      </c>
      <c r="O66" s="23" t="str">
        <f>IF(
   $B$7="Overall Alert",IF(
      Data!W28 &gt;= 7, "HIGH",IF(
         Data!W28 &gt;= 5, "MED","LOW")), IF(
            $B$7="Underlying Vulnerability", IF(
               Data!AD28 &gt;= 10, "HIGH",IF(
                  Data!AD28 &gt;= 7, "MED","LOW")),IF(
                     $B$7="Emerging Threat", IF(
                        Data!AK28 &gt;= 10, "HIGH",IF(
                            Data!AK28 &gt;= 7, "MED","LOW")))))</f>
        <v>LOW</v>
      </c>
      <c r="P66" s="23"/>
      <c r="Q66" s="25"/>
      <c r="R66" s="25"/>
      <c r="S66" s="19"/>
      <c r="T66" s="19"/>
      <c r="U66" s="19"/>
      <c r="V66" s="19"/>
      <c r="W66" s="19"/>
      <c r="X66" s="19"/>
      <c r="Y66" s="26"/>
      <c r="Z66" s="26"/>
      <c r="AA66" s="26"/>
      <c r="AB66" s="26"/>
      <c r="AC66" s="26"/>
      <c r="AD66" s="26"/>
      <c r="AE66" s="26"/>
      <c r="AF66" s="26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</row>
    <row r="67" spans="1:50" x14ac:dyDescent="0.2">
      <c r="A67" s="62">
        <v>24</v>
      </c>
      <c r="B67" s="18" t="str">
        <f>Data!B29</f>
        <v>Barbados</v>
      </c>
      <c r="C67" s="18" t="str">
        <f>Data!C29</f>
        <v>BRB</v>
      </c>
      <c r="D67" s="18" t="str">
        <f>Data!D29</f>
        <v>LCN           Latin America &amp; Caribbean</v>
      </c>
      <c r="E67" s="18" t="str">
        <f>Data!E29</f>
        <v xml:space="preserve"> </v>
      </c>
      <c r="F67" s="48">
        <f>Data!F29</f>
        <v>0</v>
      </c>
      <c r="G67" s="20">
        <f>IF($B$7="Overall Alert",Data!G29,IF($B$7="Underlying Vulnerability",Data!J29,IF($B$7="Emerging Threat",Data!M29)))</f>
        <v>1.5</v>
      </c>
      <c r="H67" s="21">
        <f>IF($B$7="Overall Alert",Data!H29,IF($B$7="Underlying Vulnerability",Data!K29,IF($B$7="Emerging Threat",Data!N29)))</f>
        <v>1.5</v>
      </c>
      <c r="I67" s="48">
        <f>Data!Q29</f>
        <v>0</v>
      </c>
      <c r="J67" s="23" t="str">
        <f>IF(
   $B$7="Overall Alert",IF(
      Data!R29 &gt;= 7, "HIGH",IF(
         Data!R29 &gt;= 5, "MED","LOW")), IF(
            $B$7="Underlying Vulnerability", IF(
               Data!Y29 &gt;= 10, "HIGH",IF(
                  Data!Y29 &gt;= 7, "MED","LOW")),IF(
                     $B$7="Emerging Threat", IF(
                        Data!AF29 &gt;= 10, "HIGH",IF(
                            Data!AF29 &gt;= 7, "MED","LOW")))))</f>
        <v>HIGH</v>
      </c>
      <c r="K67" s="23" t="str">
        <f>IF(
   $B$7="Overall Alert",IF(
      Data!S29 &gt;= 7, "HIGH",IF(
         Data!S29 &gt;= 5, "MED","LOW")), IF(
            $B$7="Underlying Vulnerability", IF(
               Data!Z29 &gt;= 10, "HIGH",IF(
                  Data!Z29 &gt;= 7, "MED","LOW")),IF(
                     $B$7="Emerging Threat", IF(
                        Data!AG29 &gt;= 10, "HIGH",IF(
                            Data!AG29 &gt;= 7, "MED","LOW")))))</f>
        <v>LOW</v>
      </c>
      <c r="L67" s="23" t="str">
        <f>IF(
   $B$7="Overall Alert",IF(
      Data!T29 &gt;= 7, "HIGH",IF(
         Data!T29 &gt;= 5, "MED","LOW")), IF(
            $B$7="Underlying Vulnerability", IF(
               Data!AA29 &gt;= 10, "HIGH",IF(
                  Data!AA29 &gt;= 7, "MED","LOW")),IF(
                     $B$7="Emerging Threat", IF(
                        Data!AH29 &gt;= 10, "HIGH",IF(
                            Data!AH29 &gt;= 7, "MED","LOW")))))</f>
        <v>LOW</v>
      </c>
      <c r="M67" s="23" t="str">
        <f>IF(
   $B$7="Overall Alert",IF(
      Data!U29 &gt;= 7, "HIGH",IF(
         Data!U29 &gt;= 5, "MED","LOW")), IF(
            $B$7="Underlying Vulnerability", IF(
               Data!AB29 &gt;= 10, "HIGH",IF(
                  Data!AB29 &gt;= 7, "MED","LOW")),IF(
                     $B$7="Emerging Threat", IF(
                        Data!AI29 &gt;= 10, "HIGH",IF(
                            Data!AI29 &gt;= 7, "MED","LOW")))))</f>
        <v>MED</v>
      </c>
      <c r="N67" s="23" t="str">
        <f>IF(
   $B$7="Overall Alert",IF(
      Data!V29 &gt;= 7, "HIGH",IF(
         Data!V29 &gt;= 5, "MED","LOW")), IF(
            $B$7="Underlying Vulnerability", IF(
               Data!AC29 &gt;= 10, "HIGH",IF(
                  Data!AC29 &gt;= 7, "MED","LOW")),IF(
                     $B$7="Emerging Threat", IF(
                        Data!AJ29 &gt;= 10, "HIGH",IF(
                            Data!AJ29 &gt;= 7, "MED","LOW")))))</f>
        <v>LOW</v>
      </c>
      <c r="O67" s="23" t="str">
        <f>IF(
   $B$7="Overall Alert",IF(
      Data!W29 &gt;= 7, "HIGH",IF(
         Data!W29 &gt;= 5, "MED","LOW")), IF(
            $B$7="Underlying Vulnerability", IF(
               Data!AD29 &gt;= 10, "HIGH",IF(
                  Data!AD29 &gt;= 7, "MED","LOW")),IF(
                     $B$7="Emerging Threat", IF(
                        Data!AK29 &gt;= 10, "HIGH",IF(
                            Data!AK29 &gt;= 7, "MED","LOW")))))</f>
        <v>LOW</v>
      </c>
      <c r="P67" s="23"/>
      <c r="Q67" s="25"/>
      <c r="R67" s="25"/>
      <c r="S67" s="19"/>
      <c r="T67" s="19"/>
      <c r="U67" s="19"/>
      <c r="V67" s="19"/>
      <c r="W67" s="19"/>
      <c r="X67" s="19"/>
      <c r="Y67" s="26"/>
      <c r="Z67" s="26"/>
      <c r="AA67" s="26"/>
      <c r="AB67" s="26"/>
      <c r="AC67" s="26"/>
      <c r="AD67" s="26"/>
      <c r="AE67" s="26"/>
      <c r="AF67" s="26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</row>
    <row r="68" spans="1:50" x14ac:dyDescent="0.2">
      <c r="A68" s="62">
        <v>25</v>
      </c>
      <c r="B68" s="18" t="str">
        <f>Data!B30</f>
        <v>Brunei Darussalam</v>
      </c>
      <c r="C68" s="18" t="str">
        <f>Data!C30</f>
        <v>BRN</v>
      </c>
      <c r="D68" s="18" t="str">
        <f>Data!D30</f>
        <v>EAS           East Asia &amp; Pacific</v>
      </c>
      <c r="E68" s="18" t="str">
        <f>Data!E30</f>
        <v xml:space="preserve"> </v>
      </c>
      <c r="F68" s="48">
        <f>Data!F30</f>
        <v>0</v>
      </c>
      <c r="G68" s="20">
        <f>IF($B$7="Overall Alert",Data!G30,IF($B$7="Underlying Vulnerability",Data!J30,IF($B$7="Emerging Threat",Data!M30)))</f>
        <v>1</v>
      </c>
      <c r="H68" s="21">
        <f>IF($B$7="Overall Alert",Data!H30,IF($B$7="Underlying Vulnerability",Data!K30,IF($B$7="Emerging Threat",Data!N30)))</f>
        <v>1</v>
      </c>
      <c r="I68" s="48">
        <f>Data!Q30</f>
        <v>0</v>
      </c>
      <c r="J68" s="23" t="str">
        <f>IF(
   $B$7="Overall Alert",IF(
      Data!R30 &gt;= 7, "HIGH",IF(
         Data!R30 &gt;= 5, "MED","LOW")), IF(
            $B$7="Underlying Vulnerability", IF(
               Data!Y30 &gt;= 10, "HIGH",IF(
                  Data!Y30 &gt;= 7, "MED","LOW")),IF(
                     $B$7="Emerging Threat", IF(
                        Data!AF30 &gt;= 10, "HIGH",IF(
                            Data!AF30 &gt;= 7, "MED","LOW")))))</f>
        <v>MED</v>
      </c>
      <c r="K68" s="23" t="str">
        <f>IF(
   $B$7="Overall Alert",IF(
      Data!S30 &gt;= 7, "HIGH",IF(
         Data!S30 &gt;= 5, "MED","LOW")), IF(
            $B$7="Underlying Vulnerability", IF(
               Data!Z30 &gt;= 10, "HIGH",IF(
                  Data!Z30 &gt;= 7, "MED","LOW")),IF(
                     $B$7="Emerging Threat", IF(
                        Data!AG30 &gt;= 10, "HIGH",IF(
                            Data!AG30 &gt;= 7, "MED","LOW")))))</f>
        <v>LOW</v>
      </c>
      <c r="L68" s="23" t="str">
        <f>IF(
   $B$7="Overall Alert",IF(
      Data!T30 &gt;= 7, "HIGH",IF(
         Data!T30 &gt;= 5, "MED","LOW")), IF(
            $B$7="Underlying Vulnerability", IF(
               Data!AA30 &gt;= 10, "HIGH",IF(
                  Data!AA30 &gt;= 7, "MED","LOW")),IF(
                     $B$7="Emerging Threat", IF(
                        Data!AH30 &gt;= 10, "HIGH",IF(
                            Data!AH30 &gt;= 7, "MED","LOW")))))</f>
        <v>LOW</v>
      </c>
      <c r="M68" s="23" t="str">
        <f>IF(
   $B$7="Overall Alert",IF(
      Data!U30 &gt;= 7, "HIGH",IF(
         Data!U30 &gt;= 5, "MED","LOW")), IF(
            $B$7="Underlying Vulnerability", IF(
               Data!AB30 &gt;= 10, "HIGH",IF(
                  Data!AB30 &gt;= 7, "MED","LOW")),IF(
                     $B$7="Emerging Threat", IF(
                        Data!AI30 &gt;= 10, "HIGH",IF(
                            Data!AI30 &gt;= 7, "MED","LOW")))))</f>
        <v>LOW</v>
      </c>
      <c r="N68" s="23" t="str">
        <f>IF(
   $B$7="Overall Alert",IF(
      Data!V30 &gt;= 7, "HIGH",IF(
         Data!V30 &gt;= 5, "MED","LOW")), IF(
            $B$7="Underlying Vulnerability", IF(
               Data!AC30 &gt;= 10, "HIGH",IF(
                  Data!AC30 &gt;= 7, "MED","LOW")),IF(
                     $B$7="Emerging Threat", IF(
                        Data!AJ30 &gt;= 10, "HIGH",IF(
                            Data!AJ30 &gt;= 7, "MED","LOW")))))</f>
        <v>MED</v>
      </c>
      <c r="O68" s="23" t="str">
        <f>IF(
   $B$7="Overall Alert",IF(
      Data!W30 &gt;= 7, "HIGH",IF(
         Data!W30 &gt;= 5, "MED","LOW")), IF(
            $B$7="Underlying Vulnerability", IF(
               Data!AD30 &gt;= 10, "HIGH",IF(
                  Data!AD30 &gt;= 7, "MED","LOW")),IF(
                     $B$7="Emerging Threat", IF(
                        Data!AK30 &gt;= 10, "HIGH",IF(
                            Data!AK30 &gt;= 7, "MED","LOW")))))</f>
        <v>LOW</v>
      </c>
      <c r="P68" s="23"/>
      <c r="Q68" s="25"/>
      <c r="R68" s="25"/>
      <c r="S68" s="19"/>
      <c r="T68" s="19"/>
      <c r="U68" s="19"/>
      <c r="V68" s="19"/>
      <c r="W68" s="19"/>
      <c r="X68" s="19"/>
      <c r="Y68" s="26"/>
      <c r="Z68" s="26"/>
      <c r="AA68" s="26"/>
      <c r="AB68" s="26"/>
      <c r="AC68" s="26"/>
      <c r="AD68" s="26"/>
      <c r="AE68" s="26"/>
      <c r="AF68" s="26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</row>
    <row r="69" spans="1:50" x14ac:dyDescent="0.2">
      <c r="A69" s="62">
        <v>26</v>
      </c>
      <c r="B69" s="18" t="str">
        <f>Data!B31</f>
        <v>Bhutan</v>
      </c>
      <c r="C69" s="18" t="str">
        <f>Data!C31</f>
        <v>BTN</v>
      </c>
      <c r="D69" s="18" t="str">
        <f>Data!D31</f>
        <v>SAS           South Asia</v>
      </c>
      <c r="E69" s="18" t="str">
        <f>Data!E31</f>
        <v>IDA</v>
      </c>
      <c r="F69" s="48">
        <f>Data!F31</f>
        <v>0</v>
      </c>
      <c r="G69" s="20">
        <f>IF($B$7="Overall Alert",Data!G31,IF($B$7="Underlying Vulnerability",Data!J31,IF($B$7="Emerging Threat",Data!M31)))</f>
        <v>1.5</v>
      </c>
      <c r="H69" s="21">
        <f>IF($B$7="Overall Alert",Data!H31,IF($B$7="Underlying Vulnerability",Data!K31,IF($B$7="Emerging Threat",Data!N31)))</f>
        <v>1.5</v>
      </c>
      <c r="I69" s="48">
        <f>Data!Q31</f>
        <v>0</v>
      </c>
      <c r="J69" s="23" t="str">
        <f>IF(
   $B$7="Overall Alert",IF(
      Data!R31 &gt;= 7, "HIGH",IF(
         Data!R31 &gt;= 5, "MED","LOW")), IF(
            $B$7="Underlying Vulnerability", IF(
               Data!Y31 &gt;= 10, "HIGH",IF(
                  Data!Y31 &gt;= 7, "MED","LOW")),IF(
                     $B$7="Emerging Threat", IF(
                        Data!AF31 &gt;= 10, "HIGH",IF(
                            Data!AF31 &gt;= 7, "MED","LOW")))))</f>
        <v>HIGH</v>
      </c>
      <c r="K69" s="23" t="str">
        <f>IF(
   $B$7="Overall Alert",IF(
      Data!S31 &gt;= 7, "HIGH",IF(
         Data!S31 &gt;= 5, "MED","LOW")), IF(
            $B$7="Underlying Vulnerability", IF(
               Data!Z31 &gt;= 10, "HIGH",IF(
                  Data!Z31 &gt;= 7, "MED","LOW")),IF(
                     $B$7="Emerging Threat", IF(
                        Data!AG31 &gt;= 10, "HIGH",IF(
                            Data!AG31 &gt;= 7, "MED","LOW")))))</f>
        <v>LOW</v>
      </c>
      <c r="L69" s="23" t="str">
        <f>IF(
   $B$7="Overall Alert",IF(
      Data!T31 &gt;= 7, "HIGH",IF(
         Data!T31 &gt;= 5, "MED","LOW")), IF(
            $B$7="Underlying Vulnerability", IF(
               Data!AA31 &gt;= 10, "HIGH",IF(
                  Data!AA31 &gt;= 7, "MED","LOW")),IF(
                     $B$7="Emerging Threat", IF(
                        Data!AH31 &gt;= 10, "HIGH",IF(
                            Data!AH31 &gt;= 7, "MED","LOW")))))</f>
        <v>MED</v>
      </c>
      <c r="M69" s="23" t="str">
        <f>IF(
   $B$7="Overall Alert",IF(
      Data!U31 &gt;= 7, "HIGH",IF(
         Data!U31 &gt;= 5, "MED","LOW")), IF(
            $B$7="Underlying Vulnerability", IF(
               Data!AB31 &gt;= 10, "HIGH",IF(
                  Data!AB31 &gt;= 7, "MED","LOW")),IF(
                     $B$7="Emerging Threat", IF(
                        Data!AI31 &gt;= 10, "HIGH",IF(
                            Data!AI31 &gt;= 7, "MED","LOW")))))</f>
        <v>LOW</v>
      </c>
      <c r="N69" s="23" t="str">
        <f>IF(
   $B$7="Overall Alert",IF(
      Data!V31 &gt;= 7, "HIGH",IF(
         Data!V31 &gt;= 5, "MED","LOW")), IF(
            $B$7="Underlying Vulnerability", IF(
               Data!AC31 &gt;= 10, "HIGH",IF(
                  Data!AC31 &gt;= 7, "MED","LOW")),IF(
                     $B$7="Emerging Threat", IF(
                        Data!AJ31 &gt;= 10, "HIGH",IF(
                            Data!AJ31 &gt;= 7, "MED","LOW")))))</f>
        <v>LOW</v>
      </c>
      <c r="O69" s="23" t="str">
        <f>IF(
   $B$7="Overall Alert",IF(
      Data!W31 &gt;= 7, "HIGH",IF(
         Data!W31 &gt;= 5, "MED","LOW")), IF(
            $B$7="Underlying Vulnerability", IF(
               Data!AD31 &gt;= 10, "HIGH",IF(
                  Data!AD31 &gt;= 7, "MED","LOW")),IF(
                     $B$7="Emerging Threat", IF(
                        Data!AK31 &gt;= 10, "HIGH",IF(
                            Data!AK31 &gt;= 7, "MED","LOW")))))</f>
        <v>LOW</v>
      </c>
      <c r="P69" s="23"/>
      <c r="Q69" s="25"/>
      <c r="R69" s="25"/>
      <c r="S69" s="19"/>
      <c r="T69" s="19"/>
      <c r="U69" s="19"/>
      <c r="V69" s="19"/>
      <c r="W69" s="19"/>
      <c r="X69" s="19"/>
      <c r="Y69" s="26"/>
      <c r="Z69" s="26"/>
      <c r="AA69" s="26"/>
      <c r="AB69" s="26"/>
      <c r="AC69" s="26"/>
      <c r="AD69" s="26"/>
      <c r="AE69" s="26"/>
      <c r="AF69" s="26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</row>
    <row r="70" spans="1:50" x14ac:dyDescent="0.2">
      <c r="A70" s="62">
        <v>27</v>
      </c>
      <c r="B70" s="18" t="str">
        <f>Data!B32</f>
        <v>Botswana</v>
      </c>
      <c r="C70" s="18" t="str">
        <f>Data!C32</f>
        <v>BWA</v>
      </c>
      <c r="D70" s="18" t="str">
        <f>Data!D32</f>
        <v>SSF           Sub-Saharan Africa</v>
      </c>
      <c r="E70" s="18" t="str">
        <f>Data!E32</f>
        <v>IBRD</v>
      </c>
      <c r="F70" s="48">
        <f>Data!F32</f>
        <v>0</v>
      </c>
      <c r="G70" s="20">
        <f>IF($B$7="Overall Alert",Data!G32,IF($B$7="Underlying Vulnerability",Data!J32,IF($B$7="Emerging Threat",Data!M32)))</f>
        <v>2</v>
      </c>
      <c r="H70" s="21">
        <f>IF($B$7="Overall Alert",Data!H32,IF($B$7="Underlying Vulnerability",Data!K32,IF($B$7="Emerging Threat",Data!N32)))</f>
        <v>2</v>
      </c>
      <c r="I70" s="48">
        <f>Data!Q32</f>
        <v>0</v>
      </c>
      <c r="J70" s="23" t="str">
        <f>IF(
   $B$7="Overall Alert",IF(
      Data!R32 &gt;= 7, "HIGH",IF(
         Data!R32 &gt;= 5, "MED","LOW")), IF(
            $B$7="Underlying Vulnerability", IF(
               Data!Y32 &gt;= 10, "HIGH",IF(
                  Data!Y32 &gt;= 7, "MED","LOW")),IF(
                     $B$7="Emerging Threat", IF(
                        Data!AF32 &gt;= 10, "HIGH",IF(
                            Data!AF32 &gt;= 7, "MED","LOW")))))</f>
        <v>HIGH</v>
      </c>
      <c r="K70" s="23" t="str">
        <f>IF(
   $B$7="Overall Alert",IF(
      Data!S32 &gt;= 7, "HIGH",IF(
         Data!S32 &gt;= 5, "MED","LOW")), IF(
            $B$7="Underlying Vulnerability", IF(
               Data!Z32 &gt;= 10, "HIGH",IF(
                  Data!Z32 &gt;= 7, "MED","LOW")),IF(
                     $B$7="Emerging Threat", IF(
                        Data!AG32 &gt;= 10, "HIGH",IF(
                            Data!AG32 &gt;= 7, "MED","LOW")))))</f>
        <v>LOW</v>
      </c>
      <c r="L70" s="23" t="str">
        <f>IF(
   $B$7="Overall Alert",IF(
      Data!T32 &gt;= 7, "HIGH",IF(
         Data!T32 &gt;= 5, "MED","LOW")), IF(
            $B$7="Underlying Vulnerability", IF(
               Data!AA32 &gt;= 10, "HIGH",IF(
                  Data!AA32 &gt;= 7, "MED","LOW")),IF(
                     $B$7="Emerging Threat", IF(
                        Data!AH32 &gt;= 10, "HIGH",IF(
                            Data!AH32 &gt;= 7, "MED","LOW")))))</f>
        <v>LOW</v>
      </c>
      <c r="M70" s="23" t="str">
        <f>IF(
   $B$7="Overall Alert",IF(
      Data!U32 &gt;= 7, "HIGH",IF(
         Data!U32 &gt;= 5, "MED","LOW")), IF(
            $B$7="Underlying Vulnerability", IF(
               Data!AB32 &gt;= 10, "HIGH",IF(
                  Data!AB32 &gt;= 7, "MED","LOW")),IF(
                     $B$7="Emerging Threat", IF(
                        Data!AI32 &gt;= 10, "HIGH",IF(
                            Data!AI32 &gt;= 7, "MED","LOW")))))</f>
        <v>HIGH</v>
      </c>
      <c r="N70" s="23" t="str">
        <f>IF(
   $B$7="Overall Alert",IF(
      Data!V32 &gt;= 7, "HIGH",IF(
         Data!V32 &gt;= 5, "MED","LOW")), IF(
            $B$7="Underlying Vulnerability", IF(
               Data!AC32 &gt;= 10, "HIGH",IF(
                  Data!AC32 &gt;= 7, "MED","LOW")),IF(
                     $B$7="Emerging Threat", IF(
                        Data!AJ32 &gt;= 10, "HIGH",IF(
                            Data!AJ32 &gt;= 7, "MED","LOW")))))</f>
        <v>LOW</v>
      </c>
      <c r="O70" s="23" t="str">
        <f>IF(
   $B$7="Overall Alert",IF(
      Data!W32 &gt;= 7, "HIGH",IF(
         Data!W32 &gt;= 5, "MED","LOW")), IF(
            $B$7="Underlying Vulnerability", IF(
               Data!AD32 &gt;= 10, "HIGH",IF(
                  Data!AD32 &gt;= 7, "MED","LOW")),IF(
                     $B$7="Emerging Threat", IF(
                        Data!AK32 &gt;= 10, "HIGH",IF(
                            Data!AK32 &gt;= 7, "MED","LOW")))))</f>
        <v>LOW</v>
      </c>
      <c r="P70" s="23"/>
      <c r="Q70" s="25"/>
      <c r="R70" s="25"/>
      <c r="S70" s="19"/>
      <c r="T70" s="19"/>
      <c r="U70" s="19"/>
      <c r="V70" s="19"/>
      <c r="W70" s="19"/>
      <c r="X70" s="19"/>
      <c r="Y70" s="26"/>
      <c r="Z70" s="26"/>
      <c r="AA70" s="26"/>
      <c r="AB70" s="26"/>
      <c r="AC70" s="26"/>
      <c r="AD70" s="26"/>
      <c r="AE70" s="26"/>
      <c r="AF70" s="26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</row>
    <row r="71" spans="1:50" x14ac:dyDescent="0.2">
      <c r="A71" s="62">
        <v>28</v>
      </c>
      <c r="B71" s="18" t="str">
        <f>Data!B33</f>
        <v>Central African Republic</v>
      </c>
      <c r="C71" s="18" t="str">
        <f>Data!C33</f>
        <v>CAF</v>
      </c>
      <c r="D71" s="18" t="str">
        <f>Data!D33</f>
        <v>SSF           Sub-Saharan Africa</v>
      </c>
      <c r="E71" s="18" t="str">
        <f>Data!E33</f>
        <v>IDA</v>
      </c>
      <c r="F71" s="48">
        <f>Data!F33</f>
        <v>0</v>
      </c>
      <c r="G71" s="20">
        <f>IF($B$7="Overall Alert",Data!G33,IF($B$7="Underlying Vulnerability",Data!J33,IF($B$7="Emerging Threat",Data!M33)))</f>
        <v>5</v>
      </c>
      <c r="H71" s="21">
        <f>IF($B$7="Overall Alert",Data!H33,IF($B$7="Underlying Vulnerability",Data!K33,IF($B$7="Emerging Threat",Data!N33)))</f>
        <v>5</v>
      </c>
      <c r="I71" s="48">
        <f>Data!Q33</f>
        <v>0</v>
      </c>
      <c r="J71" s="23" t="str">
        <f>IF(
   $B$7="Overall Alert",IF(
      Data!R33 &gt;= 7, "HIGH",IF(
         Data!R33 &gt;= 5, "MED","LOW")), IF(
            $B$7="Underlying Vulnerability", IF(
               Data!Y33 &gt;= 10, "HIGH",IF(
                  Data!Y33 &gt;= 7, "MED","LOW")),IF(
                     $B$7="Emerging Threat", IF(
                        Data!AF33 &gt;= 10, "HIGH",IF(
                            Data!AF33 &gt;= 7, "MED","LOW")))))</f>
        <v>HIGH</v>
      </c>
      <c r="K71" s="23" t="str">
        <f>IF(
   $B$7="Overall Alert",IF(
      Data!S33 &gt;= 7, "HIGH",IF(
         Data!S33 &gt;= 5, "MED","LOW")), IF(
            $B$7="Underlying Vulnerability", IF(
               Data!Z33 &gt;= 10, "HIGH",IF(
                  Data!Z33 &gt;= 7, "MED","LOW")),IF(
                     $B$7="Emerging Threat", IF(
                        Data!AG33 &gt;= 10, "HIGH",IF(
                            Data!AG33 &gt;= 7, "MED","LOW")))))</f>
        <v>HIGH</v>
      </c>
      <c r="L71" s="23" t="str">
        <f>IF(
   $B$7="Overall Alert",IF(
      Data!T33 &gt;= 7, "HIGH",IF(
         Data!T33 &gt;= 5, "MED","LOW")), IF(
            $B$7="Underlying Vulnerability", IF(
               Data!AA33 &gt;= 10, "HIGH",IF(
                  Data!AA33 &gt;= 7, "MED","LOW")),IF(
                     $B$7="Emerging Threat", IF(
                        Data!AH33 &gt;= 10, "HIGH",IF(
                            Data!AH33 &gt;= 7, "MED","LOW")))))</f>
        <v>HIGH</v>
      </c>
      <c r="M71" s="23" t="str">
        <f>IF(
   $B$7="Overall Alert",IF(
      Data!U33 &gt;= 7, "HIGH",IF(
         Data!U33 &gt;= 5, "MED","LOW")), IF(
            $B$7="Underlying Vulnerability", IF(
               Data!AB33 &gt;= 10, "HIGH",IF(
                  Data!AB33 &gt;= 7, "MED","LOW")),IF(
                     $B$7="Emerging Threat", IF(
                        Data!AI33 &gt;= 10, "HIGH",IF(
                            Data!AI33 &gt;= 7, "MED","LOW")))))</f>
        <v>HIGH</v>
      </c>
      <c r="N71" s="23" t="str">
        <f>IF(
   $B$7="Overall Alert",IF(
      Data!V33 &gt;= 7, "HIGH",IF(
         Data!V33 &gt;= 5, "MED","LOW")), IF(
            $B$7="Underlying Vulnerability", IF(
               Data!AC33 &gt;= 10, "HIGH",IF(
                  Data!AC33 &gt;= 7, "MED","LOW")),IF(
                     $B$7="Emerging Threat", IF(
                        Data!AJ33 &gt;= 10, "HIGH",IF(
                            Data!AJ33 &gt;= 7, "MED","LOW")))))</f>
        <v>LOW</v>
      </c>
      <c r="O71" s="23" t="str">
        <f>IF(
   $B$7="Overall Alert",IF(
      Data!W33 &gt;= 7, "HIGH",IF(
         Data!W33 &gt;= 5, "MED","LOW")), IF(
            $B$7="Underlying Vulnerability", IF(
               Data!AD33 &gt;= 10, "HIGH",IF(
                  Data!AD33 &gt;= 7, "MED","LOW")),IF(
                     $B$7="Emerging Threat", IF(
                        Data!AK33 &gt;= 10, "HIGH",IF(
                            Data!AK33 &gt;= 7, "MED","LOW")))))</f>
        <v>HIGH</v>
      </c>
      <c r="P71" s="23"/>
      <c r="Q71" s="25"/>
      <c r="R71" s="25"/>
      <c r="S71" s="19"/>
      <c r="T71" s="19"/>
      <c r="U71" s="19"/>
      <c r="V71" s="19"/>
      <c r="W71" s="19"/>
      <c r="X71" s="19"/>
      <c r="Y71" s="26"/>
      <c r="Z71" s="26"/>
      <c r="AA71" s="26"/>
      <c r="AB71" s="26"/>
      <c r="AC71" s="26"/>
      <c r="AD71" s="26"/>
      <c r="AE71" s="26"/>
      <c r="AF71" s="26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</row>
    <row r="72" spans="1:50" x14ac:dyDescent="0.2">
      <c r="A72" s="62">
        <v>29</v>
      </c>
      <c r="B72" s="18" t="str">
        <f>Data!B34</f>
        <v>Canada</v>
      </c>
      <c r="C72" s="18" t="str">
        <f>Data!C34</f>
        <v>CAN</v>
      </c>
      <c r="D72" s="18" t="str">
        <f>Data!D34</f>
        <v>NAC           North America</v>
      </c>
      <c r="E72" s="18" t="str">
        <f>Data!E34</f>
        <v xml:space="preserve"> </v>
      </c>
      <c r="F72" s="48">
        <f>Data!F34</f>
        <v>0</v>
      </c>
      <c r="G72" s="20">
        <f>IF($B$7="Overall Alert",Data!G34,IF($B$7="Underlying Vulnerability",Data!J34,IF($B$7="Emerging Threat",Data!M34)))</f>
        <v>0.5</v>
      </c>
      <c r="H72" s="21">
        <f>IF($B$7="Overall Alert",Data!H34,IF($B$7="Underlying Vulnerability",Data!K34,IF($B$7="Emerging Threat",Data!N34)))</f>
        <v>0.5</v>
      </c>
      <c r="I72" s="48">
        <f>Data!Q34</f>
        <v>0</v>
      </c>
      <c r="J72" s="23" t="str">
        <f>IF(
   $B$7="Overall Alert",IF(
      Data!R34 &gt;= 7, "HIGH",IF(
         Data!R34 &gt;= 5, "MED","LOW")), IF(
            $B$7="Underlying Vulnerability", IF(
               Data!Y34 &gt;= 10, "HIGH",IF(
                  Data!Y34 &gt;= 7, "MED","LOW")),IF(
                     $B$7="Emerging Threat", IF(
                        Data!AF34 &gt;= 10, "HIGH",IF(
                            Data!AF34 &gt;= 7, "MED","LOW")))))</f>
        <v>LOW</v>
      </c>
      <c r="K72" s="23" t="str">
        <f>IF(
   $B$7="Overall Alert",IF(
      Data!S34 &gt;= 7, "HIGH",IF(
         Data!S34 &gt;= 5, "MED","LOW")), IF(
            $B$7="Underlying Vulnerability", IF(
               Data!Z34 &gt;= 10, "HIGH",IF(
                  Data!Z34 &gt;= 7, "MED","LOW")),IF(
                     $B$7="Emerging Threat", IF(
                        Data!AG34 &gt;= 10, "HIGH",IF(
                            Data!AG34 &gt;= 7, "MED","LOW")))))</f>
        <v>LOW</v>
      </c>
      <c r="L72" s="23" t="str">
        <f>IF(
   $B$7="Overall Alert",IF(
      Data!T34 &gt;= 7, "HIGH",IF(
         Data!T34 &gt;= 5, "MED","LOW")), IF(
            $B$7="Underlying Vulnerability", IF(
               Data!AA34 &gt;= 10, "HIGH",IF(
                  Data!AA34 &gt;= 7, "MED","LOW")),IF(
                     $B$7="Emerging Threat", IF(
                        Data!AH34 &gt;= 10, "HIGH",IF(
                            Data!AH34 &gt;= 7, "MED","LOW")))))</f>
        <v>LOW</v>
      </c>
      <c r="M72" s="23" t="str">
        <f>IF(
   $B$7="Overall Alert",IF(
      Data!U34 &gt;= 7, "HIGH",IF(
         Data!U34 &gt;= 5, "MED","LOW")), IF(
            $B$7="Underlying Vulnerability", IF(
               Data!AB34 &gt;= 10, "HIGH",IF(
                  Data!AB34 &gt;= 7, "MED","LOW")),IF(
                     $B$7="Emerging Threat", IF(
                        Data!AI34 &gt;= 10, "HIGH",IF(
                            Data!AI34 &gt;= 7, "MED","LOW")))))</f>
        <v>MED</v>
      </c>
      <c r="N72" s="23" t="str">
        <f>IF(
   $B$7="Overall Alert",IF(
      Data!V34 &gt;= 7, "HIGH",IF(
         Data!V34 &gt;= 5, "MED","LOW")), IF(
            $B$7="Underlying Vulnerability", IF(
               Data!AC34 &gt;= 10, "HIGH",IF(
                  Data!AC34 &gt;= 7, "MED","LOW")),IF(
                     $B$7="Emerging Threat", IF(
                        Data!AJ34 &gt;= 10, "HIGH",IF(
                            Data!AJ34 &gt;= 7, "MED","LOW")))))</f>
        <v>LOW</v>
      </c>
      <c r="O72" s="23" t="str">
        <f>IF(
   $B$7="Overall Alert",IF(
      Data!W34 &gt;= 7, "HIGH",IF(
         Data!W34 &gt;= 5, "MED","LOW")), IF(
            $B$7="Underlying Vulnerability", IF(
               Data!AD34 &gt;= 10, "HIGH",IF(
                  Data!AD34 &gt;= 7, "MED","LOW")),IF(
                     $B$7="Emerging Threat", IF(
                        Data!AK34 &gt;= 10, "HIGH",IF(
                            Data!AK34 &gt;= 7, "MED","LOW")))))</f>
        <v>LOW</v>
      </c>
      <c r="P72" s="23"/>
      <c r="Q72" s="25"/>
      <c r="R72" s="25"/>
      <c r="S72" s="19"/>
      <c r="T72" s="19"/>
      <c r="U72" s="19"/>
      <c r="V72" s="19"/>
      <c r="W72" s="19"/>
      <c r="X72" s="19"/>
      <c r="Y72" s="26"/>
      <c r="Z72" s="26"/>
      <c r="AA72" s="26"/>
      <c r="AB72" s="26"/>
      <c r="AC72" s="26"/>
      <c r="AD72" s="26"/>
      <c r="AE72" s="26"/>
      <c r="AF72" s="26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</row>
    <row r="73" spans="1:50" x14ac:dyDescent="0.2">
      <c r="A73" s="62">
        <v>30</v>
      </c>
      <c r="B73" s="18" t="str">
        <f>Data!B35</f>
        <v>Switzerland</v>
      </c>
      <c r="C73" s="18" t="str">
        <f>Data!C35</f>
        <v>CHE</v>
      </c>
      <c r="D73" s="18" t="str">
        <f>Data!D35</f>
        <v>ECS           Europe &amp; Central Asia</v>
      </c>
      <c r="E73" s="18" t="str">
        <f>Data!E35</f>
        <v xml:space="preserve"> </v>
      </c>
      <c r="F73" s="48">
        <f>Data!F35</f>
        <v>0</v>
      </c>
      <c r="G73" s="20">
        <f>IF($B$7="Overall Alert",Data!G35,IF($B$7="Underlying Vulnerability",Data!J35,IF($B$7="Emerging Threat",Data!M35)))</f>
        <v>0</v>
      </c>
      <c r="H73" s="21">
        <f>IF($B$7="Overall Alert",Data!H35,IF($B$7="Underlying Vulnerability",Data!K35,IF($B$7="Emerging Threat",Data!N35)))</f>
        <v>0</v>
      </c>
      <c r="I73" s="48">
        <f>Data!Q35</f>
        <v>0</v>
      </c>
      <c r="J73" s="23" t="str">
        <f>IF(
   $B$7="Overall Alert",IF(
      Data!R35 &gt;= 7, "HIGH",IF(
         Data!R35 &gt;= 5, "MED","LOW")), IF(
            $B$7="Underlying Vulnerability", IF(
               Data!Y35 &gt;= 10, "HIGH",IF(
                  Data!Y35 &gt;= 7, "MED","LOW")),IF(
                     $B$7="Emerging Threat", IF(
                        Data!AF35 &gt;= 10, "HIGH",IF(
                            Data!AF35 &gt;= 7, "MED","LOW")))))</f>
        <v>LOW</v>
      </c>
      <c r="K73" s="23" t="str">
        <f>IF(
   $B$7="Overall Alert",IF(
      Data!S35 &gt;= 7, "HIGH",IF(
         Data!S35 &gt;= 5, "MED","LOW")), IF(
            $B$7="Underlying Vulnerability", IF(
               Data!Z35 &gt;= 10, "HIGH",IF(
                  Data!Z35 &gt;= 7, "MED","LOW")),IF(
                     $B$7="Emerging Threat", IF(
                        Data!AG35 &gt;= 10, "HIGH",IF(
                            Data!AG35 &gt;= 7, "MED","LOW")))))</f>
        <v>LOW</v>
      </c>
      <c r="L73" s="23" t="str">
        <f>IF(
   $B$7="Overall Alert",IF(
      Data!T35 &gt;= 7, "HIGH",IF(
         Data!T35 &gt;= 5, "MED","LOW")), IF(
            $B$7="Underlying Vulnerability", IF(
               Data!AA35 &gt;= 10, "HIGH",IF(
                  Data!AA35 &gt;= 7, "MED","LOW")),IF(
                     $B$7="Emerging Threat", IF(
                        Data!AH35 &gt;= 10, "HIGH",IF(
                            Data!AH35 &gt;= 7, "MED","LOW")))))</f>
        <v>LOW</v>
      </c>
      <c r="M73" s="23" t="str">
        <f>IF(
   $B$7="Overall Alert",IF(
      Data!U35 &gt;= 7, "HIGH",IF(
         Data!U35 &gt;= 5, "MED","LOW")), IF(
            $B$7="Underlying Vulnerability", IF(
               Data!AB35 &gt;= 10, "HIGH",IF(
                  Data!AB35 &gt;= 7, "MED","LOW")),IF(
                     $B$7="Emerging Threat", IF(
                        Data!AI35 &gt;= 10, "HIGH",IF(
                            Data!AI35 &gt;= 7, "MED","LOW")))))</f>
        <v>LOW</v>
      </c>
      <c r="N73" s="23" t="str">
        <f>IF(
   $B$7="Overall Alert",IF(
      Data!V35 &gt;= 7, "HIGH",IF(
         Data!V35 &gt;= 5, "MED","LOW")), IF(
            $B$7="Underlying Vulnerability", IF(
               Data!AC35 &gt;= 10, "HIGH",IF(
                  Data!AC35 &gt;= 7, "MED","LOW")),IF(
                     $B$7="Emerging Threat", IF(
                        Data!AJ35 &gt;= 10, "HIGH",IF(
                            Data!AJ35 &gt;= 7, "MED","LOW")))))</f>
        <v>LOW</v>
      </c>
      <c r="O73" s="23" t="str">
        <f>IF(
   $B$7="Overall Alert",IF(
      Data!W35 &gt;= 7, "HIGH",IF(
         Data!W35 &gt;= 5, "MED","LOW")), IF(
            $B$7="Underlying Vulnerability", IF(
               Data!AD35 &gt;= 10, "HIGH",IF(
                  Data!AD35 &gt;= 7, "MED","LOW")),IF(
                     $B$7="Emerging Threat", IF(
                        Data!AK35 &gt;= 10, "HIGH",IF(
                            Data!AK35 &gt;= 7, "MED","LOW")))))</f>
        <v>LOW</v>
      </c>
      <c r="P73" s="23"/>
      <c r="Q73" s="25"/>
      <c r="R73" s="25"/>
      <c r="S73" s="19"/>
      <c r="T73" s="19"/>
      <c r="U73" s="19"/>
      <c r="V73" s="19"/>
      <c r="W73" s="19"/>
      <c r="X73" s="19"/>
      <c r="Y73" s="26"/>
      <c r="Z73" s="26"/>
      <c r="AA73" s="26"/>
      <c r="AB73" s="26"/>
      <c r="AC73" s="26"/>
      <c r="AD73" s="26"/>
      <c r="AE73" s="26"/>
      <c r="AF73" s="26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</row>
    <row r="74" spans="1:50" x14ac:dyDescent="0.2">
      <c r="A74" s="62">
        <v>31</v>
      </c>
      <c r="B74" s="18" t="str">
        <f>Data!B36</f>
        <v>Chile</v>
      </c>
      <c r="C74" s="18" t="str">
        <f>Data!C36</f>
        <v>CHL</v>
      </c>
      <c r="D74" s="18" t="str">
        <f>Data!D36</f>
        <v>LCN           Latin America &amp; Caribbean</v>
      </c>
      <c r="E74" s="18" t="str">
        <f>Data!E36</f>
        <v>IBRD</v>
      </c>
      <c r="F74" s="48">
        <f>Data!F36</f>
        <v>0</v>
      </c>
      <c r="G74" s="20">
        <f>IF($B$7="Overall Alert",Data!G36,IF($B$7="Underlying Vulnerability",Data!J36,IF($B$7="Emerging Threat",Data!M36)))</f>
        <v>1</v>
      </c>
      <c r="H74" s="21">
        <f>IF($B$7="Overall Alert",Data!H36,IF($B$7="Underlying Vulnerability",Data!K36,IF($B$7="Emerging Threat",Data!N36)))</f>
        <v>1</v>
      </c>
      <c r="I74" s="48">
        <f>Data!Q36</f>
        <v>0</v>
      </c>
      <c r="J74" s="23" t="str">
        <f>IF(
   $B$7="Overall Alert",IF(
      Data!R36 &gt;= 7, "HIGH",IF(
         Data!R36 &gt;= 5, "MED","LOW")), IF(
            $B$7="Underlying Vulnerability", IF(
               Data!Y36 &gt;= 10, "HIGH",IF(
                  Data!Y36 &gt;= 7, "MED","LOW")),IF(
                     $B$7="Emerging Threat", IF(
                        Data!AF36 &gt;= 10, "HIGH",IF(
                            Data!AF36 &gt;= 7, "MED","LOW")))))</f>
        <v>MED</v>
      </c>
      <c r="K74" s="23" t="str">
        <f>IF(
   $B$7="Overall Alert",IF(
      Data!S36 &gt;= 7, "HIGH",IF(
         Data!S36 &gt;= 5, "MED","LOW")), IF(
            $B$7="Underlying Vulnerability", IF(
               Data!Z36 &gt;= 10, "HIGH",IF(
                  Data!Z36 &gt;= 7, "MED","LOW")),IF(
                     $B$7="Emerging Threat", IF(
                        Data!AG36 &gt;= 10, "HIGH",IF(
                            Data!AG36 &gt;= 7, "MED","LOW")))))</f>
        <v>LOW</v>
      </c>
      <c r="L74" s="23" t="str">
        <f>IF(
   $B$7="Overall Alert",IF(
      Data!T36 &gt;= 7, "HIGH",IF(
         Data!T36 &gt;= 5, "MED","LOW")), IF(
            $B$7="Underlying Vulnerability", IF(
               Data!AA36 &gt;= 10, "HIGH",IF(
                  Data!AA36 &gt;= 7, "MED","LOW")),IF(
                     $B$7="Emerging Threat", IF(
                        Data!AH36 &gt;= 10, "HIGH",IF(
                            Data!AH36 &gt;= 7, "MED","LOW")))))</f>
        <v>LOW</v>
      </c>
      <c r="M74" s="23" t="str">
        <f>IF(
   $B$7="Overall Alert",IF(
      Data!U36 &gt;= 7, "HIGH",IF(
         Data!U36 &gt;= 5, "MED","LOW")), IF(
            $B$7="Underlying Vulnerability", IF(
               Data!AB36 &gt;= 10, "HIGH",IF(
                  Data!AB36 &gt;= 7, "MED","LOW")),IF(
                     $B$7="Emerging Threat", IF(
                        Data!AI36 &gt;= 10, "HIGH",IF(
                            Data!AI36 &gt;= 7, "MED","LOW")))))</f>
        <v>MED</v>
      </c>
      <c r="N74" s="23" t="str">
        <f>IF(
   $B$7="Overall Alert",IF(
      Data!V36 &gt;= 7, "HIGH",IF(
         Data!V36 &gt;= 5, "MED","LOW")), IF(
            $B$7="Underlying Vulnerability", IF(
               Data!AC36 &gt;= 10, "HIGH",IF(
                  Data!AC36 &gt;= 7, "MED","LOW")),IF(
                     $B$7="Emerging Threat", IF(
                        Data!AJ36 &gt;= 10, "HIGH",IF(
                            Data!AJ36 &gt;= 7, "MED","LOW")))))</f>
        <v>LOW</v>
      </c>
      <c r="O74" s="23" t="str">
        <f>IF(
   $B$7="Overall Alert",IF(
      Data!W36 &gt;= 7, "HIGH",IF(
         Data!W36 &gt;= 5, "MED","LOW")), IF(
            $B$7="Underlying Vulnerability", IF(
               Data!AD36 &gt;= 10, "HIGH",IF(
                  Data!AD36 &gt;= 7, "MED","LOW")),IF(
                     $B$7="Emerging Threat", IF(
                        Data!AK36 &gt;= 10, "HIGH",IF(
                            Data!AK36 &gt;= 7, "MED","LOW")))))</f>
        <v>LOW</v>
      </c>
      <c r="P74" s="23"/>
      <c r="Q74" s="25"/>
      <c r="R74" s="25"/>
      <c r="S74" s="19"/>
      <c r="T74" s="19"/>
      <c r="U74" s="19"/>
      <c r="V74" s="19"/>
      <c r="W74" s="19"/>
      <c r="X74" s="19"/>
      <c r="Y74" s="26"/>
      <c r="Z74" s="26"/>
      <c r="AA74" s="26"/>
      <c r="AB74" s="26"/>
      <c r="AC74" s="26"/>
      <c r="AD74" s="26"/>
      <c r="AE74" s="26"/>
      <c r="AF74" s="26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</row>
    <row r="75" spans="1:50" x14ac:dyDescent="0.2">
      <c r="A75" s="62">
        <v>32</v>
      </c>
      <c r="B75" s="18" t="str">
        <f>Data!B37</f>
        <v>China</v>
      </c>
      <c r="C75" s="18" t="str">
        <f>Data!C37</f>
        <v>CHN</v>
      </c>
      <c r="D75" s="18" t="str">
        <f>Data!D37</f>
        <v>EAS           East Asia &amp; Pacific</v>
      </c>
      <c r="E75" s="18" t="str">
        <f>Data!E37</f>
        <v>IBRD</v>
      </c>
      <c r="F75" s="48">
        <f>Data!F37</f>
        <v>0</v>
      </c>
      <c r="G75" s="20">
        <f>IF($B$7="Overall Alert",Data!G37,IF($B$7="Underlying Vulnerability",Data!J37,IF($B$7="Emerging Threat",Data!M37)))</f>
        <v>1.5</v>
      </c>
      <c r="H75" s="21">
        <f>IF($B$7="Overall Alert",Data!H37,IF($B$7="Underlying Vulnerability",Data!K37,IF($B$7="Emerging Threat",Data!N37)))</f>
        <v>1.5</v>
      </c>
      <c r="I75" s="48">
        <f>Data!Q37</f>
        <v>0</v>
      </c>
      <c r="J75" s="23" t="str">
        <f>IF(
   $B$7="Overall Alert",IF(
      Data!R37 &gt;= 7, "HIGH",IF(
         Data!R37 &gt;= 5, "MED","LOW")), IF(
            $B$7="Underlying Vulnerability", IF(
               Data!Y37 &gt;= 10, "HIGH",IF(
                  Data!Y37 &gt;= 7, "MED","LOW")),IF(
                     $B$7="Emerging Threat", IF(
                        Data!AF37 &gt;= 10, "HIGH",IF(
                            Data!AF37 &gt;= 7, "MED","LOW")))))</f>
        <v>HIGH</v>
      </c>
      <c r="K75" s="23" t="str">
        <f>IF(
   $B$7="Overall Alert",IF(
      Data!S37 &gt;= 7, "HIGH",IF(
         Data!S37 &gt;= 5, "MED","LOW")), IF(
            $B$7="Underlying Vulnerability", IF(
               Data!Z37 &gt;= 10, "HIGH",IF(
                  Data!Z37 &gt;= 7, "MED","LOW")),IF(
                     $B$7="Emerging Threat", IF(
                        Data!AG37 &gt;= 10, "HIGH",IF(
                            Data!AG37 &gt;= 7, "MED","LOW")))))</f>
        <v>LOW</v>
      </c>
      <c r="L75" s="23" t="str">
        <f>IF(
   $B$7="Overall Alert",IF(
      Data!T37 &gt;= 7, "HIGH",IF(
         Data!T37 &gt;= 5, "MED","LOW")), IF(
            $B$7="Underlying Vulnerability", IF(
               Data!AA37 &gt;= 10, "HIGH",IF(
                  Data!AA37 &gt;= 7, "MED","LOW")),IF(
                     $B$7="Emerging Threat", IF(
                        Data!AH37 &gt;= 10, "HIGH",IF(
                            Data!AH37 &gt;= 7, "MED","LOW")))))</f>
        <v>LOW</v>
      </c>
      <c r="M75" s="23" t="str">
        <f>IF(
   $B$7="Overall Alert",IF(
      Data!U37 &gt;= 7, "HIGH",IF(
         Data!U37 &gt;= 5, "MED","LOW")), IF(
            $B$7="Underlying Vulnerability", IF(
               Data!AB37 &gt;= 10, "HIGH",IF(
                  Data!AB37 &gt;= 7, "MED","LOW")),IF(
                     $B$7="Emerging Threat", IF(
                        Data!AI37 &gt;= 10, "HIGH",IF(
                            Data!AI37 &gt;= 7, "MED","LOW")))))</f>
        <v>LOW</v>
      </c>
      <c r="N75" s="23" t="str">
        <f>IF(
   $B$7="Overall Alert",IF(
      Data!V37 &gt;= 7, "HIGH",IF(
         Data!V37 &gt;= 5, "MED","LOW")), IF(
            $B$7="Underlying Vulnerability", IF(
               Data!AC37 &gt;= 10, "HIGH",IF(
                  Data!AC37 &gt;= 7, "MED","LOW")),IF(
                     $B$7="Emerging Threat", IF(
                        Data!AJ37 &gt;= 10, "HIGH",IF(
                            Data!AJ37 &gt;= 7, "MED","LOW")))))</f>
        <v>MED</v>
      </c>
      <c r="O75" s="23" t="str">
        <f>IF(
   $B$7="Overall Alert",IF(
      Data!W37 &gt;= 7, "HIGH",IF(
         Data!W37 &gt;= 5, "MED","LOW")), IF(
            $B$7="Underlying Vulnerability", IF(
               Data!AD37 &gt;= 10, "HIGH",IF(
                  Data!AD37 &gt;= 7, "MED","LOW")),IF(
                     $B$7="Emerging Threat", IF(
                        Data!AK37 &gt;= 10, "HIGH",IF(
                            Data!AK37 &gt;= 7, "MED","LOW")))))</f>
        <v>LOW</v>
      </c>
      <c r="P75" s="23"/>
      <c r="Q75" s="25"/>
      <c r="R75" s="25"/>
      <c r="S75" s="19"/>
      <c r="T75" s="19"/>
      <c r="U75" s="19"/>
      <c r="V75" s="19"/>
      <c r="W75" s="19"/>
      <c r="X75" s="19"/>
      <c r="Y75" s="26"/>
      <c r="Z75" s="26"/>
      <c r="AA75" s="26"/>
      <c r="AB75" s="26"/>
      <c r="AC75" s="26"/>
      <c r="AD75" s="26"/>
      <c r="AE75" s="26"/>
      <c r="AF75" s="26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</row>
    <row r="76" spans="1:50" x14ac:dyDescent="0.2">
      <c r="A76" s="62">
        <v>33</v>
      </c>
      <c r="B76" s="18" t="str">
        <f>Data!B38</f>
        <v>Côte d'Ivoire</v>
      </c>
      <c r="C76" s="18" t="str">
        <f>Data!C38</f>
        <v>CIV</v>
      </c>
      <c r="D76" s="18" t="str">
        <f>Data!D38</f>
        <v>SSF           Sub-Saharan Africa</v>
      </c>
      <c r="E76" s="18" t="str">
        <f>Data!E38</f>
        <v>IDA</v>
      </c>
      <c r="F76" s="48">
        <f>Data!F38</f>
        <v>0</v>
      </c>
      <c r="G76" s="20">
        <f>IF($B$7="Overall Alert",Data!G38,IF($B$7="Underlying Vulnerability",Data!J38,IF($B$7="Emerging Threat",Data!M38)))</f>
        <v>2.5</v>
      </c>
      <c r="H76" s="21">
        <f>IF($B$7="Overall Alert",Data!H38,IF($B$7="Underlying Vulnerability",Data!K38,IF($B$7="Emerging Threat",Data!N38)))</f>
        <v>2.5</v>
      </c>
      <c r="I76" s="48">
        <f>Data!Q38</f>
        <v>0</v>
      </c>
      <c r="J76" s="23" t="str">
        <f>IF(
   $B$7="Overall Alert",IF(
      Data!R38 &gt;= 7, "HIGH",IF(
         Data!R38 &gt;= 5, "MED","LOW")), IF(
            $B$7="Underlying Vulnerability", IF(
               Data!Y38 &gt;= 10, "HIGH",IF(
                  Data!Y38 &gt;= 7, "MED","LOW")),IF(
                     $B$7="Emerging Threat", IF(
                        Data!AF38 &gt;= 10, "HIGH",IF(
                            Data!AF38 &gt;= 7, "MED","LOW")))))</f>
        <v>HIGH</v>
      </c>
      <c r="K76" s="23" t="str">
        <f>IF(
   $B$7="Overall Alert",IF(
      Data!S38 &gt;= 7, "HIGH",IF(
         Data!S38 &gt;= 5, "MED","LOW")), IF(
            $B$7="Underlying Vulnerability", IF(
               Data!Z38 &gt;= 10, "HIGH",IF(
                  Data!Z38 &gt;= 7, "MED","LOW")),IF(
                     $B$7="Emerging Threat", IF(
                        Data!AG38 &gt;= 10, "HIGH",IF(
                            Data!AG38 &gt;= 7, "MED","LOW")))))</f>
        <v>LOW</v>
      </c>
      <c r="L76" s="23" t="str">
        <f>IF(
   $B$7="Overall Alert",IF(
      Data!T38 &gt;= 7, "HIGH",IF(
         Data!T38 &gt;= 5, "MED","LOW")), IF(
            $B$7="Underlying Vulnerability", IF(
               Data!AA38 &gt;= 10, "HIGH",IF(
                  Data!AA38 &gt;= 7, "MED","LOW")),IF(
                     $B$7="Emerging Threat", IF(
                        Data!AH38 &gt;= 10, "HIGH",IF(
                            Data!AH38 &gt;= 7, "MED","LOW")))))</f>
        <v>MED</v>
      </c>
      <c r="M76" s="23" t="str">
        <f>IF(
   $B$7="Overall Alert",IF(
      Data!U38 &gt;= 7, "HIGH",IF(
         Data!U38 &gt;= 5, "MED","LOW")), IF(
            $B$7="Underlying Vulnerability", IF(
               Data!AB38 &gt;= 10, "HIGH",IF(
                  Data!AB38 &gt;= 7, "MED","LOW")),IF(
                     $B$7="Emerging Threat", IF(
                        Data!AI38 &gt;= 10, "HIGH",IF(
                            Data!AI38 &gt;= 7, "MED","LOW")))))</f>
        <v>HIGH</v>
      </c>
      <c r="N76" s="23" t="str">
        <f>IF(
   $B$7="Overall Alert",IF(
      Data!V38 &gt;= 7, "HIGH",IF(
         Data!V38 &gt;= 5, "MED","LOW")), IF(
            $B$7="Underlying Vulnerability", IF(
               Data!AC38 &gt;= 10, "HIGH",IF(
                  Data!AC38 &gt;= 7, "MED","LOW")),IF(
                     $B$7="Emerging Threat", IF(
                        Data!AJ38 &gt;= 10, "HIGH",IF(
                            Data!AJ38 &gt;= 7, "MED","LOW")))))</f>
        <v>LOW</v>
      </c>
      <c r="O76" s="23" t="str">
        <f>IF(
   $B$7="Overall Alert",IF(
      Data!W38 &gt;= 7, "HIGH",IF(
         Data!W38 &gt;= 5, "MED","LOW")), IF(
            $B$7="Underlying Vulnerability", IF(
               Data!AD38 &gt;= 10, "HIGH",IF(
                  Data!AD38 &gt;= 7, "MED","LOW")),IF(
                     $B$7="Emerging Threat", IF(
                        Data!AK38 &gt;= 10, "HIGH",IF(
                            Data!AK38 &gt;= 7, "MED","LOW")))))</f>
        <v>LOW</v>
      </c>
      <c r="P76" s="23"/>
      <c r="Q76" s="25"/>
      <c r="R76" s="25"/>
      <c r="S76" s="19"/>
      <c r="T76" s="19"/>
      <c r="U76" s="19"/>
      <c r="V76" s="19"/>
      <c r="W76" s="19"/>
      <c r="X76" s="19"/>
      <c r="Y76" s="26"/>
      <c r="Z76" s="26"/>
      <c r="AA76" s="26"/>
      <c r="AB76" s="26"/>
      <c r="AC76" s="26"/>
      <c r="AD76" s="26"/>
      <c r="AE76" s="26"/>
      <c r="AF76" s="26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</row>
    <row r="77" spans="1:50" x14ac:dyDescent="0.2">
      <c r="A77" s="62">
        <v>34</v>
      </c>
      <c r="B77" s="18" t="str">
        <f>Data!B39</f>
        <v>Cameroon</v>
      </c>
      <c r="C77" s="18" t="str">
        <f>Data!C39</f>
        <v>CMR</v>
      </c>
      <c r="D77" s="18" t="str">
        <f>Data!D39</f>
        <v>SSF           Sub-Saharan Africa</v>
      </c>
      <c r="E77" s="18" t="str">
        <f>Data!E39</f>
        <v>Blend</v>
      </c>
      <c r="F77" s="48">
        <f>Data!F39</f>
        <v>0</v>
      </c>
      <c r="G77" s="20">
        <f>IF($B$7="Overall Alert",Data!G39,IF($B$7="Underlying Vulnerability",Data!J39,IF($B$7="Emerging Threat",Data!M39)))</f>
        <v>4.5</v>
      </c>
      <c r="H77" s="21">
        <f>IF($B$7="Overall Alert",Data!H39,IF($B$7="Underlying Vulnerability",Data!K39,IF($B$7="Emerging Threat",Data!N39)))</f>
        <v>4.5</v>
      </c>
      <c r="I77" s="48">
        <f>Data!Q39</f>
        <v>0</v>
      </c>
      <c r="J77" s="23" t="str">
        <f>IF(
   $B$7="Overall Alert",IF(
      Data!R39 &gt;= 7, "HIGH",IF(
         Data!R39 &gt;= 5, "MED","LOW")), IF(
            $B$7="Underlying Vulnerability", IF(
               Data!Y39 &gt;= 10, "HIGH",IF(
                  Data!Y39 &gt;= 7, "MED","LOW")),IF(
                     $B$7="Emerging Threat", IF(
                        Data!AF39 &gt;= 10, "HIGH",IF(
                            Data!AF39 &gt;= 7, "MED","LOW")))))</f>
        <v>HIGH</v>
      </c>
      <c r="K77" s="23" t="str">
        <f>IF(
   $B$7="Overall Alert",IF(
      Data!S39 &gt;= 7, "HIGH",IF(
         Data!S39 &gt;= 5, "MED","LOW")), IF(
            $B$7="Underlying Vulnerability", IF(
               Data!Z39 &gt;= 10, "HIGH",IF(
                  Data!Z39 &gt;= 7, "MED","LOW")),IF(
                     $B$7="Emerging Threat", IF(
                        Data!AG39 &gt;= 10, "HIGH",IF(
                            Data!AG39 &gt;= 7, "MED","LOW")))))</f>
        <v>HIGH</v>
      </c>
      <c r="L77" s="23" t="str">
        <f>IF(
   $B$7="Overall Alert",IF(
      Data!T39 &gt;= 7, "HIGH",IF(
         Data!T39 &gt;= 5, "MED","LOW")), IF(
            $B$7="Underlying Vulnerability", IF(
               Data!AA39 &gt;= 10, "HIGH",IF(
                  Data!AA39 &gt;= 7, "MED","LOW")),IF(
                     $B$7="Emerging Threat", IF(
                        Data!AH39 &gt;= 10, "HIGH",IF(
                            Data!AH39 &gt;= 7, "MED","LOW")))))</f>
        <v>MED</v>
      </c>
      <c r="M77" s="23" t="str">
        <f>IF(
   $B$7="Overall Alert",IF(
      Data!U39 &gt;= 7, "HIGH",IF(
         Data!U39 &gt;= 5, "MED","LOW")), IF(
            $B$7="Underlying Vulnerability", IF(
               Data!AB39 &gt;= 10, "HIGH",IF(
                  Data!AB39 &gt;= 7, "MED","LOW")),IF(
                     $B$7="Emerging Threat", IF(
                        Data!AI39 &gt;= 10, "HIGH",IF(
                            Data!AI39 &gt;= 7, "MED","LOW")))))</f>
        <v>HIGH</v>
      </c>
      <c r="N77" s="23" t="str">
        <f>IF(
   $B$7="Overall Alert",IF(
      Data!V39 &gt;= 7, "HIGH",IF(
         Data!V39 &gt;= 5, "MED","LOW")), IF(
            $B$7="Underlying Vulnerability", IF(
               Data!AC39 &gt;= 10, "HIGH",IF(
                  Data!AC39 &gt;= 7, "MED","LOW")),IF(
                     $B$7="Emerging Threat", IF(
                        Data!AJ39 &gt;= 10, "HIGH",IF(
                            Data!AJ39 &gt;= 7, "MED","LOW")))))</f>
        <v>LOW</v>
      </c>
      <c r="O77" s="23" t="str">
        <f>IF(
   $B$7="Overall Alert",IF(
      Data!W39 &gt;= 7, "HIGH",IF(
         Data!W39 &gt;= 5, "MED","LOW")), IF(
            $B$7="Underlying Vulnerability", IF(
               Data!AD39 &gt;= 10, "HIGH",IF(
                  Data!AD39 &gt;= 7, "MED","LOW")),IF(
                     $B$7="Emerging Threat", IF(
                        Data!AK39 &gt;= 10, "HIGH",IF(
                            Data!AK39 &gt;= 7, "MED","LOW")))))</f>
        <v>HIGH</v>
      </c>
      <c r="P77" s="23"/>
      <c r="Q77" s="25"/>
      <c r="R77" s="25"/>
      <c r="S77" s="19"/>
      <c r="T77" s="19"/>
      <c r="U77" s="19"/>
      <c r="V77" s="19"/>
      <c r="W77" s="19"/>
      <c r="X77" s="19"/>
      <c r="Y77" s="26"/>
      <c r="Z77" s="26"/>
      <c r="AA77" s="26"/>
      <c r="AB77" s="26"/>
      <c r="AC77" s="26"/>
      <c r="AD77" s="26"/>
      <c r="AE77" s="26"/>
      <c r="AF77" s="26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</row>
    <row r="78" spans="1:50" x14ac:dyDescent="0.2">
      <c r="A78" s="62">
        <v>35</v>
      </c>
      <c r="B78" s="18" t="str">
        <f>Data!B40</f>
        <v>Congo DR</v>
      </c>
      <c r="C78" s="18" t="str">
        <f>Data!C40</f>
        <v>COD</v>
      </c>
      <c r="D78" s="18" t="str">
        <f>Data!D40</f>
        <v>SSF           Sub-Saharan Africa</v>
      </c>
      <c r="E78" s="18" t="str">
        <f>Data!E40</f>
        <v>IDA</v>
      </c>
      <c r="F78" s="48">
        <f>Data!F40</f>
        <v>0</v>
      </c>
      <c r="G78" s="20">
        <f>IF($B$7="Overall Alert",Data!G40,IF($B$7="Underlying Vulnerability",Data!J40,IF($B$7="Emerging Threat",Data!M40)))</f>
        <v>5</v>
      </c>
      <c r="H78" s="21">
        <f>IF($B$7="Overall Alert",Data!H40,IF($B$7="Underlying Vulnerability",Data!K40,IF($B$7="Emerging Threat",Data!N40)))</f>
        <v>5</v>
      </c>
      <c r="I78" s="48">
        <f>Data!Q40</f>
        <v>0</v>
      </c>
      <c r="J78" s="23" t="str">
        <f>IF(
   $B$7="Overall Alert",IF(
      Data!R40 &gt;= 7, "HIGH",IF(
         Data!R40 &gt;= 5, "MED","LOW")), IF(
            $B$7="Underlying Vulnerability", IF(
               Data!Y40 &gt;= 10, "HIGH",IF(
                  Data!Y40 &gt;= 7, "MED","LOW")),IF(
                     $B$7="Emerging Threat", IF(
                        Data!AF40 &gt;= 10, "HIGH",IF(
                            Data!AF40 &gt;= 7, "MED","LOW")))))</f>
        <v>HIGH</v>
      </c>
      <c r="K78" s="23" t="str">
        <f>IF(
   $B$7="Overall Alert",IF(
      Data!S40 &gt;= 7, "HIGH",IF(
         Data!S40 &gt;= 5, "MED","LOW")), IF(
            $B$7="Underlying Vulnerability", IF(
               Data!Z40 &gt;= 10, "HIGH",IF(
                  Data!Z40 &gt;= 7, "MED","LOW")),IF(
                     $B$7="Emerging Threat", IF(
                        Data!AG40 &gt;= 10, "HIGH",IF(
                            Data!AG40 &gt;= 7, "MED","LOW")))))</f>
        <v>HIGH</v>
      </c>
      <c r="L78" s="23" t="str">
        <f>IF(
   $B$7="Overall Alert",IF(
      Data!T40 &gt;= 7, "HIGH",IF(
         Data!T40 &gt;= 5, "MED","LOW")), IF(
            $B$7="Underlying Vulnerability", IF(
               Data!AA40 &gt;= 10, "HIGH",IF(
                  Data!AA40 &gt;= 7, "MED","LOW")),IF(
                     $B$7="Emerging Threat", IF(
                        Data!AH40 &gt;= 10, "HIGH",IF(
                            Data!AH40 &gt;= 7, "MED","LOW")))))</f>
        <v>HIGH</v>
      </c>
      <c r="M78" s="23" t="str">
        <f>IF(
   $B$7="Overall Alert",IF(
      Data!U40 &gt;= 7, "HIGH",IF(
         Data!U40 &gt;= 5, "MED","LOW")), IF(
            $B$7="Underlying Vulnerability", IF(
               Data!AB40 &gt;= 10, "HIGH",IF(
                  Data!AB40 &gt;= 7, "MED","LOW")),IF(
                     $B$7="Emerging Threat", IF(
                        Data!AI40 &gt;= 10, "HIGH",IF(
                            Data!AI40 &gt;= 7, "MED","LOW")))))</f>
        <v>HIGH</v>
      </c>
      <c r="N78" s="23" t="str">
        <f>IF(
   $B$7="Overall Alert",IF(
      Data!V40 &gt;= 7, "HIGH",IF(
         Data!V40 &gt;= 5, "MED","LOW")), IF(
            $B$7="Underlying Vulnerability", IF(
               Data!AC40 &gt;= 10, "HIGH",IF(
                  Data!AC40 &gt;= 7, "MED","LOW")),IF(
                     $B$7="Emerging Threat", IF(
                        Data!AJ40 &gt;= 10, "HIGH",IF(
                            Data!AJ40 &gt;= 7, "MED","LOW")))))</f>
        <v>LOW</v>
      </c>
      <c r="O78" s="23" t="str">
        <f>IF(
   $B$7="Overall Alert",IF(
      Data!W40 &gt;= 7, "HIGH",IF(
         Data!W40 &gt;= 5, "MED","LOW")), IF(
            $B$7="Underlying Vulnerability", IF(
               Data!AD40 &gt;= 10, "HIGH",IF(
                  Data!AD40 &gt;= 7, "MED","LOW")),IF(
                     $B$7="Emerging Threat", IF(
                        Data!AK40 &gt;= 10, "HIGH",IF(
                            Data!AK40 &gt;= 7, "MED","LOW")))))</f>
        <v>HIGH</v>
      </c>
      <c r="P78" s="23"/>
      <c r="Q78" s="25"/>
      <c r="R78" s="25"/>
      <c r="S78" s="19"/>
      <c r="T78" s="19"/>
      <c r="U78" s="19"/>
      <c r="V78" s="19"/>
      <c r="W78" s="19"/>
      <c r="X78" s="19"/>
      <c r="Y78" s="26"/>
      <c r="Z78" s="26"/>
      <c r="AA78" s="26"/>
      <c r="AB78" s="26"/>
      <c r="AC78" s="26"/>
      <c r="AD78" s="26"/>
      <c r="AE78" s="26"/>
      <c r="AF78" s="26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</row>
    <row r="79" spans="1:50" x14ac:dyDescent="0.2">
      <c r="A79" s="62">
        <v>36</v>
      </c>
      <c r="B79" s="18" t="str">
        <f>Data!B41</f>
        <v>Congo</v>
      </c>
      <c r="C79" s="18" t="str">
        <f>Data!C41</f>
        <v>COG</v>
      </c>
      <c r="D79" s="18" t="str">
        <f>Data!D41</f>
        <v>SSF           Sub-Saharan Africa</v>
      </c>
      <c r="E79" s="18" t="str">
        <f>Data!E41</f>
        <v>Blend</v>
      </c>
      <c r="F79" s="48">
        <f>Data!F41</f>
        <v>0</v>
      </c>
      <c r="G79" s="20">
        <f>IF($B$7="Overall Alert",Data!G41,IF($B$7="Underlying Vulnerability",Data!J41,IF($B$7="Emerging Threat",Data!M41)))</f>
        <v>4.5</v>
      </c>
      <c r="H79" s="21">
        <f>IF($B$7="Overall Alert",Data!H41,IF($B$7="Underlying Vulnerability",Data!K41,IF($B$7="Emerging Threat",Data!N41)))</f>
        <v>4.5</v>
      </c>
      <c r="I79" s="48">
        <f>Data!Q41</f>
        <v>0</v>
      </c>
      <c r="J79" s="23" t="str">
        <f>IF(
   $B$7="Overall Alert",IF(
      Data!R41 &gt;= 7, "HIGH",IF(
         Data!R41 &gt;= 5, "MED","LOW")), IF(
            $B$7="Underlying Vulnerability", IF(
               Data!Y41 &gt;= 10, "HIGH",IF(
                  Data!Y41 &gt;= 7, "MED","LOW")),IF(
                     $B$7="Emerging Threat", IF(
                        Data!AF41 &gt;= 10, "HIGH",IF(
                            Data!AF41 &gt;= 7, "MED","LOW")))))</f>
        <v>HIGH</v>
      </c>
      <c r="K79" s="23" t="str">
        <f>IF(
   $B$7="Overall Alert",IF(
      Data!S41 &gt;= 7, "HIGH",IF(
         Data!S41 &gt;= 5, "MED","LOW")), IF(
            $B$7="Underlying Vulnerability", IF(
               Data!Z41 &gt;= 10, "HIGH",IF(
                  Data!Z41 &gt;= 7, "MED","LOW")),IF(
                     $B$7="Emerging Threat", IF(
                        Data!AG41 &gt;= 10, "HIGH",IF(
                            Data!AG41 &gt;= 7, "MED","LOW")))))</f>
        <v>MED</v>
      </c>
      <c r="L79" s="23" t="str">
        <f>IF(
   $B$7="Overall Alert",IF(
      Data!T41 &gt;= 7, "HIGH",IF(
         Data!T41 &gt;= 5, "MED","LOW")), IF(
            $B$7="Underlying Vulnerability", IF(
               Data!AA41 &gt;= 10, "HIGH",IF(
                  Data!AA41 &gt;= 7, "MED","LOW")),IF(
                     $B$7="Emerging Threat", IF(
                        Data!AH41 &gt;= 10, "HIGH",IF(
                            Data!AH41 &gt;= 7, "MED","LOW")))))</f>
        <v>HIGH</v>
      </c>
      <c r="M79" s="23" t="str">
        <f>IF(
   $B$7="Overall Alert",IF(
      Data!U41 &gt;= 7, "HIGH",IF(
         Data!U41 &gt;= 5, "MED","LOW")), IF(
            $B$7="Underlying Vulnerability", IF(
               Data!AB41 &gt;= 10, "HIGH",IF(
                  Data!AB41 &gt;= 7, "MED","LOW")),IF(
                     $B$7="Emerging Threat", IF(
                        Data!AI41 &gt;= 10, "HIGH",IF(
                            Data!AI41 &gt;= 7, "MED","LOW")))))</f>
        <v>HIGH</v>
      </c>
      <c r="N79" s="23" t="str">
        <f>IF(
   $B$7="Overall Alert",IF(
      Data!V41 &gt;= 7, "HIGH",IF(
         Data!V41 &gt;= 5, "MED","LOW")), IF(
            $B$7="Underlying Vulnerability", IF(
               Data!AC41 &gt;= 10, "HIGH",IF(
                  Data!AC41 &gt;= 7, "MED","LOW")),IF(
                     $B$7="Emerging Threat", IF(
                        Data!AJ41 &gt;= 10, "HIGH",IF(
                            Data!AJ41 &gt;= 7, "MED","LOW")))))</f>
        <v>LOW</v>
      </c>
      <c r="O79" s="23" t="str">
        <f>IF(
   $B$7="Overall Alert",IF(
      Data!W41 &gt;= 7, "HIGH",IF(
         Data!W41 &gt;= 5, "MED","LOW")), IF(
            $B$7="Underlying Vulnerability", IF(
               Data!AD41 &gt;= 10, "HIGH",IF(
                  Data!AD41 &gt;= 7, "MED","LOW")),IF(
                     $B$7="Emerging Threat", IF(
                        Data!AK41 &gt;= 10, "HIGH",IF(
                            Data!AK41 &gt;= 7, "MED","LOW")))))</f>
        <v>HIGH</v>
      </c>
      <c r="P79" s="23"/>
      <c r="Q79" s="25"/>
      <c r="R79" s="25"/>
      <c r="S79" s="19"/>
      <c r="T79" s="19"/>
      <c r="U79" s="19"/>
      <c r="V79" s="19"/>
      <c r="W79" s="19"/>
      <c r="X79" s="19"/>
      <c r="Y79" s="26"/>
      <c r="Z79" s="26"/>
      <c r="AA79" s="26"/>
      <c r="AB79" s="26"/>
      <c r="AC79" s="26"/>
      <c r="AD79" s="26"/>
      <c r="AE79" s="26"/>
      <c r="AF79" s="26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</row>
    <row r="80" spans="1:50" x14ac:dyDescent="0.2">
      <c r="A80" s="62">
        <v>37</v>
      </c>
      <c r="B80" s="18" t="str">
        <f>Data!B42</f>
        <v>Colombia</v>
      </c>
      <c r="C80" s="18" t="str">
        <f>Data!C42</f>
        <v>COL</v>
      </c>
      <c r="D80" s="18" t="str">
        <f>Data!D42</f>
        <v>LCN           Latin America &amp; Caribbean</v>
      </c>
      <c r="E80" s="18" t="str">
        <f>Data!E42</f>
        <v>IBRD</v>
      </c>
      <c r="F80" s="48">
        <f>Data!F42</f>
        <v>0</v>
      </c>
      <c r="G80" s="20">
        <f>IF($B$7="Overall Alert",Data!G42,IF($B$7="Underlying Vulnerability",Data!J42,IF($B$7="Emerging Threat",Data!M42)))</f>
        <v>2.5</v>
      </c>
      <c r="H80" s="21">
        <f>IF($B$7="Overall Alert",Data!H42,IF($B$7="Underlying Vulnerability",Data!K42,IF($B$7="Emerging Threat",Data!N42)))</f>
        <v>2.5</v>
      </c>
      <c r="I80" s="48">
        <f>Data!Q42</f>
        <v>0</v>
      </c>
      <c r="J80" s="23" t="str">
        <f>IF(
   $B$7="Overall Alert",IF(
      Data!R42 &gt;= 7, "HIGH",IF(
         Data!R42 &gt;= 5, "MED","LOW")), IF(
            $B$7="Underlying Vulnerability", IF(
               Data!Y42 &gt;= 10, "HIGH",IF(
                  Data!Y42 &gt;= 7, "MED","LOW")),IF(
                     $B$7="Emerging Threat", IF(
                        Data!AF42 &gt;= 10, "HIGH",IF(
                            Data!AF42 &gt;= 7, "MED","LOW")))))</f>
        <v>MED</v>
      </c>
      <c r="K80" s="23" t="str">
        <f>IF(
   $B$7="Overall Alert",IF(
      Data!S42 &gt;= 7, "HIGH",IF(
         Data!S42 &gt;= 5, "MED","LOW")), IF(
            $B$7="Underlying Vulnerability", IF(
               Data!Z42 &gt;= 10, "HIGH",IF(
                  Data!Z42 &gt;= 7, "MED","LOW")),IF(
                     $B$7="Emerging Threat", IF(
                        Data!AG42 &gt;= 10, "HIGH",IF(
                            Data!AG42 &gt;= 7, "MED","LOW")))))</f>
        <v>LOW</v>
      </c>
      <c r="L80" s="23" t="str">
        <f>IF(
   $B$7="Overall Alert",IF(
      Data!T42 &gt;= 7, "HIGH",IF(
         Data!T42 &gt;= 5, "MED","LOW")), IF(
            $B$7="Underlying Vulnerability", IF(
               Data!AA42 &gt;= 10, "HIGH",IF(
                  Data!AA42 &gt;= 7, "MED","LOW")),IF(
                     $B$7="Emerging Threat", IF(
                        Data!AH42 &gt;= 10, "HIGH",IF(
                            Data!AH42 &gt;= 7, "MED","LOW")))))</f>
        <v>LOW</v>
      </c>
      <c r="M80" s="23" t="str">
        <f>IF(
   $B$7="Overall Alert",IF(
      Data!U42 &gt;= 7, "HIGH",IF(
         Data!U42 &gt;= 5, "MED","LOW")), IF(
            $B$7="Underlying Vulnerability", IF(
               Data!AB42 &gt;= 10, "HIGH",IF(
                  Data!AB42 &gt;= 7, "MED","LOW")),IF(
                     $B$7="Emerging Threat", IF(
                        Data!AI42 &gt;= 10, "HIGH",IF(
                            Data!AI42 &gt;= 7, "MED","LOW")))))</f>
        <v>HIGH</v>
      </c>
      <c r="N80" s="23" t="str">
        <f>IF(
   $B$7="Overall Alert",IF(
      Data!V42 &gt;= 7, "HIGH",IF(
         Data!V42 &gt;= 5, "MED","LOW")), IF(
            $B$7="Underlying Vulnerability", IF(
               Data!AC42 &gt;= 10, "HIGH",IF(
                  Data!AC42 &gt;= 7, "MED","LOW")),IF(
                     $B$7="Emerging Threat", IF(
                        Data!AJ42 &gt;= 10, "HIGH",IF(
                            Data!AJ42 &gt;= 7, "MED","LOW")))))</f>
        <v>HIGH</v>
      </c>
      <c r="O80" s="23" t="str">
        <f>IF(
   $B$7="Overall Alert",IF(
      Data!W42 &gt;= 7, "HIGH",IF(
         Data!W42 &gt;= 5, "MED","LOW")), IF(
            $B$7="Underlying Vulnerability", IF(
               Data!AD42 &gt;= 10, "HIGH",IF(
                  Data!AD42 &gt;= 7, "MED","LOW")),IF(
                     $B$7="Emerging Threat", IF(
                        Data!AK42 &gt;= 10, "HIGH",IF(
                            Data!AK42 &gt;= 7, "MED","LOW")))))</f>
        <v>LOW</v>
      </c>
      <c r="P80" s="23"/>
      <c r="Q80" s="25"/>
      <c r="R80" s="25"/>
      <c r="S80" s="19"/>
      <c r="T80" s="19"/>
      <c r="U80" s="19"/>
      <c r="V80" s="19"/>
      <c r="W80" s="19"/>
      <c r="X80" s="19"/>
      <c r="Y80" s="26"/>
      <c r="Z80" s="26"/>
      <c r="AA80" s="26"/>
      <c r="AB80" s="26"/>
      <c r="AC80" s="26"/>
      <c r="AD80" s="26"/>
      <c r="AE80" s="26"/>
      <c r="AF80" s="26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</row>
    <row r="81" spans="1:50" x14ac:dyDescent="0.2">
      <c r="A81" s="62">
        <v>38</v>
      </c>
      <c r="B81" s="18" t="str">
        <f>Data!B43</f>
        <v>Comoros</v>
      </c>
      <c r="C81" s="18" t="str">
        <f>Data!C43</f>
        <v>COM</v>
      </c>
      <c r="D81" s="18" t="str">
        <f>Data!D43</f>
        <v>SSF           Sub-Saharan Africa</v>
      </c>
      <c r="E81" s="18" t="str">
        <f>Data!E43</f>
        <v>IDA</v>
      </c>
      <c r="F81" s="48">
        <f>Data!F43</f>
        <v>0</v>
      </c>
      <c r="G81" s="20">
        <f>IF($B$7="Overall Alert",Data!G43,IF($B$7="Underlying Vulnerability",Data!J43,IF($B$7="Emerging Threat",Data!M43)))</f>
        <v>1.5</v>
      </c>
      <c r="H81" s="21">
        <f>IF($B$7="Overall Alert",Data!H43,IF($B$7="Underlying Vulnerability",Data!K43,IF($B$7="Emerging Threat",Data!N43)))</f>
        <v>1.5</v>
      </c>
      <c r="I81" s="48">
        <f>Data!Q43</f>
        <v>0</v>
      </c>
      <c r="J81" s="23" t="str">
        <f>IF(
   $B$7="Overall Alert",IF(
      Data!R43 &gt;= 7, "HIGH",IF(
         Data!R43 &gt;= 5, "MED","LOW")), IF(
            $B$7="Underlying Vulnerability", IF(
               Data!Y43 &gt;= 10, "HIGH",IF(
                  Data!Y43 &gt;= 7, "MED","LOW")),IF(
                     $B$7="Emerging Threat", IF(
                        Data!AF43 &gt;= 10, "HIGH",IF(
                            Data!AF43 &gt;= 7, "MED","LOW")))))</f>
        <v>MED</v>
      </c>
      <c r="K81" s="23" t="str">
        <f>IF(
   $B$7="Overall Alert",IF(
      Data!S43 &gt;= 7, "HIGH",IF(
         Data!S43 &gt;= 5, "MED","LOW")), IF(
            $B$7="Underlying Vulnerability", IF(
               Data!Z43 &gt;= 10, "HIGH",IF(
                  Data!Z43 &gt;= 7, "MED","LOW")),IF(
                     $B$7="Emerging Threat", IF(
                        Data!AG43 &gt;= 10, "HIGH",IF(
                            Data!AG43 &gt;= 7, "MED","LOW")))))</f>
        <v>LOW</v>
      </c>
      <c r="L81" s="23" t="str">
        <f>IF(
   $B$7="Overall Alert",IF(
      Data!T43 &gt;= 7, "HIGH",IF(
         Data!T43 &gt;= 5, "MED","LOW")), IF(
            $B$7="Underlying Vulnerability", IF(
               Data!AA43 &gt;= 10, "HIGH",IF(
                  Data!AA43 &gt;= 7, "MED","LOW")),IF(
                     $B$7="Emerging Threat", IF(
                        Data!AH43 &gt;= 10, "HIGH",IF(
                            Data!AH43 &gt;= 7, "MED","LOW")))))</f>
        <v>LOW</v>
      </c>
      <c r="M81" s="23" t="str">
        <f>IF(
   $B$7="Overall Alert",IF(
      Data!U43 &gt;= 7, "HIGH",IF(
         Data!U43 &gt;= 5, "MED","LOW")), IF(
            $B$7="Underlying Vulnerability", IF(
               Data!AB43 &gt;= 10, "HIGH",IF(
                  Data!AB43 &gt;= 7, "MED","LOW")),IF(
                     $B$7="Emerging Threat", IF(
                        Data!AI43 &gt;= 10, "HIGH",IF(
                            Data!AI43 &gt;= 7, "MED","LOW")))))</f>
        <v>MED</v>
      </c>
      <c r="N81" s="23" t="str">
        <f>IF(
   $B$7="Overall Alert",IF(
      Data!V43 &gt;= 7, "HIGH",IF(
         Data!V43 &gt;= 5, "MED","LOW")), IF(
            $B$7="Underlying Vulnerability", IF(
               Data!AC43 &gt;= 10, "HIGH",IF(
                  Data!AC43 &gt;= 7, "MED","LOW")),IF(
                     $B$7="Emerging Threat", IF(
                        Data!AJ43 &gt;= 10, "HIGH",IF(
                            Data!AJ43 &gt;= 7, "MED","LOW")))))</f>
        <v>LOW</v>
      </c>
      <c r="O81" s="23" t="str">
        <f>IF(
   $B$7="Overall Alert",IF(
      Data!W43 &gt;= 7, "HIGH",IF(
         Data!W43 &gt;= 5, "MED","LOW")), IF(
            $B$7="Underlying Vulnerability", IF(
               Data!AD43 &gt;= 10, "HIGH",IF(
                  Data!AD43 &gt;= 7, "MED","LOW")),IF(
                     $B$7="Emerging Threat", IF(
                        Data!AK43 &gt;= 10, "HIGH",IF(
                            Data!AK43 &gt;= 7, "MED","LOW")))))</f>
        <v>MED</v>
      </c>
      <c r="P81" s="23"/>
      <c r="Q81" s="25"/>
      <c r="R81" s="25"/>
      <c r="S81" s="19"/>
      <c r="T81" s="19"/>
      <c r="U81" s="19"/>
      <c r="V81" s="19"/>
      <c r="W81" s="19"/>
      <c r="X81" s="19"/>
      <c r="Y81" s="26"/>
      <c r="Z81" s="26"/>
      <c r="AA81" s="26"/>
      <c r="AB81" s="26"/>
      <c r="AC81" s="26"/>
      <c r="AD81" s="26"/>
      <c r="AE81" s="26"/>
      <c r="AF81" s="26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</row>
    <row r="82" spans="1:50" x14ac:dyDescent="0.2">
      <c r="A82" s="62">
        <v>39</v>
      </c>
      <c r="B82" s="18" t="str">
        <f>Data!B44</f>
        <v>Cabo Verde</v>
      </c>
      <c r="C82" s="18" t="str">
        <f>Data!C44</f>
        <v>CPV</v>
      </c>
      <c r="D82" s="18" t="str">
        <f>Data!D44</f>
        <v>SSF           Sub-Saharan Africa</v>
      </c>
      <c r="E82" s="18" t="str">
        <f>Data!E44</f>
        <v>Blend</v>
      </c>
      <c r="F82" s="48">
        <f>Data!F44</f>
        <v>0</v>
      </c>
      <c r="G82" s="20">
        <f>IF($B$7="Overall Alert",Data!G44,IF($B$7="Underlying Vulnerability",Data!J44,IF($B$7="Emerging Threat",Data!M44)))</f>
        <v>1</v>
      </c>
      <c r="H82" s="21">
        <f>IF($B$7="Overall Alert",Data!H44,IF($B$7="Underlying Vulnerability",Data!K44,IF($B$7="Emerging Threat",Data!N44)))</f>
        <v>1</v>
      </c>
      <c r="I82" s="48">
        <f>Data!Q44</f>
        <v>0</v>
      </c>
      <c r="J82" s="23" t="str">
        <f>IF(
   $B$7="Overall Alert",IF(
      Data!R44 &gt;= 7, "HIGH",IF(
         Data!R44 &gt;= 5, "MED","LOW")), IF(
            $B$7="Underlying Vulnerability", IF(
               Data!Y44 &gt;= 10, "HIGH",IF(
                  Data!Y44 &gt;= 7, "MED","LOW")),IF(
                     $B$7="Emerging Threat", IF(
                        Data!AF44 &gt;= 10, "HIGH",IF(
                            Data!AF44 &gt;= 7, "MED","LOW")))))</f>
        <v>HIGH</v>
      </c>
      <c r="K82" s="23" t="str">
        <f>IF(
   $B$7="Overall Alert",IF(
      Data!S44 &gt;= 7, "HIGH",IF(
         Data!S44 &gt;= 5, "MED","LOW")), IF(
            $B$7="Underlying Vulnerability", IF(
               Data!Z44 &gt;= 10, "HIGH",IF(
                  Data!Z44 &gt;= 7, "MED","LOW")),IF(
                     $B$7="Emerging Threat", IF(
                        Data!AG44 &gt;= 10, "HIGH",IF(
                            Data!AG44 &gt;= 7, "MED","LOW")))))</f>
        <v>LOW</v>
      </c>
      <c r="L82" s="23" t="str">
        <f>IF(
   $B$7="Overall Alert",IF(
      Data!T44 &gt;= 7, "HIGH",IF(
         Data!T44 &gt;= 5, "MED","LOW")), IF(
            $B$7="Underlying Vulnerability", IF(
               Data!AA44 &gt;= 10, "HIGH",IF(
                  Data!AA44 &gt;= 7, "MED","LOW")),IF(
                     $B$7="Emerging Threat", IF(
                        Data!AH44 &gt;= 10, "HIGH",IF(
                            Data!AH44 &gt;= 7, "MED","LOW")))))</f>
        <v>LOW</v>
      </c>
      <c r="M82" s="23" t="str">
        <f>IF(
   $B$7="Overall Alert",IF(
      Data!U44 &gt;= 7, "HIGH",IF(
         Data!U44 &gt;= 5, "MED","LOW")), IF(
            $B$7="Underlying Vulnerability", IF(
               Data!AB44 &gt;= 10, "HIGH",IF(
                  Data!AB44 &gt;= 7, "MED","LOW")),IF(
                     $B$7="Emerging Threat", IF(
                        Data!AI44 &gt;= 10, "HIGH",IF(
                            Data!AI44 &gt;= 7, "MED","LOW")))))</f>
        <v>LOW</v>
      </c>
      <c r="N82" s="23" t="str">
        <f>IF(
   $B$7="Overall Alert",IF(
      Data!V44 &gt;= 7, "HIGH",IF(
         Data!V44 &gt;= 5, "MED","LOW")), IF(
            $B$7="Underlying Vulnerability", IF(
               Data!AC44 &gt;= 10, "HIGH",IF(
                  Data!AC44 &gt;= 7, "MED","LOW")),IF(
                     $B$7="Emerging Threat", IF(
                        Data!AJ44 &gt;= 10, "HIGH",IF(
                            Data!AJ44 &gt;= 7, "MED","LOW")))))</f>
        <v>LOW</v>
      </c>
      <c r="O82" s="23" t="str">
        <f>IF(
   $B$7="Overall Alert",IF(
      Data!W44 &gt;= 7, "HIGH",IF(
         Data!W44 &gt;= 5, "MED","LOW")), IF(
            $B$7="Underlying Vulnerability", IF(
               Data!AD44 &gt;= 10, "HIGH",IF(
                  Data!AD44 &gt;= 7, "MED","LOW")),IF(
                     $B$7="Emerging Threat", IF(
                        Data!AK44 &gt;= 10, "HIGH",IF(
                            Data!AK44 &gt;= 7, "MED","LOW")))))</f>
        <v>LOW</v>
      </c>
      <c r="P82" s="23"/>
      <c r="Q82" s="25"/>
      <c r="R82" s="25"/>
      <c r="S82" s="19"/>
      <c r="T82" s="19"/>
      <c r="U82" s="19"/>
      <c r="V82" s="19"/>
      <c r="W82" s="19"/>
      <c r="X82" s="19"/>
      <c r="Y82" s="26"/>
      <c r="Z82" s="26"/>
      <c r="AA82" s="26"/>
      <c r="AB82" s="26"/>
      <c r="AC82" s="26"/>
      <c r="AD82" s="26"/>
      <c r="AE82" s="26"/>
      <c r="AF82" s="26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</row>
    <row r="83" spans="1:50" x14ac:dyDescent="0.2">
      <c r="A83" s="62">
        <v>40</v>
      </c>
      <c r="B83" s="18" t="str">
        <f>Data!B45</f>
        <v>Costa Rica</v>
      </c>
      <c r="C83" s="18" t="str">
        <f>Data!C45</f>
        <v>CRI</v>
      </c>
      <c r="D83" s="18" t="str">
        <f>Data!D45</f>
        <v>LCN           Latin America &amp; Caribbean</v>
      </c>
      <c r="E83" s="18" t="str">
        <f>Data!E45</f>
        <v>IBRD</v>
      </c>
      <c r="F83" s="48">
        <f>Data!F45</f>
        <v>0</v>
      </c>
      <c r="G83" s="20">
        <f>IF($B$7="Overall Alert",Data!G45,IF($B$7="Underlying Vulnerability",Data!J45,IF($B$7="Emerging Threat",Data!M45)))</f>
        <v>0.5</v>
      </c>
      <c r="H83" s="21">
        <f>IF($B$7="Overall Alert",Data!H45,IF($B$7="Underlying Vulnerability",Data!K45,IF($B$7="Emerging Threat",Data!N45)))</f>
        <v>0.5</v>
      </c>
      <c r="I83" s="48">
        <f>Data!Q45</f>
        <v>0</v>
      </c>
      <c r="J83" s="23" t="str">
        <f>IF(
   $B$7="Overall Alert",IF(
      Data!R45 &gt;= 7, "HIGH",IF(
         Data!R45 &gt;= 5, "MED","LOW")), IF(
            $B$7="Underlying Vulnerability", IF(
               Data!Y45 &gt;= 10, "HIGH",IF(
                  Data!Y45 &gt;= 7, "MED","LOW")),IF(
                     $B$7="Emerging Threat", IF(
                        Data!AF45 &gt;= 10, "HIGH",IF(
                            Data!AF45 &gt;= 7, "MED","LOW")))))</f>
        <v>LOW</v>
      </c>
      <c r="K83" s="23" t="str">
        <f>IF(
   $B$7="Overall Alert",IF(
      Data!S45 &gt;= 7, "HIGH",IF(
         Data!S45 &gt;= 5, "MED","LOW")), IF(
            $B$7="Underlying Vulnerability", IF(
               Data!Z45 &gt;= 10, "HIGH",IF(
                  Data!Z45 &gt;= 7, "MED","LOW")),IF(
                     $B$7="Emerging Threat", IF(
                        Data!AG45 &gt;= 10, "HIGH",IF(
                            Data!AG45 &gt;= 7, "MED","LOW")))))</f>
        <v>LOW</v>
      </c>
      <c r="L83" s="23" t="str">
        <f>IF(
   $B$7="Overall Alert",IF(
      Data!T45 &gt;= 7, "HIGH",IF(
         Data!T45 &gt;= 5, "MED","LOW")), IF(
            $B$7="Underlying Vulnerability", IF(
               Data!AA45 &gt;= 10, "HIGH",IF(
                  Data!AA45 &gt;= 7, "MED","LOW")),IF(
                     $B$7="Emerging Threat", IF(
                        Data!AH45 &gt;= 10, "HIGH",IF(
                            Data!AH45 &gt;= 7, "MED","LOW")))))</f>
        <v>LOW</v>
      </c>
      <c r="M83" s="23" t="str">
        <f>IF(
   $B$7="Overall Alert",IF(
      Data!U45 &gt;= 7, "HIGH",IF(
         Data!U45 &gt;= 5, "MED","LOW")), IF(
            $B$7="Underlying Vulnerability", IF(
               Data!AB45 &gt;= 10, "HIGH",IF(
                  Data!AB45 &gt;= 7, "MED","LOW")),IF(
                     $B$7="Emerging Threat", IF(
                        Data!AI45 &gt;= 10, "HIGH",IF(
                            Data!AI45 &gt;= 7, "MED","LOW")))))</f>
        <v>MED</v>
      </c>
      <c r="N83" s="23" t="str">
        <f>IF(
   $B$7="Overall Alert",IF(
      Data!V45 &gt;= 7, "HIGH",IF(
         Data!V45 &gt;= 5, "MED","LOW")), IF(
            $B$7="Underlying Vulnerability", IF(
               Data!AC45 &gt;= 10, "HIGH",IF(
                  Data!AC45 &gt;= 7, "MED","LOW")),IF(
                     $B$7="Emerging Threat", IF(
                        Data!AJ45 &gt;= 10, "HIGH",IF(
                            Data!AJ45 &gt;= 7, "MED","LOW")))))</f>
        <v>LOW</v>
      </c>
      <c r="O83" s="23" t="str">
        <f>IF(
   $B$7="Overall Alert",IF(
      Data!W45 &gt;= 7, "HIGH",IF(
         Data!W45 &gt;= 5, "MED","LOW")), IF(
            $B$7="Underlying Vulnerability", IF(
               Data!AD45 &gt;= 10, "HIGH",IF(
                  Data!AD45 &gt;= 7, "MED","LOW")),IF(
                     $B$7="Emerging Threat", IF(
                        Data!AK45 &gt;= 10, "HIGH",IF(
                            Data!AK45 &gt;= 7, "MED","LOW")))))</f>
        <v>LOW</v>
      </c>
      <c r="P83" s="23"/>
      <c r="Q83" s="25"/>
      <c r="R83" s="25"/>
      <c r="S83" s="19"/>
      <c r="T83" s="19"/>
      <c r="U83" s="19"/>
      <c r="V83" s="19"/>
      <c r="W83" s="19"/>
      <c r="X83" s="19"/>
      <c r="Y83" s="26"/>
      <c r="Z83" s="26"/>
      <c r="AA83" s="26"/>
      <c r="AB83" s="26"/>
      <c r="AC83" s="26"/>
      <c r="AD83" s="26"/>
      <c r="AE83" s="26"/>
      <c r="AF83" s="26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</row>
    <row r="84" spans="1:50" x14ac:dyDescent="0.2">
      <c r="A84" s="62">
        <v>41</v>
      </c>
      <c r="B84" s="18" t="str">
        <f>Data!B46</f>
        <v>Cuba</v>
      </c>
      <c r="C84" s="18" t="str">
        <f>Data!C46</f>
        <v>CUB</v>
      </c>
      <c r="D84" s="18" t="str">
        <f>Data!D46</f>
        <v>LCN           Latin America &amp; Caribbean</v>
      </c>
      <c r="E84" s="18" t="str">
        <f>Data!E46</f>
        <v xml:space="preserve"> </v>
      </c>
      <c r="F84" s="48">
        <f>Data!F46</f>
        <v>0</v>
      </c>
      <c r="G84" s="20">
        <f>IF($B$7="Overall Alert",Data!G46,IF($B$7="Underlying Vulnerability",Data!J46,IF($B$7="Emerging Threat",Data!M46)))</f>
        <v>2.5</v>
      </c>
      <c r="H84" s="21">
        <f>IF($B$7="Overall Alert",Data!H46,IF($B$7="Underlying Vulnerability",Data!K46,IF($B$7="Emerging Threat",Data!N46)))</f>
        <v>2.5</v>
      </c>
      <c r="I84" s="48">
        <f>Data!Q46</f>
        <v>0</v>
      </c>
      <c r="J84" s="23" t="str">
        <f>IF(
   $B$7="Overall Alert",IF(
      Data!R46 &gt;= 7, "HIGH",IF(
         Data!R46 &gt;= 5, "MED","LOW")), IF(
            $B$7="Underlying Vulnerability", IF(
               Data!Y46 &gt;= 10, "HIGH",IF(
                  Data!Y46 &gt;= 7, "MED","LOW")),IF(
                     $B$7="Emerging Threat", IF(
                        Data!AF46 &gt;= 10, "HIGH",IF(
                            Data!AF46 &gt;= 7, "MED","LOW")))))</f>
        <v>MED</v>
      </c>
      <c r="K84" s="23" t="str">
        <f>IF(
   $B$7="Overall Alert",IF(
      Data!S46 &gt;= 7, "HIGH",IF(
         Data!S46 &gt;= 5, "MED","LOW")), IF(
            $B$7="Underlying Vulnerability", IF(
               Data!Z46 &gt;= 10, "HIGH",IF(
                  Data!Z46 &gt;= 7, "MED","LOW")),IF(
                     $B$7="Emerging Threat", IF(
                        Data!AG46 &gt;= 10, "HIGH",IF(
                            Data!AG46 &gt;= 7, "MED","LOW")))))</f>
        <v>LOW</v>
      </c>
      <c r="L84" s="23" t="str">
        <f>IF(
   $B$7="Overall Alert",IF(
      Data!T46 &gt;= 7, "HIGH",IF(
         Data!T46 &gt;= 5, "MED","LOW")), IF(
            $B$7="Underlying Vulnerability", IF(
               Data!AA46 &gt;= 10, "HIGH",IF(
                  Data!AA46 &gt;= 7, "MED","LOW")),IF(
                     $B$7="Emerging Threat", IF(
                        Data!AH46 &gt;= 10, "HIGH",IF(
                            Data!AH46 &gt;= 7, "MED","LOW")))))</f>
        <v>MED</v>
      </c>
      <c r="M84" s="23" t="str">
        <f>IF(
   $B$7="Overall Alert",IF(
      Data!U46 &gt;= 7, "HIGH",IF(
         Data!U46 &gt;= 5, "MED","LOW")), IF(
            $B$7="Underlying Vulnerability", IF(
               Data!AB46 &gt;= 10, "HIGH",IF(
                  Data!AB46 &gt;= 7, "MED","LOW")),IF(
                     $B$7="Emerging Threat", IF(
                        Data!AI46 &gt;= 10, "HIGH",IF(
                            Data!AI46 &gt;= 7, "MED","LOW")))))</f>
        <v>MED</v>
      </c>
      <c r="N84" s="23" t="str">
        <f>IF(
   $B$7="Overall Alert",IF(
      Data!V46 &gt;= 7, "HIGH",IF(
         Data!V46 &gt;= 5, "MED","LOW")), IF(
            $B$7="Underlying Vulnerability", IF(
               Data!AC46 &gt;= 10, "HIGH",IF(
                  Data!AC46 &gt;= 7, "MED","LOW")),IF(
                     $B$7="Emerging Threat", IF(
                        Data!AJ46 &gt;= 10, "HIGH",IF(
                            Data!AJ46 &gt;= 7, "MED","LOW")))))</f>
        <v>HIGH</v>
      </c>
      <c r="O84" s="23" t="str">
        <f>IF(
   $B$7="Overall Alert",IF(
      Data!W46 &gt;= 7, "HIGH",IF(
         Data!W46 &gt;= 5, "MED","LOW")), IF(
            $B$7="Underlying Vulnerability", IF(
               Data!AD46 &gt;= 10, "HIGH",IF(
                  Data!AD46 &gt;= 7, "MED","LOW")),IF(
                     $B$7="Emerging Threat", IF(
                        Data!AK46 &gt;= 10, "HIGH",IF(
                            Data!AK46 &gt;= 7, "MED","LOW")))))</f>
        <v>LOW</v>
      </c>
      <c r="P84" s="23"/>
      <c r="Q84" s="25"/>
      <c r="R84" s="25"/>
      <c r="S84" s="19"/>
      <c r="T84" s="19"/>
      <c r="U84" s="19"/>
      <c r="V84" s="19"/>
      <c r="W84" s="19"/>
      <c r="X84" s="19"/>
      <c r="Y84" s="26"/>
      <c r="Z84" s="26"/>
      <c r="AA84" s="26"/>
      <c r="AB84" s="26"/>
      <c r="AC84" s="26"/>
      <c r="AD84" s="26"/>
      <c r="AE84" s="26"/>
      <c r="AF84" s="26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</row>
    <row r="85" spans="1:50" x14ac:dyDescent="0.2">
      <c r="A85" s="62">
        <v>42</v>
      </c>
      <c r="B85" s="18" t="str">
        <f>Data!B47</f>
        <v>Cyprus</v>
      </c>
      <c r="C85" s="18" t="str">
        <f>Data!C47</f>
        <v>CYP</v>
      </c>
      <c r="D85" s="18" t="str">
        <f>Data!D47</f>
        <v>ECS           Europe &amp; Central Asia</v>
      </c>
      <c r="E85" s="18" t="str">
        <f>Data!E47</f>
        <v xml:space="preserve"> </v>
      </c>
      <c r="F85" s="48">
        <f>Data!F47</f>
        <v>0</v>
      </c>
      <c r="G85" s="20">
        <f>IF($B$7="Overall Alert",Data!G47,IF($B$7="Underlying Vulnerability",Data!J47,IF($B$7="Emerging Threat",Data!M47)))</f>
        <v>1</v>
      </c>
      <c r="H85" s="21">
        <f>IF($B$7="Overall Alert",Data!H47,IF($B$7="Underlying Vulnerability",Data!K47,IF($B$7="Emerging Threat",Data!N47)))</f>
        <v>1</v>
      </c>
      <c r="I85" s="48">
        <f>Data!Q47</f>
        <v>0</v>
      </c>
      <c r="J85" s="23" t="str">
        <f>IF(
   $B$7="Overall Alert",IF(
      Data!R47 &gt;= 7, "HIGH",IF(
         Data!R47 &gt;= 5, "MED","LOW")), IF(
            $B$7="Underlying Vulnerability", IF(
               Data!Y47 &gt;= 10, "HIGH",IF(
                  Data!Y47 &gt;= 7, "MED","LOW")),IF(
                     $B$7="Emerging Threat", IF(
                        Data!AF47 &gt;= 10, "HIGH",IF(
                            Data!AF47 &gt;= 7, "MED","LOW")))))</f>
        <v>HIGH</v>
      </c>
      <c r="K85" s="23" t="str">
        <f>IF(
   $B$7="Overall Alert",IF(
      Data!S47 &gt;= 7, "HIGH",IF(
         Data!S47 &gt;= 5, "MED","LOW")), IF(
            $B$7="Underlying Vulnerability", IF(
               Data!Z47 &gt;= 10, "HIGH",IF(
                  Data!Z47 &gt;= 7, "MED","LOW")),IF(
                     $B$7="Emerging Threat", IF(
                        Data!AG47 &gt;= 10, "HIGH",IF(
                            Data!AG47 &gt;= 7, "MED","LOW")))))</f>
        <v>LOW</v>
      </c>
      <c r="L85" s="23" t="str">
        <f>IF(
   $B$7="Overall Alert",IF(
      Data!T47 &gt;= 7, "HIGH",IF(
         Data!T47 &gt;= 5, "MED","LOW")), IF(
            $B$7="Underlying Vulnerability", IF(
               Data!AA47 &gt;= 10, "HIGH",IF(
                  Data!AA47 &gt;= 7, "MED","LOW")),IF(
                     $B$7="Emerging Threat", IF(
                        Data!AH47 &gt;= 10, "HIGH",IF(
                            Data!AH47 &gt;= 7, "MED","LOW")))))</f>
        <v>LOW</v>
      </c>
      <c r="M85" s="23" t="str">
        <f>IF(
   $B$7="Overall Alert",IF(
      Data!U47 &gt;= 7, "HIGH",IF(
         Data!U47 &gt;= 5, "MED","LOW")), IF(
            $B$7="Underlying Vulnerability", IF(
               Data!AB47 &gt;= 10, "HIGH",IF(
                  Data!AB47 &gt;= 7, "MED","LOW")),IF(
                     $B$7="Emerging Threat", IF(
                        Data!AI47 &gt;= 10, "HIGH",IF(
                            Data!AI47 &gt;= 7, "MED","LOW")))))</f>
        <v>LOW</v>
      </c>
      <c r="N85" s="23" t="str">
        <f>IF(
   $B$7="Overall Alert",IF(
      Data!V47 &gt;= 7, "HIGH",IF(
         Data!V47 &gt;= 5, "MED","LOW")), IF(
            $B$7="Underlying Vulnerability", IF(
               Data!AC47 &gt;= 10, "HIGH",IF(
                  Data!AC47 &gt;= 7, "MED","LOW")),IF(
                     $B$7="Emerging Threat", IF(
                        Data!AJ47 &gt;= 10, "HIGH",IF(
                            Data!AJ47 &gt;= 7, "MED","LOW")))))</f>
        <v>LOW</v>
      </c>
      <c r="O85" s="23" t="str">
        <f>IF(
   $B$7="Overall Alert",IF(
      Data!W47 &gt;= 7, "HIGH",IF(
         Data!W47 &gt;= 5, "MED","LOW")), IF(
            $B$7="Underlying Vulnerability", IF(
               Data!AD47 &gt;= 10, "HIGH",IF(
                  Data!AD47 &gt;= 7, "MED","LOW")),IF(
                     $B$7="Emerging Threat", IF(
                        Data!AK47 &gt;= 10, "HIGH",IF(
                            Data!AK47 &gt;= 7, "MED","LOW")))))</f>
        <v>LOW</v>
      </c>
      <c r="P85" s="23"/>
      <c r="Q85" s="25"/>
      <c r="R85" s="25"/>
      <c r="S85" s="19"/>
      <c r="T85" s="19"/>
      <c r="U85" s="19"/>
      <c r="V85" s="19"/>
      <c r="W85" s="19"/>
      <c r="X85" s="19"/>
      <c r="Y85" s="26"/>
      <c r="Z85" s="26"/>
      <c r="AA85" s="26"/>
      <c r="AB85" s="26"/>
      <c r="AC85" s="26"/>
      <c r="AD85" s="26"/>
      <c r="AE85" s="26"/>
      <c r="AF85" s="26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</row>
    <row r="86" spans="1:50" x14ac:dyDescent="0.2">
      <c r="A86" s="62">
        <v>43</v>
      </c>
      <c r="B86" s="18" t="str">
        <f>Data!B48</f>
        <v>Czech Republic</v>
      </c>
      <c r="C86" s="18" t="str">
        <f>Data!C48</f>
        <v>CZE</v>
      </c>
      <c r="D86" s="18" t="str">
        <f>Data!D48</f>
        <v>ECS           Europe &amp; Central Asia</v>
      </c>
      <c r="E86" s="18" t="str">
        <f>Data!E48</f>
        <v xml:space="preserve"> </v>
      </c>
      <c r="F86" s="48">
        <f>Data!F48</f>
        <v>0</v>
      </c>
      <c r="G86" s="20">
        <f>IF($B$7="Overall Alert",Data!G48,IF($B$7="Underlying Vulnerability",Data!J48,IF($B$7="Emerging Threat",Data!M48)))</f>
        <v>0.5</v>
      </c>
      <c r="H86" s="21">
        <f>IF($B$7="Overall Alert",Data!H48,IF($B$7="Underlying Vulnerability",Data!K48,IF($B$7="Emerging Threat",Data!N48)))</f>
        <v>0.5</v>
      </c>
      <c r="I86" s="48">
        <f>Data!Q48</f>
        <v>0</v>
      </c>
      <c r="J86" s="23" t="str">
        <f>IF(
   $B$7="Overall Alert",IF(
      Data!R48 &gt;= 7, "HIGH",IF(
         Data!R48 &gt;= 5, "MED","LOW")), IF(
            $B$7="Underlying Vulnerability", IF(
               Data!Y48 &gt;= 10, "HIGH",IF(
                  Data!Y48 &gt;= 7, "MED","LOW")),IF(
                     $B$7="Emerging Threat", IF(
                        Data!AF48 &gt;= 10, "HIGH",IF(
                            Data!AF48 &gt;= 7, "MED","LOW")))))</f>
        <v>MED</v>
      </c>
      <c r="K86" s="23" t="str">
        <f>IF(
   $B$7="Overall Alert",IF(
      Data!S48 &gt;= 7, "HIGH",IF(
         Data!S48 &gt;= 5, "MED","LOW")), IF(
            $B$7="Underlying Vulnerability", IF(
               Data!Z48 &gt;= 10, "HIGH",IF(
                  Data!Z48 &gt;= 7, "MED","LOW")),IF(
                     $B$7="Emerging Threat", IF(
                        Data!AG48 &gt;= 10, "HIGH",IF(
                            Data!AG48 &gt;= 7, "MED","LOW")))))</f>
        <v>LOW</v>
      </c>
      <c r="L86" s="23" t="str">
        <f>IF(
   $B$7="Overall Alert",IF(
      Data!T48 &gt;= 7, "HIGH",IF(
         Data!T48 &gt;= 5, "MED","LOW")), IF(
            $B$7="Underlying Vulnerability", IF(
               Data!AA48 &gt;= 10, "HIGH",IF(
                  Data!AA48 &gt;= 7, "MED","LOW")),IF(
                     $B$7="Emerging Threat", IF(
                        Data!AH48 &gt;= 10, "HIGH",IF(
                            Data!AH48 &gt;= 7, "MED","LOW")))))</f>
        <v>LOW</v>
      </c>
      <c r="M86" s="23" t="str">
        <f>IF(
   $B$7="Overall Alert",IF(
      Data!U48 &gt;= 7, "HIGH",IF(
         Data!U48 &gt;= 5, "MED","LOW")), IF(
            $B$7="Underlying Vulnerability", IF(
               Data!AB48 &gt;= 10, "HIGH",IF(
                  Data!AB48 &gt;= 7, "MED","LOW")),IF(
                     $B$7="Emerging Threat", IF(
                        Data!AI48 &gt;= 10, "HIGH",IF(
                            Data!AI48 &gt;= 7, "MED","LOW")))))</f>
        <v>LOW</v>
      </c>
      <c r="N86" s="23" t="str">
        <f>IF(
   $B$7="Overall Alert",IF(
      Data!V48 &gt;= 7, "HIGH",IF(
         Data!V48 &gt;= 5, "MED","LOW")), IF(
            $B$7="Underlying Vulnerability", IF(
               Data!AC48 &gt;= 10, "HIGH",IF(
                  Data!AC48 &gt;= 7, "MED","LOW")),IF(
                     $B$7="Emerging Threat", IF(
                        Data!AJ48 &gt;= 10, "HIGH",IF(
                            Data!AJ48 &gt;= 7, "MED","LOW")))))</f>
        <v>LOW</v>
      </c>
      <c r="O86" s="23" t="str">
        <f>IF(
   $B$7="Overall Alert",IF(
      Data!W48 &gt;= 7, "HIGH",IF(
         Data!W48 &gt;= 5, "MED","LOW")), IF(
            $B$7="Underlying Vulnerability", IF(
               Data!AD48 &gt;= 10, "HIGH",IF(
                  Data!AD48 &gt;= 7, "MED","LOW")),IF(
                     $B$7="Emerging Threat", IF(
                        Data!AK48 &gt;= 10, "HIGH",IF(
                            Data!AK48 &gt;= 7, "MED","LOW")))))</f>
        <v>LOW</v>
      </c>
      <c r="P86" s="23"/>
      <c r="Q86" s="25"/>
      <c r="R86" s="25"/>
      <c r="S86" s="19"/>
      <c r="T86" s="19"/>
      <c r="U86" s="19"/>
      <c r="V86" s="19"/>
      <c r="W86" s="19"/>
      <c r="X86" s="19"/>
      <c r="Y86" s="26"/>
      <c r="Z86" s="26"/>
      <c r="AA86" s="26"/>
      <c r="AB86" s="26"/>
      <c r="AC86" s="26"/>
      <c r="AD86" s="26"/>
      <c r="AE86" s="26"/>
      <c r="AF86" s="26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</row>
    <row r="87" spans="1:50" x14ac:dyDescent="0.2">
      <c r="A87" s="62">
        <v>44</v>
      </c>
      <c r="B87" s="18" t="str">
        <f>Data!B49</f>
        <v>Germany</v>
      </c>
      <c r="C87" s="18" t="str">
        <f>Data!C49</f>
        <v>DEU</v>
      </c>
      <c r="D87" s="18" t="str">
        <f>Data!D49</f>
        <v>ECS           Europe &amp; Central Asia</v>
      </c>
      <c r="E87" s="18" t="str">
        <f>Data!E49</f>
        <v xml:space="preserve"> </v>
      </c>
      <c r="F87" s="48">
        <f>Data!F49</f>
        <v>0</v>
      </c>
      <c r="G87" s="20">
        <f>IF($B$7="Overall Alert",Data!G49,IF($B$7="Underlying Vulnerability",Data!J49,IF($B$7="Emerging Threat",Data!M49)))</f>
        <v>0</v>
      </c>
      <c r="H87" s="21">
        <f>IF($B$7="Overall Alert",Data!H49,IF($B$7="Underlying Vulnerability",Data!K49,IF($B$7="Emerging Threat",Data!N49)))</f>
        <v>0</v>
      </c>
      <c r="I87" s="48">
        <f>Data!Q49</f>
        <v>0</v>
      </c>
      <c r="J87" s="23" t="str">
        <f>IF(
   $B$7="Overall Alert",IF(
      Data!R49 &gt;= 7, "HIGH",IF(
         Data!R49 &gt;= 5, "MED","LOW")), IF(
            $B$7="Underlying Vulnerability", IF(
               Data!Y49 &gt;= 10, "HIGH",IF(
                  Data!Y49 &gt;= 7, "MED","LOW")),IF(
                     $B$7="Emerging Threat", IF(
                        Data!AF49 &gt;= 10, "HIGH",IF(
                            Data!AF49 &gt;= 7, "MED","LOW")))))</f>
        <v>LOW</v>
      </c>
      <c r="K87" s="23" t="str">
        <f>IF(
   $B$7="Overall Alert",IF(
      Data!S49 &gt;= 7, "HIGH",IF(
         Data!S49 &gt;= 5, "MED","LOW")), IF(
            $B$7="Underlying Vulnerability", IF(
               Data!Z49 &gt;= 10, "HIGH",IF(
                  Data!Z49 &gt;= 7, "MED","LOW")),IF(
                     $B$7="Emerging Threat", IF(
                        Data!AG49 &gt;= 10, "HIGH",IF(
                            Data!AG49 &gt;= 7, "MED","LOW")))))</f>
        <v>LOW</v>
      </c>
      <c r="L87" s="23" t="str">
        <f>IF(
   $B$7="Overall Alert",IF(
      Data!T49 &gt;= 7, "HIGH",IF(
         Data!T49 &gt;= 5, "MED","LOW")), IF(
            $B$7="Underlying Vulnerability", IF(
               Data!AA49 &gt;= 10, "HIGH",IF(
                  Data!AA49 &gt;= 7, "MED","LOW")),IF(
                     $B$7="Emerging Threat", IF(
                        Data!AH49 &gt;= 10, "HIGH",IF(
                            Data!AH49 &gt;= 7, "MED","LOW")))))</f>
        <v>LOW</v>
      </c>
      <c r="M87" s="23" t="str">
        <f>IF(
   $B$7="Overall Alert",IF(
      Data!U49 &gt;= 7, "HIGH",IF(
         Data!U49 &gt;= 5, "MED","LOW")), IF(
            $B$7="Underlying Vulnerability", IF(
               Data!AB49 &gt;= 10, "HIGH",IF(
                  Data!AB49 &gt;= 7, "MED","LOW")),IF(
                     $B$7="Emerging Threat", IF(
                        Data!AI49 &gt;= 10, "HIGH",IF(
                            Data!AI49 &gt;= 7, "MED","LOW")))))</f>
        <v>LOW</v>
      </c>
      <c r="N87" s="23" t="str">
        <f>IF(
   $B$7="Overall Alert",IF(
      Data!V49 &gt;= 7, "HIGH",IF(
         Data!V49 &gt;= 5, "MED","LOW")), IF(
            $B$7="Underlying Vulnerability", IF(
               Data!AC49 &gt;= 10, "HIGH",IF(
                  Data!AC49 &gt;= 7, "MED","LOW")),IF(
                     $B$7="Emerging Threat", IF(
                        Data!AJ49 &gt;= 10, "HIGH",IF(
                            Data!AJ49 &gt;= 7, "MED","LOW")))))</f>
        <v>LOW</v>
      </c>
      <c r="O87" s="23" t="str">
        <f>IF(
   $B$7="Overall Alert",IF(
      Data!W49 &gt;= 7, "HIGH",IF(
         Data!W49 &gt;= 5, "MED","LOW")), IF(
            $B$7="Underlying Vulnerability", IF(
               Data!AD49 &gt;= 10, "HIGH",IF(
                  Data!AD49 &gt;= 7, "MED","LOW")),IF(
                     $B$7="Emerging Threat", IF(
                        Data!AK49 &gt;= 10, "HIGH",IF(
                            Data!AK49 &gt;= 7, "MED","LOW")))))</f>
        <v>LOW</v>
      </c>
      <c r="P87" s="23"/>
      <c r="Q87" s="25"/>
      <c r="R87" s="25"/>
      <c r="S87" s="19"/>
      <c r="T87" s="19"/>
      <c r="U87" s="19"/>
      <c r="V87" s="19"/>
      <c r="W87" s="19"/>
      <c r="X87" s="19"/>
      <c r="Y87" s="26"/>
      <c r="Z87" s="26"/>
      <c r="AA87" s="26"/>
      <c r="AB87" s="26"/>
      <c r="AC87" s="26"/>
      <c r="AD87" s="26"/>
      <c r="AE87" s="26"/>
      <c r="AF87" s="26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</row>
    <row r="88" spans="1:50" x14ac:dyDescent="0.2">
      <c r="A88" s="62">
        <v>45</v>
      </c>
      <c r="B88" s="18" t="str">
        <f>Data!B50</f>
        <v>Djibouti</v>
      </c>
      <c r="C88" s="18" t="str">
        <f>Data!C50</f>
        <v>DJI</v>
      </c>
      <c r="D88" s="18" t="str">
        <f>Data!D50</f>
        <v>MEA           Middle East &amp; North Africa</v>
      </c>
      <c r="E88" s="18" t="str">
        <f>Data!E50</f>
        <v>IDA</v>
      </c>
      <c r="F88" s="48">
        <f>Data!F50</f>
        <v>0</v>
      </c>
      <c r="G88" s="20">
        <f>IF($B$7="Overall Alert",Data!G50,IF($B$7="Underlying Vulnerability",Data!J50,IF($B$7="Emerging Threat",Data!M50)))</f>
        <v>3.5</v>
      </c>
      <c r="H88" s="21">
        <f>IF($B$7="Overall Alert",Data!H50,IF($B$7="Underlying Vulnerability",Data!K50,IF($B$7="Emerging Threat",Data!N50)))</f>
        <v>3.5</v>
      </c>
      <c r="I88" s="48">
        <f>Data!Q50</f>
        <v>0</v>
      </c>
      <c r="J88" s="23" t="str">
        <f>IF(
   $B$7="Overall Alert",IF(
      Data!R50 &gt;= 7, "HIGH",IF(
         Data!R50 &gt;= 5, "MED","LOW")), IF(
            $B$7="Underlying Vulnerability", IF(
               Data!Y50 &gt;= 10, "HIGH",IF(
                  Data!Y50 &gt;= 7, "MED","LOW")),IF(
                     $B$7="Emerging Threat", IF(
                        Data!AF50 &gt;= 10, "HIGH",IF(
                            Data!AF50 &gt;= 7, "MED","LOW")))))</f>
        <v>HIGH</v>
      </c>
      <c r="K88" s="23" t="str">
        <f>IF(
   $B$7="Overall Alert",IF(
      Data!S50 &gt;= 7, "HIGH",IF(
         Data!S50 &gt;= 5, "MED","LOW")), IF(
            $B$7="Underlying Vulnerability", IF(
               Data!Z50 &gt;= 10, "HIGH",IF(
                  Data!Z50 &gt;= 7, "MED","LOW")),IF(
                     $B$7="Emerging Threat", IF(
                        Data!AG50 &gt;= 10, "HIGH",IF(
                            Data!AG50 &gt;= 7, "MED","LOW")))))</f>
        <v>LOW</v>
      </c>
      <c r="L88" s="23" t="str">
        <f>IF(
   $B$7="Overall Alert",IF(
      Data!T50 &gt;= 7, "HIGH",IF(
         Data!T50 &gt;= 5, "MED","LOW")), IF(
            $B$7="Underlying Vulnerability", IF(
               Data!AA50 &gt;= 10, "HIGH",IF(
                  Data!AA50 &gt;= 7, "MED","LOW")),IF(
                     $B$7="Emerging Threat", IF(
                        Data!AH50 &gt;= 10, "HIGH",IF(
                            Data!AH50 &gt;= 7, "MED","LOW")))))</f>
        <v>MED</v>
      </c>
      <c r="M88" s="23" t="str">
        <f>IF(
   $B$7="Overall Alert",IF(
      Data!U50 &gt;= 7, "HIGH",IF(
         Data!U50 &gt;= 5, "MED","LOW")), IF(
            $B$7="Underlying Vulnerability", IF(
               Data!AB50 &gt;= 10, "HIGH",IF(
                  Data!AB50 &gt;= 7, "MED","LOW")),IF(
                     $B$7="Emerging Threat", IF(
                        Data!AI50 &gt;= 10, "HIGH",IF(
                            Data!AI50 &gt;= 7, "MED","LOW")))))</f>
        <v>HIGH</v>
      </c>
      <c r="N88" s="23" t="str">
        <f>IF(
   $B$7="Overall Alert",IF(
      Data!V50 &gt;= 7, "HIGH",IF(
         Data!V50 &gt;= 5, "MED","LOW")), IF(
            $B$7="Underlying Vulnerability", IF(
               Data!AC50 &gt;= 10, "HIGH",IF(
                  Data!AC50 &gt;= 7, "MED","LOW")),IF(
                     $B$7="Emerging Threat", IF(
                        Data!AJ50 &gt;= 10, "HIGH",IF(
                            Data!AJ50 &gt;= 7, "MED","LOW")))))</f>
        <v>HIGH</v>
      </c>
      <c r="O88" s="23" t="str">
        <f>IF(
   $B$7="Overall Alert",IF(
      Data!W50 &gt;= 7, "HIGH",IF(
         Data!W50 &gt;= 5, "MED","LOW")), IF(
            $B$7="Underlying Vulnerability", IF(
               Data!AD50 &gt;= 10, "HIGH",IF(
                  Data!AD50 &gt;= 7, "MED","LOW")),IF(
                     $B$7="Emerging Threat", IF(
                        Data!AK50 &gt;= 10, "HIGH",IF(
                            Data!AK50 &gt;= 7, "MED","LOW")))))</f>
        <v>LOW</v>
      </c>
      <c r="P88" s="23"/>
      <c r="Q88" s="25"/>
      <c r="R88" s="25"/>
      <c r="S88" s="19"/>
      <c r="T88" s="19"/>
      <c r="U88" s="19"/>
      <c r="V88" s="19"/>
      <c r="W88" s="19"/>
      <c r="X88" s="19"/>
      <c r="Y88" s="26"/>
      <c r="Z88" s="26"/>
      <c r="AA88" s="26"/>
      <c r="AB88" s="26"/>
      <c r="AC88" s="26"/>
      <c r="AD88" s="26"/>
      <c r="AE88" s="26"/>
      <c r="AF88" s="26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</row>
    <row r="89" spans="1:50" x14ac:dyDescent="0.2">
      <c r="A89" s="62">
        <v>46</v>
      </c>
      <c r="B89" s="18" t="str">
        <f>Data!B51</f>
        <v>Dominica</v>
      </c>
      <c r="C89" s="18" t="str">
        <f>Data!C51</f>
        <v>DMA</v>
      </c>
      <c r="D89" s="18" t="str">
        <f>Data!D51</f>
        <v>LCN           Latin America &amp; Caribbean</v>
      </c>
      <c r="E89" s="18" t="str">
        <f>Data!E51</f>
        <v>Blend</v>
      </c>
      <c r="F89" s="48">
        <f>Data!F51</f>
        <v>0</v>
      </c>
      <c r="G89" s="20">
        <f>IF($B$7="Overall Alert",Data!G51,IF($B$7="Underlying Vulnerability",Data!J51,IF($B$7="Emerging Threat",Data!M51)))</f>
        <v>1</v>
      </c>
      <c r="H89" s="21">
        <f>IF($B$7="Overall Alert",Data!H51,IF($B$7="Underlying Vulnerability",Data!K51,IF($B$7="Emerging Threat",Data!N51)))</f>
        <v>1</v>
      </c>
      <c r="I89" s="48">
        <f>Data!Q51</f>
        <v>0</v>
      </c>
      <c r="J89" s="23" t="str">
        <f>IF(
   $B$7="Overall Alert",IF(
      Data!R51 &gt;= 7, "HIGH",IF(
         Data!R51 &gt;= 5, "MED","LOW")), IF(
            $B$7="Underlying Vulnerability", IF(
               Data!Y51 &gt;= 10, "HIGH",IF(
                  Data!Y51 &gt;= 7, "MED","LOW")),IF(
                     $B$7="Emerging Threat", IF(
                        Data!AF51 &gt;= 10, "HIGH",IF(
                            Data!AF51 &gt;= 7, "MED","LOW")))))</f>
        <v>HIGH</v>
      </c>
      <c r="K89" s="23" t="str">
        <f>IF(
   $B$7="Overall Alert",IF(
      Data!S51 &gt;= 7, "HIGH",IF(
         Data!S51 &gt;= 5, "MED","LOW")), IF(
            $B$7="Underlying Vulnerability", IF(
               Data!Z51 &gt;= 10, "HIGH",IF(
                  Data!Z51 &gt;= 7, "MED","LOW")),IF(
                     $B$7="Emerging Threat", IF(
                        Data!AG51 &gt;= 10, "HIGH",IF(
                            Data!AG51 &gt;= 7, "MED","LOW")))))</f>
        <v>LOW</v>
      </c>
      <c r="L89" s="23" t="str">
        <f>IF(
   $B$7="Overall Alert",IF(
      Data!T51 &gt;= 7, "HIGH",IF(
         Data!T51 &gt;= 5, "MED","LOW")), IF(
            $B$7="Underlying Vulnerability", IF(
               Data!AA51 &gt;= 10, "HIGH",IF(
                  Data!AA51 &gt;= 7, "MED","LOW")),IF(
                     $B$7="Emerging Threat", IF(
                        Data!AH51 &gt;= 10, "HIGH",IF(
                            Data!AH51 &gt;= 7, "MED","LOW")))))</f>
        <v>LOW</v>
      </c>
      <c r="M89" s="23" t="str">
        <f>IF(
   $B$7="Overall Alert",IF(
      Data!U51 &gt;= 7, "HIGH",IF(
         Data!U51 &gt;= 5, "MED","LOW")), IF(
            $B$7="Underlying Vulnerability", IF(
               Data!AB51 &gt;= 10, "HIGH",IF(
                  Data!AB51 &gt;= 7, "MED","LOW")),IF(
                     $B$7="Emerging Threat", IF(
                        Data!AI51 &gt;= 10, "HIGH",IF(
                            Data!AI51 &gt;= 7, "MED","LOW")))))</f>
        <v>LOW</v>
      </c>
      <c r="N89" s="23" t="str">
        <f>IF(
   $B$7="Overall Alert",IF(
      Data!V51 &gt;= 7, "HIGH",IF(
         Data!V51 &gt;= 5, "MED","LOW")), IF(
            $B$7="Underlying Vulnerability", IF(
               Data!AC51 &gt;= 10, "HIGH",IF(
                  Data!AC51 &gt;= 7, "MED","LOW")),IF(
                     $B$7="Emerging Threat", IF(
                        Data!AJ51 &gt;= 10, "HIGH",IF(
                            Data!AJ51 &gt;= 7, "MED","LOW")))))</f>
        <v>LOW</v>
      </c>
      <c r="O89" s="23" t="str">
        <f>IF(
   $B$7="Overall Alert",IF(
      Data!W51 &gt;= 7, "HIGH",IF(
         Data!W51 &gt;= 5, "MED","LOW")), IF(
            $B$7="Underlying Vulnerability", IF(
               Data!AD51 &gt;= 10, "HIGH",IF(
                  Data!AD51 &gt;= 7, "MED","LOW")),IF(
                     $B$7="Emerging Threat", IF(
                        Data!AK51 &gt;= 10, "HIGH",IF(
                            Data!AK51 &gt;= 7, "MED","LOW")))))</f>
        <v>LOW</v>
      </c>
      <c r="P89" s="23"/>
      <c r="Q89" s="25"/>
      <c r="R89" s="25"/>
      <c r="S89" s="19"/>
      <c r="T89" s="19"/>
      <c r="U89" s="19"/>
      <c r="V89" s="19"/>
      <c r="W89" s="19"/>
      <c r="X89" s="19"/>
      <c r="Y89" s="26"/>
      <c r="Z89" s="26"/>
      <c r="AA89" s="26"/>
      <c r="AB89" s="26"/>
      <c r="AC89" s="26"/>
      <c r="AD89" s="26"/>
      <c r="AE89" s="26"/>
      <c r="AF89" s="26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</row>
    <row r="90" spans="1:50" x14ac:dyDescent="0.2">
      <c r="A90" s="62">
        <v>47</v>
      </c>
      <c r="B90" s="18" t="str">
        <f>Data!B52</f>
        <v>Denmark</v>
      </c>
      <c r="C90" s="18" t="str">
        <f>Data!C52</f>
        <v>DNK</v>
      </c>
      <c r="D90" s="18" t="str">
        <f>Data!D52</f>
        <v>ECS           Europe &amp; Central Asia</v>
      </c>
      <c r="E90" s="18" t="str">
        <f>Data!E52</f>
        <v xml:space="preserve"> </v>
      </c>
      <c r="F90" s="48">
        <f>Data!F52</f>
        <v>0</v>
      </c>
      <c r="G90" s="20">
        <f>IF($B$7="Overall Alert",Data!G52,IF($B$7="Underlying Vulnerability",Data!J52,IF($B$7="Emerging Threat",Data!M52)))</f>
        <v>0.5</v>
      </c>
      <c r="H90" s="21">
        <f>IF($B$7="Overall Alert",Data!H52,IF($B$7="Underlying Vulnerability",Data!K52,IF($B$7="Emerging Threat",Data!N52)))</f>
        <v>0.5</v>
      </c>
      <c r="I90" s="48">
        <f>Data!Q52</f>
        <v>0</v>
      </c>
      <c r="J90" s="23" t="str">
        <f>IF(
   $B$7="Overall Alert",IF(
      Data!R52 &gt;= 7, "HIGH",IF(
         Data!R52 &gt;= 5, "MED","LOW")), IF(
            $B$7="Underlying Vulnerability", IF(
               Data!Y52 &gt;= 10, "HIGH",IF(
                  Data!Y52 &gt;= 7, "MED","LOW")),IF(
                     $B$7="Emerging Threat", IF(
                        Data!AF52 &gt;= 10, "HIGH",IF(
                            Data!AF52 &gt;= 7, "MED","LOW")))))</f>
        <v>MED</v>
      </c>
      <c r="K90" s="23" t="str">
        <f>IF(
   $B$7="Overall Alert",IF(
      Data!S52 &gt;= 7, "HIGH",IF(
         Data!S52 &gt;= 5, "MED","LOW")), IF(
            $B$7="Underlying Vulnerability", IF(
               Data!Z52 &gt;= 10, "HIGH",IF(
                  Data!Z52 &gt;= 7, "MED","LOW")),IF(
                     $B$7="Emerging Threat", IF(
                        Data!AG52 &gt;= 10, "HIGH",IF(
                            Data!AG52 &gt;= 7, "MED","LOW")))))</f>
        <v>LOW</v>
      </c>
      <c r="L90" s="23" t="str">
        <f>IF(
   $B$7="Overall Alert",IF(
      Data!T52 &gt;= 7, "HIGH",IF(
         Data!T52 &gt;= 5, "MED","LOW")), IF(
            $B$7="Underlying Vulnerability", IF(
               Data!AA52 &gt;= 10, "HIGH",IF(
                  Data!AA52 &gt;= 7, "MED","LOW")),IF(
                     $B$7="Emerging Threat", IF(
                        Data!AH52 &gt;= 10, "HIGH",IF(
                            Data!AH52 &gt;= 7, "MED","LOW")))))</f>
        <v>LOW</v>
      </c>
      <c r="M90" s="23" t="str">
        <f>IF(
   $B$7="Overall Alert",IF(
      Data!U52 &gt;= 7, "HIGH",IF(
         Data!U52 &gt;= 5, "MED","LOW")), IF(
            $B$7="Underlying Vulnerability", IF(
               Data!AB52 &gt;= 10, "HIGH",IF(
                  Data!AB52 &gt;= 7, "MED","LOW")),IF(
                     $B$7="Emerging Threat", IF(
                        Data!AI52 &gt;= 10, "HIGH",IF(
                            Data!AI52 &gt;= 7, "MED","LOW")))))</f>
        <v>LOW</v>
      </c>
      <c r="N90" s="23" t="str">
        <f>IF(
   $B$7="Overall Alert",IF(
      Data!V52 &gt;= 7, "HIGH",IF(
         Data!V52 &gt;= 5, "MED","LOW")), IF(
            $B$7="Underlying Vulnerability", IF(
               Data!AC52 &gt;= 10, "HIGH",IF(
                  Data!AC52 &gt;= 7, "MED","LOW")),IF(
                     $B$7="Emerging Threat", IF(
                        Data!AJ52 &gt;= 10, "HIGH",IF(
                            Data!AJ52 &gt;= 7, "MED","LOW")))))</f>
        <v>LOW</v>
      </c>
      <c r="O90" s="23" t="str">
        <f>IF(
   $B$7="Overall Alert",IF(
      Data!W52 &gt;= 7, "HIGH",IF(
         Data!W52 &gt;= 5, "MED","LOW")), IF(
            $B$7="Underlying Vulnerability", IF(
               Data!AD52 &gt;= 10, "HIGH",IF(
                  Data!AD52 &gt;= 7, "MED","LOW")),IF(
                     $B$7="Emerging Threat", IF(
                        Data!AK52 &gt;= 10, "HIGH",IF(
                            Data!AK52 &gt;= 7, "MED","LOW")))))</f>
        <v>LOW</v>
      </c>
      <c r="P90" s="23"/>
      <c r="Q90" s="25"/>
      <c r="R90" s="25"/>
      <c r="S90" s="19"/>
      <c r="T90" s="19"/>
      <c r="U90" s="19"/>
      <c r="V90" s="19"/>
      <c r="W90" s="19"/>
      <c r="X90" s="19"/>
      <c r="Y90" s="26"/>
      <c r="Z90" s="26"/>
      <c r="AA90" s="26"/>
      <c r="AB90" s="26"/>
      <c r="AC90" s="26"/>
      <c r="AD90" s="26"/>
      <c r="AE90" s="26"/>
      <c r="AF90" s="26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</row>
    <row r="91" spans="1:50" x14ac:dyDescent="0.2">
      <c r="A91" s="62">
        <v>48</v>
      </c>
      <c r="B91" s="18" t="str">
        <f>Data!B53</f>
        <v>Dominican Republic</v>
      </c>
      <c r="C91" s="18" t="str">
        <f>Data!C53</f>
        <v>DOM</v>
      </c>
      <c r="D91" s="18" t="str">
        <f>Data!D53</f>
        <v>LCN           Latin America &amp; Caribbean</v>
      </c>
      <c r="E91" s="18" t="str">
        <f>Data!E53</f>
        <v>IBRD</v>
      </c>
      <c r="F91" s="48">
        <f>Data!F53</f>
        <v>0</v>
      </c>
      <c r="G91" s="20">
        <f>IF($B$7="Overall Alert",Data!G53,IF($B$7="Underlying Vulnerability",Data!J53,IF($B$7="Emerging Threat",Data!M53)))</f>
        <v>1.5</v>
      </c>
      <c r="H91" s="21">
        <f>IF($B$7="Overall Alert",Data!H53,IF($B$7="Underlying Vulnerability",Data!K53,IF($B$7="Emerging Threat",Data!N53)))</f>
        <v>1.5</v>
      </c>
      <c r="I91" s="48">
        <f>Data!Q53</f>
        <v>0</v>
      </c>
      <c r="J91" s="23" t="str">
        <f>IF(
   $B$7="Overall Alert",IF(
      Data!R53 &gt;= 7, "HIGH",IF(
         Data!R53 &gt;= 5, "MED","LOW")), IF(
            $B$7="Underlying Vulnerability", IF(
               Data!Y53 &gt;= 10, "HIGH",IF(
                  Data!Y53 &gt;= 7, "MED","LOW")),IF(
                     $B$7="Emerging Threat", IF(
                        Data!AF53 &gt;= 10, "HIGH",IF(
                            Data!AF53 &gt;= 7, "MED","LOW")))))</f>
        <v>LOW</v>
      </c>
      <c r="K91" s="23" t="str">
        <f>IF(
   $B$7="Overall Alert",IF(
      Data!S53 &gt;= 7, "HIGH",IF(
         Data!S53 &gt;= 5, "MED","LOW")), IF(
            $B$7="Underlying Vulnerability", IF(
               Data!Z53 &gt;= 10, "HIGH",IF(
                  Data!Z53 &gt;= 7, "MED","LOW")),IF(
                     $B$7="Emerging Threat", IF(
                        Data!AG53 &gt;= 10, "HIGH",IF(
                            Data!AG53 &gt;= 7, "MED","LOW")))))</f>
        <v>LOW</v>
      </c>
      <c r="L91" s="23" t="str">
        <f>IF(
   $B$7="Overall Alert",IF(
      Data!T53 &gt;= 7, "HIGH",IF(
         Data!T53 &gt;= 5, "MED","LOW")), IF(
            $B$7="Underlying Vulnerability", IF(
               Data!AA53 &gt;= 10, "HIGH",IF(
                  Data!AA53 &gt;= 7, "MED","LOW")),IF(
                     $B$7="Emerging Threat", IF(
                        Data!AH53 &gt;= 10, "HIGH",IF(
                            Data!AH53 &gt;= 7, "MED","LOW")))))</f>
        <v>MED</v>
      </c>
      <c r="M91" s="23" t="str">
        <f>IF(
   $B$7="Overall Alert",IF(
      Data!U53 &gt;= 7, "HIGH",IF(
         Data!U53 &gt;= 5, "MED","LOW")), IF(
            $B$7="Underlying Vulnerability", IF(
               Data!AB53 &gt;= 10, "HIGH",IF(
                  Data!AB53 &gt;= 7, "MED","LOW")),IF(
                     $B$7="Emerging Threat", IF(
                        Data!AI53 &gt;= 10, "HIGH",IF(
                            Data!AI53 &gt;= 7, "MED","LOW")))))</f>
        <v>HIGH</v>
      </c>
      <c r="N91" s="23" t="str">
        <f>IF(
   $B$7="Overall Alert",IF(
      Data!V53 &gt;= 7, "HIGH",IF(
         Data!V53 &gt;= 5, "MED","LOW")), IF(
            $B$7="Underlying Vulnerability", IF(
               Data!AC53 &gt;= 10, "HIGH",IF(
                  Data!AC53 &gt;= 7, "MED","LOW")),IF(
                     $B$7="Emerging Threat", IF(
                        Data!AJ53 &gt;= 10, "HIGH",IF(
                            Data!AJ53 &gt;= 7, "MED","LOW")))))</f>
        <v>LOW</v>
      </c>
      <c r="O91" s="23" t="str">
        <f>IF(
   $B$7="Overall Alert",IF(
      Data!W53 &gt;= 7, "HIGH",IF(
         Data!W53 &gt;= 5, "MED","LOW")), IF(
            $B$7="Underlying Vulnerability", IF(
               Data!AD53 &gt;= 10, "HIGH",IF(
                  Data!AD53 &gt;= 7, "MED","LOW")),IF(
                     $B$7="Emerging Threat", IF(
                        Data!AK53 &gt;= 10, "HIGH",IF(
                            Data!AK53 &gt;= 7, "MED","LOW")))))</f>
        <v>LOW</v>
      </c>
      <c r="P91" s="23"/>
      <c r="Q91" s="25"/>
      <c r="R91" s="25"/>
      <c r="S91" s="19"/>
      <c r="T91" s="19"/>
      <c r="U91" s="19"/>
      <c r="V91" s="19"/>
      <c r="W91" s="19"/>
      <c r="X91" s="19"/>
      <c r="Y91" s="26"/>
      <c r="Z91" s="26"/>
      <c r="AA91" s="26"/>
      <c r="AB91" s="26"/>
      <c r="AC91" s="26"/>
      <c r="AD91" s="26"/>
      <c r="AE91" s="26"/>
      <c r="AF91" s="26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</row>
    <row r="92" spans="1:50" x14ac:dyDescent="0.2">
      <c r="A92" s="62">
        <v>49</v>
      </c>
      <c r="B92" s="18" t="str">
        <f>Data!B54</f>
        <v>Algeria</v>
      </c>
      <c r="C92" s="18" t="str">
        <f>Data!C54</f>
        <v>DZA</v>
      </c>
      <c r="D92" s="18" t="str">
        <f>Data!D54</f>
        <v>MEA           Middle East &amp; North Africa</v>
      </c>
      <c r="E92" s="18" t="str">
        <f>Data!E54</f>
        <v>IBRD</v>
      </c>
      <c r="F92" s="48">
        <f>Data!F54</f>
        <v>0</v>
      </c>
      <c r="G92" s="20">
        <f>IF($B$7="Overall Alert",Data!G54,IF($B$7="Underlying Vulnerability",Data!J54,IF($B$7="Emerging Threat",Data!M54)))</f>
        <v>2.5</v>
      </c>
      <c r="H92" s="21">
        <f>IF($B$7="Overall Alert",Data!H54,IF($B$7="Underlying Vulnerability",Data!K54,IF($B$7="Emerging Threat",Data!N54)))</f>
        <v>2.5</v>
      </c>
      <c r="I92" s="48">
        <f>Data!Q54</f>
        <v>0</v>
      </c>
      <c r="J92" s="23" t="str">
        <f>IF(
   $B$7="Overall Alert",IF(
      Data!R54 &gt;= 7, "HIGH",IF(
         Data!R54 &gt;= 5, "MED","LOW")), IF(
            $B$7="Underlying Vulnerability", IF(
               Data!Y54 &gt;= 10, "HIGH",IF(
                  Data!Y54 &gt;= 7, "MED","LOW")),IF(
                     $B$7="Emerging Threat", IF(
                        Data!AF54 &gt;= 10, "HIGH",IF(
                            Data!AF54 &gt;= 7, "MED","LOW")))))</f>
        <v>MED</v>
      </c>
      <c r="K92" s="23" t="str">
        <f>IF(
   $B$7="Overall Alert",IF(
      Data!S54 &gt;= 7, "HIGH",IF(
         Data!S54 &gt;= 5, "MED","LOW")), IF(
            $B$7="Underlying Vulnerability", IF(
               Data!Z54 &gt;= 10, "HIGH",IF(
                  Data!Z54 &gt;= 7, "MED","LOW")),IF(
                     $B$7="Emerging Threat", IF(
                        Data!AG54 &gt;= 10, "HIGH",IF(
                            Data!AG54 &gt;= 7, "MED","LOW")))))</f>
        <v>LOW</v>
      </c>
      <c r="L92" s="23" t="str">
        <f>IF(
   $B$7="Overall Alert",IF(
      Data!T54 &gt;= 7, "HIGH",IF(
         Data!T54 &gt;= 5, "MED","LOW")), IF(
            $B$7="Underlying Vulnerability", IF(
               Data!AA54 &gt;= 10, "HIGH",IF(
                  Data!AA54 &gt;= 7, "MED","LOW")),IF(
                     $B$7="Emerging Threat", IF(
                        Data!AH54 &gt;= 10, "HIGH",IF(
                            Data!AH54 &gt;= 7, "MED","LOW")))))</f>
        <v>HIGH</v>
      </c>
      <c r="M92" s="23" t="str">
        <f>IF(
   $B$7="Overall Alert",IF(
      Data!U54 &gt;= 7, "HIGH",IF(
         Data!U54 &gt;= 5, "MED","LOW")), IF(
            $B$7="Underlying Vulnerability", IF(
               Data!AB54 &gt;= 10, "HIGH",IF(
                  Data!AB54 &gt;= 7, "MED","LOW")),IF(
                     $B$7="Emerging Threat", IF(
                        Data!AI54 &gt;= 10, "HIGH",IF(
                            Data!AI54 &gt;= 7, "MED","LOW")))))</f>
        <v>MED</v>
      </c>
      <c r="N92" s="23" t="str">
        <f>IF(
   $B$7="Overall Alert",IF(
      Data!V54 &gt;= 7, "HIGH",IF(
         Data!V54 &gt;= 5, "MED","LOW")), IF(
            $B$7="Underlying Vulnerability", IF(
               Data!AC54 &gt;= 10, "HIGH",IF(
                  Data!AC54 &gt;= 7, "MED","LOW")),IF(
                     $B$7="Emerging Threat", IF(
                        Data!AJ54 &gt;= 10, "HIGH",IF(
                            Data!AJ54 &gt;= 7, "MED","LOW")))))</f>
        <v>LOW</v>
      </c>
      <c r="O92" s="23" t="str">
        <f>IF(
   $B$7="Overall Alert",IF(
      Data!W54 &gt;= 7, "HIGH",IF(
         Data!W54 &gt;= 5, "MED","LOW")), IF(
            $B$7="Underlying Vulnerability", IF(
               Data!AD54 &gt;= 10, "HIGH",IF(
                  Data!AD54 &gt;= 7, "MED","LOW")),IF(
                     $B$7="Emerging Threat", IF(
                        Data!AK54 &gt;= 10, "HIGH",IF(
                            Data!AK54 &gt;= 7, "MED","LOW")))))</f>
        <v>MED</v>
      </c>
      <c r="P92" s="23"/>
      <c r="Q92" s="25"/>
      <c r="R92" s="25"/>
      <c r="S92" s="19"/>
      <c r="T92" s="19"/>
      <c r="U92" s="19"/>
      <c r="V92" s="19"/>
      <c r="W92" s="19"/>
      <c r="X92" s="19"/>
      <c r="Y92" s="26"/>
      <c r="Z92" s="26"/>
      <c r="AA92" s="26"/>
      <c r="AB92" s="26"/>
      <c r="AC92" s="26"/>
      <c r="AD92" s="26"/>
      <c r="AE92" s="26"/>
      <c r="AF92" s="26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</row>
    <row r="93" spans="1:50" x14ac:dyDescent="0.2">
      <c r="A93" s="62">
        <v>50</v>
      </c>
      <c r="B93" s="18" t="str">
        <f>Data!B55</f>
        <v>Ecuador</v>
      </c>
      <c r="C93" s="18" t="str">
        <f>Data!C55</f>
        <v>ECU</v>
      </c>
      <c r="D93" s="18" t="str">
        <f>Data!D55</f>
        <v>LCN           Latin America &amp; Caribbean</v>
      </c>
      <c r="E93" s="18" t="str">
        <f>Data!E55</f>
        <v>IBRD</v>
      </c>
      <c r="F93" s="48">
        <f>Data!F55</f>
        <v>0</v>
      </c>
      <c r="G93" s="20">
        <f>IF($B$7="Overall Alert",Data!G55,IF($B$7="Underlying Vulnerability",Data!J55,IF($B$7="Emerging Threat",Data!M55)))</f>
        <v>2</v>
      </c>
      <c r="H93" s="21">
        <f>IF($B$7="Overall Alert",Data!H55,IF($B$7="Underlying Vulnerability",Data!K55,IF($B$7="Emerging Threat",Data!N55)))</f>
        <v>2</v>
      </c>
      <c r="I93" s="48">
        <f>Data!Q55</f>
        <v>0</v>
      </c>
      <c r="J93" s="23" t="str">
        <f>IF(
   $B$7="Overall Alert",IF(
      Data!R55 &gt;= 7, "HIGH",IF(
         Data!R55 &gt;= 5, "MED","LOW")), IF(
            $B$7="Underlying Vulnerability", IF(
               Data!Y55 &gt;= 10, "HIGH",IF(
                  Data!Y55 &gt;= 7, "MED","LOW")),IF(
                     $B$7="Emerging Threat", IF(
                        Data!AF55 &gt;= 10, "HIGH",IF(
                            Data!AF55 &gt;= 7, "MED","LOW")))))</f>
        <v>LOW</v>
      </c>
      <c r="K93" s="23" t="str">
        <f>IF(
   $B$7="Overall Alert",IF(
      Data!S55 &gt;= 7, "HIGH",IF(
         Data!S55 &gt;= 5, "MED","LOW")), IF(
            $B$7="Underlying Vulnerability", IF(
               Data!Z55 &gt;= 10, "HIGH",IF(
                  Data!Z55 &gt;= 7, "MED","LOW")),IF(
                     $B$7="Emerging Threat", IF(
                        Data!AG55 &gt;= 10, "HIGH",IF(
                            Data!AG55 &gt;= 7, "MED","LOW")))))</f>
        <v>LOW</v>
      </c>
      <c r="L93" s="23" t="str">
        <f>IF(
   $B$7="Overall Alert",IF(
      Data!T55 &gt;= 7, "HIGH",IF(
         Data!T55 &gt;= 5, "MED","LOW")), IF(
            $B$7="Underlying Vulnerability", IF(
               Data!AA55 &gt;= 10, "HIGH",IF(
                  Data!AA55 &gt;= 7, "MED","LOW")),IF(
                     $B$7="Emerging Threat", IF(
                        Data!AH55 &gt;= 10, "HIGH",IF(
                            Data!AH55 &gt;= 7, "MED","LOW")))))</f>
        <v>MED</v>
      </c>
      <c r="M93" s="23" t="str">
        <f>IF(
   $B$7="Overall Alert",IF(
      Data!U55 &gt;= 7, "HIGH",IF(
         Data!U55 &gt;= 5, "MED","LOW")), IF(
            $B$7="Underlying Vulnerability", IF(
               Data!AB55 &gt;= 10, "HIGH",IF(
                  Data!AB55 &gt;= 7, "MED","LOW")),IF(
                     $B$7="Emerging Threat", IF(
                        Data!AI55 &gt;= 10, "HIGH",IF(
                            Data!AI55 &gt;= 7, "MED","LOW")))))</f>
        <v>HIGH</v>
      </c>
      <c r="N93" s="23" t="str">
        <f>IF(
   $B$7="Overall Alert",IF(
      Data!V55 &gt;= 7, "HIGH",IF(
         Data!V55 &gt;= 5, "MED","LOW")), IF(
            $B$7="Underlying Vulnerability", IF(
               Data!AC55 &gt;= 10, "HIGH",IF(
                  Data!AC55 &gt;= 7, "MED","LOW")),IF(
                     $B$7="Emerging Threat", IF(
                        Data!AJ55 &gt;= 10, "HIGH",IF(
                            Data!AJ55 &gt;= 7, "MED","LOW")))))</f>
        <v>LOW</v>
      </c>
      <c r="O93" s="23" t="str">
        <f>IF(
   $B$7="Overall Alert",IF(
      Data!W55 &gt;= 7, "HIGH",IF(
         Data!W55 &gt;= 5, "MED","LOW")), IF(
            $B$7="Underlying Vulnerability", IF(
               Data!AD55 &gt;= 10, "HIGH",IF(
                  Data!AD55 &gt;= 7, "MED","LOW")),IF(
                     $B$7="Emerging Threat", IF(
                        Data!AK55 &gt;= 10, "HIGH",IF(
                            Data!AK55 &gt;= 7, "MED","LOW")))))</f>
        <v>MED</v>
      </c>
      <c r="P93" s="23"/>
      <c r="Q93" s="25"/>
      <c r="R93" s="25"/>
      <c r="S93" s="19"/>
      <c r="T93" s="19"/>
      <c r="U93" s="19"/>
      <c r="V93" s="19"/>
      <c r="W93" s="19"/>
      <c r="X93" s="19"/>
      <c r="Y93" s="26"/>
      <c r="Z93" s="26"/>
      <c r="AA93" s="26"/>
      <c r="AB93" s="26"/>
      <c r="AC93" s="26"/>
      <c r="AD93" s="26"/>
      <c r="AE93" s="26"/>
      <c r="AF93" s="26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</row>
    <row r="94" spans="1:50" x14ac:dyDescent="0.2">
      <c r="A94" s="62">
        <v>51</v>
      </c>
      <c r="B94" s="18" t="str">
        <f>Data!B56</f>
        <v>Egypt</v>
      </c>
      <c r="C94" s="18" t="str">
        <f>Data!C56</f>
        <v>EGY</v>
      </c>
      <c r="D94" s="18" t="str">
        <f>Data!D56</f>
        <v>MEA           Middle East &amp; North Africa</v>
      </c>
      <c r="E94" s="18" t="str">
        <f>Data!E56</f>
        <v>IBRD</v>
      </c>
      <c r="F94" s="48">
        <f>Data!F56</f>
        <v>0</v>
      </c>
      <c r="G94" s="20">
        <f>IF($B$7="Overall Alert",Data!G56,IF($B$7="Underlying Vulnerability",Data!J56,IF($B$7="Emerging Threat",Data!M56)))</f>
        <v>2</v>
      </c>
      <c r="H94" s="21">
        <f>IF($B$7="Overall Alert",Data!H56,IF($B$7="Underlying Vulnerability",Data!K56,IF($B$7="Emerging Threat",Data!N56)))</f>
        <v>2</v>
      </c>
      <c r="I94" s="48">
        <f>Data!Q56</f>
        <v>0</v>
      </c>
      <c r="J94" s="23" t="str">
        <f>IF(
   $B$7="Overall Alert",IF(
      Data!R56 &gt;= 7, "HIGH",IF(
         Data!R56 &gt;= 5, "MED","LOW")), IF(
            $B$7="Underlying Vulnerability", IF(
               Data!Y56 &gt;= 10, "HIGH",IF(
                  Data!Y56 &gt;= 7, "MED","LOW")),IF(
                     $B$7="Emerging Threat", IF(
                        Data!AF56 &gt;= 10, "HIGH",IF(
                            Data!AF56 &gt;= 7, "MED","LOW")))))</f>
        <v>MED</v>
      </c>
      <c r="K94" s="23" t="str">
        <f>IF(
   $B$7="Overall Alert",IF(
      Data!S56 &gt;= 7, "HIGH",IF(
         Data!S56 &gt;= 5, "MED","LOW")), IF(
            $B$7="Underlying Vulnerability", IF(
               Data!Z56 &gt;= 10, "HIGH",IF(
                  Data!Z56 &gt;= 7, "MED","LOW")),IF(
                     $B$7="Emerging Threat", IF(
                        Data!AG56 &gt;= 10, "HIGH",IF(
                            Data!AG56 &gt;= 7, "MED","LOW")))))</f>
        <v>LOW</v>
      </c>
      <c r="L94" s="23" t="str">
        <f>IF(
   $B$7="Overall Alert",IF(
      Data!T56 &gt;= 7, "HIGH",IF(
         Data!T56 &gt;= 5, "MED","LOW")), IF(
            $B$7="Underlying Vulnerability", IF(
               Data!AA56 &gt;= 10, "HIGH",IF(
                  Data!AA56 &gt;= 7, "MED","LOW")),IF(
                     $B$7="Emerging Threat", IF(
                        Data!AH56 &gt;= 10, "HIGH",IF(
                            Data!AH56 &gt;= 7, "MED","LOW")))))</f>
        <v>MED</v>
      </c>
      <c r="M94" s="23" t="str">
        <f>IF(
   $B$7="Overall Alert",IF(
      Data!U56 &gt;= 7, "HIGH",IF(
         Data!U56 &gt;= 5, "MED","LOW")), IF(
            $B$7="Underlying Vulnerability", IF(
               Data!AB56 &gt;= 10, "HIGH",IF(
                  Data!AB56 &gt;= 7, "MED","LOW")),IF(
                     $B$7="Emerging Threat", IF(
                        Data!AI56 &gt;= 10, "HIGH",IF(
                            Data!AI56 &gt;= 7, "MED","LOW")))))</f>
        <v>HIGH</v>
      </c>
      <c r="N94" s="23" t="str">
        <f>IF(
   $B$7="Overall Alert",IF(
      Data!V56 &gt;= 7, "HIGH",IF(
         Data!V56 &gt;= 5, "MED","LOW")), IF(
            $B$7="Underlying Vulnerability", IF(
               Data!AC56 &gt;= 10, "HIGH",IF(
                  Data!AC56 &gt;= 7, "MED","LOW")),IF(
                     $B$7="Emerging Threat", IF(
                        Data!AJ56 &gt;= 10, "HIGH",IF(
                            Data!AJ56 &gt;= 7, "MED","LOW")))))</f>
        <v>LOW</v>
      </c>
      <c r="O94" s="23" t="str">
        <f>IF(
   $B$7="Overall Alert",IF(
      Data!W56 &gt;= 7, "HIGH",IF(
         Data!W56 &gt;= 5, "MED","LOW")), IF(
            $B$7="Underlying Vulnerability", IF(
               Data!AD56 &gt;= 10, "HIGH",IF(
                  Data!AD56 &gt;= 7, "MED","LOW")),IF(
                     $B$7="Emerging Threat", IF(
                        Data!AK56 &gt;= 10, "HIGH",IF(
                            Data!AK56 &gt;= 7, "MED","LOW")))))</f>
        <v>LOW</v>
      </c>
      <c r="P94" s="23"/>
      <c r="Q94" s="25"/>
      <c r="R94" s="25"/>
      <c r="S94" s="19"/>
      <c r="T94" s="19"/>
      <c r="U94" s="19"/>
      <c r="V94" s="19"/>
      <c r="W94" s="19"/>
      <c r="X94" s="19"/>
      <c r="Y94" s="26"/>
      <c r="Z94" s="26"/>
      <c r="AA94" s="26"/>
      <c r="AB94" s="26"/>
      <c r="AC94" s="26"/>
      <c r="AD94" s="26"/>
      <c r="AE94" s="26"/>
      <c r="AF94" s="26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</row>
    <row r="95" spans="1:50" x14ac:dyDescent="0.2">
      <c r="A95" s="62">
        <v>52</v>
      </c>
      <c r="B95" s="18" t="str">
        <f>Data!B57</f>
        <v>Eritrea</v>
      </c>
      <c r="C95" s="18" t="str">
        <f>Data!C57</f>
        <v>ERI</v>
      </c>
      <c r="D95" s="18" t="str">
        <f>Data!D57</f>
        <v>SSF           Sub-Saharan Africa</v>
      </c>
      <c r="E95" s="18" t="str">
        <f>Data!E57</f>
        <v>IDA</v>
      </c>
      <c r="F95" s="48">
        <f>Data!F57</f>
        <v>0</v>
      </c>
      <c r="G95" s="20">
        <f>IF($B$7="Overall Alert",Data!G57,IF($B$7="Underlying Vulnerability",Data!J57,IF($B$7="Emerging Threat",Data!M57)))</f>
        <v>4.5</v>
      </c>
      <c r="H95" s="21">
        <f>IF($B$7="Overall Alert",Data!H57,IF($B$7="Underlying Vulnerability",Data!K57,IF($B$7="Emerging Threat",Data!N57)))</f>
        <v>4.5</v>
      </c>
      <c r="I95" s="48">
        <f>Data!Q57</f>
        <v>0</v>
      </c>
      <c r="J95" s="23" t="str">
        <f>IF(
   $B$7="Overall Alert",IF(
      Data!R57 &gt;= 7, "HIGH",IF(
         Data!R57 &gt;= 5, "MED","LOW")), IF(
            $B$7="Underlying Vulnerability", IF(
               Data!Y57 &gt;= 10, "HIGH",IF(
                  Data!Y57 &gt;= 7, "MED","LOW")),IF(
                     $B$7="Emerging Threat", IF(
                        Data!AF57 &gt;= 10, "HIGH",IF(
                            Data!AF57 &gt;= 7, "MED","LOW")))))</f>
        <v>HIGH</v>
      </c>
      <c r="K95" s="23" t="str">
        <f>IF(
   $B$7="Overall Alert",IF(
      Data!S57 &gt;= 7, "HIGH",IF(
         Data!S57 &gt;= 5, "MED","LOW")), IF(
            $B$7="Underlying Vulnerability", IF(
               Data!Z57 &gt;= 10, "HIGH",IF(
                  Data!Z57 &gt;= 7, "MED","LOW")),IF(
                     $B$7="Emerging Threat", IF(
                        Data!AG57 &gt;= 10, "HIGH",IF(
                            Data!AG57 &gt;= 7, "MED","LOW")))))</f>
        <v>MED</v>
      </c>
      <c r="L95" s="23" t="str">
        <f>IF(
   $B$7="Overall Alert",IF(
      Data!T57 &gt;= 7, "HIGH",IF(
         Data!T57 &gt;= 5, "MED","LOW")), IF(
            $B$7="Underlying Vulnerability", IF(
               Data!AA57 &gt;= 10, "HIGH",IF(
                  Data!AA57 &gt;= 7, "MED","LOW")),IF(
                     $B$7="Emerging Threat", IF(
                        Data!AH57 &gt;= 10, "HIGH",IF(
                            Data!AH57 &gt;= 7, "MED","LOW")))))</f>
        <v>MED</v>
      </c>
      <c r="M95" s="23" t="str">
        <f>IF(
   $B$7="Overall Alert",IF(
      Data!U57 &gt;= 7, "HIGH",IF(
         Data!U57 &gt;= 5, "MED","LOW")), IF(
            $B$7="Underlying Vulnerability", IF(
               Data!AB57 &gt;= 10, "HIGH",IF(
                  Data!AB57 &gt;= 7, "MED","LOW")),IF(
                     $B$7="Emerging Threat", IF(
                        Data!AI57 &gt;= 10, "HIGH",IF(
                            Data!AI57 &gt;= 7, "MED","LOW")))))</f>
        <v>HIGH</v>
      </c>
      <c r="N95" s="23" t="str">
        <f>IF(
   $B$7="Overall Alert",IF(
      Data!V57 &gt;= 7, "HIGH",IF(
         Data!V57 &gt;= 5, "MED","LOW")), IF(
            $B$7="Underlying Vulnerability", IF(
               Data!AC57 &gt;= 10, "HIGH",IF(
                  Data!AC57 &gt;= 7, "MED","LOW")),IF(
                     $B$7="Emerging Threat", IF(
                        Data!AJ57 &gt;= 10, "HIGH",IF(
                            Data!AJ57 &gt;= 7, "MED","LOW")))))</f>
        <v>HIGH</v>
      </c>
      <c r="O95" s="23" t="str">
        <f>IF(
   $B$7="Overall Alert",IF(
      Data!W57 &gt;= 7, "HIGH",IF(
         Data!W57 &gt;= 5, "MED","LOW")), IF(
            $B$7="Underlying Vulnerability", IF(
               Data!AD57 &gt;= 10, "HIGH",IF(
                  Data!AD57 &gt;= 7, "MED","LOW")),IF(
                     $B$7="Emerging Threat", IF(
                        Data!AK57 &gt;= 10, "HIGH",IF(
                            Data!AK57 &gt;= 7, "MED","LOW")))))</f>
        <v>MED</v>
      </c>
      <c r="P95" s="23"/>
      <c r="Q95" s="25"/>
      <c r="R95" s="25"/>
      <c r="S95" s="19"/>
      <c r="T95" s="19"/>
      <c r="U95" s="19"/>
      <c r="V95" s="19"/>
      <c r="W95" s="19"/>
      <c r="X95" s="19"/>
      <c r="Y95" s="26"/>
      <c r="Z95" s="26"/>
      <c r="AA95" s="26"/>
      <c r="AB95" s="26"/>
      <c r="AC95" s="26"/>
      <c r="AD95" s="26"/>
      <c r="AE95" s="26"/>
      <c r="AF95" s="26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</row>
    <row r="96" spans="1:50" x14ac:dyDescent="0.2">
      <c r="A96" s="62">
        <v>53</v>
      </c>
      <c r="B96" s="18" t="str">
        <f>Data!B58</f>
        <v>Spain</v>
      </c>
      <c r="C96" s="18" t="str">
        <f>Data!C58</f>
        <v>ESP</v>
      </c>
      <c r="D96" s="18" t="str">
        <f>Data!D58</f>
        <v>ECS           Europe &amp; Central Asia</v>
      </c>
      <c r="E96" s="18" t="str">
        <f>Data!E58</f>
        <v xml:space="preserve"> </v>
      </c>
      <c r="F96" s="48">
        <f>Data!F58</f>
        <v>0</v>
      </c>
      <c r="G96" s="20">
        <f>IF($B$7="Overall Alert",Data!G58,IF($B$7="Underlying Vulnerability",Data!J58,IF($B$7="Emerging Threat",Data!M58)))</f>
        <v>1</v>
      </c>
      <c r="H96" s="21">
        <f>IF($B$7="Overall Alert",Data!H58,IF($B$7="Underlying Vulnerability",Data!K58,IF($B$7="Emerging Threat",Data!N58)))</f>
        <v>1</v>
      </c>
      <c r="I96" s="48">
        <f>Data!Q58</f>
        <v>0</v>
      </c>
      <c r="J96" s="23" t="str">
        <f>IF(
   $B$7="Overall Alert",IF(
      Data!R58 &gt;= 7, "HIGH",IF(
         Data!R58 &gt;= 5, "MED","LOW")), IF(
            $B$7="Underlying Vulnerability", IF(
               Data!Y58 &gt;= 10, "HIGH",IF(
                  Data!Y58 &gt;= 7, "MED","LOW")),IF(
                     $B$7="Emerging Threat", IF(
                        Data!AF58 &gt;= 10, "HIGH",IF(
                            Data!AF58 &gt;= 7, "MED","LOW")))))</f>
        <v>MED</v>
      </c>
      <c r="K96" s="23" t="str">
        <f>IF(
   $B$7="Overall Alert",IF(
      Data!S58 &gt;= 7, "HIGH",IF(
         Data!S58 &gt;= 5, "MED","LOW")), IF(
            $B$7="Underlying Vulnerability", IF(
               Data!Z58 &gt;= 10, "HIGH",IF(
                  Data!Z58 &gt;= 7, "MED","LOW")),IF(
                     $B$7="Emerging Threat", IF(
                        Data!AG58 &gt;= 10, "HIGH",IF(
                            Data!AG58 &gt;= 7, "MED","LOW")))))</f>
        <v>LOW</v>
      </c>
      <c r="L96" s="23" t="str">
        <f>IF(
   $B$7="Overall Alert",IF(
      Data!T58 &gt;= 7, "HIGH",IF(
         Data!T58 &gt;= 5, "MED","LOW")), IF(
            $B$7="Underlying Vulnerability", IF(
               Data!AA58 &gt;= 10, "HIGH",IF(
                  Data!AA58 &gt;= 7, "MED","LOW")),IF(
                     $B$7="Emerging Threat", IF(
                        Data!AH58 &gt;= 10, "HIGH",IF(
                            Data!AH58 &gt;= 7, "MED","LOW")))))</f>
        <v>MED</v>
      </c>
      <c r="M96" s="23" t="str">
        <f>IF(
   $B$7="Overall Alert",IF(
      Data!U58 &gt;= 7, "HIGH",IF(
         Data!U58 &gt;= 5, "MED","LOW")), IF(
            $B$7="Underlying Vulnerability", IF(
               Data!AB58 &gt;= 10, "HIGH",IF(
                  Data!AB58 &gt;= 7, "MED","LOW")),IF(
                     $B$7="Emerging Threat", IF(
                        Data!AI58 &gt;= 10, "HIGH",IF(
                            Data!AI58 &gt;= 7, "MED","LOW")))))</f>
        <v>LOW</v>
      </c>
      <c r="N96" s="23" t="str">
        <f>IF(
   $B$7="Overall Alert",IF(
      Data!V58 &gt;= 7, "HIGH",IF(
         Data!V58 &gt;= 5, "MED","LOW")), IF(
            $B$7="Underlying Vulnerability", IF(
               Data!AC58 &gt;= 10, "HIGH",IF(
                  Data!AC58 &gt;= 7, "MED","LOW")),IF(
                     $B$7="Emerging Threat", IF(
                        Data!AJ58 &gt;= 10, "HIGH",IF(
                            Data!AJ58 &gt;= 7, "MED","LOW")))))</f>
        <v>LOW</v>
      </c>
      <c r="O96" s="23" t="str">
        <f>IF(
   $B$7="Overall Alert",IF(
      Data!W58 &gt;= 7, "HIGH",IF(
         Data!W58 &gt;= 5, "MED","LOW")), IF(
            $B$7="Underlying Vulnerability", IF(
               Data!AD58 &gt;= 10, "HIGH",IF(
                  Data!AD58 &gt;= 7, "MED","LOW")),IF(
                     $B$7="Emerging Threat", IF(
                        Data!AK58 &gt;= 10, "HIGH",IF(
                            Data!AK58 &gt;= 7, "MED","LOW")))))</f>
        <v>LOW</v>
      </c>
      <c r="P96" s="23"/>
      <c r="Q96" s="25"/>
      <c r="R96" s="25"/>
      <c r="S96" s="19"/>
      <c r="T96" s="19"/>
      <c r="U96" s="19"/>
      <c r="V96" s="19"/>
      <c r="W96" s="19"/>
      <c r="X96" s="19"/>
      <c r="Y96" s="26"/>
      <c r="Z96" s="26"/>
      <c r="AA96" s="26"/>
      <c r="AB96" s="26"/>
      <c r="AC96" s="26"/>
      <c r="AD96" s="26"/>
      <c r="AE96" s="26"/>
      <c r="AF96" s="26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</row>
    <row r="97" spans="1:50" x14ac:dyDescent="0.2">
      <c r="A97" s="62">
        <v>54</v>
      </c>
      <c r="B97" s="18" t="str">
        <f>Data!B59</f>
        <v>Estonia</v>
      </c>
      <c r="C97" s="18" t="str">
        <f>Data!C59</f>
        <v>EST</v>
      </c>
      <c r="D97" s="18" t="str">
        <f>Data!D59</f>
        <v>ECS           Europe &amp; Central Asia</v>
      </c>
      <c r="E97" s="18" t="str">
        <f>Data!E59</f>
        <v xml:space="preserve"> </v>
      </c>
      <c r="F97" s="48">
        <f>Data!F59</f>
        <v>0</v>
      </c>
      <c r="G97" s="20">
        <f>IF($B$7="Overall Alert",Data!G59,IF($B$7="Underlying Vulnerability",Data!J59,IF($B$7="Emerging Threat",Data!M59)))</f>
        <v>1</v>
      </c>
      <c r="H97" s="21">
        <f>IF($B$7="Overall Alert",Data!H59,IF($B$7="Underlying Vulnerability",Data!K59,IF($B$7="Emerging Threat",Data!N59)))</f>
        <v>1</v>
      </c>
      <c r="I97" s="48">
        <f>Data!Q59</f>
        <v>0</v>
      </c>
      <c r="J97" s="23" t="str">
        <f>IF(
   $B$7="Overall Alert",IF(
      Data!R59 &gt;= 7, "HIGH",IF(
         Data!R59 &gt;= 5, "MED","LOW")), IF(
            $B$7="Underlying Vulnerability", IF(
               Data!Y59 &gt;= 10, "HIGH",IF(
                  Data!Y59 &gt;= 7, "MED","LOW")),IF(
                     $B$7="Emerging Threat", IF(
                        Data!AF59 &gt;= 10, "HIGH",IF(
                            Data!AF59 &gt;= 7, "MED","LOW")))))</f>
        <v>MED</v>
      </c>
      <c r="K97" s="23" t="str">
        <f>IF(
   $B$7="Overall Alert",IF(
      Data!S59 &gt;= 7, "HIGH",IF(
         Data!S59 &gt;= 5, "MED","LOW")), IF(
            $B$7="Underlying Vulnerability", IF(
               Data!Z59 &gt;= 10, "HIGH",IF(
                  Data!Z59 &gt;= 7, "MED","LOW")),IF(
                     $B$7="Emerging Threat", IF(
                        Data!AG59 &gt;= 10, "HIGH",IF(
                            Data!AG59 &gt;= 7, "MED","LOW")))))</f>
        <v>LOW</v>
      </c>
      <c r="L97" s="23" t="str">
        <f>IF(
   $B$7="Overall Alert",IF(
      Data!T59 &gt;= 7, "HIGH",IF(
         Data!T59 &gt;= 5, "MED","LOW")), IF(
            $B$7="Underlying Vulnerability", IF(
               Data!AA59 &gt;= 10, "HIGH",IF(
                  Data!AA59 &gt;= 7, "MED","LOW")),IF(
                     $B$7="Emerging Threat", IF(
                        Data!AH59 &gt;= 10, "HIGH",IF(
                            Data!AH59 &gt;= 7, "MED","LOW")))))</f>
        <v>LOW</v>
      </c>
      <c r="M97" s="23" t="str">
        <f>IF(
   $B$7="Overall Alert",IF(
      Data!U59 &gt;= 7, "HIGH",IF(
         Data!U59 &gt;= 5, "MED","LOW")), IF(
            $B$7="Underlying Vulnerability", IF(
               Data!AB59 &gt;= 10, "HIGH",IF(
                  Data!AB59 &gt;= 7, "MED","LOW")),IF(
                     $B$7="Emerging Threat", IF(
                        Data!AI59 &gt;= 10, "HIGH",IF(
                            Data!AI59 &gt;= 7, "MED","LOW")))))</f>
        <v>MED</v>
      </c>
      <c r="N97" s="23" t="str">
        <f>IF(
   $B$7="Overall Alert",IF(
      Data!V59 &gt;= 7, "HIGH",IF(
         Data!V59 &gt;= 5, "MED","LOW")), IF(
            $B$7="Underlying Vulnerability", IF(
               Data!AC59 &gt;= 10, "HIGH",IF(
                  Data!AC59 &gt;= 7, "MED","LOW")),IF(
                     $B$7="Emerging Threat", IF(
                        Data!AJ59 &gt;= 10, "HIGH",IF(
                            Data!AJ59 &gt;= 7, "MED","LOW")))))</f>
        <v>LOW</v>
      </c>
      <c r="O97" s="23" t="str">
        <f>IF(
   $B$7="Overall Alert",IF(
      Data!W59 &gt;= 7, "HIGH",IF(
         Data!W59 &gt;= 5, "MED","LOW")), IF(
            $B$7="Underlying Vulnerability", IF(
               Data!AD59 &gt;= 10, "HIGH",IF(
                  Data!AD59 &gt;= 7, "MED","LOW")),IF(
                     $B$7="Emerging Threat", IF(
                        Data!AK59 &gt;= 10, "HIGH",IF(
                            Data!AK59 &gt;= 7, "MED","LOW")))))</f>
        <v>LOW</v>
      </c>
      <c r="P97" s="23"/>
      <c r="Q97" s="25"/>
      <c r="R97" s="25"/>
      <c r="S97" s="19"/>
      <c r="T97" s="19"/>
      <c r="U97" s="19"/>
      <c r="V97" s="19"/>
      <c r="W97" s="19"/>
      <c r="X97" s="19"/>
      <c r="Y97" s="26"/>
      <c r="Z97" s="26"/>
      <c r="AA97" s="26"/>
      <c r="AB97" s="26"/>
      <c r="AC97" s="26"/>
      <c r="AD97" s="26"/>
      <c r="AE97" s="26"/>
      <c r="AF97" s="26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</row>
    <row r="98" spans="1:50" x14ac:dyDescent="0.2">
      <c r="A98" s="62">
        <v>55</v>
      </c>
      <c r="B98" s="18" t="str">
        <f>Data!B60</f>
        <v>Ethiopia</v>
      </c>
      <c r="C98" s="18" t="str">
        <f>Data!C60</f>
        <v>ETH</v>
      </c>
      <c r="D98" s="18" t="str">
        <f>Data!D60</f>
        <v>SSF           Sub-Saharan Africa</v>
      </c>
      <c r="E98" s="18" t="str">
        <f>Data!E60</f>
        <v>IDA</v>
      </c>
      <c r="F98" s="48">
        <f>Data!F60</f>
        <v>0</v>
      </c>
      <c r="G98" s="20">
        <f>IF($B$7="Overall Alert",Data!G60,IF($B$7="Underlying Vulnerability",Data!J60,IF($B$7="Emerging Threat",Data!M60)))</f>
        <v>5.5</v>
      </c>
      <c r="H98" s="21">
        <f>IF($B$7="Overall Alert",Data!H60,IF($B$7="Underlying Vulnerability",Data!K60,IF($B$7="Emerging Threat",Data!N60)))</f>
        <v>5.5</v>
      </c>
      <c r="I98" s="48">
        <f>Data!Q60</f>
        <v>0</v>
      </c>
      <c r="J98" s="23" t="str">
        <f>IF(
   $B$7="Overall Alert",IF(
      Data!R60 &gt;= 7, "HIGH",IF(
         Data!R60 &gt;= 5, "MED","LOW")), IF(
            $B$7="Underlying Vulnerability", IF(
               Data!Y60 &gt;= 10, "HIGH",IF(
                  Data!Y60 &gt;= 7, "MED","LOW")),IF(
                     $B$7="Emerging Threat", IF(
                        Data!AF60 &gt;= 10, "HIGH",IF(
                            Data!AF60 &gt;= 7, "MED","LOW")))))</f>
        <v>HIGH</v>
      </c>
      <c r="K98" s="23" t="str">
        <f>IF(
   $B$7="Overall Alert",IF(
      Data!S60 &gt;= 7, "HIGH",IF(
         Data!S60 &gt;= 5, "MED","LOW")), IF(
            $B$7="Underlying Vulnerability", IF(
               Data!Z60 &gt;= 10, "HIGH",IF(
                  Data!Z60 &gt;= 7, "MED","LOW")),IF(
                     $B$7="Emerging Threat", IF(
                        Data!AG60 &gt;= 10, "HIGH",IF(
                            Data!AG60 &gt;= 7, "MED","LOW")))))</f>
        <v>HIGH</v>
      </c>
      <c r="L98" s="23" t="str">
        <f>IF(
   $B$7="Overall Alert",IF(
      Data!T60 &gt;= 7, "HIGH",IF(
         Data!T60 &gt;= 5, "MED","LOW")), IF(
            $B$7="Underlying Vulnerability", IF(
               Data!AA60 &gt;= 10, "HIGH",IF(
                  Data!AA60 &gt;= 7, "MED","LOW")),IF(
                     $B$7="Emerging Threat", IF(
                        Data!AH60 &gt;= 10, "HIGH",IF(
                            Data!AH60 &gt;= 7, "MED","LOW")))))</f>
        <v>HIGH</v>
      </c>
      <c r="M98" s="23" t="str">
        <f>IF(
   $B$7="Overall Alert",IF(
      Data!U60 &gt;= 7, "HIGH",IF(
         Data!U60 &gt;= 5, "MED","LOW")), IF(
            $B$7="Underlying Vulnerability", IF(
               Data!AB60 &gt;= 10, "HIGH",IF(
                  Data!AB60 &gt;= 7, "MED","LOW")),IF(
                     $B$7="Emerging Threat", IF(
                        Data!AI60 &gt;= 10, "HIGH",IF(
                            Data!AI60 &gt;= 7, "MED","LOW")))))</f>
        <v>HIGH</v>
      </c>
      <c r="N98" s="23" t="str">
        <f>IF(
   $B$7="Overall Alert",IF(
      Data!V60 &gt;= 7, "HIGH",IF(
         Data!V60 &gt;= 5, "MED","LOW")), IF(
            $B$7="Underlying Vulnerability", IF(
               Data!AC60 &gt;= 10, "HIGH",IF(
                  Data!AC60 &gt;= 7, "MED","LOW")),IF(
                     $B$7="Emerging Threat", IF(
                        Data!AJ60 &gt;= 10, "HIGH",IF(
                            Data!AJ60 &gt;= 7, "MED","LOW")))))</f>
        <v>HIGH</v>
      </c>
      <c r="O98" s="23" t="str">
        <f>IF(
   $B$7="Overall Alert",IF(
      Data!W60 &gt;= 7, "HIGH",IF(
         Data!W60 &gt;= 5, "MED","LOW")), IF(
            $B$7="Underlying Vulnerability", IF(
               Data!AD60 &gt;= 10, "HIGH",IF(
                  Data!AD60 &gt;= 7, "MED","LOW")),IF(
                     $B$7="Emerging Threat", IF(
                        Data!AK60 &gt;= 10, "HIGH",IF(
                            Data!AK60 &gt;= 7, "MED","LOW")))))</f>
        <v>MED</v>
      </c>
      <c r="P98" s="23"/>
      <c r="Q98" s="25"/>
      <c r="R98" s="25"/>
      <c r="S98" s="19"/>
      <c r="T98" s="19"/>
      <c r="U98" s="19"/>
      <c r="V98" s="19"/>
      <c r="W98" s="19"/>
      <c r="X98" s="19"/>
      <c r="Y98" s="26"/>
      <c r="Z98" s="26"/>
      <c r="AA98" s="26"/>
      <c r="AB98" s="26"/>
      <c r="AC98" s="26"/>
      <c r="AD98" s="26"/>
      <c r="AE98" s="26"/>
      <c r="AF98" s="26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</row>
    <row r="99" spans="1:50" x14ac:dyDescent="0.2">
      <c r="A99" s="62">
        <v>56</v>
      </c>
      <c r="B99" s="18" t="str">
        <f>Data!B61</f>
        <v>Finland</v>
      </c>
      <c r="C99" s="18" t="str">
        <f>Data!C61</f>
        <v>FIN</v>
      </c>
      <c r="D99" s="18" t="str">
        <f>Data!D61</f>
        <v>ECS           Europe &amp; Central Asia</v>
      </c>
      <c r="E99" s="18" t="str">
        <f>Data!E61</f>
        <v xml:space="preserve"> </v>
      </c>
      <c r="F99" s="48">
        <f>Data!F61</f>
        <v>0</v>
      </c>
      <c r="G99" s="20">
        <f>IF($B$7="Overall Alert",Data!G61,IF($B$7="Underlying Vulnerability",Data!J61,IF($B$7="Emerging Threat",Data!M61)))</f>
        <v>0</v>
      </c>
      <c r="H99" s="21">
        <f>IF($B$7="Overall Alert",Data!H61,IF($B$7="Underlying Vulnerability",Data!K61,IF($B$7="Emerging Threat",Data!N61)))</f>
        <v>0</v>
      </c>
      <c r="I99" s="48">
        <f>Data!Q61</f>
        <v>0</v>
      </c>
      <c r="J99" s="23" t="str">
        <f>IF(
   $B$7="Overall Alert",IF(
      Data!R61 &gt;= 7, "HIGH",IF(
         Data!R61 &gt;= 5, "MED","LOW")), IF(
            $B$7="Underlying Vulnerability", IF(
               Data!Y61 &gt;= 10, "HIGH",IF(
                  Data!Y61 &gt;= 7, "MED","LOW")),IF(
                     $B$7="Emerging Threat", IF(
                        Data!AF61 &gt;= 10, "HIGH",IF(
                            Data!AF61 &gt;= 7, "MED","LOW")))))</f>
        <v>LOW</v>
      </c>
      <c r="K99" s="23" t="str">
        <f>IF(
   $B$7="Overall Alert",IF(
      Data!S61 &gt;= 7, "HIGH",IF(
         Data!S61 &gt;= 5, "MED","LOW")), IF(
            $B$7="Underlying Vulnerability", IF(
               Data!Z61 &gt;= 10, "HIGH",IF(
                  Data!Z61 &gt;= 7, "MED","LOW")),IF(
                     $B$7="Emerging Threat", IF(
                        Data!AG61 &gt;= 10, "HIGH",IF(
                            Data!AG61 &gt;= 7, "MED","LOW")))))</f>
        <v>LOW</v>
      </c>
      <c r="L99" s="23" t="str">
        <f>IF(
   $B$7="Overall Alert",IF(
      Data!T61 &gt;= 7, "HIGH",IF(
         Data!T61 &gt;= 5, "MED","LOW")), IF(
            $B$7="Underlying Vulnerability", IF(
               Data!AA61 &gt;= 10, "HIGH",IF(
                  Data!AA61 &gt;= 7, "MED","LOW")),IF(
                     $B$7="Emerging Threat", IF(
                        Data!AH61 &gt;= 10, "HIGH",IF(
                            Data!AH61 &gt;= 7, "MED","LOW")))))</f>
        <v>LOW</v>
      </c>
      <c r="M99" s="23" t="str">
        <f>IF(
   $B$7="Overall Alert",IF(
      Data!U61 &gt;= 7, "HIGH",IF(
         Data!U61 &gt;= 5, "MED","LOW")), IF(
            $B$7="Underlying Vulnerability", IF(
               Data!AB61 &gt;= 10, "HIGH",IF(
                  Data!AB61 &gt;= 7, "MED","LOW")),IF(
                     $B$7="Emerging Threat", IF(
                        Data!AI61 &gt;= 10, "HIGH",IF(
                            Data!AI61 &gt;= 7, "MED","LOW")))))</f>
        <v>LOW</v>
      </c>
      <c r="N99" s="23" t="str">
        <f>IF(
   $B$7="Overall Alert",IF(
      Data!V61 &gt;= 7, "HIGH",IF(
         Data!V61 &gt;= 5, "MED","LOW")), IF(
            $B$7="Underlying Vulnerability", IF(
               Data!AC61 &gt;= 10, "HIGH",IF(
                  Data!AC61 &gt;= 7, "MED","LOW")),IF(
                     $B$7="Emerging Threat", IF(
                        Data!AJ61 &gt;= 10, "HIGH",IF(
                            Data!AJ61 &gt;= 7, "MED","LOW")))))</f>
        <v>LOW</v>
      </c>
      <c r="O99" s="23" t="str">
        <f>IF(
   $B$7="Overall Alert",IF(
      Data!W61 &gt;= 7, "HIGH",IF(
         Data!W61 &gt;= 5, "MED","LOW")), IF(
            $B$7="Underlying Vulnerability", IF(
               Data!AD61 &gt;= 10, "HIGH",IF(
                  Data!AD61 &gt;= 7, "MED","LOW")),IF(
                     $B$7="Emerging Threat", IF(
                        Data!AK61 &gt;= 10, "HIGH",IF(
                            Data!AK61 &gt;= 7, "MED","LOW")))))</f>
        <v>LOW</v>
      </c>
      <c r="P99" s="23"/>
      <c r="Q99" s="25"/>
      <c r="R99" s="25"/>
      <c r="S99" s="19"/>
      <c r="T99" s="19"/>
      <c r="U99" s="19"/>
      <c r="V99" s="19"/>
      <c r="W99" s="19"/>
      <c r="X99" s="19"/>
      <c r="Y99" s="26"/>
      <c r="Z99" s="26"/>
      <c r="AA99" s="26"/>
      <c r="AB99" s="26"/>
      <c r="AC99" s="26"/>
      <c r="AD99" s="26"/>
      <c r="AE99" s="26"/>
      <c r="AF99" s="26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</row>
    <row r="100" spans="1:50" x14ac:dyDescent="0.2">
      <c r="A100" s="62">
        <v>57</v>
      </c>
      <c r="B100" s="18" t="str">
        <f>Data!B62</f>
        <v>Fiji</v>
      </c>
      <c r="C100" s="18" t="str">
        <f>Data!C62</f>
        <v>FJI</v>
      </c>
      <c r="D100" s="18" t="str">
        <f>Data!D62</f>
        <v>EAS           East Asia &amp; Pacific</v>
      </c>
      <c r="E100" s="18" t="str">
        <f>Data!E62</f>
        <v>Blend</v>
      </c>
      <c r="F100" s="48">
        <f>Data!F62</f>
        <v>0</v>
      </c>
      <c r="G100" s="20">
        <f>IF($B$7="Overall Alert",Data!G62,IF($B$7="Underlying Vulnerability",Data!J62,IF($B$7="Emerging Threat",Data!M62)))</f>
        <v>3</v>
      </c>
      <c r="H100" s="21">
        <f>IF($B$7="Overall Alert",Data!H62,IF($B$7="Underlying Vulnerability",Data!K62,IF($B$7="Emerging Threat",Data!N62)))</f>
        <v>3</v>
      </c>
      <c r="I100" s="48">
        <f>Data!Q62</f>
        <v>0</v>
      </c>
      <c r="J100" s="23" t="str">
        <f>IF(
   $B$7="Overall Alert",IF(
      Data!R62 &gt;= 7, "HIGH",IF(
         Data!R62 &gt;= 5, "MED","LOW")), IF(
            $B$7="Underlying Vulnerability", IF(
               Data!Y62 &gt;= 10, "HIGH",IF(
                  Data!Y62 &gt;= 7, "MED","LOW")),IF(
                     $B$7="Emerging Threat", IF(
                        Data!AF62 &gt;= 10, "HIGH",IF(
                            Data!AF62 &gt;= 7, "MED","LOW")))))</f>
        <v>HIGH</v>
      </c>
      <c r="K100" s="23" t="str">
        <f>IF(
   $B$7="Overall Alert",IF(
      Data!S62 &gt;= 7, "HIGH",IF(
         Data!S62 &gt;= 5, "MED","LOW")), IF(
            $B$7="Underlying Vulnerability", IF(
               Data!Z62 &gt;= 10, "HIGH",IF(
                  Data!Z62 &gt;= 7, "MED","LOW")),IF(
                     $B$7="Emerging Threat", IF(
                        Data!AG62 &gt;= 10, "HIGH",IF(
                            Data!AG62 &gt;= 7, "MED","LOW")))))</f>
        <v>LOW</v>
      </c>
      <c r="L100" s="23" t="str">
        <f>IF(
   $B$7="Overall Alert",IF(
      Data!T62 &gt;= 7, "HIGH",IF(
         Data!T62 &gt;= 5, "MED","LOW")), IF(
            $B$7="Underlying Vulnerability", IF(
               Data!AA62 &gt;= 10, "HIGH",IF(
                  Data!AA62 &gt;= 7, "MED","LOW")),IF(
                     $B$7="Emerging Threat", IF(
                        Data!AH62 &gt;= 10, "HIGH",IF(
                            Data!AH62 &gt;= 7, "MED","LOW")))))</f>
        <v>LOW</v>
      </c>
      <c r="M100" s="23" t="str">
        <f>IF(
   $B$7="Overall Alert",IF(
      Data!U62 &gt;= 7, "HIGH",IF(
         Data!U62 &gt;= 5, "MED","LOW")), IF(
            $B$7="Underlying Vulnerability", IF(
               Data!AB62 &gt;= 10, "HIGH",IF(
                  Data!AB62 &gt;= 7, "MED","LOW")),IF(
                     $B$7="Emerging Threat", IF(
                        Data!AI62 &gt;= 10, "HIGH",IF(
                            Data!AI62 &gt;= 7, "MED","LOW")))))</f>
        <v>HIGH</v>
      </c>
      <c r="N100" s="23" t="str">
        <f>IF(
   $B$7="Overall Alert",IF(
      Data!V62 &gt;= 7, "HIGH",IF(
         Data!V62 &gt;= 5, "MED","LOW")), IF(
            $B$7="Underlying Vulnerability", IF(
               Data!AC62 &gt;= 10, "HIGH",IF(
                  Data!AC62 &gt;= 7, "MED","LOW")),IF(
                     $B$7="Emerging Threat", IF(
                        Data!AJ62 &gt;= 10, "HIGH",IF(
                            Data!AJ62 &gt;= 7, "MED","LOW")))))</f>
        <v>HIGH</v>
      </c>
      <c r="O100" s="23" t="str">
        <f>IF(
   $B$7="Overall Alert",IF(
      Data!W62 &gt;= 7, "HIGH",IF(
         Data!W62 &gt;= 5, "MED","LOW")), IF(
            $B$7="Underlying Vulnerability", IF(
               Data!AD62 &gt;= 10, "HIGH",IF(
                  Data!AD62 &gt;= 7, "MED","LOW")),IF(
                     $B$7="Emerging Threat", IF(
                        Data!AK62 &gt;= 10, "HIGH",IF(
                            Data!AK62 &gt;= 7, "MED","LOW")))))</f>
        <v>LOW</v>
      </c>
      <c r="P100" s="23"/>
      <c r="Q100" s="25"/>
      <c r="R100" s="25"/>
      <c r="S100" s="19"/>
      <c r="T100" s="19"/>
      <c r="U100" s="19"/>
      <c r="V100" s="19"/>
      <c r="W100" s="19"/>
      <c r="X100" s="19"/>
      <c r="Y100" s="26"/>
      <c r="Z100" s="26"/>
      <c r="AA100" s="26"/>
      <c r="AB100" s="26"/>
      <c r="AC100" s="26"/>
      <c r="AD100" s="26"/>
      <c r="AE100" s="26"/>
      <c r="AF100" s="26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</row>
    <row r="101" spans="1:50" x14ac:dyDescent="0.2">
      <c r="A101" s="62">
        <v>58</v>
      </c>
      <c r="B101" s="18" t="str">
        <f>Data!B63</f>
        <v>France</v>
      </c>
      <c r="C101" s="18" t="str">
        <f>Data!C63</f>
        <v>FRA</v>
      </c>
      <c r="D101" s="18" t="str">
        <f>Data!D63</f>
        <v>ECS           Europe &amp; Central Asia</v>
      </c>
      <c r="E101" s="18" t="str">
        <f>Data!E63</f>
        <v xml:space="preserve"> </v>
      </c>
      <c r="F101" s="48">
        <f>Data!F63</f>
        <v>0</v>
      </c>
      <c r="G101" s="20">
        <f>IF($B$7="Overall Alert",Data!G63,IF($B$7="Underlying Vulnerability",Data!J63,IF($B$7="Emerging Threat",Data!M63)))</f>
        <v>0.5</v>
      </c>
      <c r="H101" s="21">
        <f>IF($B$7="Overall Alert",Data!H63,IF($B$7="Underlying Vulnerability",Data!K63,IF($B$7="Emerging Threat",Data!N63)))</f>
        <v>0.5</v>
      </c>
      <c r="I101" s="48">
        <f>Data!Q63</f>
        <v>0</v>
      </c>
      <c r="J101" s="23" t="str">
        <f>IF(
   $B$7="Overall Alert",IF(
      Data!R63 &gt;= 7, "HIGH",IF(
         Data!R63 &gt;= 5, "MED","LOW")), IF(
            $B$7="Underlying Vulnerability", IF(
               Data!Y63 &gt;= 10, "HIGH",IF(
                  Data!Y63 &gt;= 7, "MED","LOW")),IF(
                     $B$7="Emerging Threat", IF(
                        Data!AF63 &gt;= 10, "HIGH",IF(
                            Data!AF63 &gt;= 7, "MED","LOW")))))</f>
        <v>MED</v>
      </c>
      <c r="K101" s="23" t="str">
        <f>IF(
   $B$7="Overall Alert",IF(
      Data!S63 &gt;= 7, "HIGH",IF(
         Data!S63 &gt;= 5, "MED","LOW")), IF(
            $B$7="Underlying Vulnerability", IF(
               Data!Z63 &gt;= 10, "HIGH",IF(
                  Data!Z63 &gt;= 7, "MED","LOW")),IF(
                     $B$7="Emerging Threat", IF(
                        Data!AG63 &gt;= 10, "HIGH",IF(
                            Data!AG63 &gt;= 7, "MED","LOW")))))</f>
        <v>LOW</v>
      </c>
      <c r="L101" s="23" t="str">
        <f>IF(
   $B$7="Overall Alert",IF(
      Data!T63 &gt;= 7, "HIGH",IF(
         Data!T63 &gt;= 5, "MED","LOW")), IF(
            $B$7="Underlying Vulnerability", IF(
               Data!AA63 &gt;= 10, "HIGH",IF(
                  Data!AA63 &gt;= 7, "MED","LOW")),IF(
                     $B$7="Emerging Threat", IF(
                        Data!AH63 &gt;= 10, "HIGH",IF(
                            Data!AH63 &gt;= 7, "MED","LOW")))))</f>
        <v>LOW</v>
      </c>
      <c r="M101" s="23" t="str">
        <f>IF(
   $B$7="Overall Alert",IF(
      Data!U63 &gt;= 7, "HIGH",IF(
         Data!U63 &gt;= 5, "MED","LOW")), IF(
            $B$7="Underlying Vulnerability", IF(
               Data!AB63 &gt;= 10, "HIGH",IF(
                  Data!AB63 &gt;= 7, "MED","LOW")),IF(
                     $B$7="Emerging Threat", IF(
                        Data!AI63 &gt;= 10, "HIGH",IF(
                            Data!AI63 &gt;= 7, "MED","LOW")))))</f>
        <v>LOW</v>
      </c>
      <c r="N101" s="23" t="str">
        <f>IF(
   $B$7="Overall Alert",IF(
      Data!V63 &gt;= 7, "HIGH",IF(
         Data!V63 &gt;= 5, "MED","LOW")), IF(
            $B$7="Underlying Vulnerability", IF(
               Data!AC63 &gt;= 10, "HIGH",IF(
                  Data!AC63 &gt;= 7, "MED","LOW")),IF(
                     $B$7="Emerging Threat", IF(
                        Data!AJ63 &gt;= 10, "HIGH",IF(
                            Data!AJ63 &gt;= 7, "MED","LOW")))))</f>
        <v>LOW</v>
      </c>
      <c r="O101" s="23" t="str">
        <f>IF(
   $B$7="Overall Alert",IF(
      Data!W63 &gt;= 7, "HIGH",IF(
         Data!W63 &gt;= 5, "MED","LOW")), IF(
            $B$7="Underlying Vulnerability", IF(
               Data!AD63 &gt;= 10, "HIGH",IF(
                  Data!AD63 &gt;= 7, "MED","LOW")),IF(
                     $B$7="Emerging Threat", IF(
                        Data!AK63 &gt;= 10, "HIGH",IF(
                            Data!AK63 &gt;= 7, "MED","LOW")))))</f>
        <v>LOW</v>
      </c>
      <c r="P101" s="23"/>
      <c r="Q101" s="25"/>
      <c r="R101" s="25"/>
      <c r="S101" s="19"/>
      <c r="T101" s="19"/>
      <c r="U101" s="19"/>
      <c r="V101" s="19"/>
      <c r="W101" s="19"/>
      <c r="X101" s="19"/>
      <c r="Y101" s="26"/>
      <c r="Z101" s="26"/>
      <c r="AA101" s="26"/>
      <c r="AB101" s="26"/>
      <c r="AC101" s="26"/>
      <c r="AD101" s="26"/>
      <c r="AE101" s="26"/>
      <c r="AF101" s="26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</row>
    <row r="102" spans="1:50" x14ac:dyDescent="0.2">
      <c r="A102" s="62">
        <v>59</v>
      </c>
      <c r="B102" s="18" t="str">
        <f>Data!B64</f>
        <v>Micronesia</v>
      </c>
      <c r="C102" s="18" t="str">
        <f>Data!C64</f>
        <v>FSM</v>
      </c>
      <c r="D102" s="18" t="str">
        <f>Data!D64</f>
        <v>EAS           East Asia &amp; Pacific</v>
      </c>
      <c r="E102" s="18" t="str">
        <f>Data!E64</f>
        <v>IDA</v>
      </c>
      <c r="F102" s="48">
        <f>Data!F64</f>
        <v>0</v>
      </c>
      <c r="G102" s="20">
        <f>IF($B$7="Overall Alert",Data!G64,IF($B$7="Underlying Vulnerability",Data!J64,IF($B$7="Emerging Threat",Data!M64)))</f>
        <v>1.5</v>
      </c>
      <c r="H102" s="21">
        <f>IF($B$7="Overall Alert",Data!H64,IF($B$7="Underlying Vulnerability",Data!K64,IF($B$7="Emerging Threat",Data!N64)))</f>
        <v>1.5</v>
      </c>
      <c r="I102" s="48">
        <f>Data!Q64</f>
        <v>0</v>
      </c>
      <c r="J102" s="23" t="str">
        <f>IF(
   $B$7="Overall Alert",IF(
      Data!R64 &gt;= 7, "HIGH",IF(
         Data!R64 &gt;= 5, "MED","LOW")), IF(
            $B$7="Underlying Vulnerability", IF(
               Data!Y64 &gt;= 10, "HIGH",IF(
                  Data!Y64 &gt;= 7, "MED","LOW")),IF(
                     $B$7="Emerging Threat", IF(
                        Data!AF64 &gt;= 10, "HIGH",IF(
                            Data!AF64 &gt;= 7, "MED","LOW")))))</f>
        <v>LOW</v>
      </c>
      <c r="K102" s="23" t="str">
        <f>IF(
   $B$7="Overall Alert",IF(
      Data!S64 &gt;= 7, "HIGH",IF(
         Data!S64 &gt;= 5, "MED","LOW")), IF(
            $B$7="Underlying Vulnerability", IF(
               Data!Z64 &gt;= 10, "HIGH",IF(
                  Data!Z64 &gt;= 7, "MED","LOW")),IF(
                     $B$7="Emerging Threat", IF(
                        Data!AG64 &gt;= 10, "HIGH",IF(
                            Data!AG64 &gt;= 7, "MED","LOW")))))</f>
        <v>LOW</v>
      </c>
      <c r="L102" s="23" t="str">
        <f>IF(
   $B$7="Overall Alert",IF(
      Data!T64 &gt;= 7, "HIGH",IF(
         Data!T64 &gt;= 5, "MED","LOW")), IF(
            $B$7="Underlying Vulnerability", IF(
               Data!AA64 &gt;= 10, "HIGH",IF(
                  Data!AA64 &gt;= 7, "MED","LOW")),IF(
                     $B$7="Emerging Threat", IF(
                        Data!AH64 &gt;= 10, "HIGH",IF(
                            Data!AH64 &gt;= 7, "MED","LOW")))))</f>
        <v>LOW</v>
      </c>
      <c r="M102" s="23" t="str">
        <f>IF(
   $B$7="Overall Alert",IF(
      Data!U64 &gt;= 7, "HIGH",IF(
         Data!U64 &gt;= 5, "MED","LOW")), IF(
            $B$7="Underlying Vulnerability", IF(
               Data!AB64 &gt;= 10, "HIGH",IF(
                  Data!AB64 &gt;= 7, "MED","LOW")),IF(
                     $B$7="Emerging Threat", IF(
                        Data!AI64 &gt;= 10, "HIGH",IF(
                            Data!AI64 &gt;= 7, "MED","LOW")))))</f>
        <v>LOW</v>
      </c>
      <c r="N102" s="23" t="str">
        <f>IF(
   $B$7="Overall Alert",IF(
      Data!V64 &gt;= 7, "HIGH",IF(
         Data!V64 &gt;= 5, "MED","LOW")), IF(
            $B$7="Underlying Vulnerability", IF(
               Data!AC64 &gt;= 10, "HIGH",IF(
                  Data!AC64 &gt;= 7, "MED","LOW")),IF(
                     $B$7="Emerging Threat", IF(
                        Data!AJ64 &gt;= 10, "HIGH",IF(
                            Data!AJ64 &gt;= 7, "MED","LOW")))))</f>
        <v>HIGH</v>
      </c>
      <c r="O102" s="23" t="str">
        <f>IF(
   $B$7="Overall Alert",IF(
      Data!W64 &gt;= 7, "HIGH",IF(
         Data!W64 &gt;= 5, "MED","LOW")), IF(
            $B$7="Underlying Vulnerability", IF(
               Data!AD64 &gt;= 10, "HIGH",IF(
                  Data!AD64 &gt;= 7, "MED","LOW")),IF(
                     $B$7="Emerging Threat", IF(
                        Data!AK64 &gt;= 10, "HIGH",IF(
                            Data!AK64 &gt;= 7, "MED","LOW")))))</f>
        <v>MED</v>
      </c>
      <c r="P102" s="23"/>
      <c r="Q102" s="25"/>
      <c r="R102" s="25"/>
      <c r="S102" s="19"/>
      <c r="T102" s="19"/>
      <c r="U102" s="19"/>
      <c r="V102" s="19"/>
      <c r="W102" s="19"/>
      <c r="X102" s="19"/>
      <c r="Y102" s="26"/>
      <c r="Z102" s="26"/>
      <c r="AA102" s="26"/>
      <c r="AB102" s="26"/>
      <c r="AC102" s="26"/>
      <c r="AD102" s="26"/>
      <c r="AE102" s="26"/>
      <c r="AF102" s="26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</row>
    <row r="103" spans="1:50" x14ac:dyDescent="0.2">
      <c r="A103" s="62">
        <v>60</v>
      </c>
      <c r="B103" s="18" t="str">
        <f>Data!B65</f>
        <v>Gabon</v>
      </c>
      <c r="C103" s="18" t="str">
        <f>Data!C65</f>
        <v>GAB</v>
      </c>
      <c r="D103" s="18" t="str">
        <f>Data!D65</f>
        <v>SSF           Sub-Saharan Africa</v>
      </c>
      <c r="E103" s="18" t="str">
        <f>Data!E65</f>
        <v>IBRD</v>
      </c>
      <c r="F103" s="48">
        <f>Data!F65</f>
        <v>0</v>
      </c>
      <c r="G103" s="20">
        <f>IF($B$7="Overall Alert",Data!G65,IF($B$7="Underlying Vulnerability",Data!J65,IF($B$7="Emerging Threat",Data!M65)))</f>
        <v>2.5</v>
      </c>
      <c r="H103" s="21">
        <f>IF($B$7="Overall Alert",Data!H65,IF($B$7="Underlying Vulnerability",Data!K65,IF($B$7="Emerging Threat",Data!N65)))</f>
        <v>2.5</v>
      </c>
      <c r="I103" s="48">
        <f>Data!Q65</f>
        <v>0</v>
      </c>
      <c r="J103" s="23" t="str">
        <f>IF(
   $B$7="Overall Alert",IF(
      Data!R65 &gt;= 7, "HIGH",IF(
         Data!R65 &gt;= 5, "MED","LOW")), IF(
            $B$7="Underlying Vulnerability", IF(
               Data!Y65 &gt;= 10, "HIGH",IF(
                  Data!Y65 &gt;= 7, "MED","LOW")),IF(
                     $B$7="Emerging Threat", IF(
                        Data!AF65 &gt;= 10, "HIGH",IF(
                            Data!AF65 &gt;= 7, "MED","LOW")))))</f>
        <v>HIGH</v>
      </c>
      <c r="K103" s="23" t="str">
        <f>IF(
   $B$7="Overall Alert",IF(
      Data!S65 &gt;= 7, "HIGH",IF(
         Data!S65 &gt;= 5, "MED","LOW")), IF(
            $B$7="Underlying Vulnerability", IF(
               Data!Z65 &gt;= 10, "HIGH",IF(
                  Data!Z65 &gt;= 7, "MED","LOW")),IF(
                     $B$7="Emerging Threat", IF(
                        Data!AG65 &gt;= 10, "HIGH",IF(
                            Data!AG65 &gt;= 7, "MED","LOW")))))</f>
        <v>LOW</v>
      </c>
      <c r="L103" s="23" t="str">
        <f>IF(
   $B$7="Overall Alert",IF(
      Data!T65 &gt;= 7, "HIGH",IF(
         Data!T65 &gt;= 5, "MED","LOW")), IF(
            $B$7="Underlying Vulnerability", IF(
               Data!AA65 &gt;= 10, "HIGH",IF(
                  Data!AA65 &gt;= 7, "MED","LOW")),IF(
                     $B$7="Emerging Threat", IF(
                        Data!AH65 &gt;= 10, "HIGH",IF(
                            Data!AH65 &gt;= 7, "MED","LOW")))))</f>
        <v>MED</v>
      </c>
      <c r="M103" s="23" t="str">
        <f>IF(
   $B$7="Overall Alert",IF(
      Data!U65 &gt;= 7, "HIGH",IF(
         Data!U65 &gt;= 5, "MED","LOW")), IF(
            $B$7="Underlying Vulnerability", IF(
               Data!AB65 &gt;= 10, "HIGH",IF(
                  Data!AB65 &gt;= 7, "MED","LOW")),IF(
                     $B$7="Emerging Threat", IF(
                        Data!AI65 &gt;= 10, "HIGH",IF(
                            Data!AI65 &gt;= 7, "MED","LOW")))))</f>
        <v>HIGH</v>
      </c>
      <c r="N103" s="23" t="str">
        <f>IF(
   $B$7="Overall Alert",IF(
      Data!V65 &gt;= 7, "HIGH",IF(
         Data!V65 &gt;= 5, "MED","LOW")), IF(
            $B$7="Underlying Vulnerability", IF(
               Data!AC65 &gt;= 10, "HIGH",IF(
                  Data!AC65 &gt;= 7, "MED","LOW")),IF(
                     $B$7="Emerging Threat", IF(
                        Data!AJ65 &gt;= 10, "HIGH",IF(
                            Data!AJ65 &gt;= 7, "MED","LOW")))))</f>
        <v>LOW</v>
      </c>
      <c r="O103" s="23" t="str">
        <f>IF(
   $B$7="Overall Alert",IF(
      Data!W65 &gt;= 7, "HIGH",IF(
         Data!W65 &gt;= 5, "MED","LOW")), IF(
            $B$7="Underlying Vulnerability", IF(
               Data!AD65 &gt;= 10, "HIGH",IF(
                  Data!AD65 &gt;= 7, "MED","LOW")),IF(
                     $B$7="Emerging Threat", IF(
                        Data!AK65 &gt;= 10, "HIGH",IF(
                            Data!AK65 &gt;= 7, "MED","LOW")))))</f>
        <v>LOW</v>
      </c>
      <c r="P103" s="23"/>
      <c r="Q103" s="25"/>
      <c r="R103" s="25"/>
      <c r="S103" s="19"/>
      <c r="T103" s="19"/>
      <c r="U103" s="19"/>
      <c r="V103" s="19"/>
      <c r="W103" s="19"/>
      <c r="X103" s="19"/>
      <c r="Y103" s="26"/>
      <c r="Z103" s="26"/>
      <c r="AA103" s="26"/>
      <c r="AB103" s="26"/>
      <c r="AC103" s="26"/>
      <c r="AD103" s="26"/>
      <c r="AE103" s="26"/>
      <c r="AF103" s="26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</row>
    <row r="104" spans="1:50" x14ac:dyDescent="0.2">
      <c r="A104" s="62">
        <v>61</v>
      </c>
      <c r="B104" s="18" t="str">
        <f>Data!B66</f>
        <v>United Kingdom</v>
      </c>
      <c r="C104" s="18" t="str">
        <f>Data!C66</f>
        <v>GBR</v>
      </c>
      <c r="D104" s="18" t="str">
        <f>Data!D66</f>
        <v>ECS           Europe &amp; Central Asia</v>
      </c>
      <c r="E104" s="18" t="str">
        <f>Data!E66</f>
        <v xml:space="preserve"> </v>
      </c>
      <c r="F104" s="48">
        <f>Data!F66</f>
        <v>0</v>
      </c>
      <c r="G104" s="20">
        <f>IF($B$7="Overall Alert",Data!G66,IF($B$7="Underlying Vulnerability",Data!J66,IF($B$7="Emerging Threat",Data!M66)))</f>
        <v>0.5</v>
      </c>
      <c r="H104" s="21">
        <f>IF($B$7="Overall Alert",Data!H66,IF($B$7="Underlying Vulnerability",Data!K66,IF($B$7="Emerging Threat",Data!N66)))</f>
        <v>0.5</v>
      </c>
      <c r="I104" s="48">
        <f>Data!Q66</f>
        <v>0</v>
      </c>
      <c r="J104" s="23" t="str">
        <f>IF(
   $B$7="Overall Alert",IF(
      Data!R66 &gt;= 7, "HIGH",IF(
         Data!R66 &gt;= 5, "MED","LOW")), IF(
            $B$7="Underlying Vulnerability", IF(
               Data!Y66 &gt;= 10, "HIGH",IF(
                  Data!Y66 &gt;= 7, "MED","LOW")),IF(
                     $B$7="Emerging Threat", IF(
                        Data!AF66 &gt;= 10, "HIGH",IF(
                            Data!AF66 &gt;= 7, "MED","LOW")))))</f>
        <v>MED</v>
      </c>
      <c r="K104" s="23" t="str">
        <f>IF(
   $B$7="Overall Alert",IF(
      Data!S66 &gt;= 7, "HIGH",IF(
         Data!S66 &gt;= 5, "MED","LOW")), IF(
            $B$7="Underlying Vulnerability", IF(
               Data!Z66 &gt;= 10, "HIGH",IF(
                  Data!Z66 &gt;= 7, "MED","LOW")),IF(
                     $B$7="Emerging Threat", IF(
                        Data!AG66 &gt;= 10, "HIGH",IF(
                            Data!AG66 &gt;= 7, "MED","LOW")))))</f>
        <v>LOW</v>
      </c>
      <c r="L104" s="23" t="str">
        <f>IF(
   $B$7="Overall Alert",IF(
      Data!T66 &gt;= 7, "HIGH",IF(
         Data!T66 &gt;= 5, "MED","LOW")), IF(
            $B$7="Underlying Vulnerability", IF(
               Data!AA66 &gt;= 10, "HIGH",IF(
                  Data!AA66 &gt;= 7, "MED","LOW")),IF(
                     $B$7="Emerging Threat", IF(
                        Data!AH66 &gt;= 10, "HIGH",IF(
                            Data!AH66 &gt;= 7, "MED","LOW")))))</f>
        <v>LOW</v>
      </c>
      <c r="M104" s="23" t="str">
        <f>IF(
   $B$7="Overall Alert",IF(
      Data!U66 &gt;= 7, "HIGH",IF(
         Data!U66 &gt;= 5, "MED","LOW")), IF(
            $B$7="Underlying Vulnerability", IF(
               Data!AB66 &gt;= 10, "HIGH",IF(
                  Data!AB66 &gt;= 7, "MED","LOW")),IF(
                     $B$7="Emerging Threat", IF(
                        Data!AI66 &gt;= 10, "HIGH",IF(
                            Data!AI66 &gt;= 7, "MED","LOW")))))</f>
        <v>LOW</v>
      </c>
      <c r="N104" s="23" t="str">
        <f>IF(
   $B$7="Overall Alert",IF(
      Data!V66 &gt;= 7, "HIGH",IF(
         Data!V66 &gt;= 5, "MED","LOW")), IF(
            $B$7="Underlying Vulnerability", IF(
               Data!AC66 &gt;= 10, "HIGH",IF(
                  Data!AC66 &gt;= 7, "MED","LOW")),IF(
                     $B$7="Emerging Threat", IF(
                        Data!AJ66 &gt;= 10, "HIGH",IF(
                            Data!AJ66 &gt;= 7, "MED","LOW")))))</f>
        <v>LOW</v>
      </c>
      <c r="O104" s="23" t="str">
        <f>IF(
   $B$7="Overall Alert",IF(
      Data!W66 &gt;= 7, "HIGH",IF(
         Data!W66 &gt;= 5, "MED","LOW")), IF(
            $B$7="Underlying Vulnerability", IF(
               Data!AD66 &gt;= 10, "HIGH",IF(
                  Data!AD66 &gt;= 7, "MED","LOW")),IF(
                     $B$7="Emerging Threat", IF(
                        Data!AK66 &gt;= 10, "HIGH",IF(
                            Data!AK66 &gt;= 7, "MED","LOW")))))</f>
        <v>LOW</v>
      </c>
      <c r="P104" s="23"/>
      <c r="Q104" s="25"/>
      <c r="R104" s="25"/>
      <c r="S104" s="19"/>
      <c r="T104" s="19"/>
      <c r="U104" s="19"/>
      <c r="V104" s="19"/>
      <c r="W104" s="19"/>
      <c r="X104" s="19"/>
      <c r="Y104" s="26"/>
      <c r="Z104" s="26"/>
      <c r="AA104" s="26"/>
      <c r="AB104" s="26"/>
      <c r="AC104" s="26"/>
      <c r="AD104" s="26"/>
      <c r="AE104" s="26"/>
      <c r="AF104" s="26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</row>
    <row r="105" spans="1:50" x14ac:dyDescent="0.2">
      <c r="A105" s="62">
        <v>62</v>
      </c>
      <c r="B105" s="18" t="str">
        <f>Data!B67</f>
        <v>Georgia</v>
      </c>
      <c r="C105" s="18" t="str">
        <f>Data!C67</f>
        <v>GEO</v>
      </c>
      <c r="D105" s="18" t="str">
        <f>Data!D67</f>
        <v>ECS           Europe &amp; Central Asia</v>
      </c>
      <c r="E105" s="18" t="str">
        <f>Data!E67</f>
        <v>IBRD</v>
      </c>
      <c r="F105" s="48">
        <f>Data!F67</f>
        <v>0</v>
      </c>
      <c r="G105" s="20">
        <f>IF($B$7="Overall Alert",Data!G67,IF($B$7="Underlying Vulnerability",Data!J67,IF($B$7="Emerging Threat",Data!M67)))</f>
        <v>2</v>
      </c>
      <c r="H105" s="21">
        <f>IF($B$7="Overall Alert",Data!H67,IF($B$7="Underlying Vulnerability",Data!K67,IF($B$7="Emerging Threat",Data!N67)))</f>
        <v>2</v>
      </c>
      <c r="I105" s="48">
        <f>Data!Q67</f>
        <v>0</v>
      </c>
      <c r="J105" s="23" t="str">
        <f>IF(
   $B$7="Overall Alert",IF(
      Data!R67 &gt;= 7, "HIGH",IF(
         Data!R67 &gt;= 5, "MED","LOW")), IF(
            $B$7="Underlying Vulnerability", IF(
               Data!Y67 &gt;= 10, "HIGH",IF(
                  Data!Y67 &gt;= 7, "MED","LOW")),IF(
                     $B$7="Emerging Threat", IF(
                        Data!AF67 &gt;= 10, "HIGH",IF(
                            Data!AF67 &gt;= 7, "MED","LOW")))))</f>
        <v>HIGH</v>
      </c>
      <c r="K105" s="23" t="str">
        <f>IF(
   $B$7="Overall Alert",IF(
      Data!S67 &gt;= 7, "HIGH",IF(
         Data!S67 &gt;= 5, "MED","LOW")), IF(
            $B$7="Underlying Vulnerability", IF(
               Data!Z67 &gt;= 10, "HIGH",IF(
                  Data!Z67 &gt;= 7, "MED","LOW")),IF(
                     $B$7="Emerging Threat", IF(
                        Data!AG67 &gt;= 10, "HIGH",IF(
                            Data!AG67 &gt;= 7, "MED","LOW")))))</f>
        <v>LOW</v>
      </c>
      <c r="L105" s="23" t="str">
        <f>IF(
   $B$7="Overall Alert",IF(
      Data!T67 &gt;= 7, "HIGH",IF(
         Data!T67 &gt;= 5, "MED","LOW")), IF(
            $B$7="Underlying Vulnerability", IF(
               Data!AA67 &gt;= 10, "HIGH",IF(
                  Data!AA67 &gt;= 7, "MED","LOW")),IF(
                     $B$7="Emerging Threat", IF(
                        Data!AH67 &gt;= 10, "HIGH",IF(
                            Data!AH67 &gt;= 7, "MED","LOW")))))</f>
        <v>LOW</v>
      </c>
      <c r="M105" s="23" t="str">
        <f>IF(
   $B$7="Overall Alert",IF(
      Data!U67 &gt;= 7, "HIGH",IF(
         Data!U67 &gt;= 5, "MED","LOW")), IF(
            $B$7="Underlying Vulnerability", IF(
               Data!AB67 &gt;= 10, "HIGH",IF(
                  Data!AB67 &gt;= 7, "MED","LOW")),IF(
                     $B$7="Emerging Threat", IF(
                        Data!AI67 &gt;= 10, "HIGH",IF(
                            Data!AI67 &gt;= 7, "MED","LOW")))))</f>
        <v>MED</v>
      </c>
      <c r="N105" s="23" t="str">
        <f>IF(
   $B$7="Overall Alert",IF(
      Data!V67 &gt;= 7, "HIGH",IF(
         Data!V67 &gt;= 5, "MED","LOW")), IF(
            $B$7="Underlying Vulnerability", IF(
               Data!AC67 &gt;= 10, "HIGH",IF(
                  Data!AC67 &gt;= 7, "MED","LOW")),IF(
                     $B$7="Emerging Threat", IF(
                        Data!AJ67 &gt;= 10, "HIGH",IF(
                            Data!AJ67 &gt;= 7, "MED","LOW")))))</f>
        <v>LOW</v>
      </c>
      <c r="O105" s="23" t="str">
        <f>IF(
   $B$7="Overall Alert",IF(
      Data!W67 &gt;= 7, "HIGH",IF(
         Data!W67 &gt;= 5, "MED","LOW")), IF(
            $B$7="Underlying Vulnerability", IF(
               Data!AD67 &gt;= 10, "HIGH",IF(
                  Data!AD67 &gt;= 7, "MED","LOW")),IF(
                     $B$7="Emerging Threat", IF(
                        Data!AK67 &gt;= 10, "HIGH",IF(
                            Data!AK67 &gt;= 7, "MED","LOW")))))</f>
        <v>MED</v>
      </c>
      <c r="P105" s="23"/>
      <c r="Q105" s="25"/>
      <c r="R105" s="25"/>
      <c r="S105" s="19"/>
      <c r="T105" s="19"/>
      <c r="U105" s="19"/>
      <c r="V105" s="19"/>
      <c r="W105" s="19"/>
      <c r="X105" s="19"/>
      <c r="Y105" s="26"/>
      <c r="Z105" s="26"/>
      <c r="AA105" s="26"/>
      <c r="AB105" s="26"/>
      <c r="AC105" s="26"/>
      <c r="AD105" s="26"/>
      <c r="AE105" s="26"/>
      <c r="AF105" s="26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</row>
    <row r="106" spans="1:50" x14ac:dyDescent="0.2">
      <c r="A106" s="62">
        <v>63</v>
      </c>
      <c r="B106" s="18" t="str">
        <f>Data!B68</f>
        <v>Ghana</v>
      </c>
      <c r="C106" s="18" t="str">
        <f>Data!C68</f>
        <v>GHA</v>
      </c>
      <c r="D106" s="18" t="str">
        <f>Data!D68</f>
        <v>SSF           Sub-Saharan Africa</v>
      </c>
      <c r="E106" s="18" t="str">
        <f>Data!E68</f>
        <v>IDA</v>
      </c>
      <c r="F106" s="48">
        <f>Data!F68</f>
        <v>0</v>
      </c>
      <c r="G106" s="20">
        <f>IF($B$7="Overall Alert",Data!G68,IF($B$7="Underlying Vulnerability",Data!J68,IF($B$7="Emerging Threat",Data!M68)))</f>
        <v>2</v>
      </c>
      <c r="H106" s="21">
        <f>IF($B$7="Overall Alert",Data!H68,IF($B$7="Underlying Vulnerability",Data!K68,IF($B$7="Emerging Threat",Data!N68)))</f>
        <v>2</v>
      </c>
      <c r="I106" s="48">
        <f>Data!Q68</f>
        <v>0</v>
      </c>
      <c r="J106" s="23" t="str">
        <f>IF(
   $B$7="Overall Alert",IF(
      Data!R68 &gt;= 7, "HIGH",IF(
         Data!R68 &gt;= 5, "MED","LOW")), IF(
            $B$7="Underlying Vulnerability", IF(
               Data!Y68 &gt;= 10, "HIGH",IF(
                  Data!Y68 &gt;= 7, "MED","LOW")),IF(
                     $B$7="Emerging Threat", IF(
                        Data!AF68 &gt;= 10, "HIGH",IF(
                            Data!AF68 &gt;= 7, "MED","LOW")))))</f>
        <v>MED</v>
      </c>
      <c r="K106" s="23" t="str">
        <f>IF(
   $B$7="Overall Alert",IF(
      Data!S68 &gt;= 7, "HIGH",IF(
         Data!S68 &gt;= 5, "MED","LOW")), IF(
            $B$7="Underlying Vulnerability", IF(
               Data!Z68 &gt;= 10, "HIGH",IF(
                  Data!Z68 &gt;= 7, "MED","LOW")),IF(
                     $B$7="Emerging Threat", IF(
                        Data!AG68 &gt;= 10, "HIGH",IF(
                            Data!AG68 &gt;= 7, "MED","LOW")))))</f>
        <v>LOW</v>
      </c>
      <c r="L106" s="23" t="str">
        <f>IF(
   $B$7="Overall Alert",IF(
      Data!T68 &gt;= 7, "HIGH",IF(
         Data!T68 &gt;= 5, "MED","LOW")), IF(
            $B$7="Underlying Vulnerability", IF(
               Data!AA68 &gt;= 10, "HIGH",IF(
                  Data!AA68 &gt;= 7, "MED","LOW")),IF(
                     $B$7="Emerging Threat", IF(
                        Data!AH68 &gt;= 10, "HIGH",IF(
                            Data!AH68 &gt;= 7, "MED","LOW")))))</f>
        <v>MED</v>
      </c>
      <c r="M106" s="23" t="str">
        <f>IF(
   $B$7="Overall Alert",IF(
      Data!U68 &gt;= 7, "HIGH",IF(
         Data!U68 &gt;= 5, "MED","LOW")), IF(
            $B$7="Underlying Vulnerability", IF(
               Data!AB68 &gt;= 10, "HIGH",IF(
                  Data!AB68 &gt;= 7, "MED","LOW")),IF(
                     $B$7="Emerging Threat", IF(
                        Data!AI68 &gt;= 10, "HIGH",IF(
                            Data!AI68 &gt;= 7, "MED","LOW")))))</f>
        <v>HIGH</v>
      </c>
      <c r="N106" s="23" t="str">
        <f>IF(
   $B$7="Overall Alert",IF(
      Data!V68 &gt;= 7, "HIGH",IF(
         Data!V68 &gt;= 5, "MED","LOW")), IF(
            $B$7="Underlying Vulnerability", IF(
               Data!AC68 &gt;= 10, "HIGH",IF(
                  Data!AC68 &gt;= 7, "MED","LOW")),IF(
                     $B$7="Emerging Threat", IF(
                        Data!AJ68 &gt;= 10, "HIGH",IF(
                            Data!AJ68 &gt;= 7, "MED","LOW")))))</f>
        <v>LOW</v>
      </c>
      <c r="O106" s="23" t="str">
        <f>IF(
   $B$7="Overall Alert",IF(
      Data!W68 &gt;= 7, "HIGH",IF(
         Data!W68 &gt;= 5, "MED","LOW")), IF(
            $B$7="Underlying Vulnerability", IF(
               Data!AD68 &gt;= 10, "HIGH",IF(
                  Data!AD68 &gt;= 7, "MED","LOW")),IF(
                     $B$7="Emerging Threat", IF(
                        Data!AK68 &gt;= 10, "HIGH",IF(
                            Data!AK68 &gt;= 7, "MED","LOW")))))</f>
        <v>LOW</v>
      </c>
      <c r="P106" s="23"/>
      <c r="Q106" s="25"/>
      <c r="R106" s="25"/>
      <c r="S106" s="19"/>
      <c r="T106" s="19"/>
      <c r="U106" s="19"/>
      <c r="V106" s="19"/>
      <c r="W106" s="19"/>
      <c r="X106" s="19"/>
      <c r="Y106" s="26"/>
      <c r="Z106" s="26"/>
      <c r="AA106" s="26"/>
      <c r="AB106" s="26"/>
      <c r="AC106" s="26"/>
      <c r="AD106" s="26"/>
      <c r="AE106" s="26"/>
      <c r="AF106" s="26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</row>
    <row r="107" spans="1:50" x14ac:dyDescent="0.2">
      <c r="A107" s="62">
        <v>64</v>
      </c>
      <c r="B107" s="18" t="str">
        <f>Data!B69</f>
        <v>Guinea</v>
      </c>
      <c r="C107" s="18" t="str">
        <f>Data!C69</f>
        <v>GIN</v>
      </c>
      <c r="D107" s="18" t="str">
        <f>Data!D69</f>
        <v>SSF           Sub-Saharan Africa</v>
      </c>
      <c r="E107" s="18" t="str">
        <f>Data!E69</f>
        <v>IDA</v>
      </c>
      <c r="F107" s="48">
        <f>Data!F69</f>
        <v>0</v>
      </c>
      <c r="G107" s="20">
        <f>IF($B$7="Overall Alert",Data!G69,IF($B$7="Underlying Vulnerability",Data!J69,IF($B$7="Emerging Threat",Data!M69)))</f>
        <v>2.5</v>
      </c>
      <c r="H107" s="21">
        <f>IF($B$7="Overall Alert",Data!H69,IF($B$7="Underlying Vulnerability",Data!K69,IF($B$7="Emerging Threat",Data!N69)))</f>
        <v>2.5</v>
      </c>
      <c r="I107" s="48">
        <f>Data!Q69</f>
        <v>0</v>
      </c>
      <c r="J107" s="23" t="str">
        <f>IF(
   $B$7="Overall Alert",IF(
      Data!R69 &gt;= 7, "HIGH",IF(
         Data!R69 &gt;= 5, "MED","LOW")), IF(
            $B$7="Underlying Vulnerability", IF(
               Data!Y69 &gt;= 10, "HIGH",IF(
                  Data!Y69 &gt;= 7, "MED","LOW")),IF(
                     $B$7="Emerging Threat", IF(
                        Data!AF69 &gt;= 10, "HIGH",IF(
                            Data!AF69 &gt;= 7, "MED","LOW")))))</f>
        <v>HIGH</v>
      </c>
      <c r="K107" s="23" t="str">
        <f>IF(
   $B$7="Overall Alert",IF(
      Data!S69 &gt;= 7, "HIGH",IF(
         Data!S69 &gt;= 5, "MED","LOW")), IF(
            $B$7="Underlying Vulnerability", IF(
               Data!Z69 &gt;= 10, "HIGH",IF(
                  Data!Z69 &gt;= 7, "MED","LOW")),IF(
                     $B$7="Emerging Threat", IF(
                        Data!AG69 &gt;= 10, "HIGH",IF(
                            Data!AG69 &gt;= 7, "MED","LOW")))))</f>
        <v>LOW</v>
      </c>
      <c r="L107" s="23" t="str">
        <f>IF(
   $B$7="Overall Alert",IF(
      Data!T69 &gt;= 7, "HIGH",IF(
         Data!T69 &gt;= 5, "MED","LOW")), IF(
            $B$7="Underlying Vulnerability", IF(
               Data!AA69 &gt;= 10, "HIGH",IF(
                  Data!AA69 &gt;= 7, "MED","LOW")),IF(
                     $B$7="Emerging Threat", IF(
                        Data!AH69 &gt;= 10, "HIGH",IF(
                            Data!AH69 &gt;= 7, "MED","LOW")))))</f>
        <v>MED</v>
      </c>
      <c r="M107" s="23" t="str">
        <f>IF(
   $B$7="Overall Alert",IF(
      Data!U69 &gt;= 7, "HIGH",IF(
         Data!U69 &gt;= 5, "MED","LOW")), IF(
            $B$7="Underlying Vulnerability", IF(
               Data!AB69 &gt;= 10, "HIGH",IF(
                  Data!AB69 &gt;= 7, "MED","LOW")),IF(
                     $B$7="Emerging Threat", IF(
                        Data!AI69 &gt;= 10, "HIGH",IF(
                            Data!AI69 &gt;= 7, "MED","LOW")))))</f>
        <v>HIGH</v>
      </c>
      <c r="N107" s="23" t="str">
        <f>IF(
   $B$7="Overall Alert",IF(
      Data!V69 &gt;= 7, "HIGH",IF(
         Data!V69 &gt;= 5, "MED","LOW")), IF(
            $B$7="Underlying Vulnerability", IF(
               Data!AC69 &gt;= 10, "HIGH",IF(
                  Data!AC69 &gt;= 7, "MED","LOW")),IF(
                     $B$7="Emerging Threat", IF(
                        Data!AJ69 &gt;= 10, "HIGH",IF(
                            Data!AJ69 &gt;= 7, "MED","LOW")))))</f>
        <v>LOW</v>
      </c>
      <c r="O107" s="23" t="str">
        <f>IF(
   $B$7="Overall Alert",IF(
      Data!W69 &gt;= 7, "HIGH",IF(
         Data!W69 &gt;= 5, "MED","LOW")), IF(
            $B$7="Underlying Vulnerability", IF(
               Data!AD69 &gt;= 10, "HIGH",IF(
                  Data!AD69 &gt;= 7, "MED","LOW")),IF(
                     $B$7="Emerging Threat", IF(
                        Data!AK69 &gt;= 10, "HIGH",IF(
                            Data!AK69 &gt;= 7, "MED","LOW")))))</f>
        <v>LOW</v>
      </c>
      <c r="P107" s="23"/>
      <c r="Q107" s="25"/>
      <c r="R107" s="25"/>
      <c r="S107" s="19"/>
      <c r="T107" s="19"/>
      <c r="U107" s="19"/>
      <c r="V107" s="19"/>
      <c r="W107" s="19"/>
      <c r="X107" s="19"/>
      <c r="Y107" s="26"/>
      <c r="Z107" s="26"/>
      <c r="AA107" s="26"/>
      <c r="AB107" s="26"/>
      <c r="AC107" s="26"/>
      <c r="AD107" s="26"/>
      <c r="AE107" s="26"/>
      <c r="AF107" s="26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</row>
    <row r="108" spans="1:50" x14ac:dyDescent="0.2">
      <c r="A108" s="62">
        <v>65</v>
      </c>
      <c r="B108" s="18" t="str">
        <f>Data!B70</f>
        <v>Gambia</v>
      </c>
      <c r="C108" s="18" t="str">
        <f>Data!C70</f>
        <v>GMB</v>
      </c>
      <c r="D108" s="18" t="str">
        <f>Data!D70</f>
        <v>SSF           Sub-Saharan Africa</v>
      </c>
      <c r="E108" s="18" t="str">
        <f>Data!E70</f>
        <v>IDA</v>
      </c>
      <c r="F108" s="48">
        <f>Data!F70</f>
        <v>0</v>
      </c>
      <c r="G108" s="20">
        <f>IF($B$7="Overall Alert",Data!G70,IF($B$7="Underlying Vulnerability",Data!J70,IF($B$7="Emerging Threat",Data!M70)))</f>
        <v>3.5</v>
      </c>
      <c r="H108" s="21">
        <f>IF($B$7="Overall Alert",Data!H70,IF($B$7="Underlying Vulnerability",Data!K70,IF($B$7="Emerging Threat",Data!N70)))</f>
        <v>3.5</v>
      </c>
      <c r="I108" s="48">
        <f>Data!Q70</f>
        <v>0</v>
      </c>
      <c r="J108" s="23" t="str">
        <f>IF(
   $B$7="Overall Alert",IF(
      Data!R70 &gt;= 7, "HIGH",IF(
         Data!R70 &gt;= 5, "MED","LOW")), IF(
            $B$7="Underlying Vulnerability", IF(
               Data!Y70 &gt;= 10, "HIGH",IF(
                  Data!Y70 &gt;= 7, "MED","LOW")),IF(
                     $B$7="Emerging Threat", IF(
                        Data!AF70 &gt;= 10, "HIGH",IF(
                            Data!AF70 &gt;= 7, "MED","LOW")))))</f>
        <v>HIGH</v>
      </c>
      <c r="K108" s="23" t="str">
        <f>IF(
   $B$7="Overall Alert",IF(
      Data!S70 &gt;= 7, "HIGH",IF(
         Data!S70 &gt;= 5, "MED","LOW")), IF(
            $B$7="Underlying Vulnerability", IF(
               Data!Z70 &gt;= 10, "HIGH",IF(
                  Data!Z70 &gt;= 7, "MED","LOW")),IF(
                     $B$7="Emerging Threat", IF(
                        Data!AG70 &gt;= 10, "HIGH",IF(
                            Data!AG70 &gt;= 7, "MED","LOW")))))</f>
        <v>LOW</v>
      </c>
      <c r="L108" s="23" t="str">
        <f>IF(
   $B$7="Overall Alert",IF(
      Data!T70 &gt;= 7, "HIGH",IF(
         Data!T70 &gt;= 5, "MED","LOW")), IF(
            $B$7="Underlying Vulnerability", IF(
               Data!AA70 &gt;= 10, "HIGH",IF(
                  Data!AA70 &gt;= 7, "MED","LOW")),IF(
                     $B$7="Emerging Threat", IF(
                        Data!AH70 &gt;= 10, "HIGH",IF(
                            Data!AH70 &gt;= 7, "MED","LOW")))))</f>
        <v>MED</v>
      </c>
      <c r="M108" s="23" t="str">
        <f>IF(
   $B$7="Overall Alert",IF(
      Data!U70 &gt;= 7, "HIGH",IF(
         Data!U70 &gt;= 5, "MED","LOW")), IF(
            $B$7="Underlying Vulnerability", IF(
               Data!AB70 &gt;= 10, "HIGH",IF(
                  Data!AB70 &gt;= 7, "MED","LOW")),IF(
                     $B$7="Emerging Threat", IF(
                        Data!AI70 &gt;= 10, "HIGH",IF(
                            Data!AI70 &gt;= 7, "MED","LOW")))))</f>
        <v>HIGH</v>
      </c>
      <c r="N108" s="23" t="str">
        <f>IF(
   $B$7="Overall Alert",IF(
      Data!V70 &gt;= 7, "HIGH",IF(
         Data!V70 &gt;= 5, "MED","LOW")), IF(
            $B$7="Underlying Vulnerability", IF(
               Data!AC70 &gt;= 10, "HIGH",IF(
                  Data!AC70 &gt;= 7, "MED","LOW")),IF(
                     $B$7="Emerging Threat", IF(
                        Data!AJ70 &gt;= 10, "HIGH",IF(
                            Data!AJ70 &gt;= 7, "MED","LOW")))))</f>
        <v>LOW</v>
      </c>
      <c r="O108" s="23" t="str">
        <f>IF(
   $B$7="Overall Alert",IF(
      Data!W70 &gt;= 7, "HIGH",IF(
         Data!W70 &gt;= 5, "MED","LOW")), IF(
            $B$7="Underlying Vulnerability", IF(
               Data!AD70 &gt;= 10, "HIGH",IF(
                  Data!AD70 &gt;= 7, "MED","LOW")),IF(
                     $B$7="Emerging Threat", IF(
                        Data!AK70 &gt;= 10, "HIGH",IF(
                            Data!AK70 &gt;= 7, "MED","LOW")))))</f>
        <v>HIGH</v>
      </c>
      <c r="P108" s="23"/>
      <c r="Q108" s="25"/>
      <c r="R108" s="25"/>
      <c r="S108" s="19"/>
      <c r="T108" s="19"/>
      <c r="U108" s="19"/>
      <c r="V108" s="19"/>
      <c r="W108" s="19"/>
      <c r="X108" s="19"/>
      <c r="Y108" s="26"/>
      <c r="Z108" s="26"/>
      <c r="AA108" s="26"/>
      <c r="AB108" s="26"/>
      <c r="AC108" s="26"/>
      <c r="AD108" s="26"/>
      <c r="AE108" s="26"/>
      <c r="AF108" s="26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</row>
    <row r="109" spans="1:50" x14ac:dyDescent="0.2">
      <c r="A109" s="62">
        <v>66</v>
      </c>
      <c r="B109" s="18" t="str">
        <f>Data!B71</f>
        <v>Guinea-Bissau</v>
      </c>
      <c r="C109" s="18" t="str">
        <f>Data!C71</f>
        <v>GNB</v>
      </c>
      <c r="D109" s="18" t="str">
        <f>Data!D71</f>
        <v>SSF           Sub-Saharan Africa</v>
      </c>
      <c r="E109" s="18" t="str">
        <f>Data!E71</f>
        <v>IDA</v>
      </c>
      <c r="F109" s="48">
        <f>Data!F71</f>
        <v>0</v>
      </c>
      <c r="G109" s="20">
        <f>IF($B$7="Overall Alert",Data!G71,IF($B$7="Underlying Vulnerability",Data!J71,IF($B$7="Emerging Threat",Data!M71)))</f>
        <v>3</v>
      </c>
      <c r="H109" s="21">
        <f>IF($B$7="Overall Alert",Data!H71,IF($B$7="Underlying Vulnerability",Data!K71,IF($B$7="Emerging Threat",Data!N71)))</f>
        <v>3</v>
      </c>
      <c r="I109" s="48">
        <f>Data!Q71</f>
        <v>0</v>
      </c>
      <c r="J109" s="23" t="str">
        <f>IF(
   $B$7="Overall Alert",IF(
      Data!R71 &gt;= 7, "HIGH",IF(
         Data!R71 &gt;= 5, "MED","LOW")), IF(
            $B$7="Underlying Vulnerability", IF(
               Data!Y71 &gt;= 10, "HIGH",IF(
                  Data!Y71 &gt;= 7, "MED","LOW")),IF(
                     $B$7="Emerging Threat", IF(
                        Data!AF71 &gt;= 10, "HIGH",IF(
                            Data!AF71 &gt;= 7, "MED","LOW")))))</f>
        <v>HIGH</v>
      </c>
      <c r="K109" s="23" t="str">
        <f>IF(
   $B$7="Overall Alert",IF(
      Data!S71 &gt;= 7, "HIGH",IF(
         Data!S71 &gt;= 5, "MED","LOW")), IF(
            $B$7="Underlying Vulnerability", IF(
               Data!Z71 &gt;= 10, "HIGH",IF(
                  Data!Z71 &gt;= 7, "MED","LOW")),IF(
                     $B$7="Emerging Threat", IF(
                        Data!AG71 &gt;= 10, "HIGH",IF(
                            Data!AG71 &gt;= 7, "MED","LOW")))))</f>
        <v>LOW</v>
      </c>
      <c r="L109" s="23" t="str">
        <f>IF(
   $B$7="Overall Alert",IF(
      Data!T71 &gt;= 7, "HIGH",IF(
         Data!T71 &gt;= 5, "MED","LOW")), IF(
            $B$7="Underlying Vulnerability", IF(
               Data!AA71 &gt;= 10, "HIGH",IF(
                  Data!AA71 &gt;= 7, "MED","LOW")),IF(
                     $B$7="Emerging Threat", IF(
                        Data!AH71 &gt;= 10, "HIGH",IF(
                            Data!AH71 &gt;= 7, "MED","LOW")))))</f>
        <v>LOW</v>
      </c>
      <c r="M109" s="23" t="str">
        <f>IF(
   $B$7="Overall Alert",IF(
      Data!U71 &gt;= 7, "HIGH",IF(
         Data!U71 &gt;= 5, "MED","LOW")), IF(
            $B$7="Underlying Vulnerability", IF(
               Data!AB71 &gt;= 10, "HIGH",IF(
                  Data!AB71 &gt;= 7, "MED","LOW")),IF(
                     $B$7="Emerging Threat", IF(
                        Data!AI71 &gt;= 10, "HIGH",IF(
                            Data!AI71 &gt;= 7, "MED","LOW")))))</f>
        <v>HIGH</v>
      </c>
      <c r="N109" s="23" t="str">
        <f>IF(
   $B$7="Overall Alert",IF(
      Data!V71 &gt;= 7, "HIGH",IF(
         Data!V71 &gt;= 5, "MED","LOW")), IF(
            $B$7="Underlying Vulnerability", IF(
               Data!AC71 &gt;= 10, "HIGH",IF(
                  Data!AC71 &gt;= 7, "MED","LOW")),IF(
                     $B$7="Emerging Threat", IF(
                        Data!AJ71 &gt;= 10, "HIGH",IF(
                            Data!AJ71 &gt;= 7, "MED","LOW")))))</f>
        <v>LOW</v>
      </c>
      <c r="O109" s="23" t="str">
        <f>IF(
   $B$7="Overall Alert",IF(
      Data!W71 &gt;= 7, "HIGH",IF(
         Data!W71 &gt;= 5, "MED","LOW")), IF(
            $B$7="Underlying Vulnerability", IF(
               Data!AD71 &gt;= 10, "HIGH",IF(
                  Data!AD71 &gt;= 7, "MED","LOW")),IF(
                     $B$7="Emerging Threat", IF(
                        Data!AK71 &gt;= 10, "HIGH",IF(
                            Data!AK71 &gt;= 7, "MED","LOW")))))</f>
        <v>HIGH</v>
      </c>
      <c r="P109" s="23"/>
      <c r="Q109" s="25"/>
      <c r="R109" s="25"/>
      <c r="S109" s="19"/>
      <c r="T109" s="19"/>
      <c r="U109" s="19"/>
      <c r="V109" s="19"/>
      <c r="W109" s="19"/>
      <c r="X109" s="19"/>
      <c r="Y109" s="26"/>
      <c r="Z109" s="26"/>
      <c r="AA109" s="26"/>
      <c r="AB109" s="26"/>
      <c r="AC109" s="26"/>
      <c r="AD109" s="26"/>
      <c r="AE109" s="26"/>
      <c r="AF109" s="26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</row>
    <row r="110" spans="1:50" x14ac:dyDescent="0.2">
      <c r="A110" s="62">
        <v>67</v>
      </c>
      <c r="B110" s="18" t="str">
        <f>Data!B72</f>
        <v>Equatorial Guinea</v>
      </c>
      <c r="C110" s="18" t="str">
        <f>Data!C72</f>
        <v>GNQ</v>
      </c>
      <c r="D110" s="18" t="str">
        <f>Data!D72</f>
        <v>SSF           Sub-Saharan Africa</v>
      </c>
      <c r="E110" s="18" t="str">
        <f>Data!E72</f>
        <v>IBRD</v>
      </c>
      <c r="F110" s="48">
        <f>Data!F72</f>
        <v>0</v>
      </c>
      <c r="G110" s="20">
        <f>IF($B$7="Overall Alert",Data!G72,IF($B$7="Underlying Vulnerability",Data!J72,IF($B$7="Emerging Threat",Data!M72)))</f>
        <v>1.5</v>
      </c>
      <c r="H110" s="21">
        <f>IF($B$7="Overall Alert",Data!H72,IF($B$7="Underlying Vulnerability",Data!K72,IF($B$7="Emerging Threat",Data!N72)))</f>
        <v>1.5</v>
      </c>
      <c r="I110" s="48">
        <f>Data!Q72</f>
        <v>0</v>
      </c>
      <c r="J110" s="23" t="str">
        <f>IF(
   $B$7="Overall Alert",IF(
      Data!R72 &gt;= 7, "HIGH",IF(
         Data!R72 &gt;= 5, "MED","LOW")), IF(
            $B$7="Underlying Vulnerability", IF(
               Data!Y72 &gt;= 10, "HIGH",IF(
                  Data!Y72 &gt;= 7, "MED","LOW")),IF(
                     $B$7="Emerging Threat", IF(
                        Data!AF72 &gt;= 10, "HIGH",IF(
                            Data!AF72 &gt;= 7, "MED","LOW")))))</f>
        <v>MED</v>
      </c>
      <c r="K110" s="23" t="str">
        <f>IF(
   $B$7="Overall Alert",IF(
      Data!S72 &gt;= 7, "HIGH",IF(
         Data!S72 &gt;= 5, "MED","LOW")), IF(
            $B$7="Underlying Vulnerability", IF(
               Data!Z72 &gt;= 10, "HIGH",IF(
                  Data!Z72 &gt;= 7, "MED","LOW")),IF(
                     $B$7="Emerging Threat", IF(
                        Data!AG72 &gt;= 10, "HIGH",IF(
                            Data!AG72 &gt;= 7, "MED","LOW")))))</f>
        <v>LOW</v>
      </c>
      <c r="L110" s="23" t="str">
        <f>IF(
   $B$7="Overall Alert",IF(
      Data!T72 &gt;= 7, "HIGH",IF(
         Data!T72 &gt;= 5, "MED","LOW")), IF(
            $B$7="Underlying Vulnerability", IF(
               Data!AA72 &gt;= 10, "HIGH",IF(
                  Data!AA72 &gt;= 7, "MED","LOW")),IF(
                     $B$7="Emerging Threat", IF(
                        Data!AH72 &gt;= 10, "HIGH",IF(
                            Data!AH72 &gt;= 7, "MED","LOW")))))</f>
        <v>HIGH</v>
      </c>
      <c r="M110" s="23" t="str">
        <f>IF(
   $B$7="Overall Alert",IF(
      Data!U72 &gt;= 7, "HIGH",IF(
         Data!U72 &gt;= 5, "MED","LOW")), IF(
            $B$7="Underlying Vulnerability", IF(
               Data!AB72 &gt;= 10, "HIGH",IF(
                  Data!AB72 &gt;= 7, "MED","LOW")),IF(
                     $B$7="Emerging Threat", IF(
                        Data!AI72 &gt;= 10, "HIGH",IF(
                            Data!AI72 &gt;= 7, "MED","LOW")))))</f>
        <v>LOW</v>
      </c>
      <c r="N110" s="23" t="str">
        <f>IF(
   $B$7="Overall Alert",IF(
      Data!V72 &gt;= 7, "HIGH",IF(
         Data!V72 &gt;= 5, "MED","LOW")), IF(
            $B$7="Underlying Vulnerability", IF(
               Data!AC72 &gt;= 10, "HIGH",IF(
                  Data!AC72 &gt;= 7, "MED","LOW")),IF(
                     $B$7="Emerging Threat", IF(
                        Data!AJ72 &gt;= 10, "HIGH",IF(
                            Data!AJ72 &gt;= 7, "MED","LOW")))))</f>
        <v>LOW</v>
      </c>
      <c r="O110" s="23" t="str">
        <f>IF(
   $B$7="Overall Alert",IF(
      Data!W72 &gt;= 7, "HIGH",IF(
         Data!W72 &gt;= 5, "MED","LOW")), IF(
            $B$7="Underlying Vulnerability", IF(
               Data!AD72 &gt;= 10, "HIGH",IF(
                  Data!AD72 &gt;= 7, "MED","LOW")),IF(
                     $B$7="Emerging Threat", IF(
                        Data!AK72 &gt;= 10, "HIGH",IF(
                            Data!AK72 &gt;= 7, "MED","LOW")))))</f>
        <v>LOW</v>
      </c>
      <c r="P110" s="23"/>
      <c r="Q110" s="25"/>
      <c r="R110" s="25"/>
      <c r="S110" s="19"/>
      <c r="T110" s="19"/>
      <c r="U110" s="19"/>
      <c r="V110" s="19"/>
      <c r="W110" s="19"/>
      <c r="X110" s="19"/>
      <c r="Y110" s="26"/>
      <c r="Z110" s="26"/>
      <c r="AA110" s="26"/>
      <c r="AB110" s="26"/>
      <c r="AC110" s="26"/>
      <c r="AD110" s="26"/>
      <c r="AE110" s="26"/>
      <c r="AF110" s="26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</row>
    <row r="111" spans="1:50" x14ac:dyDescent="0.2">
      <c r="A111" s="62">
        <v>68</v>
      </c>
      <c r="B111" s="18" t="str">
        <f>Data!B73</f>
        <v>Greece</v>
      </c>
      <c r="C111" s="18" t="str">
        <f>Data!C73</f>
        <v>GRC</v>
      </c>
      <c r="D111" s="18" t="str">
        <f>Data!D73</f>
        <v>ECS           Europe &amp; Central Asia</v>
      </c>
      <c r="E111" s="18" t="str">
        <f>Data!E73</f>
        <v xml:space="preserve"> </v>
      </c>
      <c r="F111" s="48">
        <f>Data!F73</f>
        <v>0</v>
      </c>
      <c r="G111" s="20">
        <f>IF($B$7="Overall Alert",Data!G73,IF($B$7="Underlying Vulnerability",Data!J73,IF($B$7="Emerging Threat",Data!M73)))</f>
        <v>0.5</v>
      </c>
      <c r="H111" s="21">
        <f>IF($B$7="Overall Alert",Data!H73,IF($B$7="Underlying Vulnerability",Data!K73,IF($B$7="Emerging Threat",Data!N73)))</f>
        <v>0.5</v>
      </c>
      <c r="I111" s="48">
        <f>Data!Q73</f>
        <v>0</v>
      </c>
      <c r="J111" s="23" t="str">
        <f>IF(
   $B$7="Overall Alert",IF(
      Data!R73 &gt;= 7, "HIGH",IF(
         Data!R73 &gt;= 5, "MED","LOW")), IF(
            $B$7="Underlying Vulnerability", IF(
               Data!Y73 &gt;= 10, "HIGH",IF(
                  Data!Y73 &gt;= 7, "MED","LOW")),IF(
                     $B$7="Emerging Threat", IF(
                        Data!AF73 &gt;= 10, "HIGH",IF(
                            Data!AF73 &gt;= 7, "MED","LOW")))))</f>
        <v>MED</v>
      </c>
      <c r="K111" s="23" t="str">
        <f>IF(
   $B$7="Overall Alert",IF(
      Data!S73 &gt;= 7, "HIGH",IF(
         Data!S73 &gt;= 5, "MED","LOW")), IF(
            $B$7="Underlying Vulnerability", IF(
               Data!Z73 &gt;= 10, "HIGH",IF(
                  Data!Z73 &gt;= 7, "MED","LOW")),IF(
                     $B$7="Emerging Threat", IF(
                        Data!AG73 &gt;= 10, "HIGH",IF(
                            Data!AG73 &gt;= 7, "MED","LOW")))))</f>
        <v>LOW</v>
      </c>
      <c r="L111" s="23" t="str">
        <f>IF(
   $B$7="Overall Alert",IF(
      Data!T73 &gt;= 7, "HIGH",IF(
         Data!T73 &gt;= 5, "MED","LOW")), IF(
            $B$7="Underlying Vulnerability", IF(
               Data!AA73 &gt;= 10, "HIGH",IF(
                  Data!AA73 &gt;= 7, "MED","LOW")),IF(
                     $B$7="Emerging Threat", IF(
                        Data!AH73 &gt;= 10, "HIGH",IF(
                            Data!AH73 &gt;= 7, "MED","LOW")))))</f>
        <v>LOW</v>
      </c>
      <c r="M111" s="23" t="str">
        <f>IF(
   $B$7="Overall Alert",IF(
      Data!U73 &gt;= 7, "HIGH",IF(
         Data!U73 &gt;= 5, "MED","LOW")), IF(
            $B$7="Underlying Vulnerability", IF(
               Data!AB73 &gt;= 10, "HIGH",IF(
                  Data!AB73 &gt;= 7, "MED","LOW")),IF(
                     $B$7="Emerging Threat", IF(
                        Data!AI73 &gt;= 10, "HIGH",IF(
                            Data!AI73 &gt;= 7, "MED","LOW")))))</f>
        <v>LOW</v>
      </c>
      <c r="N111" s="23" t="str">
        <f>IF(
   $B$7="Overall Alert",IF(
      Data!V73 &gt;= 7, "HIGH",IF(
         Data!V73 &gt;= 5, "MED","LOW")), IF(
            $B$7="Underlying Vulnerability", IF(
               Data!AC73 &gt;= 10, "HIGH",IF(
                  Data!AC73 &gt;= 7, "MED","LOW")),IF(
                     $B$7="Emerging Threat", IF(
                        Data!AJ73 &gt;= 10, "HIGH",IF(
                            Data!AJ73 &gt;= 7, "MED","LOW")))))</f>
        <v>LOW</v>
      </c>
      <c r="O111" s="23" t="str">
        <f>IF(
   $B$7="Overall Alert",IF(
      Data!W73 &gt;= 7, "HIGH",IF(
         Data!W73 &gt;= 5, "MED","LOW")), IF(
            $B$7="Underlying Vulnerability", IF(
               Data!AD73 &gt;= 10, "HIGH",IF(
                  Data!AD73 &gt;= 7, "MED","LOW")),IF(
                     $B$7="Emerging Threat", IF(
                        Data!AK73 &gt;= 10, "HIGH",IF(
                            Data!AK73 &gt;= 7, "MED","LOW")))))</f>
        <v>LOW</v>
      </c>
      <c r="P111" s="23"/>
      <c r="Q111" s="25"/>
      <c r="R111" s="25"/>
      <c r="S111" s="19"/>
      <c r="T111" s="19"/>
      <c r="U111" s="19"/>
      <c r="V111" s="19"/>
      <c r="W111" s="19"/>
      <c r="X111" s="19"/>
      <c r="Y111" s="26"/>
      <c r="Z111" s="26"/>
      <c r="AA111" s="26"/>
      <c r="AB111" s="26"/>
      <c r="AC111" s="26"/>
      <c r="AD111" s="26"/>
      <c r="AE111" s="26"/>
      <c r="AF111" s="26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</row>
    <row r="112" spans="1:50" x14ac:dyDescent="0.2">
      <c r="A112" s="62">
        <v>69</v>
      </c>
      <c r="B112" s="18" t="str">
        <f>Data!B74</f>
        <v>Grenada</v>
      </c>
      <c r="C112" s="18" t="str">
        <f>Data!C74</f>
        <v>GRD</v>
      </c>
      <c r="D112" s="18" t="str">
        <f>Data!D74</f>
        <v>LCN           Latin America &amp; Caribbean</v>
      </c>
      <c r="E112" s="18" t="str">
        <f>Data!E74</f>
        <v>Blend</v>
      </c>
      <c r="F112" s="48">
        <f>Data!F74</f>
        <v>0</v>
      </c>
      <c r="G112" s="20">
        <f>IF($B$7="Overall Alert",Data!G74,IF($B$7="Underlying Vulnerability",Data!J74,IF($B$7="Emerging Threat",Data!M74)))</f>
        <v>0.5</v>
      </c>
      <c r="H112" s="21">
        <f>IF($B$7="Overall Alert",Data!H74,IF($B$7="Underlying Vulnerability",Data!K74,IF($B$7="Emerging Threat",Data!N74)))</f>
        <v>0.5</v>
      </c>
      <c r="I112" s="48">
        <f>Data!Q74</f>
        <v>0</v>
      </c>
      <c r="J112" s="23" t="str">
        <f>IF(
   $B$7="Overall Alert",IF(
      Data!R74 &gt;= 7, "HIGH",IF(
         Data!R74 &gt;= 5, "MED","LOW")), IF(
            $B$7="Underlying Vulnerability", IF(
               Data!Y74 &gt;= 10, "HIGH",IF(
                  Data!Y74 &gt;= 7, "MED","LOW")),IF(
                     $B$7="Emerging Threat", IF(
                        Data!AF74 &gt;= 10, "HIGH",IF(
                            Data!AF74 &gt;= 7, "MED","LOW")))))</f>
        <v>LOW</v>
      </c>
      <c r="K112" s="23" t="str">
        <f>IF(
   $B$7="Overall Alert",IF(
      Data!S74 &gt;= 7, "HIGH",IF(
         Data!S74 &gt;= 5, "MED","LOW")), IF(
            $B$7="Underlying Vulnerability", IF(
               Data!Z74 &gt;= 10, "HIGH",IF(
                  Data!Z74 &gt;= 7, "MED","LOW")),IF(
                     $B$7="Emerging Threat", IF(
                        Data!AG74 &gt;= 10, "HIGH",IF(
                            Data!AG74 &gt;= 7, "MED","LOW")))))</f>
        <v>LOW</v>
      </c>
      <c r="L112" s="23" t="str">
        <f>IF(
   $B$7="Overall Alert",IF(
      Data!T74 &gt;= 7, "HIGH",IF(
         Data!T74 &gt;= 5, "MED","LOW")), IF(
            $B$7="Underlying Vulnerability", IF(
               Data!AA74 &gt;= 10, "HIGH",IF(
                  Data!AA74 &gt;= 7, "MED","LOW")),IF(
                     $B$7="Emerging Threat", IF(
                        Data!AH74 &gt;= 10, "HIGH",IF(
                            Data!AH74 &gt;= 7, "MED","LOW")))))</f>
        <v>LOW</v>
      </c>
      <c r="M112" s="23" t="str">
        <f>IF(
   $B$7="Overall Alert",IF(
      Data!U74 &gt;= 7, "HIGH",IF(
         Data!U74 &gt;= 5, "MED","LOW")), IF(
            $B$7="Underlying Vulnerability", IF(
               Data!AB74 &gt;= 10, "HIGH",IF(
                  Data!AB74 &gt;= 7, "MED","LOW")),IF(
                     $B$7="Emerging Threat", IF(
                        Data!AI74 &gt;= 10, "HIGH",IF(
                            Data!AI74 &gt;= 7, "MED","LOW")))))</f>
        <v>LOW</v>
      </c>
      <c r="N112" s="23" t="str">
        <f>IF(
   $B$7="Overall Alert",IF(
      Data!V74 &gt;= 7, "HIGH",IF(
         Data!V74 &gt;= 5, "MED","LOW")), IF(
            $B$7="Underlying Vulnerability", IF(
               Data!AC74 &gt;= 10, "HIGH",IF(
                  Data!AC74 &gt;= 7, "MED","LOW")),IF(
                     $B$7="Emerging Threat", IF(
                        Data!AJ74 &gt;= 10, "HIGH",IF(
                            Data!AJ74 &gt;= 7, "MED","LOW")))))</f>
        <v>MED</v>
      </c>
      <c r="O112" s="23" t="str">
        <f>IF(
   $B$7="Overall Alert",IF(
      Data!W74 &gt;= 7, "HIGH",IF(
         Data!W74 &gt;= 5, "MED","LOW")), IF(
            $B$7="Underlying Vulnerability", IF(
               Data!AD74 &gt;= 10, "HIGH",IF(
                  Data!AD74 &gt;= 7, "MED","LOW")),IF(
                     $B$7="Emerging Threat", IF(
                        Data!AK74 &gt;= 10, "HIGH",IF(
                            Data!AK74 &gt;= 7, "MED","LOW")))))</f>
        <v>LOW</v>
      </c>
      <c r="P112" s="23"/>
      <c r="Q112" s="25"/>
      <c r="R112" s="25"/>
      <c r="S112" s="19"/>
      <c r="T112" s="19"/>
      <c r="U112" s="19"/>
      <c r="V112" s="19"/>
      <c r="W112" s="19"/>
      <c r="X112" s="19"/>
      <c r="Y112" s="26"/>
      <c r="Z112" s="26"/>
      <c r="AA112" s="26"/>
      <c r="AB112" s="26"/>
      <c r="AC112" s="26"/>
      <c r="AD112" s="26"/>
      <c r="AE112" s="26"/>
      <c r="AF112" s="26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</row>
    <row r="113" spans="1:50" x14ac:dyDescent="0.2">
      <c r="A113" s="62">
        <v>70</v>
      </c>
      <c r="B113" s="18" t="str">
        <f>Data!B75</f>
        <v>Guatemala</v>
      </c>
      <c r="C113" s="18" t="str">
        <f>Data!C75</f>
        <v>GTM</v>
      </c>
      <c r="D113" s="18" t="str">
        <f>Data!D75</f>
        <v>LCN           Latin America &amp; Caribbean</v>
      </c>
      <c r="E113" s="18" t="str">
        <f>Data!E75</f>
        <v>IBRD</v>
      </c>
      <c r="F113" s="48">
        <f>Data!F75</f>
        <v>0</v>
      </c>
      <c r="G113" s="20">
        <f>IF($B$7="Overall Alert",Data!G75,IF($B$7="Underlying Vulnerability",Data!J75,IF($B$7="Emerging Threat",Data!M75)))</f>
        <v>2</v>
      </c>
      <c r="H113" s="21">
        <f>IF($B$7="Overall Alert",Data!H75,IF($B$7="Underlying Vulnerability",Data!K75,IF($B$7="Emerging Threat",Data!N75)))</f>
        <v>2</v>
      </c>
      <c r="I113" s="48">
        <f>Data!Q75</f>
        <v>0</v>
      </c>
      <c r="J113" s="23" t="str">
        <f>IF(
   $B$7="Overall Alert",IF(
      Data!R75 &gt;= 7, "HIGH",IF(
         Data!R75 &gt;= 5, "MED","LOW")), IF(
            $B$7="Underlying Vulnerability", IF(
               Data!Y75 &gt;= 10, "HIGH",IF(
                  Data!Y75 &gt;= 7, "MED","LOW")),IF(
                     $B$7="Emerging Threat", IF(
                        Data!AF75 &gt;= 10, "HIGH",IF(
                            Data!AF75 &gt;= 7, "MED","LOW")))))</f>
        <v>MED</v>
      </c>
      <c r="K113" s="23" t="str">
        <f>IF(
   $B$7="Overall Alert",IF(
      Data!S75 &gt;= 7, "HIGH",IF(
         Data!S75 &gt;= 5, "MED","LOW")), IF(
            $B$7="Underlying Vulnerability", IF(
               Data!Z75 &gt;= 10, "HIGH",IF(
                  Data!Z75 &gt;= 7, "MED","LOW")),IF(
                     $B$7="Emerging Threat", IF(
                        Data!AG75 &gt;= 10, "HIGH",IF(
                            Data!AG75 &gt;= 7, "MED","LOW")))))</f>
        <v>MED</v>
      </c>
      <c r="L113" s="23" t="str">
        <f>IF(
   $B$7="Overall Alert",IF(
      Data!T75 &gt;= 7, "HIGH",IF(
         Data!T75 &gt;= 5, "MED","LOW")), IF(
            $B$7="Underlying Vulnerability", IF(
               Data!AA75 &gt;= 10, "HIGH",IF(
                  Data!AA75 &gt;= 7, "MED","LOW")),IF(
                     $B$7="Emerging Threat", IF(
                        Data!AH75 &gt;= 10, "HIGH",IF(
                            Data!AH75 &gt;= 7, "MED","LOW")))))</f>
        <v>MED</v>
      </c>
      <c r="M113" s="23" t="str">
        <f>IF(
   $B$7="Overall Alert",IF(
      Data!U75 &gt;= 7, "HIGH",IF(
         Data!U75 &gt;= 5, "MED","LOW")), IF(
            $B$7="Underlying Vulnerability", IF(
               Data!AB75 &gt;= 10, "HIGH",IF(
                  Data!AB75 &gt;= 7, "MED","LOW")),IF(
                     $B$7="Emerging Threat", IF(
                        Data!AI75 &gt;= 10, "HIGH",IF(
                            Data!AI75 &gt;= 7, "MED","LOW")))))</f>
        <v>MED</v>
      </c>
      <c r="N113" s="23" t="str">
        <f>IF(
   $B$7="Overall Alert",IF(
      Data!V75 &gt;= 7, "HIGH",IF(
         Data!V75 &gt;= 5, "MED","LOW")), IF(
            $B$7="Underlying Vulnerability", IF(
               Data!AC75 &gt;= 10, "HIGH",IF(
                  Data!AC75 &gt;= 7, "MED","LOW")),IF(
                     $B$7="Emerging Threat", IF(
                        Data!AJ75 &gt;= 10, "HIGH",IF(
                            Data!AJ75 &gt;= 7, "MED","LOW")))))</f>
        <v>LOW</v>
      </c>
      <c r="O113" s="23" t="str">
        <f>IF(
   $B$7="Overall Alert",IF(
      Data!W75 &gt;= 7, "HIGH",IF(
         Data!W75 &gt;= 5, "MED","LOW")), IF(
            $B$7="Underlying Vulnerability", IF(
               Data!AD75 &gt;= 10, "HIGH",IF(
                  Data!AD75 &gt;= 7, "MED","LOW")),IF(
                     $B$7="Emerging Threat", IF(
                        Data!AK75 &gt;= 10, "HIGH",IF(
                            Data!AK75 &gt;= 7, "MED","LOW")))))</f>
        <v>LOW</v>
      </c>
      <c r="P113" s="23"/>
      <c r="Q113" s="25"/>
      <c r="R113" s="25"/>
      <c r="S113" s="19"/>
      <c r="T113" s="19"/>
      <c r="U113" s="19"/>
      <c r="V113" s="19"/>
      <c r="W113" s="19"/>
      <c r="X113" s="19"/>
      <c r="Y113" s="26"/>
      <c r="Z113" s="26"/>
      <c r="AA113" s="26"/>
      <c r="AB113" s="26"/>
      <c r="AC113" s="26"/>
      <c r="AD113" s="26"/>
      <c r="AE113" s="26"/>
      <c r="AF113" s="26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</row>
    <row r="114" spans="1:50" x14ac:dyDescent="0.2">
      <c r="A114" s="62">
        <v>71</v>
      </c>
      <c r="B114" s="18" t="str">
        <f>Data!B76</f>
        <v>Guyana</v>
      </c>
      <c r="C114" s="18" t="str">
        <f>Data!C76</f>
        <v>GUY</v>
      </c>
      <c r="D114" s="18" t="str">
        <f>Data!D76</f>
        <v>LCN           Latin America &amp; Caribbean</v>
      </c>
      <c r="E114" s="18" t="str">
        <f>Data!E76</f>
        <v>IDA</v>
      </c>
      <c r="F114" s="48">
        <f>Data!F76</f>
        <v>0</v>
      </c>
      <c r="G114" s="20">
        <f>IF($B$7="Overall Alert",Data!G76,IF($B$7="Underlying Vulnerability",Data!J76,IF($B$7="Emerging Threat",Data!M76)))</f>
        <v>2</v>
      </c>
      <c r="H114" s="21">
        <f>IF($B$7="Overall Alert",Data!H76,IF($B$7="Underlying Vulnerability",Data!K76,IF($B$7="Emerging Threat",Data!N76)))</f>
        <v>2</v>
      </c>
      <c r="I114" s="48">
        <f>Data!Q76</f>
        <v>0</v>
      </c>
      <c r="J114" s="23" t="str">
        <f>IF(
   $B$7="Overall Alert",IF(
      Data!R76 &gt;= 7, "HIGH",IF(
         Data!R76 &gt;= 5, "MED","LOW")), IF(
            $B$7="Underlying Vulnerability", IF(
               Data!Y76 &gt;= 10, "HIGH",IF(
                  Data!Y76 &gt;= 7, "MED","LOW")),IF(
                     $B$7="Emerging Threat", IF(
                        Data!AF76 &gt;= 10, "HIGH",IF(
                            Data!AF76 &gt;= 7, "MED","LOW")))))</f>
        <v>HIGH</v>
      </c>
      <c r="K114" s="23" t="str">
        <f>IF(
   $B$7="Overall Alert",IF(
      Data!S76 &gt;= 7, "HIGH",IF(
         Data!S76 &gt;= 5, "MED","LOW")), IF(
            $B$7="Underlying Vulnerability", IF(
               Data!Z76 &gt;= 10, "HIGH",IF(
                  Data!Z76 &gt;= 7, "MED","LOW")),IF(
                     $B$7="Emerging Threat", IF(
                        Data!AG76 &gt;= 10, "HIGH",IF(
                            Data!AG76 &gt;= 7, "MED","LOW")))))</f>
        <v>LOW</v>
      </c>
      <c r="L114" s="23" t="str">
        <f>IF(
   $B$7="Overall Alert",IF(
      Data!T76 &gt;= 7, "HIGH",IF(
         Data!T76 &gt;= 5, "MED","LOW")), IF(
            $B$7="Underlying Vulnerability", IF(
               Data!AA76 &gt;= 10, "HIGH",IF(
                  Data!AA76 &gt;= 7, "MED","LOW")),IF(
                     $B$7="Emerging Threat", IF(
                        Data!AH76 &gt;= 10, "HIGH",IF(
                            Data!AH76 &gt;= 7, "MED","LOW")))))</f>
        <v>LOW</v>
      </c>
      <c r="M114" s="23" t="str">
        <f>IF(
   $B$7="Overall Alert",IF(
      Data!U76 &gt;= 7, "HIGH",IF(
         Data!U76 &gt;= 5, "MED","LOW")), IF(
            $B$7="Underlying Vulnerability", IF(
               Data!AB76 &gt;= 10, "HIGH",IF(
                  Data!AB76 &gt;= 7, "MED","LOW")),IF(
                     $B$7="Emerging Threat", IF(
                        Data!AI76 &gt;= 10, "HIGH",IF(
                            Data!AI76 &gt;= 7, "MED","LOW")))))</f>
        <v>LOW</v>
      </c>
      <c r="N114" s="23" t="str">
        <f>IF(
   $B$7="Overall Alert",IF(
      Data!V76 &gt;= 7, "HIGH",IF(
         Data!V76 &gt;= 5, "MED","LOW")), IF(
            $B$7="Underlying Vulnerability", IF(
               Data!AC76 &gt;= 10, "HIGH",IF(
                  Data!AC76 &gt;= 7, "MED","LOW")),IF(
                     $B$7="Emerging Threat", IF(
                        Data!AJ76 &gt;= 10, "HIGH",IF(
                            Data!AJ76 &gt;= 7, "MED","LOW")))))</f>
        <v>HIGH</v>
      </c>
      <c r="O114" s="23" t="str">
        <f>IF(
   $B$7="Overall Alert",IF(
      Data!W76 &gt;= 7, "HIGH",IF(
         Data!W76 &gt;= 5, "MED","LOW")), IF(
            $B$7="Underlying Vulnerability", IF(
               Data!AD76 &gt;= 10, "HIGH",IF(
                  Data!AD76 &gt;= 7, "MED","LOW")),IF(
                     $B$7="Emerging Threat", IF(
                        Data!AK76 &gt;= 10, "HIGH",IF(
                            Data!AK76 &gt;= 7, "MED","LOW")))))</f>
        <v>LOW</v>
      </c>
      <c r="P114" s="23"/>
      <c r="Q114" s="25"/>
      <c r="R114" s="25"/>
      <c r="S114" s="19"/>
      <c r="T114" s="19"/>
      <c r="U114" s="19"/>
      <c r="V114" s="19"/>
      <c r="W114" s="19"/>
      <c r="X114" s="19"/>
      <c r="Y114" s="26"/>
      <c r="Z114" s="26"/>
      <c r="AA114" s="26"/>
      <c r="AB114" s="26"/>
      <c r="AC114" s="26"/>
      <c r="AD114" s="26"/>
      <c r="AE114" s="26"/>
      <c r="AF114" s="26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</row>
    <row r="115" spans="1:50" x14ac:dyDescent="0.2">
      <c r="A115" s="62">
        <v>72</v>
      </c>
      <c r="B115" s="18" t="str">
        <f>Data!B77</f>
        <v>Honduras</v>
      </c>
      <c r="C115" s="18" t="str">
        <f>Data!C77</f>
        <v>HND</v>
      </c>
      <c r="D115" s="18" t="str">
        <f>Data!D77</f>
        <v>LCN           Latin America &amp; Caribbean</v>
      </c>
      <c r="E115" s="18" t="str">
        <f>Data!E77</f>
        <v>IDA</v>
      </c>
      <c r="F115" s="48">
        <f>Data!F77</f>
        <v>0</v>
      </c>
      <c r="G115" s="20">
        <f>IF($B$7="Overall Alert",Data!G77,IF($B$7="Underlying Vulnerability",Data!J77,IF($B$7="Emerging Threat",Data!M77)))</f>
        <v>2.5</v>
      </c>
      <c r="H115" s="21">
        <f>IF($B$7="Overall Alert",Data!H77,IF($B$7="Underlying Vulnerability",Data!K77,IF($B$7="Emerging Threat",Data!N77)))</f>
        <v>2.5</v>
      </c>
      <c r="I115" s="48">
        <f>Data!Q77</f>
        <v>0</v>
      </c>
      <c r="J115" s="23" t="str">
        <f>IF(
   $B$7="Overall Alert",IF(
      Data!R77 &gt;= 7, "HIGH",IF(
         Data!R77 &gt;= 5, "MED","LOW")), IF(
            $B$7="Underlying Vulnerability", IF(
               Data!Y77 &gt;= 10, "HIGH",IF(
                  Data!Y77 &gt;= 7, "MED","LOW")),IF(
                     $B$7="Emerging Threat", IF(
                        Data!AF77 &gt;= 10, "HIGH",IF(
                            Data!AF77 &gt;= 7, "MED","LOW")))))</f>
        <v>HIGH</v>
      </c>
      <c r="K115" s="23" t="str">
        <f>IF(
   $B$7="Overall Alert",IF(
      Data!S77 &gt;= 7, "HIGH",IF(
         Data!S77 &gt;= 5, "MED","LOW")), IF(
            $B$7="Underlying Vulnerability", IF(
               Data!Z77 &gt;= 10, "HIGH",IF(
                  Data!Z77 &gt;= 7, "MED","LOW")),IF(
                     $B$7="Emerging Threat", IF(
                        Data!AG77 &gt;= 10, "HIGH",IF(
                            Data!AG77 &gt;= 7, "MED","LOW")))))</f>
        <v>LOW</v>
      </c>
      <c r="L115" s="23" t="str">
        <f>IF(
   $B$7="Overall Alert",IF(
      Data!T77 &gt;= 7, "HIGH",IF(
         Data!T77 &gt;= 5, "MED","LOW")), IF(
            $B$7="Underlying Vulnerability", IF(
               Data!AA77 &gt;= 10, "HIGH",IF(
                  Data!AA77 &gt;= 7, "MED","LOW")),IF(
                     $B$7="Emerging Threat", IF(
                        Data!AH77 &gt;= 10, "HIGH",IF(
                            Data!AH77 &gt;= 7, "MED","LOW")))))</f>
        <v>MED</v>
      </c>
      <c r="M115" s="23" t="str">
        <f>IF(
   $B$7="Overall Alert",IF(
      Data!U77 &gt;= 7, "HIGH",IF(
         Data!U77 &gt;= 5, "MED","LOW")), IF(
            $B$7="Underlying Vulnerability", IF(
               Data!AB77 &gt;= 10, "HIGH",IF(
                  Data!AB77 &gt;= 7, "MED","LOW")),IF(
                     $B$7="Emerging Threat", IF(
                        Data!AI77 &gt;= 10, "HIGH",IF(
                            Data!AI77 &gt;= 7, "MED","LOW")))))</f>
        <v>MED</v>
      </c>
      <c r="N115" s="23" t="str">
        <f>IF(
   $B$7="Overall Alert",IF(
      Data!V77 &gt;= 7, "HIGH",IF(
         Data!V77 &gt;= 5, "MED","LOW")), IF(
            $B$7="Underlying Vulnerability", IF(
               Data!AC77 &gt;= 10, "HIGH",IF(
                  Data!AC77 &gt;= 7, "MED","LOW")),IF(
                     $B$7="Emerging Threat", IF(
                        Data!AJ77 &gt;= 10, "HIGH",IF(
                            Data!AJ77 &gt;= 7, "MED","LOW")))))</f>
        <v>LOW</v>
      </c>
      <c r="O115" s="23" t="str">
        <f>IF(
   $B$7="Overall Alert",IF(
      Data!W77 &gt;= 7, "HIGH",IF(
         Data!W77 &gt;= 5, "MED","LOW")), IF(
            $B$7="Underlying Vulnerability", IF(
               Data!AD77 &gt;= 10, "HIGH",IF(
                  Data!AD77 &gt;= 7, "MED","LOW")),IF(
                     $B$7="Emerging Threat", IF(
                        Data!AK77 &gt;= 10, "HIGH",IF(
                            Data!AK77 &gt;= 7, "MED","LOW")))))</f>
        <v>MED</v>
      </c>
      <c r="P115" s="23"/>
      <c r="Q115" s="25"/>
      <c r="R115" s="25"/>
      <c r="S115" s="19"/>
      <c r="T115" s="19"/>
      <c r="U115" s="19"/>
      <c r="V115" s="19"/>
      <c r="W115" s="19"/>
      <c r="X115" s="19"/>
      <c r="Y115" s="26"/>
      <c r="Z115" s="26"/>
      <c r="AA115" s="26"/>
      <c r="AB115" s="26"/>
      <c r="AC115" s="26"/>
      <c r="AD115" s="26"/>
      <c r="AE115" s="26"/>
      <c r="AF115" s="26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</row>
    <row r="116" spans="1:50" x14ac:dyDescent="0.2">
      <c r="A116" s="62">
        <v>73</v>
      </c>
      <c r="B116" s="18" t="str">
        <f>Data!B78</f>
        <v>Croatia</v>
      </c>
      <c r="C116" s="18" t="str">
        <f>Data!C78</f>
        <v>HRV</v>
      </c>
      <c r="D116" s="18" t="str">
        <f>Data!D78</f>
        <v>ECS           Europe &amp; Central Asia</v>
      </c>
      <c r="E116" s="18" t="str">
        <f>Data!E78</f>
        <v>IBRD</v>
      </c>
      <c r="F116" s="48">
        <f>Data!F78</f>
        <v>0</v>
      </c>
      <c r="G116" s="20">
        <f>IF($B$7="Overall Alert",Data!G78,IF($B$7="Underlying Vulnerability",Data!J78,IF($B$7="Emerging Threat",Data!M78)))</f>
        <v>1.5</v>
      </c>
      <c r="H116" s="21">
        <f>IF($B$7="Overall Alert",Data!H78,IF($B$7="Underlying Vulnerability",Data!K78,IF($B$7="Emerging Threat",Data!N78)))</f>
        <v>1.5</v>
      </c>
      <c r="I116" s="48">
        <f>Data!Q78</f>
        <v>0</v>
      </c>
      <c r="J116" s="23" t="str">
        <f>IF(
   $B$7="Overall Alert",IF(
      Data!R78 &gt;= 7, "HIGH",IF(
         Data!R78 &gt;= 5, "MED","LOW")), IF(
            $B$7="Underlying Vulnerability", IF(
               Data!Y78 &gt;= 10, "HIGH",IF(
                  Data!Y78 &gt;= 7, "MED","LOW")),IF(
                     $B$7="Emerging Threat", IF(
                        Data!AF78 &gt;= 10, "HIGH",IF(
                            Data!AF78 &gt;= 7, "MED","LOW")))))</f>
        <v>MED</v>
      </c>
      <c r="K116" s="23" t="str">
        <f>IF(
   $B$7="Overall Alert",IF(
      Data!S78 &gt;= 7, "HIGH",IF(
         Data!S78 &gt;= 5, "MED","LOW")), IF(
            $B$7="Underlying Vulnerability", IF(
               Data!Z78 &gt;= 10, "HIGH",IF(
                  Data!Z78 &gt;= 7, "MED","LOW")),IF(
                     $B$7="Emerging Threat", IF(
                        Data!AG78 &gt;= 10, "HIGH",IF(
                            Data!AG78 &gt;= 7, "MED","LOW")))))</f>
        <v>LOW</v>
      </c>
      <c r="L116" s="23" t="str">
        <f>IF(
   $B$7="Overall Alert",IF(
      Data!T78 &gt;= 7, "HIGH",IF(
         Data!T78 &gt;= 5, "MED","LOW")), IF(
            $B$7="Underlying Vulnerability", IF(
               Data!AA78 &gt;= 10, "HIGH",IF(
                  Data!AA78 &gt;= 7, "MED","LOW")),IF(
                     $B$7="Emerging Threat", IF(
                        Data!AH78 &gt;= 10, "HIGH",IF(
                            Data!AH78 &gt;= 7, "MED","LOW")))))</f>
        <v>MED</v>
      </c>
      <c r="M116" s="23" t="str">
        <f>IF(
   $B$7="Overall Alert",IF(
      Data!U78 &gt;= 7, "HIGH",IF(
         Data!U78 &gt;= 5, "MED","LOW")), IF(
            $B$7="Underlying Vulnerability", IF(
               Data!AB78 &gt;= 10, "HIGH",IF(
                  Data!AB78 &gt;= 7, "MED","LOW")),IF(
                     $B$7="Emerging Threat", IF(
                        Data!AI78 &gt;= 10, "HIGH",IF(
                            Data!AI78 &gt;= 7, "MED","LOW")))))</f>
        <v>MED</v>
      </c>
      <c r="N116" s="23" t="str">
        <f>IF(
   $B$7="Overall Alert",IF(
      Data!V78 &gt;= 7, "HIGH",IF(
         Data!V78 &gt;= 5, "MED","LOW")), IF(
            $B$7="Underlying Vulnerability", IF(
               Data!AC78 &gt;= 10, "HIGH",IF(
                  Data!AC78 &gt;= 7, "MED","LOW")),IF(
                     $B$7="Emerging Threat", IF(
                        Data!AJ78 &gt;= 10, "HIGH",IF(
                            Data!AJ78 &gt;= 7, "MED","LOW")))))</f>
        <v>LOW</v>
      </c>
      <c r="O116" s="23" t="str">
        <f>IF(
   $B$7="Overall Alert",IF(
      Data!W78 &gt;= 7, "HIGH",IF(
         Data!W78 &gt;= 5, "MED","LOW")), IF(
            $B$7="Underlying Vulnerability", IF(
               Data!AD78 &gt;= 10, "HIGH",IF(
                  Data!AD78 &gt;= 7, "MED","LOW")),IF(
                     $B$7="Emerging Threat", IF(
                        Data!AK78 &gt;= 10, "HIGH",IF(
                            Data!AK78 &gt;= 7, "MED","LOW")))))</f>
        <v>LOW</v>
      </c>
      <c r="P116" s="23"/>
      <c r="Q116" s="25"/>
      <c r="R116" s="25"/>
      <c r="S116" s="19"/>
      <c r="T116" s="19"/>
      <c r="U116" s="19"/>
      <c r="V116" s="19"/>
      <c r="W116" s="19"/>
      <c r="X116" s="19"/>
      <c r="Y116" s="26"/>
      <c r="Z116" s="26"/>
      <c r="AA116" s="26"/>
      <c r="AB116" s="26"/>
      <c r="AC116" s="26"/>
      <c r="AD116" s="26"/>
      <c r="AE116" s="26"/>
      <c r="AF116" s="26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</row>
    <row r="117" spans="1:50" x14ac:dyDescent="0.2">
      <c r="A117" s="62">
        <v>74</v>
      </c>
      <c r="B117" s="18" t="str">
        <f>Data!B79</f>
        <v>Haiti</v>
      </c>
      <c r="C117" s="18" t="str">
        <f>Data!C79</f>
        <v>HTI</v>
      </c>
      <c r="D117" s="18" t="str">
        <f>Data!D79</f>
        <v>LCN           Latin America &amp; Caribbean</v>
      </c>
      <c r="E117" s="18" t="str">
        <f>Data!E79</f>
        <v>IDA</v>
      </c>
      <c r="F117" s="48">
        <f>Data!F79</f>
        <v>0</v>
      </c>
      <c r="G117" s="20">
        <f>IF($B$7="Overall Alert",Data!G79,IF($B$7="Underlying Vulnerability",Data!J79,IF($B$7="Emerging Threat",Data!M79)))</f>
        <v>4.5</v>
      </c>
      <c r="H117" s="21">
        <f>IF($B$7="Overall Alert",Data!H79,IF($B$7="Underlying Vulnerability",Data!K79,IF($B$7="Emerging Threat",Data!N79)))</f>
        <v>4.5</v>
      </c>
      <c r="I117" s="48">
        <f>Data!Q79</f>
        <v>0</v>
      </c>
      <c r="J117" s="23" t="str">
        <f>IF(
   $B$7="Overall Alert",IF(
      Data!R79 &gt;= 7, "HIGH",IF(
         Data!R79 &gt;= 5, "MED","LOW")), IF(
            $B$7="Underlying Vulnerability", IF(
               Data!Y79 &gt;= 10, "HIGH",IF(
                  Data!Y79 &gt;= 7, "MED","LOW")),IF(
                     $B$7="Emerging Threat", IF(
                        Data!AF79 &gt;= 10, "HIGH",IF(
                            Data!AF79 &gt;= 7, "MED","LOW")))))</f>
        <v>HIGH</v>
      </c>
      <c r="K117" s="23" t="str">
        <f>IF(
   $B$7="Overall Alert",IF(
      Data!S79 &gt;= 7, "HIGH",IF(
         Data!S79 &gt;= 5, "MED","LOW")), IF(
            $B$7="Underlying Vulnerability", IF(
               Data!Z79 &gt;= 10, "HIGH",IF(
                  Data!Z79 &gt;= 7, "MED","LOW")),IF(
                     $B$7="Emerging Threat", IF(
                        Data!AG79 &gt;= 10, "HIGH",IF(
                            Data!AG79 &gt;= 7, "MED","LOW")))))</f>
        <v>HIGH</v>
      </c>
      <c r="L117" s="23" t="str">
        <f>IF(
   $B$7="Overall Alert",IF(
      Data!T79 &gt;= 7, "HIGH",IF(
         Data!T79 &gt;= 5, "MED","LOW")), IF(
            $B$7="Underlying Vulnerability", IF(
               Data!AA79 &gt;= 10, "HIGH",IF(
                  Data!AA79 &gt;= 7, "MED","LOW")),IF(
                     $B$7="Emerging Threat", IF(
                        Data!AH79 &gt;= 10, "HIGH",IF(
                            Data!AH79 &gt;= 7, "MED","LOW")))))</f>
        <v>MED</v>
      </c>
      <c r="M117" s="23" t="str">
        <f>IF(
   $B$7="Overall Alert",IF(
      Data!U79 &gt;= 7, "HIGH",IF(
         Data!U79 &gt;= 5, "MED","LOW")), IF(
            $B$7="Underlying Vulnerability", IF(
               Data!AB79 &gt;= 10, "HIGH",IF(
                  Data!AB79 &gt;= 7, "MED","LOW")),IF(
                     $B$7="Emerging Threat", IF(
                        Data!AI79 &gt;= 10, "HIGH",IF(
                            Data!AI79 &gt;= 7, "MED","LOW")))))</f>
        <v>HIGH</v>
      </c>
      <c r="N117" s="23" t="str">
        <f>IF(
   $B$7="Overall Alert",IF(
      Data!V79 &gt;= 7, "HIGH",IF(
         Data!V79 &gt;= 5, "MED","LOW")), IF(
            $B$7="Underlying Vulnerability", IF(
               Data!AC79 &gt;= 10, "HIGH",IF(
                  Data!AC79 &gt;= 7, "MED","LOW")),IF(
                     $B$7="Emerging Threat", IF(
                        Data!AJ79 &gt;= 10, "HIGH",IF(
                            Data!AJ79 &gt;= 7, "MED","LOW")))))</f>
        <v>MED</v>
      </c>
      <c r="O117" s="23" t="str">
        <f>IF(
   $B$7="Overall Alert",IF(
      Data!W79 &gt;= 7, "HIGH",IF(
         Data!W79 &gt;= 5, "MED","LOW")), IF(
            $B$7="Underlying Vulnerability", IF(
               Data!AD79 &gt;= 10, "HIGH",IF(
                  Data!AD79 &gt;= 7, "MED","LOW")),IF(
                     $B$7="Emerging Threat", IF(
                        Data!AK79 &gt;= 10, "HIGH",IF(
                            Data!AK79 &gt;= 7, "MED","LOW")))))</f>
        <v>MED</v>
      </c>
      <c r="P117" s="23"/>
      <c r="Q117" s="25"/>
      <c r="R117" s="25"/>
      <c r="S117" s="19"/>
      <c r="T117" s="19"/>
      <c r="U117" s="19"/>
      <c r="V117" s="19"/>
      <c r="W117" s="19"/>
      <c r="X117" s="19"/>
      <c r="Y117" s="26"/>
      <c r="Z117" s="26"/>
      <c r="AA117" s="26"/>
      <c r="AB117" s="26"/>
      <c r="AC117" s="26"/>
      <c r="AD117" s="26"/>
      <c r="AE117" s="26"/>
      <c r="AF117" s="26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</row>
    <row r="118" spans="1:50" x14ac:dyDescent="0.2">
      <c r="A118" s="62">
        <v>75</v>
      </c>
      <c r="B118" s="18" t="str">
        <f>Data!B80</f>
        <v>Hungary</v>
      </c>
      <c r="C118" s="18" t="str">
        <f>Data!C80</f>
        <v>HUN</v>
      </c>
      <c r="D118" s="18" t="str">
        <f>Data!D80</f>
        <v>ECS           Europe &amp; Central Asia</v>
      </c>
      <c r="E118" s="18" t="str">
        <f>Data!E80</f>
        <v xml:space="preserve"> </v>
      </c>
      <c r="F118" s="48">
        <f>Data!F80</f>
        <v>0</v>
      </c>
      <c r="G118" s="20">
        <f>IF($B$7="Overall Alert",Data!G80,IF($B$7="Underlying Vulnerability",Data!J80,IF($B$7="Emerging Threat",Data!M80)))</f>
        <v>1</v>
      </c>
      <c r="H118" s="21">
        <f>IF($B$7="Overall Alert",Data!H80,IF($B$7="Underlying Vulnerability",Data!K80,IF($B$7="Emerging Threat",Data!N80)))</f>
        <v>1</v>
      </c>
      <c r="I118" s="48">
        <f>Data!Q80</f>
        <v>0</v>
      </c>
      <c r="J118" s="23" t="str">
        <f>IF(
   $B$7="Overall Alert",IF(
      Data!R80 &gt;= 7, "HIGH",IF(
         Data!R80 &gt;= 5, "MED","LOW")), IF(
            $B$7="Underlying Vulnerability", IF(
               Data!Y80 &gt;= 10, "HIGH",IF(
                  Data!Y80 &gt;= 7, "MED","LOW")),IF(
                     $B$7="Emerging Threat", IF(
                        Data!AF80 &gt;= 10, "HIGH",IF(
                            Data!AF80 &gt;= 7, "MED","LOW")))))</f>
        <v>MED</v>
      </c>
      <c r="K118" s="23" t="str">
        <f>IF(
   $B$7="Overall Alert",IF(
      Data!S80 &gt;= 7, "HIGH",IF(
         Data!S80 &gt;= 5, "MED","LOW")), IF(
            $B$7="Underlying Vulnerability", IF(
               Data!Z80 &gt;= 10, "HIGH",IF(
                  Data!Z80 &gt;= 7, "MED","LOW")),IF(
                     $B$7="Emerging Threat", IF(
                        Data!AG80 &gt;= 10, "HIGH",IF(
                            Data!AG80 &gt;= 7, "MED","LOW")))))</f>
        <v>LOW</v>
      </c>
      <c r="L118" s="23" t="str">
        <f>IF(
   $B$7="Overall Alert",IF(
      Data!T80 &gt;= 7, "HIGH",IF(
         Data!T80 &gt;= 5, "MED","LOW")), IF(
            $B$7="Underlying Vulnerability", IF(
               Data!AA80 &gt;= 10, "HIGH",IF(
                  Data!AA80 &gt;= 7, "MED","LOW")),IF(
                     $B$7="Emerging Threat", IF(
                        Data!AH80 &gt;= 10, "HIGH",IF(
                            Data!AH80 &gt;= 7, "MED","LOW")))))</f>
        <v>LOW</v>
      </c>
      <c r="M118" s="23" t="str">
        <f>IF(
   $B$7="Overall Alert",IF(
      Data!U80 &gt;= 7, "HIGH",IF(
         Data!U80 &gt;= 5, "MED","LOW")), IF(
            $B$7="Underlying Vulnerability", IF(
               Data!AB80 &gt;= 10, "HIGH",IF(
                  Data!AB80 &gt;= 7, "MED","LOW")),IF(
                     $B$7="Emerging Threat", IF(
                        Data!AI80 &gt;= 10, "HIGH",IF(
                            Data!AI80 &gt;= 7, "MED","LOW")))))</f>
        <v>MED</v>
      </c>
      <c r="N118" s="23" t="str">
        <f>IF(
   $B$7="Overall Alert",IF(
      Data!V80 &gt;= 7, "HIGH",IF(
         Data!V80 &gt;= 5, "MED","LOW")), IF(
            $B$7="Underlying Vulnerability", IF(
               Data!AC80 &gt;= 10, "HIGH",IF(
                  Data!AC80 &gt;= 7, "MED","LOW")),IF(
                     $B$7="Emerging Threat", IF(
                        Data!AJ80 &gt;= 10, "HIGH",IF(
                            Data!AJ80 &gt;= 7, "MED","LOW")))))</f>
        <v>LOW</v>
      </c>
      <c r="O118" s="23" t="str">
        <f>IF(
   $B$7="Overall Alert",IF(
      Data!W80 &gt;= 7, "HIGH",IF(
         Data!W80 &gt;= 5, "MED","LOW")), IF(
            $B$7="Underlying Vulnerability", IF(
               Data!AD80 &gt;= 10, "HIGH",IF(
                  Data!AD80 &gt;= 7, "MED","LOW")),IF(
                     $B$7="Emerging Threat", IF(
                        Data!AK80 &gt;= 10, "HIGH",IF(
                            Data!AK80 &gt;= 7, "MED","LOW")))))</f>
        <v>LOW</v>
      </c>
      <c r="P118" s="23"/>
      <c r="Q118" s="25"/>
      <c r="R118" s="25"/>
      <c r="S118" s="19"/>
      <c r="T118" s="19"/>
      <c r="U118" s="19"/>
      <c r="V118" s="19"/>
      <c r="W118" s="19"/>
      <c r="X118" s="19"/>
      <c r="Y118" s="26"/>
      <c r="Z118" s="26"/>
      <c r="AA118" s="26"/>
      <c r="AB118" s="26"/>
      <c r="AC118" s="26"/>
      <c r="AD118" s="26"/>
      <c r="AE118" s="26"/>
      <c r="AF118" s="26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</row>
    <row r="119" spans="1:50" x14ac:dyDescent="0.2">
      <c r="A119" s="62">
        <v>76</v>
      </c>
      <c r="B119" s="18" t="str">
        <f>Data!B81</f>
        <v>Indonesia</v>
      </c>
      <c r="C119" s="18" t="str">
        <f>Data!C81</f>
        <v>IDN</v>
      </c>
      <c r="D119" s="18" t="str">
        <f>Data!D81</f>
        <v>EAS           East Asia &amp; Pacific</v>
      </c>
      <c r="E119" s="18" t="str">
        <f>Data!E81</f>
        <v>IBRD</v>
      </c>
      <c r="F119" s="48">
        <f>Data!F81</f>
        <v>0</v>
      </c>
      <c r="G119" s="20">
        <f>IF($B$7="Overall Alert",Data!G81,IF($B$7="Underlying Vulnerability",Data!J81,IF($B$7="Emerging Threat",Data!M81)))</f>
        <v>1.5</v>
      </c>
      <c r="H119" s="21">
        <f>IF($B$7="Overall Alert",Data!H81,IF($B$7="Underlying Vulnerability",Data!K81,IF($B$7="Emerging Threat",Data!N81)))</f>
        <v>1.5</v>
      </c>
      <c r="I119" s="48">
        <f>Data!Q81</f>
        <v>0</v>
      </c>
      <c r="J119" s="23" t="str">
        <f>IF(
   $B$7="Overall Alert",IF(
      Data!R81 &gt;= 7, "HIGH",IF(
         Data!R81 &gt;= 5, "MED","LOW")), IF(
            $B$7="Underlying Vulnerability", IF(
               Data!Y81 &gt;= 10, "HIGH",IF(
                  Data!Y81 &gt;= 7, "MED","LOW")),IF(
                     $B$7="Emerging Threat", IF(
                        Data!AF81 &gt;= 10, "HIGH",IF(
                            Data!AF81 &gt;= 7, "MED","LOW")))))</f>
        <v>MED</v>
      </c>
      <c r="K119" s="23" t="str">
        <f>IF(
   $B$7="Overall Alert",IF(
      Data!S81 &gt;= 7, "HIGH",IF(
         Data!S81 &gt;= 5, "MED","LOW")), IF(
            $B$7="Underlying Vulnerability", IF(
               Data!Z81 &gt;= 10, "HIGH",IF(
                  Data!Z81 &gt;= 7, "MED","LOW")),IF(
                     $B$7="Emerging Threat", IF(
                        Data!AG81 &gt;= 10, "HIGH",IF(
                            Data!AG81 &gt;= 7, "MED","LOW")))))</f>
        <v>LOW</v>
      </c>
      <c r="L119" s="23" t="str">
        <f>IF(
   $B$7="Overall Alert",IF(
      Data!T81 &gt;= 7, "HIGH",IF(
         Data!T81 &gt;= 5, "MED","LOW")), IF(
            $B$7="Underlying Vulnerability", IF(
               Data!AA81 &gt;= 10, "HIGH",IF(
                  Data!AA81 &gt;= 7, "MED","LOW")),IF(
                     $B$7="Emerging Threat", IF(
                        Data!AH81 &gt;= 10, "HIGH",IF(
                            Data!AH81 &gt;= 7, "MED","LOW")))))</f>
        <v>LOW</v>
      </c>
      <c r="M119" s="23" t="str">
        <f>IF(
   $B$7="Overall Alert",IF(
      Data!U81 &gt;= 7, "HIGH",IF(
         Data!U81 &gt;= 5, "MED","LOW")), IF(
            $B$7="Underlying Vulnerability", IF(
               Data!AB81 &gt;= 10, "HIGH",IF(
                  Data!AB81 &gt;= 7, "MED","LOW")),IF(
                     $B$7="Emerging Threat", IF(
                        Data!AI81 &gt;= 10, "HIGH",IF(
                            Data!AI81 &gt;= 7, "MED","LOW")))))</f>
        <v>MED</v>
      </c>
      <c r="N119" s="23" t="str">
        <f>IF(
   $B$7="Overall Alert",IF(
      Data!V81 &gt;= 7, "HIGH",IF(
         Data!V81 &gt;= 5, "MED","LOW")), IF(
            $B$7="Underlying Vulnerability", IF(
               Data!AC81 &gt;= 10, "HIGH",IF(
                  Data!AC81 &gt;= 7, "MED","LOW")),IF(
                     $B$7="Emerging Threat", IF(
                        Data!AJ81 &gt;= 10, "HIGH",IF(
                            Data!AJ81 &gt;= 7, "MED","LOW")))))</f>
        <v>MED</v>
      </c>
      <c r="O119" s="23" t="str">
        <f>IF(
   $B$7="Overall Alert",IF(
      Data!W81 &gt;= 7, "HIGH",IF(
         Data!W81 &gt;= 5, "MED","LOW")), IF(
            $B$7="Underlying Vulnerability", IF(
               Data!AD81 &gt;= 10, "HIGH",IF(
                  Data!AD81 &gt;= 7, "MED","LOW")),IF(
                     $B$7="Emerging Threat", IF(
                        Data!AK81 &gt;= 10, "HIGH",IF(
                            Data!AK81 &gt;= 7, "MED","LOW")))))</f>
        <v>LOW</v>
      </c>
      <c r="P119" s="23"/>
      <c r="Q119" s="25"/>
      <c r="R119" s="25"/>
      <c r="S119" s="19"/>
      <c r="T119" s="19"/>
      <c r="U119" s="19"/>
      <c r="V119" s="19"/>
      <c r="W119" s="19"/>
      <c r="X119" s="19"/>
      <c r="Y119" s="26"/>
      <c r="Z119" s="26"/>
      <c r="AA119" s="26"/>
      <c r="AB119" s="26"/>
      <c r="AC119" s="26"/>
      <c r="AD119" s="26"/>
      <c r="AE119" s="26"/>
      <c r="AF119" s="26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</row>
    <row r="120" spans="1:50" x14ac:dyDescent="0.2">
      <c r="A120" s="62">
        <v>77</v>
      </c>
      <c r="B120" s="18" t="str">
        <f>Data!B82</f>
        <v>India</v>
      </c>
      <c r="C120" s="18" t="str">
        <f>Data!C82</f>
        <v>IND</v>
      </c>
      <c r="D120" s="18" t="str">
        <f>Data!D82</f>
        <v>SAS           South Asia</v>
      </c>
      <c r="E120" s="18" t="str">
        <f>Data!E82</f>
        <v>IBRD</v>
      </c>
      <c r="F120" s="48">
        <f>Data!F82</f>
        <v>0</v>
      </c>
      <c r="G120" s="20">
        <f>IF($B$7="Overall Alert",Data!G82,IF($B$7="Underlying Vulnerability",Data!J82,IF($B$7="Emerging Threat",Data!M82)))</f>
        <v>2.5</v>
      </c>
      <c r="H120" s="21">
        <f>IF($B$7="Overall Alert",Data!H82,IF($B$7="Underlying Vulnerability",Data!K82,IF($B$7="Emerging Threat",Data!N82)))</f>
        <v>2.5</v>
      </c>
      <c r="I120" s="48">
        <f>Data!Q82</f>
        <v>0</v>
      </c>
      <c r="J120" s="23" t="str">
        <f>IF(
   $B$7="Overall Alert",IF(
      Data!R82 &gt;= 7, "HIGH",IF(
         Data!R82 &gt;= 5, "MED","LOW")), IF(
            $B$7="Underlying Vulnerability", IF(
               Data!Y82 &gt;= 10, "HIGH",IF(
                  Data!Y82 &gt;= 7, "MED","LOW")),IF(
                     $B$7="Emerging Threat", IF(
                        Data!AF82 &gt;= 10, "HIGH",IF(
                            Data!AF82 &gt;= 7, "MED","LOW")))))</f>
        <v>HIGH</v>
      </c>
      <c r="K120" s="23" t="str">
        <f>IF(
   $B$7="Overall Alert",IF(
      Data!S82 &gt;= 7, "HIGH",IF(
         Data!S82 &gt;= 5, "MED","LOW")), IF(
            $B$7="Underlying Vulnerability", IF(
               Data!Z82 &gt;= 10, "HIGH",IF(
                  Data!Z82 &gt;= 7, "MED","LOW")),IF(
                     $B$7="Emerging Threat", IF(
                        Data!AG82 &gt;= 10, "HIGH",IF(
                            Data!AG82 &gt;= 7, "MED","LOW")))))</f>
        <v>LOW</v>
      </c>
      <c r="L120" s="23" t="str">
        <f>IF(
   $B$7="Overall Alert",IF(
      Data!T82 &gt;= 7, "HIGH",IF(
         Data!T82 &gt;= 5, "MED","LOW")), IF(
            $B$7="Underlying Vulnerability", IF(
               Data!AA82 &gt;= 10, "HIGH",IF(
                  Data!AA82 &gt;= 7, "MED","LOW")),IF(
                     $B$7="Emerging Threat", IF(
                        Data!AH82 &gt;= 10, "HIGH",IF(
                            Data!AH82 &gt;= 7, "MED","LOW")))))</f>
        <v>LOW</v>
      </c>
      <c r="M120" s="23" t="str">
        <f>IF(
   $B$7="Overall Alert",IF(
      Data!U82 &gt;= 7, "HIGH",IF(
         Data!U82 &gt;= 5, "MED","LOW")), IF(
            $B$7="Underlying Vulnerability", IF(
               Data!AB82 &gt;= 10, "HIGH",IF(
                  Data!AB82 &gt;= 7, "MED","LOW")),IF(
                     $B$7="Emerging Threat", IF(
                        Data!AI82 &gt;= 10, "HIGH",IF(
                            Data!AI82 &gt;= 7, "MED","LOW")))))</f>
        <v>HIGH</v>
      </c>
      <c r="N120" s="23" t="str">
        <f>IF(
   $B$7="Overall Alert",IF(
      Data!V82 &gt;= 7, "HIGH",IF(
         Data!V82 &gt;= 5, "MED","LOW")), IF(
            $B$7="Underlying Vulnerability", IF(
               Data!AC82 &gt;= 10, "HIGH",IF(
                  Data!AC82 &gt;= 7, "MED","LOW")),IF(
                     $B$7="Emerging Threat", IF(
                        Data!AJ82 &gt;= 10, "HIGH",IF(
                            Data!AJ82 &gt;= 7, "MED","LOW")))))</f>
        <v>MED</v>
      </c>
      <c r="O120" s="23" t="str">
        <f>IF(
   $B$7="Overall Alert",IF(
      Data!W82 &gt;= 7, "HIGH",IF(
         Data!W82 &gt;= 5, "MED","LOW")), IF(
            $B$7="Underlying Vulnerability", IF(
               Data!AD82 &gt;= 10, "HIGH",IF(
                  Data!AD82 &gt;= 7, "MED","LOW")),IF(
                     $B$7="Emerging Threat", IF(
                        Data!AK82 &gt;= 10, "HIGH",IF(
                            Data!AK82 &gt;= 7, "MED","LOW")))))</f>
        <v>LOW</v>
      </c>
      <c r="P120" s="23"/>
      <c r="Q120" s="25"/>
      <c r="R120" s="25"/>
      <c r="S120" s="19"/>
      <c r="T120" s="19"/>
      <c r="U120" s="19"/>
      <c r="V120" s="19"/>
      <c r="W120" s="19"/>
      <c r="X120" s="19"/>
      <c r="Y120" s="26"/>
      <c r="Z120" s="26"/>
      <c r="AA120" s="26"/>
      <c r="AB120" s="26"/>
      <c r="AC120" s="26"/>
      <c r="AD120" s="26"/>
      <c r="AE120" s="26"/>
      <c r="AF120" s="26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</row>
    <row r="121" spans="1:50" x14ac:dyDescent="0.2">
      <c r="A121" s="62">
        <v>78</v>
      </c>
      <c r="B121" s="18" t="str">
        <f>Data!B83</f>
        <v>Ireland</v>
      </c>
      <c r="C121" s="18" t="str">
        <f>Data!C83</f>
        <v>IRL</v>
      </c>
      <c r="D121" s="18" t="str">
        <f>Data!D83</f>
        <v>ECS           Europe &amp; Central Asia</v>
      </c>
      <c r="E121" s="18" t="str">
        <f>Data!E83</f>
        <v xml:space="preserve"> </v>
      </c>
      <c r="F121" s="48">
        <f>Data!F83</f>
        <v>0</v>
      </c>
      <c r="G121" s="20">
        <f>IF($B$7="Overall Alert",Data!G83,IF($B$7="Underlying Vulnerability",Data!J83,IF($B$7="Emerging Threat",Data!M83)))</f>
        <v>0</v>
      </c>
      <c r="H121" s="21">
        <f>IF($B$7="Overall Alert",Data!H83,IF($B$7="Underlying Vulnerability",Data!K83,IF($B$7="Emerging Threat",Data!N83)))</f>
        <v>0</v>
      </c>
      <c r="I121" s="48">
        <f>Data!Q83</f>
        <v>0</v>
      </c>
      <c r="J121" s="23" t="str">
        <f>IF(
   $B$7="Overall Alert",IF(
      Data!R83 &gt;= 7, "HIGH",IF(
         Data!R83 &gt;= 5, "MED","LOW")), IF(
            $B$7="Underlying Vulnerability", IF(
               Data!Y83 &gt;= 10, "HIGH",IF(
                  Data!Y83 &gt;= 7, "MED","LOW")),IF(
                     $B$7="Emerging Threat", IF(
                        Data!AF83 &gt;= 10, "HIGH",IF(
                            Data!AF83 &gt;= 7, "MED","LOW")))))</f>
        <v>LOW</v>
      </c>
      <c r="K121" s="23" t="str">
        <f>IF(
   $B$7="Overall Alert",IF(
      Data!S83 &gt;= 7, "HIGH",IF(
         Data!S83 &gt;= 5, "MED","LOW")), IF(
            $B$7="Underlying Vulnerability", IF(
               Data!Z83 &gt;= 10, "HIGH",IF(
                  Data!Z83 &gt;= 7, "MED","LOW")),IF(
                     $B$7="Emerging Threat", IF(
                        Data!AG83 &gt;= 10, "HIGH",IF(
                            Data!AG83 &gt;= 7, "MED","LOW")))))</f>
        <v>LOW</v>
      </c>
      <c r="L121" s="23" t="str">
        <f>IF(
   $B$7="Overall Alert",IF(
      Data!T83 &gt;= 7, "HIGH",IF(
         Data!T83 &gt;= 5, "MED","LOW")), IF(
            $B$7="Underlying Vulnerability", IF(
               Data!AA83 &gt;= 10, "HIGH",IF(
                  Data!AA83 &gt;= 7, "MED","LOW")),IF(
                     $B$7="Emerging Threat", IF(
                        Data!AH83 &gt;= 10, "HIGH",IF(
                            Data!AH83 &gt;= 7, "MED","LOW")))))</f>
        <v>LOW</v>
      </c>
      <c r="M121" s="23" t="str">
        <f>IF(
   $B$7="Overall Alert",IF(
      Data!U83 &gt;= 7, "HIGH",IF(
         Data!U83 &gt;= 5, "MED","LOW")), IF(
            $B$7="Underlying Vulnerability", IF(
               Data!AB83 &gt;= 10, "HIGH",IF(
                  Data!AB83 &gt;= 7, "MED","LOW")),IF(
                     $B$7="Emerging Threat", IF(
                        Data!AI83 &gt;= 10, "HIGH",IF(
                            Data!AI83 &gt;= 7, "MED","LOW")))))</f>
        <v>LOW</v>
      </c>
      <c r="N121" s="23" t="str">
        <f>IF(
   $B$7="Overall Alert",IF(
      Data!V83 &gt;= 7, "HIGH",IF(
         Data!V83 &gt;= 5, "MED","LOW")), IF(
            $B$7="Underlying Vulnerability", IF(
               Data!AC83 &gt;= 10, "HIGH",IF(
                  Data!AC83 &gt;= 7, "MED","LOW")),IF(
                     $B$7="Emerging Threat", IF(
                        Data!AJ83 &gt;= 10, "HIGH",IF(
                            Data!AJ83 &gt;= 7, "MED","LOW")))))</f>
        <v>LOW</v>
      </c>
      <c r="O121" s="23" t="str">
        <f>IF(
   $B$7="Overall Alert",IF(
      Data!W83 &gt;= 7, "HIGH",IF(
         Data!W83 &gt;= 5, "MED","LOW")), IF(
            $B$7="Underlying Vulnerability", IF(
               Data!AD83 &gt;= 10, "HIGH",IF(
                  Data!AD83 &gt;= 7, "MED","LOW")),IF(
                     $B$7="Emerging Threat", IF(
                        Data!AK83 &gt;= 10, "HIGH",IF(
                            Data!AK83 &gt;= 7, "MED","LOW")))))</f>
        <v>LOW</v>
      </c>
      <c r="P121" s="23"/>
      <c r="Q121" s="25"/>
      <c r="R121" s="25"/>
      <c r="S121" s="19"/>
      <c r="T121" s="19"/>
      <c r="U121" s="19"/>
      <c r="V121" s="19"/>
      <c r="W121" s="19"/>
      <c r="X121" s="19"/>
      <c r="Y121" s="26"/>
      <c r="Z121" s="26"/>
      <c r="AA121" s="26"/>
      <c r="AB121" s="26"/>
      <c r="AC121" s="26"/>
      <c r="AD121" s="26"/>
      <c r="AE121" s="26"/>
      <c r="AF121" s="26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</row>
    <row r="122" spans="1:50" x14ac:dyDescent="0.2">
      <c r="A122" s="62">
        <v>79</v>
      </c>
      <c r="B122" s="18" t="str">
        <f>Data!B84</f>
        <v>Iran</v>
      </c>
      <c r="C122" s="18" t="str">
        <f>Data!C84</f>
        <v>IRN</v>
      </c>
      <c r="D122" s="18" t="str">
        <f>Data!D84</f>
        <v>MEA           Middle East &amp; North Africa</v>
      </c>
      <c r="E122" s="18" t="str">
        <f>Data!E84</f>
        <v>IBRD</v>
      </c>
      <c r="F122" s="48">
        <f>Data!F84</f>
        <v>0</v>
      </c>
      <c r="G122" s="20">
        <f>IF($B$7="Overall Alert",Data!G84,IF($B$7="Underlying Vulnerability",Data!J84,IF($B$7="Emerging Threat",Data!M84)))</f>
        <v>1.5</v>
      </c>
      <c r="H122" s="21">
        <f>IF($B$7="Overall Alert",Data!H84,IF($B$7="Underlying Vulnerability",Data!K84,IF($B$7="Emerging Threat",Data!N84)))</f>
        <v>1.5</v>
      </c>
      <c r="I122" s="48">
        <f>Data!Q84</f>
        <v>0</v>
      </c>
      <c r="J122" s="23" t="str">
        <f>IF(
   $B$7="Overall Alert",IF(
      Data!R84 &gt;= 7, "HIGH",IF(
         Data!R84 &gt;= 5, "MED","LOW")), IF(
            $B$7="Underlying Vulnerability", IF(
               Data!Y84 &gt;= 10, "HIGH",IF(
                  Data!Y84 &gt;= 7, "MED","LOW")),IF(
                     $B$7="Emerging Threat", IF(
                        Data!AF84 &gt;= 10, "HIGH",IF(
                            Data!AF84 &gt;= 7, "MED","LOW")))))</f>
        <v>MED</v>
      </c>
      <c r="K122" s="23" t="str">
        <f>IF(
   $B$7="Overall Alert",IF(
      Data!S84 &gt;= 7, "HIGH",IF(
         Data!S84 &gt;= 5, "MED","LOW")), IF(
            $B$7="Underlying Vulnerability", IF(
               Data!Z84 &gt;= 10, "HIGH",IF(
                  Data!Z84 &gt;= 7, "MED","LOW")),IF(
                     $B$7="Emerging Threat", IF(
                        Data!AG84 &gt;= 10, "HIGH",IF(
                            Data!AG84 &gt;= 7, "MED","LOW")))))</f>
        <v>LOW</v>
      </c>
      <c r="L122" s="23" t="str">
        <f>IF(
   $B$7="Overall Alert",IF(
      Data!T84 &gt;= 7, "HIGH",IF(
         Data!T84 &gt;= 5, "MED","LOW")), IF(
            $B$7="Underlying Vulnerability", IF(
               Data!AA84 &gt;= 10, "HIGH",IF(
                  Data!AA84 &gt;= 7, "MED","LOW")),IF(
                     $B$7="Emerging Threat", IF(
                        Data!AH84 &gt;= 10, "HIGH",IF(
                            Data!AH84 &gt;= 7, "MED","LOW")))))</f>
        <v>HIGH</v>
      </c>
      <c r="M122" s="23" t="str">
        <f>IF(
   $B$7="Overall Alert",IF(
      Data!U84 &gt;= 7, "HIGH",IF(
         Data!U84 &gt;= 5, "MED","LOW")), IF(
            $B$7="Underlying Vulnerability", IF(
               Data!AB84 &gt;= 10, "HIGH",IF(
                  Data!AB84 &gt;= 7, "MED","LOW")),IF(
                     $B$7="Emerging Threat", IF(
                        Data!AI84 &gt;= 10, "HIGH",IF(
                            Data!AI84 &gt;= 7, "MED","LOW")))))</f>
        <v>LOW</v>
      </c>
      <c r="N122" s="23" t="str">
        <f>IF(
   $B$7="Overall Alert",IF(
      Data!V84 &gt;= 7, "HIGH",IF(
         Data!V84 &gt;= 5, "MED","LOW")), IF(
            $B$7="Underlying Vulnerability", IF(
               Data!AC84 &gt;= 10, "HIGH",IF(
                  Data!AC84 &gt;= 7, "MED","LOW")),IF(
                     $B$7="Emerging Threat", IF(
                        Data!AJ84 &gt;= 10, "HIGH",IF(
                            Data!AJ84 &gt;= 7, "MED","LOW")))))</f>
        <v>LOW</v>
      </c>
      <c r="O122" s="23" t="str">
        <f>IF(
   $B$7="Overall Alert",IF(
      Data!W84 &gt;= 7, "HIGH",IF(
         Data!W84 &gt;= 5, "MED","LOW")), IF(
            $B$7="Underlying Vulnerability", IF(
               Data!AD84 &gt;= 10, "HIGH",IF(
                  Data!AD84 &gt;= 7, "MED","LOW")),IF(
                     $B$7="Emerging Threat", IF(
                        Data!AK84 &gt;= 10, "HIGH",IF(
                            Data!AK84 &gt;= 7, "MED","LOW")))))</f>
        <v>LOW</v>
      </c>
      <c r="P122" s="23"/>
      <c r="Q122" s="25"/>
      <c r="R122" s="25"/>
      <c r="S122" s="19"/>
      <c r="T122" s="19"/>
      <c r="U122" s="19"/>
      <c r="V122" s="19"/>
      <c r="W122" s="19"/>
      <c r="X122" s="19"/>
      <c r="Y122" s="26"/>
      <c r="Z122" s="26"/>
      <c r="AA122" s="26"/>
      <c r="AB122" s="26"/>
      <c r="AC122" s="26"/>
      <c r="AD122" s="26"/>
      <c r="AE122" s="26"/>
      <c r="AF122" s="26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</row>
    <row r="123" spans="1:50" x14ac:dyDescent="0.2">
      <c r="A123" s="62">
        <v>80</v>
      </c>
      <c r="B123" s="18" t="str">
        <f>Data!B85</f>
        <v>Iraq</v>
      </c>
      <c r="C123" s="18" t="str">
        <f>Data!C85</f>
        <v>IRQ</v>
      </c>
      <c r="D123" s="18" t="str">
        <f>Data!D85</f>
        <v>MEA           Middle East &amp; North Africa</v>
      </c>
      <c r="E123" s="18" t="str">
        <f>Data!E85</f>
        <v>IBRD</v>
      </c>
      <c r="F123" s="48">
        <f>Data!F85</f>
        <v>0</v>
      </c>
      <c r="G123" s="20">
        <f>IF($B$7="Overall Alert",Data!G85,IF($B$7="Underlying Vulnerability",Data!J85,IF($B$7="Emerging Threat",Data!M85)))</f>
        <v>2.5</v>
      </c>
      <c r="H123" s="21">
        <f>IF($B$7="Overall Alert",Data!H85,IF($B$7="Underlying Vulnerability",Data!K85,IF($B$7="Emerging Threat",Data!N85)))</f>
        <v>2.5</v>
      </c>
      <c r="I123" s="48">
        <f>Data!Q85</f>
        <v>0</v>
      </c>
      <c r="J123" s="23" t="str">
        <f>IF(
   $B$7="Overall Alert",IF(
      Data!R85 &gt;= 7, "HIGH",IF(
         Data!R85 &gt;= 5, "MED","LOW")), IF(
            $B$7="Underlying Vulnerability", IF(
               Data!Y85 &gt;= 10, "HIGH",IF(
                  Data!Y85 &gt;= 7, "MED","LOW")),IF(
                     $B$7="Emerging Threat", IF(
                        Data!AF85 &gt;= 10, "HIGH",IF(
                            Data!AF85 &gt;= 7, "MED","LOW")))))</f>
        <v>HIGH</v>
      </c>
      <c r="K123" s="23" t="str">
        <f>IF(
   $B$7="Overall Alert",IF(
      Data!S85 &gt;= 7, "HIGH",IF(
         Data!S85 &gt;= 5, "MED","LOW")), IF(
            $B$7="Underlying Vulnerability", IF(
               Data!Z85 &gt;= 10, "HIGH",IF(
                  Data!Z85 &gt;= 7, "MED","LOW")),IF(
                     $B$7="Emerging Threat", IF(
                        Data!AG85 &gt;= 10, "HIGH",IF(
                            Data!AG85 &gt;= 7, "MED","LOW")))))</f>
        <v>LOW</v>
      </c>
      <c r="L123" s="23" t="str">
        <f>IF(
   $B$7="Overall Alert",IF(
      Data!T85 &gt;= 7, "HIGH",IF(
         Data!T85 &gt;= 5, "MED","LOW")), IF(
            $B$7="Underlying Vulnerability", IF(
               Data!AA85 &gt;= 10, "HIGH",IF(
                  Data!AA85 &gt;= 7, "MED","LOW")),IF(
                     $B$7="Emerging Threat", IF(
                        Data!AH85 &gt;= 10, "HIGH",IF(
                            Data!AH85 &gt;= 7, "MED","LOW")))))</f>
        <v>MED</v>
      </c>
      <c r="M123" s="23" t="str">
        <f>IF(
   $B$7="Overall Alert",IF(
      Data!U85 &gt;= 7, "HIGH",IF(
         Data!U85 &gt;= 5, "MED","LOW")), IF(
            $B$7="Underlying Vulnerability", IF(
               Data!AB85 &gt;= 10, "HIGH",IF(
                  Data!AB85 &gt;= 7, "MED","LOW")),IF(
                     $B$7="Emerging Threat", IF(
                        Data!AI85 &gt;= 10, "HIGH",IF(
                            Data!AI85 &gt;= 7, "MED","LOW")))))</f>
        <v>LOW</v>
      </c>
      <c r="N123" s="23" t="str">
        <f>IF(
   $B$7="Overall Alert",IF(
      Data!V85 &gt;= 7, "HIGH",IF(
         Data!V85 &gt;= 5, "MED","LOW")), IF(
            $B$7="Underlying Vulnerability", IF(
               Data!AC85 &gt;= 10, "HIGH",IF(
                  Data!AC85 &gt;= 7, "MED","LOW")),IF(
                     $B$7="Emerging Threat", IF(
                        Data!AJ85 &gt;= 10, "HIGH",IF(
                            Data!AJ85 &gt;= 7, "MED","LOW")))))</f>
        <v>LOW</v>
      </c>
      <c r="O123" s="23" t="str">
        <f>IF(
   $B$7="Overall Alert",IF(
      Data!W85 &gt;= 7, "HIGH",IF(
         Data!W85 &gt;= 5, "MED","LOW")), IF(
            $B$7="Underlying Vulnerability", IF(
               Data!AD85 &gt;= 10, "HIGH",IF(
                  Data!AD85 &gt;= 7, "MED","LOW")),IF(
                     $B$7="Emerging Threat", IF(
                        Data!AK85 &gt;= 10, "HIGH",IF(
                            Data!AK85 &gt;= 7, "MED","LOW")))))</f>
        <v>HIGH</v>
      </c>
      <c r="P123" s="23"/>
      <c r="Q123" s="25"/>
      <c r="R123" s="25"/>
      <c r="S123" s="19"/>
      <c r="T123" s="19"/>
      <c r="U123" s="19"/>
      <c r="V123" s="19"/>
      <c r="W123" s="19"/>
      <c r="X123" s="19"/>
      <c r="Y123" s="26"/>
      <c r="Z123" s="26"/>
      <c r="AA123" s="26"/>
      <c r="AB123" s="26"/>
      <c r="AC123" s="26"/>
      <c r="AD123" s="26"/>
      <c r="AE123" s="26"/>
      <c r="AF123" s="26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</row>
    <row r="124" spans="1:50" x14ac:dyDescent="0.2">
      <c r="A124" s="62">
        <v>81</v>
      </c>
      <c r="B124" s="18" t="str">
        <f>Data!B86</f>
        <v>Iceland</v>
      </c>
      <c r="C124" s="18" t="str">
        <f>Data!C86</f>
        <v>ISL</v>
      </c>
      <c r="D124" s="18" t="str">
        <f>Data!D86</f>
        <v>ECS           Europe &amp; Central Asia</v>
      </c>
      <c r="E124" s="18" t="str">
        <f>Data!E86</f>
        <v xml:space="preserve"> </v>
      </c>
      <c r="F124" s="48">
        <f>Data!F86</f>
        <v>0</v>
      </c>
      <c r="G124" s="20">
        <f>IF($B$7="Overall Alert",Data!G86,IF($B$7="Underlying Vulnerability",Data!J86,IF($B$7="Emerging Threat",Data!M86)))</f>
        <v>1</v>
      </c>
      <c r="H124" s="21">
        <f>IF($B$7="Overall Alert",Data!H86,IF($B$7="Underlying Vulnerability",Data!K86,IF($B$7="Emerging Threat",Data!N86)))</f>
        <v>1</v>
      </c>
      <c r="I124" s="48">
        <f>Data!Q86</f>
        <v>0</v>
      </c>
      <c r="J124" s="23" t="str">
        <f>IF(
   $B$7="Overall Alert",IF(
      Data!R86 &gt;= 7, "HIGH",IF(
         Data!R86 &gt;= 5, "MED","LOW")), IF(
            $B$7="Underlying Vulnerability", IF(
               Data!Y86 &gt;= 10, "HIGH",IF(
                  Data!Y86 &gt;= 7, "MED","LOW")),IF(
                     $B$7="Emerging Threat", IF(
                        Data!AF86 &gt;= 10, "HIGH",IF(
                            Data!AF86 &gt;= 7, "MED","LOW")))))</f>
        <v>MED</v>
      </c>
      <c r="K124" s="23" t="str">
        <f>IF(
   $B$7="Overall Alert",IF(
      Data!S86 &gt;= 7, "HIGH",IF(
         Data!S86 &gt;= 5, "MED","LOW")), IF(
            $B$7="Underlying Vulnerability", IF(
               Data!Z86 &gt;= 10, "HIGH",IF(
                  Data!Z86 &gt;= 7, "MED","LOW")),IF(
                     $B$7="Emerging Threat", IF(
                        Data!AG86 &gt;= 10, "HIGH",IF(
                            Data!AG86 &gt;= 7, "MED","LOW")))))</f>
        <v>LOW</v>
      </c>
      <c r="L124" s="23" t="str">
        <f>IF(
   $B$7="Overall Alert",IF(
      Data!T86 &gt;= 7, "HIGH",IF(
         Data!T86 &gt;= 5, "MED","LOW")), IF(
            $B$7="Underlying Vulnerability", IF(
               Data!AA86 &gt;= 10, "HIGH",IF(
                  Data!AA86 &gt;= 7, "MED","LOW")),IF(
                     $B$7="Emerging Threat", IF(
                        Data!AH86 &gt;= 10, "HIGH",IF(
                            Data!AH86 &gt;= 7, "MED","LOW")))))</f>
        <v>LOW</v>
      </c>
      <c r="M124" s="23" t="str">
        <f>IF(
   $B$7="Overall Alert",IF(
      Data!U86 &gt;= 7, "HIGH",IF(
         Data!U86 &gt;= 5, "MED","LOW")), IF(
            $B$7="Underlying Vulnerability", IF(
               Data!AB86 &gt;= 10, "HIGH",IF(
                  Data!AB86 &gt;= 7, "MED","LOW")),IF(
                     $B$7="Emerging Threat", IF(
                        Data!AI86 &gt;= 10, "HIGH",IF(
                            Data!AI86 &gt;= 7, "MED","LOW")))))</f>
        <v>MED</v>
      </c>
      <c r="N124" s="23" t="str">
        <f>IF(
   $B$7="Overall Alert",IF(
      Data!V86 &gt;= 7, "HIGH",IF(
         Data!V86 &gt;= 5, "MED","LOW")), IF(
            $B$7="Underlying Vulnerability", IF(
               Data!AC86 &gt;= 10, "HIGH",IF(
                  Data!AC86 &gt;= 7, "MED","LOW")),IF(
                     $B$7="Emerging Threat", IF(
                        Data!AJ86 &gt;= 10, "HIGH",IF(
                            Data!AJ86 &gt;= 7, "MED","LOW")))))</f>
        <v>LOW</v>
      </c>
      <c r="O124" s="23" t="str">
        <f>IF(
   $B$7="Overall Alert",IF(
      Data!W86 &gt;= 7, "HIGH",IF(
         Data!W86 &gt;= 5, "MED","LOW")), IF(
            $B$7="Underlying Vulnerability", IF(
               Data!AD86 &gt;= 10, "HIGH",IF(
                  Data!AD86 &gt;= 7, "MED","LOW")),IF(
                     $B$7="Emerging Threat", IF(
                        Data!AK86 &gt;= 10, "HIGH",IF(
                            Data!AK86 &gt;= 7, "MED","LOW")))))</f>
        <v>LOW</v>
      </c>
      <c r="P124" s="23"/>
      <c r="Q124" s="25"/>
      <c r="R124" s="25"/>
      <c r="S124" s="19"/>
      <c r="T124" s="19"/>
      <c r="U124" s="19"/>
      <c r="V124" s="19"/>
      <c r="W124" s="19"/>
      <c r="X124" s="19"/>
      <c r="Y124" s="26"/>
      <c r="Z124" s="26"/>
      <c r="AA124" s="26"/>
      <c r="AB124" s="26"/>
      <c r="AC124" s="26"/>
      <c r="AD124" s="26"/>
      <c r="AE124" s="26"/>
      <c r="AF124" s="26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</row>
    <row r="125" spans="1:50" x14ac:dyDescent="0.2">
      <c r="A125" s="62">
        <v>82</v>
      </c>
      <c r="B125" s="18" t="str">
        <f>Data!B87</f>
        <v>Israel</v>
      </c>
      <c r="C125" s="18" t="str">
        <f>Data!C87</f>
        <v>ISR</v>
      </c>
      <c r="D125" s="18" t="str">
        <f>Data!D87</f>
        <v>MEA           Middle East &amp; North Africa</v>
      </c>
      <c r="E125" s="18" t="str">
        <f>Data!E87</f>
        <v xml:space="preserve"> </v>
      </c>
      <c r="F125" s="48">
        <f>Data!F87</f>
        <v>0</v>
      </c>
      <c r="G125" s="20">
        <f>IF($B$7="Overall Alert",Data!G87,IF($B$7="Underlying Vulnerability",Data!J87,IF($B$7="Emerging Threat",Data!M87)))</f>
        <v>0</v>
      </c>
      <c r="H125" s="21">
        <f>IF($B$7="Overall Alert",Data!H87,IF($B$7="Underlying Vulnerability",Data!K87,IF($B$7="Emerging Threat",Data!N87)))</f>
        <v>0</v>
      </c>
      <c r="I125" s="48">
        <f>Data!Q87</f>
        <v>0</v>
      </c>
      <c r="J125" s="23" t="str">
        <f>IF(
   $B$7="Overall Alert",IF(
      Data!R87 &gt;= 7, "HIGH",IF(
         Data!R87 &gt;= 5, "MED","LOW")), IF(
            $B$7="Underlying Vulnerability", IF(
               Data!Y87 &gt;= 10, "HIGH",IF(
                  Data!Y87 &gt;= 7, "MED","LOW")),IF(
                     $B$7="Emerging Threat", IF(
                        Data!AF87 &gt;= 10, "HIGH",IF(
                            Data!AF87 &gt;= 7, "MED","LOW")))))</f>
        <v>LOW</v>
      </c>
      <c r="K125" s="23" t="str">
        <f>IF(
   $B$7="Overall Alert",IF(
      Data!S87 &gt;= 7, "HIGH",IF(
         Data!S87 &gt;= 5, "MED","LOW")), IF(
            $B$7="Underlying Vulnerability", IF(
               Data!Z87 &gt;= 10, "HIGH",IF(
                  Data!Z87 &gt;= 7, "MED","LOW")),IF(
                     $B$7="Emerging Threat", IF(
                        Data!AG87 &gt;= 10, "HIGH",IF(
                            Data!AG87 &gt;= 7, "MED","LOW")))))</f>
        <v>LOW</v>
      </c>
      <c r="L125" s="23" t="str">
        <f>IF(
   $B$7="Overall Alert",IF(
      Data!T87 &gt;= 7, "HIGH",IF(
         Data!T87 &gt;= 5, "MED","LOW")), IF(
            $B$7="Underlying Vulnerability", IF(
               Data!AA87 &gt;= 10, "HIGH",IF(
                  Data!AA87 &gt;= 7, "MED","LOW")),IF(
                     $B$7="Emerging Threat", IF(
                        Data!AH87 &gt;= 10, "HIGH",IF(
                            Data!AH87 &gt;= 7, "MED","LOW")))))</f>
        <v>LOW</v>
      </c>
      <c r="M125" s="23" t="str">
        <f>IF(
   $B$7="Overall Alert",IF(
      Data!U87 &gt;= 7, "HIGH",IF(
         Data!U87 &gt;= 5, "MED","LOW")), IF(
            $B$7="Underlying Vulnerability", IF(
               Data!AB87 &gt;= 10, "HIGH",IF(
                  Data!AB87 &gt;= 7, "MED","LOW")),IF(
                     $B$7="Emerging Threat", IF(
                        Data!AI87 &gt;= 10, "HIGH",IF(
                            Data!AI87 &gt;= 7, "MED","LOW")))))</f>
        <v>LOW</v>
      </c>
      <c r="N125" s="23" t="str">
        <f>IF(
   $B$7="Overall Alert",IF(
      Data!V87 &gt;= 7, "HIGH",IF(
         Data!V87 &gt;= 5, "MED","LOW")), IF(
            $B$7="Underlying Vulnerability", IF(
               Data!AC87 &gt;= 10, "HIGH",IF(
                  Data!AC87 &gt;= 7, "MED","LOW")),IF(
                     $B$7="Emerging Threat", IF(
                        Data!AJ87 &gt;= 10, "HIGH",IF(
                            Data!AJ87 &gt;= 7, "MED","LOW")))))</f>
        <v>LOW</v>
      </c>
      <c r="O125" s="23" t="str">
        <f>IF(
   $B$7="Overall Alert",IF(
      Data!W87 &gt;= 7, "HIGH",IF(
         Data!W87 &gt;= 5, "MED","LOW")), IF(
            $B$7="Underlying Vulnerability", IF(
               Data!AD87 &gt;= 10, "HIGH",IF(
                  Data!AD87 &gt;= 7, "MED","LOW")),IF(
                     $B$7="Emerging Threat", IF(
                        Data!AK87 &gt;= 10, "HIGH",IF(
                            Data!AK87 &gt;= 7, "MED","LOW")))))</f>
        <v>LOW</v>
      </c>
      <c r="P125" s="23"/>
      <c r="Q125" s="25"/>
      <c r="R125" s="25"/>
      <c r="S125" s="19"/>
      <c r="T125" s="19"/>
      <c r="U125" s="19"/>
      <c r="V125" s="19"/>
      <c r="W125" s="19"/>
      <c r="X125" s="19"/>
      <c r="Y125" s="26"/>
      <c r="Z125" s="26"/>
      <c r="AA125" s="26"/>
      <c r="AB125" s="26"/>
      <c r="AC125" s="26"/>
      <c r="AD125" s="26"/>
      <c r="AE125" s="26"/>
      <c r="AF125" s="26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</row>
    <row r="126" spans="1:50" x14ac:dyDescent="0.2">
      <c r="A126" s="62">
        <v>83</v>
      </c>
      <c r="B126" s="18" t="str">
        <f>Data!B88</f>
        <v>Italy</v>
      </c>
      <c r="C126" s="18" t="str">
        <f>Data!C88</f>
        <v>ITA</v>
      </c>
      <c r="D126" s="18" t="str">
        <f>Data!D88</f>
        <v>ECS           Europe &amp; Central Asia</v>
      </c>
      <c r="E126" s="18" t="str">
        <f>Data!E88</f>
        <v xml:space="preserve"> </v>
      </c>
      <c r="F126" s="48">
        <f>Data!F88</f>
        <v>0</v>
      </c>
      <c r="G126" s="20">
        <f>IF($B$7="Overall Alert",Data!G88,IF($B$7="Underlying Vulnerability",Data!J88,IF($B$7="Emerging Threat",Data!M88)))</f>
        <v>0.5</v>
      </c>
      <c r="H126" s="21">
        <f>IF($B$7="Overall Alert",Data!H88,IF($B$7="Underlying Vulnerability",Data!K88,IF($B$7="Emerging Threat",Data!N88)))</f>
        <v>0.5</v>
      </c>
      <c r="I126" s="48">
        <f>Data!Q88</f>
        <v>0</v>
      </c>
      <c r="J126" s="23" t="str">
        <f>IF(
   $B$7="Overall Alert",IF(
      Data!R88 &gt;= 7, "HIGH",IF(
         Data!R88 &gt;= 5, "MED","LOW")), IF(
            $B$7="Underlying Vulnerability", IF(
               Data!Y88 &gt;= 10, "HIGH",IF(
                  Data!Y88 &gt;= 7, "MED","LOW")),IF(
                     $B$7="Emerging Threat", IF(
                        Data!AF88 &gt;= 10, "HIGH",IF(
                            Data!AF88 &gt;= 7, "MED","LOW")))))</f>
        <v>MED</v>
      </c>
      <c r="K126" s="23" t="str">
        <f>IF(
   $B$7="Overall Alert",IF(
      Data!S88 &gt;= 7, "HIGH",IF(
         Data!S88 &gt;= 5, "MED","LOW")), IF(
            $B$7="Underlying Vulnerability", IF(
               Data!Z88 &gt;= 10, "HIGH",IF(
                  Data!Z88 &gt;= 7, "MED","LOW")),IF(
                     $B$7="Emerging Threat", IF(
                        Data!AG88 &gt;= 10, "HIGH",IF(
                            Data!AG88 &gt;= 7, "MED","LOW")))))</f>
        <v>LOW</v>
      </c>
      <c r="L126" s="23" t="str">
        <f>IF(
   $B$7="Overall Alert",IF(
      Data!T88 &gt;= 7, "HIGH",IF(
         Data!T88 &gt;= 5, "MED","LOW")), IF(
            $B$7="Underlying Vulnerability", IF(
               Data!AA88 &gt;= 10, "HIGH",IF(
                  Data!AA88 &gt;= 7, "MED","LOW")),IF(
                     $B$7="Emerging Threat", IF(
                        Data!AH88 &gt;= 10, "HIGH",IF(
                            Data!AH88 &gt;= 7, "MED","LOW")))))</f>
        <v>LOW</v>
      </c>
      <c r="M126" s="23" t="str">
        <f>IF(
   $B$7="Overall Alert",IF(
      Data!U88 &gt;= 7, "HIGH",IF(
         Data!U88 &gt;= 5, "MED","LOW")), IF(
            $B$7="Underlying Vulnerability", IF(
               Data!AB88 &gt;= 10, "HIGH",IF(
                  Data!AB88 &gt;= 7, "MED","LOW")),IF(
                     $B$7="Emerging Threat", IF(
                        Data!AI88 &gt;= 10, "HIGH",IF(
                            Data!AI88 &gt;= 7, "MED","LOW")))))</f>
        <v>LOW</v>
      </c>
      <c r="N126" s="23" t="str">
        <f>IF(
   $B$7="Overall Alert",IF(
      Data!V88 &gt;= 7, "HIGH",IF(
         Data!V88 &gt;= 5, "MED","LOW")), IF(
            $B$7="Underlying Vulnerability", IF(
               Data!AC88 &gt;= 10, "HIGH",IF(
                  Data!AC88 &gt;= 7, "MED","LOW")),IF(
                     $B$7="Emerging Threat", IF(
                        Data!AJ88 &gt;= 10, "HIGH",IF(
                            Data!AJ88 &gt;= 7, "MED","LOW")))))</f>
        <v>LOW</v>
      </c>
      <c r="O126" s="23" t="str">
        <f>IF(
   $B$7="Overall Alert",IF(
      Data!W88 &gt;= 7, "HIGH",IF(
         Data!W88 &gt;= 5, "MED","LOW")), IF(
            $B$7="Underlying Vulnerability", IF(
               Data!AD88 &gt;= 10, "HIGH",IF(
                  Data!AD88 &gt;= 7, "MED","LOW")),IF(
                     $B$7="Emerging Threat", IF(
                        Data!AK88 &gt;= 10, "HIGH",IF(
                            Data!AK88 &gt;= 7, "MED","LOW")))))</f>
        <v>LOW</v>
      </c>
      <c r="P126" s="23"/>
      <c r="Q126" s="25"/>
      <c r="R126" s="25"/>
      <c r="S126" s="19"/>
      <c r="T126" s="19"/>
      <c r="U126" s="19"/>
      <c r="V126" s="19"/>
      <c r="W126" s="19"/>
      <c r="X126" s="19"/>
      <c r="Y126" s="26"/>
      <c r="Z126" s="26"/>
      <c r="AA126" s="26"/>
      <c r="AB126" s="26"/>
      <c r="AC126" s="26"/>
      <c r="AD126" s="26"/>
      <c r="AE126" s="26"/>
      <c r="AF126" s="26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</row>
    <row r="127" spans="1:50" x14ac:dyDescent="0.2">
      <c r="A127" s="62">
        <v>84</v>
      </c>
      <c r="B127" s="18" t="str">
        <f>Data!B89</f>
        <v>Jamaica</v>
      </c>
      <c r="C127" s="18" t="str">
        <f>Data!C89</f>
        <v>JAM</v>
      </c>
      <c r="D127" s="18" t="str">
        <f>Data!D89</f>
        <v>LCN           Latin America &amp; Caribbean</v>
      </c>
      <c r="E127" s="18" t="str">
        <f>Data!E89</f>
        <v>IBRD</v>
      </c>
      <c r="F127" s="48">
        <f>Data!F89</f>
        <v>0</v>
      </c>
      <c r="G127" s="20">
        <f>IF($B$7="Overall Alert",Data!G89,IF($B$7="Underlying Vulnerability",Data!J89,IF($B$7="Emerging Threat",Data!M89)))</f>
        <v>1</v>
      </c>
      <c r="H127" s="21">
        <f>IF($B$7="Overall Alert",Data!H89,IF($B$7="Underlying Vulnerability",Data!K89,IF($B$7="Emerging Threat",Data!N89)))</f>
        <v>1</v>
      </c>
      <c r="I127" s="48">
        <f>Data!Q89</f>
        <v>0</v>
      </c>
      <c r="J127" s="23" t="str">
        <f>IF(
   $B$7="Overall Alert",IF(
      Data!R89 &gt;= 7, "HIGH",IF(
         Data!R89 &gt;= 5, "MED","LOW")), IF(
            $B$7="Underlying Vulnerability", IF(
               Data!Y89 &gt;= 10, "HIGH",IF(
                  Data!Y89 &gt;= 7, "MED","LOW")),IF(
                     $B$7="Emerging Threat", IF(
                        Data!AF89 &gt;= 10, "HIGH",IF(
                            Data!AF89 &gt;= 7, "MED","LOW")))))</f>
        <v>HIGH</v>
      </c>
      <c r="K127" s="23" t="str">
        <f>IF(
   $B$7="Overall Alert",IF(
      Data!S89 &gt;= 7, "HIGH",IF(
         Data!S89 &gt;= 5, "MED","LOW")), IF(
            $B$7="Underlying Vulnerability", IF(
               Data!Z89 &gt;= 10, "HIGH",IF(
                  Data!Z89 &gt;= 7, "MED","LOW")),IF(
                     $B$7="Emerging Threat", IF(
                        Data!AG89 &gt;= 10, "HIGH",IF(
                            Data!AG89 &gt;= 7, "MED","LOW")))))</f>
        <v>LOW</v>
      </c>
      <c r="L127" s="23" t="str">
        <f>IF(
   $B$7="Overall Alert",IF(
      Data!T89 &gt;= 7, "HIGH",IF(
         Data!T89 &gt;= 5, "MED","LOW")), IF(
            $B$7="Underlying Vulnerability", IF(
               Data!AA89 &gt;= 10, "HIGH",IF(
                  Data!AA89 &gt;= 7, "MED","LOW")),IF(
                     $B$7="Emerging Threat", IF(
                        Data!AH89 &gt;= 10, "HIGH",IF(
                            Data!AH89 &gt;= 7, "MED","LOW")))))</f>
        <v>LOW</v>
      </c>
      <c r="M127" s="23" t="str">
        <f>IF(
   $B$7="Overall Alert",IF(
      Data!U89 &gt;= 7, "HIGH",IF(
         Data!U89 &gt;= 5, "MED","LOW")), IF(
            $B$7="Underlying Vulnerability", IF(
               Data!AB89 &gt;= 10, "HIGH",IF(
                  Data!AB89 &gt;= 7, "MED","LOW")),IF(
                     $B$7="Emerging Threat", IF(
                        Data!AI89 &gt;= 10, "HIGH",IF(
                            Data!AI89 &gt;= 7, "MED","LOW")))))</f>
        <v>LOW</v>
      </c>
      <c r="N127" s="23" t="str">
        <f>IF(
   $B$7="Overall Alert",IF(
      Data!V89 &gt;= 7, "HIGH",IF(
         Data!V89 &gt;= 5, "MED","LOW")), IF(
            $B$7="Underlying Vulnerability", IF(
               Data!AC89 &gt;= 10, "HIGH",IF(
                  Data!AC89 &gt;= 7, "MED","LOW")),IF(
                     $B$7="Emerging Threat", IF(
                        Data!AJ89 &gt;= 10, "HIGH",IF(
                            Data!AJ89 &gt;= 7, "MED","LOW")))))</f>
        <v>LOW</v>
      </c>
      <c r="O127" s="23" t="str">
        <f>IF(
   $B$7="Overall Alert",IF(
      Data!W89 &gt;= 7, "HIGH",IF(
         Data!W89 &gt;= 5, "MED","LOW")), IF(
            $B$7="Underlying Vulnerability", IF(
               Data!AD89 &gt;= 10, "HIGH",IF(
                  Data!AD89 &gt;= 7, "MED","LOW")),IF(
                     $B$7="Emerging Threat", IF(
                        Data!AK89 &gt;= 10, "HIGH",IF(
                            Data!AK89 &gt;= 7, "MED","LOW")))))</f>
        <v>LOW</v>
      </c>
      <c r="P127" s="23"/>
      <c r="Q127" s="25"/>
      <c r="R127" s="25"/>
      <c r="S127" s="19"/>
      <c r="T127" s="19"/>
      <c r="U127" s="19"/>
      <c r="V127" s="19"/>
      <c r="W127" s="19"/>
      <c r="X127" s="19"/>
      <c r="Y127" s="26"/>
      <c r="Z127" s="26"/>
      <c r="AA127" s="26"/>
      <c r="AB127" s="26"/>
      <c r="AC127" s="26"/>
      <c r="AD127" s="26"/>
      <c r="AE127" s="26"/>
      <c r="AF127" s="26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</row>
    <row r="128" spans="1:50" x14ac:dyDescent="0.2">
      <c r="A128" s="62">
        <v>85</v>
      </c>
      <c r="B128" s="18" t="str">
        <f>Data!B90</f>
        <v>Jordan</v>
      </c>
      <c r="C128" s="18" t="str">
        <f>Data!C90</f>
        <v>JOR</v>
      </c>
      <c r="D128" s="18" t="str">
        <f>Data!D90</f>
        <v>MEA           Middle East &amp; North Africa</v>
      </c>
      <c r="E128" s="18" t="str">
        <f>Data!E90</f>
        <v>IBRD</v>
      </c>
      <c r="F128" s="48">
        <f>Data!F90</f>
        <v>0</v>
      </c>
      <c r="G128" s="20">
        <f>IF($B$7="Overall Alert",Data!G90,IF($B$7="Underlying Vulnerability",Data!J90,IF($B$7="Emerging Threat",Data!M90)))</f>
        <v>2.5</v>
      </c>
      <c r="H128" s="21">
        <f>IF($B$7="Overall Alert",Data!H90,IF($B$7="Underlying Vulnerability",Data!K90,IF($B$7="Emerging Threat",Data!N90)))</f>
        <v>2.5</v>
      </c>
      <c r="I128" s="48">
        <f>Data!Q90</f>
        <v>0</v>
      </c>
      <c r="J128" s="23" t="str">
        <f>IF(
   $B$7="Overall Alert",IF(
      Data!R90 &gt;= 7, "HIGH",IF(
         Data!R90 &gt;= 5, "MED","LOW")), IF(
            $B$7="Underlying Vulnerability", IF(
               Data!Y90 &gt;= 10, "HIGH",IF(
                  Data!Y90 &gt;= 7, "MED","LOW")),IF(
                     $B$7="Emerging Threat", IF(
                        Data!AF90 &gt;= 10, "HIGH",IF(
                            Data!AF90 &gt;= 7, "MED","LOW")))))</f>
        <v>HIGH</v>
      </c>
      <c r="K128" s="23" t="str">
        <f>IF(
   $B$7="Overall Alert",IF(
      Data!S90 &gt;= 7, "HIGH",IF(
         Data!S90 &gt;= 5, "MED","LOW")), IF(
            $B$7="Underlying Vulnerability", IF(
               Data!Z90 &gt;= 10, "HIGH",IF(
                  Data!Z90 &gt;= 7, "MED","LOW")),IF(
                     $B$7="Emerging Threat", IF(
                        Data!AG90 &gt;= 10, "HIGH",IF(
                            Data!AG90 &gt;= 7, "MED","LOW")))))</f>
        <v>LOW</v>
      </c>
      <c r="L128" s="23" t="str">
        <f>IF(
   $B$7="Overall Alert",IF(
      Data!T90 &gt;= 7, "HIGH",IF(
         Data!T90 &gt;= 5, "MED","LOW")), IF(
            $B$7="Underlying Vulnerability", IF(
               Data!AA90 &gt;= 10, "HIGH",IF(
                  Data!AA90 &gt;= 7, "MED","LOW")),IF(
                     $B$7="Emerging Threat", IF(
                        Data!AH90 &gt;= 10, "HIGH",IF(
                            Data!AH90 &gt;= 7, "MED","LOW")))))</f>
        <v>MED</v>
      </c>
      <c r="M128" s="23" t="str">
        <f>IF(
   $B$7="Overall Alert",IF(
      Data!U90 &gt;= 7, "HIGH",IF(
         Data!U90 &gt;= 5, "MED","LOW")), IF(
            $B$7="Underlying Vulnerability", IF(
               Data!AB90 &gt;= 10, "HIGH",IF(
                  Data!AB90 &gt;= 7, "MED","LOW")),IF(
                     $B$7="Emerging Threat", IF(
                        Data!AI90 &gt;= 10, "HIGH",IF(
                            Data!AI90 &gt;= 7, "MED","LOW")))))</f>
        <v>HIGH</v>
      </c>
      <c r="N128" s="23" t="str">
        <f>IF(
   $B$7="Overall Alert",IF(
      Data!V90 &gt;= 7, "HIGH",IF(
         Data!V90 &gt;= 5, "MED","LOW")), IF(
            $B$7="Underlying Vulnerability", IF(
               Data!AC90 &gt;= 10, "HIGH",IF(
                  Data!AC90 &gt;= 7, "MED","LOW")),IF(
                     $B$7="Emerging Threat", IF(
                        Data!AJ90 &gt;= 10, "HIGH",IF(
                            Data!AJ90 &gt;= 7, "MED","LOW")))))</f>
        <v>LOW</v>
      </c>
      <c r="O128" s="23" t="str">
        <f>IF(
   $B$7="Overall Alert",IF(
      Data!W90 &gt;= 7, "HIGH",IF(
         Data!W90 &gt;= 5, "MED","LOW")), IF(
            $B$7="Underlying Vulnerability", IF(
               Data!AD90 &gt;= 10, "HIGH",IF(
                  Data!AD90 &gt;= 7, "MED","LOW")),IF(
                     $B$7="Emerging Threat", IF(
                        Data!AK90 &gt;= 10, "HIGH",IF(
                            Data!AK90 &gt;= 7, "MED","LOW")))))</f>
        <v>LOW</v>
      </c>
      <c r="P128" s="23"/>
      <c r="Q128" s="25"/>
      <c r="R128" s="25"/>
      <c r="S128" s="19"/>
      <c r="T128" s="19"/>
      <c r="U128" s="19"/>
      <c r="V128" s="19"/>
      <c r="W128" s="19"/>
      <c r="X128" s="19"/>
      <c r="Y128" s="26"/>
      <c r="Z128" s="26"/>
      <c r="AA128" s="26"/>
      <c r="AB128" s="26"/>
      <c r="AC128" s="26"/>
      <c r="AD128" s="26"/>
      <c r="AE128" s="26"/>
      <c r="AF128" s="26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</row>
    <row r="129" spans="1:50" x14ac:dyDescent="0.2">
      <c r="A129" s="62">
        <v>86</v>
      </c>
      <c r="B129" s="18" t="str">
        <f>Data!B91</f>
        <v>Japan</v>
      </c>
      <c r="C129" s="18" t="str">
        <f>Data!C91</f>
        <v>JPN</v>
      </c>
      <c r="D129" s="18" t="str">
        <f>Data!D91</f>
        <v>EAS           East Asia &amp; Pacific</v>
      </c>
      <c r="E129" s="18" t="str">
        <f>Data!E91</f>
        <v xml:space="preserve"> </v>
      </c>
      <c r="F129" s="48">
        <f>Data!F91</f>
        <v>0</v>
      </c>
      <c r="G129" s="20">
        <f>IF($B$7="Overall Alert",Data!G91,IF($B$7="Underlying Vulnerability",Data!J91,IF($B$7="Emerging Threat",Data!M91)))</f>
        <v>1</v>
      </c>
      <c r="H129" s="21">
        <f>IF($B$7="Overall Alert",Data!H91,IF($B$7="Underlying Vulnerability",Data!K91,IF($B$7="Emerging Threat",Data!N91)))</f>
        <v>1</v>
      </c>
      <c r="I129" s="48">
        <f>Data!Q91</f>
        <v>0</v>
      </c>
      <c r="J129" s="23" t="str">
        <f>IF(
   $B$7="Overall Alert",IF(
      Data!R91 &gt;= 7, "HIGH",IF(
         Data!R91 &gt;= 5, "MED","LOW")), IF(
            $B$7="Underlying Vulnerability", IF(
               Data!Y91 &gt;= 10, "HIGH",IF(
                  Data!Y91 &gt;= 7, "MED","LOW")),IF(
                     $B$7="Emerging Threat", IF(
                        Data!AF91 &gt;= 10, "HIGH",IF(
                            Data!AF91 &gt;= 7, "MED","LOW")))))</f>
        <v>LOW</v>
      </c>
      <c r="K129" s="23" t="str">
        <f>IF(
   $B$7="Overall Alert",IF(
      Data!S91 &gt;= 7, "HIGH",IF(
         Data!S91 &gt;= 5, "MED","LOW")), IF(
            $B$7="Underlying Vulnerability", IF(
               Data!Z91 &gt;= 10, "HIGH",IF(
                  Data!Z91 &gt;= 7, "MED","LOW")),IF(
                     $B$7="Emerging Threat", IF(
                        Data!AG91 &gt;= 10, "HIGH",IF(
                            Data!AG91 &gt;= 7, "MED","LOW")))))</f>
        <v>LOW</v>
      </c>
      <c r="L129" s="23" t="str">
        <f>IF(
   $B$7="Overall Alert",IF(
      Data!T91 &gt;= 7, "HIGH",IF(
         Data!T91 &gt;= 5, "MED","LOW")), IF(
            $B$7="Underlying Vulnerability", IF(
               Data!AA91 &gt;= 10, "HIGH",IF(
                  Data!AA91 &gt;= 7, "MED","LOW")),IF(
                     $B$7="Emerging Threat", IF(
                        Data!AH91 &gt;= 10, "HIGH",IF(
                            Data!AH91 &gt;= 7, "MED","LOW")))))</f>
        <v>LOW</v>
      </c>
      <c r="M129" s="23" t="str">
        <f>IF(
   $B$7="Overall Alert",IF(
      Data!U91 &gt;= 7, "HIGH",IF(
         Data!U91 &gt;= 5, "MED","LOW")), IF(
            $B$7="Underlying Vulnerability", IF(
               Data!AB91 &gt;= 10, "HIGH",IF(
                  Data!AB91 &gt;= 7, "MED","LOW")),IF(
                     $B$7="Emerging Threat", IF(
                        Data!AI91 &gt;= 10, "HIGH",IF(
                            Data!AI91 &gt;= 7, "MED","LOW")))))</f>
        <v>LOW</v>
      </c>
      <c r="N129" s="23" t="str">
        <f>IF(
   $B$7="Overall Alert",IF(
      Data!V91 &gt;= 7, "HIGH",IF(
         Data!V91 &gt;= 5, "MED","LOW")), IF(
            $B$7="Underlying Vulnerability", IF(
               Data!AC91 &gt;= 10, "HIGH",IF(
                  Data!AC91 &gt;= 7, "MED","LOW")),IF(
                     $B$7="Emerging Threat", IF(
                        Data!AJ91 &gt;= 10, "HIGH",IF(
                            Data!AJ91 &gt;= 7, "MED","LOW")))))</f>
        <v>HIGH</v>
      </c>
      <c r="O129" s="23" t="str">
        <f>IF(
   $B$7="Overall Alert",IF(
      Data!W91 &gt;= 7, "HIGH",IF(
         Data!W91 &gt;= 5, "MED","LOW")), IF(
            $B$7="Underlying Vulnerability", IF(
               Data!AD91 &gt;= 10, "HIGH",IF(
                  Data!AD91 &gt;= 7, "MED","LOW")),IF(
                     $B$7="Emerging Threat", IF(
                        Data!AK91 &gt;= 10, "HIGH",IF(
                            Data!AK91 &gt;= 7, "MED","LOW")))))</f>
        <v>LOW</v>
      </c>
      <c r="P129" s="23"/>
      <c r="Q129" s="25"/>
      <c r="R129" s="25"/>
      <c r="S129" s="19"/>
      <c r="T129" s="19"/>
      <c r="U129" s="19"/>
      <c r="V129" s="19"/>
      <c r="W129" s="19"/>
      <c r="X129" s="19"/>
      <c r="Y129" s="26"/>
      <c r="Z129" s="26"/>
      <c r="AA129" s="26"/>
      <c r="AB129" s="26"/>
      <c r="AC129" s="26"/>
      <c r="AD129" s="26"/>
      <c r="AE129" s="26"/>
      <c r="AF129" s="26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</row>
    <row r="130" spans="1:50" x14ac:dyDescent="0.2">
      <c r="A130" s="62">
        <v>87</v>
      </c>
      <c r="B130" s="18" t="str">
        <f>Data!B92</f>
        <v>Kazakhstan</v>
      </c>
      <c r="C130" s="18" t="str">
        <f>Data!C92</f>
        <v>KAZ</v>
      </c>
      <c r="D130" s="18" t="str">
        <f>Data!D92</f>
        <v>ECS           Europe &amp; Central Asia</v>
      </c>
      <c r="E130" s="18" t="str">
        <f>Data!E92</f>
        <v>IBRD</v>
      </c>
      <c r="F130" s="48">
        <f>Data!F92</f>
        <v>0</v>
      </c>
      <c r="G130" s="20">
        <f>IF($B$7="Overall Alert",Data!G92,IF($B$7="Underlying Vulnerability",Data!J92,IF($B$7="Emerging Threat",Data!M92)))</f>
        <v>1.5</v>
      </c>
      <c r="H130" s="21">
        <f>IF($B$7="Overall Alert",Data!H92,IF($B$7="Underlying Vulnerability",Data!K92,IF($B$7="Emerging Threat",Data!N92)))</f>
        <v>1.5</v>
      </c>
      <c r="I130" s="48">
        <f>Data!Q92</f>
        <v>0</v>
      </c>
      <c r="J130" s="23" t="str">
        <f>IF(
   $B$7="Overall Alert",IF(
      Data!R92 &gt;= 7, "HIGH",IF(
         Data!R92 &gt;= 5, "MED","LOW")), IF(
            $B$7="Underlying Vulnerability", IF(
               Data!Y92 &gt;= 10, "HIGH",IF(
                  Data!Y92 &gt;= 7, "MED","LOW")),IF(
                     $B$7="Emerging Threat", IF(
                        Data!AF92 &gt;= 10, "HIGH",IF(
                            Data!AF92 &gt;= 7, "MED","LOW")))))</f>
        <v>MED</v>
      </c>
      <c r="K130" s="23" t="str">
        <f>IF(
   $B$7="Overall Alert",IF(
      Data!S92 &gt;= 7, "HIGH",IF(
         Data!S92 &gt;= 5, "MED","LOW")), IF(
            $B$7="Underlying Vulnerability", IF(
               Data!Z92 &gt;= 10, "HIGH",IF(
                  Data!Z92 &gt;= 7, "MED","LOW")),IF(
                     $B$7="Emerging Threat", IF(
                        Data!AG92 &gt;= 10, "HIGH",IF(
                            Data!AG92 &gt;= 7, "MED","LOW")))))</f>
        <v>LOW</v>
      </c>
      <c r="L130" s="23" t="str">
        <f>IF(
   $B$7="Overall Alert",IF(
      Data!T92 &gt;= 7, "HIGH",IF(
         Data!T92 &gt;= 5, "MED","LOW")), IF(
            $B$7="Underlying Vulnerability", IF(
               Data!AA92 &gt;= 10, "HIGH",IF(
                  Data!AA92 &gt;= 7, "MED","LOW")),IF(
                     $B$7="Emerging Threat", IF(
                        Data!AH92 &gt;= 10, "HIGH",IF(
                            Data!AH92 &gt;= 7, "MED","LOW")))))</f>
        <v>MED</v>
      </c>
      <c r="M130" s="23" t="str">
        <f>IF(
   $B$7="Overall Alert",IF(
      Data!U92 &gt;= 7, "HIGH",IF(
         Data!U92 &gt;= 5, "MED","LOW")), IF(
            $B$7="Underlying Vulnerability", IF(
               Data!AB92 &gt;= 10, "HIGH",IF(
                  Data!AB92 &gt;= 7, "MED","LOW")),IF(
                     $B$7="Emerging Threat", IF(
                        Data!AI92 &gt;= 10, "HIGH",IF(
                            Data!AI92 &gt;= 7, "MED","LOW")))))</f>
        <v>MED</v>
      </c>
      <c r="N130" s="23" t="str">
        <f>IF(
   $B$7="Overall Alert",IF(
      Data!V92 &gt;= 7, "HIGH",IF(
         Data!V92 &gt;= 5, "MED","LOW")), IF(
            $B$7="Underlying Vulnerability", IF(
               Data!AC92 &gt;= 10, "HIGH",IF(
                  Data!AC92 &gt;= 7, "MED","LOW")),IF(
                     $B$7="Emerging Threat", IF(
                        Data!AJ92 &gt;= 10, "HIGH",IF(
                            Data!AJ92 &gt;= 7, "MED","LOW")))))</f>
        <v>LOW</v>
      </c>
      <c r="O130" s="23" t="str">
        <f>IF(
   $B$7="Overall Alert",IF(
      Data!W92 &gt;= 7, "HIGH",IF(
         Data!W92 &gt;= 5, "MED","LOW")), IF(
            $B$7="Underlying Vulnerability", IF(
               Data!AD92 &gt;= 10, "HIGH",IF(
                  Data!AD92 &gt;= 7, "MED","LOW")),IF(
                     $B$7="Emerging Threat", IF(
                        Data!AK92 &gt;= 10, "HIGH",IF(
                            Data!AK92 &gt;= 7, "MED","LOW")))))</f>
        <v>LOW</v>
      </c>
      <c r="P130" s="23"/>
      <c r="Q130" s="25"/>
      <c r="R130" s="25"/>
      <c r="S130" s="19"/>
      <c r="T130" s="19"/>
      <c r="U130" s="19"/>
      <c r="V130" s="19"/>
      <c r="W130" s="19"/>
      <c r="X130" s="19"/>
      <c r="Y130" s="26"/>
      <c r="Z130" s="26"/>
      <c r="AA130" s="26"/>
      <c r="AB130" s="26"/>
      <c r="AC130" s="26"/>
      <c r="AD130" s="26"/>
      <c r="AE130" s="26"/>
      <c r="AF130" s="26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</row>
    <row r="131" spans="1:50" x14ac:dyDescent="0.2">
      <c r="A131" s="62">
        <v>88</v>
      </c>
      <c r="B131" s="18" t="str">
        <f>Data!B93</f>
        <v>Kenya</v>
      </c>
      <c r="C131" s="18" t="str">
        <f>Data!C93</f>
        <v>KEN</v>
      </c>
      <c r="D131" s="18" t="str">
        <f>Data!D93</f>
        <v>SSF           Sub-Saharan Africa</v>
      </c>
      <c r="E131" s="18" t="str">
        <f>Data!E93</f>
        <v>Blend</v>
      </c>
      <c r="F131" s="48">
        <f>Data!F93</f>
        <v>0</v>
      </c>
      <c r="G131" s="20">
        <f>IF($B$7="Overall Alert",Data!G93,IF($B$7="Underlying Vulnerability",Data!J93,IF($B$7="Emerging Threat",Data!M93)))</f>
        <v>4.5</v>
      </c>
      <c r="H131" s="21">
        <f>IF($B$7="Overall Alert",Data!H93,IF($B$7="Underlying Vulnerability",Data!K93,IF($B$7="Emerging Threat",Data!N93)))</f>
        <v>4.5</v>
      </c>
      <c r="I131" s="48">
        <f>Data!Q93</f>
        <v>0</v>
      </c>
      <c r="J131" s="23" t="str">
        <f>IF(
   $B$7="Overall Alert",IF(
      Data!R93 &gt;= 7, "HIGH",IF(
         Data!R93 &gt;= 5, "MED","LOW")), IF(
            $B$7="Underlying Vulnerability", IF(
               Data!Y93 &gt;= 10, "HIGH",IF(
                  Data!Y93 &gt;= 7, "MED","LOW")),IF(
                     $B$7="Emerging Threat", IF(
                        Data!AF93 &gt;= 10, "HIGH",IF(
                            Data!AF93 &gt;= 7, "MED","LOW")))))</f>
        <v>HIGH</v>
      </c>
      <c r="K131" s="23" t="str">
        <f>IF(
   $B$7="Overall Alert",IF(
      Data!S93 &gt;= 7, "HIGH",IF(
         Data!S93 &gt;= 5, "MED","LOW")), IF(
            $B$7="Underlying Vulnerability", IF(
               Data!Z93 &gt;= 10, "HIGH",IF(
                  Data!Z93 &gt;= 7, "MED","LOW")),IF(
                     $B$7="Emerging Threat", IF(
                        Data!AG93 &gt;= 10, "HIGH",IF(
                            Data!AG93 &gt;= 7, "MED","LOW")))))</f>
        <v>HIGH</v>
      </c>
      <c r="L131" s="23" t="str">
        <f>IF(
   $B$7="Overall Alert",IF(
      Data!T93 &gt;= 7, "HIGH",IF(
         Data!T93 &gt;= 5, "MED","LOW")), IF(
            $B$7="Underlying Vulnerability", IF(
               Data!AA93 &gt;= 10, "HIGH",IF(
                  Data!AA93 &gt;= 7, "MED","LOW")),IF(
                     $B$7="Emerging Threat", IF(
                        Data!AH93 &gt;= 10, "HIGH",IF(
                            Data!AH93 &gt;= 7, "MED","LOW")))))</f>
        <v>MED</v>
      </c>
      <c r="M131" s="23" t="str">
        <f>IF(
   $B$7="Overall Alert",IF(
      Data!U93 &gt;= 7, "HIGH",IF(
         Data!U93 &gt;= 5, "MED","LOW")), IF(
            $B$7="Underlying Vulnerability", IF(
               Data!AB93 &gt;= 10, "HIGH",IF(
                  Data!AB93 &gt;= 7, "MED","LOW")),IF(
                     $B$7="Emerging Threat", IF(
                        Data!AI93 &gt;= 10, "HIGH",IF(
                            Data!AI93 &gt;= 7, "MED","LOW")))))</f>
        <v>HIGH</v>
      </c>
      <c r="N131" s="23" t="str">
        <f>IF(
   $B$7="Overall Alert",IF(
      Data!V93 &gt;= 7, "HIGH",IF(
         Data!V93 &gt;= 5, "MED","LOW")), IF(
            $B$7="Underlying Vulnerability", IF(
               Data!AC93 &gt;= 10, "HIGH",IF(
                  Data!AC93 &gt;= 7, "MED","LOW")),IF(
                     $B$7="Emerging Threat", IF(
                        Data!AJ93 &gt;= 10, "HIGH",IF(
                            Data!AJ93 &gt;= 7, "MED","LOW")))))</f>
        <v>HIGH</v>
      </c>
      <c r="O131" s="23" t="str">
        <f>IF(
   $B$7="Overall Alert",IF(
      Data!W93 &gt;= 7, "HIGH",IF(
         Data!W93 &gt;= 5, "MED","LOW")), IF(
            $B$7="Underlying Vulnerability", IF(
               Data!AD93 &gt;= 10, "HIGH",IF(
                  Data!AD93 &gt;= 7, "MED","LOW")),IF(
                     $B$7="Emerging Threat", IF(
                        Data!AK93 &gt;= 10, "HIGH",IF(
                            Data!AK93 &gt;= 7, "MED","LOW")))))</f>
        <v>LOW</v>
      </c>
      <c r="P131" s="23"/>
      <c r="Q131" s="25"/>
      <c r="R131" s="25"/>
      <c r="S131" s="19"/>
      <c r="T131" s="19"/>
      <c r="U131" s="19"/>
      <c r="V131" s="19"/>
      <c r="W131" s="19"/>
      <c r="X131" s="19"/>
      <c r="Y131" s="26"/>
      <c r="Z131" s="26"/>
      <c r="AA131" s="26"/>
      <c r="AB131" s="26"/>
      <c r="AC131" s="26"/>
      <c r="AD131" s="26"/>
      <c r="AE131" s="26"/>
      <c r="AF131" s="26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</row>
    <row r="132" spans="1:50" x14ac:dyDescent="0.2">
      <c r="A132" s="62">
        <v>89</v>
      </c>
      <c r="B132" s="18" t="str">
        <f>Data!B94</f>
        <v>Kyrgyzstan</v>
      </c>
      <c r="C132" s="18" t="str">
        <f>Data!C94</f>
        <v>KGZ</v>
      </c>
      <c r="D132" s="18" t="str">
        <f>Data!D94</f>
        <v>ECS           Europe &amp; Central Asia</v>
      </c>
      <c r="E132" s="18" t="str">
        <f>Data!E94</f>
        <v>IDA</v>
      </c>
      <c r="F132" s="48">
        <f>Data!F94</f>
        <v>0</v>
      </c>
      <c r="G132" s="20">
        <f>IF($B$7="Overall Alert",Data!G94,IF($B$7="Underlying Vulnerability",Data!J94,IF($B$7="Emerging Threat",Data!M94)))</f>
        <v>1.5</v>
      </c>
      <c r="H132" s="21">
        <f>IF($B$7="Overall Alert",Data!H94,IF($B$7="Underlying Vulnerability",Data!K94,IF($B$7="Emerging Threat",Data!N94)))</f>
        <v>1.5</v>
      </c>
      <c r="I132" s="48">
        <f>Data!Q94</f>
        <v>0</v>
      </c>
      <c r="J132" s="23" t="str">
        <f>IF(
   $B$7="Overall Alert",IF(
      Data!R94 &gt;= 7, "HIGH",IF(
         Data!R94 &gt;= 5, "MED","LOW")), IF(
            $B$7="Underlying Vulnerability", IF(
               Data!Y94 &gt;= 10, "HIGH",IF(
                  Data!Y94 &gt;= 7, "MED","LOW")),IF(
                     $B$7="Emerging Threat", IF(
                        Data!AF94 &gt;= 10, "HIGH",IF(
                            Data!AF94 &gt;= 7, "MED","LOW")))))</f>
        <v>MED</v>
      </c>
      <c r="K132" s="23" t="str">
        <f>IF(
   $B$7="Overall Alert",IF(
      Data!S94 &gt;= 7, "HIGH",IF(
         Data!S94 &gt;= 5, "MED","LOW")), IF(
            $B$7="Underlying Vulnerability", IF(
               Data!Z94 &gt;= 10, "HIGH",IF(
                  Data!Z94 &gt;= 7, "MED","LOW")),IF(
                     $B$7="Emerging Threat", IF(
                        Data!AG94 &gt;= 10, "HIGH",IF(
                            Data!AG94 &gt;= 7, "MED","LOW")))))</f>
        <v>LOW</v>
      </c>
      <c r="L132" s="23" t="str">
        <f>IF(
   $B$7="Overall Alert",IF(
      Data!T94 &gt;= 7, "HIGH",IF(
         Data!T94 &gt;= 5, "MED","LOW")), IF(
            $B$7="Underlying Vulnerability", IF(
               Data!AA94 &gt;= 10, "HIGH",IF(
                  Data!AA94 &gt;= 7, "MED","LOW")),IF(
                     $B$7="Emerging Threat", IF(
                        Data!AH94 &gt;= 10, "HIGH",IF(
                            Data!AH94 &gt;= 7, "MED","LOW")))))</f>
        <v>MED</v>
      </c>
      <c r="M132" s="23" t="str">
        <f>IF(
   $B$7="Overall Alert",IF(
      Data!U94 &gt;= 7, "HIGH",IF(
         Data!U94 &gt;= 5, "MED","LOW")), IF(
            $B$7="Underlying Vulnerability", IF(
               Data!AB94 &gt;= 10, "HIGH",IF(
                  Data!AB94 &gt;= 7, "MED","LOW")),IF(
                     $B$7="Emerging Threat", IF(
                        Data!AI94 &gt;= 10, "HIGH",IF(
                            Data!AI94 &gt;= 7, "MED","LOW")))))</f>
        <v>LOW</v>
      </c>
      <c r="N132" s="23" t="str">
        <f>IF(
   $B$7="Overall Alert",IF(
      Data!V94 &gt;= 7, "HIGH",IF(
         Data!V94 &gt;= 5, "MED","LOW")), IF(
            $B$7="Underlying Vulnerability", IF(
               Data!AC94 &gt;= 10, "HIGH",IF(
                  Data!AC94 &gt;= 7, "MED","LOW")),IF(
                     $B$7="Emerging Threat", IF(
                        Data!AJ94 &gt;= 10, "HIGH",IF(
                            Data!AJ94 &gt;= 7, "MED","LOW")))))</f>
        <v>MED</v>
      </c>
      <c r="O132" s="23" t="str">
        <f>IF(
   $B$7="Overall Alert",IF(
      Data!W94 &gt;= 7, "HIGH",IF(
         Data!W94 &gt;= 5, "MED","LOW")), IF(
            $B$7="Underlying Vulnerability", IF(
               Data!AD94 &gt;= 10, "HIGH",IF(
                  Data!AD94 &gt;= 7, "MED","LOW")),IF(
                     $B$7="Emerging Threat", IF(
                        Data!AK94 &gt;= 10, "HIGH",IF(
                            Data!AK94 &gt;= 7, "MED","LOW")))))</f>
        <v>LOW</v>
      </c>
      <c r="P132" s="23"/>
      <c r="Q132" s="25"/>
      <c r="R132" s="25"/>
      <c r="S132" s="19"/>
      <c r="T132" s="19"/>
      <c r="U132" s="19"/>
      <c r="V132" s="19"/>
      <c r="W132" s="19"/>
      <c r="X132" s="19"/>
      <c r="Y132" s="26"/>
      <c r="Z132" s="26"/>
      <c r="AA132" s="26"/>
      <c r="AB132" s="26"/>
      <c r="AC132" s="26"/>
      <c r="AD132" s="26"/>
      <c r="AE132" s="26"/>
      <c r="AF132" s="26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</row>
    <row r="133" spans="1:50" x14ac:dyDescent="0.2">
      <c r="A133" s="62">
        <v>90</v>
      </c>
      <c r="B133" s="18" t="str">
        <f>Data!B95</f>
        <v>Cambodia</v>
      </c>
      <c r="C133" s="18" t="str">
        <f>Data!C95</f>
        <v>KHM</v>
      </c>
      <c r="D133" s="18" t="str">
        <f>Data!D95</f>
        <v>EAS           East Asia &amp; Pacific</v>
      </c>
      <c r="E133" s="18" t="str">
        <f>Data!E95</f>
        <v>IDA</v>
      </c>
      <c r="F133" s="48">
        <f>Data!F95</f>
        <v>0</v>
      </c>
      <c r="G133" s="20">
        <f>IF($B$7="Overall Alert",Data!G95,IF($B$7="Underlying Vulnerability",Data!J95,IF($B$7="Emerging Threat",Data!M95)))</f>
        <v>2.5</v>
      </c>
      <c r="H133" s="21">
        <f>IF($B$7="Overall Alert",Data!H95,IF($B$7="Underlying Vulnerability",Data!K95,IF($B$7="Emerging Threat",Data!N95)))</f>
        <v>2.5</v>
      </c>
      <c r="I133" s="48">
        <f>Data!Q95</f>
        <v>0</v>
      </c>
      <c r="J133" s="23" t="str">
        <f>IF(
   $B$7="Overall Alert",IF(
      Data!R95 &gt;= 7, "HIGH",IF(
         Data!R95 &gt;= 5, "MED","LOW")), IF(
            $B$7="Underlying Vulnerability", IF(
               Data!Y95 &gt;= 10, "HIGH",IF(
                  Data!Y95 &gt;= 7, "MED","LOW")),IF(
                     $B$7="Emerging Threat", IF(
                        Data!AF95 &gt;= 10, "HIGH",IF(
                            Data!AF95 &gt;= 7, "MED","LOW")))))</f>
        <v>HIGH</v>
      </c>
      <c r="K133" s="23" t="str">
        <f>IF(
   $B$7="Overall Alert",IF(
      Data!S95 &gt;= 7, "HIGH",IF(
         Data!S95 &gt;= 5, "MED","LOW")), IF(
            $B$7="Underlying Vulnerability", IF(
               Data!Z95 &gt;= 10, "HIGH",IF(
                  Data!Z95 &gt;= 7, "MED","LOW")),IF(
                     $B$7="Emerging Threat", IF(
                        Data!AG95 &gt;= 10, "HIGH",IF(
                            Data!AG95 &gt;= 7, "MED","LOW")))))</f>
        <v>LOW</v>
      </c>
      <c r="L133" s="23" t="str">
        <f>IF(
   $B$7="Overall Alert",IF(
      Data!T95 &gt;= 7, "HIGH",IF(
         Data!T95 &gt;= 5, "MED","LOW")), IF(
            $B$7="Underlying Vulnerability", IF(
               Data!AA95 &gt;= 10, "HIGH",IF(
                  Data!AA95 &gt;= 7, "MED","LOW")),IF(
                     $B$7="Emerging Threat", IF(
                        Data!AH95 &gt;= 10, "HIGH",IF(
                            Data!AH95 &gt;= 7, "MED","LOW")))))</f>
        <v>MED</v>
      </c>
      <c r="M133" s="23" t="str">
        <f>IF(
   $B$7="Overall Alert",IF(
      Data!U95 &gt;= 7, "HIGH",IF(
         Data!U95 &gt;= 5, "MED","LOW")), IF(
            $B$7="Underlying Vulnerability", IF(
               Data!AB95 &gt;= 10, "HIGH",IF(
                  Data!AB95 &gt;= 7, "MED","LOW")),IF(
                     $B$7="Emerging Threat", IF(
                        Data!AI95 &gt;= 10, "HIGH",IF(
                            Data!AI95 &gt;= 7, "MED","LOW")))))</f>
        <v>LOW</v>
      </c>
      <c r="N133" s="23" t="str">
        <f>IF(
   $B$7="Overall Alert",IF(
      Data!V95 &gt;= 7, "HIGH",IF(
         Data!V95 &gt;= 5, "MED","LOW")), IF(
            $B$7="Underlying Vulnerability", IF(
               Data!AC95 &gt;= 10, "HIGH",IF(
                  Data!AC95 &gt;= 7, "MED","LOW")),IF(
                     $B$7="Emerging Threat", IF(
                        Data!AJ95 &gt;= 10, "HIGH",IF(
                            Data!AJ95 &gt;= 7, "MED","LOW")))))</f>
        <v>HIGH</v>
      </c>
      <c r="O133" s="23" t="str">
        <f>IF(
   $B$7="Overall Alert",IF(
      Data!W95 &gt;= 7, "HIGH",IF(
         Data!W95 &gt;= 5, "MED","LOW")), IF(
            $B$7="Underlying Vulnerability", IF(
               Data!AD95 &gt;= 10, "HIGH",IF(
                  Data!AD95 &gt;= 7, "MED","LOW")),IF(
                     $B$7="Emerging Threat", IF(
                        Data!AK95 &gt;= 10, "HIGH",IF(
                            Data!AK95 &gt;= 7, "MED","LOW")))))</f>
        <v>LOW</v>
      </c>
      <c r="P133" s="23"/>
      <c r="Q133" s="25"/>
      <c r="R133" s="25"/>
      <c r="S133" s="19"/>
      <c r="T133" s="19"/>
      <c r="U133" s="19"/>
      <c r="V133" s="19"/>
      <c r="W133" s="19"/>
      <c r="X133" s="19"/>
      <c r="Y133" s="26"/>
      <c r="Z133" s="26"/>
      <c r="AA133" s="26"/>
      <c r="AB133" s="26"/>
      <c r="AC133" s="26"/>
      <c r="AD133" s="26"/>
      <c r="AE133" s="26"/>
      <c r="AF133" s="26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</row>
    <row r="134" spans="1:50" x14ac:dyDescent="0.2">
      <c r="A134" s="62">
        <v>91</v>
      </c>
      <c r="B134" s="18" t="str">
        <f>Data!B96</f>
        <v>Kiribati</v>
      </c>
      <c r="C134" s="18" t="str">
        <f>Data!C96</f>
        <v>KIR</v>
      </c>
      <c r="D134" s="18" t="str">
        <f>Data!D96</f>
        <v>EAS           East Asia &amp; Pacific</v>
      </c>
      <c r="E134" s="18" t="str">
        <f>Data!E96</f>
        <v>IDA</v>
      </c>
      <c r="F134" s="48">
        <f>Data!F96</f>
        <v>0</v>
      </c>
      <c r="G134" s="20">
        <f>IF($B$7="Overall Alert",Data!G96,IF($B$7="Underlying Vulnerability",Data!J96,IF($B$7="Emerging Threat",Data!M96)))</f>
        <v>2.5</v>
      </c>
      <c r="H134" s="21">
        <f>IF($B$7="Overall Alert",Data!H96,IF($B$7="Underlying Vulnerability",Data!K96,IF($B$7="Emerging Threat",Data!N96)))</f>
        <v>2.5</v>
      </c>
      <c r="I134" s="48">
        <f>Data!Q96</f>
        <v>0</v>
      </c>
      <c r="J134" s="23" t="str">
        <f>IF(
   $B$7="Overall Alert",IF(
      Data!R96 &gt;= 7, "HIGH",IF(
         Data!R96 &gt;= 5, "MED","LOW")), IF(
            $B$7="Underlying Vulnerability", IF(
               Data!Y96 &gt;= 10, "HIGH",IF(
                  Data!Y96 &gt;= 7, "MED","LOW")),IF(
                     $B$7="Emerging Threat", IF(
                        Data!AF96 &gt;= 10, "HIGH",IF(
                            Data!AF96 &gt;= 7, "MED","LOW")))))</f>
        <v>HIGH</v>
      </c>
      <c r="K134" s="23" t="str">
        <f>IF(
   $B$7="Overall Alert",IF(
      Data!S96 &gt;= 7, "HIGH",IF(
         Data!S96 &gt;= 5, "MED","LOW")), IF(
            $B$7="Underlying Vulnerability", IF(
               Data!Z96 &gt;= 10, "HIGH",IF(
                  Data!Z96 &gt;= 7, "MED","LOW")),IF(
                     $B$7="Emerging Threat", IF(
                        Data!AG96 &gt;= 10, "HIGH",IF(
                            Data!AG96 &gt;= 7, "MED","LOW")))))</f>
        <v>LOW</v>
      </c>
      <c r="L134" s="23" t="str">
        <f>IF(
   $B$7="Overall Alert",IF(
      Data!T96 &gt;= 7, "HIGH",IF(
         Data!T96 &gt;= 5, "MED","LOW")), IF(
            $B$7="Underlying Vulnerability", IF(
               Data!AA96 &gt;= 10, "HIGH",IF(
                  Data!AA96 &gt;= 7, "MED","LOW")),IF(
                     $B$7="Emerging Threat", IF(
                        Data!AH96 &gt;= 10, "HIGH",IF(
                            Data!AH96 &gt;= 7, "MED","LOW")))))</f>
        <v>LOW</v>
      </c>
      <c r="M134" s="23" t="str">
        <f>IF(
   $B$7="Overall Alert",IF(
      Data!U96 &gt;= 7, "HIGH",IF(
         Data!U96 &gt;= 5, "MED","LOW")), IF(
            $B$7="Underlying Vulnerability", IF(
               Data!AB96 &gt;= 10, "HIGH",IF(
                  Data!AB96 &gt;= 7, "MED","LOW")),IF(
                     $B$7="Emerging Threat", IF(
                        Data!AI96 &gt;= 10, "HIGH",IF(
                            Data!AI96 &gt;= 7, "MED","LOW")))))</f>
        <v>LOW</v>
      </c>
      <c r="N134" s="23" t="str">
        <f>IF(
   $B$7="Overall Alert",IF(
      Data!V96 &gt;= 7, "HIGH",IF(
         Data!V96 &gt;= 5, "MED","LOW")), IF(
            $B$7="Underlying Vulnerability", IF(
               Data!AC96 &gt;= 10, "HIGH",IF(
                  Data!AC96 &gt;= 7, "MED","LOW")),IF(
                     $B$7="Emerging Threat", IF(
                        Data!AJ96 &gt;= 10, "HIGH",IF(
                            Data!AJ96 &gt;= 7, "MED","LOW")))))</f>
        <v>HIGH</v>
      </c>
      <c r="O134" s="23" t="str">
        <f>IF(
   $B$7="Overall Alert",IF(
      Data!W96 &gt;= 7, "HIGH",IF(
         Data!W96 &gt;= 5, "MED","LOW")), IF(
            $B$7="Underlying Vulnerability", IF(
               Data!AD96 &gt;= 10, "HIGH",IF(
                  Data!AD96 &gt;= 7, "MED","LOW")),IF(
                     $B$7="Emerging Threat", IF(
                        Data!AK96 &gt;= 10, "HIGH",IF(
                            Data!AK96 &gt;= 7, "MED","LOW")))))</f>
        <v>MED</v>
      </c>
      <c r="P134" s="23"/>
      <c r="Q134" s="25"/>
      <c r="R134" s="25"/>
      <c r="S134" s="19"/>
      <c r="T134" s="19"/>
      <c r="U134" s="19"/>
      <c r="V134" s="19"/>
      <c r="W134" s="19"/>
      <c r="X134" s="19"/>
      <c r="Y134" s="26"/>
      <c r="Z134" s="26"/>
      <c r="AA134" s="26"/>
      <c r="AB134" s="26"/>
      <c r="AC134" s="26"/>
      <c r="AD134" s="26"/>
      <c r="AE134" s="26"/>
      <c r="AF134" s="26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</row>
    <row r="135" spans="1:50" x14ac:dyDescent="0.2">
      <c r="A135" s="62">
        <v>92</v>
      </c>
      <c r="B135" s="18" t="str">
        <f>Data!B97</f>
        <v>Saint Kitts and Nevis</v>
      </c>
      <c r="C135" s="18" t="str">
        <f>Data!C97</f>
        <v>KNA</v>
      </c>
      <c r="D135" s="18" t="str">
        <f>Data!D97</f>
        <v>LCN           Latin America &amp; Caribbean</v>
      </c>
      <c r="E135" s="18" t="str">
        <f>Data!E97</f>
        <v>IBRD</v>
      </c>
      <c r="F135" s="48">
        <f>Data!F97</f>
        <v>0</v>
      </c>
      <c r="G135" s="20">
        <f>IF($B$7="Overall Alert",Data!G97,IF($B$7="Underlying Vulnerability",Data!J97,IF($B$7="Emerging Threat",Data!M97)))</f>
        <v>0</v>
      </c>
      <c r="H135" s="21">
        <f>IF($B$7="Overall Alert",Data!H97,IF($B$7="Underlying Vulnerability",Data!K97,IF($B$7="Emerging Threat",Data!N97)))</f>
        <v>0</v>
      </c>
      <c r="I135" s="48">
        <f>Data!Q97</f>
        <v>0</v>
      </c>
      <c r="J135" s="23" t="str">
        <f>IF(
   $B$7="Overall Alert",IF(
      Data!R97 &gt;= 7, "HIGH",IF(
         Data!R97 &gt;= 5, "MED","LOW")), IF(
            $B$7="Underlying Vulnerability", IF(
               Data!Y97 &gt;= 10, "HIGH",IF(
                  Data!Y97 &gt;= 7, "MED","LOW")),IF(
                     $B$7="Emerging Threat", IF(
                        Data!AF97 &gt;= 10, "HIGH",IF(
                            Data!AF97 &gt;= 7, "MED","LOW")))))</f>
        <v>LOW</v>
      </c>
      <c r="K135" s="23" t="str">
        <f>IF(
   $B$7="Overall Alert",IF(
      Data!S97 &gt;= 7, "HIGH",IF(
         Data!S97 &gt;= 5, "MED","LOW")), IF(
            $B$7="Underlying Vulnerability", IF(
               Data!Z97 &gt;= 10, "HIGH",IF(
                  Data!Z97 &gt;= 7, "MED","LOW")),IF(
                     $B$7="Emerging Threat", IF(
                        Data!AG97 &gt;= 10, "HIGH",IF(
                            Data!AG97 &gt;= 7, "MED","LOW")))))</f>
        <v>LOW</v>
      </c>
      <c r="L135" s="23" t="str">
        <f>IF(
   $B$7="Overall Alert",IF(
      Data!T97 &gt;= 7, "HIGH",IF(
         Data!T97 &gt;= 5, "MED","LOW")), IF(
            $B$7="Underlying Vulnerability", IF(
               Data!AA97 &gt;= 10, "HIGH",IF(
                  Data!AA97 &gt;= 7, "MED","LOW")),IF(
                     $B$7="Emerging Threat", IF(
                        Data!AH97 &gt;= 10, "HIGH",IF(
                            Data!AH97 &gt;= 7, "MED","LOW")))))</f>
        <v>LOW</v>
      </c>
      <c r="M135" s="23" t="str">
        <f>IF(
   $B$7="Overall Alert",IF(
      Data!U97 &gt;= 7, "HIGH",IF(
         Data!U97 &gt;= 5, "MED","LOW")), IF(
            $B$7="Underlying Vulnerability", IF(
               Data!AB97 &gt;= 10, "HIGH",IF(
                  Data!AB97 &gt;= 7, "MED","LOW")),IF(
                     $B$7="Emerging Threat", IF(
                        Data!AI97 &gt;= 10, "HIGH",IF(
                            Data!AI97 &gt;= 7, "MED","LOW")))))</f>
        <v>LOW</v>
      </c>
      <c r="N135" s="23" t="str">
        <f>IF(
   $B$7="Overall Alert",IF(
      Data!V97 &gt;= 7, "HIGH",IF(
         Data!V97 &gt;= 5, "MED","LOW")), IF(
            $B$7="Underlying Vulnerability", IF(
               Data!AC97 &gt;= 10, "HIGH",IF(
                  Data!AC97 &gt;= 7, "MED","LOW")),IF(
                     $B$7="Emerging Threat", IF(
                        Data!AJ97 &gt;= 10, "HIGH",IF(
                            Data!AJ97 &gt;= 7, "MED","LOW")))))</f>
        <v>LOW</v>
      </c>
      <c r="O135" s="23" t="str">
        <f>IF(
   $B$7="Overall Alert",IF(
      Data!W97 &gt;= 7, "HIGH",IF(
         Data!W97 &gt;= 5, "MED","LOW")), IF(
            $B$7="Underlying Vulnerability", IF(
               Data!AD97 &gt;= 10, "HIGH",IF(
                  Data!AD97 &gt;= 7, "MED","LOW")),IF(
                     $B$7="Emerging Threat", IF(
                        Data!AK97 &gt;= 10, "HIGH",IF(
                            Data!AK97 &gt;= 7, "MED","LOW")))))</f>
        <v>LOW</v>
      </c>
      <c r="P135" s="23"/>
      <c r="Q135" s="25"/>
      <c r="R135" s="25"/>
      <c r="S135" s="19"/>
      <c r="T135" s="19"/>
      <c r="U135" s="19"/>
      <c r="V135" s="19"/>
      <c r="W135" s="19"/>
      <c r="X135" s="19"/>
      <c r="Y135" s="26"/>
      <c r="Z135" s="26"/>
      <c r="AA135" s="26"/>
      <c r="AB135" s="26"/>
      <c r="AC135" s="26"/>
      <c r="AD135" s="26"/>
      <c r="AE135" s="26"/>
      <c r="AF135" s="26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</row>
    <row r="136" spans="1:50" x14ac:dyDescent="0.2">
      <c r="A136" s="62">
        <v>93</v>
      </c>
      <c r="B136" s="18" t="str">
        <f>Data!B98</f>
        <v>Korea Republic of</v>
      </c>
      <c r="C136" s="18" t="str">
        <f>Data!C98</f>
        <v>KOR</v>
      </c>
      <c r="D136" s="18" t="str">
        <f>Data!D98</f>
        <v>EAS           East Asia &amp; Pacific</v>
      </c>
      <c r="E136" s="18" t="str">
        <f>Data!E98</f>
        <v xml:space="preserve"> </v>
      </c>
      <c r="F136" s="48">
        <f>Data!F98</f>
        <v>0</v>
      </c>
      <c r="G136" s="20">
        <f>IF($B$7="Overall Alert",Data!G98,IF($B$7="Underlying Vulnerability",Data!J98,IF($B$7="Emerging Threat",Data!M98)))</f>
        <v>0.5</v>
      </c>
      <c r="H136" s="21">
        <f>IF($B$7="Overall Alert",Data!H98,IF($B$7="Underlying Vulnerability",Data!K98,IF($B$7="Emerging Threat",Data!N98)))</f>
        <v>0.5</v>
      </c>
      <c r="I136" s="48">
        <f>Data!Q98</f>
        <v>0</v>
      </c>
      <c r="J136" s="23" t="str">
        <f>IF(
   $B$7="Overall Alert",IF(
      Data!R98 &gt;= 7, "HIGH",IF(
         Data!R98 &gt;= 5, "MED","LOW")), IF(
            $B$7="Underlying Vulnerability", IF(
               Data!Y98 &gt;= 10, "HIGH",IF(
                  Data!Y98 &gt;= 7, "MED","LOW")),IF(
                     $B$7="Emerging Threat", IF(
                        Data!AF98 &gt;= 10, "HIGH",IF(
                            Data!AF98 &gt;= 7, "MED","LOW")))))</f>
        <v>MED</v>
      </c>
      <c r="K136" s="23" t="str">
        <f>IF(
   $B$7="Overall Alert",IF(
      Data!S98 &gt;= 7, "HIGH",IF(
         Data!S98 &gt;= 5, "MED","LOW")), IF(
            $B$7="Underlying Vulnerability", IF(
               Data!Z98 &gt;= 10, "HIGH",IF(
                  Data!Z98 &gt;= 7, "MED","LOW")),IF(
                     $B$7="Emerging Threat", IF(
                        Data!AG98 &gt;= 10, "HIGH",IF(
                            Data!AG98 &gt;= 7, "MED","LOW")))))</f>
        <v>LOW</v>
      </c>
      <c r="L136" s="23" t="str">
        <f>IF(
   $B$7="Overall Alert",IF(
      Data!T98 &gt;= 7, "HIGH",IF(
         Data!T98 &gt;= 5, "MED","LOW")), IF(
            $B$7="Underlying Vulnerability", IF(
               Data!AA98 &gt;= 10, "HIGH",IF(
                  Data!AA98 &gt;= 7, "MED","LOW")),IF(
                     $B$7="Emerging Threat", IF(
                        Data!AH98 &gt;= 10, "HIGH",IF(
                            Data!AH98 &gt;= 7, "MED","LOW")))))</f>
        <v>LOW</v>
      </c>
      <c r="M136" s="23" t="str">
        <f>IF(
   $B$7="Overall Alert",IF(
      Data!U98 &gt;= 7, "HIGH",IF(
         Data!U98 &gt;= 5, "MED","LOW")), IF(
            $B$7="Underlying Vulnerability", IF(
               Data!AB98 &gt;= 10, "HIGH",IF(
                  Data!AB98 &gt;= 7, "MED","LOW")),IF(
                     $B$7="Emerging Threat", IF(
                        Data!AI98 &gt;= 10, "HIGH",IF(
                            Data!AI98 &gt;= 7, "MED","LOW")))))</f>
        <v>LOW</v>
      </c>
      <c r="N136" s="23" t="str">
        <f>IF(
   $B$7="Overall Alert",IF(
      Data!V98 &gt;= 7, "HIGH",IF(
         Data!V98 &gt;= 5, "MED","LOW")), IF(
            $B$7="Underlying Vulnerability", IF(
               Data!AC98 &gt;= 10, "HIGH",IF(
                  Data!AC98 &gt;= 7, "MED","LOW")),IF(
                     $B$7="Emerging Threat", IF(
                        Data!AJ98 &gt;= 10, "HIGH",IF(
                            Data!AJ98 &gt;= 7, "MED","LOW")))))</f>
        <v>LOW</v>
      </c>
      <c r="O136" s="23" t="str">
        <f>IF(
   $B$7="Overall Alert",IF(
      Data!W98 &gt;= 7, "HIGH",IF(
         Data!W98 &gt;= 5, "MED","LOW")), IF(
            $B$7="Underlying Vulnerability", IF(
               Data!AD98 &gt;= 10, "HIGH",IF(
                  Data!AD98 &gt;= 7, "MED","LOW")),IF(
                     $B$7="Emerging Threat", IF(
                        Data!AK98 &gt;= 10, "HIGH",IF(
                            Data!AK98 &gt;= 7, "MED","LOW")))))</f>
        <v>LOW</v>
      </c>
      <c r="P136" s="23"/>
      <c r="Q136" s="25"/>
      <c r="R136" s="25"/>
      <c r="S136" s="19"/>
      <c r="T136" s="19"/>
      <c r="U136" s="19"/>
      <c r="V136" s="19"/>
      <c r="W136" s="19"/>
      <c r="X136" s="19"/>
      <c r="Y136" s="26"/>
      <c r="Z136" s="26"/>
      <c r="AA136" s="26"/>
      <c r="AB136" s="26"/>
      <c r="AC136" s="26"/>
      <c r="AD136" s="26"/>
      <c r="AE136" s="26"/>
      <c r="AF136" s="26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</row>
    <row r="137" spans="1:50" x14ac:dyDescent="0.2">
      <c r="A137" s="62">
        <v>94</v>
      </c>
      <c r="B137" s="18" t="str">
        <f>Data!B99</f>
        <v>Kuwait</v>
      </c>
      <c r="C137" s="18" t="str">
        <f>Data!C99</f>
        <v>KWT</v>
      </c>
      <c r="D137" s="18" t="str">
        <f>Data!D99</f>
        <v>MEA           Middle East &amp; North Africa</v>
      </c>
      <c r="E137" s="18" t="str">
        <f>Data!E99</f>
        <v xml:space="preserve"> </v>
      </c>
      <c r="F137" s="48">
        <f>Data!F99</f>
        <v>0</v>
      </c>
      <c r="G137" s="20">
        <f>IF($B$7="Overall Alert",Data!G99,IF($B$7="Underlying Vulnerability",Data!J99,IF($B$7="Emerging Threat",Data!M99)))</f>
        <v>1</v>
      </c>
      <c r="H137" s="21">
        <f>IF($B$7="Overall Alert",Data!H99,IF($B$7="Underlying Vulnerability",Data!K99,IF($B$7="Emerging Threat",Data!N99)))</f>
        <v>1</v>
      </c>
      <c r="I137" s="48">
        <f>Data!Q99</f>
        <v>0</v>
      </c>
      <c r="J137" s="23" t="str">
        <f>IF(
   $B$7="Overall Alert",IF(
      Data!R99 &gt;= 7, "HIGH",IF(
         Data!R99 &gt;= 5, "MED","LOW")), IF(
            $B$7="Underlying Vulnerability", IF(
               Data!Y99 &gt;= 10, "HIGH",IF(
                  Data!Y99 &gt;= 7, "MED","LOW")),IF(
                     $B$7="Emerging Threat", IF(
                        Data!AF99 &gt;= 10, "HIGH",IF(
                            Data!AF99 &gt;= 7, "MED","LOW")))))</f>
        <v>HIGH</v>
      </c>
      <c r="K137" s="23" t="str">
        <f>IF(
   $B$7="Overall Alert",IF(
      Data!S99 &gt;= 7, "HIGH",IF(
         Data!S99 &gt;= 5, "MED","LOW")), IF(
            $B$7="Underlying Vulnerability", IF(
               Data!Z99 &gt;= 10, "HIGH",IF(
                  Data!Z99 &gt;= 7, "MED","LOW")),IF(
                     $B$7="Emerging Threat", IF(
                        Data!AG99 &gt;= 10, "HIGH",IF(
                            Data!AG99 &gt;= 7, "MED","LOW")))))</f>
        <v>LOW</v>
      </c>
      <c r="L137" s="23" t="str">
        <f>IF(
   $B$7="Overall Alert",IF(
      Data!T99 &gt;= 7, "HIGH",IF(
         Data!T99 &gt;= 5, "MED","LOW")), IF(
            $B$7="Underlying Vulnerability", IF(
               Data!AA99 &gt;= 10, "HIGH",IF(
                  Data!AA99 &gt;= 7, "MED","LOW")),IF(
                     $B$7="Emerging Threat", IF(
                        Data!AH99 &gt;= 10, "HIGH",IF(
                            Data!AH99 &gt;= 7, "MED","LOW")))))</f>
        <v>LOW</v>
      </c>
      <c r="M137" s="23" t="str">
        <f>IF(
   $B$7="Overall Alert",IF(
      Data!U99 &gt;= 7, "HIGH",IF(
         Data!U99 &gt;= 5, "MED","LOW")), IF(
            $B$7="Underlying Vulnerability", IF(
               Data!AB99 &gt;= 10, "HIGH",IF(
                  Data!AB99 &gt;= 7, "MED","LOW")),IF(
                     $B$7="Emerging Threat", IF(
                        Data!AI99 &gt;= 10, "HIGH",IF(
                            Data!AI99 &gt;= 7, "MED","LOW")))))</f>
        <v>LOW</v>
      </c>
      <c r="N137" s="23" t="str">
        <f>IF(
   $B$7="Overall Alert",IF(
      Data!V99 &gt;= 7, "HIGH",IF(
         Data!V99 &gt;= 5, "MED","LOW")), IF(
            $B$7="Underlying Vulnerability", IF(
               Data!AC99 &gt;= 10, "HIGH",IF(
                  Data!AC99 &gt;= 7, "MED","LOW")),IF(
                     $B$7="Emerging Threat", IF(
                        Data!AJ99 &gt;= 10, "HIGH",IF(
                            Data!AJ99 &gt;= 7, "MED","LOW")))))</f>
        <v>LOW</v>
      </c>
      <c r="O137" s="23" t="str">
        <f>IF(
   $B$7="Overall Alert",IF(
      Data!W99 &gt;= 7, "HIGH",IF(
         Data!W99 &gt;= 5, "MED","LOW")), IF(
            $B$7="Underlying Vulnerability", IF(
               Data!AD99 &gt;= 10, "HIGH",IF(
                  Data!AD99 &gt;= 7, "MED","LOW")),IF(
                     $B$7="Emerging Threat", IF(
                        Data!AK99 &gt;= 10, "HIGH",IF(
                            Data!AK99 &gt;= 7, "MED","LOW")))))</f>
        <v>LOW</v>
      </c>
      <c r="P137" s="23"/>
      <c r="Q137" s="25"/>
      <c r="R137" s="25"/>
      <c r="S137" s="19"/>
      <c r="T137" s="19"/>
      <c r="U137" s="19"/>
      <c r="V137" s="19"/>
      <c r="W137" s="19"/>
      <c r="X137" s="19"/>
      <c r="Y137" s="26"/>
      <c r="Z137" s="26"/>
      <c r="AA137" s="26"/>
      <c r="AB137" s="26"/>
      <c r="AC137" s="26"/>
      <c r="AD137" s="26"/>
      <c r="AE137" s="26"/>
      <c r="AF137" s="26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</row>
    <row r="138" spans="1:50" x14ac:dyDescent="0.2">
      <c r="A138" s="62">
        <v>95</v>
      </c>
      <c r="B138" s="18" t="str">
        <f>Data!B100</f>
        <v>Lao PDR</v>
      </c>
      <c r="C138" s="18" t="str">
        <f>Data!C100</f>
        <v>LAO</v>
      </c>
      <c r="D138" s="18" t="str">
        <f>Data!D100</f>
        <v>EAS           East Asia &amp; Pacific</v>
      </c>
      <c r="E138" s="18" t="str">
        <f>Data!E100</f>
        <v>IDA</v>
      </c>
      <c r="F138" s="48">
        <f>Data!F100</f>
        <v>0</v>
      </c>
      <c r="G138" s="20">
        <f>IF($B$7="Overall Alert",Data!G100,IF($B$7="Underlying Vulnerability",Data!J100,IF($B$7="Emerging Threat",Data!M100)))</f>
        <v>4</v>
      </c>
      <c r="H138" s="21">
        <f>IF($B$7="Overall Alert",Data!H100,IF($B$7="Underlying Vulnerability",Data!K100,IF($B$7="Emerging Threat",Data!N100)))</f>
        <v>4</v>
      </c>
      <c r="I138" s="48">
        <f>Data!Q100</f>
        <v>0</v>
      </c>
      <c r="J138" s="23" t="str">
        <f>IF(
   $B$7="Overall Alert",IF(
      Data!R100 &gt;= 7, "HIGH",IF(
         Data!R100 &gt;= 5, "MED","LOW")), IF(
            $B$7="Underlying Vulnerability", IF(
               Data!Y100 &gt;= 10, "HIGH",IF(
                  Data!Y100 &gt;= 7, "MED","LOW")),IF(
                     $B$7="Emerging Threat", IF(
                        Data!AF100 &gt;= 10, "HIGH",IF(
                            Data!AF100 &gt;= 7, "MED","LOW")))))</f>
        <v>HIGH</v>
      </c>
      <c r="K138" s="23" t="str">
        <f>IF(
   $B$7="Overall Alert",IF(
      Data!S100 &gt;= 7, "HIGH",IF(
         Data!S100 &gt;= 5, "MED","LOW")), IF(
            $B$7="Underlying Vulnerability", IF(
               Data!Z100 &gt;= 10, "HIGH",IF(
                  Data!Z100 &gt;= 7, "MED","LOW")),IF(
                     $B$7="Emerging Threat", IF(
                        Data!AG100 &gt;= 10, "HIGH",IF(
                            Data!AG100 &gt;= 7, "MED","LOW")))))</f>
        <v>LOW</v>
      </c>
      <c r="L138" s="23" t="str">
        <f>IF(
   $B$7="Overall Alert",IF(
      Data!T100 &gt;= 7, "HIGH",IF(
         Data!T100 &gt;= 5, "MED","LOW")), IF(
            $B$7="Underlying Vulnerability", IF(
               Data!AA100 &gt;= 10, "HIGH",IF(
                  Data!AA100 &gt;= 7, "MED","LOW")),IF(
                     $B$7="Emerging Threat", IF(
                        Data!AH100 &gt;= 10, "HIGH",IF(
                            Data!AH100 &gt;= 7, "MED","LOW")))))</f>
        <v>HIGH</v>
      </c>
      <c r="M138" s="23" t="str">
        <f>IF(
   $B$7="Overall Alert",IF(
      Data!U100 &gt;= 7, "HIGH",IF(
         Data!U100 &gt;= 5, "MED","LOW")), IF(
            $B$7="Underlying Vulnerability", IF(
               Data!AB100 &gt;= 10, "HIGH",IF(
                  Data!AB100 &gt;= 7, "MED","LOW")),IF(
                     $B$7="Emerging Threat", IF(
                        Data!AI100 &gt;= 10, "HIGH",IF(
                            Data!AI100 &gt;= 7, "MED","LOW")))))</f>
        <v>HIGH</v>
      </c>
      <c r="N138" s="23" t="str">
        <f>IF(
   $B$7="Overall Alert",IF(
      Data!V100 &gt;= 7, "HIGH",IF(
         Data!V100 &gt;= 5, "MED","LOW")), IF(
            $B$7="Underlying Vulnerability", IF(
               Data!AC100 &gt;= 10, "HIGH",IF(
                  Data!AC100 &gt;= 7, "MED","LOW")),IF(
                     $B$7="Emerging Threat", IF(
                        Data!AJ100 &gt;= 10, "HIGH",IF(
                            Data!AJ100 &gt;= 7, "MED","LOW")))))</f>
        <v>MED</v>
      </c>
      <c r="O138" s="23" t="str">
        <f>IF(
   $B$7="Overall Alert",IF(
      Data!W100 &gt;= 7, "HIGH",IF(
         Data!W100 &gt;= 5, "MED","LOW")), IF(
            $B$7="Underlying Vulnerability", IF(
               Data!AD100 &gt;= 10, "HIGH",IF(
                  Data!AD100 &gt;= 7, "MED","LOW")),IF(
                     $B$7="Emerging Threat", IF(
                        Data!AK100 &gt;= 10, "HIGH",IF(
                            Data!AK100 &gt;= 7, "MED","LOW")))))</f>
        <v>MED</v>
      </c>
      <c r="P138" s="23"/>
      <c r="Q138" s="25"/>
      <c r="R138" s="25"/>
      <c r="S138" s="19"/>
      <c r="T138" s="19"/>
      <c r="U138" s="19"/>
      <c r="V138" s="19"/>
      <c r="W138" s="19"/>
      <c r="X138" s="19"/>
      <c r="Y138" s="26"/>
      <c r="Z138" s="26"/>
      <c r="AA138" s="26"/>
      <c r="AB138" s="26"/>
      <c r="AC138" s="26"/>
      <c r="AD138" s="26"/>
      <c r="AE138" s="26"/>
      <c r="AF138" s="26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</row>
    <row r="139" spans="1:50" x14ac:dyDescent="0.2">
      <c r="A139" s="62">
        <v>96</v>
      </c>
      <c r="B139" s="18" t="str">
        <f>Data!B101</f>
        <v>Lebanon</v>
      </c>
      <c r="C139" s="18" t="str">
        <f>Data!C101</f>
        <v>LBN</v>
      </c>
      <c r="D139" s="18" t="str">
        <f>Data!D101</f>
        <v>MEA           Middle East &amp; North Africa</v>
      </c>
      <c r="E139" s="18" t="str">
        <f>Data!E101</f>
        <v>IBRD</v>
      </c>
      <c r="F139" s="48">
        <f>Data!F101</f>
        <v>0</v>
      </c>
      <c r="G139" s="20">
        <f>IF($B$7="Overall Alert",Data!G101,IF($B$7="Underlying Vulnerability",Data!J101,IF($B$7="Emerging Threat",Data!M101)))</f>
        <v>4</v>
      </c>
      <c r="H139" s="21">
        <f>IF($B$7="Overall Alert",Data!H101,IF($B$7="Underlying Vulnerability",Data!K101,IF($B$7="Emerging Threat",Data!N101)))</f>
        <v>4</v>
      </c>
      <c r="I139" s="48">
        <f>Data!Q101</f>
        <v>0</v>
      </c>
      <c r="J139" s="23" t="str">
        <f>IF(
   $B$7="Overall Alert",IF(
      Data!R101 &gt;= 7, "HIGH",IF(
         Data!R101 &gt;= 5, "MED","LOW")), IF(
            $B$7="Underlying Vulnerability", IF(
               Data!Y101 &gt;= 10, "HIGH",IF(
                  Data!Y101 &gt;= 7, "MED","LOW")),IF(
                     $B$7="Emerging Threat", IF(
                        Data!AF101 &gt;= 10, "HIGH",IF(
                            Data!AF101 &gt;= 7, "MED","LOW")))))</f>
        <v>HIGH</v>
      </c>
      <c r="K139" s="23" t="str">
        <f>IF(
   $B$7="Overall Alert",IF(
      Data!S101 &gt;= 7, "HIGH",IF(
         Data!S101 &gt;= 5, "MED","LOW")), IF(
            $B$7="Underlying Vulnerability", IF(
               Data!Z101 &gt;= 10, "HIGH",IF(
                  Data!Z101 &gt;= 7, "MED","LOW")),IF(
                     $B$7="Emerging Threat", IF(
                        Data!AG101 &gt;= 10, "HIGH",IF(
                            Data!AG101 &gt;= 7, "MED","LOW")))))</f>
        <v>MED</v>
      </c>
      <c r="L139" s="23" t="str">
        <f>IF(
   $B$7="Overall Alert",IF(
      Data!T101 &gt;= 7, "HIGH",IF(
         Data!T101 &gt;= 5, "MED","LOW")), IF(
            $B$7="Underlying Vulnerability", IF(
               Data!AA101 &gt;= 10, "HIGH",IF(
                  Data!AA101 &gt;= 7, "MED","LOW")),IF(
                     $B$7="Emerging Threat", IF(
                        Data!AH101 &gt;= 10, "HIGH",IF(
                            Data!AH101 &gt;= 7, "MED","LOW")))))</f>
        <v>HIGH</v>
      </c>
      <c r="M139" s="23" t="str">
        <f>IF(
   $B$7="Overall Alert",IF(
      Data!U101 &gt;= 7, "HIGH",IF(
         Data!U101 &gt;= 5, "MED","LOW")), IF(
            $B$7="Underlying Vulnerability", IF(
               Data!AB101 &gt;= 10, "HIGH",IF(
                  Data!AB101 &gt;= 7, "MED","LOW")),IF(
                     $B$7="Emerging Threat", IF(
                        Data!AI101 &gt;= 10, "HIGH",IF(
                            Data!AI101 &gt;= 7, "MED","LOW")))))</f>
        <v>MED</v>
      </c>
      <c r="N139" s="23" t="str">
        <f>IF(
   $B$7="Overall Alert",IF(
      Data!V101 &gt;= 7, "HIGH",IF(
         Data!V101 &gt;= 5, "MED","LOW")), IF(
            $B$7="Underlying Vulnerability", IF(
               Data!AC101 &gt;= 10, "HIGH",IF(
                  Data!AC101 &gt;= 7, "MED","LOW")),IF(
                     $B$7="Emerging Threat", IF(
                        Data!AJ101 &gt;= 10, "HIGH",IF(
                            Data!AJ101 &gt;= 7, "MED","LOW")))))</f>
        <v>LOW</v>
      </c>
      <c r="O139" s="23" t="str">
        <f>IF(
   $B$7="Overall Alert",IF(
      Data!W101 &gt;= 7, "HIGH",IF(
         Data!W101 &gt;= 5, "MED","LOW")), IF(
            $B$7="Underlying Vulnerability", IF(
               Data!AD101 &gt;= 10, "HIGH",IF(
                  Data!AD101 &gt;= 7, "MED","LOW")),IF(
                     $B$7="Emerging Threat", IF(
                        Data!AK101 &gt;= 10, "HIGH",IF(
                            Data!AK101 &gt;= 7, "MED","LOW")))))</f>
        <v>HIGH</v>
      </c>
      <c r="P139" s="23"/>
      <c r="Q139" s="25"/>
      <c r="R139" s="25"/>
      <c r="S139" s="19"/>
      <c r="T139" s="19"/>
      <c r="U139" s="19"/>
      <c r="V139" s="19"/>
      <c r="W139" s="19"/>
      <c r="X139" s="19"/>
      <c r="Y139" s="26"/>
      <c r="Z139" s="26"/>
      <c r="AA139" s="26"/>
      <c r="AB139" s="26"/>
      <c r="AC139" s="26"/>
      <c r="AD139" s="26"/>
      <c r="AE139" s="26"/>
      <c r="AF139" s="26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</row>
    <row r="140" spans="1:50" x14ac:dyDescent="0.2">
      <c r="A140" s="62">
        <v>97</v>
      </c>
      <c r="B140" s="18" t="str">
        <f>Data!B102</f>
        <v>Liberia</v>
      </c>
      <c r="C140" s="18" t="str">
        <f>Data!C102</f>
        <v>LBR</v>
      </c>
      <c r="D140" s="18" t="str">
        <f>Data!D102</f>
        <v>SSF           Sub-Saharan Africa</v>
      </c>
      <c r="E140" s="18" t="str">
        <f>Data!E102</f>
        <v>IDA</v>
      </c>
      <c r="F140" s="48">
        <f>Data!F102</f>
        <v>0</v>
      </c>
      <c r="G140" s="20">
        <f>IF($B$7="Overall Alert",Data!G102,IF($B$7="Underlying Vulnerability",Data!J102,IF($B$7="Emerging Threat",Data!M102)))</f>
        <v>3.5</v>
      </c>
      <c r="H140" s="21">
        <f>IF($B$7="Overall Alert",Data!H102,IF($B$7="Underlying Vulnerability",Data!K102,IF($B$7="Emerging Threat",Data!N102)))</f>
        <v>3.5</v>
      </c>
      <c r="I140" s="48">
        <f>Data!Q102</f>
        <v>0</v>
      </c>
      <c r="J140" s="23" t="str">
        <f>IF(
   $B$7="Overall Alert",IF(
      Data!R102 &gt;= 7, "HIGH",IF(
         Data!R102 &gt;= 5, "MED","LOW")), IF(
            $B$7="Underlying Vulnerability", IF(
               Data!Y102 &gt;= 10, "HIGH",IF(
                  Data!Y102 &gt;= 7, "MED","LOW")),IF(
                     $B$7="Emerging Threat", IF(
                        Data!AF102 &gt;= 10, "HIGH",IF(
                            Data!AF102 &gt;= 7, "MED","LOW")))))</f>
        <v>HIGH</v>
      </c>
      <c r="K140" s="23" t="str">
        <f>IF(
   $B$7="Overall Alert",IF(
      Data!S102 &gt;= 7, "HIGH",IF(
         Data!S102 &gt;= 5, "MED","LOW")), IF(
            $B$7="Underlying Vulnerability", IF(
               Data!Z102 &gt;= 10, "HIGH",IF(
                  Data!Z102 &gt;= 7, "MED","LOW")),IF(
                     $B$7="Emerging Threat", IF(
                        Data!AG102 &gt;= 10, "HIGH",IF(
                            Data!AG102 &gt;= 7, "MED","LOW")))))</f>
        <v>LOW</v>
      </c>
      <c r="L140" s="23" t="str">
        <f>IF(
   $B$7="Overall Alert",IF(
      Data!T102 &gt;= 7, "HIGH",IF(
         Data!T102 &gt;= 5, "MED","LOW")), IF(
            $B$7="Underlying Vulnerability", IF(
               Data!AA102 &gt;= 10, "HIGH",IF(
                  Data!AA102 &gt;= 7, "MED","LOW")),IF(
                     $B$7="Emerging Threat", IF(
                        Data!AH102 &gt;= 10, "HIGH",IF(
                            Data!AH102 &gt;= 7, "MED","LOW")))))</f>
        <v>HIGH</v>
      </c>
      <c r="M140" s="23" t="str">
        <f>IF(
   $B$7="Overall Alert",IF(
      Data!U102 &gt;= 7, "HIGH",IF(
         Data!U102 &gt;= 5, "MED","LOW")), IF(
            $B$7="Underlying Vulnerability", IF(
               Data!AB102 &gt;= 10, "HIGH",IF(
                  Data!AB102 &gt;= 7, "MED","LOW")),IF(
                     $B$7="Emerging Threat", IF(
                        Data!AI102 &gt;= 10, "HIGH",IF(
                            Data!AI102 &gt;= 7, "MED","LOW")))))</f>
        <v>HIGH</v>
      </c>
      <c r="N140" s="23" t="str">
        <f>IF(
   $B$7="Overall Alert",IF(
      Data!V102 &gt;= 7, "HIGH",IF(
         Data!V102 &gt;= 5, "MED","LOW")), IF(
            $B$7="Underlying Vulnerability", IF(
               Data!AC102 &gt;= 10, "HIGH",IF(
                  Data!AC102 &gt;= 7, "MED","LOW")),IF(
                     $B$7="Emerging Threat", IF(
                        Data!AJ102 &gt;= 10, "HIGH",IF(
                            Data!AJ102 &gt;= 7, "MED","LOW")))))</f>
        <v>LOW</v>
      </c>
      <c r="O140" s="23" t="str">
        <f>IF(
   $B$7="Overall Alert",IF(
      Data!W102 &gt;= 7, "HIGH",IF(
         Data!W102 &gt;= 5, "MED","LOW")), IF(
            $B$7="Underlying Vulnerability", IF(
               Data!AD102 &gt;= 10, "HIGH",IF(
                  Data!AD102 &gt;= 7, "MED","LOW")),IF(
                     $B$7="Emerging Threat", IF(
                        Data!AK102 &gt;= 10, "HIGH",IF(
                            Data!AK102 &gt;= 7, "MED","LOW")))))</f>
        <v>MED</v>
      </c>
      <c r="P140" s="23"/>
      <c r="Q140" s="25"/>
      <c r="R140" s="25"/>
      <c r="S140" s="19"/>
      <c r="T140" s="19"/>
      <c r="U140" s="19"/>
      <c r="V140" s="19"/>
      <c r="W140" s="19"/>
      <c r="X140" s="19"/>
      <c r="Y140" s="26"/>
      <c r="Z140" s="26"/>
      <c r="AA140" s="26"/>
      <c r="AB140" s="26"/>
      <c r="AC140" s="26"/>
      <c r="AD140" s="26"/>
      <c r="AE140" s="26"/>
      <c r="AF140" s="26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</row>
    <row r="141" spans="1:50" x14ac:dyDescent="0.2">
      <c r="A141" s="62">
        <v>98</v>
      </c>
      <c r="B141" s="18" t="str">
        <f>Data!B103</f>
        <v>Libya</v>
      </c>
      <c r="C141" s="18" t="str">
        <f>Data!C103</f>
        <v>LBY</v>
      </c>
      <c r="D141" s="18" t="str">
        <f>Data!D103</f>
        <v>MEA           Middle East &amp; North Africa</v>
      </c>
      <c r="E141" s="18" t="str">
        <f>Data!E103</f>
        <v>IBRD</v>
      </c>
      <c r="F141" s="48">
        <f>Data!F103</f>
        <v>0</v>
      </c>
      <c r="G141" s="20">
        <f>IF($B$7="Overall Alert",Data!G103,IF($B$7="Underlying Vulnerability",Data!J103,IF($B$7="Emerging Threat",Data!M103)))</f>
        <v>3</v>
      </c>
      <c r="H141" s="21">
        <f>IF($B$7="Overall Alert",Data!H103,IF($B$7="Underlying Vulnerability",Data!K103,IF($B$7="Emerging Threat",Data!N103)))</f>
        <v>3</v>
      </c>
      <c r="I141" s="48">
        <f>Data!Q103</f>
        <v>0</v>
      </c>
      <c r="J141" s="23" t="str">
        <f>IF(
   $B$7="Overall Alert",IF(
      Data!R103 &gt;= 7, "HIGH",IF(
         Data!R103 &gt;= 5, "MED","LOW")), IF(
            $B$7="Underlying Vulnerability", IF(
               Data!Y103 &gt;= 10, "HIGH",IF(
                  Data!Y103 &gt;= 7, "MED","LOW")),IF(
                     $B$7="Emerging Threat", IF(
                        Data!AF103 &gt;= 10, "HIGH",IF(
                            Data!AF103 &gt;= 7, "MED","LOW")))))</f>
        <v>HIGH</v>
      </c>
      <c r="K141" s="23" t="str">
        <f>IF(
   $B$7="Overall Alert",IF(
      Data!S103 &gt;= 7, "HIGH",IF(
         Data!S103 &gt;= 5, "MED","LOW")), IF(
            $B$7="Underlying Vulnerability", IF(
               Data!Z103 &gt;= 10, "HIGH",IF(
                  Data!Z103 &gt;= 7, "MED","LOW")),IF(
                     $B$7="Emerging Threat", IF(
                        Data!AG103 &gt;= 10, "HIGH",IF(
                            Data!AG103 &gt;= 7, "MED","LOW")))))</f>
        <v>LOW</v>
      </c>
      <c r="L141" s="23" t="str">
        <f>IF(
   $B$7="Overall Alert",IF(
      Data!T103 &gt;= 7, "HIGH",IF(
         Data!T103 &gt;= 5, "MED","LOW")), IF(
            $B$7="Underlying Vulnerability", IF(
               Data!AA103 &gt;= 10, "HIGH",IF(
                  Data!AA103 &gt;= 7, "MED","LOW")),IF(
                     $B$7="Emerging Threat", IF(
                        Data!AH103 &gt;= 10, "HIGH",IF(
                            Data!AH103 &gt;= 7, "MED","LOW")))))</f>
        <v>MED</v>
      </c>
      <c r="M141" s="23" t="str">
        <f>IF(
   $B$7="Overall Alert",IF(
      Data!U103 &gt;= 7, "HIGH",IF(
         Data!U103 &gt;= 5, "MED","LOW")), IF(
            $B$7="Underlying Vulnerability", IF(
               Data!AB103 &gt;= 10, "HIGH",IF(
                  Data!AB103 &gt;= 7, "MED","LOW")),IF(
                     $B$7="Emerging Threat", IF(
                        Data!AI103 &gt;= 10, "HIGH",IF(
                            Data!AI103 &gt;= 7, "MED","LOW")))))</f>
        <v>MED</v>
      </c>
      <c r="N141" s="23" t="str">
        <f>IF(
   $B$7="Overall Alert",IF(
      Data!V103 &gt;= 7, "HIGH",IF(
         Data!V103 &gt;= 5, "MED","LOW")), IF(
            $B$7="Underlying Vulnerability", IF(
               Data!AC103 &gt;= 10, "HIGH",IF(
                  Data!AC103 &gt;= 7, "MED","LOW")),IF(
                     $B$7="Emerging Threat", IF(
                        Data!AJ103 &gt;= 10, "HIGH",IF(
                            Data!AJ103 &gt;= 7, "MED","LOW")))))</f>
        <v>LOW</v>
      </c>
      <c r="O141" s="23" t="str">
        <f>IF(
   $B$7="Overall Alert",IF(
      Data!W103 &gt;= 7, "HIGH",IF(
         Data!W103 &gt;= 5, "MED","LOW")), IF(
            $B$7="Underlying Vulnerability", IF(
               Data!AD103 &gt;= 10, "HIGH",IF(
                  Data!AD103 &gt;= 7, "MED","LOW")),IF(
                     $B$7="Emerging Threat", IF(
                        Data!AK103 &gt;= 10, "HIGH",IF(
                            Data!AK103 &gt;= 7, "MED","LOW")))))</f>
        <v>HIGH</v>
      </c>
      <c r="P141" s="23"/>
      <c r="Q141" s="25"/>
      <c r="R141" s="25"/>
      <c r="S141" s="19"/>
      <c r="T141" s="19"/>
      <c r="U141" s="19"/>
      <c r="V141" s="19"/>
      <c r="W141" s="19"/>
      <c r="X141" s="19"/>
      <c r="Y141" s="26"/>
      <c r="Z141" s="26"/>
      <c r="AA141" s="26"/>
      <c r="AB141" s="26"/>
      <c r="AC141" s="26"/>
      <c r="AD141" s="26"/>
      <c r="AE141" s="26"/>
      <c r="AF141" s="26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</row>
    <row r="142" spans="1:50" x14ac:dyDescent="0.2">
      <c r="A142" s="62">
        <v>99</v>
      </c>
      <c r="B142" s="18" t="str">
        <f>Data!B104</f>
        <v>Saint Lucia</v>
      </c>
      <c r="C142" s="18" t="str">
        <f>Data!C104</f>
        <v>LCA</v>
      </c>
      <c r="D142" s="18" t="str">
        <f>Data!D104</f>
        <v>LCN           Latin America &amp; Caribbean</v>
      </c>
      <c r="E142" s="18" t="str">
        <f>Data!E104</f>
        <v>Blend</v>
      </c>
      <c r="F142" s="48">
        <f>Data!F104</f>
        <v>0</v>
      </c>
      <c r="G142" s="20">
        <f>IF($B$7="Overall Alert",Data!G104,IF($B$7="Underlying Vulnerability",Data!J104,IF($B$7="Emerging Threat",Data!M104)))</f>
        <v>1</v>
      </c>
      <c r="H142" s="21">
        <f>IF($B$7="Overall Alert",Data!H104,IF($B$7="Underlying Vulnerability",Data!K104,IF($B$7="Emerging Threat",Data!N104)))</f>
        <v>1</v>
      </c>
      <c r="I142" s="48">
        <f>Data!Q104</f>
        <v>0</v>
      </c>
      <c r="J142" s="23" t="str">
        <f>IF(
   $B$7="Overall Alert",IF(
      Data!R104 &gt;= 7, "HIGH",IF(
         Data!R104 &gt;= 5, "MED","LOW")), IF(
            $B$7="Underlying Vulnerability", IF(
               Data!Y104 &gt;= 10, "HIGH",IF(
                  Data!Y104 &gt;= 7, "MED","LOW")),IF(
                     $B$7="Emerging Threat", IF(
                        Data!AF104 &gt;= 10, "HIGH",IF(
                            Data!AF104 &gt;= 7, "MED","LOW")))))</f>
        <v>MED</v>
      </c>
      <c r="K142" s="23" t="str">
        <f>IF(
   $B$7="Overall Alert",IF(
      Data!S104 &gt;= 7, "HIGH",IF(
         Data!S104 &gt;= 5, "MED","LOW")), IF(
            $B$7="Underlying Vulnerability", IF(
               Data!Z104 &gt;= 10, "HIGH",IF(
                  Data!Z104 &gt;= 7, "MED","LOW")),IF(
                     $B$7="Emerging Threat", IF(
                        Data!AG104 &gt;= 10, "HIGH",IF(
                            Data!AG104 &gt;= 7, "MED","LOW")))))</f>
        <v>LOW</v>
      </c>
      <c r="L142" s="23" t="str">
        <f>IF(
   $B$7="Overall Alert",IF(
      Data!T104 &gt;= 7, "HIGH",IF(
         Data!T104 &gt;= 5, "MED","LOW")), IF(
            $B$7="Underlying Vulnerability", IF(
               Data!AA104 &gt;= 10, "HIGH",IF(
                  Data!AA104 &gt;= 7, "MED","LOW")),IF(
                     $B$7="Emerging Threat", IF(
                        Data!AH104 &gt;= 10, "HIGH",IF(
                            Data!AH104 &gt;= 7, "MED","LOW")))))</f>
        <v>LOW</v>
      </c>
      <c r="M142" s="23" t="str">
        <f>IF(
   $B$7="Overall Alert",IF(
      Data!U104 &gt;= 7, "HIGH",IF(
         Data!U104 &gt;= 5, "MED","LOW")), IF(
            $B$7="Underlying Vulnerability", IF(
               Data!AB104 &gt;= 10, "HIGH",IF(
                  Data!AB104 &gt;= 7, "MED","LOW")),IF(
                     $B$7="Emerging Threat", IF(
                        Data!AI104 &gt;= 10, "HIGH",IF(
                            Data!AI104 &gt;= 7, "MED","LOW")))))</f>
        <v>MED</v>
      </c>
      <c r="N142" s="23" t="str">
        <f>IF(
   $B$7="Overall Alert",IF(
      Data!V104 &gt;= 7, "HIGH",IF(
         Data!V104 &gt;= 5, "MED","LOW")), IF(
            $B$7="Underlying Vulnerability", IF(
               Data!AC104 &gt;= 10, "HIGH",IF(
                  Data!AC104 &gt;= 7, "MED","LOW")),IF(
                     $B$7="Emerging Threat", IF(
                        Data!AJ104 &gt;= 10, "HIGH",IF(
                            Data!AJ104 &gt;= 7, "MED","LOW")))))</f>
        <v>LOW</v>
      </c>
      <c r="O142" s="23" t="str">
        <f>IF(
   $B$7="Overall Alert",IF(
      Data!W104 &gt;= 7, "HIGH",IF(
         Data!W104 &gt;= 5, "MED","LOW")), IF(
            $B$7="Underlying Vulnerability", IF(
               Data!AD104 &gt;= 10, "HIGH",IF(
                  Data!AD104 &gt;= 7, "MED","LOW")),IF(
                     $B$7="Emerging Threat", IF(
                        Data!AK104 &gt;= 10, "HIGH",IF(
                            Data!AK104 &gt;= 7, "MED","LOW")))))</f>
        <v>LOW</v>
      </c>
      <c r="P142" s="23"/>
      <c r="Q142" s="25"/>
      <c r="R142" s="25"/>
      <c r="S142" s="19"/>
      <c r="T142" s="19"/>
      <c r="U142" s="19"/>
      <c r="V142" s="19"/>
      <c r="W142" s="19"/>
      <c r="X142" s="19"/>
      <c r="Y142" s="26"/>
      <c r="Z142" s="26"/>
      <c r="AA142" s="26"/>
      <c r="AB142" s="26"/>
      <c r="AC142" s="26"/>
      <c r="AD142" s="26"/>
      <c r="AE142" s="26"/>
      <c r="AF142" s="26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</row>
    <row r="143" spans="1:50" x14ac:dyDescent="0.2">
      <c r="A143" s="62">
        <v>100</v>
      </c>
      <c r="B143" s="18" t="str">
        <f>Data!B105</f>
        <v>Liechtenstein</v>
      </c>
      <c r="C143" s="18" t="str">
        <f>Data!C105</f>
        <v>LIE</v>
      </c>
      <c r="D143" s="18" t="str">
        <f>Data!D105</f>
        <v>ECS           Europe &amp; Central Asia</v>
      </c>
      <c r="E143" s="18" t="str">
        <f>Data!E105</f>
        <v xml:space="preserve"> </v>
      </c>
      <c r="F143" s="48">
        <f>Data!F105</f>
        <v>0</v>
      </c>
      <c r="G143" s="20">
        <f>IF($B$7="Overall Alert",Data!G105,IF($B$7="Underlying Vulnerability",Data!J105,IF($B$7="Emerging Threat",Data!M105)))</f>
        <v>0</v>
      </c>
      <c r="H143" s="21">
        <f>IF($B$7="Overall Alert",Data!H105,IF($B$7="Underlying Vulnerability",Data!K105,IF($B$7="Emerging Threat",Data!N105)))</f>
        <v>0</v>
      </c>
      <c r="I143" s="48">
        <f>Data!Q105</f>
        <v>0</v>
      </c>
      <c r="J143" s="23" t="str">
        <f>IF(
   $B$7="Overall Alert",IF(
      Data!R105 &gt;= 7, "HIGH",IF(
         Data!R105 &gt;= 5, "MED","LOW")), IF(
            $B$7="Underlying Vulnerability", IF(
               Data!Y105 &gt;= 10, "HIGH",IF(
                  Data!Y105 &gt;= 7, "MED","LOW")),IF(
                     $B$7="Emerging Threat", IF(
                        Data!AF105 &gt;= 10, "HIGH",IF(
                            Data!AF105 &gt;= 7, "MED","LOW")))))</f>
        <v>LOW</v>
      </c>
      <c r="K143" s="23" t="str">
        <f>IF(
   $B$7="Overall Alert",IF(
      Data!S105 &gt;= 7, "HIGH",IF(
         Data!S105 &gt;= 5, "MED","LOW")), IF(
            $B$7="Underlying Vulnerability", IF(
               Data!Z105 &gt;= 10, "HIGH",IF(
                  Data!Z105 &gt;= 7, "MED","LOW")),IF(
                     $B$7="Emerging Threat", IF(
                        Data!AG105 &gt;= 10, "HIGH",IF(
                            Data!AG105 &gt;= 7, "MED","LOW")))))</f>
        <v>LOW</v>
      </c>
      <c r="L143" s="23" t="str">
        <f>IF(
   $B$7="Overall Alert",IF(
      Data!T105 &gt;= 7, "HIGH",IF(
         Data!T105 &gt;= 5, "MED","LOW")), IF(
            $B$7="Underlying Vulnerability", IF(
               Data!AA105 &gt;= 10, "HIGH",IF(
                  Data!AA105 &gt;= 7, "MED","LOW")),IF(
                     $B$7="Emerging Threat", IF(
                        Data!AH105 &gt;= 10, "HIGH",IF(
                            Data!AH105 &gt;= 7, "MED","LOW")))))</f>
        <v>LOW</v>
      </c>
      <c r="M143" s="23" t="str">
        <f>IF(
   $B$7="Overall Alert",IF(
      Data!U105 &gt;= 7, "HIGH",IF(
         Data!U105 &gt;= 5, "MED","LOW")), IF(
            $B$7="Underlying Vulnerability", IF(
               Data!AB105 &gt;= 10, "HIGH",IF(
                  Data!AB105 &gt;= 7, "MED","LOW")),IF(
                     $B$7="Emerging Threat", IF(
                        Data!AI105 &gt;= 10, "HIGH",IF(
                            Data!AI105 &gt;= 7, "MED","LOW")))))</f>
        <v>LOW</v>
      </c>
      <c r="N143" s="23" t="str">
        <f>IF(
   $B$7="Overall Alert",IF(
      Data!V105 &gt;= 7, "HIGH",IF(
         Data!V105 &gt;= 5, "MED","LOW")), IF(
            $B$7="Underlying Vulnerability", IF(
               Data!AC105 &gt;= 10, "HIGH",IF(
                  Data!AC105 &gt;= 7, "MED","LOW")),IF(
                     $B$7="Emerging Threat", IF(
                        Data!AJ105 &gt;= 10, "HIGH",IF(
                            Data!AJ105 &gt;= 7, "MED","LOW")))))</f>
        <v>LOW</v>
      </c>
      <c r="O143" s="23" t="str">
        <f>IF(
   $B$7="Overall Alert",IF(
      Data!W105 &gt;= 7, "HIGH",IF(
         Data!W105 &gt;= 5, "MED","LOW")), IF(
            $B$7="Underlying Vulnerability", IF(
               Data!AD105 &gt;= 10, "HIGH",IF(
                  Data!AD105 &gt;= 7, "MED","LOW")),IF(
                     $B$7="Emerging Threat", IF(
                        Data!AK105 &gt;= 10, "HIGH",IF(
                            Data!AK105 &gt;= 7, "MED","LOW")))))</f>
        <v>LOW</v>
      </c>
      <c r="P143" s="23"/>
      <c r="Q143" s="25"/>
      <c r="R143" s="25"/>
      <c r="S143" s="19"/>
      <c r="T143" s="19"/>
      <c r="U143" s="19"/>
      <c r="V143" s="19"/>
      <c r="W143" s="19"/>
      <c r="X143" s="19"/>
      <c r="Y143" s="26"/>
      <c r="Z143" s="26"/>
      <c r="AA143" s="26"/>
      <c r="AB143" s="26"/>
      <c r="AC143" s="26"/>
      <c r="AD143" s="26"/>
      <c r="AE143" s="26"/>
      <c r="AF143" s="26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</row>
    <row r="144" spans="1:50" x14ac:dyDescent="0.2">
      <c r="A144" s="62">
        <v>101</v>
      </c>
      <c r="B144" s="18" t="str">
        <f>Data!B106</f>
        <v>Sri Lanka</v>
      </c>
      <c r="C144" s="18" t="str">
        <f>Data!C106</f>
        <v>LKA</v>
      </c>
      <c r="D144" s="18" t="str">
        <f>Data!D106</f>
        <v>SAS           South Asia</v>
      </c>
      <c r="E144" s="18" t="str">
        <f>Data!E106</f>
        <v>IBRD</v>
      </c>
      <c r="F144" s="48">
        <f>Data!F106</f>
        <v>0</v>
      </c>
      <c r="G144" s="20">
        <f>IF($B$7="Overall Alert",Data!G106,IF($B$7="Underlying Vulnerability",Data!J106,IF($B$7="Emerging Threat",Data!M106)))</f>
        <v>3</v>
      </c>
      <c r="H144" s="21">
        <f>IF($B$7="Overall Alert",Data!H106,IF($B$7="Underlying Vulnerability",Data!K106,IF($B$7="Emerging Threat",Data!N106)))</f>
        <v>3</v>
      </c>
      <c r="I144" s="48">
        <f>Data!Q106</f>
        <v>0</v>
      </c>
      <c r="J144" s="23" t="str">
        <f>IF(
   $B$7="Overall Alert",IF(
      Data!R106 &gt;= 7, "HIGH",IF(
         Data!R106 &gt;= 5, "MED","LOW")), IF(
            $B$7="Underlying Vulnerability", IF(
               Data!Y106 &gt;= 10, "HIGH",IF(
                  Data!Y106 &gt;= 7, "MED","LOW")),IF(
                     $B$7="Emerging Threat", IF(
                        Data!AF106 &gt;= 10, "HIGH",IF(
                            Data!AF106 &gt;= 7, "MED","LOW")))))</f>
        <v>HIGH</v>
      </c>
      <c r="K144" s="23" t="str">
        <f>IF(
   $B$7="Overall Alert",IF(
      Data!S106 &gt;= 7, "HIGH",IF(
         Data!S106 &gt;= 5, "MED","LOW")), IF(
            $B$7="Underlying Vulnerability", IF(
               Data!Z106 &gt;= 10, "HIGH",IF(
                  Data!Z106 &gt;= 7, "MED","LOW")),IF(
                     $B$7="Emerging Threat", IF(
                        Data!AG106 &gt;= 10, "HIGH",IF(
                            Data!AG106 &gt;= 7, "MED","LOW")))))</f>
        <v>LOW</v>
      </c>
      <c r="L144" s="23" t="str">
        <f>IF(
   $B$7="Overall Alert",IF(
      Data!T106 &gt;= 7, "HIGH",IF(
         Data!T106 &gt;= 5, "MED","LOW")), IF(
            $B$7="Underlying Vulnerability", IF(
               Data!AA106 &gt;= 10, "HIGH",IF(
                  Data!AA106 &gt;= 7, "MED","LOW")),IF(
                     $B$7="Emerging Threat", IF(
                        Data!AH106 &gt;= 10, "HIGH",IF(
                            Data!AH106 &gt;= 7, "MED","LOW")))))</f>
        <v>LOW</v>
      </c>
      <c r="M144" s="23" t="str">
        <f>IF(
   $B$7="Overall Alert",IF(
      Data!U106 &gt;= 7, "HIGH",IF(
         Data!U106 &gt;= 5, "MED","LOW")), IF(
            $B$7="Underlying Vulnerability", IF(
               Data!AB106 &gt;= 10, "HIGH",IF(
                  Data!AB106 &gt;= 7, "MED","LOW")),IF(
                     $B$7="Emerging Threat", IF(
                        Data!AI106 &gt;= 10, "HIGH",IF(
                            Data!AI106 &gt;= 7, "MED","LOW")))))</f>
        <v>HIGH</v>
      </c>
      <c r="N144" s="23" t="str">
        <f>IF(
   $B$7="Overall Alert",IF(
      Data!V106 &gt;= 7, "HIGH",IF(
         Data!V106 &gt;= 5, "MED","LOW")), IF(
            $B$7="Underlying Vulnerability", IF(
               Data!AC106 &gt;= 10, "HIGH",IF(
                  Data!AC106 &gt;= 7, "MED","LOW")),IF(
                     $B$7="Emerging Threat", IF(
                        Data!AJ106 &gt;= 10, "HIGH",IF(
                            Data!AJ106 &gt;= 7, "MED","LOW")))))</f>
        <v>HIGH</v>
      </c>
      <c r="O144" s="23" t="str">
        <f>IF(
   $B$7="Overall Alert",IF(
      Data!W106 &gt;= 7, "HIGH",IF(
         Data!W106 &gt;= 5, "MED","LOW")), IF(
            $B$7="Underlying Vulnerability", IF(
               Data!AD106 &gt;= 10, "HIGH",IF(
                  Data!AD106 &gt;= 7, "MED","LOW")),IF(
                     $B$7="Emerging Threat", IF(
                        Data!AK106 &gt;= 10, "HIGH",IF(
                            Data!AK106 &gt;= 7, "MED","LOW")))))</f>
        <v>LOW</v>
      </c>
      <c r="P144" s="23"/>
      <c r="Q144" s="25"/>
      <c r="R144" s="25"/>
      <c r="S144" s="19"/>
      <c r="T144" s="19"/>
      <c r="U144" s="19"/>
      <c r="V144" s="19"/>
      <c r="W144" s="19"/>
      <c r="X144" s="19"/>
      <c r="Y144" s="26"/>
      <c r="Z144" s="26"/>
      <c r="AA144" s="26"/>
      <c r="AB144" s="26"/>
      <c r="AC144" s="26"/>
      <c r="AD144" s="26"/>
      <c r="AE144" s="26"/>
      <c r="AF144" s="26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</row>
    <row r="145" spans="1:50" x14ac:dyDescent="0.2">
      <c r="A145" s="62">
        <v>102</v>
      </c>
      <c r="B145" s="18" t="str">
        <f>Data!B107</f>
        <v>Lesotho</v>
      </c>
      <c r="C145" s="18" t="str">
        <f>Data!C107</f>
        <v>LSO</v>
      </c>
      <c r="D145" s="18" t="str">
        <f>Data!D107</f>
        <v>SSF           Sub-Saharan Africa</v>
      </c>
      <c r="E145" s="18" t="str">
        <f>Data!E107</f>
        <v>IDA</v>
      </c>
      <c r="F145" s="48">
        <f>Data!F107</f>
        <v>0</v>
      </c>
      <c r="G145" s="20">
        <f>IF($B$7="Overall Alert",Data!G107,IF($B$7="Underlying Vulnerability",Data!J107,IF($B$7="Emerging Threat",Data!M107)))</f>
        <v>2</v>
      </c>
      <c r="H145" s="21">
        <f>IF($B$7="Overall Alert",Data!H107,IF($B$7="Underlying Vulnerability",Data!K107,IF($B$7="Emerging Threat",Data!N107)))</f>
        <v>2</v>
      </c>
      <c r="I145" s="48">
        <f>Data!Q107</f>
        <v>0</v>
      </c>
      <c r="J145" s="23" t="str">
        <f>IF(
   $B$7="Overall Alert",IF(
      Data!R107 &gt;= 7, "HIGH",IF(
         Data!R107 &gt;= 5, "MED","LOW")), IF(
            $B$7="Underlying Vulnerability", IF(
               Data!Y107 &gt;= 10, "HIGH",IF(
                  Data!Y107 &gt;= 7, "MED","LOW")),IF(
                     $B$7="Emerging Threat", IF(
                        Data!AF107 &gt;= 10, "HIGH",IF(
                            Data!AF107 &gt;= 7, "MED","LOW")))))</f>
        <v>HIGH</v>
      </c>
      <c r="K145" s="23" t="str">
        <f>IF(
   $B$7="Overall Alert",IF(
      Data!S107 &gt;= 7, "HIGH",IF(
         Data!S107 &gt;= 5, "MED","LOW")), IF(
            $B$7="Underlying Vulnerability", IF(
               Data!Z107 &gt;= 10, "HIGH",IF(
                  Data!Z107 &gt;= 7, "MED","LOW")),IF(
                     $B$7="Emerging Threat", IF(
                        Data!AG107 &gt;= 10, "HIGH",IF(
                            Data!AG107 &gt;= 7, "MED","LOW")))))</f>
        <v>LOW</v>
      </c>
      <c r="L145" s="23" t="str">
        <f>IF(
   $B$7="Overall Alert",IF(
      Data!T107 &gt;= 7, "HIGH",IF(
         Data!T107 &gt;= 5, "MED","LOW")), IF(
            $B$7="Underlying Vulnerability", IF(
               Data!AA107 &gt;= 10, "HIGH",IF(
                  Data!AA107 &gt;= 7, "MED","LOW")),IF(
                     $B$7="Emerging Threat", IF(
                        Data!AH107 &gt;= 10, "HIGH",IF(
                            Data!AH107 &gt;= 7, "MED","LOW")))))</f>
        <v>LOW</v>
      </c>
      <c r="M145" s="23" t="str">
        <f>IF(
   $B$7="Overall Alert",IF(
      Data!U107 &gt;= 7, "HIGH",IF(
         Data!U107 &gt;= 5, "MED","LOW")), IF(
            $B$7="Underlying Vulnerability", IF(
               Data!AB107 &gt;= 10, "HIGH",IF(
                  Data!AB107 &gt;= 7, "MED","LOW")),IF(
                     $B$7="Emerging Threat", IF(
                        Data!AI107 &gt;= 10, "HIGH",IF(
                            Data!AI107 &gt;= 7, "MED","LOW")))))</f>
        <v>HIGH</v>
      </c>
      <c r="N145" s="23" t="str">
        <f>IF(
   $B$7="Overall Alert",IF(
      Data!V107 &gt;= 7, "HIGH",IF(
         Data!V107 &gt;= 5, "MED","LOW")), IF(
            $B$7="Underlying Vulnerability", IF(
               Data!AC107 &gt;= 10, "HIGH",IF(
                  Data!AC107 &gt;= 7, "MED","LOW")),IF(
                     $B$7="Emerging Threat", IF(
                        Data!AJ107 &gt;= 10, "HIGH",IF(
                            Data!AJ107 &gt;= 7, "MED","LOW")))))</f>
        <v>LOW</v>
      </c>
      <c r="O145" s="23" t="str">
        <f>IF(
   $B$7="Overall Alert",IF(
      Data!W107 &gt;= 7, "HIGH",IF(
         Data!W107 &gt;= 5, "MED","LOW")), IF(
            $B$7="Underlying Vulnerability", IF(
               Data!AD107 &gt;= 10, "HIGH",IF(
                  Data!AD107 &gt;= 7, "MED","LOW")),IF(
                     $B$7="Emerging Threat", IF(
                        Data!AK107 &gt;= 10, "HIGH",IF(
                            Data!AK107 &gt;= 7, "MED","LOW")))))</f>
        <v>LOW</v>
      </c>
      <c r="P145" s="23"/>
      <c r="Q145" s="25"/>
      <c r="R145" s="25"/>
      <c r="S145" s="19"/>
      <c r="T145" s="19"/>
      <c r="U145" s="19"/>
      <c r="V145" s="19"/>
      <c r="W145" s="19"/>
      <c r="X145" s="19"/>
      <c r="Y145" s="26"/>
      <c r="Z145" s="26"/>
      <c r="AA145" s="26"/>
      <c r="AB145" s="26"/>
      <c r="AC145" s="26"/>
      <c r="AD145" s="26"/>
      <c r="AE145" s="26"/>
      <c r="AF145" s="26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</row>
    <row r="146" spans="1:50" x14ac:dyDescent="0.2">
      <c r="A146" s="62">
        <v>103</v>
      </c>
      <c r="B146" s="18" t="str">
        <f>Data!B108</f>
        <v>Lithuania</v>
      </c>
      <c r="C146" s="18" t="str">
        <f>Data!C108</f>
        <v>LTU</v>
      </c>
      <c r="D146" s="18" t="str">
        <f>Data!D108</f>
        <v>ECS           Europe &amp; Central Asia</v>
      </c>
      <c r="E146" s="18" t="str">
        <f>Data!E108</f>
        <v xml:space="preserve"> </v>
      </c>
      <c r="F146" s="48">
        <f>Data!F108</f>
        <v>0</v>
      </c>
      <c r="G146" s="20">
        <f>IF($B$7="Overall Alert",Data!G108,IF($B$7="Underlying Vulnerability",Data!J108,IF($B$7="Emerging Threat",Data!M108)))</f>
        <v>0.5</v>
      </c>
      <c r="H146" s="21">
        <f>IF($B$7="Overall Alert",Data!H108,IF($B$7="Underlying Vulnerability",Data!K108,IF($B$7="Emerging Threat",Data!N108)))</f>
        <v>0.5</v>
      </c>
      <c r="I146" s="48">
        <f>Data!Q108</f>
        <v>0</v>
      </c>
      <c r="J146" s="23" t="str">
        <f>IF(
   $B$7="Overall Alert",IF(
      Data!R108 &gt;= 7, "HIGH",IF(
         Data!R108 &gt;= 5, "MED","LOW")), IF(
            $B$7="Underlying Vulnerability", IF(
               Data!Y108 &gt;= 10, "HIGH",IF(
                  Data!Y108 &gt;= 7, "MED","LOW")),IF(
                     $B$7="Emerging Threat", IF(
                        Data!AF108 &gt;= 10, "HIGH",IF(
                            Data!AF108 &gt;= 7, "MED","LOW")))))</f>
        <v>MED</v>
      </c>
      <c r="K146" s="23" t="str">
        <f>IF(
   $B$7="Overall Alert",IF(
      Data!S108 &gt;= 7, "HIGH",IF(
         Data!S108 &gt;= 5, "MED","LOW")), IF(
            $B$7="Underlying Vulnerability", IF(
               Data!Z108 &gt;= 10, "HIGH",IF(
                  Data!Z108 &gt;= 7, "MED","LOW")),IF(
                     $B$7="Emerging Threat", IF(
                        Data!AG108 &gt;= 10, "HIGH",IF(
                            Data!AG108 &gt;= 7, "MED","LOW")))))</f>
        <v>LOW</v>
      </c>
      <c r="L146" s="23" t="str">
        <f>IF(
   $B$7="Overall Alert",IF(
      Data!T108 &gt;= 7, "HIGH",IF(
         Data!T108 &gt;= 5, "MED","LOW")), IF(
            $B$7="Underlying Vulnerability", IF(
               Data!AA108 &gt;= 10, "HIGH",IF(
                  Data!AA108 &gt;= 7, "MED","LOW")),IF(
                     $B$7="Emerging Threat", IF(
                        Data!AH108 &gt;= 10, "HIGH",IF(
                            Data!AH108 &gt;= 7, "MED","LOW")))))</f>
        <v>LOW</v>
      </c>
      <c r="M146" s="23" t="str">
        <f>IF(
   $B$7="Overall Alert",IF(
      Data!U108 &gt;= 7, "HIGH",IF(
         Data!U108 &gt;= 5, "MED","LOW")), IF(
            $B$7="Underlying Vulnerability", IF(
               Data!AB108 &gt;= 10, "HIGH",IF(
                  Data!AB108 &gt;= 7, "MED","LOW")),IF(
                     $B$7="Emerging Threat", IF(
                        Data!AI108 &gt;= 10, "HIGH",IF(
                            Data!AI108 &gt;= 7, "MED","LOW")))))</f>
        <v>LOW</v>
      </c>
      <c r="N146" s="23" t="str">
        <f>IF(
   $B$7="Overall Alert",IF(
      Data!V108 &gt;= 7, "HIGH",IF(
         Data!V108 &gt;= 5, "MED","LOW")), IF(
            $B$7="Underlying Vulnerability", IF(
               Data!AC108 &gt;= 10, "HIGH",IF(
                  Data!AC108 &gt;= 7, "MED","LOW")),IF(
                     $B$7="Emerging Threat", IF(
                        Data!AJ108 &gt;= 10, "HIGH",IF(
                            Data!AJ108 &gt;= 7, "MED","LOW")))))</f>
        <v>LOW</v>
      </c>
      <c r="O146" s="23" t="str">
        <f>IF(
   $B$7="Overall Alert",IF(
      Data!W108 &gt;= 7, "HIGH",IF(
         Data!W108 &gt;= 5, "MED","LOW")), IF(
            $B$7="Underlying Vulnerability", IF(
               Data!AD108 &gt;= 10, "HIGH",IF(
                  Data!AD108 &gt;= 7, "MED","LOW")),IF(
                     $B$7="Emerging Threat", IF(
                        Data!AK108 &gt;= 10, "HIGH",IF(
                            Data!AK108 &gt;= 7, "MED","LOW")))))</f>
        <v>LOW</v>
      </c>
      <c r="P146" s="23"/>
      <c r="Q146" s="25"/>
      <c r="R146" s="25"/>
      <c r="S146" s="19"/>
      <c r="T146" s="19"/>
      <c r="U146" s="19"/>
      <c r="V146" s="19"/>
      <c r="W146" s="19"/>
      <c r="X146" s="19"/>
      <c r="Y146" s="26"/>
      <c r="Z146" s="26"/>
      <c r="AA146" s="26"/>
      <c r="AB146" s="26"/>
      <c r="AC146" s="26"/>
      <c r="AD146" s="26"/>
      <c r="AE146" s="26"/>
      <c r="AF146" s="26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</row>
    <row r="147" spans="1:50" x14ac:dyDescent="0.2">
      <c r="A147" s="62">
        <v>104</v>
      </c>
      <c r="B147" s="18" t="str">
        <f>Data!B109</f>
        <v>Luxembourg</v>
      </c>
      <c r="C147" s="18" t="str">
        <f>Data!C109</f>
        <v>LUX</v>
      </c>
      <c r="D147" s="18" t="str">
        <f>Data!D109</f>
        <v>ECS           Europe &amp; Central Asia</v>
      </c>
      <c r="E147" s="18" t="str">
        <f>Data!E109</f>
        <v xml:space="preserve"> </v>
      </c>
      <c r="F147" s="48">
        <f>Data!F109</f>
        <v>0</v>
      </c>
      <c r="G147" s="20">
        <f>IF($B$7="Overall Alert",Data!G109,IF($B$7="Underlying Vulnerability",Data!J109,IF($B$7="Emerging Threat",Data!M109)))</f>
        <v>1</v>
      </c>
      <c r="H147" s="21">
        <f>IF($B$7="Overall Alert",Data!H109,IF($B$7="Underlying Vulnerability",Data!K109,IF($B$7="Emerging Threat",Data!N109)))</f>
        <v>1</v>
      </c>
      <c r="I147" s="48">
        <f>Data!Q109</f>
        <v>0</v>
      </c>
      <c r="J147" s="23" t="str">
        <f>IF(
   $B$7="Overall Alert",IF(
      Data!R109 &gt;= 7, "HIGH",IF(
         Data!R109 &gt;= 5, "MED","LOW")), IF(
            $B$7="Underlying Vulnerability", IF(
               Data!Y109 &gt;= 10, "HIGH",IF(
                  Data!Y109 &gt;= 7, "MED","LOW")),IF(
                     $B$7="Emerging Threat", IF(
                        Data!AF109 &gt;= 10, "HIGH",IF(
                            Data!AF109 &gt;= 7, "MED","LOW")))))</f>
        <v>HIGH</v>
      </c>
      <c r="K147" s="23" t="str">
        <f>IF(
   $B$7="Overall Alert",IF(
      Data!S109 &gt;= 7, "HIGH",IF(
         Data!S109 &gt;= 5, "MED","LOW")), IF(
            $B$7="Underlying Vulnerability", IF(
               Data!Z109 &gt;= 10, "HIGH",IF(
                  Data!Z109 &gt;= 7, "MED","LOW")),IF(
                     $B$7="Emerging Threat", IF(
                        Data!AG109 &gt;= 10, "HIGH",IF(
                            Data!AG109 &gt;= 7, "MED","LOW")))))</f>
        <v>LOW</v>
      </c>
      <c r="L147" s="23" t="str">
        <f>IF(
   $B$7="Overall Alert",IF(
      Data!T109 &gt;= 7, "HIGH",IF(
         Data!T109 &gt;= 5, "MED","LOW")), IF(
            $B$7="Underlying Vulnerability", IF(
               Data!AA109 &gt;= 10, "HIGH",IF(
                  Data!AA109 &gt;= 7, "MED","LOW")),IF(
                     $B$7="Emerging Threat", IF(
                        Data!AH109 &gt;= 10, "HIGH",IF(
                            Data!AH109 &gt;= 7, "MED","LOW")))))</f>
        <v>LOW</v>
      </c>
      <c r="M147" s="23" t="str">
        <f>IF(
   $B$7="Overall Alert",IF(
      Data!U109 &gt;= 7, "HIGH",IF(
         Data!U109 &gt;= 5, "MED","LOW")), IF(
            $B$7="Underlying Vulnerability", IF(
               Data!AB109 &gt;= 10, "HIGH",IF(
                  Data!AB109 &gt;= 7, "MED","LOW")),IF(
                     $B$7="Emerging Threat", IF(
                        Data!AI109 &gt;= 10, "HIGH",IF(
                            Data!AI109 &gt;= 7, "MED","LOW")))))</f>
        <v>LOW</v>
      </c>
      <c r="N147" s="23" t="str">
        <f>IF(
   $B$7="Overall Alert",IF(
      Data!V109 &gt;= 7, "HIGH",IF(
         Data!V109 &gt;= 5, "MED","LOW")), IF(
            $B$7="Underlying Vulnerability", IF(
               Data!AC109 &gt;= 10, "HIGH",IF(
                  Data!AC109 &gt;= 7, "MED","LOW")),IF(
                     $B$7="Emerging Threat", IF(
                        Data!AJ109 &gt;= 10, "HIGH",IF(
                            Data!AJ109 &gt;= 7, "MED","LOW")))))</f>
        <v>LOW</v>
      </c>
      <c r="O147" s="23" t="str">
        <f>IF(
   $B$7="Overall Alert",IF(
      Data!W109 &gt;= 7, "HIGH",IF(
         Data!W109 &gt;= 5, "MED","LOW")), IF(
            $B$7="Underlying Vulnerability", IF(
               Data!AD109 &gt;= 10, "HIGH",IF(
                  Data!AD109 &gt;= 7, "MED","LOW")),IF(
                     $B$7="Emerging Threat", IF(
                        Data!AK109 &gt;= 10, "HIGH",IF(
                            Data!AK109 &gt;= 7, "MED","LOW")))))</f>
        <v>LOW</v>
      </c>
      <c r="P147" s="23"/>
      <c r="Q147" s="25"/>
      <c r="R147" s="25"/>
      <c r="S147" s="19"/>
      <c r="T147" s="19"/>
      <c r="U147" s="19"/>
      <c r="V147" s="19"/>
      <c r="W147" s="19"/>
      <c r="X147" s="19"/>
      <c r="Y147" s="26"/>
      <c r="Z147" s="26"/>
      <c r="AA147" s="26"/>
      <c r="AB147" s="26"/>
      <c r="AC147" s="26"/>
      <c r="AD147" s="26"/>
      <c r="AE147" s="26"/>
      <c r="AF147" s="26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</row>
    <row r="148" spans="1:50" x14ac:dyDescent="0.2">
      <c r="A148" s="62">
        <v>105</v>
      </c>
      <c r="B148" s="18" t="str">
        <f>Data!B110</f>
        <v>Latvia</v>
      </c>
      <c r="C148" s="18" t="str">
        <f>Data!C110</f>
        <v>LVA</v>
      </c>
      <c r="D148" s="18" t="str">
        <f>Data!D110</f>
        <v>ECS           Europe &amp; Central Asia</v>
      </c>
      <c r="E148" s="18" t="str">
        <f>Data!E110</f>
        <v xml:space="preserve"> </v>
      </c>
      <c r="F148" s="48">
        <f>Data!F110</f>
        <v>0</v>
      </c>
      <c r="G148" s="20">
        <f>IF($B$7="Overall Alert",Data!G110,IF($B$7="Underlying Vulnerability",Data!J110,IF($B$7="Emerging Threat",Data!M110)))</f>
        <v>1</v>
      </c>
      <c r="H148" s="21">
        <f>IF($B$7="Overall Alert",Data!H110,IF($B$7="Underlying Vulnerability",Data!K110,IF($B$7="Emerging Threat",Data!N110)))</f>
        <v>1</v>
      </c>
      <c r="I148" s="48">
        <f>Data!Q110</f>
        <v>0</v>
      </c>
      <c r="J148" s="23" t="str">
        <f>IF(
   $B$7="Overall Alert",IF(
      Data!R110 &gt;= 7, "HIGH",IF(
         Data!R110 &gt;= 5, "MED","LOW")), IF(
            $B$7="Underlying Vulnerability", IF(
               Data!Y110 &gt;= 10, "HIGH",IF(
                  Data!Y110 &gt;= 7, "MED","LOW")),IF(
                     $B$7="Emerging Threat", IF(
                        Data!AF110 &gt;= 10, "HIGH",IF(
                            Data!AF110 &gt;= 7, "MED","LOW")))))</f>
        <v>MED</v>
      </c>
      <c r="K148" s="23" t="str">
        <f>IF(
   $B$7="Overall Alert",IF(
      Data!S110 &gt;= 7, "HIGH",IF(
         Data!S110 &gt;= 5, "MED","LOW")), IF(
            $B$7="Underlying Vulnerability", IF(
               Data!Z110 &gt;= 10, "HIGH",IF(
                  Data!Z110 &gt;= 7, "MED","LOW")),IF(
                     $B$7="Emerging Threat", IF(
                        Data!AG110 &gt;= 10, "HIGH",IF(
                            Data!AG110 &gt;= 7, "MED","LOW")))))</f>
        <v>LOW</v>
      </c>
      <c r="L148" s="23" t="str">
        <f>IF(
   $B$7="Overall Alert",IF(
      Data!T110 &gt;= 7, "HIGH",IF(
         Data!T110 &gt;= 5, "MED","LOW")), IF(
            $B$7="Underlying Vulnerability", IF(
               Data!AA110 &gt;= 10, "HIGH",IF(
                  Data!AA110 &gt;= 7, "MED","LOW")),IF(
                     $B$7="Emerging Threat", IF(
                        Data!AH110 &gt;= 10, "HIGH",IF(
                            Data!AH110 &gt;= 7, "MED","LOW")))))</f>
        <v>LOW</v>
      </c>
      <c r="M148" s="23" t="str">
        <f>IF(
   $B$7="Overall Alert",IF(
      Data!U110 &gt;= 7, "HIGH",IF(
         Data!U110 &gt;= 5, "MED","LOW")), IF(
            $B$7="Underlying Vulnerability", IF(
               Data!AB110 &gt;= 10, "HIGH",IF(
                  Data!AB110 &gt;= 7, "MED","LOW")),IF(
                     $B$7="Emerging Threat", IF(
                        Data!AI110 &gt;= 10, "HIGH",IF(
                            Data!AI110 &gt;= 7, "MED","LOW")))))</f>
        <v>MED</v>
      </c>
      <c r="N148" s="23" t="str">
        <f>IF(
   $B$7="Overall Alert",IF(
      Data!V110 &gt;= 7, "HIGH",IF(
         Data!V110 &gt;= 5, "MED","LOW")), IF(
            $B$7="Underlying Vulnerability", IF(
               Data!AC110 &gt;= 10, "HIGH",IF(
                  Data!AC110 &gt;= 7, "MED","LOW")),IF(
                     $B$7="Emerging Threat", IF(
                        Data!AJ110 &gt;= 10, "HIGH",IF(
                            Data!AJ110 &gt;= 7, "MED","LOW")))))</f>
        <v>LOW</v>
      </c>
      <c r="O148" s="23" t="str">
        <f>IF(
   $B$7="Overall Alert",IF(
      Data!W110 &gt;= 7, "HIGH",IF(
         Data!W110 &gt;= 5, "MED","LOW")), IF(
            $B$7="Underlying Vulnerability", IF(
               Data!AD110 &gt;= 10, "HIGH",IF(
                  Data!AD110 &gt;= 7, "MED","LOW")),IF(
                     $B$7="Emerging Threat", IF(
                        Data!AK110 &gt;= 10, "HIGH",IF(
                            Data!AK110 &gt;= 7, "MED","LOW")))))</f>
        <v>LOW</v>
      </c>
      <c r="P148" s="23"/>
      <c r="Q148" s="25"/>
      <c r="R148" s="25"/>
      <c r="S148" s="19"/>
      <c r="T148" s="19"/>
      <c r="U148" s="19"/>
      <c r="V148" s="19"/>
      <c r="W148" s="19"/>
      <c r="X148" s="19"/>
      <c r="Y148" s="26"/>
      <c r="Z148" s="26"/>
      <c r="AA148" s="26"/>
      <c r="AB148" s="26"/>
      <c r="AC148" s="26"/>
      <c r="AD148" s="26"/>
      <c r="AE148" s="26"/>
      <c r="AF148" s="26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</row>
    <row r="149" spans="1:50" x14ac:dyDescent="0.2">
      <c r="A149" s="62">
        <v>106</v>
      </c>
      <c r="B149" s="18" t="str">
        <f>Data!B111</f>
        <v>Morocco</v>
      </c>
      <c r="C149" s="18" t="str">
        <f>Data!C111</f>
        <v>MAR</v>
      </c>
      <c r="D149" s="18" t="str">
        <f>Data!D111</f>
        <v>MEA           Middle East &amp; North Africa</v>
      </c>
      <c r="E149" s="18" t="str">
        <f>Data!E111</f>
        <v>IBRD</v>
      </c>
      <c r="F149" s="48">
        <f>Data!F111</f>
        <v>0</v>
      </c>
      <c r="G149" s="20">
        <f>IF($B$7="Overall Alert",Data!G111,IF($B$7="Underlying Vulnerability",Data!J111,IF($B$7="Emerging Threat",Data!M111)))</f>
        <v>1.5</v>
      </c>
      <c r="H149" s="21">
        <f>IF($B$7="Overall Alert",Data!H111,IF($B$7="Underlying Vulnerability",Data!K111,IF($B$7="Emerging Threat",Data!N111)))</f>
        <v>1.5</v>
      </c>
      <c r="I149" s="48">
        <f>Data!Q111</f>
        <v>0</v>
      </c>
      <c r="J149" s="23" t="str">
        <f>IF(
   $B$7="Overall Alert",IF(
      Data!R111 &gt;= 7, "HIGH",IF(
         Data!R111 &gt;= 5, "MED","LOW")), IF(
            $B$7="Underlying Vulnerability", IF(
               Data!Y111 &gt;= 10, "HIGH",IF(
                  Data!Y111 &gt;= 7, "MED","LOW")),IF(
                     $B$7="Emerging Threat", IF(
                        Data!AF111 &gt;= 10, "HIGH",IF(
                            Data!AF111 &gt;= 7, "MED","LOW")))))</f>
        <v>MED</v>
      </c>
      <c r="K149" s="23" t="str">
        <f>IF(
   $B$7="Overall Alert",IF(
      Data!S111 &gt;= 7, "HIGH",IF(
         Data!S111 &gt;= 5, "MED","LOW")), IF(
            $B$7="Underlying Vulnerability", IF(
               Data!Z111 &gt;= 10, "HIGH",IF(
                  Data!Z111 &gt;= 7, "MED","LOW")),IF(
                     $B$7="Emerging Threat", IF(
                        Data!AG111 &gt;= 10, "HIGH",IF(
                            Data!AG111 &gt;= 7, "MED","LOW")))))</f>
        <v>LOW</v>
      </c>
      <c r="L149" s="23" t="str">
        <f>IF(
   $B$7="Overall Alert",IF(
      Data!T111 &gt;= 7, "HIGH",IF(
         Data!T111 &gt;= 5, "MED","LOW")), IF(
            $B$7="Underlying Vulnerability", IF(
               Data!AA111 &gt;= 10, "HIGH",IF(
                  Data!AA111 &gt;= 7, "MED","LOW")),IF(
                     $B$7="Emerging Threat", IF(
                        Data!AH111 &gt;= 10, "HIGH",IF(
                            Data!AH111 &gt;= 7, "MED","LOW")))))</f>
        <v>LOW</v>
      </c>
      <c r="M149" s="23" t="str">
        <f>IF(
   $B$7="Overall Alert",IF(
      Data!U111 &gt;= 7, "HIGH",IF(
         Data!U111 &gt;= 5, "MED","LOW")), IF(
            $B$7="Underlying Vulnerability", IF(
               Data!AB111 &gt;= 10, "HIGH",IF(
                  Data!AB111 &gt;= 7, "MED","LOW")),IF(
                     $B$7="Emerging Threat", IF(
                        Data!AI111 &gt;= 10, "HIGH",IF(
                            Data!AI111 &gt;= 7, "MED","LOW")))))</f>
        <v>HIGH</v>
      </c>
      <c r="N149" s="23" t="str">
        <f>IF(
   $B$7="Overall Alert",IF(
      Data!V111 &gt;= 7, "HIGH",IF(
         Data!V111 &gt;= 5, "MED","LOW")), IF(
            $B$7="Underlying Vulnerability", IF(
               Data!AC111 &gt;= 10, "HIGH",IF(
                  Data!AC111 &gt;= 7, "MED","LOW")),IF(
                     $B$7="Emerging Threat", IF(
                        Data!AJ111 &gt;= 10, "HIGH",IF(
                            Data!AJ111 &gt;= 7, "MED","LOW")))))</f>
        <v>LOW</v>
      </c>
      <c r="O149" s="23" t="str">
        <f>IF(
   $B$7="Overall Alert",IF(
      Data!W111 &gt;= 7, "HIGH",IF(
         Data!W111 &gt;= 5, "MED","LOW")), IF(
            $B$7="Underlying Vulnerability", IF(
               Data!AD111 &gt;= 10, "HIGH",IF(
                  Data!AD111 &gt;= 7, "MED","LOW")),IF(
                     $B$7="Emerging Threat", IF(
                        Data!AK111 &gt;= 10, "HIGH",IF(
                            Data!AK111 &gt;= 7, "MED","LOW")))))</f>
        <v>LOW</v>
      </c>
      <c r="P149" s="23"/>
      <c r="Q149" s="25"/>
      <c r="R149" s="25"/>
      <c r="S149" s="19"/>
      <c r="T149" s="19"/>
      <c r="U149" s="19"/>
      <c r="V149" s="19"/>
      <c r="W149" s="19"/>
      <c r="X149" s="19"/>
      <c r="Y149" s="26"/>
      <c r="Z149" s="26"/>
      <c r="AA149" s="26"/>
      <c r="AB149" s="26"/>
      <c r="AC149" s="26"/>
      <c r="AD149" s="26"/>
      <c r="AE149" s="26"/>
      <c r="AF149" s="26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</row>
    <row r="150" spans="1:50" x14ac:dyDescent="0.2">
      <c r="A150" s="62">
        <v>107</v>
      </c>
      <c r="B150" s="18" t="str">
        <f>Data!B112</f>
        <v>Moldova Republic of</v>
      </c>
      <c r="C150" s="18" t="str">
        <f>Data!C112</f>
        <v>MDA</v>
      </c>
      <c r="D150" s="18" t="str">
        <f>Data!D112</f>
        <v>ECS           Europe &amp; Central Asia</v>
      </c>
      <c r="E150" s="18" t="str">
        <f>Data!E112</f>
        <v>IBRD</v>
      </c>
      <c r="F150" s="48">
        <f>Data!F112</f>
        <v>0</v>
      </c>
      <c r="G150" s="20">
        <f>IF($B$7="Overall Alert",Data!G112,IF($B$7="Underlying Vulnerability",Data!J112,IF($B$7="Emerging Threat",Data!M112)))</f>
        <v>2</v>
      </c>
      <c r="H150" s="21">
        <f>IF($B$7="Overall Alert",Data!H112,IF($B$7="Underlying Vulnerability",Data!K112,IF($B$7="Emerging Threat",Data!N112)))</f>
        <v>2</v>
      </c>
      <c r="I150" s="48">
        <f>Data!Q112</f>
        <v>0</v>
      </c>
      <c r="J150" s="23" t="str">
        <f>IF(
   $B$7="Overall Alert",IF(
      Data!R112 &gt;= 7, "HIGH",IF(
         Data!R112 &gt;= 5, "MED","LOW")), IF(
            $B$7="Underlying Vulnerability", IF(
               Data!Y112 &gt;= 10, "HIGH",IF(
                  Data!Y112 &gt;= 7, "MED","LOW")),IF(
                     $B$7="Emerging Threat", IF(
                        Data!AF112 &gt;= 10, "HIGH",IF(
                            Data!AF112 &gt;= 7, "MED","LOW")))))</f>
        <v>HIGH</v>
      </c>
      <c r="K150" s="23" t="str">
        <f>IF(
   $B$7="Overall Alert",IF(
      Data!S112 &gt;= 7, "HIGH",IF(
         Data!S112 &gt;= 5, "MED","LOW")), IF(
            $B$7="Underlying Vulnerability", IF(
               Data!Z112 &gt;= 10, "HIGH",IF(
                  Data!Z112 &gt;= 7, "MED","LOW")),IF(
                     $B$7="Emerging Threat", IF(
                        Data!AG112 &gt;= 10, "HIGH",IF(
                            Data!AG112 &gt;= 7, "MED","LOW")))))</f>
        <v>LOW</v>
      </c>
      <c r="L150" s="23" t="str">
        <f>IF(
   $B$7="Overall Alert",IF(
      Data!T112 &gt;= 7, "HIGH",IF(
         Data!T112 &gt;= 5, "MED","LOW")), IF(
            $B$7="Underlying Vulnerability", IF(
               Data!AA112 &gt;= 10, "HIGH",IF(
                  Data!AA112 &gt;= 7, "MED","LOW")),IF(
                     $B$7="Emerging Threat", IF(
                        Data!AH112 &gt;= 10, "HIGH",IF(
                            Data!AH112 &gt;= 7, "MED","LOW")))))</f>
        <v>MED</v>
      </c>
      <c r="M150" s="23" t="str">
        <f>IF(
   $B$7="Overall Alert",IF(
      Data!U112 &gt;= 7, "HIGH",IF(
         Data!U112 &gt;= 5, "MED","LOW")), IF(
            $B$7="Underlying Vulnerability", IF(
               Data!AB112 &gt;= 10, "HIGH",IF(
                  Data!AB112 &gt;= 7, "MED","LOW")),IF(
                     $B$7="Emerging Threat", IF(
                        Data!AI112 &gt;= 10, "HIGH",IF(
                            Data!AI112 &gt;= 7, "MED","LOW")))))</f>
        <v>MED</v>
      </c>
      <c r="N150" s="23" t="str">
        <f>IF(
   $B$7="Overall Alert",IF(
      Data!V112 &gt;= 7, "HIGH",IF(
         Data!V112 &gt;= 5, "MED","LOW")), IF(
            $B$7="Underlying Vulnerability", IF(
               Data!AC112 &gt;= 10, "HIGH",IF(
                  Data!AC112 &gt;= 7, "MED","LOW")),IF(
                     $B$7="Emerging Threat", IF(
                        Data!AJ112 &gt;= 10, "HIGH",IF(
                            Data!AJ112 &gt;= 7, "MED","LOW")))))</f>
        <v>LOW</v>
      </c>
      <c r="O150" s="23" t="str">
        <f>IF(
   $B$7="Overall Alert",IF(
      Data!W112 &gt;= 7, "HIGH",IF(
         Data!W112 &gt;= 5, "MED","LOW")), IF(
            $B$7="Underlying Vulnerability", IF(
               Data!AD112 &gt;= 10, "HIGH",IF(
                  Data!AD112 &gt;= 7, "MED","LOW")),IF(
                     $B$7="Emerging Threat", IF(
                        Data!AK112 &gt;= 10, "HIGH",IF(
                            Data!AK112 &gt;= 7, "MED","LOW")))))</f>
        <v>LOW</v>
      </c>
      <c r="P150" s="23"/>
      <c r="Q150" s="25"/>
      <c r="R150" s="25"/>
      <c r="S150" s="19"/>
      <c r="T150" s="19"/>
      <c r="U150" s="19"/>
      <c r="V150" s="19"/>
      <c r="W150" s="19"/>
      <c r="X150" s="19"/>
      <c r="Y150" s="26"/>
      <c r="Z150" s="26"/>
      <c r="AA150" s="26"/>
      <c r="AB150" s="26"/>
      <c r="AC150" s="26"/>
      <c r="AD150" s="26"/>
      <c r="AE150" s="26"/>
      <c r="AF150" s="26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</row>
    <row r="151" spans="1:50" x14ac:dyDescent="0.2">
      <c r="A151" s="62">
        <v>108</v>
      </c>
      <c r="B151" s="18" t="str">
        <f>Data!B113</f>
        <v>Madagascar</v>
      </c>
      <c r="C151" s="18" t="str">
        <f>Data!C113</f>
        <v>MDG</v>
      </c>
      <c r="D151" s="18" t="str">
        <f>Data!D113</f>
        <v>SSF           Sub-Saharan Africa</v>
      </c>
      <c r="E151" s="18" t="str">
        <f>Data!E113</f>
        <v>IDA</v>
      </c>
      <c r="F151" s="48">
        <f>Data!F113</f>
        <v>0</v>
      </c>
      <c r="G151" s="20">
        <f>IF($B$7="Overall Alert",Data!G113,IF($B$7="Underlying Vulnerability",Data!J113,IF($B$7="Emerging Threat",Data!M113)))</f>
        <v>4</v>
      </c>
      <c r="H151" s="21">
        <f>IF($B$7="Overall Alert",Data!H113,IF($B$7="Underlying Vulnerability",Data!K113,IF($B$7="Emerging Threat",Data!N113)))</f>
        <v>4</v>
      </c>
      <c r="I151" s="48">
        <f>Data!Q113</f>
        <v>0</v>
      </c>
      <c r="J151" s="23" t="str">
        <f>IF(
   $B$7="Overall Alert",IF(
      Data!R113 &gt;= 7, "HIGH",IF(
         Data!R113 &gt;= 5, "MED","LOW")), IF(
            $B$7="Underlying Vulnerability", IF(
               Data!Y113 &gt;= 10, "HIGH",IF(
                  Data!Y113 &gt;= 7, "MED","LOW")),IF(
                     $B$7="Emerging Threat", IF(
                        Data!AF113 &gt;= 10, "HIGH",IF(
                            Data!AF113 &gt;= 7, "MED","LOW")))))</f>
        <v>HIGH</v>
      </c>
      <c r="K151" s="23" t="str">
        <f>IF(
   $B$7="Overall Alert",IF(
      Data!S113 &gt;= 7, "HIGH",IF(
         Data!S113 &gt;= 5, "MED","LOW")), IF(
            $B$7="Underlying Vulnerability", IF(
               Data!Z113 &gt;= 10, "HIGH",IF(
                  Data!Z113 &gt;= 7, "MED","LOW")),IF(
                     $B$7="Emerging Threat", IF(
                        Data!AG113 &gt;= 10, "HIGH",IF(
                            Data!AG113 &gt;= 7, "MED","LOW")))))</f>
        <v>MED</v>
      </c>
      <c r="L151" s="23" t="str">
        <f>IF(
   $B$7="Overall Alert",IF(
      Data!T113 &gt;= 7, "HIGH",IF(
         Data!T113 &gt;= 5, "MED","LOW")), IF(
            $B$7="Underlying Vulnerability", IF(
               Data!AA113 &gt;= 10, "HIGH",IF(
                  Data!AA113 &gt;= 7, "MED","LOW")),IF(
                     $B$7="Emerging Threat", IF(
                        Data!AH113 &gt;= 10, "HIGH",IF(
                            Data!AH113 &gt;= 7, "MED","LOW")))))</f>
        <v>MED</v>
      </c>
      <c r="M151" s="23" t="str">
        <f>IF(
   $B$7="Overall Alert",IF(
      Data!U113 &gt;= 7, "HIGH",IF(
         Data!U113 &gt;= 5, "MED","LOW")), IF(
            $B$7="Underlying Vulnerability", IF(
               Data!AB113 &gt;= 10, "HIGH",IF(
                  Data!AB113 &gt;= 7, "MED","LOW")),IF(
                     $B$7="Emerging Threat", IF(
                        Data!AI113 &gt;= 10, "HIGH",IF(
                            Data!AI113 &gt;= 7, "MED","LOW")))))</f>
        <v>HIGH</v>
      </c>
      <c r="N151" s="23" t="str">
        <f>IF(
   $B$7="Overall Alert",IF(
      Data!V113 &gt;= 7, "HIGH",IF(
         Data!V113 &gt;= 5, "MED","LOW")), IF(
            $B$7="Underlying Vulnerability", IF(
               Data!AC113 &gt;= 10, "HIGH",IF(
                  Data!AC113 &gt;= 7, "MED","LOW")),IF(
                     $B$7="Emerging Threat", IF(
                        Data!AJ113 &gt;= 10, "HIGH",IF(
                            Data!AJ113 &gt;= 7, "MED","LOW")))))</f>
        <v>HIGH</v>
      </c>
      <c r="O151" s="23" t="str">
        <f>IF(
   $B$7="Overall Alert",IF(
      Data!W113 &gt;= 7, "HIGH",IF(
         Data!W113 &gt;= 5, "MED","LOW")), IF(
            $B$7="Underlying Vulnerability", IF(
               Data!AD113 &gt;= 10, "HIGH",IF(
                  Data!AD113 &gt;= 7, "MED","LOW")),IF(
                     $B$7="Emerging Threat", IF(
                        Data!AK113 &gt;= 10, "HIGH",IF(
                            Data!AK113 &gt;= 7, "MED","LOW")))))</f>
        <v>LOW</v>
      </c>
      <c r="P151" s="23"/>
      <c r="Q151" s="25"/>
      <c r="R151" s="25"/>
      <c r="S151" s="19"/>
      <c r="T151" s="19"/>
      <c r="U151" s="19"/>
      <c r="V151" s="19"/>
      <c r="W151" s="19"/>
      <c r="X151" s="19"/>
      <c r="Y151" s="26"/>
      <c r="Z151" s="26"/>
      <c r="AA151" s="26"/>
      <c r="AB151" s="26"/>
      <c r="AC151" s="26"/>
      <c r="AD151" s="26"/>
      <c r="AE151" s="26"/>
      <c r="AF151" s="26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</row>
    <row r="152" spans="1:50" x14ac:dyDescent="0.2">
      <c r="A152" s="62">
        <v>109</v>
      </c>
      <c r="B152" s="18" t="str">
        <f>Data!B114</f>
        <v>Maldives</v>
      </c>
      <c r="C152" s="18" t="str">
        <f>Data!C114</f>
        <v>MDV</v>
      </c>
      <c r="D152" s="18" t="str">
        <f>Data!D114</f>
        <v>SAS           South Asia</v>
      </c>
      <c r="E152" s="18" t="str">
        <f>Data!E114</f>
        <v>IDA</v>
      </c>
      <c r="F152" s="48">
        <f>Data!F114</f>
        <v>0</v>
      </c>
      <c r="G152" s="20">
        <f>IF($B$7="Overall Alert",Data!G114,IF($B$7="Underlying Vulnerability",Data!J114,IF($B$7="Emerging Threat",Data!M114)))</f>
        <v>1.5</v>
      </c>
      <c r="H152" s="21">
        <f>IF($B$7="Overall Alert",Data!H114,IF($B$7="Underlying Vulnerability",Data!K114,IF($B$7="Emerging Threat",Data!N114)))</f>
        <v>1.5</v>
      </c>
      <c r="I152" s="48">
        <f>Data!Q114</f>
        <v>0</v>
      </c>
      <c r="J152" s="23" t="str">
        <f>IF(
   $B$7="Overall Alert",IF(
      Data!R114 &gt;= 7, "HIGH",IF(
         Data!R114 &gt;= 5, "MED","LOW")), IF(
            $B$7="Underlying Vulnerability", IF(
               Data!Y114 &gt;= 10, "HIGH",IF(
                  Data!Y114 &gt;= 7, "MED","LOW")),IF(
                     $B$7="Emerging Threat", IF(
                        Data!AF114 &gt;= 10, "HIGH",IF(
                            Data!AF114 &gt;= 7, "MED","LOW")))))</f>
        <v>HIGH</v>
      </c>
      <c r="K152" s="23" t="str">
        <f>IF(
   $B$7="Overall Alert",IF(
      Data!S114 &gt;= 7, "HIGH",IF(
         Data!S114 &gt;= 5, "MED","LOW")), IF(
            $B$7="Underlying Vulnerability", IF(
               Data!Z114 &gt;= 10, "HIGH",IF(
                  Data!Z114 &gt;= 7, "MED","LOW")),IF(
                     $B$7="Emerging Threat", IF(
                        Data!AG114 &gt;= 10, "HIGH",IF(
                            Data!AG114 &gt;= 7, "MED","LOW")))))</f>
        <v>LOW</v>
      </c>
      <c r="L152" s="23" t="str">
        <f>IF(
   $B$7="Overall Alert",IF(
      Data!T114 &gt;= 7, "HIGH",IF(
         Data!T114 &gt;= 5, "MED","LOW")), IF(
            $B$7="Underlying Vulnerability", IF(
               Data!AA114 &gt;= 10, "HIGH",IF(
                  Data!AA114 &gt;= 7, "MED","LOW")),IF(
                     $B$7="Emerging Threat", IF(
                        Data!AH114 &gt;= 10, "HIGH",IF(
                            Data!AH114 &gt;= 7, "MED","LOW")))))</f>
        <v>LOW</v>
      </c>
      <c r="M152" s="23" t="str">
        <f>IF(
   $B$7="Overall Alert",IF(
      Data!U114 &gt;= 7, "HIGH",IF(
         Data!U114 &gt;= 5, "MED","LOW")), IF(
            $B$7="Underlying Vulnerability", IF(
               Data!AB114 &gt;= 10, "HIGH",IF(
                  Data!AB114 &gt;= 7, "MED","LOW")),IF(
                     $B$7="Emerging Threat", IF(
                        Data!AI114 &gt;= 10, "HIGH",IF(
                            Data!AI114 &gt;= 7, "MED","LOW")))))</f>
        <v>LOW</v>
      </c>
      <c r="N152" s="23" t="str">
        <f>IF(
   $B$7="Overall Alert",IF(
      Data!V114 &gt;= 7, "HIGH",IF(
         Data!V114 &gt;= 5, "MED","LOW")), IF(
            $B$7="Underlying Vulnerability", IF(
               Data!AC114 &gt;= 10, "HIGH",IF(
                  Data!AC114 &gt;= 7, "MED","LOW")),IF(
                     $B$7="Emerging Threat", IF(
                        Data!AJ114 &gt;= 10, "HIGH",IF(
                            Data!AJ114 &gt;= 7, "MED","LOW")))))</f>
        <v>MED</v>
      </c>
      <c r="O152" s="23" t="str">
        <f>IF(
   $B$7="Overall Alert",IF(
      Data!W114 &gt;= 7, "HIGH",IF(
         Data!W114 &gt;= 5, "MED","LOW")), IF(
            $B$7="Underlying Vulnerability", IF(
               Data!AD114 &gt;= 10, "HIGH",IF(
                  Data!AD114 &gt;= 7, "MED","LOW")),IF(
                     $B$7="Emerging Threat", IF(
                        Data!AK114 &gt;= 10, "HIGH",IF(
                            Data!AK114 &gt;= 7, "MED","LOW")))))</f>
        <v>LOW</v>
      </c>
      <c r="P152" s="23"/>
      <c r="Q152" s="25"/>
      <c r="R152" s="25"/>
      <c r="S152" s="19"/>
      <c r="T152" s="19"/>
      <c r="U152" s="19"/>
      <c r="V152" s="19"/>
      <c r="W152" s="19"/>
      <c r="X152" s="19"/>
      <c r="Y152" s="26"/>
      <c r="Z152" s="26"/>
      <c r="AA152" s="26"/>
      <c r="AB152" s="26"/>
      <c r="AC152" s="26"/>
      <c r="AD152" s="26"/>
      <c r="AE152" s="26"/>
      <c r="AF152" s="26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</row>
    <row r="153" spans="1:50" x14ac:dyDescent="0.2">
      <c r="A153" s="62">
        <v>110</v>
      </c>
      <c r="B153" s="18" t="str">
        <f>Data!B115</f>
        <v>Mexico</v>
      </c>
      <c r="C153" s="18" t="str">
        <f>Data!C115</f>
        <v>MEX</v>
      </c>
      <c r="D153" s="18" t="str">
        <f>Data!D115</f>
        <v>LCN           Latin America &amp; Caribbean</v>
      </c>
      <c r="E153" s="18" t="str">
        <f>Data!E115</f>
        <v>IBRD</v>
      </c>
      <c r="F153" s="48">
        <f>Data!F115</f>
        <v>0</v>
      </c>
      <c r="G153" s="20">
        <f>IF($B$7="Overall Alert",Data!G115,IF($B$7="Underlying Vulnerability",Data!J115,IF($B$7="Emerging Threat",Data!M115)))</f>
        <v>3</v>
      </c>
      <c r="H153" s="21">
        <f>IF($B$7="Overall Alert",Data!H115,IF($B$7="Underlying Vulnerability",Data!K115,IF($B$7="Emerging Threat",Data!N115)))</f>
        <v>3</v>
      </c>
      <c r="I153" s="48">
        <f>Data!Q115</f>
        <v>0</v>
      </c>
      <c r="J153" s="23" t="str">
        <f>IF(
   $B$7="Overall Alert",IF(
      Data!R115 &gt;= 7, "HIGH",IF(
         Data!R115 &gt;= 5, "MED","LOW")), IF(
            $B$7="Underlying Vulnerability", IF(
               Data!Y115 &gt;= 10, "HIGH",IF(
                  Data!Y115 &gt;= 7, "MED","LOW")),IF(
                     $B$7="Emerging Threat", IF(
                        Data!AF115 &gt;= 10, "HIGH",IF(
                            Data!AF115 &gt;= 7, "MED","LOW")))))</f>
        <v>HIGH</v>
      </c>
      <c r="K153" s="23" t="str">
        <f>IF(
   $B$7="Overall Alert",IF(
      Data!S115 &gt;= 7, "HIGH",IF(
         Data!S115 &gt;= 5, "MED","LOW")), IF(
            $B$7="Underlying Vulnerability", IF(
               Data!Z115 &gt;= 10, "HIGH",IF(
                  Data!Z115 &gt;= 7, "MED","LOW")),IF(
                     $B$7="Emerging Threat", IF(
                        Data!AG115 &gt;= 10, "HIGH",IF(
                            Data!AG115 &gt;= 7, "MED","LOW")))))</f>
        <v>LOW</v>
      </c>
      <c r="L153" s="23" t="str">
        <f>IF(
   $B$7="Overall Alert",IF(
      Data!T115 &gt;= 7, "HIGH",IF(
         Data!T115 &gt;= 5, "MED","LOW")), IF(
            $B$7="Underlying Vulnerability", IF(
               Data!AA115 &gt;= 10, "HIGH",IF(
                  Data!AA115 &gt;= 7, "MED","LOW")),IF(
                     $B$7="Emerging Threat", IF(
                        Data!AH115 &gt;= 10, "HIGH",IF(
                            Data!AH115 &gt;= 7, "MED","LOW")))))</f>
        <v>MED</v>
      </c>
      <c r="M153" s="23" t="str">
        <f>IF(
   $B$7="Overall Alert",IF(
      Data!U115 &gt;= 7, "HIGH",IF(
         Data!U115 &gt;= 5, "MED","LOW")), IF(
            $B$7="Underlying Vulnerability", IF(
               Data!AB115 &gt;= 10, "HIGH",IF(
                  Data!AB115 &gt;= 7, "MED","LOW")),IF(
                     $B$7="Emerging Threat", IF(
                        Data!AI115 &gt;= 10, "HIGH",IF(
                            Data!AI115 &gt;= 7, "MED","LOW")))))</f>
        <v>MED</v>
      </c>
      <c r="N153" s="23" t="str">
        <f>IF(
   $B$7="Overall Alert",IF(
      Data!V115 &gt;= 7, "HIGH",IF(
         Data!V115 &gt;= 5, "MED","LOW")), IF(
            $B$7="Underlying Vulnerability", IF(
               Data!AC115 &gt;= 10, "HIGH",IF(
                  Data!AC115 &gt;= 7, "MED","LOW")),IF(
                     $B$7="Emerging Threat", IF(
                        Data!AJ115 &gt;= 10, "HIGH",IF(
                            Data!AJ115 &gt;= 7, "MED","LOW")))))</f>
        <v>HIGH</v>
      </c>
      <c r="O153" s="23" t="str">
        <f>IF(
   $B$7="Overall Alert",IF(
      Data!W115 &gt;= 7, "HIGH",IF(
         Data!W115 &gt;= 5, "MED","LOW")), IF(
            $B$7="Underlying Vulnerability", IF(
               Data!AD115 &gt;= 10, "HIGH",IF(
                  Data!AD115 &gt;= 7, "MED","LOW")),IF(
                     $B$7="Emerging Threat", IF(
                        Data!AK115 &gt;= 10, "HIGH",IF(
                            Data!AK115 &gt;= 7, "MED","LOW")))))</f>
        <v>LOW</v>
      </c>
      <c r="P153" s="23"/>
      <c r="Q153" s="25"/>
      <c r="R153" s="25"/>
      <c r="S153" s="19"/>
      <c r="T153" s="19"/>
      <c r="U153" s="19"/>
      <c r="V153" s="19"/>
      <c r="W153" s="19"/>
      <c r="X153" s="19"/>
      <c r="Y153" s="26"/>
      <c r="Z153" s="26"/>
      <c r="AA153" s="26"/>
      <c r="AB153" s="26"/>
      <c r="AC153" s="26"/>
      <c r="AD153" s="26"/>
      <c r="AE153" s="26"/>
      <c r="AF153" s="26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</row>
    <row r="154" spans="1:50" x14ac:dyDescent="0.2">
      <c r="A154" s="62">
        <v>111</v>
      </c>
      <c r="B154" s="18" t="str">
        <f>Data!B116</f>
        <v>Marshall Islands</v>
      </c>
      <c r="C154" s="18" t="str">
        <f>Data!C116</f>
        <v>MHL</v>
      </c>
      <c r="D154" s="18" t="str">
        <f>Data!D116</f>
        <v>EAS           East Asia &amp; Pacific</v>
      </c>
      <c r="E154" s="18" t="str">
        <f>Data!E116</f>
        <v>IDA</v>
      </c>
      <c r="F154" s="48">
        <f>Data!F116</f>
        <v>0</v>
      </c>
      <c r="G154" s="20">
        <f>IF($B$7="Overall Alert",Data!G116,IF($B$7="Underlying Vulnerability",Data!J116,IF($B$7="Emerging Threat",Data!M116)))</f>
        <v>1</v>
      </c>
      <c r="H154" s="21">
        <f>IF($B$7="Overall Alert",Data!H116,IF($B$7="Underlying Vulnerability",Data!K116,IF($B$7="Emerging Threat",Data!N116)))</f>
        <v>1</v>
      </c>
      <c r="I154" s="48">
        <f>Data!Q116</f>
        <v>0</v>
      </c>
      <c r="J154" s="23" t="str">
        <f>IF(
   $B$7="Overall Alert",IF(
      Data!R116 &gt;= 7, "HIGH",IF(
         Data!R116 &gt;= 5, "MED","LOW")), IF(
            $B$7="Underlying Vulnerability", IF(
               Data!Y116 &gt;= 10, "HIGH",IF(
                  Data!Y116 &gt;= 7, "MED","LOW")),IF(
                     $B$7="Emerging Threat", IF(
                        Data!AF116 &gt;= 10, "HIGH",IF(
                            Data!AF116 &gt;= 7, "MED","LOW")))))</f>
        <v>MED</v>
      </c>
      <c r="K154" s="23" t="str">
        <f>IF(
   $B$7="Overall Alert",IF(
      Data!S116 &gt;= 7, "HIGH",IF(
         Data!S116 &gt;= 5, "MED","LOW")), IF(
            $B$7="Underlying Vulnerability", IF(
               Data!Z116 &gt;= 10, "HIGH",IF(
                  Data!Z116 &gt;= 7, "MED","LOW")),IF(
                     $B$7="Emerging Threat", IF(
                        Data!AG116 &gt;= 10, "HIGH",IF(
                            Data!AG116 &gt;= 7, "MED","LOW")))))</f>
        <v>LOW</v>
      </c>
      <c r="L154" s="23" t="str">
        <f>IF(
   $B$7="Overall Alert",IF(
      Data!T116 &gt;= 7, "HIGH",IF(
         Data!T116 &gt;= 5, "MED","LOW")), IF(
            $B$7="Underlying Vulnerability", IF(
               Data!AA116 &gt;= 10, "HIGH",IF(
                  Data!AA116 &gt;= 7, "MED","LOW")),IF(
                     $B$7="Emerging Threat", IF(
                        Data!AH116 &gt;= 10, "HIGH",IF(
                            Data!AH116 &gt;= 7, "MED","LOW")))))</f>
        <v>LOW</v>
      </c>
      <c r="M154" s="23" t="str">
        <f>IF(
   $B$7="Overall Alert",IF(
      Data!U116 &gt;= 7, "HIGH",IF(
         Data!U116 &gt;= 5, "MED","LOW")), IF(
            $B$7="Underlying Vulnerability", IF(
               Data!AB116 &gt;= 10, "HIGH",IF(
                  Data!AB116 &gt;= 7, "MED","LOW")),IF(
                     $B$7="Emerging Threat", IF(
                        Data!AI116 &gt;= 10, "HIGH",IF(
                            Data!AI116 &gt;= 7, "MED","LOW")))))</f>
        <v>LOW</v>
      </c>
      <c r="N154" s="23" t="str">
        <f>IF(
   $B$7="Overall Alert",IF(
      Data!V116 &gt;= 7, "HIGH",IF(
         Data!V116 &gt;= 5, "MED","LOW")), IF(
            $B$7="Underlying Vulnerability", IF(
               Data!AC116 &gt;= 10, "HIGH",IF(
                  Data!AC116 &gt;= 7, "MED","LOW")),IF(
                     $B$7="Emerging Threat", IF(
                        Data!AJ116 &gt;= 10, "HIGH",IF(
                            Data!AJ116 &gt;= 7, "MED","LOW")))))</f>
        <v>LOW</v>
      </c>
      <c r="O154" s="23" t="str">
        <f>IF(
   $B$7="Overall Alert",IF(
      Data!W116 &gt;= 7, "HIGH",IF(
         Data!W116 &gt;= 5, "MED","LOW")), IF(
            $B$7="Underlying Vulnerability", IF(
               Data!AD116 &gt;= 10, "HIGH",IF(
                  Data!AD116 &gt;= 7, "MED","LOW")),IF(
                     $B$7="Emerging Threat", IF(
                        Data!AK116 &gt;= 10, "HIGH",IF(
                            Data!AK116 &gt;= 7, "MED","LOW")))))</f>
        <v>MED</v>
      </c>
      <c r="P154" s="23"/>
      <c r="Q154" s="25"/>
      <c r="R154" s="25"/>
      <c r="S154" s="19"/>
      <c r="T154" s="19"/>
      <c r="U154" s="19"/>
      <c r="V154" s="19"/>
      <c r="W154" s="19"/>
      <c r="X154" s="19"/>
      <c r="Y154" s="26"/>
      <c r="Z154" s="26"/>
      <c r="AA154" s="26"/>
      <c r="AB154" s="26"/>
      <c r="AC154" s="26"/>
      <c r="AD154" s="26"/>
      <c r="AE154" s="26"/>
      <c r="AF154" s="26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</row>
    <row r="155" spans="1:50" x14ac:dyDescent="0.2">
      <c r="A155" s="62">
        <v>112</v>
      </c>
      <c r="B155" s="18" t="str">
        <f>Data!B117</f>
        <v>North Macedonia</v>
      </c>
      <c r="C155" s="18" t="str">
        <f>Data!C117</f>
        <v>MKD</v>
      </c>
      <c r="D155" s="18" t="str">
        <f>Data!D117</f>
        <v>ECS           Europe &amp; Central Asia</v>
      </c>
      <c r="E155" s="18" t="str">
        <f>Data!E117</f>
        <v>IBRD</v>
      </c>
      <c r="F155" s="48">
        <f>Data!F117</f>
        <v>0</v>
      </c>
      <c r="G155" s="20">
        <f>IF($B$7="Overall Alert",Data!G117,IF($B$7="Underlying Vulnerability",Data!J117,IF($B$7="Emerging Threat",Data!M117)))</f>
        <v>1.5</v>
      </c>
      <c r="H155" s="21">
        <f>IF($B$7="Overall Alert",Data!H117,IF($B$7="Underlying Vulnerability",Data!K117,IF($B$7="Emerging Threat",Data!N117)))</f>
        <v>1.5</v>
      </c>
      <c r="I155" s="48">
        <f>Data!Q117</f>
        <v>0</v>
      </c>
      <c r="J155" s="23" t="str">
        <f>IF(
   $B$7="Overall Alert",IF(
      Data!R117 &gt;= 7, "HIGH",IF(
         Data!R117 &gt;= 5, "MED","LOW")), IF(
            $B$7="Underlying Vulnerability", IF(
               Data!Y117 &gt;= 10, "HIGH",IF(
                  Data!Y117 &gt;= 7, "MED","LOW")),IF(
                     $B$7="Emerging Threat", IF(
                        Data!AF117 &gt;= 10, "HIGH",IF(
                            Data!AF117 &gt;= 7, "MED","LOW")))))</f>
        <v>HIGH</v>
      </c>
      <c r="K155" s="23" t="str">
        <f>IF(
   $B$7="Overall Alert",IF(
      Data!S117 &gt;= 7, "HIGH",IF(
         Data!S117 &gt;= 5, "MED","LOW")), IF(
            $B$7="Underlying Vulnerability", IF(
               Data!Z117 &gt;= 10, "HIGH",IF(
                  Data!Z117 &gt;= 7, "MED","LOW")),IF(
                     $B$7="Emerging Threat", IF(
                        Data!AG117 &gt;= 10, "HIGH",IF(
                            Data!AG117 &gt;= 7, "MED","LOW")))))</f>
        <v>LOW</v>
      </c>
      <c r="L155" s="23" t="str">
        <f>IF(
   $B$7="Overall Alert",IF(
      Data!T117 &gt;= 7, "HIGH",IF(
         Data!T117 &gt;= 5, "MED","LOW")), IF(
            $B$7="Underlying Vulnerability", IF(
               Data!AA117 &gt;= 10, "HIGH",IF(
                  Data!AA117 &gt;= 7, "MED","LOW")),IF(
                     $B$7="Emerging Threat", IF(
                        Data!AH117 &gt;= 10, "HIGH",IF(
                            Data!AH117 &gt;= 7, "MED","LOW")))))</f>
        <v>LOW</v>
      </c>
      <c r="M155" s="23" t="str">
        <f>IF(
   $B$7="Overall Alert",IF(
      Data!U117 &gt;= 7, "HIGH",IF(
         Data!U117 &gt;= 5, "MED","LOW")), IF(
            $B$7="Underlying Vulnerability", IF(
               Data!AB117 &gt;= 10, "HIGH",IF(
                  Data!AB117 &gt;= 7, "MED","LOW")),IF(
                     $B$7="Emerging Threat", IF(
                        Data!AI117 &gt;= 10, "HIGH",IF(
                            Data!AI117 &gt;= 7, "MED","LOW")))))</f>
        <v>MED</v>
      </c>
      <c r="N155" s="23" t="str">
        <f>IF(
   $B$7="Overall Alert",IF(
      Data!V117 &gt;= 7, "HIGH",IF(
         Data!V117 &gt;= 5, "MED","LOW")), IF(
            $B$7="Underlying Vulnerability", IF(
               Data!AC117 &gt;= 10, "HIGH",IF(
                  Data!AC117 &gt;= 7, "MED","LOW")),IF(
                     $B$7="Emerging Threat", IF(
                        Data!AJ117 &gt;= 10, "HIGH",IF(
                            Data!AJ117 &gt;= 7, "MED","LOW")))))</f>
        <v>LOW</v>
      </c>
      <c r="O155" s="23" t="str">
        <f>IF(
   $B$7="Overall Alert",IF(
      Data!W117 &gt;= 7, "HIGH",IF(
         Data!W117 &gt;= 5, "MED","LOW")), IF(
            $B$7="Underlying Vulnerability", IF(
               Data!AD117 &gt;= 10, "HIGH",IF(
                  Data!AD117 &gt;= 7, "MED","LOW")),IF(
                     $B$7="Emerging Threat", IF(
                        Data!AK117 &gt;= 10, "HIGH",IF(
                            Data!AK117 &gt;= 7, "MED","LOW")))))</f>
        <v>LOW</v>
      </c>
      <c r="P155" s="23"/>
      <c r="Q155" s="25"/>
      <c r="R155" s="25"/>
      <c r="S155" s="19"/>
      <c r="T155" s="19"/>
      <c r="U155" s="19"/>
      <c r="V155" s="19"/>
      <c r="W155" s="19"/>
      <c r="X155" s="19"/>
      <c r="Y155" s="26"/>
      <c r="Z155" s="26"/>
      <c r="AA155" s="26"/>
      <c r="AB155" s="26"/>
      <c r="AC155" s="26"/>
      <c r="AD155" s="26"/>
      <c r="AE155" s="26"/>
      <c r="AF155" s="26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</row>
    <row r="156" spans="1:50" x14ac:dyDescent="0.2">
      <c r="A156" s="62">
        <v>113</v>
      </c>
      <c r="B156" s="18" t="str">
        <f>Data!B118</f>
        <v>Mali</v>
      </c>
      <c r="C156" s="18" t="str">
        <f>Data!C118</f>
        <v>MLI</v>
      </c>
      <c r="D156" s="18" t="str">
        <f>Data!D118</f>
        <v>SSF           Sub-Saharan Africa</v>
      </c>
      <c r="E156" s="18" t="str">
        <f>Data!E118</f>
        <v>IDA</v>
      </c>
      <c r="F156" s="48">
        <f>Data!F118</f>
        <v>0</v>
      </c>
      <c r="G156" s="20">
        <f>IF($B$7="Overall Alert",Data!G118,IF($B$7="Underlying Vulnerability",Data!J118,IF($B$7="Emerging Threat",Data!M118)))</f>
        <v>5</v>
      </c>
      <c r="H156" s="21">
        <f>IF($B$7="Overall Alert",Data!H118,IF($B$7="Underlying Vulnerability",Data!K118,IF($B$7="Emerging Threat",Data!N118)))</f>
        <v>5</v>
      </c>
      <c r="I156" s="48">
        <f>Data!Q118</f>
        <v>0</v>
      </c>
      <c r="J156" s="23" t="str">
        <f>IF(
   $B$7="Overall Alert",IF(
      Data!R118 &gt;= 7, "HIGH",IF(
         Data!R118 &gt;= 5, "MED","LOW")), IF(
            $B$7="Underlying Vulnerability", IF(
               Data!Y118 &gt;= 10, "HIGH",IF(
                  Data!Y118 &gt;= 7, "MED","LOW")),IF(
                     $B$7="Emerging Threat", IF(
                        Data!AF118 &gt;= 10, "HIGH",IF(
                            Data!AF118 &gt;= 7, "MED","LOW")))))</f>
        <v>HIGH</v>
      </c>
      <c r="K156" s="23" t="str">
        <f>IF(
   $B$7="Overall Alert",IF(
      Data!S118 &gt;= 7, "HIGH",IF(
         Data!S118 &gt;= 5, "MED","LOW")), IF(
            $B$7="Underlying Vulnerability", IF(
               Data!Z118 &gt;= 10, "HIGH",IF(
                  Data!Z118 &gt;= 7, "MED","LOW")),IF(
                     $B$7="Emerging Threat", IF(
                        Data!AG118 &gt;= 10, "HIGH",IF(
                            Data!AG118 &gt;= 7, "MED","LOW")))))</f>
        <v>HIGH</v>
      </c>
      <c r="L156" s="23" t="str">
        <f>IF(
   $B$7="Overall Alert",IF(
      Data!T118 &gt;= 7, "HIGH",IF(
         Data!T118 &gt;= 5, "MED","LOW")), IF(
            $B$7="Underlying Vulnerability", IF(
               Data!AA118 &gt;= 10, "HIGH",IF(
                  Data!AA118 &gt;= 7, "MED","LOW")),IF(
                     $B$7="Emerging Threat", IF(
                        Data!AH118 &gt;= 10, "HIGH",IF(
                            Data!AH118 &gt;= 7, "MED","LOW")))))</f>
        <v>HIGH</v>
      </c>
      <c r="M156" s="23" t="str">
        <f>IF(
   $B$7="Overall Alert",IF(
      Data!U118 &gt;= 7, "HIGH",IF(
         Data!U118 &gt;= 5, "MED","LOW")), IF(
            $B$7="Underlying Vulnerability", IF(
               Data!AB118 &gt;= 10, "HIGH",IF(
                  Data!AB118 &gt;= 7, "MED","LOW")),IF(
                     $B$7="Emerging Threat", IF(
                        Data!AI118 &gt;= 10, "HIGH",IF(
                            Data!AI118 &gt;= 7, "MED","LOW")))))</f>
        <v>HIGH</v>
      </c>
      <c r="N156" s="23" t="str">
        <f>IF(
   $B$7="Overall Alert",IF(
      Data!V118 &gt;= 7, "HIGH",IF(
         Data!V118 &gt;= 5, "MED","LOW")), IF(
            $B$7="Underlying Vulnerability", IF(
               Data!AC118 &gt;= 10, "HIGH",IF(
                  Data!AC118 &gt;= 7, "MED","LOW")),IF(
                     $B$7="Emerging Threat", IF(
                        Data!AJ118 &gt;= 10, "HIGH",IF(
                            Data!AJ118 &gt;= 7, "MED","LOW")))))</f>
        <v>LOW</v>
      </c>
      <c r="O156" s="23" t="str">
        <f>IF(
   $B$7="Overall Alert",IF(
      Data!W118 &gt;= 7, "HIGH",IF(
         Data!W118 &gt;= 5, "MED","LOW")), IF(
            $B$7="Underlying Vulnerability", IF(
               Data!AD118 &gt;= 10, "HIGH",IF(
                  Data!AD118 &gt;= 7, "MED","LOW")),IF(
                     $B$7="Emerging Threat", IF(
                        Data!AK118 &gt;= 10, "HIGH",IF(
                            Data!AK118 &gt;= 7, "MED","LOW")))))</f>
        <v>HIGH</v>
      </c>
      <c r="P156" s="23"/>
      <c r="Q156" s="25"/>
      <c r="R156" s="25"/>
      <c r="S156" s="19"/>
      <c r="T156" s="19"/>
      <c r="U156" s="19"/>
      <c r="V156" s="19"/>
      <c r="W156" s="19"/>
      <c r="X156" s="19"/>
      <c r="Y156" s="26"/>
      <c r="Z156" s="26"/>
      <c r="AA156" s="26"/>
      <c r="AB156" s="26"/>
      <c r="AC156" s="26"/>
      <c r="AD156" s="26"/>
      <c r="AE156" s="26"/>
      <c r="AF156" s="26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</row>
    <row r="157" spans="1:50" x14ac:dyDescent="0.2">
      <c r="A157" s="62">
        <v>114</v>
      </c>
      <c r="B157" s="18" t="str">
        <f>Data!B119</f>
        <v>Malta</v>
      </c>
      <c r="C157" s="18" t="str">
        <f>Data!C119</f>
        <v>MLT</v>
      </c>
      <c r="D157" s="18" t="str">
        <f>Data!D119</f>
        <v>MEA           Middle East &amp; North Africa</v>
      </c>
      <c r="E157" s="18" t="str">
        <f>Data!E119</f>
        <v xml:space="preserve"> </v>
      </c>
      <c r="F157" s="48">
        <f>Data!F119</f>
        <v>0</v>
      </c>
      <c r="G157" s="20">
        <f>IF($B$7="Overall Alert",Data!G119,IF($B$7="Underlying Vulnerability",Data!J119,IF($B$7="Emerging Threat",Data!M119)))</f>
        <v>1</v>
      </c>
      <c r="H157" s="21">
        <f>IF($B$7="Overall Alert",Data!H119,IF($B$7="Underlying Vulnerability",Data!K119,IF($B$7="Emerging Threat",Data!N119)))</f>
        <v>1</v>
      </c>
      <c r="I157" s="48">
        <f>Data!Q119</f>
        <v>0</v>
      </c>
      <c r="J157" s="23" t="str">
        <f>IF(
   $B$7="Overall Alert",IF(
      Data!R119 &gt;= 7, "HIGH",IF(
         Data!R119 &gt;= 5, "MED","LOW")), IF(
            $B$7="Underlying Vulnerability", IF(
               Data!Y119 &gt;= 10, "HIGH",IF(
                  Data!Y119 &gt;= 7, "MED","LOW")),IF(
                     $B$7="Emerging Threat", IF(
                        Data!AF119 &gt;= 10, "HIGH",IF(
                            Data!AF119 &gt;= 7, "MED","LOW")))))</f>
        <v>HIGH</v>
      </c>
      <c r="K157" s="23" t="str">
        <f>IF(
   $B$7="Overall Alert",IF(
      Data!S119 &gt;= 7, "HIGH",IF(
         Data!S119 &gt;= 5, "MED","LOW")), IF(
            $B$7="Underlying Vulnerability", IF(
               Data!Z119 &gt;= 10, "HIGH",IF(
                  Data!Z119 &gt;= 7, "MED","LOW")),IF(
                     $B$7="Emerging Threat", IF(
                        Data!AG119 &gt;= 10, "HIGH",IF(
                            Data!AG119 &gt;= 7, "MED","LOW")))))</f>
        <v>LOW</v>
      </c>
      <c r="L157" s="23" t="str">
        <f>IF(
   $B$7="Overall Alert",IF(
      Data!T119 &gt;= 7, "HIGH",IF(
         Data!T119 &gt;= 5, "MED","LOW")), IF(
            $B$7="Underlying Vulnerability", IF(
               Data!AA119 &gt;= 10, "HIGH",IF(
                  Data!AA119 &gt;= 7, "MED","LOW")),IF(
                     $B$7="Emerging Threat", IF(
                        Data!AH119 &gt;= 10, "HIGH",IF(
                            Data!AH119 &gt;= 7, "MED","LOW")))))</f>
        <v>LOW</v>
      </c>
      <c r="M157" s="23" t="str">
        <f>IF(
   $B$7="Overall Alert",IF(
      Data!U119 &gt;= 7, "HIGH",IF(
         Data!U119 &gt;= 5, "MED","LOW")), IF(
            $B$7="Underlying Vulnerability", IF(
               Data!AB119 &gt;= 10, "HIGH",IF(
                  Data!AB119 &gt;= 7, "MED","LOW")),IF(
                     $B$7="Emerging Threat", IF(
                        Data!AI119 &gt;= 10, "HIGH",IF(
                            Data!AI119 &gt;= 7, "MED","LOW")))))</f>
        <v>LOW</v>
      </c>
      <c r="N157" s="23" t="str">
        <f>IF(
   $B$7="Overall Alert",IF(
      Data!V119 &gt;= 7, "HIGH",IF(
         Data!V119 &gt;= 5, "MED","LOW")), IF(
            $B$7="Underlying Vulnerability", IF(
               Data!AC119 &gt;= 10, "HIGH",IF(
                  Data!AC119 &gt;= 7, "MED","LOW")),IF(
                     $B$7="Emerging Threat", IF(
                        Data!AJ119 &gt;= 10, "HIGH",IF(
                            Data!AJ119 &gt;= 7, "MED","LOW")))))</f>
        <v>LOW</v>
      </c>
      <c r="O157" s="23" t="str">
        <f>IF(
   $B$7="Overall Alert",IF(
      Data!W119 &gt;= 7, "HIGH",IF(
         Data!W119 &gt;= 5, "MED","LOW")), IF(
            $B$7="Underlying Vulnerability", IF(
               Data!AD119 &gt;= 10, "HIGH",IF(
                  Data!AD119 &gt;= 7, "MED","LOW")),IF(
                     $B$7="Emerging Threat", IF(
                        Data!AK119 &gt;= 10, "HIGH",IF(
                            Data!AK119 &gt;= 7, "MED","LOW")))))</f>
        <v>LOW</v>
      </c>
      <c r="P157" s="23"/>
      <c r="Q157" s="25"/>
      <c r="R157" s="25"/>
      <c r="S157" s="19"/>
      <c r="T157" s="19"/>
      <c r="U157" s="19"/>
      <c r="V157" s="19"/>
      <c r="W157" s="19"/>
      <c r="X157" s="19"/>
      <c r="Y157" s="26"/>
      <c r="Z157" s="26"/>
      <c r="AA157" s="26"/>
      <c r="AB157" s="26"/>
      <c r="AC157" s="26"/>
      <c r="AD157" s="26"/>
      <c r="AE157" s="26"/>
      <c r="AF157" s="26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</row>
    <row r="158" spans="1:50" x14ac:dyDescent="0.2">
      <c r="A158" s="62">
        <v>115</v>
      </c>
      <c r="B158" s="18" t="str">
        <f>Data!B120</f>
        <v>Myanmar</v>
      </c>
      <c r="C158" s="18" t="str">
        <f>Data!C120</f>
        <v>MMR</v>
      </c>
      <c r="D158" s="18" t="str">
        <f>Data!D120</f>
        <v>EAS           East Asia &amp; Pacific</v>
      </c>
      <c r="E158" s="18" t="str">
        <f>Data!E120</f>
        <v>IDA</v>
      </c>
      <c r="F158" s="48">
        <f>Data!F120</f>
        <v>0</v>
      </c>
      <c r="G158" s="20">
        <f>IF($B$7="Overall Alert",Data!G120,IF($B$7="Underlying Vulnerability",Data!J120,IF($B$7="Emerging Threat",Data!M120)))</f>
        <v>4.5</v>
      </c>
      <c r="H158" s="21">
        <f>IF($B$7="Overall Alert",Data!H120,IF($B$7="Underlying Vulnerability",Data!K120,IF($B$7="Emerging Threat",Data!N120)))</f>
        <v>4.5</v>
      </c>
      <c r="I158" s="48">
        <f>Data!Q120</f>
        <v>0</v>
      </c>
      <c r="J158" s="23" t="str">
        <f>IF(
   $B$7="Overall Alert",IF(
      Data!R120 &gt;= 7, "HIGH",IF(
         Data!R120 &gt;= 5, "MED","LOW")), IF(
            $B$7="Underlying Vulnerability", IF(
               Data!Y120 &gt;= 10, "HIGH",IF(
                  Data!Y120 &gt;= 7, "MED","LOW")),IF(
                     $B$7="Emerging Threat", IF(
                        Data!AF120 &gt;= 10, "HIGH",IF(
                            Data!AF120 &gt;= 7, "MED","LOW")))))</f>
        <v>HIGH</v>
      </c>
      <c r="K158" s="23" t="str">
        <f>IF(
   $B$7="Overall Alert",IF(
      Data!S120 &gt;= 7, "HIGH",IF(
         Data!S120 &gt;= 5, "MED","LOW")), IF(
            $B$7="Underlying Vulnerability", IF(
               Data!Z120 &gt;= 10, "HIGH",IF(
                  Data!Z120 &gt;= 7, "MED","LOW")),IF(
                     $B$7="Emerging Threat", IF(
                        Data!AG120 &gt;= 10, "HIGH",IF(
                            Data!AG120 &gt;= 7, "MED","LOW")))))</f>
        <v>LOW</v>
      </c>
      <c r="L158" s="23" t="str">
        <f>IF(
   $B$7="Overall Alert",IF(
      Data!T120 &gt;= 7, "HIGH",IF(
         Data!T120 &gt;= 5, "MED","LOW")), IF(
            $B$7="Underlying Vulnerability", IF(
               Data!AA120 &gt;= 10, "HIGH",IF(
                  Data!AA120 &gt;= 7, "MED","LOW")),IF(
                     $B$7="Emerging Threat", IF(
                        Data!AH120 &gt;= 10, "HIGH",IF(
                            Data!AH120 &gt;= 7, "MED","LOW")))))</f>
        <v>HIGH</v>
      </c>
      <c r="M158" s="23" t="str">
        <f>IF(
   $B$7="Overall Alert",IF(
      Data!U120 &gt;= 7, "HIGH",IF(
         Data!U120 &gt;= 5, "MED","LOW")), IF(
            $B$7="Underlying Vulnerability", IF(
               Data!AB120 &gt;= 10, "HIGH",IF(
                  Data!AB120 &gt;= 7, "MED","LOW")),IF(
                     $B$7="Emerging Threat", IF(
                        Data!AI120 &gt;= 10, "HIGH",IF(
                            Data!AI120 &gt;= 7, "MED","LOW")))))</f>
        <v>HIGH</v>
      </c>
      <c r="N158" s="23" t="str">
        <f>IF(
   $B$7="Overall Alert",IF(
      Data!V120 &gt;= 7, "HIGH",IF(
         Data!V120 &gt;= 5, "MED","LOW")), IF(
            $B$7="Underlying Vulnerability", IF(
               Data!AC120 &gt;= 10, "HIGH",IF(
                  Data!AC120 &gt;= 7, "MED","LOW")),IF(
                     $B$7="Emerging Threat", IF(
                        Data!AJ120 &gt;= 10, "HIGH",IF(
                            Data!AJ120 &gt;= 7, "MED","LOW")))))</f>
        <v>HIGH</v>
      </c>
      <c r="O158" s="23" t="str">
        <f>IF(
   $B$7="Overall Alert",IF(
      Data!W120 &gt;= 7, "HIGH",IF(
         Data!W120 &gt;= 5, "MED","LOW")), IF(
            $B$7="Underlying Vulnerability", IF(
               Data!AD120 &gt;= 10, "HIGH",IF(
                  Data!AD120 &gt;= 7, "MED","LOW")),IF(
                     $B$7="Emerging Threat", IF(
                        Data!AK120 &gt;= 10, "HIGH",IF(
                            Data!AK120 &gt;= 7, "MED","LOW")))))</f>
        <v>MED</v>
      </c>
      <c r="P158" s="23"/>
      <c r="Q158" s="25"/>
      <c r="R158" s="25"/>
      <c r="S158" s="19"/>
      <c r="T158" s="19"/>
      <c r="U158" s="19"/>
      <c r="V158" s="19"/>
      <c r="W158" s="19"/>
      <c r="X158" s="19"/>
      <c r="Y158" s="26"/>
      <c r="Z158" s="26"/>
      <c r="AA158" s="26"/>
      <c r="AB158" s="26"/>
      <c r="AC158" s="26"/>
      <c r="AD158" s="26"/>
      <c r="AE158" s="26"/>
      <c r="AF158" s="26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</row>
    <row r="159" spans="1:50" x14ac:dyDescent="0.2">
      <c r="A159" s="62">
        <v>116</v>
      </c>
      <c r="B159" s="18" t="str">
        <f>Data!B121</f>
        <v>Montenegro</v>
      </c>
      <c r="C159" s="18" t="str">
        <f>Data!C121</f>
        <v>MNE</v>
      </c>
      <c r="D159" s="18" t="str">
        <f>Data!D121</f>
        <v>ECS           Europe &amp; Central Asia</v>
      </c>
      <c r="E159" s="18" t="str">
        <f>Data!E121</f>
        <v>IBRD</v>
      </c>
      <c r="F159" s="48">
        <f>Data!F121</f>
        <v>0</v>
      </c>
      <c r="G159" s="20">
        <f>IF($B$7="Overall Alert",Data!G121,IF($B$7="Underlying Vulnerability",Data!J121,IF($B$7="Emerging Threat",Data!M121)))</f>
        <v>1.5</v>
      </c>
      <c r="H159" s="21">
        <f>IF($B$7="Overall Alert",Data!H121,IF($B$7="Underlying Vulnerability",Data!K121,IF($B$7="Emerging Threat",Data!N121)))</f>
        <v>1.5</v>
      </c>
      <c r="I159" s="48">
        <f>Data!Q121</f>
        <v>0</v>
      </c>
      <c r="J159" s="23" t="str">
        <f>IF(
   $B$7="Overall Alert",IF(
      Data!R121 &gt;= 7, "HIGH",IF(
         Data!R121 &gt;= 5, "MED","LOW")), IF(
            $B$7="Underlying Vulnerability", IF(
               Data!Y121 &gt;= 10, "HIGH",IF(
                  Data!Y121 &gt;= 7, "MED","LOW")),IF(
                     $B$7="Emerging Threat", IF(
                        Data!AF121 &gt;= 10, "HIGH",IF(
                            Data!AF121 &gt;= 7, "MED","LOW")))))</f>
        <v>HIGH</v>
      </c>
      <c r="K159" s="23" t="str">
        <f>IF(
   $B$7="Overall Alert",IF(
      Data!S121 &gt;= 7, "HIGH",IF(
         Data!S121 &gt;= 5, "MED","LOW")), IF(
            $B$7="Underlying Vulnerability", IF(
               Data!Z121 &gt;= 10, "HIGH",IF(
                  Data!Z121 &gt;= 7, "MED","LOW")),IF(
                     $B$7="Emerging Threat", IF(
                        Data!AG121 &gt;= 10, "HIGH",IF(
                            Data!AG121 &gt;= 7, "MED","LOW")))))</f>
        <v>LOW</v>
      </c>
      <c r="L159" s="23" t="str">
        <f>IF(
   $B$7="Overall Alert",IF(
      Data!T121 &gt;= 7, "HIGH",IF(
         Data!T121 &gt;= 5, "MED","LOW")), IF(
            $B$7="Underlying Vulnerability", IF(
               Data!AA121 &gt;= 10, "HIGH",IF(
                  Data!AA121 &gt;= 7, "MED","LOW")),IF(
                     $B$7="Emerging Threat", IF(
                        Data!AH121 &gt;= 10, "HIGH",IF(
                            Data!AH121 &gt;= 7, "MED","LOW")))))</f>
        <v>MED</v>
      </c>
      <c r="M159" s="23" t="str">
        <f>IF(
   $B$7="Overall Alert",IF(
      Data!U121 &gt;= 7, "HIGH",IF(
         Data!U121 &gt;= 5, "MED","LOW")), IF(
            $B$7="Underlying Vulnerability", IF(
               Data!AB121 &gt;= 10, "HIGH",IF(
                  Data!AB121 &gt;= 7, "MED","LOW")),IF(
                     $B$7="Emerging Threat", IF(
                        Data!AI121 &gt;= 10, "HIGH",IF(
                            Data!AI121 &gt;= 7, "MED","LOW")))))</f>
        <v>LOW</v>
      </c>
      <c r="N159" s="23" t="str">
        <f>IF(
   $B$7="Overall Alert",IF(
      Data!V121 &gt;= 7, "HIGH",IF(
         Data!V121 &gt;= 5, "MED","LOW")), IF(
            $B$7="Underlying Vulnerability", IF(
               Data!AC121 &gt;= 10, "HIGH",IF(
                  Data!AC121 &gt;= 7, "MED","LOW")),IF(
                     $B$7="Emerging Threat", IF(
                        Data!AJ121 &gt;= 10, "HIGH",IF(
                            Data!AJ121 &gt;= 7, "MED","LOW")))))</f>
        <v>LOW</v>
      </c>
      <c r="O159" s="23" t="str">
        <f>IF(
   $B$7="Overall Alert",IF(
      Data!W121 &gt;= 7, "HIGH",IF(
         Data!W121 &gt;= 5, "MED","LOW")), IF(
            $B$7="Underlying Vulnerability", IF(
               Data!AD121 &gt;= 10, "HIGH",IF(
                  Data!AD121 &gt;= 7, "MED","LOW")),IF(
                     $B$7="Emerging Threat", IF(
                        Data!AK121 &gt;= 10, "HIGH",IF(
                            Data!AK121 &gt;= 7, "MED","LOW")))))</f>
        <v>LOW</v>
      </c>
      <c r="P159" s="23"/>
      <c r="Q159" s="25"/>
      <c r="R159" s="25"/>
      <c r="S159" s="19"/>
      <c r="T159" s="19"/>
      <c r="U159" s="19"/>
      <c r="V159" s="19"/>
      <c r="W159" s="19"/>
      <c r="X159" s="19"/>
      <c r="Y159" s="26"/>
      <c r="Z159" s="26"/>
      <c r="AA159" s="26"/>
      <c r="AB159" s="26"/>
      <c r="AC159" s="26"/>
      <c r="AD159" s="26"/>
      <c r="AE159" s="26"/>
      <c r="AF159" s="26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</row>
    <row r="160" spans="1:50" x14ac:dyDescent="0.2">
      <c r="A160" s="62">
        <v>117</v>
      </c>
      <c r="B160" s="18" t="str">
        <f>Data!B122</f>
        <v>Mongolia</v>
      </c>
      <c r="C160" s="18" t="str">
        <f>Data!C122</f>
        <v>MNG</v>
      </c>
      <c r="D160" s="18" t="str">
        <f>Data!D122</f>
        <v>EAS           East Asia &amp; Pacific</v>
      </c>
      <c r="E160" s="18" t="str">
        <f>Data!E122</f>
        <v>IBRD</v>
      </c>
      <c r="F160" s="48">
        <f>Data!F122</f>
        <v>0</v>
      </c>
      <c r="G160" s="20">
        <f>IF($B$7="Overall Alert",Data!G122,IF($B$7="Underlying Vulnerability",Data!J122,IF($B$7="Emerging Threat",Data!M122)))</f>
        <v>1.5</v>
      </c>
      <c r="H160" s="21">
        <f>IF($B$7="Overall Alert",Data!H122,IF($B$7="Underlying Vulnerability",Data!K122,IF($B$7="Emerging Threat",Data!N122)))</f>
        <v>1.5</v>
      </c>
      <c r="I160" s="48">
        <f>Data!Q122</f>
        <v>0</v>
      </c>
      <c r="J160" s="23" t="str">
        <f>IF(
   $B$7="Overall Alert",IF(
      Data!R122 &gt;= 7, "HIGH",IF(
         Data!R122 &gt;= 5, "MED","LOW")), IF(
            $B$7="Underlying Vulnerability", IF(
               Data!Y122 &gt;= 10, "HIGH",IF(
                  Data!Y122 &gt;= 7, "MED","LOW")),IF(
                     $B$7="Emerging Threat", IF(
                        Data!AF122 &gt;= 10, "HIGH",IF(
                            Data!AF122 &gt;= 7, "MED","LOW")))))</f>
        <v>HIGH</v>
      </c>
      <c r="K160" s="23" t="str">
        <f>IF(
   $B$7="Overall Alert",IF(
      Data!S122 &gt;= 7, "HIGH",IF(
         Data!S122 &gt;= 5, "MED","LOW")), IF(
            $B$7="Underlying Vulnerability", IF(
               Data!Z122 &gt;= 10, "HIGH",IF(
                  Data!Z122 &gt;= 7, "MED","LOW")),IF(
                     $B$7="Emerging Threat", IF(
                        Data!AG122 &gt;= 10, "HIGH",IF(
                            Data!AG122 &gt;= 7, "MED","LOW")))))</f>
        <v>LOW</v>
      </c>
      <c r="L160" s="23" t="str">
        <f>IF(
   $B$7="Overall Alert",IF(
      Data!T122 &gt;= 7, "HIGH",IF(
         Data!T122 &gt;= 5, "MED","LOW")), IF(
            $B$7="Underlying Vulnerability", IF(
               Data!AA122 &gt;= 10, "HIGH",IF(
                  Data!AA122 &gt;= 7, "MED","LOW")),IF(
                     $B$7="Emerging Threat", IF(
                        Data!AH122 &gt;= 10, "HIGH",IF(
                            Data!AH122 &gt;= 7, "MED","LOW")))))</f>
        <v>LOW</v>
      </c>
      <c r="M160" s="23" t="str">
        <f>IF(
   $B$7="Overall Alert",IF(
      Data!U122 &gt;= 7, "HIGH",IF(
         Data!U122 &gt;= 5, "MED","LOW")), IF(
            $B$7="Underlying Vulnerability", IF(
               Data!AB122 &gt;= 10, "HIGH",IF(
                  Data!AB122 &gt;= 7, "MED","LOW")),IF(
                     $B$7="Emerging Threat", IF(
                        Data!AI122 &gt;= 10, "HIGH",IF(
                            Data!AI122 &gt;= 7, "MED","LOW")))))</f>
        <v>MED</v>
      </c>
      <c r="N160" s="23" t="str">
        <f>IF(
   $B$7="Overall Alert",IF(
      Data!V122 &gt;= 7, "HIGH",IF(
         Data!V122 &gt;= 5, "MED","LOW")), IF(
            $B$7="Underlying Vulnerability", IF(
               Data!AC122 &gt;= 10, "HIGH",IF(
                  Data!AC122 &gt;= 7, "MED","LOW")),IF(
                     $B$7="Emerging Threat", IF(
                        Data!AJ122 &gt;= 10, "HIGH",IF(
                            Data!AJ122 &gt;= 7, "MED","LOW")))))</f>
        <v>LOW</v>
      </c>
      <c r="O160" s="23" t="str">
        <f>IF(
   $B$7="Overall Alert",IF(
      Data!W122 &gt;= 7, "HIGH",IF(
         Data!W122 &gt;= 5, "MED","LOW")), IF(
            $B$7="Underlying Vulnerability", IF(
               Data!AD122 &gt;= 10, "HIGH",IF(
                  Data!AD122 &gt;= 7, "MED","LOW")),IF(
                     $B$7="Emerging Threat", IF(
                        Data!AK122 &gt;= 10, "HIGH",IF(
                            Data!AK122 &gt;= 7, "MED","LOW")))))</f>
        <v>LOW</v>
      </c>
      <c r="P160" s="23"/>
      <c r="Q160" s="25"/>
      <c r="R160" s="25"/>
      <c r="S160" s="19"/>
      <c r="T160" s="19"/>
      <c r="U160" s="19"/>
      <c r="V160" s="19"/>
      <c r="W160" s="19"/>
      <c r="X160" s="19"/>
      <c r="Y160" s="26"/>
      <c r="Z160" s="26"/>
      <c r="AA160" s="26"/>
      <c r="AB160" s="26"/>
      <c r="AC160" s="26"/>
      <c r="AD160" s="26"/>
      <c r="AE160" s="26"/>
      <c r="AF160" s="26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</row>
    <row r="161" spans="1:50" x14ac:dyDescent="0.2">
      <c r="A161" s="62">
        <v>118</v>
      </c>
      <c r="B161" s="18" t="str">
        <f>Data!B123</f>
        <v>Mozambique</v>
      </c>
      <c r="C161" s="18" t="str">
        <f>Data!C123</f>
        <v>MOZ</v>
      </c>
      <c r="D161" s="18" t="str">
        <f>Data!D123</f>
        <v>SSF           Sub-Saharan Africa</v>
      </c>
      <c r="E161" s="18" t="str">
        <f>Data!E123</f>
        <v>IDA</v>
      </c>
      <c r="F161" s="48">
        <f>Data!F123</f>
        <v>0</v>
      </c>
      <c r="G161" s="20">
        <f>IF($B$7="Overall Alert",Data!G123,IF($B$7="Underlying Vulnerability",Data!J123,IF($B$7="Emerging Threat",Data!M123)))</f>
        <v>4.5</v>
      </c>
      <c r="H161" s="21">
        <f>IF($B$7="Overall Alert",Data!H123,IF($B$7="Underlying Vulnerability",Data!K123,IF($B$7="Emerging Threat",Data!N123)))</f>
        <v>4.5</v>
      </c>
      <c r="I161" s="48">
        <f>Data!Q123</f>
        <v>0</v>
      </c>
      <c r="J161" s="23" t="str">
        <f>IF(
   $B$7="Overall Alert",IF(
      Data!R123 &gt;= 7, "HIGH",IF(
         Data!R123 &gt;= 5, "MED","LOW")), IF(
            $B$7="Underlying Vulnerability", IF(
               Data!Y123 &gt;= 10, "HIGH",IF(
                  Data!Y123 &gt;= 7, "MED","LOW")),IF(
                     $B$7="Emerging Threat", IF(
                        Data!AF123 &gt;= 10, "HIGH",IF(
                            Data!AF123 &gt;= 7, "MED","LOW")))))</f>
        <v>HIGH</v>
      </c>
      <c r="K161" s="23" t="str">
        <f>IF(
   $B$7="Overall Alert",IF(
      Data!S123 &gt;= 7, "HIGH",IF(
         Data!S123 &gt;= 5, "MED","LOW")), IF(
            $B$7="Underlying Vulnerability", IF(
               Data!Z123 &gt;= 10, "HIGH",IF(
                  Data!Z123 &gt;= 7, "MED","LOW")),IF(
                     $B$7="Emerging Threat", IF(
                        Data!AG123 &gt;= 10, "HIGH",IF(
                            Data!AG123 &gt;= 7, "MED","LOW")))))</f>
        <v>HIGH</v>
      </c>
      <c r="L161" s="23" t="str">
        <f>IF(
   $B$7="Overall Alert",IF(
      Data!T123 &gt;= 7, "HIGH",IF(
         Data!T123 &gt;= 5, "MED","LOW")), IF(
            $B$7="Underlying Vulnerability", IF(
               Data!AA123 &gt;= 10, "HIGH",IF(
                  Data!AA123 &gt;= 7, "MED","LOW")),IF(
                     $B$7="Emerging Threat", IF(
                        Data!AH123 &gt;= 10, "HIGH",IF(
                            Data!AH123 &gt;= 7, "MED","LOW")))))</f>
        <v>MED</v>
      </c>
      <c r="M161" s="23" t="str">
        <f>IF(
   $B$7="Overall Alert",IF(
      Data!U123 &gt;= 7, "HIGH",IF(
         Data!U123 &gt;= 5, "MED","LOW")), IF(
            $B$7="Underlying Vulnerability", IF(
               Data!AB123 &gt;= 10, "HIGH",IF(
                  Data!AB123 &gt;= 7, "MED","LOW")),IF(
                     $B$7="Emerging Threat", IF(
                        Data!AI123 &gt;= 10, "HIGH",IF(
                            Data!AI123 &gt;= 7, "MED","LOW")))))</f>
        <v>HIGH</v>
      </c>
      <c r="N161" s="23" t="str">
        <f>IF(
   $B$7="Overall Alert",IF(
      Data!V123 &gt;= 7, "HIGH",IF(
         Data!V123 &gt;= 5, "MED","LOW")), IF(
            $B$7="Underlying Vulnerability", IF(
               Data!AC123 &gt;= 10, "HIGH",IF(
                  Data!AC123 &gt;= 7, "MED","LOW")),IF(
                     $B$7="Emerging Threat", IF(
                        Data!AJ123 &gt;= 10, "HIGH",IF(
                            Data!AJ123 &gt;= 7, "MED","LOW")))))</f>
        <v>LOW</v>
      </c>
      <c r="O161" s="23" t="str">
        <f>IF(
   $B$7="Overall Alert",IF(
      Data!W123 &gt;= 7, "HIGH",IF(
         Data!W123 &gt;= 5, "MED","LOW")), IF(
            $B$7="Underlying Vulnerability", IF(
               Data!AD123 &gt;= 10, "HIGH",IF(
                  Data!AD123 &gt;= 7, "MED","LOW")),IF(
                     $B$7="Emerging Threat", IF(
                        Data!AK123 &gt;= 10, "HIGH",IF(
                            Data!AK123 &gt;= 7, "MED","LOW")))))</f>
        <v>HIGH</v>
      </c>
      <c r="P161" s="23"/>
      <c r="Q161" s="25"/>
      <c r="R161" s="25"/>
      <c r="S161" s="19"/>
      <c r="T161" s="19"/>
      <c r="U161" s="19"/>
      <c r="V161" s="19"/>
      <c r="W161" s="19"/>
      <c r="X161" s="19"/>
      <c r="Y161" s="26"/>
      <c r="Z161" s="26"/>
      <c r="AA161" s="26"/>
      <c r="AB161" s="26"/>
      <c r="AC161" s="26"/>
      <c r="AD161" s="26"/>
      <c r="AE161" s="26"/>
      <c r="AF161" s="26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</row>
    <row r="162" spans="1:50" x14ac:dyDescent="0.2">
      <c r="A162" s="62">
        <v>119</v>
      </c>
      <c r="B162" s="18" t="str">
        <f>Data!B124</f>
        <v>Mauritania</v>
      </c>
      <c r="C162" s="18" t="str">
        <f>Data!C124</f>
        <v>MRT</v>
      </c>
      <c r="D162" s="18" t="str">
        <f>Data!D124</f>
        <v>SSF           Sub-Saharan Africa</v>
      </c>
      <c r="E162" s="18" t="str">
        <f>Data!E124</f>
        <v>IDA</v>
      </c>
      <c r="F162" s="48">
        <f>Data!F124</f>
        <v>0</v>
      </c>
      <c r="G162" s="20">
        <f>IF($B$7="Overall Alert",Data!G124,IF($B$7="Underlying Vulnerability",Data!J124,IF($B$7="Emerging Threat",Data!M124)))</f>
        <v>2</v>
      </c>
      <c r="H162" s="21">
        <f>IF($B$7="Overall Alert",Data!H124,IF($B$7="Underlying Vulnerability",Data!K124,IF($B$7="Emerging Threat",Data!N124)))</f>
        <v>2</v>
      </c>
      <c r="I162" s="48">
        <f>Data!Q124</f>
        <v>0</v>
      </c>
      <c r="J162" s="23" t="str">
        <f>IF(
   $B$7="Overall Alert",IF(
      Data!R124 &gt;= 7, "HIGH",IF(
         Data!R124 &gt;= 5, "MED","LOW")), IF(
            $B$7="Underlying Vulnerability", IF(
               Data!Y124 &gt;= 10, "HIGH",IF(
                  Data!Y124 &gt;= 7, "MED","LOW")),IF(
                     $B$7="Emerging Threat", IF(
                        Data!AF124 &gt;= 10, "HIGH",IF(
                            Data!AF124 &gt;= 7, "MED","LOW")))))</f>
        <v>HIGH</v>
      </c>
      <c r="K162" s="23" t="str">
        <f>IF(
   $B$7="Overall Alert",IF(
      Data!S124 &gt;= 7, "HIGH",IF(
         Data!S124 &gt;= 5, "MED","LOW")), IF(
            $B$7="Underlying Vulnerability", IF(
               Data!Z124 &gt;= 10, "HIGH",IF(
                  Data!Z124 &gt;= 7, "MED","LOW")),IF(
                     $B$7="Emerging Threat", IF(
                        Data!AG124 &gt;= 10, "HIGH",IF(
                            Data!AG124 &gt;= 7, "MED","LOW")))))</f>
        <v>LOW</v>
      </c>
      <c r="L162" s="23" t="str">
        <f>IF(
   $B$7="Overall Alert",IF(
      Data!T124 &gt;= 7, "HIGH",IF(
         Data!T124 &gt;= 5, "MED","LOW")), IF(
            $B$7="Underlying Vulnerability", IF(
               Data!AA124 &gt;= 10, "HIGH",IF(
                  Data!AA124 &gt;= 7, "MED","LOW")),IF(
                     $B$7="Emerging Threat", IF(
                        Data!AH124 &gt;= 10, "HIGH",IF(
                            Data!AH124 &gt;= 7, "MED","LOW")))))</f>
        <v>LOW</v>
      </c>
      <c r="M162" s="23" t="str">
        <f>IF(
   $B$7="Overall Alert",IF(
      Data!U124 &gt;= 7, "HIGH",IF(
         Data!U124 &gt;= 5, "MED","LOW")), IF(
            $B$7="Underlying Vulnerability", IF(
               Data!AB124 &gt;= 10, "HIGH",IF(
                  Data!AB124 &gt;= 7, "MED","LOW")),IF(
                     $B$7="Emerging Threat", IF(
                        Data!AI124 &gt;= 10, "HIGH",IF(
                            Data!AI124 &gt;= 7, "MED","LOW")))))</f>
        <v>HIGH</v>
      </c>
      <c r="N162" s="23" t="str">
        <f>IF(
   $B$7="Overall Alert",IF(
      Data!V124 &gt;= 7, "HIGH",IF(
         Data!V124 &gt;= 5, "MED","LOW")), IF(
            $B$7="Underlying Vulnerability", IF(
               Data!AC124 &gt;= 10, "HIGH",IF(
                  Data!AC124 &gt;= 7, "MED","LOW")),IF(
                     $B$7="Emerging Threat", IF(
                        Data!AJ124 &gt;= 10, "HIGH",IF(
                            Data!AJ124 &gt;= 7, "MED","LOW")))))</f>
        <v>LOW</v>
      </c>
      <c r="O162" s="23" t="str">
        <f>IF(
   $B$7="Overall Alert",IF(
      Data!W124 &gt;= 7, "HIGH",IF(
         Data!W124 &gt;= 5, "MED","LOW")), IF(
            $B$7="Underlying Vulnerability", IF(
               Data!AD124 &gt;= 10, "HIGH",IF(
                  Data!AD124 &gt;= 7, "MED","LOW")),IF(
                     $B$7="Emerging Threat", IF(
                        Data!AK124 &gt;= 10, "HIGH",IF(
                            Data!AK124 &gt;= 7, "MED","LOW")))))</f>
        <v>LOW</v>
      </c>
      <c r="P162" s="23"/>
      <c r="Q162" s="25"/>
      <c r="R162" s="25"/>
      <c r="S162" s="19"/>
      <c r="T162" s="19"/>
      <c r="U162" s="19"/>
      <c r="V162" s="19"/>
      <c r="W162" s="19"/>
      <c r="X162" s="19"/>
      <c r="Y162" s="26"/>
      <c r="Z162" s="26"/>
      <c r="AA162" s="26"/>
      <c r="AB162" s="26"/>
      <c r="AC162" s="26"/>
      <c r="AD162" s="26"/>
      <c r="AE162" s="26"/>
      <c r="AF162" s="26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</row>
    <row r="163" spans="1:50" x14ac:dyDescent="0.2">
      <c r="A163" s="62">
        <v>120</v>
      </c>
      <c r="B163" s="18" t="str">
        <f>Data!B125</f>
        <v>Mauritius</v>
      </c>
      <c r="C163" s="18" t="str">
        <f>Data!C125</f>
        <v>MUS</v>
      </c>
      <c r="D163" s="18" t="str">
        <f>Data!D125</f>
        <v>SSF           Sub-Saharan Africa</v>
      </c>
      <c r="E163" s="18" t="str">
        <f>Data!E125</f>
        <v>IBRD</v>
      </c>
      <c r="F163" s="48">
        <f>Data!F125</f>
        <v>0</v>
      </c>
      <c r="G163" s="20">
        <f>IF($B$7="Overall Alert",Data!G125,IF($B$7="Underlying Vulnerability",Data!J125,IF($B$7="Emerging Threat",Data!M125)))</f>
        <v>2</v>
      </c>
      <c r="H163" s="21">
        <f>IF($B$7="Overall Alert",Data!H125,IF($B$7="Underlying Vulnerability",Data!K125,IF($B$7="Emerging Threat",Data!N125)))</f>
        <v>2</v>
      </c>
      <c r="I163" s="48">
        <f>Data!Q125</f>
        <v>0</v>
      </c>
      <c r="J163" s="23" t="str">
        <f>IF(
   $B$7="Overall Alert",IF(
      Data!R125 &gt;= 7, "HIGH",IF(
         Data!R125 &gt;= 5, "MED","LOW")), IF(
            $B$7="Underlying Vulnerability", IF(
               Data!Y125 &gt;= 10, "HIGH",IF(
                  Data!Y125 &gt;= 7, "MED","LOW")),IF(
                     $B$7="Emerging Threat", IF(
                        Data!AF125 &gt;= 10, "HIGH",IF(
                            Data!AF125 &gt;= 7, "MED","LOW")))))</f>
        <v>HIGH</v>
      </c>
      <c r="K163" s="23" t="str">
        <f>IF(
   $B$7="Overall Alert",IF(
      Data!S125 &gt;= 7, "HIGH",IF(
         Data!S125 &gt;= 5, "MED","LOW")), IF(
            $B$7="Underlying Vulnerability", IF(
               Data!Z125 &gt;= 10, "HIGH",IF(
                  Data!Z125 &gt;= 7, "MED","LOW")),IF(
                     $B$7="Emerging Threat", IF(
                        Data!AG125 &gt;= 10, "HIGH",IF(
                            Data!AG125 &gt;= 7, "MED","LOW")))))</f>
        <v>LOW</v>
      </c>
      <c r="L163" s="23" t="str">
        <f>IF(
   $B$7="Overall Alert",IF(
      Data!T125 &gt;= 7, "HIGH",IF(
         Data!T125 &gt;= 5, "MED","LOW")), IF(
            $B$7="Underlying Vulnerability", IF(
               Data!AA125 &gt;= 10, "HIGH",IF(
                  Data!AA125 &gt;= 7, "MED","LOW")),IF(
                     $B$7="Emerging Threat", IF(
                        Data!AH125 &gt;= 10, "HIGH",IF(
                            Data!AH125 &gt;= 7, "MED","LOW")))))</f>
        <v>LOW</v>
      </c>
      <c r="M163" s="23" t="str">
        <f>IF(
   $B$7="Overall Alert",IF(
      Data!U125 &gt;= 7, "HIGH",IF(
         Data!U125 &gt;= 5, "MED","LOW")), IF(
            $B$7="Underlying Vulnerability", IF(
               Data!AB125 &gt;= 10, "HIGH",IF(
                  Data!AB125 &gt;= 7, "MED","LOW")),IF(
                     $B$7="Emerging Threat", IF(
                        Data!AI125 &gt;= 10, "HIGH",IF(
                            Data!AI125 &gt;= 7, "MED","LOW")))))</f>
        <v>MED</v>
      </c>
      <c r="N163" s="23" t="str">
        <f>IF(
   $B$7="Overall Alert",IF(
      Data!V125 &gt;= 7, "HIGH",IF(
         Data!V125 &gt;= 5, "MED","LOW")), IF(
            $B$7="Underlying Vulnerability", IF(
               Data!AC125 &gt;= 10, "HIGH",IF(
                  Data!AC125 &gt;= 7, "MED","LOW")),IF(
                     $B$7="Emerging Threat", IF(
                        Data!AJ125 &gt;= 10, "HIGH",IF(
                            Data!AJ125 &gt;= 7, "MED","LOW")))))</f>
        <v>MED</v>
      </c>
      <c r="O163" s="23" t="str">
        <f>IF(
   $B$7="Overall Alert",IF(
      Data!W125 &gt;= 7, "HIGH",IF(
         Data!W125 &gt;= 5, "MED","LOW")), IF(
            $B$7="Underlying Vulnerability", IF(
               Data!AD125 &gt;= 10, "HIGH",IF(
                  Data!AD125 &gt;= 7, "MED","LOW")),IF(
                     $B$7="Emerging Threat", IF(
                        Data!AK125 &gt;= 10, "HIGH",IF(
                            Data!AK125 &gt;= 7, "MED","LOW")))))</f>
        <v>LOW</v>
      </c>
      <c r="P163" s="23"/>
      <c r="Q163" s="25"/>
      <c r="R163" s="25"/>
      <c r="S163" s="19"/>
      <c r="T163" s="19"/>
      <c r="U163" s="19"/>
      <c r="V163" s="19"/>
      <c r="W163" s="19"/>
      <c r="X163" s="19"/>
      <c r="Y163" s="26"/>
      <c r="Z163" s="26"/>
      <c r="AA163" s="26"/>
      <c r="AB163" s="26"/>
      <c r="AC163" s="26"/>
      <c r="AD163" s="26"/>
      <c r="AE163" s="26"/>
      <c r="AF163" s="26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</row>
    <row r="164" spans="1:50" x14ac:dyDescent="0.2">
      <c r="A164" s="62">
        <v>121</v>
      </c>
      <c r="B164" s="18" t="str">
        <f>Data!B126</f>
        <v>Malawi</v>
      </c>
      <c r="C164" s="18" t="str">
        <f>Data!C126</f>
        <v>MWI</v>
      </c>
      <c r="D164" s="18" t="str">
        <f>Data!D126</f>
        <v>SSF           Sub-Saharan Africa</v>
      </c>
      <c r="E164" s="18" t="str">
        <f>Data!E126</f>
        <v>IDA</v>
      </c>
      <c r="F164" s="48">
        <f>Data!F126</f>
        <v>0</v>
      </c>
      <c r="G164" s="20">
        <f>IF($B$7="Overall Alert",Data!G126,IF($B$7="Underlying Vulnerability",Data!J126,IF($B$7="Emerging Threat",Data!M126)))</f>
        <v>3.5</v>
      </c>
      <c r="H164" s="21">
        <f>IF($B$7="Overall Alert",Data!H126,IF($B$7="Underlying Vulnerability",Data!K126,IF($B$7="Emerging Threat",Data!N126)))</f>
        <v>3.5</v>
      </c>
      <c r="I164" s="48">
        <f>Data!Q126</f>
        <v>0</v>
      </c>
      <c r="J164" s="23" t="str">
        <f>IF(
   $B$7="Overall Alert",IF(
      Data!R126 &gt;= 7, "HIGH",IF(
         Data!R126 &gt;= 5, "MED","LOW")), IF(
            $B$7="Underlying Vulnerability", IF(
               Data!Y126 &gt;= 10, "HIGH",IF(
                  Data!Y126 &gt;= 7, "MED","LOW")),IF(
                     $B$7="Emerging Threat", IF(
                        Data!AF126 &gt;= 10, "HIGH",IF(
                            Data!AF126 &gt;= 7, "MED","LOW")))))</f>
        <v>HIGH</v>
      </c>
      <c r="K164" s="23" t="str">
        <f>IF(
   $B$7="Overall Alert",IF(
      Data!S126 &gt;= 7, "HIGH",IF(
         Data!S126 &gt;= 5, "MED","LOW")), IF(
            $B$7="Underlying Vulnerability", IF(
               Data!Z126 &gt;= 10, "HIGH",IF(
                  Data!Z126 &gt;= 7, "MED","LOW")),IF(
                     $B$7="Emerging Threat", IF(
                        Data!AG126 &gt;= 10, "HIGH",IF(
                            Data!AG126 &gt;= 7, "MED","LOW")))))</f>
        <v>HIGH</v>
      </c>
      <c r="L164" s="23" t="str">
        <f>IF(
   $B$7="Overall Alert",IF(
      Data!T126 &gt;= 7, "HIGH",IF(
         Data!T126 &gt;= 5, "MED","LOW")), IF(
            $B$7="Underlying Vulnerability", IF(
               Data!AA126 &gt;= 10, "HIGH",IF(
                  Data!AA126 &gt;= 7, "MED","LOW")),IF(
                     $B$7="Emerging Threat", IF(
                        Data!AH126 &gt;= 10, "HIGH",IF(
                            Data!AH126 &gt;= 7, "MED","LOW")))))</f>
        <v>MED</v>
      </c>
      <c r="M164" s="23" t="str">
        <f>IF(
   $B$7="Overall Alert",IF(
      Data!U126 &gt;= 7, "HIGH",IF(
         Data!U126 &gt;= 5, "MED","LOW")), IF(
            $B$7="Underlying Vulnerability", IF(
               Data!AB126 &gt;= 10, "HIGH",IF(
                  Data!AB126 &gt;= 7, "MED","LOW")),IF(
                     $B$7="Emerging Threat", IF(
                        Data!AI126 &gt;= 10, "HIGH",IF(
                            Data!AI126 &gt;= 7, "MED","LOW")))))</f>
        <v>HIGH</v>
      </c>
      <c r="N164" s="23" t="str">
        <f>IF(
   $B$7="Overall Alert",IF(
      Data!V126 &gt;= 7, "HIGH",IF(
         Data!V126 &gt;= 5, "MED","LOW")), IF(
            $B$7="Underlying Vulnerability", IF(
               Data!AC126 &gt;= 10, "HIGH",IF(
                  Data!AC126 &gt;= 7, "MED","LOW")),IF(
                     $B$7="Emerging Threat", IF(
                        Data!AJ126 &gt;= 10, "HIGH",IF(
                            Data!AJ126 &gt;= 7, "MED","LOW")))))</f>
        <v>LOW</v>
      </c>
      <c r="O164" s="23" t="str">
        <f>IF(
   $B$7="Overall Alert",IF(
      Data!W126 &gt;= 7, "HIGH",IF(
         Data!W126 &gt;= 5, "MED","LOW")), IF(
            $B$7="Underlying Vulnerability", IF(
               Data!AD126 &gt;= 10, "HIGH",IF(
                  Data!AD126 &gt;= 7, "MED","LOW")),IF(
                     $B$7="Emerging Threat", IF(
                        Data!AK126 &gt;= 10, "HIGH",IF(
                            Data!AK126 &gt;= 7, "MED","LOW")))))</f>
        <v>LOW</v>
      </c>
      <c r="P164" s="23"/>
      <c r="Q164" s="25"/>
      <c r="R164" s="25"/>
      <c r="S164" s="19"/>
      <c r="T164" s="19"/>
      <c r="U164" s="19"/>
      <c r="V164" s="19"/>
      <c r="W164" s="19"/>
      <c r="X164" s="19"/>
      <c r="Y164" s="26"/>
      <c r="Z164" s="26"/>
      <c r="AA164" s="26"/>
      <c r="AB164" s="26"/>
      <c r="AC164" s="26"/>
      <c r="AD164" s="26"/>
      <c r="AE164" s="26"/>
      <c r="AF164" s="26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</row>
    <row r="165" spans="1:50" x14ac:dyDescent="0.2">
      <c r="A165" s="62">
        <v>122</v>
      </c>
      <c r="B165" s="18" t="str">
        <f>Data!B127</f>
        <v>Malaysia</v>
      </c>
      <c r="C165" s="18" t="str">
        <f>Data!C127</f>
        <v>MYS</v>
      </c>
      <c r="D165" s="18" t="str">
        <f>Data!D127</f>
        <v>EAS           East Asia &amp; Pacific</v>
      </c>
      <c r="E165" s="18" t="str">
        <f>Data!E127</f>
        <v>IBRD</v>
      </c>
      <c r="F165" s="48">
        <f>Data!F127</f>
        <v>0</v>
      </c>
      <c r="G165" s="20">
        <f>IF($B$7="Overall Alert",Data!G127,IF($B$7="Underlying Vulnerability",Data!J127,IF($B$7="Emerging Threat",Data!M127)))</f>
        <v>1.5</v>
      </c>
      <c r="H165" s="21">
        <f>IF($B$7="Overall Alert",Data!H127,IF($B$7="Underlying Vulnerability",Data!K127,IF($B$7="Emerging Threat",Data!N127)))</f>
        <v>1.5</v>
      </c>
      <c r="I165" s="48">
        <f>Data!Q127</f>
        <v>0</v>
      </c>
      <c r="J165" s="23" t="str">
        <f>IF(
   $B$7="Overall Alert",IF(
      Data!R127 &gt;= 7, "HIGH",IF(
         Data!R127 &gt;= 5, "MED","LOW")), IF(
            $B$7="Underlying Vulnerability", IF(
               Data!Y127 &gt;= 10, "HIGH",IF(
                  Data!Y127 &gt;= 7, "MED","LOW")),IF(
                     $B$7="Emerging Threat", IF(
                        Data!AF127 &gt;= 10, "HIGH",IF(
                            Data!AF127 &gt;= 7, "MED","LOW")))))</f>
        <v>MED</v>
      </c>
      <c r="K165" s="23" t="str">
        <f>IF(
   $B$7="Overall Alert",IF(
      Data!S127 &gt;= 7, "HIGH",IF(
         Data!S127 &gt;= 5, "MED","LOW")), IF(
            $B$7="Underlying Vulnerability", IF(
               Data!Z127 &gt;= 10, "HIGH",IF(
                  Data!Z127 &gt;= 7, "MED","LOW")),IF(
                     $B$7="Emerging Threat", IF(
                        Data!AG127 &gt;= 10, "HIGH",IF(
                            Data!AG127 &gt;= 7, "MED","LOW")))))</f>
        <v>LOW</v>
      </c>
      <c r="L165" s="23" t="str">
        <f>IF(
   $B$7="Overall Alert",IF(
      Data!T127 &gt;= 7, "HIGH",IF(
         Data!T127 &gt;= 5, "MED","LOW")), IF(
            $B$7="Underlying Vulnerability", IF(
               Data!AA127 &gt;= 10, "HIGH",IF(
                  Data!AA127 &gt;= 7, "MED","LOW")),IF(
                     $B$7="Emerging Threat", IF(
                        Data!AH127 &gt;= 10, "HIGH",IF(
                            Data!AH127 &gt;= 7, "MED","LOW")))))</f>
        <v>LOW</v>
      </c>
      <c r="M165" s="23" t="str">
        <f>IF(
   $B$7="Overall Alert",IF(
      Data!U127 &gt;= 7, "HIGH",IF(
         Data!U127 &gt;= 5, "MED","LOW")), IF(
            $B$7="Underlying Vulnerability", IF(
               Data!AB127 &gt;= 10, "HIGH",IF(
                  Data!AB127 &gt;= 7, "MED","LOW")),IF(
                     $B$7="Emerging Threat", IF(
                        Data!AI127 &gt;= 10, "HIGH",IF(
                            Data!AI127 &gt;= 7, "MED","LOW")))))</f>
        <v>LOW</v>
      </c>
      <c r="N165" s="23" t="str">
        <f>IF(
   $B$7="Overall Alert",IF(
      Data!V127 &gt;= 7, "HIGH",IF(
         Data!V127 &gt;= 5, "MED","LOW")), IF(
            $B$7="Underlying Vulnerability", IF(
               Data!AC127 &gt;= 10, "HIGH",IF(
                  Data!AC127 &gt;= 7, "MED","LOW")),IF(
                     $B$7="Emerging Threat", IF(
                        Data!AJ127 &gt;= 10, "HIGH",IF(
                            Data!AJ127 &gt;= 7, "MED","LOW")))))</f>
        <v>HIGH</v>
      </c>
      <c r="O165" s="23" t="str">
        <f>IF(
   $B$7="Overall Alert",IF(
      Data!W127 &gt;= 7, "HIGH",IF(
         Data!W127 &gt;= 5, "MED","LOW")), IF(
            $B$7="Underlying Vulnerability", IF(
               Data!AD127 &gt;= 10, "HIGH",IF(
                  Data!AD127 &gt;= 7, "MED","LOW")),IF(
                     $B$7="Emerging Threat", IF(
                        Data!AK127 &gt;= 10, "HIGH",IF(
                            Data!AK127 &gt;= 7, "MED","LOW")))))</f>
        <v>LOW</v>
      </c>
      <c r="P165" s="23"/>
      <c r="Q165" s="25"/>
      <c r="R165" s="25"/>
      <c r="S165" s="19"/>
      <c r="T165" s="19"/>
      <c r="U165" s="19"/>
      <c r="V165" s="19"/>
      <c r="W165" s="19"/>
      <c r="X165" s="19"/>
      <c r="Y165" s="26"/>
      <c r="Z165" s="26"/>
      <c r="AA165" s="26"/>
      <c r="AB165" s="26"/>
      <c r="AC165" s="26"/>
      <c r="AD165" s="26"/>
      <c r="AE165" s="26"/>
      <c r="AF165" s="26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</row>
    <row r="166" spans="1:50" x14ac:dyDescent="0.2">
      <c r="A166" s="62">
        <v>123</v>
      </c>
      <c r="B166" s="18" t="str">
        <f>Data!B128</f>
        <v>Namibia</v>
      </c>
      <c r="C166" s="18" t="str">
        <f>Data!C128</f>
        <v>NAM</v>
      </c>
      <c r="D166" s="18" t="str">
        <f>Data!D128</f>
        <v>SSF           Sub-Saharan Africa</v>
      </c>
      <c r="E166" s="18" t="str">
        <f>Data!E128</f>
        <v>IBRD</v>
      </c>
      <c r="F166" s="48">
        <f>Data!F128</f>
        <v>0</v>
      </c>
      <c r="G166" s="20">
        <f>IF($B$7="Overall Alert",Data!G128,IF($B$7="Underlying Vulnerability",Data!J128,IF($B$7="Emerging Threat",Data!M128)))</f>
        <v>1.5</v>
      </c>
      <c r="H166" s="21">
        <f>IF($B$7="Overall Alert",Data!H128,IF($B$7="Underlying Vulnerability",Data!K128,IF($B$7="Emerging Threat",Data!N128)))</f>
        <v>1.5</v>
      </c>
      <c r="I166" s="48">
        <f>Data!Q128</f>
        <v>0</v>
      </c>
      <c r="J166" s="23" t="str">
        <f>IF(
   $B$7="Overall Alert",IF(
      Data!R128 &gt;= 7, "HIGH",IF(
         Data!R128 &gt;= 5, "MED","LOW")), IF(
            $B$7="Underlying Vulnerability", IF(
               Data!Y128 &gt;= 10, "HIGH",IF(
                  Data!Y128 &gt;= 7, "MED","LOW")),IF(
                     $B$7="Emerging Threat", IF(
                        Data!AF128 &gt;= 10, "HIGH",IF(
                            Data!AF128 &gt;= 7, "MED","LOW")))))</f>
        <v>MED</v>
      </c>
      <c r="K166" s="23" t="str">
        <f>IF(
   $B$7="Overall Alert",IF(
      Data!S128 &gt;= 7, "HIGH",IF(
         Data!S128 &gt;= 5, "MED","LOW")), IF(
            $B$7="Underlying Vulnerability", IF(
               Data!Z128 &gt;= 10, "HIGH",IF(
                  Data!Z128 &gt;= 7, "MED","LOW")),IF(
                     $B$7="Emerging Threat", IF(
                        Data!AG128 &gt;= 10, "HIGH",IF(
                            Data!AG128 &gt;= 7, "MED","LOW")))))</f>
        <v>LOW</v>
      </c>
      <c r="L166" s="23" t="str">
        <f>IF(
   $B$7="Overall Alert",IF(
      Data!T128 &gt;= 7, "HIGH",IF(
         Data!T128 &gt;= 5, "MED","LOW")), IF(
            $B$7="Underlying Vulnerability", IF(
               Data!AA128 &gt;= 10, "HIGH",IF(
                  Data!AA128 &gt;= 7, "MED","LOW")),IF(
                     $B$7="Emerging Threat", IF(
                        Data!AH128 &gt;= 10, "HIGH",IF(
                            Data!AH128 &gt;= 7, "MED","LOW")))))</f>
        <v>LOW</v>
      </c>
      <c r="M166" s="23" t="str">
        <f>IF(
   $B$7="Overall Alert",IF(
      Data!U128 &gt;= 7, "HIGH",IF(
         Data!U128 &gt;= 5, "MED","LOW")), IF(
            $B$7="Underlying Vulnerability", IF(
               Data!AB128 &gt;= 10, "HIGH",IF(
                  Data!AB128 &gt;= 7, "MED","LOW")),IF(
                     $B$7="Emerging Threat", IF(
                        Data!AI128 &gt;= 10, "HIGH",IF(
                            Data!AI128 &gt;= 7, "MED","LOW")))))</f>
        <v>HIGH</v>
      </c>
      <c r="N166" s="23" t="str">
        <f>IF(
   $B$7="Overall Alert",IF(
      Data!V128 &gt;= 7, "HIGH",IF(
         Data!V128 &gt;= 5, "MED","LOW")), IF(
            $B$7="Underlying Vulnerability", IF(
               Data!AC128 &gt;= 10, "HIGH",IF(
                  Data!AC128 &gt;= 7, "MED","LOW")),IF(
                     $B$7="Emerging Threat", IF(
                        Data!AJ128 &gt;= 10, "HIGH",IF(
                            Data!AJ128 &gt;= 7, "MED","LOW")))))</f>
        <v>LOW</v>
      </c>
      <c r="O166" s="23" t="str">
        <f>IF(
   $B$7="Overall Alert",IF(
      Data!W128 &gt;= 7, "HIGH",IF(
         Data!W128 &gt;= 5, "MED","LOW")), IF(
            $B$7="Underlying Vulnerability", IF(
               Data!AD128 &gt;= 10, "HIGH",IF(
                  Data!AD128 &gt;= 7, "MED","LOW")),IF(
                     $B$7="Emerging Threat", IF(
                        Data!AK128 &gt;= 10, "HIGH",IF(
                            Data!AK128 &gt;= 7, "MED","LOW")))))</f>
        <v>LOW</v>
      </c>
      <c r="P166" s="23"/>
      <c r="Q166" s="25"/>
      <c r="R166" s="25"/>
      <c r="S166" s="19"/>
      <c r="T166" s="19"/>
      <c r="U166" s="19"/>
      <c r="V166" s="19"/>
      <c r="W166" s="19"/>
      <c r="X166" s="19"/>
      <c r="Y166" s="26"/>
      <c r="Z166" s="26"/>
      <c r="AA166" s="26"/>
      <c r="AB166" s="26"/>
      <c r="AC166" s="26"/>
      <c r="AD166" s="26"/>
      <c r="AE166" s="26"/>
      <c r="AF166" s="26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</row>
    <row r="167" spans="1:50" x14ac:dyDescent="0.2">
      <c r="A167" s="62">
        <v>124</v>
      </c>
      <c r="B167" s="18" t="str">
        <f>Data!B129</f>
        <v>Niger</v>
      </c>
      <c r="C167" s="18" t="str">
        <f>Data!C129</f>
        <v>NER</v>
      </c>
      <c r="D167" s="18" t="str">
        <f>Data!D129</f>
        <v>SSF           Sub-Saharan Africa</v>
      </c>
      <c r="E167" s="18" t="str">
        <f>Data!E129</f>
        <v>IDA</v>
      </c>
      <c r="F167" s="48">
        <f>Data!F129</f>
        <v>0</v>
      </c>
      <c r="G167" s="20">
        <f>IF($B$7="Overall Alert",Data!G129,IF($B$7="Underlying Vulnerability",Data!J129,IF($B$7="Emerging Threat",Data!M129)))</f>
        <v>4</v>
      </c>
      <c r="H167" s="21">
        <f>IF($B$7="Overall Alert",Data!H129,IF($B$7="Underlying Vulnerability",Data!K129,IF($B$7="Emerging Threat",Data!N129)))</f>
        <v>4</v>
      </c>
      <c r="I167" s="48">
        <f>Data!Q129</f>
        <v>0</v>
      </c>
      <c r="J167" s="23" t="str">
        <f>IF(
   $B$7="Overall Alert",IF(
      Data!R129 &gt;= 7, "HIGH",IF(
         Data!R129 &gt;= 5, "MED","LOW")), IF(
            $B$7="Underlying Vulnerability", IF(
               Data!Y129 &gt;= 10, "HIGH",IF(
                  Data!Y129 &gt;= 7, "MED","LOW")),IF(
                     $B$7="Emerging Threat", IF(
                        Data!AF129 &gt;= 10, "HIGH",IF(
                            Data!AF129 &gt;= 7, "MED","LOW")))))</f>
        <v>HIGH</v>
      </c>
      <c r="K167" s="23" t="str">
        <f>IF(
   $B$7="Overall Alert",IF(
      Data!S129 &gt;= 7, "HIGH",IF(
         Data!S129 &gt;= 5, "MED","LOW")), IF(
            $B$7="Underlying Vulnerability", IF(
               Data!Z129 &gt;= 10, "HIGH",IF(
                  Data!Z129 &gt;= 7, "MED","LOW")),IF(
                     $B$7="Emerging Threat", IF(
                        Data!AG129 &gt;= 10, "HIGH",IF(
                            Data!AG129 &gt;= 7, "MED","LOW")))))</f>
        <v>HIGH</v>
      </c>
      <c r="L167" s="23" t="str">
        <f>IF(
   $B$7="Overall Alert",IF(
      Data!T129 &gt;= 7, "HIGH",IF(
         Data!T129 &gt;= 5, "MED","LOW")), IF(
            $B$7="Underlying Vulnerability", IF(
               Data!AA129 &gt;= 10, "HIGH",IF(
                  Data!AA129 &gt;= 7, "MED","LOW")),IF(
                     $B$7="Emerging Threat", IF(
                        Data!AH129 &gt;= 10, "HIGH",IF(
                            Data!AH129 &gt;= 7, "MED","LOW")))))</f>
        <v>LOW</v>
      </c>
      <c r="M167" s="23" t="str">
        <f>IF(
   $B$7="Overall Alert",IF(
      Data!U129 &gt;= 7, "HIGH",IF(
         Data!U129 &gt;= 5, "MED","LOW")), IF(
            $B$7="Underlying Vulnerability", IF(
               Data!AB129 &gt;= 10, "HIGH",IF(
                  Data!AB129 &gt;= 7, "MED","LOW")),IF(
                     $B$7="Emerging Threat", IF(
                        Data!AI129 &gt;= 10, "HIGH",IF(
                            Data!AI129 &gt;= 7, "MED","LOW")))))</f>
        <v>HIGH</v>
      </c>
      <c r="N167" s="23" t="str">
        <f>IF(
   $B$7="Overall Alert",IF(
      Data!V129 &gt;= 7, "HIGH",IF(
         Data!V129 &gt;= 5, "MED","LOW")), IF(
            $B$7="Underlying Vulnerability", IF(
               Data!AC129 &gt;= 10, "HIGH",IF(
                  Data!AC129 &gt;= 7, "MED","LOW")),IF(
                     $B$7="Emerging Threat", IF(
                        Data!AJ129 &gt;= 10, "HIGH",IF(
                            Data!AJ129 &gt;= 7, "MED","LOW")))))</f>
        <v>LOW</v>
      </c>
      <c r="O167" s="23" t="str">
        <f>IF(
   $B$7="Overall Alert",IF(
      Data!W129 &gt;= 7, "HIGH",IF(
         Data!W129 &gt;= 5, "MED","LOW")), IF(
            $B$7="Underlying Vulnerability", IF(
               Data!AD129 &gt;= 10, "HIGH",IF(
                  Data!AD129 &gt;= 7, "MED","LOW")),IF(
                     $B$7="Emerging Threat", IF(
                        Data!AK129 &gt;= 10, "HIGH",IF(
                            Data!AK129 &gt;= 7, "MED","LOW")))))</f>
        <v>HIGH</v>
      </c>
      <c r="P167" s="23"/>
      <c r="Q167" s="25"/>
      <c r="R167" s="25"/>
      <c r="S167" s="19"/>
      <c r="T167" s="19"/>
      <c r="U167" s="19"/>
      <c r="V167" s="19"/>
      <c r="W167" s="19"/>
      <c r="X167" s="19"/>
      <c r="Y167" s="26"/>
      <c r="Z167" s="26"/>
      <c r="AA167" s="26"/>
      <c r="AB167" s="26"/>
      <c r="AC167" s="26"/>
      <c r="AD167" s="26"/>
      <c r="AE167" s="26"/>
      <c r="AF167" s="26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</row>
    <row r="168" spans="1:50" x14ac:dyDescent="0.2">
      <c r="A168" s="62">
        <v>125</v>
      </c>
      <c r="B168" s="18" t="str">
        <f>Data!B130</f>
        <v>Nigeria</v>
      </c>
      <c r="C168" s="18" t="str">
        <f>Data!C130</f>
        <v>NGA</v>
      </c>
      <c r="D168" s="18" t="str">
        <f>Data!D130</f>
        <v>SSF           Sub-Saharan Africa</v>
      </c>
      <c r="E168" s="18" t="str">
        <f>Data!E130</f>
        <v>Blend</v>
      </c>
      <c r="F168" s="48">
        <f>Data!F130</f>
        <v>0</v>
      </c>
      <c r="G168" s="20">
        <f>IF($B$7="Overall Alert",Data!G130,IF($B$7="Underlying Vulnerability",Data!J130,IF($B$7="Emerging Threat",Data!M130)))</f>
        <v>5</v>
      </c>
      <c r="H168" s="21">
        <f>IF($B$7="Overall Alert",Data!H130,IF($B$7="Underlying Vulnerability",Data!K130,IF($B$7="Emerging Threat",Data!N130)))</f>
        <v>5</v>
      </c>
      <c r="I168" s="48">
        <f>Data!Q130</f>
        <v>0</v>
      </c>
      <c r="J168" s="23" t="str">
        <f>IF(
   $B$7="Overall Alert",IF(
      Data!R130 &gt;= 7, "HIGH",IF(
         Data!R130 &gt;= 5, "MED","LOW")), IF(
            $B$7="Underlying Vulnerability", IF(
               Data!Y130 &gt;= 10, "HIGH",IF(
                  Data!Y130 &gt;= 7, "MED","LOW")),IF(
                     $B$7="Emerging Threat", IF(
                        Data!AF130 &gt;= 10, "HIGH",IF(
                            Data!AF130 &gt;= 7, "MED","LOW")))))</f>
        <v>HIGH</v>
      </c>
      <c r="K168" s="23" t="str">
        <f>IF(
   $B$7="Overall Alert",IF(
      Data!S130 &gt;= 7, "HIGH",IF(
         Data!S130 &gt;= 5, "MED","LOW")), IF(
            $B$7="Underlying Vulnerability", IF(
               Data!Z130 &gt;= 10, "HIGH",IF(
                  Data!Z130 &gt;= 7, "MED","LOW")),IF(
                     $B$7="Emerging Threat", IF(
                        Data!AG130 &gt;= 10, "HIGH",IF(
                            Data!AG130 &gt;= 7, "MED","LOW")))))</f>
        <v>HIGH</v>
      </c>
      <c r="L168" s="23" t="str">
        <f>IF(
   $B$7="Overall Alert",IF(
      Data!T130 &gt;= 7, "HIGH",IF(
         Data!T130 &gt;= 5, "MED","LOW")), IF(
            $B$7="Underlying Vulnerability", IF(
               Data!AA130 &gt;= 10, "HIGH",IF(
                  Data!AA130 &gt;= 7, "MED","LOW")),IF(
                     $B$7="Emerging Threat", IF(
                        Data!AH130 &gt;= 10, "HIGH",IF(
                            Data!AH130 &gt;= 7, "MED","LOW")))))</f>
        <v>HIGH</v>
      </c>
      <c r="M168" s="23" t="str">
        <f>IF(
   $B$7="Overall Alert",IF(
      Data!U130 &gt;= 7, "HIGH",IF(
         Data!U130 &gt;= 5, "MED","LOW")), IF(
            $B$7="Underlying Vulnerability", IF(
               Data!AB130 &gt;= 10, "HIGH",IF(
                  Data!AB130 &gt;= 7, "MED","LOW")),IF(
                     $B$7="Emerging Threat", IF(
                        Data!AI130 &gt;= 10, "HIGH",IF(
                            Data!AI130 &gt;= 7, "MED","LOW")))))</f>
        <v>HIGH</v>
      </c>
      <c r="N168" s="23" t="str">
        <f>IF(
   $B$7="Overall Alert",IF(
      Data!V130 &gt;= 7, "HIGH",IF(
         Data!V130 &gt;= 5, "MED","LOW")), IF(
            $B$7="Underlying Vulnerability", IF(
               Data!AC130 &gt;= 10, "HIGH",IF(
                  Data!AC130 &gt;= 7, "MED","LOW")),IF(
                     $B$7="Emerging Threat", IF(
                        Data!AJ130 &gt;= 10, "HIGH",IF(
                            Data!AJ130 &gt;= 7, "MED","LOW")))))</f>
        <v>LOW</v>
      </c>
      <c r="O168" s="23" t="str">
        <f>IF(
   $B$7="Overall Alert",IF(
      Data!W130 &gt;= 7, "HIGH",IF(
         Data!W130 &gt;= 5, "MED","LOW")), IF(
            $B$7="Underlying Vulnerability", IF(
               Data!AD130 &gt;= 10, "HIGH",IF(
                  Data!AD130 &gt;= 7, "MED","LOW")),IF(
                     $B$7="Emerging Threat", IF(
                        Data!AK130 &gt;= 10, "HIGH",IF(
                            Data!AK130 &gt;= 7, "MED","LOW")))))</f>
        <v>HIGH</v>
      </c>
      <c r="P168" s="23"/>
      <c r="Q168" s="25"/>
      <c r="R168" s="25"/>
      <c r="S168" s="19"/>
      <c r="T168" s="19"/>
      <c r="U168" s="19"/>
      <c r="V168" s="19"/>
      <c r="W168" s="19"/>
      <c r="X168" s="19"/>
      <c r="Y168" s="26"/>
      <c r="Z168" s="26"/>
      <c r="AA168" s="26"/>
      <c r="AB168" s="26"/>
      <c r="AC168" s="26"/>
      <c r="AD168" s="26"/>
      <c r="AE168" s="26"/>
      <c r="AF168" s="26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</row>
    <row r="169" spans="1:50" x14ac:dyDescent="0.2">
      <c r="A169" s="62">
        <v>126</v>
      </c>
      <c r="B169" s="18" t="str">
        <f>Data!B131</f>
        <v>Nicaragua</v>
      </c>
      <c r="C169" s="18" t="str">
        <f>Data!C131</f>
        <v>NIC</v>
      </c>
      <c r="D169" s="18" t="str">
        <f>Data!D131</f>
        <v>LCN           Latin America &amp; Caribbean</v>
      </c>
      <c r="E169" s="18" t="str">
        <f>Data!E131</f>
        <v>IDA</v>
      </c>
      <c r="F169" s="48">
        <f>Data!F131</f>
        <v>0</v>
      </c>
      <c r="G169" s="20">
        <f>IF($B$7="Overall Alert",Data!G131,IF($B$7="Underlying Vulnerability",Data!J131,IF($B$7="Emerging Threat",Data!M131)))</f>
        <v>3</v>
      </c>
      <c r="H169" s="21">
        <f>IF($B$7="Overall Alert",Data!H131,IF($B$7="Underlying Vulnerability",Data!K131,IF($B$7="Emerging Threat",Data!N131)))</f>
        <v>3</v>
      </c>
      <c r="I169" s="48">
        <f>Data!Q131</f>
        <v>0</v>
      </c>
      <c r="J169" s="23" t="str">
        <f>IF(
   $B$7="Overall Alert",IF(
      Data!R131 &gt;= 7, "HIGH",IF(
         Data!R131 &gt;= 5, "MED","LOW")), IF(
            $B$7="Underlying Vulnerability", IF(
               Data!Y131 &gt;= 10, "HIGH",IF(
                  Data!Y131 &gt;= 7, "MED","LOW")),IF(
                     $B$7="Emerging Threat", IF(
                        Data!AF131 &gt;= 10, "HIGH",IF(
                            Data!AF131 &gt;= 7, "MED","LOW")))))</f>
        <v>HIGH</v>
      </c>
      <c r="K169" s="23" t="str">
        <f>IF(
   $B$7="Overall Alert",IF(
      Data!S131 &gt;= 7, "HIGH",IF(
         Data!S131 &gt;= 5, "MED","LOW")), IF(
            $B$7="Underlying Vulnerability", IF(
               Data!Z131 &gt;= 10, "HIGH",IF(
                  Data!Z131 &gt;= 7, "MED","LOW")),IF(
                     $B$7="Emerging Threat", IF(
                        Data!AG131 &gt;= 10, "HIGH",IF(
                            Data!AG131 &gt;= 7, "MED","LOW")))))</f>
        <v>LOW</v>
      </c>
      <c r="L169" s="23" t="str">
        <f>IF(
   $B$7="Overall Alert",IF(
      Data!T131 &gt;= 7, "HIGH",IF(
         Data!T131 &gt;= 5, "MED","LOW")), IF(
            $B$7="Underlying Vulnerability", IF(
               Data!AA131 &gt;= 10, "HIGH",IF(
                  Data!AA131 &gt;= 7, "MED","LOW")),IF(
                     $B$7="Emerging Threat", IF(
                        Data!AH131 &gt;= 10, "HIGH",IF(
                            Data!AH131 &gt;= 7, "MED","LOW")))))</f>
        <v>HIGH</v>
      </c>
      <c r="M169" s="23" t="str">
        <f>IF(
   $B$7="Overall Alert",IF(
      Data!U131 &gt;= 7, "HIGH",IF(
         Data!U131 &gt;= 5, "MED","LOW")), IF(
            $B$7="Underlying Vulnerability", IF(
               Data!AB131 &gt;= 10, "HIGH",IF(
                  Data!AB131 &gt;= 7, "MED","LOW")),IF(
                     $B$7="Emerging Threat", IF(
                        Data!AI131 &gt;= 10, "HIGH",IF(
                            Data!AI131 &gt;= 7, "MED","LOW")))))</f>
        <v>HIGH</v>
      </c>
      <c r="N169" s="23" t="str">
        <f>IF(
   $B$7="Overall Alert",IF(
      Data!V131 &gt;= 7, "HIGH",IF(
         Data!V131 &gt;= 5, "MED","LOW")), IF(
            $B$7="Underlying Vulnerability", IF(
               Data!AC131 &gt;= 10, "HIGH",IF(
                  Data!AC131 &gt;= 7, "MED","LOW")),IF(
                     $B$7="Emerging Threat", IF(
                        Data!AJ131 &gt;= 10, "HIGH",IF(
                            Data!AJ131 &gt;= 7, "MED","LOW")))))</f>
        <v>LOW</v>
      </c>
      <c r="O169" s="23" t="str">
        <f>IF(
   $B$7="Overall Alert",IF(
      Data!W131 &gt;= 7, "HIGH",IF(
         Data!W131 &gt;= 5, "MED","LOW")), IF(
            $B$7="Underlying Vulnerability", IF(
               Data!AD131 &gt;= 10, "HIGH",IF(
                  Data!AD131 &gt;= 7, "MED","LOW")),IF(
                     $B$7="Emerging Threat", IF(
                        Data!AK131 &gt;= 10, "HIGH",IF(
                            Data!AK131 &gt;= 7, "MED","LOW")))))</f>
        <v>LOW</v>
      </c>
      <c r="P169" s="23"/>
      <c r="Q169" s="25"/>
      <c r="R169" s="25"/>
      <c r="S169" s="19"/>
      <c r="T169" s="19"/>
      <c r="U169" s="19"/>
      <c r="V169" s="19"/>
      <c r="W169" s="19"/>
      <c r="X169" s="19"/>
      <c r="Y169" s="26"/>
      <c r="Z169" s="26"/>
      <c r="AA169" s="26"/>
      <c r="AB169" s="26"/>
      <c r="AC169" s="26"/>
      <c r="AD169" s="26"/>
      <c r="AE169" s="26"/>
      <c r="AF169" s="26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</row>
    <row r="170" spans="1:50" x14ac:dyDescent="0.2">
      <c r="A170" s="62">
        <v>127</v>
      </c>
      <c r="B170" s="18" t="str">
        <f>Data!B132</f>
        <v>Netherlands</v>
      </c>
      <c r="C170" s="18" t="str">
        <f>Data!C132</f>
        <v>NLD</v>
      </c>
      <c r="D170" s="18" t="str">
        <f>Data!D132</f>
        <v>ECS           Europe &amp; Central Asia</v>
      </c>
      <c r="E170" s="18" t="str">
        <f>Data!E132</f>
        <v>Europe &amp; Central Asia</v>
      </c>
      <c r="F170" s="48">
        <f>Data!F132</f>
        <v>0</v>
      </c>
      <c r="G170" s="20">
        <f>IF($B$7="Overall Alert",Data!G132,IF($B$7="Underlying Vulnerability",Data!J132,IF($B$7="Emerging Threat",Data!M132)))</f>
        <v>0.5</v>
      </c>
      <c r="H170" s="21">
        <f>IF($B$7="Overall Alert",Data!H132,IF($B$7="Underlying Vulnerability",Data!K132,IF($B$7="Emerging Threat",Data!N132)))</f>
        <v>0.5</v>
      </c>
      <c r="I170" s="48">
        <f>Data!Q132</f>
        <v>0</v>
      </c>
      <c r="J170" s="23" t="str">
        <f>IF(
   $B$7="Overall Alert",IF(
      Data!R132 &gt;= 7, "HIGH",IF(
         Data!R132 &gt;= 5, "MED","LOW")), IF(
            $B$7="Underlying Vulnerability", IF(
               Data!Y132 &gt;= 10, "HIGH",IF(
                  Data!Y132 &gt;= 7, "MED","LOW")),IF(
                     $B$7="Emerging Threat", IF(
                        Data!AF132 &gt;= 10, "HIGH",IF(
                            Data!AF132 &gt;= 7, "MED","LOW")))))</f>
        <v>MED</v>
      </c>
      <c r="K170" s="23" t="str">
        <f>IF(
   $B$7="Overall Alert",IF(
      Data!S132 &gt;= 7, "HIGH",IF(
         Data!S132 &gt;= 5, "MED","LOW")), IF(
            $B$7="Underlying Vulnerability", IF(
               Data!Z132 &gt;= 10, "HIGH",IF(
                  Data!Z132 &gt;= 7, "MED","LOW")),IF(
                     $B$7="Emerging Threat", IF(
                        Data!AG132 &gt;= 10, "HIGH",IF(
                            Data!AG132 &gt;= 7, "MED","LOW")))))</f>
        <v>LOW</v>
      </c>
      <c r="L170" s="23" t="str">
        <f>IF(
   $B$7="Overall Alert",IF(
      Data!T132 &gt;= 7, "HIGH",IF(
         Data!T132 &gt;= 5, "MED","LOW")), IF(
            $B$7="Underlying Vulnerability", IF(
               Data!AA132 &gt;= 10, "HIGH",IF(
                  Data!AA132 &gt;= 7, "MED","LOW")),IF(
                     $B$7="Emerging Threat", IF(
                        Data!AH132 &gt;= 10, "HIGH",IF(
                            Data!AH132 &gt;= 7, "MED","LOW")))))</f>
        <v>LOW</v>
      </c>
      <c r="M170" s="23" t="str">
        <f>IF(
   $B$7="Overall Alert",IF(
      Data!U132 &gt;= 7, "HIGH",IF(
         Data!U132 &gt;= 5, "MED","LOW")), IF(
            $B$7="Underlying Vulnerability", IF(
               Data!AB132 &gt;= 10, "HIGH",IF(
                  Data!AB132 &gt;= 7, "MED","LOW")),IF(
                     $B$7="Emerging Threat", IF(
                        Data!AI132 &gt;= 10, "HIGH",IF(
                            Data!AI132 &gt;= 7, "MED","LOW")))))</f>
        <v>LOW</v>
      </c>
      <c r="N170" s="23" t="str">
        <f>IF(
   $B$7="Overall Alert",IF(
      Data!V132 &gt;= 7, "HIGH",IF(
         Data!V132 &gt;= 5, "MED","LOW")), IF(
            $B$7="Underlying Vulnerability", IF(
               Data!AC132 &gt;= 10, "HIGH",IF(
                  Data!AC132 &gt;= 7, "MED","LOW")),IF(
                     $B$7="Emerging Threat", IF(
                        Data!AJ132 &gt;= 10, "HIGH",IF(
                            Data!AJ132 &gt;= 7, "MED","LOW")))))</f>
        <v>LOW</v>
      </c>
      <c r="O170" s="23" t="str">
        <f>IF(
   $B$7="Overall Alert",IF(
      Data!W132 &gt;= 7, "HIGH",IF(
         Data!W132 &gt;= 5, "MED","LOW")), IF(
            $B$7="Underlying Vulnerability", IF(
               Data!AD132 &gt;= 10, "HIGH",IF(
                  Data!AD132 &gt;= 7, "MED","LOW")),IF(
                     $B$7="Emerging Threat", IF(
                        Data!AK132 &gt;= 10, "HIGH",IF(
                            Data!AK132 &gt;= 7, "MED","LOW")))))</f>
        <v>LOW</v>
      </c>
      <c r="P170" s="23"/>
      <c r="Q170" s="25"/>
      <c r="R170" s="25"/>
      <c r="S170" s="19"/>
      <c r="T170" s="19"/>
      <c r="U170" s="19"/>
      <c r="V170" s="19"/>
      <c r="W170" s="19"/>
      <c r="X170" s="19"/>
      <c r="Y170" s="26"/>
      <c r="Z170" s="26"/>
      <c r="AA170" s="26"/>
      <c r="AB170" s="26"/>
      <c r="AC170" s="26"/>
      <c r="AD170" s="26"/>
      <c r="AE170" s="26"/>
      <c r="AF170" s="26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</row>
    <row r="171" spans="1:50" x14ac:dyDescent="0.2">
      <c r="A171" s="62">
        <v>128</v>
      </c>
      <c r="B171" s="18" t="str">
        <f>Data!B133</f>
        <v>Norway</v>
      </c>
      <c r="C171" s="18" t="str">
        <f>Data!C133</f>
        <v>NOR</v>
      </c>
      <c r="D171" s="18" t="str">
        <f>Data!D133</f>
        <v>ECS           Europe &amp; Central Asia</v>
      </c>
      <c r="E171" s="18" t="str">
        <f>Data!E133</f>
        <v>Europe &amp; Central Asia</v>
      </c>
      <c r="F171" s="48">
        <f>Data!F133</f>
        <v>0</v>
      </c>
      <c r="G171" s="20">
        <f>IF($B$7="Overall Alert",Data!G133,IF($B$7="Underlying Vulnerability",Data!J133,IF($B$7="Emerging Threat",Data!M133)))</f>
        <v>0.5</v>
      </c>
      <c r="H171" s="21">
        <f>IF($B$7="Overall Alert",Data!H133,IF($B$7="Underlying Vulnerability",Data!K133,IF($B$7="Emerging Threat",Data!N133)))</f>
        <v>0.5</v>
      </c>
      <c r="I171" s="48">
        <f>Data!Q133</f>
        <v>0</v>
      </c>
      <c r="J171" s="23" t="str">
        <f>IF(
   $B$7="Overall Alert",IF(
      Data!R133 &gt;= 7, "HIGH",IF(
         Data!R133 &gt;= 5, "MED","LOW")), IF(
            $B$7="Underlying Vulnerability", IF(
               Data!Y133 &gt;= 10, "HIGH",IF(
                  Data!Y133 &gt;= 7, "MED","LOW")),IF(
                     $B$7="Emerging Threat", IF(
                        Data!AF133 &gt;= 10, "HIGH",IF(
                            Data!AF133 &gt;= 7, "MED","LOW")))))</f>
        <v>MED</v>
      </c>
      <c r="K171" s="23" t="str">
        <f>IF(
   $B$7="Overall Alert",IF(
      Data!S133 &gt;= 7, "HIGH",IF(
         Data!S133 &gt;= 5, "MED","LOW")), IF(
            $B$7="Underlying Vulnerability", IF(
               Data!Z133 &gt;= 10, "HIGH",IF(
                  Data!Z133 &gt;= 7, "MED","LOW")),IF(
                     $B$7="Emerging Threat", IF(
                        Data!AG133 &gt;= 10, "HIGH",IF(
                            Data!AG133 &gt;= 7, "MED","LOW")))))</f>
        <v>LOW</v>
      </c>
      <c r="L171" s="23" t="str">
        <f>IF(
   $B$7="Overall Alert",IF(
      Data!T133 &gt;= 7, "HIGH",IF(
         Data!T133 &gt;= 5, "MED","LOW")), IF(
            $B$7="Underlying Vulnerability", IF(
               Data!AA133 &gt;= 10, "HIGH",IF(
                  Data!AA133 &gt;= 7, "MED","LOW")),IF(
                     $B$7="Emerging Threat", IF(
                        Data!AH133 &gt;= 10, "HIGH",IF(
                            Data!AH133 &gt;= 7, "MED","LOW")))))</f>
        <v>LOW</v>
      </c>
      <c r="M171" s="23" t="str">
        <f>IF(
   $B$7="Overall Alert",IF(
      Data!U133 &gt;= 7, "HIGH",IF(
         Data!U133 &gt;= 5, "MED","LOW")), IF(
            $B$7="Underlying Vulnerability", IF(
               Data!AB133 &gt;= 10, "HIGH",IF(
                  Data!AB133 &gt;= 7, "MED","LOW")),IF(
                     $B$7="Emerging Threat", IF(
                        Data!AI133 &gt;= 10, "HIGH",IF(
                            Data!AI133 &gt;= 7, "MED","LOW")))))</f>
        <v>LOW</v>
      </c>
      <c r="N171" s="23" t="str">
        <f>IF(
   $B$7="Overall Alert",IF(
      Data!V133 &gt;= 7, "HIGH",IF(
         Data!V133 &gt;= 5, "MED","LOW")), IF(
            $B$7="Underlying Vulnerability", IF(
               Data!AC133 &gt;= 10, "HIGH",IF(
                  Data!AC133 &gt;= 7, "MED","LOW")),IF(
                     $B$7="Emerging Threat", IF(
                        Data!AJ133 &gt;= 10, "HIGH",IF(
                            Data!AJ133 &gt;= 7, "MED","LOW")))))</f>
        <v>LOW</v>
      </c>
      <c r="O171" s="23" t="str">
        <f>IF(
   $B$7="Overall Alert",IF(
      Data!W133 &gt;= 7, "HIGH",IF(
         Data!W133 &gt;= 5, "MED","LOW")), IF(
            $B$7="Underlying Vulnerability", IF(
               Data!AD133 &gt;= 10, "HIGH",IF(
                  Data!AD133 &gt;= 7, "MED","LOW")),IF(
                     $B$7="Emerging Threat", IF(
                        Data!AK133 &gt;= 10, "HIGH",IF(
                            Data!AK133 &gt;= 7, "MED","LOW")))))</f>
        <v>LOW</v>
      </c>
      <c r="P171" s="23"/>
      <c r="Q171" s="25"/>
      <c r="R171" s="25"/>
      <c r="S171" s="19"/>
      <c r="T171" s="19"/>
      <c r="U171" s="19"/>
      <c r="V171" s="19"/>
      <c r="W171" s="19"/>
      <c r="X171" s="19"/>
      <c r="Y171" s="26"/>
      <c r="Z171" s="26"/>
      <c r="AA171" s="26"/>
      <c r="AB171" s="26"/>
      <c r="AC171" s="26"/>
      <c r="AD171" s="26"/>
      <c r="AE171" s="26"/>
      <c r="AF171" s="26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</row>
    <row r="172" spans="1:50" x14ac:dyDescent="0.2">
      <c r="A172" s="62">
        <v>129</v>
      </c>
      <c r="B172" s="18" t="str">
        <f>Data!B134</f>
        <v>Nepal</v>
      </c>
      <c r="C172" s="18" t="str">
        <f>Data!C134</f>
        <v>NPL</v>
      </c>
      <c r="D172" s="18" t="str">
        <f>Data!D134</f>
        <v>SAS           South Asia</v>
      </c>
      <c r="E172" s="18" t="str">
        <f>Data!E134</f>
        <v>IDA</v>
      </c>
      <c r="F172" s="48">
        <f>Data!F134</f>
        <v>0</v>
      </c>
      <c r="G172" s="20">
        <f>IF($B$7="Overall Alert",Data!G134,IF($B$7="Underlying Vulnerability",Data!J134,IF($B$7="Emerging Threat",Data!M134)))</f>
        <v>1.5</v>
      </c>
      <c r="H172" s="21">
        <f>IF($B$7="Overall Alert",Data!H134,IF($B$7="Underlying Vulnerability",Data!K134,IF($B$7="Emerging Threat",Data!N134)))</f>
        <v>1.5</v>
      </c>
      <c r="I172" s="48">
        <f>Data!Q134</f>
        <v>0</v>
      </c>
      <c r="J172" s="23" t="str">
        <f>IF(
   $B$7="Overall Alert",IF(
      Data!R134 &gt;= 7, "HIGH",IF(
         Data!R134 &gt;= 5, "MED","LOW")), IF(
            $B$7="Underlying Vulnerability", IF(
               Data!Y134 &gt;= 10, "HIGH",IF(
                  Data!Y134 &gt;= 7, "MED","LOW")),IF(
                     $B$7="Emerging Threat", IF(
                        Data!AF134 &gt;= 10, "HIGH",IF(
                            Data!AF134 &gt;= 7, "MED","LOW")))))</f>
        <v>HIGH</v>
      </c>
      <c r="K172" s="23" t="str">
        <f>IF(
   $B$7="Overall Alert",IF(
      Data!S134 &gt;= 7, "HIGH",IF(
         Data!S134 &gt;= 5, "MED","LOW")), IF(
            $B$7="Underlying Vulnerability", IF(
               Data!Z134 &gt;= 10, "HIGH",IF(
                  Data!Z134 &gt;= 7, "MED","LOW")),IF(
                     $B$7="Emerging Threat", IF(
                        Data!AG134 &gt;= 10, "HIGH",IF(
                            Data!AG134 &gt;= 7, "MED","LOW")))))</f>
        <v>LOW</v>
      </c>
      <c r="L172" s="23" t="str">
        <f>IF(
   $B$7="Overall Alert",IF(
      Data!T134 &gt;= 7, "HIGH",IF(
         Data!T134 &gt;= 5, "MED","LOW")), IF(
            $B$7="Underlying Vulnerability", IF(
               Data!AA134 &gt;= 10, "HIGH",IF(
                  Data!AA134 &gt;= 7, "MED","LOW")),IF(
                     $B$7="Emerging Threat", IF(
                        Data!AH134 &gt;= 10, "HIGH",IF(
                            Data!AH134 &gt;= 7, "MED","LOW")))))</f>
        <v>MED</v>
      </c>
      <c r="M172" s="23" t="str">
        <f>IF(
   $B$7="Overall Alert",IF(
      Data!U134 &gt;= 7, "HIGH",IF(
         Data!U134 &gt;= 5, "MED","LOW")), IF(
            $B$7="Underlying Vulnerability", IF(
               Data!AB134 &gt;= 10, "HIGH",IF(
                  Data!AB134 &gt;= 7, "MED","LOW")),IF(
                     $B$7="Emerging Threat", IF(
                        Data!AI134 &gt;= 10, "HIGH",IF(
                            Data!AI134 &gt;= 7, "MED","LOW")))))</f>
        <v>LOW</v>
      </c>
      <c r="N172" s="23" t="str">
        <f>IF(
   $B$7="Overall Alert",IF(
      Data!V134 &gt;= 7, "HIGH",IF(
         Data!V134 &gt;= 5, "MED","LOW")), IF(
            $B$7="Underlying Vulnerability", IF(
               Data!AC134 &gt;= 10, "HIGH",IF(
                  Data!AC134 &gt;= 7, "MED","LOW")),IF(
                     $B$7="Emerging Threat", IF(
                        Data!AJ134 &gt;= 10, "HIGH",IF(
                            Data!AJ134 &gt;= 7, "MED","LOW")))))</f>
        <v>LOW</v>
      </c>
      <c r="O172" s="23" t="str">
        <f>IF(
   $B$7="Overall Alert",IF(
      Data!W134 &gt;= 7, "HIGH",IF(
         Data!W134 &gt;= 5, "MED","LOW")), IF(
            $B$7="Underlying Vulnerability", IF(
               Data!AD134 &gt;= 10, "HIGH",IF(
                  Data!AD134 &gt;= 7, "MED","LOW")),IF(
                     $B$7="Emerging Threat", IF(
                        Data!AK134 &gt;= 10, "HIGH",IF(
                            Data!AK134 &gt;= 7, "MED","LOW")))))</f>
        <v>LOW</v>
      </c>
      <c r="P172" s="23"/>
      <c r="Q172" s="25"/>
      <c r="R172" s="25"/>
      <c r="S172" s="19"/>
      <c r="T172" s="19"/>
      <c r="U172" s="19"/>
      <c r="V172" s="19"/>
      <c r="W172" s="19"/>
      <c r="X172" s="19"/>
      <c r="Y172" s="26"/>
      <c r="Z172" s="26"/>
      <c r="AA172" s="26"/>
      <c r="AB172" s="26"/>
      <c r="AC172" s="26"/>
      <c r="AD172" s="26"/>
      <c r="AE172" s="26"/>
      <c r="AF172" s="26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</row>
    <row r="173" spans="1:50" x14ac:dyDescent="0.2">
      <c r="A173" s="62">
        <v>130</v>
      </c>
      <c r="B173" s="18" t="str">
        <f>Data!B135</f>
        <v>Nauru</v>
      </c>
      <c r="C173" s="18" t="str">
        <f>Data!C135</f>
        <v>NRU</v>
      </c>
      <c r="D173" s="18" t="str">
        <f>Data!D135</f>
        <v>EAS           East Asia &amp; Pacific</v>
      </c>
      <c r="E173" s="18" t="str">
        <f>Data!E135</f>
        <v>IBRD</v>
      </c>
      <c r="F173" s="48">
        <f>Data!F135</f>
        <v>0</v>
      </c>
      <c r="G173" s="20">
        <f>IF($B$7="Overall Alert",Data!G135,IF($B$7="Underlying Vulnerability",Data!J135,IF($B$7="Emerging Threat",Data!M135)))</f>
        <v>0.5</v>
      </c>
      <c r="H173" s="21">
        <f>IF($B$7="Overall Alert",Data!H135,IF($B$7="Underlying Vulnerability",Data!K135,IF($B$7="Emerging Threat",Data!N135)))</f>
        <v>0.5</v>
      </c>
      <c r="I173" s="48">
        <f>Data!Q135</f>
        <v>0</v>
      </c>
      <c r="J173" s="23" t="str">
        <f>IF(
   $B$7="Overall Alert",IF(
      Data!R135 &gt;= 7, "HIGH",IF(
         Data!R135 &gt;= 5, "MED","LOW")), IF(
            $B$7="Underlying Vulnerability", IF(
               Data!Y135 &gt;= 10, "HIGH",IF(
                  Data!Y135 &gt;= 7, "MED","LOW")),IF(
                     $B$7="Emerging Threat", IF(
                        Data!AF135 &gt;= 10, "HIGH",IF(
                            Data!AF135 &gt;= 7, "MED","LOW")))))</f>
        <v>LOW</v>
      </c>
      <c r="K173" s="23" t="str">
        <f>IF(
   $B$7="Overall Alert",IF(
      Data!S135 &gt;= 7, "HIGH",IF(
         Data!S135 &gt;= 5, "MED","LOW")), IF(
            $B$7="Underlying Vulnerability", IF(
               Data!Z135 &gt;= 10, "HIGH",IF(
                  Data!Z135 &gt;= 7, "MED","LOW")),IF(
                     $B$7="Emerging Threat", IF(
                        Data!AG135 &gt;= 10, "HIGH",IF(
                            Data!AG135 &gt;= 7, "MED","LOW")))))</f>
        <v>LOW</v>
      </c>
      <c r="L173" s="23" t="str">
        <f>IF(
   $B$7="Overall Alert",IF(
      Data!T135 &gt;= 7, "HIGH",IF(
         Data!T135 &gt;= 5, "MED","LOW")), IF(
            $B$7="Underlying Vulnerability", IF(
               Data!AA135 &gt;= 10, "HIGH",IF(
                  Data!AA135 &gt;= 7, "MED","LOW")),IF(
                     $B$7="Emerging Threat", IF(
                        Data!AH135 &gt;= 10, "HIGH",IF(
                            Data!AH135 &gt;= 7, "MED","LOW")))))</f>
        <v>LOW</v>
      </c>
      <c r="M173" s="23" t="str">
        <f>IF(
   $B$7="Overall Alert",IF(
      Data!U135 &gt;= 7, "HIGH",IF(
         Data!U135 &gt;= 5, "MED","LOW")), IF(
            $B$7="Underlying Vulnerability", IF(
               Data!AB135 &gt;= 10, "HIGH",IF(
                  Data!AB135 &gt;= 7, "MED","LOW")),IF(
                     $B$7="Emerging Threat", IF(
                        Data!AI135 &gt;= 10, "HIGH",IF(
                            Data!AI135 &gt;= 7, "MED","LOW")))))</f>
        <v>LOW</v>
      </c>
      <c r="N173" s="23" t="str">
        <f>IF(
   $B$7="Overall Alert",IF(
      Data!V135 &gt;= 7, "HIGH",IF(
         Data!V135 &gt;= 5, "MED","LOW")), IF(
            $B$7="Underlying Vulnerability", IF(
               Data!AC135 &gt;= 10, "HIGH",IF(
                  Data!AC135 &gt;= 7, "MED","LOW")),IF(
                     $B$7="Emerging Threat", IF(
                        Data!AJ135 &gt;= 10, "HIGH",IF(
                            Data!AJ135 &gt;= 7, "MED","LOW")))))</f>
        <v>MED</v>
      </c>
      <c r="O173" s="23" t="str">
        <f>IF(
   $B$7="Overall Alert",IF(
      Data!W135 &gt;= 7, "HIGH",IF(
         Data!W135 &gt;= 5, "MED","LOW")), IF(
            $B$7="Underlying Vulnerability", IF(
               Data!AD135 &gt;= 10, "HIGH",IF(
                  Data!AD135 &gt;= 7, "MED","LOW")),IF(
                     $B$7="Emerging Threat", IF(
                        Data!AK135 &gt;= 10, "HIGH",IF(
                            Data!AK135 &gt;= 7, "MED","LOW")))))</f>
        <v>LOW</v>
      </c>
      <c r="P173" s="23"/>
      <c r="Q173" s="25"/>
      <c r="R173" s="25"/>
      <c r="S173" s="19"/>
      <c r="T173" s="19"/>
      <c r="U173" s="19"/>
      <c r="V173" s="19"/>
      <c r="W173" s="19"/>
      <c r="X173" s="19"/>
      <c r="Y173" s="26"/>
      <c r="Z173" s="26"/>
      <c r="AA173" s="26"/>
      <c r="AB173" s="26"/>
      <c r="AC173" s="26"/>
      <c r="AD173" s="26"/>
      <c r="AE173" s="26"/>
      <c r="AF173" s="26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</row>
    <row r="174" spans="1:50" x14ac:dyDescent="0.2">
      <c r="A174" s="62">
        <v>131</v>
      </c>
      <c r="B174" s="18" t="str">
        <f>Data!B136</f>
        <v>New Zealand</v>
      </c>
      <c r="C174" s="18" t="str">
        <f>Data!C136</f>
        <v>NZL</v>
      </c>
      <c r="D174" s="18" t="str">
        <f>Data!D136</f>
        <v>EAS           East Asia &amp; Pacific</v>
      </c>
      <c r="E174" s="18" t="str">
        <f>Data!E136</f>
        <v>East Asia &amp; Pacific</v>
      </c>
      <c r="F174" s="48">
        <f>Data!F136</f>
        <v>0</v>
      </c>
      <c r="G174" s="20">
        <f>IF($B$7="Overall Alert",Data!G136,IF($B$7="Underlying Vulnerability",Data!J136,IF($B$7="Emerging Threat",Data!M136)))</f>
        <v>0.5</v>
      </c>
      <c r="H174" s="21">
        <f>IF($B$7="Overall Alert",Data!H136,IF($B$7="Underlying Vulnerability",Data!K136,IF($B$7="Emerging Threat",Data!N136)))</f>
        <v>0.5</v>
      </c>
      <c r="I174" s="48">
        <f>Data!Q136</f>
        <v>0</v>
      </c>
      <c r="J174" s="23" t="str">
        <f>IF(
   $B$7="Overall Alert",IF(
      Data!R136 &gt;= 7, "HIGH",IF(
         Data!R136 &gt;= 5, "MED","LOW")), IF(
            $B$7="Underlying Vulnerability", IF(
               Data!Y136 &gt;= 10, "HIGH",IF(
                  Data!Y136 &gt;= 7, "MED","LOW")),IF(
                     $B$7="Emerging Threat", IF(
                        Data!AF136 &gt;= 10, "HIGH",IF(
                            Data!AF136 &gt;= 7, "MED","LOW")))))</f>
        <v>MED</v>
      </c>
      <c r="K174" s="23" t="str">
        <f>IF(
   $B$7="Overall Alert",IF(
      Data!S136 &gt;= 7, "HIGH",IF(
         Data!S136 &gt;= 5, "MED","LOW")), IF(
            $B$7="Underlying Vulnerability", IF(
               Data!Z136 &gt;= 10, "HIGH",IF(
                  Data!Z136 &gt;= 7, "MED","LOW")),IF(
                     $B$7="Emerging Threat", IF(
                        Data!AG136 &gt;= 10, "HIGH",IF(
                            Data!AG136 &gt;= 7, "MED","LOW")))))</f>
        <v>LOW</v>
      </c>
      <c r="L174" s="23" t="str">
        <f>IF(
   $B$7="Overall Alert",IF(
      Data!T136 &gt;= 7, "HIGH",IF(
         Data!T136 &gt;= 5, "MED","LOW")), IF(
            $B$7="Underlying Vulnerability", IF(
               Data!AA136 &gt;= 10, "HIGH",IF(
                  Data!AA136 &gt;= 7, "MED","LOW")),IF(
                     $B$7="Emerging Threat", IF(
                        Data!AH136 &gt;= 10, "HIGH",IF(
                            Data!AH136 &gt;= 7, "MED","LOW")))))</f>
        <v>LOW</v>
      </c>
      <c r="M174" s="23" t="str">
        <f>IF(
   $B$7="Overall Alert",IF(
      Data!U136 &gt;= 7, "HIGH",IF(
         Data!U136 &gt;= 5, "MED","LOW")), IF(
            $B$7="Underlying Vulnerability", IF(
               Data!AB136 &gt;= 10, "HIGH",IF(
                  Data!AB136 &gt;= 7, "MED","LOW")),IF(
                     $B$7="Emerging Threat", IF(
                        Data!AI136 &gt;= 10, "HIGH",IF(
                            Data!AI136 &gt;= 7, "MED","LOW")))))</f>
        <v>LOW</v>
      </c>
      <c r="N174" s="23" t="str">
        <f>IF(
   $B$7="Overall Alert",IF(
      Data!V136 &gt;= 7, "HIGH",IF(
         Data!V136 &gt;= 5, "MED","LOW")), IF(
            $B$7="Underlying Vulnerability", IF(
               Data!AC136 &gt;= 10, "HIGH",IF(
                  Data!AC136 &gt;= 7, "MED","LOW")),IF(
                     $B$7="Emerging Threat", IF(
                        Data!AJ136 &gt;= 10, "HIGH",IF(
                            Data!AJ136 &gt;= 7, "MED","LOW")))))</f>
        <v>LOW</v>
      </c>
      <c r="O174" s="23" t="str">
        <f>IF(
   $B$7="Overall Alert",IF(
      Data!W136 &gt;= 7, "HIGH",IF(
         Data!W136 &gt;= 5, "MED","LOW")), IF(
            $B$7="Underlying Vulnerability", IF(
               Data!AD136 &gt;= 10, "HIGH",IF(
                  Data!AD136 &gt;= 7, "MED","LOW")),IF(
                     $B$7="Emerging Threat", IF(
                        Data!AK136 &gt;= 10, "HIGH",IF(
                            Data!AK136 &gt;= 7, "MED","LOW")))))</f>
        <v>LOW</v>
      </c>
      <c r="P174" s="23"/>
      <c r="Q174" s="25"/>
      <c r="R174" s="25"/>
      <c r="S174" s="19"/>
      <c r="T174" s="19"/>
      <c r="U174" s="19"/>
      <c r="V174" s="19"/>
      <c r="W174" s="19"/>
      <c r="X174" s="19"/>
      <c r="Y174" s="26"/>
      <c r="Z174" s="26"/>
      <c r="AA174" s="26"/>
      <c r="AB174" s="26"/>
      <c r="AC174" s="26"/>
      <c r="AD174" s="26"/>
      <c r="AE174" s="26"/>
      <c r="AF174" s="26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</row>
    <row r="175" spans="1:50" x14ac:dyDescent="0.2">
      <c r="A175" s="62">
        <v>132</v>
      </c>
      <c r="B175" s="18" t="str">
        <f>Data!B137</f>
        <v>Oman</v>
      </c>
      <c r="C175" s="18" t="str">
        <f>Data!C137</f>
        <v>OMN</v>
      </c>
      <c r="D175" s="18" t="str">
        <f>Data!D137</f>
        <v>MEA           Middle East &amp; North Africa</v>
      </c>
      <c r="E175" s="18" t="str">
        <f>Data!E137</f>
        <v>Middle East &amp; North Africa</v>
      </c>
      <c r="F175" s="48">
        <f>Data!F137</f>
        <v>0</v>
      </c>
      <c r="G175" s="20">
        <f>IF($B$7="Overall Alert",Data!G137,IF($B$7="Underlying Vulnerability",Data!J137,IF($B$7="Emerging Threat",Data!M137)))</f>
        <v>1</v>
      </c>
      <c r="H175" s="21">
        <f>IF($B$7="Overall Alert",Data!H137,IF($B$7="Underlying Vulnerability",Data!K137,IF($B$7="Emerging Threat",Data!N137)))</f>
        <v>1</v>
      </c>
      <c r="I175" s="48">
        <f>Data!Q137</f>
        <v>0</v>
      </c>
      <c r="J175" s="23" t="str">
        <f>IF(
   $B$7="Overall Alert",IF(
      Data!R137 &gt;= 7, "HIGH",IF(
         Data!R137 &gt;= 5, "MED","LOW")), IF(
            $B$7="Underlying Vulnerability", IF(
               Data!Y137 &gt;= 10, "HIGH",IF(
                  Data!Y137 &gt;= 7, "MED","LOW")),IF(
                     $B$7="Emerging Threat", IF(
                        Data!AF137 &gt;= 10, "HIGH",IF(
                            Data!AF137 &gt;= 7, "MED","LOW")))))</f>
        <v>MED</v>
      </c>
      <c r="K175" s="23" t="str">
        <f>IF(
   $B$7="Overall Alert",IF(
      Data!S137 &gt;= 7, "HIGH",IF(
         Data!S137 &gt;= 5, "MED","LOW")), IF(
            $B$7="Underlying Vulnerability", IF(
               Data!Z137 &gt;= 10, "HIGH",IF(
                  Data!Z137 &gt;= 7, "MED","LOW")),IF(
                     $B$7="Emerging Threat", IF(
                        Data!AG137 &gt;= 10, "HIGH",IF(
                            Data!AG137 &gt;= 7, "MED","LOW")))))</f>
        <v>LOW</v>
      </c>
      <c r="L175" s="23" t="str">
        <f>IF(
   $B$7="Overall Alert",IF(
      Data!T137 &gt;= 7, "HIGH",IF(
         Data!T137 &gt;= 5, "MED","LOW")), IF(
            $B$7="Underlying Vulnerability", IF(
               Data!AA137 &gt;= 10, "HIGH",IF(
                  Data!AA137 &gt;= 7, "MED","LOW")),IF(
                     $B$7="Emerging Threat", IF(
                        Data!AH137 &gt;= 10, "HIGH",IF(
                            Data!AH137 &gt;= 7, "MED","LOW")))))</f>
        <v>MED</v>
      </c>
      <c r="M175" s="23" t="str">
        <f>IF(
   $B$7="Overall Alert",IF(
      Data!U137 &gt;= 7, "HIGH",IF(
         Data!U137 &gt;= 5, "MED","LOW")), IF(
            $B$7="Underlying Vulnerability", IF(
               Data!AB137 &gt;= 10, "HIGH",IF(
                  Data!AB137 &gt;= 7, "MED","LOW")),IF(
                     $B$7="Emerging Threat", IF(
                        Data!AI137 &gt;= 10, "HIGH",IF(
                            Data!AI137 &gt;= 7, "MED","LOW")))))</f>
        <v>LOW</v>
      </c>
      <c r="N175" s="23" t="str">
        <f>IF(
   $B$7="Overall Alert",IF(
      Data!V137 &gt;= 7, "HIGH",IF(
         Data!V137 &gt;= 5, "MED","LOW")), IF(
            $B$7="Underlying Vulnerability", IF(
               Data!AC137 &gt;= 10, "HIGH",IF(
                  Data!AC137 &gt;= 7, "MED","LOW")),IF(
                     $B$7="Emerging Threat", IF(
                        Data!AJ137 &gt;= 10, "HIGH",IF(
                            Data!AJ137 &gt;= 7, "MED","LOW")))))</f>
        <v>LOW</v>
      </c>
      <c r="O175" s="23" t="str">
        <f>IF(
   $B$7="Overall Alert",IF(
      Data!W137 &gt;= 7, "HIGH",IF(
         Data!W137 &gt;= 5, "MED","LOW")), IF(
            $B$7="Underlying Vulnerability", IF(
               Data!AD137 &gt;= 10, "HIGH",IF(
                  Data!AD137 &gt;= 7, "MED","LOW")),IF(
                     $B$7="Emerging Threat", IF(
                        Data!AK137 &gt;= 10, "HIGH",IF(
                            Data!AK137 &gt;= 7, "MED","LOW")))))</f>
        <v>LOW</v>
      </c>
      <c r="P175" s="23"/>
      <c r="Q175" s="25"/>
      <c r="R175" s="25"/>
      <c r="S175" s="19"/>
      <c r="T175" s="19"/>
      <c r="U175" s="19"/>
      <c r="V175" s="19"/>
      <c r="W175" s="19"/>
      <c r="X175" s="19"/>
      <c r="Y175" s="26"/>
      <c r="Z175" s="26"/>
      <c r="AA175" s="26"/>
      <c r="AB175" s="26"/>
      <c r="AC175" s="26"/>
      <c r="AD175" s="26"/>
      <c r="AE175" s="26"/>
      <c r="AF175" s="26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</row>
    <row r="176" spans="1:50" x14ac:dyDescent="0.2">
      <c r="A176" s="62">
        <v>133</v>
      </c>
      <c r="B176" s="18" t="str">
        <f>Data!B138</f>
        <v>Pakistan</v>
      </c>
      <c r="C176" s="18" t="str">
        <f>Data!C138</f>
        <v>PAK</v>
      </c>
      <c r="D176" s="18" t="str">
        <f>Data!D138</f>
        <v>SAS           South Asia</v>
      </c>
      <c r="E176" s="18" t="str">
        <f>Data!E138</f>
        <v>Blend</v>
      </c>
      <c r="F176" s="48">
        <f>Data!F138</f>
        <v>0</v>
      </c>
      <c r="G176" s="20">
        <f>IF($B$7="Overall Alert",Data!G138,IF($B$7="Underlying Vulnerability",Data!J138,IF($B$7="Emerging Threat",Data!M138)))</f>
        <v>1.5</v>
      </c>
      <c r="H176" s="21">
        <f>IF($B$7="Overall Alert",Data!H138,IF($B$7="Underlying Vulnerability",Data!K138,IF($B$7="Emerging Threat",Data!N138)))</f>
        <v>1.5</v>
      </c>
      <c r="I176" s="48">
        <f>Data!Q138</f>
        <v>0</v>
      </c>
      <c r="J176" s="23" t="str">
        <f>IF(
   $B$7="Overall Alert",IF(
      Data!R138 &gt;= 7, "HIGH",IF(
         Data!R138 &gt;= 5, "MED","LOW")), IF(
            $B$7="Underlying Vulnerability", IF(
               Data!Y138 &gt;= 10, "HIGH",IF(
                  Data!Y138 &gt;= 7, "MED","LOW")),IF(
                     $B$7="Emerging Threat", IF(
                        Data!AF138 &gt;= 10, "HIGH",IF(
                            Data!AF138 &gt;= 7, "MED","LOW")))))</f>
        <v>HIGH</v>
      </c>
      <c r="K176" s="23" t="str">
        <f>IF(
   $B$7="Overall Alert",IF(
      Data!S138 &gt;= 7, "HIGH",IF(
         Data!S138 &gt;= 5, "MED","LOW")), IF(
            $B$7="Underlying Vulnerability", IF(
               Data!Z138 &gt;= 10, "HIGH",IF(
                  Data!Z138 &gt;= 7, "MED","LOW")),IF(
                     $B$7="Emerging Threat", IF(
                        Data!AG138 &gt;= 10, "HIGH",IF(
                            Data!AG138 &gt;= 7, "MED","LOW")))))</f>
        <v>LOW</v>
      </c>
      <c r="L176" s="23" t="str">
        <f>IF(
   $B$7="Overall Alert",IF(
      Data!T138 &gt;= 7, "HIGH",IF(
         Data!T138 &gt;= 5, "MED","LOW")), IF(
            $B$7="Underlying Vulnerability", IF(
               Data!AA138 &gt;= 10, "HIGH",IF(
                  Data!AA138 &gt;= 7, "MED","LOW")),IF(
                     $B$7="Emerging Threat", IF(
                        Data!AH138 &gt;= 10, "HIGH",IF(
                            Data!AH138 &gt;= 7, "MED","LOW")))))</f>
        <v>LOW</v>
      </c>
      <c r="M176" s="23" t="str">
        <f>IF(
   $B$7="Overall Alert",IF(
      Data!U138 &gt;= 7, "HIGH",IF(
         Data!U138 &gt;= 5, "MED","LOW")), IF(
            $B$7="Underlying Vulnerability", IF(
               Data!AB138 &gt;= 10, "HIGH",IF(
                  Data!AB138 &gt;= 7, "MED","LOW")),IF(
                     $B$7="Emerging Threat", IF(
                        Data!AI138 &gt;= 10, "HIGH",IF(
                            Data!AI138 &gt;= 7, "MED","LOW")))))</f>
        <v>LOW</v>
      </c>
      <c r="N176" s="23" t="str">
        <f>IF(
   $B$7="Overall Alert",IF(
      Data!V138 &gt;= 7, "HIGH",IF(
         Data!V138 &gt;= 5, "MED","LOW")), IF(
            $B$7="Underlying Vulnerability", IF(
               Data!AC138 &gt;= 10, "HIGH",IF(
                  Data!AC138 &gt;= 7, "MED","LOW")),IF(
                     $B$7="Emerging Threat", IF(
                        Data!AJ138 &gt;= 10, "HIGH",IF(
                            Data!AJ138 &gt;= 7, "MED","LOW")))))</f>
        <v>MED</v>
      </c>
      <c r="O176" s="23" t="str">
        <f>IF(
   $B$7="Overall Alert",IF(
      Data!W138 &gt;= 7, "HIGH",IF(
         Data!W138 &gt;= 5, "MED","LOW")), IF(
            $B$7="Underlying Vulnerability", IF(
               Data!AD138 &gt;= 10, "HIGH",IF(
                  Data!AD138 &gt;= 7, "MED","LOW")),IF(
                     $B$7="Emerging Threat", IF(
                        Data!AK138 &gt;= 10, "HIGH",IF(
                            Data!AK138 &gt;= 7, "MED","LOW")))))</f>
        <v>LOW</v>
      </c>
      <c r="P176" s="23"/>
      <c r="Q176" s="25"/>
      <c r="R176" s="25"/>
      <c r="S176" s="19"/>
      <c r="T176" s="19"/>
      <c r="U176" s="19"/>
      <c r="V176" s="19"/>
      <c r="W176" s="19"/>
      <c r="X176" s="19"/>
      <c r="Y176" s="26"/>
      <c r="Z176" s="26"/>
      <c r="AA176" s="26"/>
      <c r="AB176" s="26"/>
      <c r="AC176" s="26"/>
      <c r="AD176" s="26"/>
      <c r="AE176" s="26"/>
      <c r="AF176" s="26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</row>
    <row r="177" spans="1:50" x14ac:dyDescent="0.2">
      <c r="A177" s="62">
        <v>134</v>
      </c>
      <c r="B177" s="18" t="str">
        <f>Data!B139</f>
        <v>Panama</v>
      </c>
      <c r="C177" s="18" t="str">
        <f>Data!C139</f>
        <v>PAN</v>
      </c>
      <c r="D177" s="18" t="str">
        <f>Data!D139</f>
        <v>LCN           Latin America &amp; Caribbean</v>
      </c>
      <c r="E177" s="18" t="str">
        <f>Data!E139</f>
        <v>IBRD</v>
      </c>
      <c r="F177" s="48">
        <f>Data!F139</f>
        <v>0</v>
      </c>
      <c r="G177" s="20">
        <f>IF($B$7="Overall Alert",Data!G139,IF($B$7="Underlying Vulnerability",Data!J139,IF($B$7="Emerging Threat",Data!M139)))</f>
        <v>2</v>
      </c>
      <c r="H177" s="21">
        <f>IF($B$7="Overall Alert",Data!H139,IF($B$7="Underlying Vulnerability",Data!K139,IF($B$7="Emerging Threat",Data!N139)))</f>
        <v>2</v>
      </c>
      <c r="I177" s="48">
        <f>Data!Q139</f>
        <v>0</v>
      </c>
      <c r="J177" s="23" t="str">
        <f>IF(
   $B$7="Overall Alert",IF(
      Data!R139 &gt;= 7, "HIGH",IF(
         Data!R139 &gt;= 5, "MED","LOW")), IF(
            $B$7="Underlying Vulnerability", IF(
               Data!Y139 &gt;= 10, "HIGH",IF(
                  Data!Y139 &gt;= 7, "MED","LOW")),IF(
                     $B$7="Emerging Threat", IF(
                        Data!AF139 &gt;= 10, "HIGH",IF(
                            Data!AF139 &gt;= 7, "MED","LOW")))))</f>
        <v>MED</v>
      </c>
      <c r="K177" s="23" t="str">
        <f>IF(
   $B$7="Overall Alert",IF(
      Data!S139 &gt;= 7, "HIGH",IF(
         Data!S139 &gt;= 5, "MED","LOW")), IF(
            $B$7="Underlying Vulnerability", IF(
               Data!Z139 &gt;= 10, "HIGH",IF(
                  Data!Z139 &gt;= 7, "MED","LOW")),IF(
                     $B$7="Emerging Threat", IF(
                        Data!AG139 &gt;= 10, "HIGH",IF(
                            Data!AG139 &gt;= 7, "MED","LOW")))))</f>
        <v>LOW</v>
      </c>
      <c r="L177" s="23" t="str">
        <f>IF(
   $B$7="Overall Alert",IF(
      Data!T139 &gt;= 7, "HIGH",IF(
         Data!T139 &gt;= 5, "MED","LOW")), IF(
            $B$7="Underlying Vulnerability", IF(
               Data!AA139 &gt;= 10, "HIGH",IF(
                  Data!AA139 &gt;= 7, "MED","LOW")),IF(
                     $B$7="Emerging Threat", IF(
                        Data!AH139 &gt;= 10, "HIGH",IF(
                            Data!AH139 &gt;= 7, "MED","LOW")))))</f>
        <v>LOW</v>
      </c>
      <c r="M177" s="23" t="str">
        <f>IF(
   $B$7="Overall Alert",IF(
      Data!U139 &gt;= 7, "HIGH",IF(
         Data!U139 &gt;= 5, "MED","LOW")), IF(
            $B$7="Underlying Vulnerability", IF(
               Data!AB139 &gt;= 10, "HIGH",IF(
                  Data!AB139 &gt;= 7, "MED","LOW")),IF(
                     $B$7="Emerging Threat", IF(
                        Data!AI139 &gt;= 10, "HIGH",IF(
                            Data!AI139 &gt;= 7, "MED","LOW")))))</f>
        <v>MED</v>
      </c>
      <c r="N177" s="23" t="str">
        <f>IF(
   $B$7="Overall Alert",IF(
      Data!V139 &gt;= 7, "HIGH",IF(
         Data!V139 &gt;= 5, "MED","LOW")), IF(
            $B$7="Underlying Vulnerability", IF(
               Data!AC139 &gt;= 10, "HIGH",IF(
                  Data!AC139 &gt;= 7, "MED","LOW")),IF(
                     $B$7="Emerging Threat", IF(
                        Data!AJ139 &gt;= 10, "HIGH",IF(
                            Data!AJ139 &gt;= 7, "MED","LOW")))))</f>
        <v>HIGH</v>
      </c>
      <c r="O177" s="23" t="str">
        <f>IF(
   $B$7="Overall Alert",IF(
      Data!W139 &gt;= 7, "HIGH",IF(
         Data!W139 &gt;= 5, "MED","LOW")), IF(
            $B$7="Underlying Vulnerability", IF(
               Data!AD139 &gt;= 10, "HIGH",IF(
                  Data!AD139 &gt;= 7, "MED","LOW")),IF(
                     $B$7="Emerging Threat", IF(
                        Data!AK139 &gt;= 10, "HIGH",IF(
                            Data!AK139 &gt;= 7, "MED","LOW")))))</f>
        <v>LOW</v>
      </c>
      <c r="P177" s="23"/>
      <c r="Q177" s="25"/>
      <c r="R177" s="25"/>
      <c r="S177" s="19"/>
      <c r="T177" s="19"/>
      <c r="U177" s="19"/>
      <c r="V177" s="19"/>
      <c r="W177" s="19"/>
      <c r="X177" s="19"/>
      <c r="Y177" s="26"/>
      <c r="Z177" s="26"/>
      <c r="AA177" s="26"/>
      <c r="AB177" s="26"/>
      <c r="AC177" s="26"/>
      <c r="AD177" s="26"/>
      <c r="AE177" s="26"/>
      <c r="AF177" s="26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</row>
    <row r="178" spans="1:50" x14ac:dyDescent="0.2">
      <c r="A178" s="62">
        <v>135</v>
      </c>
      <c r="B178" s="18" t="str">
        <f>Data!B140</f>
        <v>Peru</v>
      </c>
      <c r="C178" s="18" t="str">
        <f>Data!C140</f>
        <v>PER</v>
      </c>
      <c r="D178" s="18" t="str">
        <f>Data!D140</f>
        <v>LCN           Latin America &amp; Caribbean</v>
      </c>
      <c r="E178" s="18" t="str">
        <f>Data!E140</f>
        <v>IBRD</v>
      </c>
      <c r="F178" s="48">
        <f>Data!F140</f>
        <v>0</v>
      </c>
      <c r="G178" s="20">
        <f>IF($B$7="Overall Alert",Data!G140,IF($B$7="Underlying Vulnerability",Data!J140,IF($B$7="Emerging Threat",Data!M140)))</f>
        <v>2.5</v>
      </c>
      <c r="H178" s="21">
        <f>IF($B$7="Overall Alert",Data!H140,IF($B$7="Underlying Vulnerability",Data!K140,IF($B$7="Emerging Threat",Data!N140)))</f>
        <v>2.5</v>
      </c>
      <c r="I178" s="48">
        <f>Data!Q140</f>
        <v>0</v>
      </c>
      <c r="J178" s="23" t="str">
        <f>IF(
   $B$7="Overall Alert",IF(
      Data!R140 &gt;= 7, "HIGH",IF(
         Data!R140 &gt;= 5, "MED","LOW")), IF(
            $B$7="Underlying Vulnerability", IF(
               Data!Y140 &gt;= 10, "HIGH",IF(
                  Data!Y140 &gt;= 7, "MED","LOW")),IF(
                     $B$7="Emerging Threat", IF(
                        Data!AF140 &gt;= 10, "HIGH",IF(
                            Data!AF140 &gt;= 7, "MED","LOW")))))</f>
        <v>HIGH</v>
      </c>
      <c r="K178" s="23" t="str">
        <f>IF(
   $B$7="Overall Alert",IF(
      Data!S140 &gt;= 7, "HIGH",IF(
         Data!S140 &gt;= 5, "MED","LOW")), IF(
            $B$7="Underlying Vulnerability", IF(
               Data!Z140 &gt;= 10, "HIGH",IF(
                  Data!Z140 &gt;= 7, "MED","LOW")),IF(
                     $B$7="Emerging Threat", IF(
                        Data!AG140 &gt;= 10, "HIGH",IF(
                            Data!AG140 &gt;= 7, "MED","LOW")))))</f>
        <v>LOW</v>
      </c>
      <c r="L178" s="23" t="str">
        <f>IF(
   $B$7="Overall Alert",IF(
      Data!T140 &gt;= 7, "HIGH",IF(
         Data!T140 &gt;= 5, "MED","LOW")), IF(
            $B$7="Underlying Vulnerability", IF(
               Data!AA140 &gt;= 10, "HIGH",IF(
                  Data!AA140 &gt;= 7, "MED","LOW")),IF(
                     $B$7="Emerging Threat", IF(
                        Data!AH140 &gt;= 10, "HIGH",IF(
                            Data!AH140 &gt;= 7, "MED","LOW")))))</f>
        <v>LOW</v>
      </c>
      <c r="M178" s="23" t="str">
        <f>IF(
   $B$7="Overall Alert",IF(
      Data!U140 &gt;= 7, "HIGH",IF(
         Data!U140 &gt;= 5, "MED","LOW")), IF(
            $B$7="Underlying Vulnerability", IF(
               Data!AB140 &gt;= 10, "HIGH",IF(
                  Data!AB140 &gt;= 7, "MED","LOW")),IF(
                     $B$7="Emerging Threat", IF(
                        Data!AI140 &gt;= 10, "HIGH",IF(
                            Data!AI140 &gt;= 7, "MED","LOW")))))</f>
        <v>HIGH</v>
      </c>
      <c r="N178" s="23" t="str">
        <f>IF(
   $B$7="Overall Alert",IF(
      Data!V140 &gt;= 7, "HIGH",IF(
         Data!V140 &gt;= 5, "MED","LOW")), IF(
            $B$7="Underlying Vulnerability", IF(
               Data!AC140 &gt;= 10, "HIGH",IF(
                  Data!AC140 &gt;= 7, "MED","LOW")),IF(
                     $B$7="Emerging Threat", IF(
                        Data!AJ140 &gt;= 10, "HIGH",IF(
                            Data!AJ140 &gt;= 7, "MED","LOW")))))</f>
        <v>MED</v>
      </c>
      <c r="O178" s="23" t="str">
        <f>IF(
   $B$7="Overall Alert",IF(
      Data!W140 &gt;= 7, "HIGH",IF(
         Data!W140 &gt;= 5, "MED","LOW")), IF(
            $B$7="Underlying Vulnerability", IF(
               Data!AD140 &gt;= 10, "HIGH",IF(
                  Data!AD140 &gt;= 7, "MED","LOW")),IF(
                     $B$7="Emerging Threat", IF(
                        Data!AK140 &gt;= 10, "HIGH",IF(
                            Data!AK140 &gt;= 7, "MED","LOW")))))</f>
        <v>LOW</v>
      </c>
      <c r="P178" s="23"/>
      <c r="Q178" s="25"/>
      <c r="R178" s="25"/>
      <c r="S178" s="19"/>
      <c r="T178" s="19"/>
      <c r="U178" s="19"/>
      <c r="V178" s="19"/>
      <c r="W178" s="19"/>
      <c r="X178" s="19"/>
      <c r="Y178" s="26"/>
      <c r="Z178" s="26"/>
      <c r="AA178" s="26"/>
      <c r="AB178" s="26"/>
      <c r="AC178" s="26"/>
      <c r="AD178" s="26"/>
      <c r="AE178" s="26"/>
      <c r="AF178" s="26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</row>
    <row r="179" spans="1:50" x14ac:dyDescent="0.2">
      <c r="A179" s="62">
        <v>136</v>
      </c>
      <c r="B179" s="18" t="str">
        <f>Data!B141</f>
        <v>Philippines</v>
      </c>
      <c r="C179" s="18" t="str">
        <f>Data!C141</f>
        <v>PHL</v>
      </c>
      <c r="D179" s="18" t="str">
        <f>Data!D141</f>
        <v>EAS           East Asia &amp; Pacific</v>
      </c>
      <c r="E179" s="18" t="str">
        <f>Data!E141</f>
        <v>IBRD</v>
      </c>
      <c r="F179" s="48">
        <f>Data!F141</f>
        <v>0</v>
      </c>
      <c r="G179" s="20">
        <f>IF($B$7="Overall Alert",Data!G141,IF($B$7="Underlying Vulnerability",Data!J141,IF($B$7="Emerging Threat",Data!M141)))</f>
        <v>3</v>
      </c>
      <c r="H179" s="21">
        <f>IF($B$7="Overall Alert",Data!H141,IF($B$7="Underlying Vulnerability",Data!K141,IF($B$7="Emerging Threat",Data!N141)))</f>
        <v>3</v>
      </c>
      <c r="I179" s="48">
        <f>Data!Q141</f>
        <v>0</v>
      </c>
      <c r="J179" s="23" t="str">
        <f>IF(
   $B$7="Overall Alert",IF(
      Data!R141 &gt;= 7, "HIGH",IF(
         Data!R141 &gt;= 5, "MED","LOW")), IF(
            $B$7="Underlying Vulnerability", IF(
               Data!Y141 &gt;= 10, "HIGH",IF(
                  Data!Y141 &gt;= 7, "MED","LOW")),IF(
                     $B$7="Emerging Threat", IF(
                        Data!AF141 &gt;= 10, "HIGH",IF(
                            Data!AF141 &gt;= 7, "MED","LOW")))))</f>
        <v>HIGH</v>
      </c>
      <c r="K179" s="23" t="str">
        <f>IF(
   $B$7="Overall Alert",IF(
      Data!S141 &gt;= 7, "HIGH",IF(
         Data!S141 &gt;= 5, "MED","LOW")), IF(
            $B$7="Underlying Vulnerability", IF(
               Data!Z141 &gt;= 10, "HIGH",IF(
                  Data!Z141 &gt;= 7, "MED","LOW")),IF(
                     $B$7="Emerging Threat", IF(
                        Data!AG141 &gt;= 10, "HIGH",IF(
                            Data!AG141 &gt;= 7, "MED","LOW")))))</f>
        <v>LOW</v>
      </c>
      <c r="L179" s="23" t="str">
        <f>IF(
   $B$7="Overall Alert",IF(
      Data!T141 &gt;= 7, "HIGH",IF(
         Data!T141 &gt;= 5, "MED","LOW")), IF(
            $B$7="Underlying Vulnerability", IF(
               Data!AA141 &gt;= 10, "HIGH",IF(
                  Data!AA141 &gt;= 7, "MED","LOW")),IF(
                     $B$7="Emerging Threat", IF(
                        Data!AH141 &gt;= 10, "HIGH",IF(
                            Data!AH141 &gt;= 7, "MED","LOW")))))</f>
        <v>LOW</v>
      </c>
      <c r="M179" s="23" t="str">
        <f>IF(
   $B$7="Overall Alert",IF(
      Data!U141 &gt;= 7, "HIGH",IF(
         Data!U141 &gt;= 5, "MED","LOW")), IF(
            $B$7="Underlying Vulnerability", IF(
               Data!AB141 &gt;= 10, "HIGH",IF(
                  Data!AB141 &gt;= 7, "MED","LOW")),IF(
                     $B$7="Emerging Threat", IF(
                        Data!AI141 &gt;= 10, "HIGH",IF(
                            Data!AI141 &gt;= 7, "MED","LOW")))))</f>
        <v>HIGH</v>
      </c>
      <c r="N179" s="23" t="str">
        <f>IF(
   $B$7="Overall Alert",IF(
      Data!V141 &gt;= 7, "HIGH",IF(
         Data!V141 &gt;= 5, "MED","LOW")), IF(
            $B$7="Underlying Vulnerability", IF(
               Data!AC141 &gt;= 10, "HIGH",IF(
                  Data!AC141 &gt;= 7, "MED","LOW")),IF(
                     $B$7="Emerging Threat", IF(
                        Data!AJ141 &gt;= 10, "HIGH",IF(
                            Data!AJ141 &gt;= 7, "MED","LOW")))))</f>
        <v>HIGH</v>
      </c>
      <c r="O179" s="23" t="str">
        <f>IF(
   $B$7="Overall Alert",IF(
      Data!W141 &gt;= 7, "HIGH",IF(
         Data!W141 &gt;= 5, "MED","LOW")), IF(
            $B$7="Underlying Vulnerability", IF(
               Data!AD141 &gt;= 10, "HIGH",IF(
                  Data!AD141 &gt;= 7, "MED","LOW")),IF(
                     $B$7="Emerging Threat", IF(
                        Data!AK141 &gt;= 10, "HIGH",IF(
                            Data!AK141 &gt;= 7, "MED","LOW")))))</f>
        <v>LOW</v>
      </c>
      <c r="P179" s="23"/>
      <c r="Q179" s="25"/>
      <c r="R179" s="25"/>
      <c r="S179" s="19"/>
      <c r="T179" s="19"/>
      <c r="U179" s="19"/>
      <c r="V179" s="19"/>
      <c r="W179" s="19"/>
      <c r="X179" s="19"/>
      <c r="Y179" s="26"/>
      <c r="Z179" s="26"/>
      <c r="AA179" s="26"/>
      <c r="AB179" s="26"/>
      <c r="AC179" s="26"/>
      <c r="AD179" s="26"/>
      <c r="AE179" s="26"/>
      <c r="AF179" s="26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</row>
    <row r="180" spans="1:50" x14ac:dyDescent="0.2">
      <c r="A180" s="62">
        <v>137</v>
      </c>
      <c r="B180" s="18" t="str">
        <f>Data!B142</f>
        <v>Palau</v>
      </c>
      <c r="C180" s="18" t="str">
        <f>Data!C142</f>
        <v>PLW</v>
      </c>
      <c r="D180" s="18" t="str">
        <f>Data!D142</f>
        <v>EAS           East Asia &amp; Pacific</v>
      </c>
      <c r="E180" s="18" t="str">
        <f>Data!E142</f>
        <v>IBRD</v>
      </c>
      <c r="F180" s="48">
        <f>Data!F142</f>
        <v>0</v>
      </c>
      <c r="G180" s="20">
        <f>IF($B$7="Overall Alert",Data!G142,IF($B$7="Underlying Vulnerability",Data!J142,IF($B$7="Emerging Threat",Data!M142)))</f>
        <v>0.5</v>
      </c>
      <c r="H180" s="21">
        <f>IF($B$7="Overall Alert",Data!H142,IF($B$7="Underlying Vulnerability",Data!K142,IF($B$7="Emerging Threat",Data!N142)))</f>
        <v>0.5</v>
      </c>
      <c r="I180" s="48">
        <f>Data!Q142</f>
        <v>0</v>
      </c>
      <c r="J180" s="23" t="str">
        <f>IF(
   $B$7="Overall Alert",IF(
      Data!R142 &gt;= 7, "HIGH",IF(
         Data!R142 &gt;= 5, "MED","LOW")), IF(
            $B$7="Underlying Vulnerability", IF(
               Data!Y142 &gt;= 10, "HIGH",IF(
                  Data!Y142 &gt;= 7, "MED","LOW")),IF(
                     $B$7="Emerging Threat", IF(
                        Data!AF142 &gt;= 10, "HIGH",IF(
                            Data!AF142 &gt;= 7, "MED","LOW")))))</f>
        <v>LOW</v>
      </c>
      <c r="K180" s="23" t="str">
        <f>IF(
   $B$7="Overall Alert",IF(
      Data!S142 &gt;= 7, "HIGH",IF(
         Data!S142 &gt;= 5, "MED","LOW")), IF(
            $B$7="Underlying Vulnerability", IF(
               Data!Z142 &gt;= 10, "HIGH",IF(
                  Data!Z142 &gt;= 7, "MED","LOW")),IF(
                     $B$7="Emerging Threat", IF(
                        Data!AG142 &gt;= 10, "HIGH",IF(
                            Data!AG142 &gt;= 7, "MED","LOW")))))</f>
        <v>LOW</v>
      </c>
      <c r="L180" s="23" t="str">
        <f>IF(
   $B$7="Overall Alert",IF(
      Data!T142 &gt;= 7, "HIGH",IF(
         Data!T142 &gt;= 5, "MED","LOW")), IF(
            $B$7="Underlying Vulnerability", IF(
               Data!AA142 &gt;= 10, "HIGH",IF(
                  Data!AA142 &gt;= 7, "MED","LOW")),IF(
                     $B$7="Emerging Threat", IF(
                        Data!AH142 &gt;= 10, "HIGH",IF(
                            Data!AH142 &gt;= 7, "MED","LOW")))))</f>
        <v>LOW</v>
      </c>
      <c r="M180" s="23" t="str">
        <f>IF(
   $B$7="Overall Alert",IF(
      Data!U142 &gt;= 7, "HIGH",IF(
         Data!U142 &gt;= 5, "MED","LOW")), IF(
            $B$7="Underlying Vulnerability", IF(
               Data!AB142 &gt;= 10, "HIGH",IF(
                  Data!AB142 &gt;= 7, "MED","LOW")),IF(
                     $B$7="Emerging Threat", IF(
                        Data!AI142 &gt;= 10, "HIGH",IF(
                            Data!AI142 &gt;= 7, "MED","LOW")))))</f>
        <v>LOW</v>
      </c>
      <c r="N180" s="23" t="str">
        <f>IF(
   $B$7="Overall Alert",IF(
      Data!V142 &gt;= 7, "HIGH",IF(
         Data!V142 &gt;= 5, "MED","LOW")), IF(
            $B$7="Underlying Vulnerability", IF(
               Data!AC142 &gt;= 10, "HIGH",IF(
                  Data!AC142 &gt;= 7, "MED","LOW")),IF(
                     $B$7="Emerging Threat", IF(
                        Data!AJ142 &gt;= 10, "HIGH",IF(
                            Data!AJ142 &gt;= 7, "MED","LOW")))))</f>
        <v>MED</v>
      </c>
      <c r="O180" s="23" t="str">
        <f>IF(
   $B$7="Overall Alert",IF(
      Data!W142 &gt;= 7, "HIGH",IF(
         Data!W142 &gt;= 5, "MED","LOW")), IF(
            $B$7="Underlying Vulnerability", IF(
               Data!AD142 &gt;= 10, "HIGH",IF(
                  Data!AD142 &gt;= 7, "MED","LOW")),IF(
                     $B$7="Emerging Threat", IF(
                        Data!AK142 &gt;= 10, "HIGH",IF(
                            Data!AK142 &gt;= 7, "MED","LOW")))))</f>
        <v>LOW</v>
      </c>
      <c r="P180" s="23"/>
      <c r="Q180" s="25"/>
      <c r="R180" s="25"/>
      <c r="S180" s="19"/>
      <c r="T180" s="19"/>
      <c r="U180" s="19"/>
      <c r="V180" s="19"/>
      <c r="W180" s="19"/>
      <c r="X180" s="19"/>
      <c r="Y180" s="26"/>
      <c r="Z180" s="26"/>
      <c r="AA180" s="26"/>
      <c r="AB180" s="26"/>
      <c r="AC180" s="26"/>
      <c r="AD180" s="26"/>
      <c r="AE180" s="26"/>
      <c r="AF180" s="26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</row>
    <row r="181" spans="1:50" x14ac:dyDescent="0.2">
      <c r="A181" s="62">
        <v>138</v>
      </c>
      <c r="B181" s="18" t="str">
        <f>Data!B143</f>
        <v>Papua New Guinea</v>
      </c>
      <c r="C181" s="18" t="str">
        <f>Data!C143</f>
        <v>PNG</v>
      </c>
      <c r="D181" s="18" t="str">
        <f>Data!D143</f>
        <v>EAS           East Asia &amp; Pacific</v>
      </c>
      <c r="E181" s="18" t="str">
        <f>Data!E143</f>
        <v>Blend</v>
      </c>
      <c r="F181" s="48">
        <f>Data!F143</f>
        <v>0</v>
      </c>
      <c r="G181" s="20">
        <f>IF($B$7="Overall Alert",Data!G143,IF($B$7="Underlying Vulnerability",Data!J143,IF($B$7="Emerging Threat",Data!M143)))</f>
        <v>4</v>
      </c>
      <c r="H181" s="21">
        <f>IF($B$7="Overall Alert",Data!H143,IF($B$7="Underlying Vulnerability",Data!K143,IF($B$7="Emerging Threat",Data!N143)))</f>
        <v>4</v>
      </c>
      <c r="I181" s="48">
        <f>Data!Q143</f>
        <v>0</v>
      </c>
      <c r="J181" s="23" t="str">
        <f>IF(
   $B$7="Overall Alert",IF(
      Data!R143 &gt;= 7, "HIGH",IF(
         Data!R143 &gt;= 5, "MED","LOW")), IF(
            $B$7="Underlying Vulnerability", IF(
               Data!Y143 &gt;= 10, "HIGH",IF(
                  Data!Y143 &gt;= 7, "MED","LOW")),IF(
                     $B$7="Emerging Threat", IF(
                        Data!AF143 &gt;= 10, "HIGH",IF(
                            Data!AF143 &gt;= 7, "MED","LOW")))))</f>
        <v>HIGH</v>
      </c>
      <c r="K181" s="23" t="str">
        <f>IF(
   $B$7="Overall Alert",IF(
      Data!S143 &gt;= 7, "HIGH",IF(
         Data!S143 &gt;= 5, "MED","LOW")), IF(
            $B$7="Underlying Vulnerability", IF(
               Data!Z143 &gt;= 10, "HIGH",IF(
                  Data!Z143 &gt;= 7, "MED","LOW")),IF(
                     $B$7="Emerging Threat", IF(
                        Data!AG143 &gt;= 10, "HIGH",IF(
                            Data!AG143 &gt;= 7, "MED","LOW")))))</f>
        <v>MED</v>
      </c>
      <c r="L181" s="23" t="str">
        <f>IF(
   $B$7="Overall Alert",IF(
      Data!T143 &gt;= 7, "HIGH",IF(
         Data!T143 &gt;= 5, "MED","LOW")), IF(
            $B$7="Underlying Vulnerability", IF(
               Data!AA143 &gt;= 10, "HIGH",IF(
                  Data!AA143 &gt;= 7, "MED","LOW")),IF(
                     $B$7="Emerging Threat", IF(
                        Data!AH143 &gt;= 10, "HIGH",IF(
                            Data!AH143 &gt;= 7, "MED","LOW")))))</f>
        <v>HIGH</v>
      </c>
      <c r="M181" s="23" t="str">
        <f>IF(
   $B$7="Overall Alert",IF(
      Data!U143 &gt;= 7, "HIGH",IF(
         Data!U143 &gt;= 5, "MED","LOW")), IF(
            $B$7="Underlying Vulnerability", IF(
               Data!AB143 &gt;= 10, "HIGH",IF(
                  Data!AB143 &gt;= 7, "MED","LOW")),IF(
                     $B$7="Emerging Threat", IF(
                        Data!AI143 &gt;= 10, "HIGH",IF(
                            Data!AI143 &gt;= 7, "MED","LOW")))))</f>
        <v>HIGH</v>
      </c>
      <c r="N181" s="23" t="str">
        <f>IF(
   $B$7="Overall Alert",IF(
      Data!V143 &gt;= 7, "HIGH",IF(
         Data!V143 &gt;= 5, "MED","LOW")), IF(
            $B$7="Underlying Vulnerability", IF(
               Data!AC143 &gt;= 10, "HIGH",IF(
                  Data!AC143 &gt;= 7, "MED","LOW")),IF(
                     $B$7="Emerging Threat", IF(
                        Data!AJ143 &gt;= 10, "HIGH",IF(
                            Data!AJ143 &gt;= 7, "MED","LOW")))))</f>
        <v>LOW</v>
      </c>
      <c r="O181" s="23" t="str">
        <f>IF(
   $B$7="Overall Alert",IF(
      Data!W143 &gt;= 7, "HIGH",IF(
         Data!W143 &gt;= 5, "MED","LOW")), IF(
            $B$7="Underlying Vulnerability", IF(
               Data!AD143 &gt;= 10, "HIGH",IF(
                  Data!AD143 &gt;= 7, "MED","LOW")),IF(
                     $B$7="Emerging Threat", IF(
                        Data!AK143 &gt;= 10, "HIGH",IF(
                            Data!AK143 &gt;= 7, "MED","LOW")))))</f>
        <v>MED</v>
      </c>
      <c r="P181" s="23"/>
      <c r="Q181" s="25"/>
      <c r="R181" s="25"/>
      <c r="S181" s="19"/>
      <c r="T181" s="19"/>
      <c r="U181" s="19"/>
      <c r="V181" s="19"/>
      <c r="W181" s="19"/>
      <c r="X181" s="19"/>
      <c r="Y181" s="26"/>
      <c r="Z181" s="26"/>
      <c r="AA181" s="26"/>
      <c r="AB181" s="26"/>
      <c r="AC181" s="26"/>
      <c r="AD181" s="26"/>
      <c r="AE181" s="26"/>
      <c r="AF181" s="26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</row>
    <row r="182" spans="1:50" x14ac:dyDescent="0.2">
      <c r="A182" s="62">
        <v>139</v>
      </c>
      <c r="B182" s="18" t="str">
        <f>Data!B144</f>
        <v>Poland</v>
      </c>
      <c r="C182" s="18" t="str">
        <f>Data!C144</f>
        <v>POL</v>
      </c>
      <c r="D182" s="18" t="str">
        <f>Data!D144</f>
        <v>ECS           Europe &amp; Central Asia</v>
      </c>
      <c r="E182" s="18" t="str">
        <f>Data!E144</f>
        <v>IBRD</v>
      </c>
      <c r="F182" s="48">
        <f>Data!F144</f>
        <v>0</v>
      </c>
      <c r="G182" s="20">
        <f>IF($B$7="Overall Alert",Data!G144,IF($B$7="Underlying Vulnerability",Data!J144,IF($B$7="Emerging Threat",Data!M144)))</f>
        <v>1</v>
      </c>
      <c r="H182" s="21">
        <f>IF($B$7="Overall Alert",Data!H144,IF($B$7="Underlying Vulnerability",Data!K144,IF($B$7="Emerging Threat",Data!N144)))</f>
        <v>1</v>
      </c>
      <c r="I182" s="48">
        <f>Data!Q144</f>
        <v>0</v>
      </c>
      <c r="J182" s="23" t="str">
        <f>IF(
   $B$7="Overall Alert",IF(
      Data!R144 &gt;= 7, "HIGH",IF(
         Data!R144 &gt;= 5, "MED","LOW")), IF(
            $B$7="Underlying Vulnerability", IF(
               Data!Y144 &gt;= 10, "HIGH",IF(
                  Data!Y144 &gt;= 7, "MED","LOW")),IF(
                     $B$7="Emerging Threat", IF(
                        Data!AF144 &gt;= 10, "HIGH",IF(
                            Data!AF144 &gt;= 7, "MED","LOW")))))</f>
        <v>MED</v>
      </c>
      <c r="K182" s="23" t="str">
        <f>IF(
   $B$7="Overall Alert",IF(
      Data!S144 &gt;= 7, "HIGH",IF(
         Data!S144 &gt;= 5, "MED","LOW")), IF(
            $B$7="Underlying Vulnerability", IF(
               Data!Z144 &gt;= 10, "HIGH",IF(
                  Data!Z144 &gt;= 7, "MED","LOW")),IF(
                     $B$7="Emerging Threat", IF(
                        Data!AG144 &gt;= 10, "HIGH",IF(
                            Data!AG144 &gt;= 7, "MED","LOW")))))</f>
        <v>LOW</v>
      </c>
      <c r="L182" s="23" t="str">
        <f>IF(
   $B$7="Overall Alert",IF(
      Data!T144 &gt;= 7, "HIGH",IF(
         Data!T144 &gt;= 5, "MED","LOW")), IF(
            $B$7="Underlying Vulnerability", IF(
               Data!AA144 &gt;= 10, "HIGH",IF(
                  Data!AA144 &gt;= 7, "MED","LOW")),IF(
                     $B$7="Emerging Threat", IF(
                        Data!AH144 &gt;= 10, "HIGH",IF(
                            Data!AH144 &gt;= 7, "MED","LOW")))))</f>
        <v>LOW</v>
      </c>
      <c r="M182" s="23" t="str">
        <f>IF(
   $B$7="Overall Alert",IF(
      Data!U144 &gt;= 7, "HIGH",IF(
         Data!U144 &gt;= 5, "MED","LOW")), IF(
            $B$7="Underlying Vulnerability", IF(
               Data!AB144 &gt;= 10, "HIGH",IF(
                  Data!AB144 &gt;= 7, "MED","LOW")),IF(
                     $B$7="Emerging Threat", IF(
                        Data!AI144 &gt;= 10, "HIGH",IF(
                            Data!AI144 &gt;= 7, "MED","LOW")))))</f>
        <v>MED</v>
      </c>
      <c r="N182" s="23" t="str">
        <f>IF(
   $B$7="Overall Alert",IF(
      Data!V144 &gt;= 7, "HIGH",IF(
         Data!V144 &gt;= 5, "MED","LOW")), IF(
            $B$7="Underlying Vulnerability", IF(
               Data!AC144 &gt;= 10, "HIGH",IF(
                  Data!AC144 &gt;= 7, "MED","LOW")),IF(
                     $B$7="Emerging Threat", IF(
                        Data!AJ144 &gt;= 10, "HIGH",IF(
                            Data!AJ144 &gt;= 7, "MED","LOW")))))</f>
        <v>LOW</v>
      </c>
      <c r="O182" s="23" t="str">
        <f>IF(
   $B$7="Overall Alert",IF(
      Data!W144 &gt;= 7, "HIGH",IF(
         Data!W144 &gt;= 5, "MED","LOW")), IF(
            $B$7="Underlying Vulnerability", IF(
               Data!AD144 &gt;= 10, "HIGH",IF(
                  Data!AD144 &gt;= 7, "MED","LOW")),IF(
                     $B$7="Emerging Threat", IF(
                        Data!AK144 &gt;= 10, "HIGH",IF(
                            Data!AK144 &gt;= 7, "MED","LOW")))))</f>
        <v>LOW</v>
      </c>
      <c r="P182" s="23"/>
      <c r="Q182" s="25"/>
      <c r="R182" s="25"/>
      <c r="S182" s="19"/>
      <c r="T182" s="19"/>
      <c r="U182" s="19"/>
      <c r="V182" s="19"/>
      <c r="W182" s="19"/>
      <c r="X182" s="19"/>
      <c r="Y182" s="26"/>
      <c r="Z182" s="26"/>
      <c r="AA182" s="26"/>
      <c r="AB182" s="26"/>
      <c r="AC182" s="26"/>
      <c r="AD182" s="26"/>
      <c r="AE182" s="26"/>
      <c r="AF182" s="26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</row>
    <row r="183" spans="1:50" x14ac:dyDescent="0.2">
      <c r="A183" s="62">
        <v>140</v>
      </c>
      <c r="B183" s="18" t="str">
        <f>Data!B145</f>
        <v>Korea DPR</v>
      </c>
      <c r="C183" s="18" t="str">
        <f>Data!C145</f>
        <v>PRK</v>
      </c>
      <c r="D183" s="18" t="str">
        <f>Data!D145</f>
        <v>EAS           East Asia &amp; Pacific</v>
      </c>
      <c r="E183" s="18" t="str">
        <f>Data!E145</f>
        <v>East Asia &amp; Pacific</v>
      </c>
      <c r="F183" s="48">
        <f>Data!F145</f>
        <v>0</v>
      </c>
      <c r="G183" s="20">
        <f>IF($B$7="Overall Alert",Data!G145,IF($B$7="Underlying Vulnerability",Data!J145,IF($B$7="Emerging Threat",Data!M145)))</f>
        <v>1.5</v>
      </c>
      <c r="H183" s="21">
        <f>IF($B$7="Overall Alert",Data!H145,IF($B$7="Underlying Vulnerability",Data!K145,IF($B$7="Emerging Threat",Data!N145)))</f>
        <v>1.5</v>
      </c>
      <c r="I183" s="48">
        <f>Data!Q145</f>
        <v>0</v>
      </c>
      <c r="J183" s="23" t="str">
        <f>IF(
   $B$7="Overall Alert",IF(
      Data!R145 &gt;= 7, "HIGH",IF(
         Data!R145 &gt;= 5, "MED","LOW")), IF(
            $B$7="Underlying Vulnerability", IF(
               Data!Y145 &gt;= 10, "HIGH",IF(
                  Data!Y145 &gt;= 7, "MED","LOW")),IF(
                     $B$7="Emerging Threat", IF(
                        Data!AF145 &gt;= 10, "HIGH",IF(
                            Data!AF145 &gt;= 7, "MED","LOW")))))</f>
        <v>LOW</v>
      </c>
      <c r="K183" s="23" t="str">
        <f>IF(
   $B$7="Overall Alert",IF(
      Data!S145 &gt;= 7, "HIGH",IF(
         Data!S145 &gt;= 5, "MED","LOW")), IF(
            $B$7="Underlying Vulnerability", IF(
               Data!Z145 &gt;= 10, "HIGH",IF(
                  Data!Z145 &gt;= 7, "MED","LOW")),IF(
                     $B$7="Emerging Threat", IF(
                        Data!AG145 &gt;= 10, "HIGH",IF(
                            Data!AG145 &gt;= 7, "MED","LOW")))))</f>
        <v>LOW</v>
      </c>
      <c r="L183" s="23" t="str">
        <f>IF(
   $B$7="Overall Alert",IF(
      Data!T145 &gt;= 7, "HIGH",IF(
         Data!T145 &gt;= 5, "MED","LOW")), IF(
            $B$7="Underlying Vulnerability", IF(
               Data!AA145 &gt;= 10, "HIGH",IF(
                  Data!AA145 &gt;= 7, "MED","LOW")),IF(
                     $B$7="Emerging Threat", IF(
                        Data!AH145 &gt;= 10, "HIGH",IF(
                            Data!AH145 &gt;= 7, "MED","LOW")))))</f>
        <v>HIGH</v>
      </c>
      <c r="M183" s="23" t="str">
        <f>IF(
   $B$7="Overall Alert",IF(
      Data!U145 &gt;= 7, "HIGH",IF(
         Data!U145 &gt;= 5, "MED","LOW")), IF(
            $B$7="Underlying Vulnerability", IF(
               Data!AB145 &gt;= 10, "HIGH",IF(
                  Data!AB145 &gt;= 7, "MED","LOW")),IF(
                     $B$7="Emerging Threat", IF(
                        Data!AI145 &gt;= 10, "HIGH",IF(
                            Data!AI145 &gt;= 7, "MED","LOW")))))</f>
        <v>LOW</v>
      </c>
      <c r="N183" s="23" t="str">
        <f>IF(
   $B$7="Overall Alert",IF(
      Data!V145 &gt;= 7, "HIGH",IF(
         Data!V145 &gt;= 5, "MED","LOW")), IF(
            $B$7="Underlying Vulnerability", IF(
               Data!AC145 &gt;= 10, "HIGH",IF(
                  Data!AC145 &gt;= 7, "MED","LOW")),IF(
                     $B$7="Emerging Threat", IF(
                        Data!AJ145 &gt;= 10, "HIGH",IF(
                            Data!AJ145 &gt;= 7, "MED","LOW")))))</f>
        <v>LOW</v>
      </c>
      <c r="O183" s="23" t="str">
        <f>IF(
   $B$7="Overall Alert",IF(
      Data!W145 &gt;= 7, "HIGH",IF(
         Data!W145 &gt;= 5, "MED","LOW")), IF(
            $B$7="Underlying Vulnerability", IF(
               Data!AD145 &gt;= 10, "HIGH",IF(
                  Data!AD145 &gt;= 7, "MED","LOW")),IF(
                     $B$7="Emerging Threat", IF(
                        Data!AK145 &gt;= 10, "HIGH",IF(
                            Data!AK145 &gt;= 7, "MED","LOW")))))</f>
        <v>MED</v>
      </c>
      <c r="P183" s="23"/>
      <c r="Q183" s="25"/>
      <c r="R183" s="25"/>
      <c r="S183" s="19"/>
      <c r="T183" s="19"/>
      <c r="U183" s="19"/>
      <c r="V183" s="19"/>
      <c r="W183" s="19"/>
      <c r="X183" s="19"/>
      <c r="Y183" s="26"/>
      <c r="Z183" s="26"/>
      <c r="AA183" s="26"/>
      <c r="AB183" s="26"/>
      <c r="AC183" s="26"/>
      <c r="AD183" s="26"/>
      <c r="AE183" s="26"/>
      <c r="AF183" s="26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</row>
    <row r="184" spans="1:50" x14ac:dyDescent="0.2">
      <c r="A184" s="62">
        <v>141</v>
      </c>
      <c r="B184" s="18" t="str">
        <f>Data!B146</f>
        <v>Portugal</v>
      </c>
      <c r="C184" s="18" t="str">
        <f>Data!C146</f>
        <v>PRT</v>
      </c>
      <c r="D184" s="18" t="str">
        <f>Data!D146</f>
        <v>ECS           Europe &amp; Central Asia</v>
      </c>
      <c r="E184" s="18" t="str">
        <f>Data!E146</f>
        <v>Europe &amp; Central Asia</v>
      </c>
      <c r="F184" s="48">
        <f>Data!F146</f>
        <v>0</v>
      </c>
      <c r="G184" s="20">
        <f>IF($B$7="Overall Alert",Data!G146,IF($B$7="Underlying Vulnerability",Data!J146,IF($B$7="Emerging Threat",Data!M146)))</f>
        <v>0.5</v>
      </c>
      <c r="H184" s="21">
        <f>IF($B$7="Overall Alert",Data!H146,IF($B$7="Underlying Vulnerability",Data!K146,IF($B$7="Emerging Threat",Data!N146)))</f>
        <v>0.5</v>
      </c>
      <c r="I184" s="48">
        <f>Data!Q146</f>
        <v>0</v>
      </c>
      <c r="J184" s="23" t="str">
        <f>IF(
   $B$7="Overall Alert",IF(
      Data!R146 &gt;= 7, "HIGH",IF(
         Data!R146 &gt;= 5, "MED","LOW")), IF(
            $B$7="Underlying Vulnerability", IF(
               Data!Y146 &gt;= 10, "HIGH",IF(
                  Data!Y146 &gt;= 7, "MED","LOW")),IF(
                     $B$7="Emerging Threat", IF(
                        Data!AF146 &gt;= 10, "HIGH",IF(
                            Data!AF146 &gt;= 7, "MED","LOW")))))</f>
        <v>LOW</v>
      </c>
      <c r="K184" s="23" t="str">
        <f>IF(
   $B$7="Overall Alert",IF(
      Data!S146 &gt;= 7, "HIGH",IF(
         Data!S146 &gt;= 5, "MED","LOW")), IF(
            $B$7="Underlying Vulnerability", IF(
               Data!Z146 &gt;= 10, "HIGH",IF(
                  Data!Z146 &gt;= 7, "MED","LOW")),IF(
                     $B$7="Emerging Threat", IF(
                        Data!AG146 &gt;= 10, "HIGH",IF(
                            Data!AG146 &gt;= 7, "MED","LOW")))))</f>
        <v>LOW</v>
      </c>
      <c r="L184" s="23" t="str">
        <f>IF(
   $B$7="Overall Alert",IF(
      Data!T146 &gt;= 7, "HIGH",IF(
         Data!T146 &gt;= 5, "MED","LOW")), IF(
            $B$7="Underlying Vulnerability", IF(
               Data!AA146 &gt;= 10, "HIGH",IF(
                  Data!AA146 &gt;= 7, "MED","LOW")),IF(
                     $B$7="Emerging Threat", IF(
                        Data!AH146 &gt;= 10, "HIGH",IF(
                            Data!AH146 &gt;= 7, "MED","LOW")))))</f>
        <v>MED</v>
      </c>
      <c r="M184" s="23" t="str">
        <f>IF(
   $B$7="Overall Alert",IF(
      Data!U146 &gt;= 7, "HIGH",IF(
         Data!U146 &gt;= 5, "MED","LOW")), IF(
            $B$7="Underlying Vulnerability", IF(
               Data!AB146 &gt;= 10, "HIGH",IF(
                  Data!AB146 &gt;= 7, "MED","LOW")),IF(
                     $B$7="Emerging Threat", IF(
                        Data!AI146 &gt;= 10, "HIGH",IF(
                            Data!AI146 &gt;= 7, "MED","LOW")))))</f>
        <v>LOW</v>
      </c>
      <c r="N184" s="23" t="str">
        <f>IF(
   $B$7="Overall Alert",IF(
      Data!V146 &gt;= 7, "HIGH",IF(
         Data!V146 &gt;= 5, "MED","LOW")), IF(
            $B$7="Underlying Vulnerability", IF(
               Data!AC146 &gt;= 10, "HIGH",IF(
                  Data!AC146 &gt;= 7, "MED","LOW")),IF(
                     $B$7="Emerging Threat", IF(
                        Data!AJ146 &gt;= 10, "HIGH",IF(
                            Data!AJ146 &gt;= 7, "MED","LOW")))))</f>
        <v>LOW</v>
      </c>
      <c r="O184" s="23" t="str">
        <f>IF(
   $B$7="Overall Alert",IF(
      Data!W146 &gt;= 7, "HIGH",IF(
         Data!W146 &gt;= 5, "MED","LOW")), IF(
            $B$7="Underlying Vulnerability", IF(
               Data!AD146 &gt;= 10, "HIGH",IF(
                  Data!AD146 &gt;= 7, "MED","LOW")),IF(
                     $B$7="Emerging Threat", IF(
                        Data!AK146 &gt;= 10, "HIGH",IF(
                            Data!AK146 &gt;= 7, "MED","LOW")))))</f>
        <v>LOW</v>
      </c>
      <c r="P184" s="23"/>
      <c r="Q184" s="25"/>
      <c r="R184" s="25"/>
      <c r="S184" s="19"/>
      <c r="T184" s="19"/>
      <c r="U184" s="19"/>
      <c r="V184" s="19"/>
      <c r="W184" s="19"/>
      <c r="X184" s="19"/>
      <c r="Y184" s="26"/>
      <c r="Z184" s="26"/>
      <c r="AA184" s="26"/>
      <c r="AB184" s="26"/>
      <c r="AC184" s="26"/>
      <c r="AD184" s="26"/>
      <c r="AE184" s="26"/>
      <c r="AF184" s="26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</row>
    <row r="185" spans="1:50" x14ac:dyDescent="0.2">
      <c r="A185" s="62">
        <v>142</v>
      </c>
      <c r="B185" s="18" t="str">
        <f>Data!B147</f>
        <v>Paraguay</v>
      </c>
      <c r="C185" s="18" t="str">
        <f>Data!C147</f>
        <v>PRY</v>
      </c>
      <c r="D185" s="18" t="str">
        <f>Data!D147</f>
        <v>LCN           Latin America &amp; Caribbean</v>
      </c>
      <c r="E185" s="18" t="str">
        <f>Data!E147</f>
        <v>IBRD</v>
      </c>
      <c r="F185" s="48">
        <f>Data!F147</f>
        <v>0</v>
      </c>
      <c r="G185" s="20">
        <f>IF($B$7="Overall Alert",Data!G147,IF($B$7="Underlying Vulnerability",Data!J147,IF($B$7="Emerging Threat",Data!M147)))</f>
        <v>1.5</v>
      </c>
      <c r="H185" s="21">
        <f>IF($B$7="Overall Alert",Data!H147,IF($B$7="Underlying Vulnerability",Data!K147,IF($B$7="Emerging Threat",Data!N147)))</f>
        <v>1.5</v>
      </c>
      <c r="I185" s="48">
        <f>Data!Q147</f>
        <v>0</v>
      </c>
      <c r="J185" s="23" t="str">
        <f>IF(
   $B$7="Overall Alert",IF(
      Data!R147 &gt;= 7, "HIGH",IF(
         Data!R147 &gt;= 5, "MED","LOW")), IF(
            $B$7="Underlying Vulnerability", IF(
               Data!Y147 &gt;= 10, "HIGH",IF(
                  Data!Y147 &gt;= 7, "MED","LOW")),IF(
                     $B$7="Emerging Threat", IF(
                        Data!AF147 &gt;= 10, "HIGH",IF(
                            Data!AF147 &gt;= 7, "MED","LOW")))))</f>
        <v>HIGH</v>
      </c>
      <c r="K185" s="23" t="str">
        <f>IF(
   $B$7="Overall Alert",IF(
      Data!S147 &gt;= 7, "HIGH",IF(
         Data!S147 &gt;= 5, "MED","LOW")), IF(
            $B$7="Underlying Vulnerability", IF(
               Data!Z147 &gt;= 10, "HIGH",IF(
                  Data!Z147 &gt;= 7, "MED","LOW")),IF(
                     $B$7="Emerging Threat", IF(
                        Data!AG147 &gt;= 10, "HIGH",IF(
                            Data!AG147 &gt;= 7, "MED","LOW")))))</f>
        <v>LOW</v>
      </c>
      <c r="L185" s="23" t="str">
        <f>IF(
   $B$7="Overall Alert",IF(
      Data!T147 &gt;= 7, "HIGH",IF(
         Data!T147 &gt;= 5, "MED","LOW")), IF(
            $B$7="Underlying Vulnerability", IF(
               Data!AA147 &gt;= 10, "HIGH",IF(
                  Data!AA147 &gt;= 7, "MED","LOW")),IF(
                     $B$7="Emerging Threat", IF(
                        Data!AH147 &gt;= 10, "HIGH",IF(
                            Data!AH147 &gt;= 7, "MED","LOW")))))</f>
        <v>MED</v>
      </c>
      <c r="M185" s="23" t="str">
        <f>IF(
   $B$7="Overall Alert",IF(
      Data!U147 &gt;= 7, "HIGH",IF(
         Data!U147 &gt;= 5, "MED","LOW")), IF(
            $B$7="Underlying Vulnerability", IF(
               Data!AB147 &gt;= 10, "HIGH",IF(
                  Data!AB147 &gt;= 7, "MED","LOW")),IF(
                     $B$7="Emerging Threat", IF(
                        Data!AI147 &gt;= 10, "HIGH",IF(
                            Data!AI147 &gt;= 7, "MED","LOW")))))</f>
        <v>LOW</v>
      </c>
      <c r="N185" s="23" t="str">
        <f>IF(
   $B$7="Overall Alert",IF(
      Data!V147 &gt;= 7, "HIGH",IF(
         Data!V147 &gt;= 5, "MED","LOW")), IF(
            $B$7="Underlying Vulnerability", IF(
               Data!AC147 &gt;= 10, "HIGH",IF(
                  Data!AC147 &gt;= 7, "MED","LOW")),IF(
                     $B$7="Emerging Threat", IF(
                        Data!AJ147 &gt;= 10, "HIGH",IF(
                            Data!AJ147 &gt;= 7, "MED","LOW")))))</f>
        <v>LOW</v>
      </c>
      <c r="O185" s="23" t="str">
        <f>IF(
   $B$7="Overall Alert",IF(
      Data!W147 &gt;= 7, "HIGH",IF(
         Data!W147 &gt;= 5, "MED","LOW")), IF(
            $B$7="Underlying Vulnerability", IF(
               Data!AD147 &gt;= 10, "HIGH",IF(
                  Data!AD147 &gt;= 7, "MED","LOW")),IF(
                     $B$7="Emerging Threat", IF(
                        Data!AK147 &gt;= 10, "HIGH",IF(
                            Data!AK147 &gt;= 7, "MED","LOW")))))</f>
        <v>LOW</v>
      </c>
      <c r="P185" s="23"/>
      <c r="Q185" s="25"/>
      <c r="R185" s="25"/>
      <c r="S185" s="19"/>
      <c r="T185" s="19"/>
      <c r="U185" s="19"/>
      <c r="V185" s="19"/>
      <c r="W185" s="19"/>
      <c r="X185" s="19"/>
      <c r="Y185" s="26"/>
      <c r="Z185" s="26"/>
      <c r="AA185" s="26"/>
      <c r="AB185" s="26"/>
      <c r="AC185" s="26"/>
      <c r="AD185" s="26"/>
      <c r="AE185" s="26"/>
      <c r="AF185" s="26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</row>
    <row r="186" spans="1:50" x14ac:dyDescent="0.2">
      <c r="A186" s="62">
        <v>143</v>
      </c>
      <c r="B186" s="18" t="str">
        <f>Data!B148</f>
        <v>Qatar</v>
      </c>
      <c r="C186" s="18" t="str">
        <f>Data!C148</f>
        <v>QAT</v>
      </c>
      <c r="D186" s="18" t="str">
        <f>Data!D148</f>
        <v>MEA           Middle East &amp; North Africa</v>
      </c>
      <c r="E186" s="18" t="str">
        <f>Data!E148</f>
        <v>Middle East &amp; North Africa</v>
      </c>
      <c r="F186" s="48">
        <f>Data!F148</f>
        <v>0</v>
      </c>
      <c r="G186" s="20">
        <f>IF($B$7="Overall Alert",Data!G148,IF($B$7="Underlying Vulnerability",Data!J148,IF($B$7="Emerging Threat",Data!M148)))</f>
        <v>1.5</v>
      </c>
      <c r="H186" s="21">
        <f>IF($B$7="Overall Alert",Data!H148,IF($B$7="Underlying Vulnerability",Data!K148,IF($B$7="Emerging Threat",Data!N148)))</f>
        <v>1.5</v>
      </c>
      <c r="I186" s="48">
        <f>Data!Q148</f>
        <v>0</v>
      </c>
      <c r="J186" s="23" t="str">
        <f>IF(
   $B$7="Overall Alert",IF(
      Data!R148 &gt;= 7, "HIGH",IF(
         Data!R148 &gt;= 5, "MED","LOW")), IF(
            $B$7="Underlying Vulnerability", IF(
               Data!Y148 &gt;= 10, "HIGH",IF(
                  Data!Y148 &gt;= 7, "MED","LOW")),IF(
                     $B$7="Emerging Threat", IF(
                        Data!AF148 &gt;= 10, "HIGH",IF(
                            Data!AF148 &gt;= 7, "MED","LOW")))))</f>
        <v>HIGH</v>
      </c>
      <c r="K186" s="23" t="str">
        <f>IF(
   $B$7="Overall Alert",IF(
      Data!S148 &gt;= 7, "HIGH",IF(
         Data!S148 &gt;= 5, "MED","LOW")), IF(
            $B$7="Underlying Vulnerability", IF(
               Data!Z148 &gt;= 10, "HIGH",IF(
                  Data!Z148 &gt;= 7, "MED","LOW")),IF(
                     $B$7="Emerging Threat", IF(
                        Data!AG148 &gt;= 10, "HIGH",IF(
                            Data!AG148 &gt;= 7, "MED","LOW")))))</f>
        <v>LOW</v>
      </c>
      <c r="L186" s="23" t="str">
        <f>IF(
   $B$7="Overall Alert",IF(
      Data!T148 &gt;= 7, "HIGH",IF(
         Data!T148 &gt;= 5, "MED","LOW")), IF(
            $B$7="Underlying Vulnerability", IF(
               Data!AA148 &gt;= 10, "HIGH",IF(
                  Data!AA148 &gt;= 7, "MED","LOW")),IF(
                     $B$7="Emerging Threat", IF(
                        Data!AH148 &gt;= 10, "HIGH",IF(
                            Data!AH148 &gt;= 7, "MED","LOW")))))</f>
        <v>LOW</v>
      </c>
      <c r="M186" s="23" t="str">
        <f>IF(
   $B$7="Overall Alert",IF(
      Data!U148 &gt;= 7, "HIGH",IF(
         Data!U148 &gt;= 5, "MED","LOW")), IF(
            $B$7="Underlying Vulnerability", IF(
               Data!AB148 &gt;= 10, "HIGH",IF(
                  Data!AB148 &gt;= 7, "MED","LOW")),IF(
                     $B$7="Emerging Threat", IF(
                        Data!AI148 &gt;= 10, "HIGH",IF(
                            Data!AI148 &gt;= 7, "MED","LOW")))))</f>
        <v>MED</v>
      </c>
      <c r="N186" s="23" t="str">
        <f>IF(
   $B$7="Overall Alert",IF(
      Data!V148 &gt;= 7, "HIGH",IF(
         Data!V148 &gt;= 5, "MED","LOW")), IF(
            $B$7="Underlying Vulnerability", IF(
               Data!AC148 &gt;= 10, "HIGH",IF(
                  Data!AC148 &gt;= 7, "MED","LOW")),IF(
                     $B$7="Emerging Threat", IF(
                        Data!AJ148 &gt;= 10, "HIGH",IF(
                            Data!AJ148 &gt;= 7, "MED","LOW")))))</f>
        <v>LOW</v>
      </c>
      <c r="O186" s="23" t="str">
        <f>IF(
   $B$7="Overall Alert",IF(
      Data!W148 &gt;= 7, "HIGH",IF(
         Data!W148 &gt;= 5, "MED","LOW")), IF(
            $B$7="Underlying Vulnerability", IF(
               Data!AD148 &gt;= 10, "HIGH",IF(
                  Data!AD148 &gt;= 7, "MED","LOW")),IF(
                     $B$7="Emerging Threat", IF(
                        Data!AK148 &gt;= 10, "HIGH",IF(
                            Data!AK148 &gt;= 7, "MED","LOW")))))</f>
        <v>LOW</v>
      </c>
      <c r="P186" s="23"/>
      <c r="Q186" s="25"/>
      <c r="R186" s="25"/>
      <c r="S186" s="19"/>
      <c r="T186" s="19"/>
      <c r="U186" s="19"/>
      <c r="V186" s="19"/>
      <c r="W186" s="19"/>
      <c r="X186" s="19"/>
      <c r="Y186" s="26"/>
      <c r="Z186" s="26"/>
      <c r="AA186" s="26"/>
      <c r="AB186" s="26"/>
      <c r="AC186" s="26"/>
      <c r="AD186" s="26"/>
      <c r="AE186" s="26"/>
      <c r="AF186" s="26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</row>
    <row r="187" spans="1:50" x14ac:dyDescent="0.2">
      <c r="A187" s="62">
        <v>144</v>
      </c>
      <c r="B187" s="18" t="str">
        <f>Data!B149</f>
        <v>Romania</v>
      </c>
      <c r="C187" s="18" t="str">
        <f>Data!C149</f>
        <v>ROU</v>
      </c>
      <c r="D187" s="18" t="str">
        <f>Data!D149</f>
        <v>ECS           Europe &amp; Central Asia</v>
      </c>
      <c r="E187" s="18" t="str">
        <f>Data!E149</f>
        <v>IBRD</v>
      </c>
      <c r="F187" s="48">
        <f>Data!F149</f>
        <v>0</v>
      </c>
      <c r="G187" s="20">
        <f>IF($B$7="Overall Alert",Data!G149,IF($B$7="Underlying Vulnerability",Data!J149,IF($B$7="Emerging Threat",Data!M149)))</f>
        <v>1.5</v>
      </c>
      <c r="H187" s="21">
        <f>IF($B$7="Overall Alert",Data!H149,IF($B$7="Underlying Vulnerability",Data!K149,IF($B$7="Emerging Threat",Data!N149)))</f>
        <v>1.5</v>
      </c>
      <c r="I187" s="48">
        <f>Data!Q149</f>
        <v>0</v>
      </c>
      <c r="J187" s="23" t="str">
        <f>IF(
   $B$7="Overall Alert",IF(
      Data!R149 &gt;= 7, "HIGH",IF(
         Data!R149 &gt;= 5, "MED","LOW")), IF(
            $B$7="Underlying Vulnerability", IF(
               Data!Y149 &gt;= 10, "HIGH",IF(
                  Data!Y149 &gt;= 7, "MED","LOW")),IF(
                     $B$7="Emerging Threat", IF(
                        Data!AF149 &gt;= 10, "HIGH",IF(
                            Data!AF149 &gt;= 7, "MED","LOW")))))</f>
        <v>HIGH</v>
      </c>
      <c r="K187" s="23" t="str">
        <f>IF(
   $B$7="Overall Alert",IF(
      Data!S149 &gt;= 7, "HIGH",IF(
         Data!S149 &gt;= 5, "MED","LOW")), IF(
            $B$7="Underlying Vulnerability", IF(
               Data!Z149 &gt;= 10, "HIGH",IF(
                  Data!Z149 &gt;= 7, "MED","LOW")),IF(
                     $B$7="Emerging Threat", IF(
                        Data!AG149 &gt;= 10, "HIGH",IF(
                            Data!AG149 &gt;= 7, "MED","LOW")))))</f>
        <v>LOW</v>
      </c>
      <c r="L187" s="23" t="str">
        <f>IF(
   $B$7="Overall Alert",IF(
      Data!T149 &gt;= 7, "HIGH",IF(
         Data!T149 &gt;= 5, "MED","LOW")), IF(
            $B$7="Underlying Vulnerability", IF(
               Data!AA149 &gt;= 10, "HIGH",IF(
                  Data!AA149 &gt;= 7, "MED","LOW")),IF(
                     $B$7="Emerging Threat", IF(
                        Data!AH149 &gt;= 10, "HIGH",IF(
                            Data!AH149 &gt;= 7, "MED","LOW")))))</f>
        <v>LOW</v>
      </c>
      <c r="M187" s="23" t="str">
        <f>IF(
   $B$7="Overall Alert",IF(
      Data!U149 &gt;= 7, "HIGH",IF(
         Data!U149 &gt;= 5, "MED","LOW")), IF(
            $B$7="Underlying Vulnerability", IF(
               Data!AB149 &gt;= 10, "HIGH",IF(
                  Data!AB149 &gt;= 7, "MED","LOW")),IF(
                     $B$7="Emerging Threat", IF(
                        Data!AI149 &gt;= 10, "HIGH",IF(
                            Data!AI149 &gt;= 7, "MED","LOW")))))</f>
        <v>MED</v>
      </c>
      <c r="N187" s="23" t="str">
        <f>IF(
   $B$7="Overall Alert",IF(
      Data!V149 &gt;= 7, "HIGH",IF(
         Data!V149 &gt;= 5, "MED","LOW")), IF(
            $B$7="Underlying Vulnerability", IF(
               Data!AC149 &gt;= 10, "HIGH",IF(
                  Data!AC149 &gt;= 7, "MED","LOW")),IF(
                     $B$7="Emerging Threat", IF(
                        Data!AJ149 &gt;= 10, "HIGH",IF(
                            Data!AJ149 &gt;= 7, "MED","LOW")))))</f>
        <v>LOW</v>
      </c>
      <c r="O187" s="23" t="str">
        <f>IF(
   $B$7="Overall Alert",IF(
      Data!W149 &gt;= 7, "HIGH",IF(
         Data!W149 &gt;= 5, "MED","LOW")), IF(
            $B$7="Underlying Vulnerability", IF(
               Data!AD149 &gt;= 10, "HIGH",IF(
                  Data!AD149 &gt;= 7, "MED","LOW")),IF(
                     $B$7="Emerging Threat", IF(
                        Data!AK149 &gt;= 10, "HIGH",IF(
                            Data!AK149 &gt;= 7, "MED","LOW")))))</f>
        <v>LOW</v>
      </c>
      <c r="P187" s="23"/>
      <c r="Q187" s="25"/>
      <c r="R187" s="25"/>
      <c r="S187" s="19"/>
      <c r="T187" s="19"/>
      <c r="U187" s="19"/>
      <c r="V187" s="19"/>
      <c r="W187" s="19"/>
      <c r="X187" s="19"/>
      <c r="Y187" s="26"/>
      <c r="Z187" s="26"/>
      <c r="AA187" s="26"/>
      <c r="AB187" s="26"/>
      <c r="AC187" s="26"/>
      <c r="AD187" s="26"/>
      <c r="AE187" s="26"/>
      <c r="AF187" s="26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</row>
    <row r="188" spans="1:50" x14ac:dyDescent="0.2">
      <c r="A188" s="62">
        <v>145</v>
      </c>
      <c r="B188" s="18" t="str">
        <f>Data!B150</f>
        <v>Russian Federation</v>
      </c>
      <c r="C188" s="18" t="str">
        <f>Data!C150</f>
        <v>RUS</v>
      </c>
      <c r="D188" s="18" t="str">
        <f>Data!D150</f>
        <v>ECS           Europe &amp; Central Asia</v>
      </c>
      <c r="E188" s="18" t="str">
        <f>Data!E150</f>
        <v>IBRD</v>
      </c>
      <c r="F188" s="48">
        <f>Data!F150</f>
        <v>0</v>
      </c>
      <c r="G188" s="20">
        <f>IF($B$7="Overall Alert",Data!G150,IF($B$7="Underlying Vulnerability",Data!J150,IF($B$7="Emerging Threat",Data!M150)))</f>
        <v>0.5</v>
      </c>
      <c r="H188" s="21">
        <f>IF($B$7="Overall Alert",Data!H150,IF($B$7="Underlying Vulnerability",Data!K150,IF($B$7="Emerging Threat",Data!N150)))</f>
        <v>0.5</v>
      </c>
      <c r="I188" s="48">
        <f>Data!Q150</f>
        <v>0</v>
      </c>
      <c r="J188" s="23" t="str">
        <f>IF(
   $B$7="Overall Alert",IF(
      Data!R150 &gt;= 7, "HIGH",IF(
         Data!R150 &gt;= 5, "MED","LOW")), IF(
            $B$7="Underlying Vulnerability", IF(
               Data!Y150 &gt;= 10, "HIGH",IF(
                  Data!Y150 &gt;= 7, "MED","LOW")),IF(
                     $B$7="Emerging Threat", IF(
                        Data!AF150 &gt;= 10, "HIGH",IF(
                            Data!AF150 &gt;= 7, "MED","LOW")))))</f>
        <v>MED</v>
      </c>
      <c r="K188" s="23" t="str">
        <f>IF(
   $B$7="Overall Alert",IF(
      Data!S150 &gt;= 7, "HIGH",IF(
         Data!S150 &gt;= 5, "MED","LOW")), IF(
            $B$7="Underlying Vulnerability", IF(
               Data!Z150 &gt;= 10, "HIGH",IF(
                  Data!Z150 &gt;= 7, "MED","LOW")),IF(
                     $B$7="Emerging Threat", IF(
                        Data!AG150 &gt;= 10, "HIGH",IF(
                            Data!AG150 &gt;= 7, "MED","LOW")))))</f>
        <v>LOW</v>
      </c>
      <c r="L188" s="23" t="str">
        <f>IF(
   $B$7="Overall Alert",IF(
      Data!T150 &gt;= 7, "HIGH",IF(
         Data!T150 &gt;= 5, "MED","LOW")), IF(
            $B$7="Underlying Vulnerability", IF(
               Data!AA150 &gt;= 10, "HIGH",IF(
                  Data!AA150 &gt;= 7, "MED","LOW")),IF(
                     $B$7="Emerging Threat", IF(
                        Data!AH150 &gt;= 10, "HIGH",IF(
                            Data!AH150 &gt;= 7, "MED","LOW")))))</f>
        <v>LOW</v>
      </c>
      <c r="M188" s="23" t="str">
        <f>IF(
   $B$7="Overall Alert",IF(
      Data!U150 &gt;= 7, "HIGH",IF(
         Data!U150 &gt;= 5, "MED","LOW")), IF(
            $B$7="Underlying Vulnerability", IF(
               Data!AB150 &gt;= 10, "HIGH",IF(
                  Data!AB150 &gt;= 7, "MED","LOW")),IF(
                     $B$7="Emerging Threat", IF(
                        Data!AI150 &gt;= 10, "HIGH",IF(
                            Data!AI150 &gt;= 7, "MED","LOW")))))</f>
        <v>LOW</v>
      </c>
      <c r="N188" s="23" t="str">
        <f>IF(
   $B$7="Overall Alert",IF(
      Data!V150 &gt;= 7, "HIGH",IF(
         Data!V150 &gt;= 5, "MED","LOW")), IF(
            $B$7="Underlying Vulnerability", IF(
               Data!AC150 &gt;= 10, "HIGH",IF(
                  Data!AC150 &gt;= 7, "MED","LOW")),IF(
                     $B$7="Emerging Threat", IF(
                        Data!AJ150 &gt;= 10, "HIGH",IF(
                            Data!AJ150 &gt;= 7, "MED","LOW")))))</f>
        <v>LOW</v>
      </c>
      <c r="O188" s="23" t="str">
        <f>IF(
   $B$7="Overall Alert",IF(
      Data!W150 &gt;= 7, "HIGH",IF(
         Data!W150 &gt;= 5, "MED","LOW")), IF(
            $B$7="Underlying Vulnerability", IF(
               Data!AD150 &gt;= 10, "HIGH",IF(
                  Data!AD150 &gt;= 7, "MED","LOW")),IF(
                     $B$7="Emerging Threat", IF(
                        Data!AK150 &gt;= 10, "HIGH",IF(
                            Data!AK150 &gt;= 7, "MED","LOW")))))</f>
        <v>LOW</v>
      </c>
      <c r="P188" s="23"/>
      <c r="Q188" s="25"/>
      <c r="R188" s="25"/>
      <c r="S188" s="19"/>
      <c r="T188" s="19"/>
      <c r="U188" s="19"/>
      <c r="V188" s="19"/>
      <c r="W188" s="19"/>
      <c r="X188" s="19"/>
      <c r="Y188" s="26"/>
      <c r="Z188" s="26"/>
      <c r="AA188" s="26"/>
      <c r="AB188" s="26"/>
      <c r="AC188" s="26"/>
      <c r="AD188" s="26"/>
      <c r="AE188" s="26"/>
      <c r="AF188" s="26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</row>
    <row r="189" spans="1:50" x14ac:dyDescent="0.2">
      <c r="A189" s="62">
        <v>146</v>
      </c>
      <c r="B189" s="18" t="str">
        <f>Data!B151</f>
        <v>Rwanda</v>
      </c>
      <c r="C189" s="18" t="str">
        <f>Data!C151</f>
        <v>RWA</v>
      </c>
      <c r="D189" s="18" t="str">
        <f>Data!D151</f>
        <v>SSF           Sub-Saharan Africa</v>
      </c>
      <c r="E189" s="18" t="str">
        <f>Data!E151</f>
        <v>IDA</v>
      </c>
      <c r="F189" s="48">
        <f>Data!F151</f>
        <v>0</v>
      </c>
      <c r="G189" s="20">
        <f>IF($B$7="Overall Alert",Data!G151,IF($B$7="Underlying Vulnerability",Data!J151,IF($B$7="Emerging Threat",Data!M151)))</f>
        <v>2</v>
      </c>
      <c r="H189" s="21">
        <f>IF($B$7="Overall Alert",Data!H151,IF($B$7="Underlying Vulnerability",Data!K151,IF($B$7="Emerging Threat",Data!N151)))</f>
        <v>2</v>
      </c>
      <c r="I189" s="48">
        <f>Data!Q151</f>
        <v>0</v>
      </c>
      <c r="J189" s="23" t="str">
        <f>IF(
   $B$7="Overall Alert",IF(
      Data!R151 &gt;= 7, "HIGH",IF(
         Data!R151 &gt;= 5, "MED","LOW")), IF(
            $B$7="Underlying Vulnerability", IF(
               Data!Y151 &gt;= 10, "HIGH",IF(
                  Data!Y151 &gt;= 7, "MED","LOW")),IF(
                     $B$7="Emerging Threat", IF(
                        Data!AF151 &gt;= 10, "HIGH",IF(
                            Data!AF151 &gt;= 7, "MED","LOW")))))</f>
        <v>HIGH</v>
      </c>
      <c r="K189" s="23" t="str">
        <f>IF(
   $B$7="Overall Alert",IF(
      Data!S151 &gt;= 7, "HIGH",IF(
         Data!S151 &gt;= 5, "MED","LOW")), IF(
            $B$7="Underlying Vulnerability", IF(
               Data!Z151 &gt;= 10, "HIGH",IF(
                  Data!Z151 &gt;= 7, "MED","LOW")),IF(
                     $B$7="Emerging Threat", IF(
                        Data!AG151 &gt;= 10, "HIGH",IF(
                            Data!AG151 &gt;= 7, "MED","LOW")))))</f>
        <v>LOW</v>
      </c>
      <c r="L189" s="23" t="str">
        <f>IF(
   $B$7="Overall Alert",IF(
      Data!T151 &gt;= 7, "HIGH",IF(
         Data!T151 &gt;= 5, "MED","LOW")), IF(
            $B$7="Underlying Vulnerability", IF(
               Data!AA151 &gt;= 10, "HIGH",IF(
                  Data!AA151 &gt;= 7, "MED","LOW")),IF(
                     $B$7="Emerging Threat", IF(
                        Data!AH151 &gt;= 10, "HIGH",IF(
                            Data!AH151 &gt;= 7, "MED","LOW")))))</f>
        <v>HIGH</v>
      </c>
      <c r="M189" s="23" t="str">
        <f>IF(
   $B$7="Overall Alert",IF(
      Data!U151 &gt;= 7, "HIGH",IF(
         Data!U151 &gt;= 5, "MED","LOW")), IF(
            $B$7="Underlying Vulnerability", IF(
               Data!AB151 &gt;= 10, "HIGH",IF(
                  Data!AB151 &gt;= 7, "MED","LOW")),IF(
                     $B$7="Emerging Threat", IF(
                        Data!AI151 &gt;= 10, "HIGH",IF(
                            Data!AI151 &gt;= 7, "MED","LOW")))))</f>
        <v>LOW</v>
      </c>
      <c r="N189" s="23" t="str">
        <f>IF(
   $B$7="Overall Alert",IF(
      Data!V151 &gt;= 7, "HIGH",IF(
         Data!V151 &gt;= 5, "MED","LOW")), IF(
            $B$7="Underlying Vulnerability", IF(
               Data!AC151 &gt;= 10, "HIGH",IF(
                  Data!AC151 &gt;= 7, "MED","LOW")),IF(
                     $B$7="Emerging Threat", IF(
                        Data!AJ151 &gt;= 10, "HIGH",IF(
                            Data!AJ151 &gt;= 7, "MED","LOW")))))</f>
        <v>LOW</v>
      </c>
      <c r="O189" s="23" t="str">
        <f>IF(
   $B$7="Overall Alert",IF(
      Data!W151 &gt;= 7, "HIGH",IF(
         Data!W151 &gt;= 5, "MED","LOW")), IF(
            $B$7="Underlying Vulnerability", IF(
               Data!AD151 &gt;= 10, "HIGH",IF(
                  Data!AD151 &gt;= 7, "MED","LOW")),IF(
                     $B$7="Emerging Threat", IF(
                        Data!AK151 &gt;= 10, "HIGH",IF(
                            Data!AK151 &gt;= 7, "MED","LOW")))))</f>
        <v>LOW</v>
      </c>
      <c r="P189" s="23"/>
      <c r="Q189" s="25"/>
      <c r="R189" s="25"/>
      <c r="S189" s="19"/>
      <c r="T189" s="19"/>
      <c r="U189" s="19"/>
      <c r="V189" s="19"/>
      <c r="W189" s="19"/>
      <c r="X189" s="19"/>
      <c r="Y189" s="26"/>
      <c r="Z189" s="26"/>
      <c r="AA189" s="26"/>
      <c r="AB189" s="26"/>
      <c r="AC189" s="26"/>
      <c r="AD189" s="26"/>
      <c r="AE189" s="26"/>
      <c r="AF189" s="26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</row>
    <row r="190" spans="1:50" x14ac:dyDescent="0.2">
      <c r="A190" s="62">
        <v>147</v>
      </c>
      <c r="B190" s="18" t="str">
        <f>Data!B152</f>
        <v>Saudi Arabia</v>
      </c>
      <c r="C190" s="18" t="str">
        <f>Data!C152</f>
        <v>SAU</v>
      </c>
      <c r="D190" s="18" t="str">
        <f>Data!D152</f>
        <v>MEA           Middle East &amp; North Africa</v>
      </c>
      <c r="E190" s="18" t="str">
        <f>Data!E152</f>
        <v>Middle East &amp; North Africa</v>
      </c>
      <c r="F190" s="48">
        <f>Data!F152</f>
        <v>0</v>
      </c>
      <c r="G190" s="20">
        <f>IF($B$7="Overall Alert",Data!G152,IF($B$7="Underlying Vulnerability",Data!J152,IF($B$7="Emerging Threat",Data!M152)))</f>
        <v>1.5</v>
      </c>
      <c r="H190" s="21">
        <f>IF($B$7="Overall Alert",Data!H152,IF($B$7="Underlying Vulnerability",Data!K152,IF($B$7="Emerging Threat",Data!N152)))</f>
        <v>1.5</v>
      </c>
      <c r="I190" s="48">
        <f>Data!Q152</f>
        <v>0</v>
      </c>
      <c r="J190" s="23" t="str">
        <f>IF(
   $B$7="Overall Alert",IF(
      Data!R152 &gt;= 7, "HIGH",IF(
         Data!R152 &gt;= 5, "MED","LOW")), IF(
            $B$7="Underlying Vulnerability", IF(
               Data!Y152 &gt;= 10, "HIGH",IF(
                  Data!Y152 &gt;= 7, "MED","LOW")),IF(
                     $B$7="Emerging Threat", IF(
                        Data!AF152 &gt;= 10, "HIGH",IF(
                            Data!AF152 &gt;= 7, "MED","LOW")))))</f>
        <v>HIGH</v>
      </c>
      <c r="K190" s="23" t="str">
        <f>IF(
   $B$7="Overall Alert",IF(
      Data!S152 &gt;= 7, "HIGH",IF(
         Data!S152 &gt;= 5, "MED","LOW")), IF(
            $B$7="Underlying Vulnerability", IF(
               Data!Z152 &gt;= 10, "HIGH",IF(
                  Data!Z152 &gt;= 7, "MED","LOW")),IF(
                     $B$7="Emerging Threat", IF(
                        Data!AG152 &gt;= 10, "HIGH",IF(
                            Data!AG152 &gt;= 7, "MED","LOW")))))</f>
        <v>LOW</v>
      </c>
      <c r="L190" s="23" t="str">
        <f>IF(
   $B$7="Overall Alert",IF(
      Data!T152 &gt;= 7, "HIGH",IF(
         Data!T152 &gt;= 5, "MED","LOW")), IF(
            $B$7="Underlying Vulnerability", IF(
               Data!AA152 &gt;= 10, "HIGH",IF(
                  Data!AA152 &gt;= 7, "MED","LOW")),IF(
                     $B$7="Emerging Threat", IF(
                        Data!AH152 &gt;= 10, "HIGH",IF(
                            Data!AH152 &gt;= 7, "MED","LOW")))))</f>
        <v>LOW</v>
      </c>
      <c r="M190" s="23" t="str">
        <f>IF(
   $B$7="Overall Alert",IF(
      Data!U152 &gt;= 7, "HIGH",IF(
         Data!U152 &gt;= 5, "MED","LOW")), IF(
            $B$7="Underlying Vulnerability", IF(
               Data!AB152 &gt;= 10, "HIGH",IF(
                  Data!AB152 &gt;= 7, "MED","LOW")),IF(
                     $B$7="Emerging Threat", IF(
                        Data!AI152 &gt;= 10, "HIGH",IF(
                            Data!AI152 &gt;= 7, "MED","LOW")))))</f>
        <v>LOW</v>
      </c>
      <c r="N190" s="23" t="str">
        <f>IF(
   $B$7="Overall Alert",IF(
      Data!V152 &gt;= 7, "HIGH",IF(
         Data!V152 &gt;= 5, "MED","LOW")), IF(
            $B$7="Underlying Vulnerability", IF(
               Data!AC152 &gt;= 10, "HIGH",IF(
                  Data!AC152 &gt;= 7, "MED","LOW")),IF(
                     $B$7="Emerging Threat", IF(
                        Data!AJ152 &gt;= 10, "HIGH",IF(
                            Data!AJ152 &gt;= 7, "MED","LOW")))))</f>
        <v>MED</v>
      </c>
      <c r="O190" s="23" t="str">
        <f>IF(
   $B$7="Overall Alert",IF(
      Data!W152 &gt;= 7, "HIGH",IF(
         Data!W152 &gt;= 5, "MED","LOW")), IF(
            $B$7="Underlying Vulnerability", IF(
               Data!AD152 &gt;= 10, "HIGH",IF(
                  Data!AD152 &gt;= 7, "MED","LOW")),IF(
                     $B$7="Emerging Threat", IF(
                        Data!AK152 &gt;= 10, "HIGH",IF(
                            Data!AK152 &gt;= 7, "MED","LOW")))))</f>
        <v>LOW</v>
      </c>
      <c r="P190" s="23"/>
      <c r="Q190" s="25"/>
      <c r="R190" s="25"/>
      <c r="S190" s="19"/>
      <c r="T190" s="19"/>
      <c r="U190" s="19"/>
      <c r="V190" s="19"/>
      <c r="W190" s="19"/>
      <c r="X190" s="19"/>
      <c r="Y190" s="26"/>
      <c r="Z190" s="26"/>
      <c r="AA190" s="26"/>
      <c r="AB190" s="26"/>
      <c r="AC190" s="26"/>
      <c r="AD190" s="26"/>
      <c r="AE190" s="26"/>
      <c r="AF190" s="26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</row>
    <row r="191" spans="1:50" x14ac:dyDescent="0.2">
      <c r="A191" s="62">
        <v>148</v>
      </c>
      <c r="B191" s="18" t="str">
        <f>Data!B153</f>
        <v>Sudan</v>
      </c>
      <c r="C191" s="18" t="str">
        <f>Data!C153</f>
        <v>SDN</v>
      </c>
      <c r="D191" s="18" t="str">
        <f>Data!D153</f>
        <v>SSF           Sub-Saharan Africa</v>
      </c>
      <c r="E191" s="18" t="str">
        <f>Data!E153</f>
        <v>IDA</v>
      </c>
      <c r="F191" s="48">
        <f>Data!F153</f>
        <v>0</v>
      </c>
      <c r="G191" s="20">
        <f>IF($B$7="Overall Alert",Data!G153,IF($B$7="Underlying Vulnerability",Data!J153,IF($B$7="Emerging Threat",Data!M153)))</f>
        <v>5</v>
      </c>
      <c r="H191" s="21">
        <f>IF($B$7="Overall Alert",Data!H153,IF($B$7="Underlying Vulnerability",Data!K153,IF($B$7="Emerging Threat",Data!N153)))</f>
        <v>5</v>
      </c>
      <c r="I191" s="48">
        <f>Data!Q153</f>
        <v>0</v>
      </c>
      <c r="J191" s="23" t="str">
        <f>IF(
   $B$7="Overall Alert",IF(
      Data!R153 &gt;= 7, "HIGH",IF(
         Data!R153 &gt;= 5, "MED","LOW")), IF(
            $B$7="Underlying Vulnerability", IF(
               Data!Y153 &gt;= 10, "HIGH",IF(
                  Data!Y153 &gt;= 7, "MED","LOW")),IF(
                     $B$7="Emerging Threat", IF(
                        Data!AF153 &gt;= 10, "HIGH",IF(
                            Data!AF153 &gt;= 7, "MED","LOW")))))</f>
        <v>HIGH</v>
      </c>
      <c r="K191" s="23" t="str">
        <f>IF(
   $B$7="Overall Alert",IF(
      Data!S153 &gt;= 7, "HIGH",IF(
         Data!S153 &gt;= 5, "MED","LOW")), IF(
            $B$7="Underlying Vulnerability", IF(
               Data!Z153 &gt;= 10, "HIGH",IF(
                  Data!Z153 &gt;= 7, "MED","LOW")),IF(
                     $B$7="Emerging Threat", IF(
                        Data!AG153 &gt;= 10, "HIGH",IF(
                            Data!AG153 &gt;= 7, "MED","LOW")))))</f>
        <v>HIGH</v>
      </c>
      <c r="L191" s="23" t="str">
        <f>IF(
   $B$7="Overall Alert",IF(
      Data!T153 &gt;= 7, "HIGH",IF(
         Data!T153 &gt;= 5, "MED","LOW")), IF(
            $B$7="Underlying Vulnerability", IF(
               Data!AA153 &gt;= 10, "HIGH",IF(
                  Data!AA153 &gt;= 7, "MED","LOW")),IF(
                     $B$7="Emerging Threat", IF(
                        Data!AH153 &gt;= 10, "HIGH",IF(
                            Data!AH153 &gt;= 7, "MED","LOW")))))</f>
        <v>HIGH</v>
      </c>
      <c r="M191" s="23" t="str">
        <f>IF(
   $B$7="Overall Alert",IF(
      Data!U153 &gt;= 7, "HIGH",IF(
         Data!U153 &gt;= 5, "MED","LOW")), IF(
            $B$7="Underlying Vulnerability", IF(
               Data!AB153 &gt;= 10, "HIGH",IF(
                  Data!AB153 &gt;= 7, "MED","LOW")),IF(
                     $B$7="Emerging Threat", IF(
                        Data!AI153 &gt;= 10, "HIGH",IF(
                            Data!AI153 &gt;= 7, "MED","LOW")))))</f>
        <v>HIGH</v>
      </c>
      <c r="N191" s="23" t="str">
        <f>IF(
   $B$7="Overall Alert",IF(
      Data!V153 &gt;= 7, "HIGH",IF(
         Data!V153 &gt;= 5, "MED","LOW")), IF(
            $B$7="Underlying Vulnerability", IF(
               Data!AC153 &gt;= 10, "HIGH",IF(
                  Data!AC153 &gt;= 7, "MED","LOW")),IF(
                     $B$7="Emerging Threat", IF(
                        Data!AJ153 &gt;= 10, "HIGH",IF(
                            Data!AJ153 &gt;= 7, "MED","LOW")))))</f>
        <v>LOW</v>
      </c>
      <c r="O191" s="23" t="str">
        <f>IF(
   $B$7="Overall Alert",IF(
      Data!W153 &gt;= 7, "HIGH",IF(
         Data!W153 &gt;= 5, "MED","LOW")), IF(
            $B$7="Underlying Vulnerability", IF(
               Data!AD153 &gt;= 10, "HIGH",IF(
                  Data!AD153 &gt;= 7, "MED","LOW")),IF(
                     $B$7="Emerging Threat", IF(
                        Data!AK153 &gt;= 10, "HIGH",IF(
                            Data!AK153 &gt;= 7, "MED","LOW")))))</f>
        <v>HIGH</v>
      </c>
      <c r="P191" s="23"/>
      <c r="Q191" s="25"/>
      <c r="R191" s="25"/>
      <c r="S191" s="19"/>
      <c r="T191" s="19"/>
      <c r="U191" s="19"/>
      <c r="V191" s="19"/>
      <c r="W191" s="19"/>
      <c r="X191" s="19"/>
      <c r="Y191" s="26"/>
      <c r="Z191" s="26"/>
      <c r="AA191" s="26"/>
      <c r="AB191" s="26"/>
      <c r="AC191" s="26"/>
      <c r="AD191" s="26"/>
      <c r="AE191" s="26"/>
      <c r="AF191" s="26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</row>
    <row r="192" spans="1:50" x14ac:dyDescent="0.2">
      <c r="A192" s="62">
        <v>149</v>
      </c>
      <c r="B192" s="18" t="str">
        <f>Data!B154</f>
        <v>Senegal</v>
      </c>
      <c r="C192" s="18" t="str">
        <f>Data!C154</f>
        <v>SEN</v>
      </c>
      <c r="D192" s="18" t="str">
        <f>Data!D154</f>
        <v>SSF           Sub-Saharan Africa</v>
      </c>
      <c r="E192" s="18" t="str">
        <f>Data!E154</f>
        <v>IDA</v>
      </c>
      <c r="F192" s="48">
        <f>Data!F154</f>
        <v>0</v>
      </c>
      <c r="G192" s="20">
        <f>IF($B$7="Overall Alert",Data!G154,IF($B$7="Underlying Vulnerability",Data!J154,IF($B$7="Emerging Threat",Data!M154)))</f>
        <v>2</v>
      </c>
      <c r="H192" s="21">
        <f>IF($B$7="Overall Alert",Data!H154,IF($B$7="Underlying Vulnerability",Data!K154,IF($B$7="Emerging Threat",Data!N154)))</f>
        <v>2</v>
      </c>
      <c r="I192" s="48">
        <f>Data!Q154</f>
        <v>0</v>
      </c>
      <c r="J192" s="23" t="str">
        <f>IF(
   $B$7="Overall Alert",IF(
      Data!R154 &gt;= 7, "HIGH",IF(
         Data!R154 &gt;= 5, "MED","LOW")), IF(
            $B$7="Underlying Vulnerability", IF(
               Data!Y154 &gt;= 10, "HIGH",IF(
                  Data!Y154 &gt;= 7, "MED","LOW")),IF(
                     $B$7="Emerging Threat", IF(
                        Data!AF154 &gt;= 10, "HIGH",IF(
                            Data!AF154 &gt;= 7, "MED","LOW")))))</f>
        <v>HIGH</v>
      </c>
      <c r="K192" s="23" t="str">
        <f>IF(
   $B$7="Overall Alert",IF(
      Data!S154 &gt;= 7, "HIGH",IF(
         Data!S154 &gt;= 5, "MED","LOW")), IF(
            $B$7="Underlying Vulnerability", IF(
               Data!Z154 &gt;= 10, "HIGH",IF(
                  Data!Z154 &gt;= 7, "MED","LOW")),IF(
                     $B$7="Emerging Threat", IF(
                        Data!AG154 &gt;= 10, "HIGH",IF(
                            Data!AG154 &gt;= 7, "MED","LOW")))))</f>
        <v>LOW</v>
      </c>
      <c r="L192" s="23" t="str">
        <f>IF(
   $B$7="Overall Alert",IF(
      Data!T154 &gt;= 7, "HIGH",IF(
         Data!T154 &gt;= 5, "MED","LOW")), IF(
            $B$7="Underlying Vulnerability", IF(
               Data!AA154 &gt;= 10, "HIGH",IF(
                  Data!AA154 &gt;= 7, "MED","LOW")),IF(
                     $B$7="Emerging Threat", IF(
                        Data!AH154 &gt;= 10, "HIGH",IF(
                            Data!AH154 &gt;= 7, "MED","LOW")))))</f>
        <v>LOW</v>
      </c>
      <c r="M192" s="23" t="str">
        <f>IF(
   $B$7="Overall Alert",IF(
      Data!U154 &gt;= 7, "HIGH",IF(
         Data!U154 &gt;= 5, "MED","LOW")), IF(
            $B$7="Underlying Vulnerability", IF(
               Data!AB154 &gt;= 10, "HIGH",IF(
                  Data!AB154 &gt;= 7, "MED","LOW")),IF(
                     $B$7="Emerging Threat", IF(
                        Data!AI154 &gt;= 10, "HIGH",IF(
                            Data!AI154 &gt;= 7, "MED","LOW")))))</f>
        <v>HIGH</v>
      </c>
      <c r="N192" s="23" t="str">
        <f>IF(
   $B$7="Overall Alert",IF(
      Data!V154 &gt;= 7, "HIGH",IF(
         Data!V154 &gt;= 5, "MED","LOW")), IF(
            $B$7="Underlying Vulnerability", IF(
               Data!AC154 &gt;= 10, "HIGH",IF(
                  Data!AC154 &gt;= 7, "MED","LOW")),IF(
                     $B$7="Emerging Threat", IF(
                        Data!AJ154 &gt;= 10, "HIGH",IF(
                            Data!AJ154 &gt;= 7, "MED","LOW")))))</f>
        <v>LOW</v>
      </c>
      <c r="O192" s="23" t="str">
        <f>IF(
   $B$7="Overall Alert",IF(
      Data!W154 &gt;= 7, "HIGH",IF(
         Data!W154 &gt;= 5, "MED","LOW")), IF(
            $B$7="Underlying Vulnerability", IF(
               Data!AD154 &gt;= 10, "HIGH",IF(
                  Data!AD154 &gt;= 7, "MED","LOW")),IF(
                     $B$7="Emerging Threat", IF(
                        Data!AK154 &gt;= 10, "HIGH",IF(
                            Data!AK154 &gt;= 7, "MED","LOW")))))</f>
        <v>LOW</v>
      </c>
      <c r="P192" s="23"/>
      <c r="Q192" s="25"/>
      <c r="R192" s="25"/>
      <c r="S192" s="19"/>
      <c r="T192" s="19"/>
      <c r="U192" s="19"/>
      <c r="V192" s="19"/>
      <c r="W192" s="19"/>
      <c r="X192" s="19"/>
      <c r="Y192" s="26"/>
      <c r="Z192" s="26"/>
      <c r="AA192" s="26"/>
      <c r="AB192" s="26"/>
      <c r="AC192" s="26"/>
      <c r="AD192" s="26"/>
      <c r="AE192" s="26"/>
      <c r="AF192" s="26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</row>
    <row r="193" spans="1:50" x14ac:dyDescent="0.2">
      <c r="A193" s="62">
        <v>150</v>
      </c>
      <c r="B193" s="18" t="str">
        <f>Data!B155</f>
        <v>Singapore</v>
      </c>
      <c r="C193" s="18" t="str">
        <f>Data!C155</f>
        <v>SGP</v>
      </c>
      <c r="D193" s="18" t="str">
        <f>Data!D155</f>
        <v>EAS           East Asia &amp; Pacific</v>
      </c>
      <c r="E193" s="18" t="str">
        <f>Data!E155</f>
        <v>East Asia &amp; Pacific</v>
      </c>
      <c r="F193" s="48">
        <f>Data!F155</f>
        <v>0</v>
      </c>
      <c r="G193" s="20">
        <f>IF($B$7="Overall Alert",Data!G155,IF($B$7="Underlying Vulnerability",Data!J155,IF($B$7="Emerging Threat",Data!M155)))</f>
        <v>0</v>
      </c>
      <c r="H193" s="21">
        <f>IF($B$7="Overall Alert",Data!H155,IF($B$7="Underlying Vulnerability",Data!K155,IF($B$7="Emerging Threat",Data!N155)))</f>
        <v>0</v>
      </c>
      <c r="I193" s="48">
        <f>Data!Q155</f>
        <v>0</v>
      </c>
      <c r="J193" s="23" t="str">
        <f>IF(
   $B$7="Overall Alert",IF(
      Data!R155 &gt;= 7, "HIGH",IF(
         Data!R155 &gt;= 5, "MED","LOW")), IF(
            $B$7="Underlying Vulnerability", IF(
               Data!Y155 &gt;= 10, "HIGH",IF(
                  Data!Y155 &gt;= 7, "MED","LOW")),IF(
                     $B$7="Emerging Threat", IF(
                        Data!AF155 &gt;= 10, "HIGH",IF(
                            Data!AF155 &gt;= 7, "MED","LOW")))))</f>
        <v>LOW</v>
      </c>
      <c r="K193" s="23" t="str">
        <f>IF(
   $B$7="Overall Alert",IF(
      Data!S155 &gt;= 7, "HIGH",IF(
         Data!S155 &gt;= 5, "MED","LOW")), IF(
            $B$7="Underlying Vulnerability", IF(
               Data!Z155 &gt;= 10, "HIGH",IF(
                  Data!Z155 &gt;= 7, "MED","LOW")),IF(
                     $B$7="Emerging Threat", IF(
                        Data!AG155 &gt;= 10, "HIGH",IF(
                            Data!AG155 &gt;= 7, "MED","LOW")))))</f>
        <v>LOW</v>
      </c>
      <c r="L193" s="23" t="str">
        <f>IF(
   $B$7="Overall Alert",IF(
      Data!T155 &gt;= 7, "HIGH",IF(
         Data!T155 &gt;= 5, "MED","LOW")), IF(
            $B$7="Underlying Vulnerability", IF(
               Data!AA155 &gt;= 10, "HIGH",IF(
                  Data!AA155 &gt;= 7, "MED","LOW")),IF(
                     $B$7="Emerging Threat", IF(
                        Data!AH155 &gt;= 10, "HIGH",IF(
                            Data!AH155 &gt;= 7, "MED","LOW")))))</f>
        <v>LOW</v>
      </c>
      <c r="M193" s="23" t="str">
        <f>IF(
   $B$7="Overall Alert",IF(
      Data!U155 &gt;= 7, "HIGH",IF(
         Data!U155 &gt;= 5, "MED","LOW")), IF(
            $B$7="Underlying Vulnerability", IF(
               Data!AB155 &gt;= 10, "HIGH",IF(
                  Data!AB155 &gt;= 7, "MED","LOW")),IF(
                     $B$7="Emerging Threat", IF(
                        Data!AI155 &gt;= 10, "HIGH",IF(
                            Data!AI155 &gt;= 7, "MED","LOW")))))</f>
        <v>LOW</v>
      </c>
      <c r="N193" s="23" t="str">
        <f>IF(
   $B$7="Overall Alert",IF(
      Data!V155 &gt;= 7, "HIGH",IF(
         Data!V155 &gt;= 5, "MED","LOW")), IF(
            $B$7="Underlying Vulnerability", IF(
               Data!AC155 &gt;= 10, "HIGH",IF(
                  Data!AC155 &gt;= 7, "MED","LOW")),IF(
                     $B$7="Emerging Threat", IF(
                        Data!AJ155 &gt;= 10, "HIGH",IF(
                            Data!AJ155 &gt;= 7, "MED","LOW")))))</f>
        <v>LOW</v>
      </c>
      <c r="O193" s="23" t="str">
        <f>IF(
   $B$7="Overall Alert",IF(
      Data!W155 &gt;= 7, "HIGH",IF(
         Data!W155 &gt;= 5, "MED","LOW")), IF(
            $B$7="Underlying Vulnerability", IF(
               Data!AD155 &gt;= 10, "HIGH",IF(
                  Data!AD155 &gt;= 7, "MED","LOW")),IF(
                     $B$7="Emerging Threat", IF(
                        Data!AK155 &gt;= 10, "HIGH",IF(
                            Data!AK155 &gt;= 7, "MED","LOW")))))</f>
        <v>LOW</v>
      </c>
      <c r="P193" s="23"/>
      <c r="Q193" s="25"/>
      <c r="R193" s="25"/>
      <c r="S193" s="19"/>
      <c r="T193" s="19"/>
      <c r="U193" s="19"/>
      <c r="V193" s="19"/>
      <c r="W193" s="19"/>
      <c r="X193" s="19"/>
      <c r="Y193" s="26"/>
      <c r="Z193" s="26"/>
      <c r="AA193" s="26"/>
      <c r="AB193" s="26"/>
      <c r="AC193" s="26"/>
      <c r="AD193" s="26"/>
      <c r="AE193" s="26"/>
      <c r="AF193" s="26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</row>
    <row r="194" spans="1:50" x14ac:dyDescent="0.2">
      <c r="A194" s="62">
        <v>151</v>
      </c>
      <c r="B194" s="18" t="str">
        <f>Data!B156</f>
        <v>Solomon Islands</v>
      </c>
      <c r="C194" s="18" t="str">
        <f>Data!C156</f>
        <v>SLB</v>
      </c>
      <c r="D194" s="18" t="str">
        <f>Data!D156</f>
        <v>EAS           East Asia &amp; Pacific</v>
      </c>
      <c r="E194" s="18" t="str">
        <f>Data!E156</f>
        <v>IDA</v>
      </c>
      <c r="F194" s="48">
        <f>Data!F156</f>
        <v>0</v>
      </c>
      <c r="G194" s="20">
        <f>IF($B$7="Overall Alert",Data!G156,IF($B$7="Underlying Vulnerability",Data!J156,IF($B$7="Emerging Threat",Data!M156)))</f>
        <v>3.5</v>
      </c>
      <c r="H194" s="21">
        <f>IF($B$7="Overall Alert",Data!H156,IF($B$7="Underlying Vulnerability",Data!K156,IF($B$7="Emerging Threat",Data!N156)))</f>
        <v>3.5</v>
      </c>
      <c r="I194" s="48">
        <f>Data!Q156</f>
        <v>0</v>
      </c>
      <c r="J194" s="23" t="str">
        <f>IF(
   $B$7="Overall Alert",IF(
      Data!R156 &gt;= 7, "HIGH",IF(
         Data!R156 &gt;= 5, "MED","LOW")), IF(
            $B$7="Underlying Vulnerability", IF(
               Data!Y156 &gt;= 10, "HIGH",IF(
                  Data!Y156 &gt;= 7, "MED","LOW")),IF(
                     $B$7="Emerging Threat", IF(
                        Data!AF156 &gt;= 10, "HIGH",IF(
                            Data!AF156 &gt;= 7, "MED","LOW")))))</f>
        <v>HIGH</v>
      </c>
      <c r="K194" s="23" t="str">
        <f>IF(
   $B$7="Overall Alert",IF(
      Data!S156 &gt;= 7, "HIGH",IF(
         Data!S156 &gt;= 5, "MED","LOW")), IF(
            $B$7="Underlying Vulnerability", IF(
               Data!Z156 &gt;= 10, "HIGH",IF(
                  Data!Z156 &gt;= 7, "MED","LOW")),IF(
                     $B$7="Emerging Threat", IF(
                        Data!AG156 &gt;= 10, "HIGH",IF(
                            Data!AG156 &gt;= 7, "MED","LOW")))))</f>
        <v>LOW</v>
      </c>
      <c r="L194" s="23" t="str">
        <f>IF(
   $B$7="Overall Alert",IF(
      Data!T156 &gt;= 7, "HIGH",IF(
         Data!T156 &gt;= 5, "MED","LOW")), IF(
            $B$7="Underlying Vulnerability", IF(
               Data!AA156 &gt;= 10, "HIGH",IF(
                  Data!AA156 &gt;= 7, "MED","LOW")),IF(
                     $B$7="Emerging Threat", IF(
                        Data!AH156 &gt;= 10, "HIGH",IF(
                            Data!AH156 &gt;= 7, "MED","LOW")))))</f>
        <v>LOW</v>
      </c>
      <c r="M194" s="23" t="str">
        <f>IF(
   $B$7="Overall Alert",IF(
      Data!U156 &gt;= 7, "HIGH",IF(
         Data!U156 &gt;= 5, "MED","LOW")), IF(
            $B$7="Underlying Vulnerability", IF(
               Data!AB156 &gt;= 10, "HIGH",IF(
                  Data!AB156 &gt;= 7, "MED","LOW")),IF(
                     $B$7="Emerging Threat", IF(
                        Data!AI156 &gt;= 10, "HIGH",IF(
                            Data!AI156 &gt;= 7, "MED","LOW")))))</f>
        <v>HIGH</v>
      </c>
      <c r="N194" s="23" t="str">
        <f>IF(
   $B$7="Overall Alert",IF(
      Data!V156 &gt;= 7, "HIGH",IF(
         Data!V156 &gt;= 5, "MED","LOW")), IF(
            $B$7="Underlying Vulnerability", IF(
               Data!AC156 &gt;= 10, "HIGH",IF(
                  Data!AC156 &gt;= 7, "MED","LOW")),IF(
                     $B$7="Emerging Threat", IF(
                        Data!AJ156 &gt;= 10, "HIGH",IF(
                            Data!AJ156 &gt;= 7, "MED","LOW")))))</f>
        <v>HIGH</v>
      </c>
      <c r="O194" s="23" t="str">
        <f>IF(
   $B$7="Overall Alert",IF(
      Data!W156 &gt;= 7, "HIGH",IF(
         Data!W156 &gt;= 5, "MED","LOW")), IF(
            $B$7="Underlying Vulnerability", IF(
               Data!AD156 &gt;= 10, "HIGH",IF(
                  Data!AD156 &gt;= 7, "MED","LOW")),IF(
                     $B$7="Emerging Threat", IF(
                        Data!AK156 &gt;= 10, "HIGH",IF(
                            Data!AK156 &gt;= 7, "MED","LOW")))))</f>
        <v>MED</v>
      </c>
      <c r="P194" s="23"/>
      <c r="Q194" s="25"/>
      <c r="R194" s="25"/>
      <c r="S194" s="19"/>
      <c r="T194" s="19"/>
      <c r="U194" s="19"/>
      <c r="V194" s="19"/>
      <c r="W194" s="19"/>
      <c r="X194" s="19"/>
      <c r="Y194" s="26"/>
      <c r="Z194" s="26"/>
      <c r="AA194" s="26"/>
      <c r="AB194" s="26"/>
      <c r="AC194" s="26"/>
      <c r="AD194" s="26"/>
      <c r="AE194" s="26"/>
      <c r="AF194" s="26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</row>
    <row r="195" spans="1:50" x14ac:dyDescent="0.2">
      <c r="A195" s="62">
        <v>152</v>
      </c>
      <c r="B195" s="18" t="str">
        <f>Data!B157</f>
        <v>Sierra Leone</v>
      </c>
      <c r="C195" s="18" t="str">
        <f>Data!C157</f>
        <v>SLE</v>
      </c>
      <c r="D195" s="18" t="str">
        <f>Data!D157</f>
        <v>SSF           Sub-Saharan Africa</v>
      </c>
      <c r="E195" s="18" t="str">
        <f>Data!E157</f>
        <v>IDA</v>
      </c>
      <c r="F195" s="48">
        <f>Data!F157</f>
        <v>0</v>
      </c>
      <c r="G195" s="20">
        <f>IF($B$7="Overall Alert",Data!G157,IF($B$7="Underlying Vulnerability",Data!J157,IF($B$7="Emerging Threat",Data!M157)))</f>
        <v>3</v>
      </c>
      <c r="H195" s="21">
        <f>IF($B$7="Overall Alert",Data!H157,IF($B$7="Underlying Vulnerability",Data!K157,IF($B$7="Emerging Threat",Data!N157)))</f>
        <v>3</v>
      </c>
      <c r="I195" s="48">
        <f>Data!Q157</f>
        <v>0</v>
      </c>
      <c r="J195" s="23" t="str">
        <f>IF(
   $B$7="Overall Alert",IF(
      Data!R157 &gt;= 7, "HIGH",IF(
         Data!R157 &gt;= 5, "MED","LOW")), IF(
            $B$7="Underlying Vulnerability", IF(
               Data!Y157 &gt;= 10, "HIGH",IF(
                  Data!Y157 &gt;= 7, "MED","LOW")),IF(
                     $B$7="Emerging Threat", IF(
                        Data!AF157 &gt;= 10, "HIGH",IF(
                            Data!AF157 &gt;= 7, "MED","LOW")))))</f>
        <v>HIGH</v>
      </c>
      <c r="K195" s="23" t="str">
        <f>IF(
   $B$7="Overall Alert",IF(
      Data!S157 &gt;= 7, "HIGH",IF(
         Data!S157 &gt;= 5, "MED","LOW")), IF(
            $B$7="Underlying Vulnerability", IF(
               Data!Z157 &gt;= 10, "HIGH",IF(
                  Data!Z157 &gt;= 7, "MED","LOW")),IF(
                     $B$7="Emerging Threat", IF(
                        Data!AG157 &gt;= 10, "HIGH",IF(
                            Data!AG157 &gt;= 7, "MED","LOW")))))</f>
        <v>HIGH</v>
      </c>
      <c r="L195" s="23" t="str">
        <f>IF(
   $B$7="Overall Alert",IF(
      Data!T157 &gt;= 7, "HIGH",IF(
         Data!T157 &gt;= 5, "MED","LOW")), IF(
            $B$7="Underlying Vulnerability", IF(
               Data!AA157 &gt;= 10, "HIGH",IF(
                  Data!AA157 &gt;= 7, "MED","LOW")),IF(
                     $B$7="Emerging Threat", IF(
                        Data!AH157 &gt;= 10, "HIGH",IF(
                            Data!AH157 &gt;= 7, "MED","LOW")))))</f>
        <v>LOW</v>
      </c>
      <c r="M195" s="23" t="str">
        <f>IF(
   $B$7="Overall Alert",IF(
      Data!U157 &gt;= 7, "HIGH",IF(
         Data!U157 &gt;= 5, "MED","LOW")), IF(
            $B$7="Underlying Vulnerability", IF(
               Data!AB157 &gt;= 10, "HIGH",IF(
                  Data!AB157 &gt;= 7, "MED","LOW")),IF(
                     $B$7="Emerging Threat", IF(
                        Data!AI157 &gt;= 10, "HIGH",IF(
                            Data!AI157 &gt;= 7, "MED","LOW")))))</f>
        <v>HIGH</v>
      </c>
      <c r="N195" s="23" t="str">
        <f>IF(
   $B$7="Overall Alert",IF(
      Data!V157 &gt;= 7, "HIGH",IF(
         Data!V157 &gt;= 5, "MED","LOW")), IF(
            $B$7="Underlying Vulnerability", IF(
               Data!AC157 &gt;= 10, "HIGH",IF(
                  Data!AC157 &gt;= 7, "MED","LOW")),IF(
                     $B$7="Emerging Threat", IF(
                        Data!AJ157 &gt;= 10, "HIGH",IF(
                            Data!AJ157 &gt;= 7, "MED","LOW")))))</f>
        <v>LOW</v>
      </c>
      <c r="O195" s="23" t="str">
        <f>IF(
   $B$7="Overall Alert",IF(
      Data!W157 &gt;= 7, "HIGH",IF(
         Data!W157 &gt;= 5, "MED","LOW")), IF(
            $B$7="Underlying Vulnerability", IF(
               Data!AD157 &gt;= 10, "HIGH",IF(
                  Data!AD157 &gt;= 7, "MED","LOW")),IF(
                     $B$7="Emerging Threat", IF(
                        Data!AK157 &gt;= 10, "HIGH",IF(
                            Data!AK157 &gt;= 7, "MED","LOW")))))</f>
        <v>LOW</v>
      </c>
      <c r="P195" s="23"/>
      <c r="Q195" s="25"/>
      <c r="R195" s="25"/>
      <c r="S195" s="19"/>
      <c r="T195" s="19"/>
      <c r="U195" s="19"/>
      <c r="V195" s="19"/>
      <c r="W195" s="19"/>
      <c r="X195" s="19"/>
      <c r="Y195" s="26"/>
      <c r="Z195" s="26"/>
      <c r="AA195" s="26"/>
      <c r="AB195" s="26"/>
      <c r="AC195" s="26"/>
      <c r="AD195" s="26"/>
      <c r="AE195" s="26"/>
      <c r="AF195" s="26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</row>
    <row r="196" spans="1:50" x14ac:dyDescent="0.2">
      <c r="A196" s="62">
        <v>153</v>
      </c>
      <c r="B196" s="18" t="str">
        <f>Data!B158</f>
        <v>El Salvador</v>
      </c>
      <c r="C196" s="18" t="str">
        <f>Data!C158</f>
        <v>SLV</v>
      </c>
      <c r="D196" s="18" t="str">
        <f>Data!D158</f>
        <v>LCN           Latin America &amp; Caribbean</v>
      </c>
      <c r="E196" s="18" t="str">
        <f>Data!E158</f>
        <v>IBRD</v>
      </c>
      <c r="F196" s="48">
        <f>Data!F158</f>
        <v>0</v>
      </c>
      <c r="G196" s="20">
        <f>IF($B$7="Overall Alert",Data!G158,IF($B$7="Underlying Vulnerability",Data!J158,IF($B$7="Emerging Threat",Data!M158)))</f>
        <v>1.5</v>
      </c>
      <c r="H196" s="21">
        <f>IF($B$7="Overall Alert",Data!H158,IF($B$7="Underlying Vulnerability",Data!K158,IF($B$7="Emerging Threat",Data!N158)))</f>
        <v>1.5</v>
      </c>
      <c r="I196" s="48">
        <f>Data!Q158</f>
        <v>0</v>
      </c>
      <c r="J196" s="23" t="str">
        <f>IF(
   $B$7="Overall Alert",IF(
      Data!R158 &gt;= 7, "HIGH",IF(
         Data!R158 &gt;= 5, "MED","LOW")), IF(
            $B$7="Underlying Vulnerability", IF(
               Data!Y158 &gt;= 10, "HIGH",IF(
                  Data!Y158 &gt;= 7, "MED","LOW")),IF(
                     $B$7="Emerging Threat", IF(
                        Data!AF158 &gt;= 10, "HIGH",IF(
                            Data!AF158 &gt;= 7, "MED","LOW")))))</f>
        <v>MED</v>
      </c>
      <c r="K196" s="23" t="str">
        <f>IF(
   $B$7="Overall Alert",IF(
      Data!S158 &gt;= 7, "HIGH",IF(
         Data!S158 &gt;= 5, "MED","LOW")), IF(
            $B$7="Underlying Vulnerability", IF(
               Data!Z158 &gt;= 10, "HIGH",IF(
                  Data!Z158 &gt;= 7, "MED","LOW")),IF(
                     $B$7="Emerging Threat", IF(
                        Data!AG158 &gt;= 10, "HIGH",IF(
                            Data!AG158 &gt;= 7, "MED","LOW")))))</f>
        <v>LOW</v>
      </c>
      <c r="L196" s="23" t="str">
        <f>IF(
   $B$7="Overall Alert",IF(
      Data!T158 &gt;= 7, "HIGH",IF(
         Data!T158 &gt;= 5, "MED","LOW")), IF(
            $B$7="Underlying Vulnerability", IF(
               Data!AA158 &gt;= 10, "HIGH",IF(
                  Data!AA158 &gt;= 7, "MED","LOW")),IF(
                     $B$7="Emerging Threat", IF(
                        Data!AH158 &gt;= 10, "HIGH",IF(
                            Data!AH158 &gt;= 7, "MED","LOW")))))</f>
        <v>LOW</v>
      </c>
      <c r="M196" s="23" t="str">
        <f>IF(
   $B$7="Overall Alert",IF(
      Data!U158 &gt;= 7, "HIGH",IF(
         Data!U158 &gt;= 5, "MED","LOW")), IF(
            $B$7="Underlying Vulnerability", IF(
               Data!AB158 &gt;= 10, "HIGH",IF(
                  Data!AB158 &gt;= 7, "MED","LOW")),IF(
                     $B$7="Emerging Threat", IF(
                        Data!AI158 &gt;= 10, "HIGH",IF(
                            Data!AI158 &gt;= 7, "MED","LOW")))))</f>
        <v>HIGH</v>
      </c>
      <c r="N196" s="23" t="str">
        <f>IF(
   $B$7="Overall Alert",IF(
      Data!V158 &gt;= 7, "HIGH",IF(
         Data!V158 &gt;= 5, "MED","LOW")), IF(
            $B$7="Underlying Vulnerability", IF(
               Data!AC158 &gt;= 10, "HIGH",IF(
                  Data!AC158 &gt;= 7, "MED","LOW")),IF(
                     $B$7="Emerging Threat", IF(
                        Data!AJ158 &gt;= 10, "HIGH",IF(
                            Data!AJ158 &gt;= 7, "MED","LOW")))))</f>
        <v>LOW</v>
      </c>
      <c r="O196" s="23" t="str">
        <f>IF(
   $B$7="Overall Alert",IF(
      Data!W158 &gt;= 7, "HIGH",IF(
         Data!W158 &gt;= 5, "MED","LOW")), IF(
            $B$7="Underlying Vulnerability", IF(
               Data!AD158 &gt;= 10, "HIGH",IF(
                  Data!AD158 &gt;= 7, "MED","LOW")),IF(
                     $B$7="Emerging Threat", IF(
                        Data!AK158 &gt;= 10, "HIGH",IF(
                            Data!AK158 &gt;= 7, "MED","LOW")))))</f>
        <v>LOW</v>
      </c>
      <c r="P196" s="23"/>
      <c r="Q196" s="25"/>
      <c r="R196" s="25"/>
      <c r="S196" s="19"/>
      <c r="T196" s="19"/>
      <c r="U196" s="19"/>
      <c r="V196" s="19"/>
      <c r="W196" s="19"/>
      <c r="X196" s="19"/>
      <c r="Y196" s="26"/>
      <c r="Z196" s="26"/>
      <c r="AA196" s="26"/>
      <c r="AB196" s="26"/>
      <c r="AC196" s="26"/>
      <c r="AD196" s="26"/>
      <c r="AE196" s="26"/>
      <c r="AF196" s="26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</row>
    <row r="197" spans="1:50" x14ac:dyDescent="0.2">
      <c r="A197" s="62">
        <v>154</v>
      </c>
      <c r="B197" s="18" t="str">
        <f>Data!B159</f>
        <v>Somalia</v>
      </c>
      <c r="C197" s="18" t="str">
        <f>Data!C159</f>
        <v>SOM</v>
      </c>
      <c r="D197" s="18" t="str">
        <f>Data!D159</f>
        <v>SSF           Sub-Saharan Africa</v>
      </c>
      <c r="E197" s="18" t="str">
        <f>Data!E159</f>
        <v>IDA</v>
      </c>
      <c r="F197" s="48">
        <f>Data!F159</f>
        <v>0</v>
      </c>
      <c r="G197" s="20">
        <f>IF($B$7="Overall Alert",Data!G159,IF($B$7="Underlying Vulnerability",Data!J159,IF($B$7="Emerging Threat",Data!M159)))</f>
        <v>6</v>
      </c>
      <c r="H197" s="21">
        <f>IF($B$7="Overall Alert",Data!H159,IF($B$7="Underlying Vulnerability",Data!K159,IF($B$7="Emerging Threat",Data!N159)))</f>
        <v>6</v>
      </c>
      <c r="I197" s="48">
        <f>Data!Q159</f>
        <v>0</v>
      </c>
      <c r="J197" s="23" t="str">
        <f>IF(
   $B$7="Overall Alert",IF(
      Data!R159 &gt;= 7, "HIGH",IF(
         Data!R159 &gt;= 5, "MED","LOW")), IF(
            $B$7="Underlying Vulnerability", IF(
               Data!Y159 &gt;= 10, "HIGH",IF(
                  Data!Y159 &gt;= 7, "MED","LOW")),IF(
                     $B$7="Emerging Threat", IF(
                        Data!AF159 &gt;= 10, "HIGH",IF(
                            Data!AF159 &gt;= 7, "MED","LOW")))))</f>
        <v>HIGH</v>
      </c>
      <c r="K197" s="23" t="str">
        <f>IF(
   $B$7="Overall Alert",IF(
      Data!S159 &gt;= 7, "HIGH",IF(
         Data!S159 &gt;= 5, "MED","LOW")), IF(
            $B$7="Underlying Vulnerability", IF(
               Data!Z159 &gt;= 10, "HIGH",IF(
                  Data!Z159 &gt;= 7, "MED","LOW")),IF(
                     $B$7="Emerging Threat", IF(
                        Data!AG159 &gt;= 10, "HIGH",IF(
                            Data!AG159 &gt;= 7, "MED","LOW")))))</f>
        <v>HIGH</v>
      </c>
      <c r="L197" s="23" t="str">
        <f>IF(
   $B$7="Overall Alert",IF(
      Data!T159 &gt;= 7, "HIGH",IF(
         Data!T159 &gt;= 5, "MED","LOW")), IF(
            $B$7="Underlying Vulnerability", IF(
               Data!AA159 &gt;= 10, "HIGH",IF(
                  Data!AA159 &gt;= 7, "MED","LOW")),IF(
                     $B$7="Emerging Threat", IF(
                        Data!AH159 &gt;= 10, "HIGH",IF(
                            Data!AH159 &gt;= 7, "MED","LOW")))))</f>
        <v>HIGH</v>
      </c>
      <c r="M197" s="23" t="str">
        <f>IF(
   $B$7="Overall Alert",IF(
      Data!U159 &gt;= 7, "HIGH",IF(
         Data!U159 &gt;= 5, "MED","LOW")), IF(
            $B$7="Underlying Vulnerability", IF(
               Data!AB159 &gt;= 10, "HIGH",IF(
                  Data!AB159 &gt;= 7, "MED","LOW")),IF(
                     $B$7="Emerging Threat", IF(
                        Data!AI159 &gt;= 10, "HIGH",IF(
                            Data!AI159 &gt;= 7, "MED","LOW")))))</f>
        <v>HIGH</v>
      </c>
      <c r="N197" s="23" t="str">
        <f>IF(
   $B$7="Overall Alert",IF(
      Data!V159 &gt;= 7, "HIGH",IF(
         Data!V159 &gt;= 5, "MED","LOW")), IF(
            $B$7="Underlying Vulnerability", IF(
               Data!AC159 &gt;= 10, "HIGH",IF(
                  Data!AC159 &gt;= 7, "MED","LOW")),IF(
                     $B$7="Emerging Threat", IF(
                        Data!AJ159 &gt;= 10, "HIGH",IF(
                            Data!AJ159 &gt;= 7, "MED","LOW")))))</f>
        <v>HIGH</v>
      </c>
      <c r="O197" s="23" t="str">
        <f>IF(
   $B$7="Overall Alert",IF(
      Data!W159 &gt;= 7, "HIGH",IF(
         Data!W159 &gt;= 5, "MED","LOW")), IF(
            $B$7="Underlying Vulnerability", IF(
               Data!AD159 &gt;= 10, "HIGH",IF(
                  Data!AD159 &gt;= 7, "MED","LOW")),IF(
                     $B$7="Emerging Threat", IF(
                        Data!AK159 &gt;= 10, "HIGH",IF(
                            Data!AK159 &gt;= 7, "MED","LOW")))))</f>
        <v>HIGH</v>
      </c>
      <c r="P197" s="23"/>
      <c r="Q197" s="25"/>
      <c r="R197" s="25"/>
      <c r="S197" s="19"/>
      <c r="T197" s="19"/>
      <c r="U197" s="19"/>
      <c r="V197" s="19"/>
      <c r="W197" s="19"/>
      <c r="X197" s="19"/>
      <c r="Y197" s="26"/>
      <c r="Z197" s="26"/>
      <c r="AA197" s="26"/>
      <c r="AB197" s="26"/>
      <c r="AC197" s="26"/>
      <c r="AD197" s="26"/>
      <c r="AE197" s="26"/>
      <c r="AF197" s="26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</row>
    <row r="198" spans="1:50" x14ac:dyDescent="0.2">
      <c r="A198" s="62">
        <v>155</v>
      </c>
      <c r="B198" s="18" t="str">
        <f>Data!B160</f>
        <v>Serbia</v>
      </c>
      <c r="C198" s="18" t="str">
        <f>Data!C160</f>
        <v>SRB</v>
      </c>
      <c r="D198" s="18" t="str">
        <f>Data!D160</f>
        <v>ECS           Europe &amp; Central Asia</v>
      </c>
      <c r="E198" s="18" t="str">
        <f>Data!E160</f>
        <v>IBRD</v>
      </c>
      <c r="F198" s="48">
        <f>Data!F160</f>
        <v>0</v>
      </c>
      <c r="G198" s="20">
        <f>IF($B$7="Overall Alert",Data!G160,IF($B$7="Underlying Vulnerability",Data!J160,IF($B$7="Emerging Threat",Data!M160)))</f>
        <v>1.5</v>
      </c>
      <c r="H198" s="21">
        <f>IF($B$7="Overall Alert",Data!H160,IF($B$7="Underlying Vulnerability",Data!K160,IF($B$7="Emerging Threat",Data!N160)))</f>
        <v>1.5</v>
      </c>
      <c r="I198" s="48">
        <f>Data!Q160</f>
        <v>0</v>
      </c>
      <c r="J198" s="23" t="str">
        <f>IF(
   $B$7="Overall Alert",IF(
      Data!R160 &gt;= 7, "HIGH",IF(
         Data!R160 &gt;= 5, "MED","LOW")), IF(
            $B$7="Underlying Vulnerability", IF(
               Data!Y160 &gt;= 10, "HIGH",IF(
                  Data!Y160 &gt;= 7, "MED","LOW")),IF(
                     $B$7="Emerging Threat", IF(
                        Data!AF160 &gt;= 10, "HIGH",IF(
                            Data!AF160 &gt;= 7, "MED","LOW")))))</f>
        <v>HIGH</v>
      </c>
      <c r="K198" s="23" t="str">
        <f>IF(
   $B$7="Overall Alert",IF(
      Data!S160 &gt;= 7, "HIGH",IF(
         Data!S160 &gt;= 5, "MED","LOW")), IF(
            $B$7="Underlying Vulnerability", IF(
               Data!Z160 &gt;= 10, "HIGH",IF(
                  Data!Z160 &gt;= 7, "MED","LOW")),IF(
                     $B$7="Emerging Threat", IF(
                        Data!AG160 &gt;= 10, "HIGH",IF(
                            Data!AG160 &gt;= 7, "MED","LOW")))))</f>
        <v>LOW</v>
      </c>
      <c r="L198" s="23" t="str">
        <f>IF(
   $B$7="Overall Alert",IF(
      Data!T160 &gt;= 7, "HIGH",IF(
         Data!T160 &gt;= 5, "MED","LOW")), IF(
            $B$7="Underlying Vulnerability", IF(
               Data!AA160 &gt;= 10, "HIGH",IF(
                  Data!AA160 &gt;= 7, "MED","LOW")),IF(
                     $B$7="Emerging Threat", IF(
                        Data!AH160 &gt;= 10, "HIGH",IF(
                            Data!AH160 &gt;= 7, "MED","LOW")))))</f>
        <v>LOW</v>
      </c>
      <c r="M198" s="23" t="str">
        <f>IF(
   $B$7="Overall Alert",IF(
      Data!U160 &gt;= 7, "HIGH",IF(
         Data!U160 &gt;= 5, "MED","LOW")), IF(
            $B$7="Underlying Vulnerability", IF(
               Data!AB160 &gt;= 10, "HIGH",IF(
                  Data!AB160 &gt;= 7, "MED","LOW")),IF(
                     $B$7="Emerging Threat", IF(
                        Data!AI160 &gt;= 10, "HIGH",IF(
                            Data!AI160 &gt;= 7, "MED","LOW")))))</f>
        <v>MED</v>
      </c>
      <c r="N198" s="23" t="str">
        <f>IF(
   $B$7="Overall Alert",IF(
      Data!V160 &gt;= 7, "HIGH",IF(
         Data!V160 &gt;= 5, "MED","LOW")), IF(
            $B$7="Underlying Vulnerability", IF(
               Data!AC160 &gt;= 10, "HIGH",IF(
                  Data!AC160 &gt;= 7, "MED","LOW")),IF(
                     $B$7="Emerging Threat", IF(
                        Data!AJ160 &gt;= 10, "HIGH",IF(
                            Data!AJ160 &gt;= 7, "MED","LOW")))))</f>
        <v>LOW</v>
      </c>
      <c r="O198" s="23" t="str">
        <f>IF(
   $B$7="Overall Alert",IF(
      Data!W160 &gt;= 7, "HIGH",IF(
         Data!W160 &gt;= 5, "MED","LOW")), IF(
            $B$7="Underlying Vulnerability", IF(
               Data!AD160 &gt;= 10, "HIGH",IF(
                  Data!AD160 &gt;= 7, "MED","LOW")),IF(
                     $B$7="Emerging Threat", IF(
                        Data!AK160 &gt;= 10, "HIGH",IF(
                            Data!AK160 &gt;= 7, "MED","LOW")))))</f>
        <v>LOW</v>
      </c>
      <c r="P198" s="23"/>
      <c r="Q198" s="25"/>
      <c r="R198" s="25"/>
      <c r="S198" s="19"/>
      <c r="T198" s="19"/>
      <c r="U198" s="19"/>
      <c r="V198" s="19"/>
      <c r="W198" s="19"/>
      <c r="X198" s="19"/>
      <c r="Y198" s="26"/>
      <c r="Z198" s="26"/>
      <c r="AA198" s="26"/>
      <c r="AB198" s="26"/>
      <c r="AC198" s="26"/>
      <c r="AD198" s="26"/>
      <c r="AE198" s="26"/>
      <c r="AF198" s="26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</row>
    <row r="199" spans="1:50" x14ac:dyDescent="0.2">
      <c r="A199" s="62">
        <v>156</v>
      </c>
      <c r="B199" s="18" t="str">
        <f>Data!B161</f>
        <v>South Sudan</v>
      </c>
      <c r="C199" s="18" t="str">
        <f>Data!C161</f>
        <v>SSD</v>
      </c>
      <c r="D199" s="18" t="str">
        <f>Data!D161</f>
        <v>SSF           Sub-Saharan Africa</v>
      </c>
      <c r="E199" s="18" t="str">
        <f>Data!E161</f>
        <v>IDA</v>
      </c>
      <c r="F199" s="48">
        <f>Data!F161</f>
        <v>0</v>
      </c>
      <c r="G199" s="20">
        <f>IF($B$7="Overall Alert",Data!G161,IF($B$7="Underlying Vulnerability",Data!J161,IF($B$7="Emerging Threat",Data!M161)))</f>
        <v>4.5</v>
      </c>
      <c r="H199" s="21">
        <f>IF($B$7="Overall Alert",Data!H161,IF($B$7="Underlying Vulnerability",Data!K161,IF($B$7="Emerging Threat",Data!N161)))</f>
        <v>4.5</v>
      </c>
      <c r="I199" s="48">
        <f>Data!Q161</f>
        <v>0</v>
      </c>
      <c r="J199" s="23" t="str">
        <f>IF(
   $B$7="Overall Alert",IF(
      Data!R161 &gt;= 7, "HIGH",IF(
         Data!R161 &gt;= 5, "MED","LOW")), IF(
            $B$7="Underlying Vulnerability", IF(
               Data!Y161 &gt;= 10, "HIGH",IF(
                  Data!Y161 &gt;= 7, "MED","LOW")),IF(
                     $B$7="Emerging Threat", IF(
                        Data!AF161 &gt;= 10, "HIGH",IF(
                            Data!AF161 &gt;= 7, "MED","LOW")))))</f>
        <v>HIGH</v>
      </c>
      <c r="K199" s="23" t="str">
        <f>IF(
   $B$7="Overall Alert",IF(
      Data!S161 &gt;= 7, "HIGH",IF(
         Data!S161 &gt;= 5, "MED","LOW")), IF(
            $B$7="Underlying Vulnerability", IF(
               Data!Z161 &gt;= 10, "HIGH",IF(
                  Data!Z161 &gt;= 7, "MED","LOW")),IF(
                     $B$7="Emerging Threat", IF(
                        Data!AG161 &gt;= 10, "HIGH",IF(
                            Data!AG161 &gt;= 7, "MED","LOW")))))</f>
        <v>HIGH</v>
      </c>
      <c r="L199" s="23" t="str">
        <f>IF(
   $B$7="Overall Alert",IF(
      Data!T161 &gt;= 7, "HIGH",IF(
         Data!T161 &gt;= 5, "MED","LOW")), IF(
            $B$7="Underlying Vulnerability", IF(
               Data!AA161 &gt;= 10, "HIGH",IF(
                  Data!AA161 &gt;= 7, "MED","LOW")),IF(
                     $B$7="Emerging Threat", IF(
                        Data!AH161 &gt;= 10, "HIGH",IF(
                            Data!AH161 &gt;= 7, "MED","LOW")))))</f>
        <v>LOW</v>
      </c>
      <c r="M199" s="23" t="str">
        <f>IF(
   $B$7="Overall Alert",IF(
      Data!U161 &gt;= 7, "HIGH",IF(
         Data!U161 &gt;= 5, "MED","LOW")), IF(
            $B$7="Underlying Vulnerability", IF(
               Data!AB161 &gt;= 10, "HIGH",IF(
                  Data!AB161 &gt;= 7, "MED","LOW")),IF(
                     $B$7="Emerging Threat", IF(
                        Data!AI161 &gt;= 10, "HIGH",IF(
                            Data!AI161 &gt;= 7, "MED","LOW")))))</f>
        <v>HIGH</v>
      </c>
      <c r="N199" s="23" t="str">
        <f>IF(
   $B$7="Overall Alert",IF(
      Data!V161 &gt;= 7, "HIGH",IF(
         Data!V161 &gt;= 5, "MED","LOW")), IF(
            $B$7="Underlying Vulnerability", IF(
               Data!AC161 &gt;= 10, "HIGH",IF(
                  Data!AC161 &gt;= 7, "MED","LOW")),IF(
                     $B$7="Emerging Threat", IF(
                        Data!AJ161 &gt;= 10, "HIGH",IF(
                            Data!AJ161 &gt;= 7, "MED","LOW")))))</f>
        <v>MED</v>
      </c>
      <c r="O199" s="23" t="str">
        <f>IF(
   $B$7="Overall Alert",IF(
      Data!W161 &gt;= 7, "HIGH",IF(
         Data!W161 &gt;= 5, "MED","LOW")), IF(
            $B$7="Underlying Vulnerability", IF(
               Data!AD161 &gt;= 10, "HIGH",IF(
                  Data!AD161 &gt;= 7, "MED","LOW")),IF(
                     $B$7="Emerging Threat", IF(
                        Data!AK161 &gt;= 10, "HIGH",IF(
                            Data!AK161 &gt;= 7, "MED","LOW")))))</f>
        <v>HIGH</v>
      </c>
      <c r="P199" s="23"/>
      <c r="Q199" s="25"/>
      <c r="R199" s="25"/>
      <c r="S199" s="19"/>
      <c r="T199" s="19"/>
      <c r="U199" s="19"/>
      <c r="V199" s="19"/>
      <c r="W199" s="19"/>
      <c r="X199" s="19"/>
      <c r="Y199" s="26"/>
      <c r="Z199" s="26"/>
      <c r="AA199" s="26"/>
      <c r="AB199" s="26"/>
      <c r="AC199" s="26"/>
      <c r="AD199" s="26"/>
      <c r="AE199" s="26"/>
      <c r="AF199" s="26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</row>
    <row r="200" spans="1:50" x14ac:dyDescent="0.2">
      <c r="A200" s="62">
        <v>157</v>
      </c>
      <c r="B200" s="18" t="str">
        <f>Data!B162</f>
        <v>Sao Tome and Principe</v>
      </c>
      <c r="C200" s="18" t="str">
        <f>Data!C162</f>
        <v>STP</v>
      </c>
      <c r="D200" s="18" t="str">
        <f>Data!D162</f>
        <v>SSF           Sub-Saharan Africa</v>
      </c>
      <c r="E200" s="18" t="str">
        <f>Data!E162</f>
        <v>IDA</v>
      </c>
      <c r="F200" s="48">
        <f>Data!F162</f>
        <v>0</v>
      </c>
      <c r="G200" s="20">
        <f>IF($B$7="Overall Alert",Data!G162,IF($B$7="Underlying Vulnerability",Data!J162,IF($B$7="Emerging Threat",Data!M162)))</f>
        <v>1.5</v>
      </c>
      <c r="H200" s="21">
        <f>IF($B$7="Overall Alert",Data!H162,IF($B$7="Underlying Vulnerability",Data!K162,IF($B$7="Emerging Threat",Data!N162)))</f>
        <v>1.5</v>
      </c>
      <c r="I200" s="48">
        <f>Data!Q162</f>
        <v>0</v>
      </c>
      <c r="J200" s="23" t="str">
        <f>IF(
   $B$7="Overall Alert",IF(
      Data!R162 &gt;= 7, "HIGH",IF(
         Data!R162 &gt;= 5, "MED","LOW")), IF(
            $B$7="Underlying Vulnerability", IF(
               Data!Y162 &gt;= 10, "HIGH",IF(
                  Data!Y162 &gt;= 7, "MED","LOW")),IF(
                     $B$7="Emerging Threat", IF(
                        Data!AF162 &gt;= 10, "HIGH",IF(
                            Data!AF162 &gt;= 7, "MED","LOW")))))</f>
        <v>MED</v>
      </c>
      <c r="K200" s="23" t="str">
        <f>IF(
   $B$7="Overall Alert",IF(
      Data!S162 &gt;= 7, "HIGH",IF(
         Data!S162 &gt;= 5, "MED","LOW")), IF(
            $B$7="Underlying Vulnerability", IF(
               Data!Z162 &gt;= 10, "HIGH",IF(
                  Data!Z162 &gt;= 7, "MED","LOW")),IF(
                     $B$7="Emerging Threat", IF(
                        Data!AG162 &gt;= 10, "HIGH",IF(
                            Data!AG162 &gt;= 7, "MED","LOW")))))</f>
        <v>LOW</v>
      </c>
      <c r="L200" s="23" t="str">
        <f>IF(
   $B$7="Overall Alert",IF(
      Data!T162 &gt;= 7, "HIGH",IF(
         Data!T162 &gt;= 5, "MED","LOW")), IF(
            $B$7="Underlying Vulnerability", IF(
               Data!AA162 &gt;= 10, "HIGH",IF(
                  Data!AA162 &gt;= 7, "MED","LOW")),IF(
                     $B$7="Emerging Threat", IF(
                        Data!AH162 &gt;= 10, "HIGH",IF(
                            Data!AH162 &gt;= 7, "MED","LOW")))))</f>
        <v>LOW</v>
      </c>
      <c r="M200" s="23" t="str">
        <f>IF(
   $B$7="Overall Alert",IF(
      Data!U162 &gt;= 7, "HIGH",IF(
         Data!U162 &gt;= 5, "MED","LOW")), IF(
            $B$7="Underlying Vulnerability", IF(
               Data!AB162 &gt;= 10, "HIGH",IF(
                  Data!AB162 &gt;= 7, "MED","LOW")),IF(
                     $B$7="Emerging Threat", IF(
                        Data!AI162 &gt;= 10, "HIGH",IF(
                            Data!AI162 &gt;= 7, "MED","LOW")))))</f>
        <v>HIGH</v>
      </c>
      <c r="N200" s="23" t="str">
        <f>IF(
   $B$7="Overall Alert",IF(
      Data!V162 &gt;= 7, "HIGH",IF(
         Data!V162 &gt;= 5, "MED","LOW")), IF(
            $B$7="Underlying Vulnerability", IF(
               Data!AC162 &gt;= 10, "HIGH",IF(
                  Data!AC162 &gt;= 7, "MED","LOW")),IF(
                     $B$7="Emerging Threat", IF(
                        Data!AJ162 &gt;= 10, "HIGH",IF(
                            Data!AJ162 &gt;= 7, "MED","LOW")))))</f>
        <v>LOW</v>
      </c>
      <c r="O200" s="23" t="str">
        <f>IF(
   $B$7="Overall Alert",IF(
      Data!W162 &gt;= 7, "HIGH",IF(
         Data!W162 &gt;= 5, "MED","LOW")), IF(
            $B$7="Underlying Vulnerability", IF(
               Data!AD162 &gt;= 10, "HIGH",IF(
                  Data!AD162 &gt;= 7, "MED","LOW")),IF(
                     $B$7="Emerging Threat", IF(
                        Data!AK162 &gt;= 10, "HIGH",IF(
                            Data!AK162 &gt;= 7, "MED","LOW")))))</f>
        <v>LOW</v>
      </c>
      <c r="P200" s="23"/>
      <c r="Q200" s="25"/>
      <c r="R200" s="25"/>
      <c r="S200" s="19"/>
      <c r="T200" s="19"/>
      <c r="U200" s="19"/>
      <c r="V200" s="19"/>
      <c r="W200" s="19"/>
      <c r="X200" s="19"/>
      <c r="Y200" s="26"/>
      <c r="Z200" s="26"/>
      <c r="AA200" s="26"/>
      <c r="AB200" s="26"/>
      <c r="AC200" s="26"/>
      <c r="AD200" s="26"/>
      <c r="AE200" s="26"/>
      <c r="AF200" s="26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</row>
    <row r="201" spans="1:50" x14ac:dyDescent="0.2">
      <c r="A201" s="62">
        <v>158</v>
      </c>
      <c r="B201" s="18" t="str">
        <f>Data!B163</f>
        <v>Suriname</v>
      </c>
      <c r="C201" s="18" t="str">
        <f>Data!C163</f>
        <v>SUR</v>
      </c>
      <c r="D201" s="18" t="str">
        <f>Data!D163</f>
        <v>LCN           Latin America &amp; Caribbean</v>
      </c>
      <c r="E201" s="18" t="str">
        <f>Data!E163</f>
        <v>IBRD</v>
      </c>
      <c r="F201" s="48">
        <f>Data!F163</f>
        <v>0</v>
      </c>
      <c r="G201" s="20">
        <f>IF($B$7="Overall Alert",Data!G163,IF($B$7="Underlying Vulnerability",Data!J163,IF($B$7="Emerging Threat",Data!M163)))</f>
        <v>1.5</v>
      </c>
      <c r="H201" s="21">
        <f>IF($B$7="Overall Alert",Data!H163,IF($B$7="Underlying Vulnerability",Data!K163,IF($B$7="Emerging Threat",Data!N163)))</f>
        <v>1.5</v>
      </c>
      <c r="I201" s="48">
        <f>Data!Q163</f>
        <v>0</v>
      </c>
      <c r="J201" s="23" t="str">
        <f>IF(
   $B$7="Overall Alert",IF(
      Data!R163 &gt;= 7, "HIGH",IF(
         Data!R163 &gt;= 5, "MED","LOW")), IF(
            $B$7="Underlying Vulnerability", IF(
               Data!Y163 &gt;= 10, "HIGH",IF(
                  Data!Y163 &gt;= 7, "MED","LOW")),IF(
                     $B$7="Emerging Threat", IF(
                        Data!AF163 &gt;= 10, "HIGH",IF(
                            Data!AF163 &gt;= 7, "MED","LOW")))))</f>
        <v>LOW</v>
      </c>
      <c r="K201" s="23" t="str">
        <f>IF(
   $B$7="Overall Alert",IF(
      Data!S163 &gt;= 7, "HIGH",IF(
         Data!S163 &gt;= 5, "MED","LOW")), IF(
            $B$7="Underlying Vulnerability", IF(
               Data!Z163 &gt;= 10, "HIGH",IF(
                  Data!Z163 &gt;= 7, "MED","LOW")),IF(
                     $B$7="Emerging Threat", IF(
                        Data!AG163 &gt;= 10, "HIGH",IF(
                            Data!AG163 &gt;= 7, "MED","LOW")))))</f>
        <v>LOW</v>
      </c>
      <c r="L201" s="23" t="str">
        <f>IF(
   $B$7="Overall Alert",IF(
      Data!T163 &gt;= 7, "HIGH",IF(
         Data!T163 &gt;= 5, "MED","LOW")), IF(
            $B$7="Underlying Vulnerability", IF(
               Data!AA163 &gt;= 10, "HIGH",IF(
                  Data!AA163 &gt;= 7, "MED","LOW")),IF(
                     $B$7="Emerging Threat", IF(
                        Data!AH163 &gt;= 10, "HIGH",IF(
                            Data!AH163 &gt;= 7, "MED","LOW")))))</f>
        <v>LOW</v>
      </c>
      <c r="M201" s="23" t="str">
        <f>IF(
   $B$7="Overall Alert",IF(
      Data!U163 &gt;= 7, "HIGH",IF(
         Data!U163 &gt;= 5, "MED","LOW")), IF(
            $B$7="Underlying Vulnerability", IF(
               Data!AB163 &gt;= 10, "HIGH",IF(
                  Data!AB163 &gt;= 7, "MED","LOW")),IF(
                     $B$7="Emerging Threat", IF(
                        Data!AI163 &gt;= 10, "HIGH",IF(
                            Data!AI163 &gt;= 7, "MED","LOW")))))</f>
        <v>MED</v>
      </c>
      <c r="N201" s="23" t="str">
        <f>IF(
   $B$7="Overall Alert",IF(
      Data!V163 &gt;= 7, "HIGH",IF(
         Data!V163 &gt;= 5, "MED","LOW")), IF(
            $B$7="Underlying Vulnerability", IF(
               Data!AC163 &gt;= 10, "HIGH",IF(
                  Data!AC163 &gt;= 7, "MED","LOW")),IF(
                     $B$7="Emerging Threat", IF(
                        Data!AJ163 &gt;= 10, "HIGH",IF(
                            Data!AJ163 &gt;= 7, "MED","LOW")))))</f>
        <v>HIGH</v>
      </c>
      <c r="O201" s="23" t="str">
        <f>IF(
   $B$7="Overall Alert",IF(
      Data!W163 &gt;= 7, "HIGH",IF(
         Data!W163 &gt;= 5, "MED","LOW")), IF(
            $B$7="Underlying Vulnerability", IF(
               Data!AD163 &gt;= 10, "HIGH",IF(
                  Data!AD163 &gt;= 7, "MED","LOW")),IF(
                     $B$7="Emerging Threat", IF(
                        Data!AK163 &gt;= 10, "HIGH",IF(
                            Data!AK163 &gt;= 7, "MED","LOW")))))</f>
        <v>LOW</v>
      </c>
      <c r="P201" s="23"/>
      <c r="Q201" s="25"/>
      <c r="R201" s="25"/>
      <c r="S201" s="19"/>
      <c r="T201" s="19"/>
      <c r="U201" s="19"/>
      <c r="V201" s="19"/>
      <c r="W201" s="19"/>
      <c r="X201" s="19"/>
      <c r="Y201" s="26"/>
      <c r="Z201" s="26"/>
      <c r="AA201" s="26"/>
      <c r="AB201" s="26"/>
      <c r="AC201" s="26"/>
      <c r="AD201" s="26"/>
      <c r="AE201" s="26"/>
      <c r="AF201" s="26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</row>
    <row r="202" spans="1:50" x14ac:dyDescent="0.2">
      <c r="A202" s="62">
        <v>159</v>
      </c>
      <c r="B202" s="18" t="str">
        <f>Data!B164</f>
        <v>Slovakia</v>
      </c>
      <c r="C202" s="18" t="str">
        <f>Data!C164</f>
        <v>SVK</v>
      </c>
      <c r="D202" s="18" t="str">
        <f>Data!D164</f>
        <v>ECS           Europe &amp; Central Asia</v>
      </c>
      <c r="E202" s="18" t="str">
        <f>Data!E164</f>
        <v>Europe &amp; Central Asia</v>
      </c>
      <c r="F202" s="48">
        <f>Data!F164</f>
        <v>0</v>
      </c>
      <c r="G202" s="20">
        <f>IF($B$7="Overall Alert",Data!G164,IF($B$7="Underlying Vulnerability",Data!J164,IF($B$7="Emerging Threat",Data!M164)))</f>
        <v>1.5</v>
      </c>
      <c r="H202" s="21">
        <f>IF($B$7="Overall Alert",Data!H164,IF($B$7="Underlying Vulnerability",Data!K164,IF($B$7="Emerging Threat",Data!N164)))</f>
        <v>1.5</v>
      </c>
      <c r="I202" s="48">
        <f>Data!Q164</f>
        <v>0</v>
      </c>
      <c r="J202" s="23" t="str">
        <f>IF(
   $B$7="Overall Alert",IF(
      Data!R164 &gt;= 7, "HIGH",IF(
         Data!R164 &gt;= 5, "MED","LOW")), IF(
            $B$7="Underlying Vulnerability", IF(
               Data!Y164 &gt;= 10, "HIGH",IF(
                  Data!Y164 &gt;= 7, "MED","LOW")),IF(
                     $B$7="Emerging Threat", IF(
                        Data!AF164 &gt;= 10, "HIGH",IF(
                            Data!AF164 &gt;= 7, "MED","LOW")))))</f>
        <v>HIGH</v>
      </c>
      <c r="K202" s="23" t="str">
        <f>IF(
   $B$7="Overall Alert",IF(
      Data!S164 &gt;= 7, "HIGH",IF(
         Data!S164 &gt;= 5, "MED","LOW")), IF(
            $B$7="Underlying Vulnerability", IF(
               Data!Z164 &gt;= 10, "HIGH",IF(
                  Data!Z164 &gt;= 7, "MED","LOW")),IF(
                     $B$7="Emerging Threat", IF(
                        Data!AG164 &gt;= 10, "HIGH",IF(
                            Data!AG164 &gt;= 7, "MED","LOW")))))</f>
        <v>LOW</v>
      </c>
      <c r="L202" s="23" t="str">
        <f>IF(
   $B$7="Overall Alert",IF(
      Data!T164 &gt;= 7, "HIGH",IF(
         Data!T164 &gt;= 5, "MED","LOW")), IF(
            $B$7="Underlying Vulnerability", IF(
               Data!AA164 &gt;= 10, "HIGH",IF(
                  Data!AA164 &gt;= 7, "MED","LOW")),IF(
                     $B$7="Emerging Threat", IF(
                        Data!AH164 &gt;= 10, "HIGH",IF(
                            Data!AH164 &gt;= 7, "MED","LOW")))))</f>
        <v>MED</v>
      </c>
      <c r="M202" s="23" t="str">
        <f>IF(
   $B$7="Overall Alert",IF(
      Data!U164 &gt;= 7, "HIGH",IF(
         Data!U164 &gt;= 5, "MED","LOW")), IF(
            $B$7="Underlying Vulnerability", IF(
               Data!AB164 &gt;= 10, "HIGH",IF(
                  Data!AB164 &gt;= 7, "MED","LOW")),IF(
                     $B$7="Emerging Threat", IF(
                        Data!AI164 &gt;= 10, "HIGH",IF(
                            Data!AI164 &gt;= 7, "MED","LOW")))))</f>
        <v>LOW</v>
      </c>
      <c r="N202" s="23" t="str">
        <f>IF(
   $B$7="Overall Alert",IF(
      Data!V164 &gt;= 7, "HIGH",IF(
         Data!V164 &gt;= 5, "MED","LOW")), IF(
            $B$7="Underlying Vulnerability", IF(
               Data!AC164 &gt;= 10, "HIGH",IF(
                  Data!AC164 &gt;= 7, "MED","LOW")),IF(
                     $B$7="Emerging Threat", IF(
                        Data!AJ164 &gt;= 10, "HIGH",IF(
                            Data!AJ164 &gt;= 7, "MED","LOW")))))</f>
        <v>LOW</v>
      </c>
      <c r="O202" s="23" t="str">
        <f>IF(
   $B$7="Overall Alert",IF(
      Data!W164 &gt;= 7, "HIGH",IF(
         Data!W164 &gt;= 5, "MED","LOW")), IF(
            $B$7="Underlying Vulnerability", IF(
               Data!AD164 &gt;= 10, "HIGH",IF(
                  Data!AD164 &gt;= 7, "MED","LOW")),IF(
                     $B$7="Emerging Threat", IF(
                        Data!AK164 &gt;= 10, "HIGH",IF(
                            Data!AK164 &gt;= 7, "MED","LOW")))))</f>
        <v>LOW</v>
      </c>
      <c r="P202" s="23"/>
      <c r="Q202" s="25"/>
      <c r="R202" s="25"/>
      <c r="S202" s="19"/>
      <c r="T202" s="19"/>
      <c r="U202" s="19"/>
      <c r="V202" s="19"/>
      <c r="W202" s="19"/>
      <c r="X202" s="19"/>
      <c r="Y202" s="26"/>
      <c r="Z202" s="26"/>
      <c r="AA202" s="26"/>
      <c r="AB202" s="26"/>
      <c r="AC202" s="26"/>
      <c r="AD202" s="26"/>
      <c r="AE202" s="26"/>
      <c r="AF202" s="26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</row>
    <row r="203" spans="1:50" x14ac:dyDescent="0.2">
      <c r="A203" s="62">
        <v>160</v>
      </c>
      <c r="B203" s="18" t="str">
        <f>Data!B165</f>
        <v>Slovenia</v>
      </c>
      <c r="C203" s="18" t="str">
        <f>Data!C165</f>
        <v>SVN</v>
      </c>
      <c r="D203" s="18" t="str">
        <f>Data!D165</f>
        <v>ECS           Europe &amp; Central Asia</v>
      </c>
      <c r="E203" s="18" t="str">
        <f>Data!E165</f>
        <v>Europe &amp; Central Asia</v>
      </c>
      <c r="F203" s="48">
        <f>Data!F165</f>
        <v>0</v>
      </c>
      <c r="G203" s="20">
        <f>IF($B$7="Overall Alert",Data!G165,IF($B$7="Underlying Vulnerability",Data!J165,IF($B$7="Emerging Threat",Data!M165)))</f>
        <v>1</v>
      </c>
      <c r="H203" s="21">
        <f>IF($B$7="Overall Alert",Data!H165,IF($B$7="Underlying Vulnerability",Data!K165,IF($B$7="Emerging Threat",Data!N165)))</f>
        <v>1</v>
      </c>
      <c r="I203" s="48">
        <f>Data!Q165</f>
        <v>0</v>
      </c>
      <c r="J203" s="23" t="str">
        <f>IF(
   $B$7="Overall Alert",IF(
      Data!R165 &gt;= 7, "HIGH",IF(
         Data!R165 &gt;= 5, "MED","LOW")), IF(
            $B$7="Underlying Vulnerability", IF(
               Data!Y165 &gt;= 10, "HIGH",IF(
                  Data!Y165 &gt;= 7, "MED","LOW")),IF(
                     $B$7="Emerging Threat", IF(
                        Data!AF165 &gt;= 10, "HIGH",IF(
                            Data!AF165 &gt;= 7, "MED","LOW")))))</f>
        <v>MED</v>
      </c>
      <c r="K203" s="23" t="str">
        <f>IF(
   $B$7="Overall Alert",IF(
      Data!S165 &gt;= 7, "HIGH",IF(
         Data!S165 &gt;= 5, "MED","LOW")), IF(
            $B$7="Underlying Vulnerability", IF(
               Data!Z165 &gt;= 10, "HIGH",IF(
                  Data!Z165 &gt;= 7, "MED","LOW")),IF(
                     $B$7="Emerging Threat", IF(
                        Data!AG165 &gt;= 10, "HIGH",IF(
                            Data!AG165 &gt;= 7, "MED","LOW")))))</f>
        <v>LOW</v>
      </c>
      <c r="L203" s="23" t="str">
        <f>IF(
   $B$7="Overall Alert",IF(
      Data!T165 &gt;= 7, "HIGH",IF(
         Data!T165 &gt;= 5, "MED","LOW")), IF(
            $B$7="Underlying Vulnerability", IF(
               Data!AA165 &gt;= 10, "HIGH",IF(
                  Data!AA165 &gt;= 7, "MED","LOW")),IF(
                     $B$7="Emerging Threat", IF(
                        Data!AH165 &gt;= 10, "HIGH",IF(
                            Data!AH165 &gt;= 7, "MED","LOW")))))</f>
        <v>LOW</v>
      </c>
      <c r="M203" s="23" t="str">
        <f>IF(
   $B$7="Overall Alert",IF(
      Data!U165 &gt;= 7, "HIGH",IF(
         Data!U165 &gt;= 5, "MED","LOW")), IF(
            $B$7="Underlying Vulnerability", IF(
               Data!AB165 &gt;= 10, "HIGH",IF(
                  Data!AB165 &gt;= 7, "MED","LOW")),IF(
                     $B$7="Emerging Threat", IF(
                        Data!AI165 &gt;= 10, "HIGH",IF(
                            Data!AI165 &gt;= 7, "MED","LOW")))))</f>
        <v>MED</v>
      </c>
      <c r="N203" s="23" t="str">
        <f>IF(
   $B$7="Overall Alert",IF(
      Data!V165 &gt;= 7, "HIGH",IF(
         Data!V165 &gt;= 5, "MED","LOW")), IF(
            $B$7="Underlying Vulnerability", IF(
               Data!AC165 &gt;= 10, "HIGH",IF(
                  Data!AC165 &gt;= 7, "MED","LOW")),IF(
                     $B$7="Emerging Threat", IF(
                        Data!AJ165 &gt;= 10, "HIGH",IF(
                            Data!AJ165 &gt;= 7, "MED","LOW")))))</f>
        <v>LOW</v>
      </c>
      <c r="O203" s="23" t="str">
        <f>IF(
   $B$7="Overall Alert",IF(
      Data!W165 &gt;= 7, "HIGH",IF(
         Data!W165 &gt;= 5, "MED","LOW")), IF(
            $B$7="Underlying Vulnerability", IF(
               Data!AD165 &gt;= 10, "HIGH",IF(
                  Data!AD165 &gt;= 7, "MED","LOW")),IF(
                     $B$7="Emerging Threat", IF(
                        Data!AK165 &gt;= 10, "HIGH",IF(
                            Data!AK165 &gt;= 7, "MED","LOW")))))</f>
        <v>LOW</v>
      </c>
      <c r="P203" s="23"/>
      <c r="Q203" s="25"/>
      <c r="R203" s="25"/>
      <c r="S203" s="19"/>
      <c r="T203" s="19"/>
      <c r="U203" s="19"/>
      <c r="V203" s="19"/>
      <c r="W203" s="19"/>
      <c r="X203" s="19"/>
      <c r="Y203" s="26"/>
      <c r="Z203" s="26"/>
      <c r="AA203" s="26"/>
      <c r="AB203" s="26"/>
      <c r="AC203" s="26"/>
      <c r="AD203" s="26"/>
      <c r="AE203" s="26"/>
      <c r="AF203" s="26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</row>
    <row r="204" spans="1:50" x14ac:dyDescent="0.2">
      <c r="A204" s="62">
        <v>161</v>
      </c>
      <c r="B204" s="18" t="str">
        <f>Data!B166</f>
        <v>Sweden</v>
      </c>
      <c r="C204" s="18" t="str">
        <f>Data!C166</f>
        <v>SWE</v>
      </c>
      <c r="D204" s="18" t="str">
        <f>Data!D166</f>
        <v>ECS           Europe &amp; Central Asia</v>
      </c>
      <c r="E204" s="18" t="str">
        <f>Data!E166</f>
        <v>Europe &amp; Central Asia</v>
      </c>
      <c r="F204" s="48">
        <f>Data!F166</f>
        <v>0</v>
      </c>
      <c r="G204" s="20">
        <f>IF($B$7="Overall Alert",Data!G166,IF($B$7="Underlying Vulnerability",Data!J166,IF($B$7="Emerging Threat",Data!M166)))</f>
        <v>0.5</v>
      </c>
      <c r="H204" s="21">
        <f>IF($B$7="Overall Alert",Data!H166,IF($B$7="Underlying Vulnerability",Data!K166,IF($B$7="Emerging Threat",Data!N166)))</f>
        <v>0.5</v>
      </c>
      <c r="I204" s="48">
        <f>Data!Q166</f>
        <v>0</v>
      </c>
      <c r="J204" s="23" t="str">
        <f>IF(
   $B$7="Overall Alert",IF(
      Data!R166 &gt;= 7, "HIGH",IF(
         Data!R166 &gt;= 5, "MED","LOW")), IF(
            $B$7="Underlying Vulnerability", IF(
               Data!Y166 &gt;= 10, "HIGH",IF(
                  Data!Y166 &gt;= 7, "MED","LOW")),IF(
                     $B$7="Emerging Threat", IF(
                        Data!AF166 &gt;= 10, "HIGH",IF(
                            Data!AF166 &gt;= 7, "MED","LOW")))))</f>
        <v>MED</v>
      </c>
      <c r="K204" s="23" t="str">
        <f>IF(
   $B$7="Overall Alert",IF(
      Data!S166 &gt;= 7, "HIGH",IF(
         Data!S166 &gt;= 5, "MED","LOW")), IF(
            $B$7="Underlying Vulnerability", IF(
               Data!Z166 &gt;= 10, "HIGH",IF(
                  Data!Z166 &gt;= 7, "MED","LOW")),IF(
                     $B$7="Emerging Threat", IF(
                        Data!AG166 &gt;= 10, "HIGH",IF(
                            Data!AG166 &gt;= 7, "MED","LOW")))))</f>
        <v>LOW</v>
      </c>
      <c r="L204" s="23" t="str">
        <f>IF(
   $B$7="Overall Alert",IF(
      Data!T166 &gt;= 7, "HIGH",IF(
         Data!T166 &gt;= 5, "MED","LOW")), IF(
            $B$7="Underlying Vulnerability", IF(
               Data!AA166 &gt;= 10, "HIGH",IF(
                  Data!AA166 &gt;= 7, "MED","LOW")),IF(
                     $B$7="Emerging Threat", IF(
                        Data!AH166 &gt;= 10, "HIGH",IF(
                            Data!AH166 &gt;= 7, "MED","LOW")))))</f>
        <v>LOW</v>
      </c>
      <c r="M204" s="23" t="str">
        <f>IF(
   $B$7="Overall Alert",IF(
      Data!U166 &gt;= 7, "HIGH",IF(
         Data!U166 &gt;= 5, "MED","LOW")), IF(
            $B$7="Underlying Vulnerability", IF(
               Data!AB166 &gt;= 10, "HIGH",IF(
                  Data!AB166 &gt;= 7, "MED","LOW")),IF(
                     $B$7="Emerging Threat", IF(
                        Data!AI166 &gt;= 10, "HIGH",IF(
                            Data!AI166 &gt;= 7, "MED","LOW")))))</f>
        <v>LOW</v>
      </c>
      <c r="N204" s="23" t="str">
        <f>IF(
   $B$7="Overall Alert",IF(
      Data!V166 &gt;= 7, "HIGH",IF(
         Data!V166 &gt;= 5, "MED","LOW")), IF(
            $B$7="Underlying Vulnerability", IF(
               Data!AC166 &gt;= 10, "HIGH",IF(
                  Data!AC166 &gt;= 7, "MED","LOW")),IF(
                     $B$7="Emerging Threat", IF(
                        Data!AJ166 &gt;= 10, "HIGH",IF(
                            Data!AJ166 &gt;= 7, "MED","LOW")))))</f>
        <v>LOW</v>
      </c>
      <c r="O204" s="23" t="str">
        <f>IF(
   $B$7="Overall Alert",IF(
      Data!W166 &gt;= 7, "HIGH",IF(
         Data!W166 &gt;= 5, "MED","LOW")), IF(
            $B$7="Underlying Vulnerability", IF(
               Data!AD166 &gt;= 10, "HIGH",IF(
                  Data!AD166 &gt;= 7, "MED","LOW")),IF(
                     $B$7="Emerging Threat", IF(
                        Data!AK166 &gt;= 10, "HIGH",IF(
                            Data!AK166 &gt;= 7, "MED","LOW")))))</f>
        <v>LOW</v>
      </c>
      <c r="P204" s="23"/>
      <c r="Q204" s="25"/>
      <c r="R204" s="25"/>
      <c r="S204" s="19"/>
      <c r="T204" s="19"/>
      <c r="U204" s="19"/>
      <c r="V204" s="19"/>
      <c r="W204" s="19"/>
      <c r="X204" s="19"/>
      <c r="Y204" s="26"/>
      <c r="Z204" s="26"/>
      <c r="AA204" s="26"/>
      <c r="AB204" s="26"/>
      <c r="AC204" s="26"/>
      <c r="AD204" s="26"/>
      <c r="AE204" s="26"/>
      <c r="AF204" s="26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</row>
    <row r="205" spans="1:50" x14ac:dyDescent="0.2">
      <c r="A205" s="62">
        <v>162</v>
      </c>
      <c r="B205" s="18" t="str">
        <f>Data!B167</f>
        <v>Eswatini</v>
      </c>
      <c r="C205" s="18" t="str">
        <f>Data!C167</f>
        <v>SWZ</v>
      </c>
      <c r="D205" s="18" t="str">
        <f>Data!D167</f>
        <v>SSF           Sub-Saharan Africa</v>
      </c>
      <c r="E205" s="18" t="str">
        <f>Data!E167</f>
        <v>IBRD</v>
      </c>
      <c r="F205" s="48">
        <f>Data!F167</f>
        <v>0</v>
      </c>
      <c r="G205" s="20">
        <f>IF($B$7="Overall Alert",Data!G167,IF($B$7="Underlying Vulnerability",Data!J167,IF($B$7="Emerging Threat",Data!M167)))</f>
        <v>1</v>
      </c>
      <c r="H205" s="21">
        <f>IF($B$7="Overall Alert",Data!H167,IF($B$7="Underlying Vulnerability",Data!K167,IF($B$7="Emerging Threat",Data!N167)))</f>
        <v>1</v>
      </c>
      <c r="I205" s="48">
        <f>Data!Q167</f>
        <v>0</v>
      </c>
      <c r="J205" s="23" t="str">
        <f>IF(
   $B$7="Overall Alert",IF(
      Data!R167 &gt;= 7, "HIGH",IF(
         Data!R167 &gt;= 5, "MED","LOW")), IF(
            $B$7="Underlying Vulnerability", IF(
               Data!Y167 &gt;= 10, "HIGH",IF(
                  Data!Y167 &gt;= 7, "MED","LOW")),IF(
                     $B$7="Emerging Threat", IF(
                        Data!AF167 &gt;= 10, "HIGH",IF(
                            Data!AF167 &gt;= 7, "MED","LOW")))))</f>
        <v>MED</v>
      </c>
      <c r="K205" s="23" t="str">
        <f>IF(
   $B$7="Overall Alert",IF(
      Data!S167 &gt;= 7, "HIGH",IF(
         Data!S167 &gt;= 5, "MED","LOW")), IF(
            $B$7="Underlying Vulnerability", IF(
               Data!Z167 &gt;= 10, "HIGH",IF(
                  Data!Z167 &gt;= 7, "MED","LOW")),IF(
                     $B$7="Emerging Threat", IF(
                        Data!AG167 &gt;= 10, "HIGH",IF(
                            Data!AG167 &gt;= 7, "MED","LOW")))))</f>
        <v>LOW</v>
      </c>
      <c r="L205" s="23" t="str">
        <f>IF(
   $B$7="Overall Alert",IF(
      Data!T167 &gt;= 7, "HIGH",IF(
         Data!T167 &gt;= 5, "MED","LOW")), IF(
            $B$7="Underlying Vulnerability", IF(
               Data!AA167 &gt;= 10, "HIGH",IF(
                  Data!AA167 &gt;= 7, "MED","LOW")),IF(
                     $B$7="Emerging Threat", IF(
                        Data!AH167 &gt;= 10, "HIGH",IF(
                            Data!AH167 &gt;= 7, "MED","LOW")))))</f>
        <v>LOW</v>
      </c>
      <c r="M205" s="23" t="str">
        <f>IF(
   $B$7="Overall Alert",IF(
      Data!U167 &gt;= 7, "HIGH",IF(
         Data!U167 &gt;= 5, "MED","LOW")), IF(
            $B$7="Underlying Vulnerability", IF(
               Data!AB167 &gt;= 10, "HIGH",IF(
                  Data!AB167 &gt;= 7, "MED","LOW")),IF(
                     $B$7="Emerging Threat", IF(
                        Data!AI167 &gt;= 10, "HIGH",IF(
                            Data!AI167 &gt;= 7, "MED","LOW")))))</f>
        <v>MED</v>
      </c>
      <c r="N205" s="23" t="str">
        <f>IF(
   $B$7="Overall Alert",IF(
      Data!V167 &gt;= 7, "HIGH",IF(
         Data!V167 &gt;= 5, "MED","LOW")), IF(
            $B$7="Underlying Vulnerability", IF(
               Data!AC167 &gt;= 10, "HIGH",IF(
                  Data!AC167 &gt;= 7, "MED","LOW")),IF(
                     $B$7="Emerging Threat", IF(
                        Data!AJ167 &gt;= 10, "HIGH",IF(
                            Data!AJ167 &gt;= 7, "MED","LOW")))))</f>
        <v>LOW</v>
      </c>
      <c r="O205" s="23" t="str">
        <f>IF(
   $B$7="Overall Alert",IF(
      Data!W167 &gt;= 7, "HIGH",IF(
         Data!W167 &gt;= 5, "MED","LOW")), IF(
            $B$7="Underlying Vulnerability", IF(
               Data!AD167 &gt;= 10, "HIGH",IF(
                  Data!AD167 &gt;= 7, "MED","LOW")),IF(
                     $B$7="Emerging Threat", IF(
                        Data!AK167 &gt;= 10, "HIGH",IF(
                            Data!AK167 &gt;= 7, "MED","LOW")))))</f>
        <v>LOW</v>
      </c>
      <c r="P205" s="23"/>
      <c r="Q205" s="25"/>
      <c r="R205" s="25"/>
      <c r="S205" s="19"/>
      <c r="T205" s="19"/>
      <c r="U205" s="19"/>
      <c r="V205" s="19"/>
      <c r="W205" s="19"/>
      <c r="X205" s="19"/>
      <c r="Y205" s="26"/>
      <c r="Z205" s="26"/>
      <c r="AA205" s="26"/>
      <c r="AB205" s="26"/>
      <c r="AC205" s="26"/>
      <c r="AD205" s="26"/>
      <c r="AE205" s="26"/>
      <c r="AF205" s="26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</row>
    <row r="206" spans="1:50" x14ac:dyDescent="0.2">
      <c r="A206" s="62">
        <v>163</v>
      </c>
      <c r="B206" s="18" t="str">
        <f>Data!B168</f>
        <v>Seychelles</v>
      </c>
      <c r="C206" s="18" t="str">
        <f>Data!C168</f>
        <v>SYC</v>
      </c>
      <c r="D206" s="18" t="str">
        <f>Data!D168</f>
        <v>SSF           Sub-Saharan Africa</v>
      </c>
      <c r="E206" s="18" t="str">
        <f>Data!E168</f>
        <v>IBRD</v>
      </c>
      <c r="F206" s="48">
        <f>Data!F168</f>
        <v>0</v>
      </c>
      <c r="G206" s="20">
        <f>IF($B$7="Overall Alert",Data!G168,IF($B$7="Underlying Vulnerability",Data!J168,IF($B$7="Emerging Threat",Data!M168)))</f>
        <v>1.5</v>
      </c>
      <c r="H206" s="21">
        <f>IF($B$7="Overall Alert",Data!H168,IF($B$7="Underlying Vulnerability",Data!K168,IF($B$7="Emerging Threat",Data!N168)))</f>
        <v>1.5</v>
      </c>
      <c r="I206" s="48">
        <f>Data!Q168</f>
        <v>0</v>
      </c>
      <c r="J206" s="23" t="str">
        <f>IF(
   $B$7="Overall Alert",IF(
      Data!R168 &gt;= 7, "HIGH",IF(
         Data!R168 &gt;= 5, "MED","LOW")), IF(
            $B$7="Underlying Vulnerability", IF(
               Data!Y168 &gt;= 10, "HIGH",IF(
                  Data!Y168 &gt;= 7, "MED","LOW")),IF(
                     $B$7="Emerging Threat", IF(
                        Data!AF168 &gt;= 10, "HIGH",IF(
                            Data!AF168 &gt;= 7, "MED","LOW")))))</f>
        <v>HIGH</v>
      </c>
      <c r="K206" s="23" t="str">
        <f>IF(
   $B$7="Overall Alert",IF(
      Data!S168 &gt;= 7, "HIGH",IF(
         Data!S168 &gt;= 5, "MED","LOW")), IF(
            $B$7="Underlying Vulnerability", IF(
               Data!Z168 &gt;= 10, "HIGH",IF(
                  Data!Z168 &gt;= 7, "MED","LOW")),IF(
                     $B$7="Emerging Threat", IF(
                        Data!AG168 &gt;= 10, "HIGH",IF(
                            Data!AG168 &gt;= 7, "MED","LOW")))))</f>
        <v>LOW</v>
      </c>
      <c r="L206" s="23" t="str">
        <f>IF(
   $B$7="Overall Alert",IF(
      Data!T168 &gt;= 7, "HIGH",IF(
         Data!T168 &gt;= 5, "MED","LOW")), IF(
            $B$7="Underlying Vulnerability", IF(
               Data!AA168 &gt;= 10, "HIGH",IF(
                  Data!AA168 &gt;= 7, "MED","LOW")),IF(
                     $B$7="Emerging Threat", IF(
                        Data!AH168 &gt;= 10, "HIGH",IF(
                            Data!AH168 &gt;= 7, "MED","LOW")))))</f>
        <v>LOW</v>
      </c>
      <c r="M206" s="23" t="str">
        <f>IF(
   $B$7="Overall Alert",IF(
      Data!U168 &gt;= 7, "HIGH",IF(
         Data!U168 &gt;= 5, "MED","LOW")), IF(
            $B$7="Underlying Vulnerability", IF(
               Data!AB168 &gt;= 10, "HIGH",IF(
                  Data!AB168 &gt;= 7, "MED","LOW")),IF(
                     $B$7="Emerging Threat", IF(
                        Data!AI168 &gt;= 10, "HIGH",IF(
                            Data!AI168 &gt;= 7, "MED","LOW")))))</f>
        <v>LOW</v>
      </c>
      <c r="N206" s="23" t="str">
        <f>IF(
   $B$7="Overall Alert",IF(
      Data!V168 &gt;= 7, "HIGH",IF(
         Data!V168 &gt;= 5, "MED","LOW")), IF(
            $B$7="Underlying Vulnerability", IF(
               Data!AC168 &gt;= 10, "HIGH",IF(
                  Data!AC168 &gt;= 7, "MED","LOW")),IF(
                     $B$7="Emerging Threat", IF(
                        Data!AJ168 &gt;= 10, "HIGH",IF(
                            Data!AJ168 &gt;= 7, "MED","LOW")))))</f>
        <v>MED</v>
      </c>
      <c r="O206" s="23" t="str">
        <f>IF(
   $B$7="Overall Alert",IF(
      Data!W168 &gt;= 7, "HIGH",IF(
         Data!W168 &gt;= 5, "MED","LOW")), IF(
            $B$7="Underlying Vulnerability", IF(
               Data!AD168 &gt;= 10, "HIGH",IF(
                  Data!AD168 &gt;= 7, "MED","LOW")),IF(
                     $B$7="Emerging Threat", IF(
                        Data!AK168 &gt;= 10, "HIGH",IF(
                            Data!AK168 &gt;= 7, "MED","LOW")))))</f>
        <v>LOW</v>
      </c>
      <c r="P206" s="23"/>
      <c r="Q206" s="25"/>
      <c r="R206" s="25"/>
      <c r="S206" s="19"/>
      <c r="T206" s="19"/>
      <c r="U206" s="19"/>
      <c r="V206" s="19"/>
      <c r="W206" s="19"/>
      <c r="X206" s="19"/>
      <c r="Y206" s="26"/>
      <c r="Z206" s="26"/>
      <c r="AA206" s="26"/>
      <c r="AB206" s="26"/>
      <c r="AC206" s="26"/>
      <c r="AD206" s="26"/>
      <c r="AE206" s="26"/>
      <c r="AF206" s="26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</row>
    <row r="207" spans="1:50" x14ac:dyDescent="0.2">
      <c r="A207" s="62">
        <v>164</v>
      </c>
      <c r="B207" s="18" t="str">
        <f>Data!B169</f>
        <v>Syria</v>
      </c>
      <c r="C207" s="18" t="str">
        <f>Data!C169</f>
        <v>SYR</v>
      </c>
      <c r="D207" s="18" t="str">
        <f>Data!D169</f>
        <v>MEA           Middle East &amp; North Africa</v>
      </c>
      <c r="E207" s="18" t="str">
        <f>Data!E169</f>
        <v>IDA</v>
      </c>
      <c r="F207" s="48">
        <f>Data!F169</f>
        <v>0</v>
      </c>
      <c r="G207" s="20">
        <f>IF($B$7="Overall Alert",Data!G169,IF($B$7="Underlying Vulnerability",Data!J169,IF($B$7="Emerging Threat",Data!M169)))</f>
        <v>5</v>
      </c>
      <c r="H207" s="21">
        <f>IF($B$7="Overall Alert",Data!H169,IF($B$7="Underlying Vulnerability",Data!K169,IF($B$7="Emerging Threat",Data!N169)))</f>
        <v>5</v>
      </c>
      <c r="I207" s="48">
        <f>Data!Q169</f>
        <v>0</v>
      </c>
      <c r="J207" s="23" t="str">
        <f>IF(
   $B$7="Overall Alert",IF(
      Data!R169 &gt;= 7, "HIGH",IF(
         Data!R169 &gt;= 5, "MED","LOW")), IF(
            $B$7="Underlying Vulnerability", IF(
               Data!Y169 &gt;= 10, "HIGH",IF(
                  Data!Y169 &gt;= 7, "MED","LOW")),IF(
                     $B$7="Emerging Threat", IF(
                        Data!AF169 &gt;= 10, "HIGH",IF(
                            Data!AF169 &gt;= 7, "MED","LOW")))))</f>
        <v>HIGH</v>
      </c>
      <c r="K207" s="23" t="str">
        <f>IF(
   $B$7="Overall Alert",IF(
      Data!S169 &gt;= 7, "HIGH",IF(
         Data!S169 &gt;= 5, "MED","LOW")), IF(
            $B$7="Underlying Vulnerability", IF(
               Data!Z169 &gt;= 10, "HIGH",IF(
                  Data!Z169 &gt;= 7, "MED","LOW")),IF(
                     $B$7="Emerging Threat", IF(
                        Data!AG169 &gt;= 10, "HIGH",IF(
                            Data!AG169 &gt;= 7, "MED","LOW")))))</f>
        <v>HIGH</v>
      </c>
      <c r="L207" s="23" t="str">
        <f>IF(
   $B$7="Overall Alert",IF(
      Data!T169 &gt;= 7, "HIGH",IF(
         Data!T169 &gt;= 5, "MED","LOW")), IF(
            $B$7="Underlying Vulnerability", IF(
               Data!AA169 &gt;= 10, "HIGH",IF(
                  Data!AA169 &gt;= 7, "MED","LOW")),IF(
                     $B$7="Emerging Threat", IF(
                        Data!AH169 &gt;= 10, "HIGH",IF(
                            Data!AH169 &gt;= 7, "MED","LOW")))))</f>
        <v>HIGH</v>
      </c>
      <c r="M207" s="23" t="str">
        <f>IF(
   $B$7="Overall Alert",IF(
      Data!U169 &gt;= 7, "HIGH",IF(
         Data!U169 &gt;= 5, "MED","LOW")), IF(
            $B$7="Underlying Vulnerability", IF(
               Data!AB169 &gt;= 10, "HIGH",IF(
                  Data!AB169 &gt;= 7, "MED","LOW")),IF(
                     $B$7="Emerging Threat", IF(
                        Data!AI169 &gt;= 10, "HIGH",IF(
                            Data!AI169 &gt;= 7, "MED","LOW")))))</f>
        <v>HIGH</v>
      </c>
      <c r="N207" s="23" t="str">
        <f>IF(
   $B$7="Overall Alert",IF(
      Data!V169 &gt;= 7, "HIGH",IF(
         Data!V169 &gt;= 5, "MED","LOW")), IF(
            $B$7="Underlying Vulnerability", IF(
               Data!AC169 &gt;= 10, "HIGH",IF(
                  Data!AC169 &gt;= 7, "MED","LOW")),IF(
                     $B$7="Emerging Threat", IF(
                        Data!AJ169 &gt;= 10, "HIGH",IF(
                            Data!AJ169 &gt;= 7, "MED","LOW")))))</f>
        <v>LOW</v>
      </c>
      <c r="O207" s="23" t="str">
        <f>IF(
   $B$7="Overall Alert",IF(
      Data!W169 &gt;= 7, "HIGH",IF(
         Data!W169 &gt;= 5, "MED","LOW")), IF(
            $B$7="Underlying Vulnerability", IF(
               Data!AD169 &gt;= 10, "HIGH",IF(
                  Data!AD169 &gt;= 7, "MED","LOW")),IF(
                     $B$7="Emerging Threat", IF(
                        Data!AK169 &gt;= 10, "HIGH",IF(
                            Data!AK169 &gt;= 7, "MED","LOW")))))</f>
        <v>HIGH</v>
      </c>
      <c r="P207" s="23"/>
      <c r="Q207" s="25"/>
      <c r="R207" s="25"/>
      <c r="S207" s="19"/>
      <c r="T207" s="19"/>
      <c r="U207" s="19"/>
      <c r="V207" s="19"/>
      <c r="W207" s="19"/>
      <c r="X207" s="19"/>
      <c r="Y207" s="26"/>
      <c r="Z207" s="26"/>
      <c r="AA207" s="26"/>
      <c r="AB207" s="26"/>
      <c r="AC207" s="26"/>
      <c r="AD207" s="26"/>
      <c r="AE207" s="26"/>
      <c r="AF207" s="26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</row>
    <row r="208" spans="1:50" x14ac:dyDescent="0.2">
      <c r="A208" s="62">
        <v>165</v>
      </c>
      <c r="B208" s="18" t="str">
        <f>Data!B170</f>
        <v>Chad</v>
      </c>
      <c r="C208" s="18" t="str">
        <f>Data!C170</f>
        <v>TCD</v>
      </c>
      <c r="D208" s="18" t="str">
        <f>Data!D170</f>
        <v>SSF           Sub-Saharan Africa</v>
      </c>
      <c r="E208" s="18" t="str">
        <f>Data!E170</f>
        <v>IDA</v>
      </c>
      <c r="F208" s="48">
        <f>Data!F170</f>
        <v>0</v>
      </c>
      <c r="G208" s="20">
        <f>IF($B$7="Overall Alert",Data!G170,IF($B$7="Underlying Vulnerability",Data!J170,IF($B$7="Emerging Threat",Data!M170)))</f>
        <v>5</v>
      </c>
      <c r="H208" s="21">
        <f>IF($B$7="Overall Alert",Data!H170,IF($B$7="Underlying Vulnerability",Data!K170,IF($B$7="Emerging Threat",Data!N170)))</f>
        <v>5</v>
      </c>
      <c r="I208" s="48">
        <f>Data!Q170</f>
        <v>0</v>
      </c>
      <c r="J208" s="23" t="str">
        <f>IF(
   $B$7="Overall Alert",IF(
      Data!R170 &gt;= 7, "HIGH",IF(
         Data!R170 &gt;= 5, "MED","LOW")), IF(
            $B$7="Underlying Vulnerability", IF(
               Data!Y170 &gt;= 10, "HIGH",IF(
                  Data!Y170 &gt;= 7, "MED","LOW")),IF(
                     $B$7="Emerging Threat", IF(
                        Data!AF170 &gt;= 10, "HIGH",IF(
                            Data!AF170 &gt;= 7, "MED","LOW")))))</f>
        <v>HIGH</v>
      </c>
      <c r="K208" s="23" t="str">
        <f>IF(
   $B$7="Overall Alert",IF(
      Data!S170 &gt;= 7, "HIGH",IF(
         Data!S170 &gt;= 5, "MED","LOW")), IF(
            $B$7="Underlying Vulnerability", IF(
               Data!Z170 &gt;= 10, "HIGH",IF(
                  Data!Z170 &gt;= 7, "MED","LOW")),IF(
                     $B$7="Emerging Threat", IF(
                        Data!AG170 &gt;= 10, "HIGH",IF(
                            Data!AG170 &gt;= 7, "MED","LOW")))))</f>
        <v>HIGH</v>
      </c>
      <c r="L208" s="23" t="str">
        <f>IF(
   $B$7="Overall Alert",IF(
      Data!T170 &gt;= 7, "HIGH",IF(
         Data!T170 &gt;= 5, "MED","LOW")), IF(
            $B$7="Underlying Vulnerability", IF(
               Data!AA170 &gt;= 10, "HIGH",IF(
                  Data!AA170 &gt;= 7, "MED","LOW")),IF(
                     $B$7="Emerging Threat", IF(
                        Data!AH170 &gt;= 10, "HIGH",IF(
                            Data!AH170 &gt;= 7, "MED","LOW")))))</f>
        <v>HIGH</v>
      </c>
      <c r="M208" s="23" t="str">
        <f>IF(
   $B$7="Overall Alert",IF(
      Data!U170 &gt;= 7, "HIGH",IF(
         Data!U170 &gt;= 5, "MED","LOW")), IF(
            $B$7="Underlying Vulnerability", IF(
               Data!AB170 &gt;= 10, "HIGH",IF(
                  Data!AB170 &gt;= 7, "MED","LOW")),IF(
                     $B$7="Emerging Threat", IF(
                        Data!AI170 &gt;= 10, "HIGH",IF(
                            Data!AI170 &gt;= 7, "MED","LOW")))))</f>
        <v>HIGH</v>
      </c>
      <c r="N208" s="23" t="str">
        <f>IF(
   $B$7="Overall Alert",IF(
      Data!V170 &gt;= 7, "HIGH",IF(
         Data!V170 &gt;= 5, "MED","LOW")), IF(
            $B$7="Underlying Vulnerability", IF(
               Data!AC170 &gt;= 10, "HIGH",IF(
                  Data!AC170 &gt;= 7, "MED","LOW")),IF(
                     $B$7="Emerging Threat", IF(
                        Data!AJ170 &gt;= 10, "HIGH",IF(
                            Data!AJ170 &gt;= 7, "MED","LOW")))))</f>
        <v>LOW</v>
      </c>
      <c r="O208" s="23" t="str">
        <f>IF(
   $B$7="Overall Alert",IF(
      Data!W170 &gt;= 7, "HIGH",IF(
         Data!W170 &gt;= 5, "MED","LOW")), IF(
            $B$7="Underlying Vulnerability", IF(
               Data!AD170 &gt;= 10, "HIGH",IF(
                  Data!AD170 &gt;= 7, "MED","LOW")),IF(
                     $B$7="Emerging Threat", IF(
                        Data!AK170 &gt;= 10, "HIGH",IF(
                            Data!AK170 &gt;= 7, "MED","LOW")))))</f>
        <v>HIGH</v>
      </c>
      <c r="P208" s="23"/>
      <c r="Q208" s="25"/>
      <c r="R208" s="25"/>
      <c r="S208" s="19"/>
      <c r="T208" s="19"/>
      <c r="U208" s="19"/>
      <c r="V208" s="19"/>
      <c r="W208" s="19"/>
      <c r="X208" s="19"/>
      <c r="Y208" s="26"/>
      <c r="Z208" s="26"/>
      <c r="AA208" s="26"/>
      <c r="AB208" s="26"/>
      <c r="AC208" s="26"/>
      <c r="AD208" s="26"/>
      <c r="AE208" s="26"/>
      <c r="AF208" s="26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</row>
    <row r="209" spans="1:50" x14ac:dyDescent="0.2">
      <c r="A209" s="62">
        <v>166</v>
      </c>
      <c r="B209" s="18" t="str">
        <f>Data!B171</f>
        <v>Togo</v>
      </c>
      <c r="C209" s="18" t="str">
        <f>Data!C171</f>
        <v>TGO</v>
      </c>
      <c r="D209" s="18" t="str">
        <f>Data!D171</f>
        <v>SSF           Sub-Saharan Africa</v>
      </c>
      <c r="E209" s="18" t="str">
        <f>Data!E171</f>
        <v>IDA</v>
      </c>
      <c r="F209" s="48">
        <f>Data!F171</f>
        <v>0</v>
      </c>
      <c r="G209" s="20">
        <f>IF($B$7="Overall Alert",Data!G171,IF($B$7="Underlying Vulnerability",Data!J171,IF($B$7="Emerging Threat",Data!M171)))</f>
        <v>2</v>
      </c>
      <c r="H209" s="21">
        <f>IF($B$7="Overall Alert",Data!H171,IF($B$7="Underlying Vulnerability",Data!K171,IF($B$7="Emerging Threat",Data!N171)))</f>
        <v>2</v>
      </c>
      <c r="I209" s="48">
        <f>Data!Q171</f>
        <v>0</v>
      </c>
      <c r="J209" s="23" t="str">
        <f>IF(
   $B$7="Overall Alert",IF(
      Data!R171 &gt;= 7, "HIGH",IF(
         Data!R171 &gt;= 5, "MED","LOW")), IF(
            $B$7="Underlying Vulnerability", IF(
               Data!Y171 &gt;= 10, "HIGH",IF(
                  Data!Y171 &gt;= 7, "MED","LOW")),IF(
                     $B$7="Emerging Threat", IF(
                        Data!AF171 &gt;= 10, "HIGH",IF(
                            Data!AF171 &gt;= 7, "MED","LOW")))))</f>
        <v>HIGH</v>
      </c>
      <c r="K209" s="23" t="str">
        <f>IF(
   $B$7="Overall Alert",IF(
      Data!S171 &gt;= 7, "HIGH",IF(
         Data!S171 &gt;= 5, "MED","LOW")), IF(
            $B$7="Underlying Vulnerability", IF(
               Data!Z171 &gt;= 10, "HIGH",IF(
                  Data!Z171 &gt;= 7, "MED","LOW")),IF(
                     $B$7="Emerging Threat", IF(
                        Data!AG171 &gt;= 10, "HIGH",IF(
                            Data!AG171 &gt;= 7, "MED","LOW")))))</f>
        <v>LOW</v>
      </c>
      <c r="L209" s="23" t="str">
        <f>IF(
   $B$7="Overall Alert",IF(
      Data!T171 &gt;= 7, "HIGH",IF(
         Data!T171 &gt;= 5, "MED","LOW")), IF(
            $B$7="Underlying Vulnerability", IF(
               Data!AA171 &gt;= 10, "HIGH",IF(
                  Data!AA171 &gt;= 7, "MED","LOW")),IF(
                     $B$7="Emerging Threat", IF(
                        Data!AH171 &gt;= 10, "HIGH",IF(
                            Data!AH171 &gt;= 7, "MED","LOW")))))</f>
        <v>MED</v>
      </c>
      <c r="M209" s="23" t="str">
        <f>IF(
   $B$7="Overall Alert",IF(
      Data!U171 &gt;= 7, "HIGH",IF(
         Data!U171 &gt;= 5, "MED","LOW")), IF(
            $B$7="Underlying Vulnerability", IF(
               Data!AB171 &gt;= 10, "HIGH",IF(
                  Data!AB171 &gt;= 7, "MED","LOW")),IF(
                     $B$7="Emerging Threat", IF(
                        Data!AI171 &gt;= 10, "HIGH",IF(
                            Data!AI171 &gt;= 7, "MED","LOW")))))</f>
        <v>MED</v>
      </c>
      <c r="N209" s="23" t="str">
        <f>IF(
   $B$7="Overall Alert",IF(
      Data!V171 &gt;= 7, "HIGH",IF(
         Data!V171 &gt;= 5, "MED","LOW")), IF(
            $B$7="Underlying Vulnerability", IF(
               Data!AC171 &gt;= 10, "HIGH",IF(
                  Data!AC171 &gt;= 7, "MED","LOW")),IF(
                     $B$7="Emerging Threat", IF(
                        Data!AJ171 &gt;= 10, "HIGH",IF(
                            Data!AJ171 &gt;= 7, "MED","LOW")))))</f>
        <v>LOW</v>
      </c>
      <c r="O209" s="23" t="str">
        <f>IF(
   $B$7="Overall Alert",IF(
      Data!W171 &gt;= 7, "HIGH",IF(
         Data!W171 &gt;= 5, "MED","LOW")), IF(
            $B$7="Underlying Vulnerability", IF(
               Data!AD171 &gt;= 10, "HIGH",IF(
                  Data!AD171 &gt;= 7, "MED","LOW")),IF(
                     $B$7="Emerging Threat", IF(
                        Data!AK171 &gt;= 10, "HIGH",IF(
                            Data!AK171 &gt;= 7, "MED","LOW")))))</f>
        <v>LOW</v>
      </c>
      <c r="P209" s="23"/>
      <c r="Q209" s="25"/>
      <c r="R209" s="25"/>
      <c r="S209" s="19"/>
      <c r="T209" s="19"/>
      <c r="U209" s="19"/>
      <c r="V209" s="19"/>
      <c r="W209" s="19"/>
      <c r="X209" s="19"/>
      <c r="Y209" s="26"/>
      <c r="Z209" s="26"/>
      <c r="AA209" s="26"/>
      <c r="AB209" s="26"/>
      <c r="AC209" s="26"/>
      <c r="AD209" s="26"/>
      <c r="AE209" s="26"/>
      <c r="AF209" s="26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</row>
    <row r="210" spans="1:50" x14ac:dyDescent="0.2">
      <c r="A210" s="62">
        <v>167</v>
      </c>
      <c r="B210" s="18" t="str">
        <f>Data!B172</f>
        <v>Thailand</v>
      </c>
      <c r="C210" s="18" t="str">
        <f>Data!C172</f>
        <v>THA</v>
      </c>
      <c r="D210" s="18" t="str">
        <f>Data!D172</f>
        <v>EAS           East Asia &amp; Pacific</v>
      </c>
      <c r="E210" s="18" t="str">
        <f>Data!E172</f>
        <v>IBRD</v>
      </c>
      <c r="F210" s="48">
        <f>Data!F172</f>
        <v>0</v>
      </c>
      <c r="G210" s="20">
        <f>IF($B$7="Overall Alert",Data!G172,IF($B$7="Underlying Vulnerability",Data!J172,IF($B$7="Emerging Threat",Data!M172)))</f>
        <v>2</v>
      </c>
      <c r="H210" s="21">
        <f>IF($B$7="Overall Alert",Data!H172,IF($B$7="Underlying Vulnerability",Data!K172,IF($B$7="Emerging Threat",Data!N172)))</f>
        <v>2</v>
      </c>
      <c r="I210" s="48">
        <f>Data!Q172</f>
        <v>0</v>
      </c>
      <c r="J210" s="23" t="str">
        <f>IF(
   $B$7="Overall Alert",IF(
      Data!R172 &gt;= 7, "HIGH",IF(
         Data!R172 &gt;= 5, "MED","LOW")), IF(
            $B$7="Underlying Vulnerability", IF(
               Data!Y172 &gt;= 10, "HIGH",IF(
                  Data!Y172 &gt;= 7, "MED","LOW")),IF(
                     $B$7="Emerging Threat", IF(
                        Data!AF172 &gt;= 10, "HIGH",IF(
                            Data!AF172 &gt;= 7, "MED","LOW")))))</f>
        <v>HIGH</v>
      </c>
      <c r="K210" s="23" t="str">
        <f>IF(
   $B$7="Overall Alert",IF(
      Data!S172 &gt;= 7, "HIGH",IF(
         Data!S172 &gt;= 5, "MED","LOW")), IF(
            $B$7="Underlying Vulnerability", IF(
               Data!Z172 &gt;= 10, "HIGH",IF(
                  Data!Z172 &gt;= 7, "MED","LOW")),IF(
                     $B$7="Emerging Threat", IF(
                        Data!AG172 &gt;= 10, "HIGH",IF(
                            Data!AG172 &gt;= 7, "MED","LOW")))))</f>
        <v>LOW</v>
      </c>
      <c r="L210" s="23" t="str">
        <f>IF(
   $B$7="Overall Alert",IF(
      Data!T172 &gt;= 7, "HIGH",IF(
         Data!T172 &gt;= 5, "MED","LOW")), IF(
            $B$7="Underlying Vulnerability", IF(
               Data!AA172 &gt;= 10, "HIGH",IF(
                  Data!AA172 &gt;= 7, "MED","LOW")),IF(
                     $B$7="Emerging Threat", IF(
                        Data!AH172 &gt;= 10, "HIGH",IF(
                            Data!AH172 &gt;= 7, "MED","LOW")))))</f>
        <v>LOW</v>
      </c>
      <c r="M210" s="23" t="str">
        <f>IF(
   $B$7="Overall Alert",IF(
      Data!U172 &gt;= 7, "HIGH",IF(
         Data!U172 &gt;= 5, "MED","LOW")), IF(
            $B$7="Underlying Vulnerability", IF(
               Data!AB172 &gt;= 10, "HIGH",IF(
                  Data!AB172 &gt;= 7, "MED","LOW")),IF(
                     $B$7="Emerging Threat", IF(
                        Data!AI172 &gt;= 10, "HIGH",IF(
                            Data!AI172 &gt;= 7, "MED","LOW")))))</f>
        <v>LOW</v>
      </c>
      <c r="N210" s="23" t="str">
        <f>IF(
   $B$7="Overall Alert",IF(
      Data!V172 &gt;= 7, "HIGH",IF(
         Data!V172 &gt;= 5, "MED","LOW")), IF(
            $B$7="Underlying Vulnerability", IF(
               Data!AC172 &gt;= 10, "HIGH",IF(
                  Data!AC172 &gt;= 7, "MED","LOW")),IF(
                     $B$7="Emerging Threat", IF(
                        Data!AJ172 &gt;= 10, "HIGH",IF(
                            Data!AJ172 &gt;= 7, "MED","LOW")))))</f>
        <v>HIGH</v>
      </c>
      <c r="O210" s="23" t="str">
        <f>IF(
   $B$7="Overall Alert",IF(
      Data!W172 &gt;= 7, "HIGH",IF(
         Data!W172 &gt;= 5, "MED","LOW")), IF(
            $B$7="Underlying Vulnerability", IF(
               Data!AD172 &gt;= 10, "HIGH",IF(
                  Data!AD172 &gt;= 7, "MED","LOW")),IF(
                     $B$7="Emerging Threat", IF(
                        Data!AK172 &gt;= 10, "HIGH",IF(
                            Data!AK172 &gt;= 7, "MED","LOW")))))</f>
        <v>LOW</v>
      </c>
      <c r="P210" s="23"/>
      <c r="Q210" s="25"/>
      <c r="R210" s="25"/>
      <c r="S210" s="19"/>
      <c r="T210" s="19"/>
      <c r="U210" s="19"/>
      <c r="V210" s="19"/>
      <c r="W210" s="19"/>
      <c r="X210" s="19"/>
      <c r="Y210" s="26"/>
      <c r="Z210" s="26"/>
      <c r="AA210" s="26"/>
      <c r="AB210" s="26"/>
      <c r="AC210" s="26"/>
      <c r="AD210" s="26"/>
      <c r="AE210" s="26"/>
      <c r="AF210" s="26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</row>
    <row r="211" spans="1:50" x14ac:dyDescent="0.2">
      <c r="A211" s="62">
        <v>168</v>
      </c>
      <c r="B211" s="18" t="str">
        <f>Data!B173</f>
        <v>Tajikistan</v>
      </c>
      <c r="C211" s="18" t="str">
        <f>Data!C173</f>
        <v>TJK</v>
      </c>
      <c r="D211" s="18" t="str">
        <f>Data!D173</f>
        <v>ECS           Europe &amp; Central Asia</v>
      </c>
      <c r="E211" s="18" t="str">
        <f>Data!E173</f>
        <v>IDA</v>
      </c>
      <c r="F211" s="48">
        <f>Data!F173</f>
        <v>0</v>
      </c>
      <c r="G211" s="20">
        <f>IF($B$7="Overall Alert",Data!G173,IF($B$7="Underlying Vulnerability",Data!J173,IF($B$7="Emerging Threat",Data!M173)))</f>
        <v>3.5</v>
      </c>
      <c r="H211" s="21">
        <f>IF($B$7="Overall Alert",Data!H173,IF($B$7="Underlying Vulnerability",Data!K173,IF($B$7="Emerging Threat",Data!N173)))</f>
        <v>3.5</v>
      </c>
      <c r="I211" s="48">
        <f>Data!Q173</f>
        <v>0</v>
      </c>
      <c r="J211" s="23" t="str">
        <f>IF(
   $B$7="Overall Alert",IF(
      Data!R173 &gt;= 7, "HIGH",IF(
         Data!R173 &gt;= 5, "MED","LOW")), IF(
            $B$7="Underlying Vulnerability", IF(
               Data!Y173 &gt;= 10, "HIGH",IF(
                  Data!Y173 &gt;= 7, "MED","LOW")),IF(
                     $B$7="Emerging Threat", IF(
                        Data!AF173 &gt;= 10, "HIGH",IF(
                            Data!AF173 &gt;= 7, "MED","LOW")))))</f>
        <v>HIGH</v>
      </c>
      <c r="K211" s="23" t="str">
        <f>IF(
   $B$7="Overall Alert",IF(
      Data!S173 &gt;= 7, "HIGH",IF(
         Data!S173 &gt;= 5, "MED","LOW")), IF(
            $B$7="Underlying Vulnerability", IF(
               Data!Z173 &gt;= 10, "HIGH",IF(
                  Data!Z173 &gt;= 7, "MED","LOW")),IF(
                     $B$7="Emerging Threat", IF(
                        Data!AG173 &gt;= 10, "HIGH",IF(
                            Data!AG173 &gt;= 7, "MED","LOW")))))</f>
        <v>LOW</v>
      </c>
      <c r="L211" s="23" t="str">
        <f>IF(
   $B$7="Overall Alert",IF(
      Data!T173 &gt;= 7, "HIGH",IF(
         Data!T173 &gt;= 5, "MED","LOW")), IF(
            $B$7="Underlying Vulnerability", IF(
               Data!AA173 &gt;= 10, "HIGH",IF(
                  Data!AA173 &gt;= 7, "MED","LOW")),IF(
                     $B$7="Emerging Threat", IF(
                        Data!AH173 &gt;= 10, "HIGH",IF(
                            Data!AH173 &gt;= 7, "MED","LOW")))))</f>
        <v>MED</v>
      </c>
      <c r="M211" s="23" t="str">
        <f>IF(
   $B$7="Overall Alert",IF(
      Data!U173 &gt;= 7, "HIGH",IF(
         Data!U173 &gt;= 5, "MED","LOW")), IF(
            $B$7="Underlying Vulnerability", IF(
               Data!AB173 &gt;= 10, "HIGH",IF(
                  Data!AB173 &gt;= 7, "MED","LOW")),IF(
                     $B$7="Emerging Threat", IF(
                        Data!AI173 &gt;= 10, "HIGH",IF(
                            Data!AI173 &gt;= 7, "MED","LOW")))))</f>
        <v>HIGH</v>
      </c>
      <c r="N211" s="23" t="str">
        <f>IF(
   $B$7="Overall Alert",IF(
      Data!V173 &gt;= 7, "HIGH",IF(
         Data!V173 &gt;= 5, "MED","LOW")), IF(
            $B$7="Underlying Vulnerability", IF(
               Data!AC173 &gt;= 10, "HIGH",IF(
                  Data!AC173 &gt;= 7, "MED","LOW")),IF(
                     $B$7="Emerging Threat", IF(
                        Data!AJ173 &gt;= 10, "HIGH",IF(
                            Data!AJ173 &gt;= 7, "MED","LOW")))))</f>
        <v>HIGH</v>
      </c>
      <c r="O211" s="23" t="str">
        <f>IF(
   $B$7="Overall Alert",IF(
      Data!W173 &gt;= 7, "HIGH",IF(
         Data!W173 &gt;= 5, "MED","LOW")), IF(
            $B$7="Underlying Vulnerability", IF(
               Data!AD173 &gt;= 10, "HIGH",IF(
                  Data!AD173 &gt;= 7, "MED","LOW")),IF(
                     $B$7="Emerging Threat", IF(
                        Data!AK173 &gt;= 10, "HIGH",IF(
                            Data!AK173 &gt;= 7, "MED","LOW")))))</f>
        <v>LOW</v>
      </c>
      <c r="P211" s="23"/>
      <c r="Q211" s="25"/>
      <c r="R211" s="25"/>
      <c r="S211" s="19"/>
      <c r="T211" s="19"/>
      <c r="U211" s="19"/>
      <c r="V211" s="19"/>
      <c r="W211" s="19"/>
      <c r="X211" s="19"/>
      <c r="Y211" s="26"/>
      <c r="Z211" s="26"/>
      <c r="AA211" s="26"/>
      <c r="AB211" s="26"/>
      <c r="AC211" s="26"/>
      <c r="AD211" s="26"/>
      <c r="AE211" s="26"/>
      <c r="AF211" s="26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</row>
    <row r="212" spans="1:50" x14ac:dyDescent="0.2">
      <c r="A212" s="62">
        <v>169</v>
      </c>
      <c r="B212" s="18" t="str">
        <f>Data!B174</f>
        <v>Turkmenistan</v>
      </c>
      <c r="C212" s="18" t="str">
        <f>Data!C174</f>
        <v>TKM</v>
      </c>
      <c r="D212" s="18" t="str">
        <f>Data!D174</f>
        <v>ECS           Europe &amp; Central Asia</v>
      </c>
      <c r="E212" s="18" t="str">
        <f>Data!E174</f>
        <v>IBRD</v>
      </c>
      <c r="F212" s="48">
        <f>Data!F174</f>
        <v>0</v>
      </c>
      <c r="G212" s="20">
        <f>IF($B$7="Overall Alert",Data!G174,IF($B$7="Underlying Vulnerability",Data!J174,IF($B$7="Emerging Threat",Data!M174)))</f>
        <v>1.5</v>
      </c>
      <c r="H212" s="21">
        <f>IF($B$7="Overall Alert",Data!H174,IF($B$7="Underlying Vulnerability",Data!K174,IF($B$7="Emerging Threat",Data!N174)))</f>
        <v>1.5</v>
      </c>
      <c r="I212" s="48">
        <f>Data!Q174</f>
        <v>0</v>
      </c>
      <c r="J212" s="23" t="str">
        <f>IF(
   $B$7="Overall Alert",IF(
      Data!R174 &gt;= 7, "HIGH",IF(
         Data!R174 &gt;= 5, "MED","LOW")), IF(
            $B$7="Underlying Vulnerability", IF(
               Data!Y174 &gt;= 10, "HIGH",IF(
                  Data!Y174 &gt;= 7, "MED","LOW")),IF(
                     $B$7="Emerging Threat", IF(
                        Data!AF174 &gt;= 10, "HIGH",IF(
                            Data!AF174 &gt;= 7, "MED","LOW")))))</f>
        <v>MED</v>
      </c>
      <c r="K212" s="23" t="str">
        <f>IF(
   $B$7="Overall Alert",IF(
      Data!S174 &gt;= 7, "HIGH",IF(
         Data!S174 &gt;= 5, "MED","LOW")), IF(
            $B$7="Underlying Vulnerability", IF(
               Data!Z174 &gt;= 10, "HIGH",IF(
                  Data!Z174 &gt;= 7, "MED","LOW")),IF(
                     $B$7="Emerging Threat", IF(
                        Data!AG174 &gt;= 10, "HIGH",IF(
                            Data!AG174 &gt;= 7, "MED","LOW")))))</f>
        <v>LOW</v>
      </c>
      <c r="L212" s="23" t="str">
        <f>IF(
   $B$7="Overall Alert",IF(
      Data!T174 &gt;= 7, "HIGH",IF(
         Data!T174 &gt;= 5, "MED","LOW")), IF(
            $B$7="Underlying Vulnerability", IF(
               Data!AA174 &gt;= 10, "HIGH",IF(
                  Data!AA174 &gt;= 7, "MED","LOW")),IF(
                     $B$7="Emerging Threat", IF(
                        Data!AH174 &gt;= 10, "HIGH",IF(
                            Data!AH174 &gt;= 7, "MED","LOW")))))</f>
        <v>MED</v>
      </c>
      <c r="M212" s="23" t="str">
        <f>IF(
   $B$7="Overall Alert",IF(
      Data!U174 &gt;= 7, "HIGH",IF(
         Data!U174 &gt;= 5, "MED","LOW")), IF(
            $B$7="Underlying Vulnerability", IF(
               Data!AB174 &gt;= 10, "HIGH",IF(
                  Data!AB174 &gt;= 7, "MED","LOW")),IF(
                     $B$7="Emerging Threat", IF(
                        Data!AI174 &gt;= 10, "HIGH",IF(
                            Data!AI174 &gt;= 7, "MED","LOW")))))</f>
        <v>LOW</v>
      </c>
      <c r="N212" s="23" t="str">
        <f>IF(
   $B$7="Overall Alert",IF(
      Data!V174 &gt;= 7, "HIGH",IF(
         Data!V174 &gt;= 5, "MED","LOW")), IF(
            $B$7="Underlying Vulnerability", IF(
               Data!AC174 &gt;= 10, "HIGH",IF(
                  Data!AC174 &gt;= 7, "MED","LOW")),IF(
                     $B$7="Emerging Threat", IF(
                        Data!AJ174 &gt;= 10, "HIGH",IF(
                            Data!AJ174 &gt;= 7, "MED","LOW")))))</f>
        <v>MED</v>
      </c>
      <c r="O212" s="23" t="str">
        <f>IF(
   $B$7="Overall Alert",IF(
      Data!W174 &gt;= 7, "HIGH",IF(
         Data!W174 &gt;= 5, "MED","LOW")), IF(
            $B$7="Underlying Vulnerability", IF(
               Data!AD174 &gt;= 10, "HIGH",IF(
                  Data!AD174 &gt;= 7, "MED","LOW")),IF(
                     $B$7="Emerging Threat", IF(
                        Data!AK174 &gt;= 10, "HIGH",IF(
                            Data!AK174 &gt;= 7, "MED","LOW")))))</f>
        <v>LOW</v>
      </c>
      <c r="P212" s="23"/>
      <c r="Q212" s="25"/>
      <c r="R212" s="25"/>
      <c r="S212" s="19"/>
      <c r="T212" s="19"/>
      <c r="U212" s="19"/>
      <c r="V212" s="19"/>
      <c r="W212" s="19"/>
      <c r="X212" s="19"/>
      <c r="Y212" s="26"/>
      <c r="Z212" s="26"/>
      <c r="AA212" s="26"/>
      <c r="AB212" s="26"/>
      <c r="AC212" s="26"/>
      <c r="AD212" s="26"/>
      <c r="AE212" s="26"/>
      <c r="AF212" s="26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</row>
    <row r="213" spans="1:50" x14ac:dyDescent="0.2">
      <c r="A213" s="62">
        <v>170</v>
      </c>
      <c r="B213" s="18" t="str">
        <f>Data!B175</f>
        <v>Timor-Leste</v>
      </c>
      <c r="C213" s="18" t="str">
        <f>Data!C175</f>
        <v>TLS</v>
      </c>
      <c r="D213" s="18" t="str">
        <f>Data!D175</f>
        <v>EAS           East Asia &amp; Pacific</v>
      </c>
      <c r="E213" s="18" t="str">
        <f>Data!E175</f>
        <v>Blend</v>
      </c>
      <c r="F213" s="48">
        <f>Data!F175</f>
        <v>0</v>
      </c>
      <c r="G213" s="20">
        <f>IF($B$7="Overall Alert",Data!G175,IF($B$7="Underlying Vulnerability",Data!J175,IF($B$7="Emerging Threat",Data!M175)))</f>
        <v>2.5</v>
      </c>
      <c r="H213" s="21">
        <f>IF($B$7="Overall Alert",Data!H175,IF($B$7="Underlying Vulnerability",Data!K175,IF($B$7="Emerging Threat",Data!N175)))</f>
        <v>2.5</v>
      </c>
      <c r="I213" s="48">
        <f>Data!Q175</f>
        <v>0</v>
      </c>
      <c r="J213" s="23" t="str">
        <f>IF(
   $B$7="Overall Alert",IF(
      Data!R175 &gt;= 7, "HIGH",IF(
         Data!R175 &gt;= 5, "MED","LOW")), IF(
            $B$7="Underlying Vulnerability", IF(
               Data!Y175 &gt;= 10, "HIGH",IF(
                  Data!Y175 &gt;= 7, "MED","LOW")),IF(
                     $B$7="Emerging Threat", IF(
                        Data!AF175 &gt;= 10, "HIGH",IF(
                            Data!AF175 &gt;= 7, "MED","LOW")))))</f>
        <v>HIGH</v>
      </c>
      <c r="K213" s="23" t="str">
        <f>IF(
   $B$7="Overall Alert",IF(
      Data!S175 &gt;= 7, "HIGH",IF(
         Data!S175 &gt;= 5, "MED","LOW")), IF(
            $B$7="Underlying Vulnerability", IF(
               Data!Z175 &gt;= 10, "HIGH",IF(
                  Data!Z175 &gt;= 7, "MED","LOW")),IF(
                     $B$7="Emerging Threat", IF(
                        Data!AG175 &gt;= 10, "HIGH",IF(
                            Data!AG175 &gt;= 7, "MED","LOW")))))</f>
        <v>LOW</v>
      </c>
      <c r="L213" s="23" t="str">
        <f>IF(
   $B$7="Overall Alert",IF(
      Data!T175 &gt;= 7, "HIGH",IF(
         Data!T175 &gt;= 5, "MED","LOW")), IF(
            $B$7="Underlying Vulnerability", IF(
               Data!AA175 &gt;= 10, "HIGH",IF(
                  Data!AA175 &gt;= 7, "MED","LOW")),IF(
                     $B$7="Emerging Threat", IF(
                        Data!AH175 &gt;= 10, "HIGH",IF(
                            Data!AH175 &gt;= 7, "MED","LOW")))))</f>
        <v>LOW</v>
      </c>
      <c r="M213" s="23" t="str">
        <f>IF(
   $B$7="Overall Alert",IF(
      Data!U175 &gt;= 7, "HIGH",IF(
         Data!U175 &gt;= 5, "MED","LOW")), IF(
            $B$7="Underlying Vulnerability", IF(
               Data!AB175 &gt;= 10, "HIGH",IF(
                  Data!AB175 &gt;= 7, "MED","LOW")),IF(
                     $B$7="Emerging Threat", IF(
                        Data!AI175 &gt;= 10, "HIGH",IF(
                            Data!AI175 &gt;= 7, "MED","LOW")))))</f>
        <v>HIGH</v>
      </c>
      <c r="N213" s="23" t="str">
        <f>IF(
   $B$7="Overall Alert",IF(
      Data!V175 &gt;= 7, "HIGH",IF(
         Data!V175 &gt;= 5, "MED","LOW")), IF(
            $B$7="Underlying Vulnerability", IF(
               Data!AC175 &gt;= 10, "HIGH",IF(
                  Data!AC175 &gt;= 7, "MED","LOW")),IF(
                     $B$7="Emerging Threat", IF(
                        Data!AJ175 &gt;= 10, "HIGH",IF(
                            Data!AJ175 &gt;= 7, "MED","LOW")))))</f>
        <v>LOW</v>
      </c>
      <c r="O213" s="23" t="str">
        <f>IF(
   $B$7="Overall Alert",IF(
      Data!W175 &gt;= 7, "HIGH",IF(
         Data!W175 &gt;= 5, "MED","LOW")), IF(
            $B$7="Underlying Vulnerability", IF(
               Data!AD175 &gt;= 10, "HIGH",IF(
                  Data!AD175 &gt;= 7, "MED","LOW")),IF(
                     $B$7="Emerging Threat", IF(
                        Data!AK175 &gt;= 10, "HIGH",IF(
                            Data!AK175 &gt;= 7, "MED","LOW")))))</f>
        <v>MED</v>
      </c>
      <c r="P213" s="23"/>
      <c r="Q213" s="25"/>
      <c r="R213" s="25"/>
      <c r="S213" s="19"/>
      <c r="T213" s="19"/>
      <c r="U213" s="19"/>
      <c r="V213" s="19"/>
      <c r="W213" s="19"/>
      <c r="X213" s="19"/>
      <c r="Y213" s="26"/>
      <c r="Z213" s="26"/>
      <c r="AA213" s="26"/>
      <c r="AB213" s="26"/>
      <c r="AC213" s="26"/>
      <c r="AD213" s="26"/>
      <c r="AE213" s="26"/>
      <c r="AF213" s="26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</row>
    <row r="214" spans="1:50" x14ac:dyDescent="0.2">
      <c r="A214" s="62">
        <v>171</v>
      </c>
      <c r="B214" s="18" t="str">
        <f>Data!B176</f>
        <v>Tonga</v>
      </c>
      <c r="C214" s="18" t="str">
        <f>Data!C176</f>
        <v>TON</v>
      </c>
      <c r="D214" s="18" t="str">
        <f>Data!D176</f>
        <v>EAS           East Asia &amp; Pacific</v>
      </c>
      <c r="E214" s="18" t="str">
        <f>Data!E176</f>
        <v>IDA</v>
      </c>
      <c r="F214" s="48">
        <f>Data!F176</f>
        <v>0</v>
      </c>
      <c r="G214" s="20">
        <f>IF($B$7="Overall Alert",Data!G176,IF($B$7="Underlying Vulnerability",Data!J176,IF($B$7="Emerging Threat",Data!M176)))</f>
        <v>3</v>
      </c>
      <c r="H214" s="21">
        <f>IF($B$7="Overall Alert",Data!H176,IF($B$7="Underlying Vulnerability",Data!K176,IF($B$7="Emerging Threat",Data!N176)))</f>
        <v>3</v>
      </c>
      <c r="I214" s="48">
        <f>Data!Q176</f>
        <v>0</v>
      </c>
      <c r="J214" s="23" t="str">
        <f>IF(
   $B$7="Overall Alert",IF(
      Data!R176 &gt;= 7, "HIGH",IF(
         Data!R176 &gt;= 5, "MED","LOW")), IF(
            $B$7="Underlying Vulnerability", IF(
               Data!Y176 &gt;= 10, "HIGH",IF(
                  Data!Y176 &gt;= 7, "MED","LOW")),IF(
                     $B$7="Emerging Threat", IF(
                        Data!AF176 &gt;= 10, "HIGH",IF(
                            Data!AF176 &gt;= 7, "MED","LOW")))))</f>
        <v>HIGH</v>
      </c>
      <c r="K214" s="23" t="str">
        <f>IF(
   $B$7="Overall Alert",IF(
      Data!S176 &gt;= 7, "HIGH",IF(
         Data!S176 &gt;= 5, "MED","LOW")), IF(
            $B$7="Underlying Vulnerability", IF(
               Data!Z176 &gt;= 10, "HIGH",IF(
                  Data!Z176 &gt;= 7, "MED","LOW")),IF(
                     $B$7="Emerging Threat", IF(
                        Data!AG176 &gt;= 10, "HIGH",IF(
                            Data!AG176 &gt;= 7, "MED","LOW")))))</f>
        <v>LOW</v>
      </c>
      <c r="L214" s="23" t="str">
        <f>IF(
   $B$7="Overall Alert",IF(
      Data!T176 &gt;= 7, "HIGH",IF(
         Data!T176 &gt;= 5, "MED","LOW")), IF(
            $B$7="Underlying Vulnerability", IF(
               Data!AA176 &gt;= 10, "HIGH",IF(
                  Data!AA176 &gt;= 7, "MED","LOW")),IF(
                     $B$7="Emerging Threat", IF(
                        Data!AH176 &gt;= 10, "HIGH",IF(
                            Data!AH176 &gt;= 7, "MED","LOW")))))</f>
        <v>LOW</v>
      </c>
      <c r="M214" s="23" t="str">
        <f>IF(
   $B$7="Overall Alert",IF(
      Data!U176 &gt;= 7, "HIGH",IF(
         Data!U176 &gt;= 5, "MED","LOW")), IF(
            $B$7="Underlying Vulnerability", IF(
               Data!AB176 &gt;= 10, "HIGH",IF(
                  Data!AB176 &gt;= 7, "MED","LOW")),IF(
                     $B$7="Emerging Threat", IF(
                        Data!AI176 &gt;= 10, "HIGH",IF(
                            Data!AI176 &gt;= 7, "MED","LOW")))))</f>
        <v>HIGH</v>
      </c>
      <c r="N214" s="23" t="str">
        <f>IF(
   $B$7="Overall Alert",IF(
      Data!V176 &gt;= 7, "HIGH",IF(
         Data!V176 &gt;= 5, "MED","LOW")), IF(
            $B$7="Underlying Vulnerability", IF(
               Data!AC176 &gt;= 10, "HIGH",IF(
                  Data!AC176 &gt;= 7, "MED","LOW")),IF(
                     $B$7="Emerging Threat", IF(
                        Data!AJ176 &gt;= 10, "HIGH",IF(
                            Data!AJ176 &gt;= 7, "MED","LOW")))))</f>
        <v>HIGH</v>
      </c>
      <c r="O214" s="23" t="str">
        <f>IF(
   $B$7="Overall Alert",IF(
      Data!W176 &gt;= 7, "HIGH",IF(
         Data!W176 &gt;= 5, "MED","LOW")), IF(
            $B$7="Underlying Vulnerability", IF(
               Data!AD176 &gt;= 10, "HIGH",IF(
                  Data!AD176 &gt;= 7, "MED","LOW")),IF(
                     $B$7="Emerging Threat", IF(
                        Data!AK176 &gt;= 10, "HIGH",IF(
                            Data!AK176 &gt;= 7, "MED","LOW")))))</f>
        <v>LOW</v>
      </c>
      <c r="P214" s="23"/>
      <c r="Q214" s="25"/>
      <c r="R214" s="25"/>
      <c r="S214" s="19"/>
      <c r="T214" s="19"/>
      <c r="U214" s="19"/>
      <c r="V214" s="19"/>
      <c r="W214" s="19"/>
      <c r="X214" s="19"/>
      <c r="Y214" s="26"/>
      <c r="Z214" s="26"/>
      <c r="AA214" s="26"/>
      <c r="AB214" s="26"/>
      <c r="AC214" s="26"/>
      <c r="AD214" s="26"/>
      <c r="AE214" s="26"/>
      <c r="AF214" s="26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</row>
    <row r="215" spans="1:50" x14ac:dyDescent="0.2">
      <c r="A215" s="62">
        <v>172</v>
      </c>
      <c r="B215" s="18" t="str">
        <f>Data!B177</f>
        <v>Trinidad and Tobago</v>
      </c>
      <c r="C215" s="18" t="str">
        <f>Data!C177</f>
        <v>TTO</v>
      </c>
      <c r="D215" s="18" t="str">
        <f>Data!D177</f>
        <v>LCN           Latin America &amp; Caribbean</v>
      </c>
      <c r="E215" s="18" t="str">
        <f>Data!E177</f>
        <v>IBRD</v>
      </c>
      <c r="F215" s="48">
        <f>Data!F177</f>
        <v>0</v>
      </c>
      <c r="G215" s="20">
        <f>IF($B$7="Overall Alert",Data!G177,IF($B$7="Underlying Vulnerability",Data!J177,IF($B$7="Emerging Threat",Data!M177)))</f>
        <v>1.5</v>
      </c>
      <c r="H215" s="21">
        <f>IF($B$7="Overall Alert",Data!H177,IF($B$7="Underlying Vulnerability",Data!K177,IF($B$7="Emerging Threat",Data!N177)))</f>
        <v>1.5</v>
      </c>
      <c r="I215" s="48">
        <f>Data!Q177</f>
        <v>0</v>
      </c>
      <c r="J215" s="23" t="str">
        <f>IF(
   $B$7="Overall Alert",IF(
      Data!R177 &gt;= 7, "HIGH",IF(
         Data!R177 &gt;= 5, "MED","LOW")), IF(
            $B$7="Underlying Vulnerability", IF(
               Data!Y177 &gt;= 10, "HIGH",IF(
                  Data!Y177 &gt;= 7, "MED","LOW")),IF(
                     $B$7="Emerging Threat", IF(
                        Data!AF177 &gt;= 10, "HIGH",IF(
                            Data!AF177 &gt;= 7, "MED","LOW")))))</f>
        <v>HIGH</v>
      </c>
      <c r="K215" s="23" t="str">
        <f>IF(
   $B$7="Overall Alert",IF(
      Data!S177 &gt;= 7, "HIGH",IF(
         Data!S177 &gt;= 5, "MED","LOW")), IF(
            $B$7="Underlying Vulnerability", IF(
               Data!Z177 &gt;= 10, "HIGH",IF(
                  Data!Z177 &gt;= 7, "MED","LOW")),IF(
                     $B$7="Emerging Threat", IF(
                        Data!AG177 &gt;= 10, "HIGH",IF(
                            Data!AG177 &gt;= 7, "MED","LOW")))))</f>
        <v>LOW</v>
      </c>
      <c r="L215" s="23" t="str">
        <f>IF(
   $B$7="Overall Alert",IF(
      Data!T177 &gt;= 7, "HIGH",IF(
         Data!T177 &gt;= 5, "MED","LOW")), IF(
            $B$7="Underlying Vulnerability", IF(
               Data!AA177 &gt;= 10, "HIGH",IF(
                  Data!AA177 &gt;= 7, "MED","LOW")),IF(
                     $B$7="Emerging Threat", IF(
                        Data!AH177 &gt;= 10, "HIGH",IF(
                            Data!AH177 &gt;= 7, "MED","LOW")))))</f>
        <v>LOW</v>
      </c>
      <c r="M215" s="23" t="str">
        <f>IF(
   $B$7="Overall Alert",IF(
      Data!U177 &gt;= 7, "HIGH",IF(
         Data!U177 &gt;= 5, "MED","LOW")), IF(
            $B$7="Underlying Vulnerability", IF(
               Data!AB177 &gt;= 10, "HIGH",IF(
                  Data!AB177 &gt;= 7, "MED","LOW")),IF(
                     $B$7="Emerging Threat", IF(
                        Data!AI177 &gt;= 10, "HIGH",IF(
                            Data!AI177 &gt;= 7, "MED","LOW")))))</f>
        <v>LOW</v>
      </c>
      <c r="N215" s="23" t="str">
        <f>IF(
   $B$7="Overall Alert",IF(
      Data!V177 &gt;= 7, "HIGH",IF(
         Data!V177 &gt;= 5, "MED","LOW")), IF(
            $B$7="Underlying Vulnerability", IF(
               Data!AC177 &gt;= 10, "HIGH",IF(
                  Data!AC177 &gt;= 7, "MED","LOW")),IF(
                     $B$7="Emerging Threat", IF(
                        Data!AJ177 &gt;= 10, "HIGH",IF(
                            Data!AJ177 &gt;= 7, "MED","LOW")))))</f>
        <v>MED</v>
      </c>
      <c r="O215" s="23" t="str">
        <f>IF(
   $B$7="Overall Alert",IF(
      Data!W177 &gt;= 7, "HIGH",IF(
         Data!W177 &gt;= 5, "MED","LOW")), IF(
            $B$7="Underlying Vulnerability", IF(
               Data!AD177 &gt;= 10, "HIGH",IF(
                  Data!AD177 &gt;= 7, "MED","LOW")),IF(
                     $B$7="Emerging Threat", IF(
                        Data!AK177 &gt;= 10, "HIGH",IF(
                            Data!AK177 &gt;= 7, "MED","LOW")))))</f>
        <v>LOW</v>
      </c>
      <c r="P215" s="23"/>
      <c r="Q215" s="25"/>
      <c r="R215" s="25"/>
      <c r="S215" s="19"/>
      <c r="T215" s="19"/>
      <c r="U215" s="19"/>
      <c r="V215" s="19"/>
      <c r="W215" s="19"/>
      <c r="X215" s="19"/>
      <c r="Y215" s="26"/>
      <c r="Z215" s="26"/>
      <c r="AA215" s="26"/>
      <c r="AB215" s="26"/>
      <c r="AC215" s="26"/>
      <c r="AD215" s="26"/>
      <c r="AE215" s="26"/>
      <c r="AF215" s="26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</row>
    <row r="216" spans="1:50" x14ac:dyDescent="0.2">
      <c r="A216" s="62">
        <v>173</v>
      </c>
      <c r="B216" s="18" t="str">
        <f>Data!B178</f>
        <v>Tunisia</v>
      </c>
      <c r="C216" s="18" t="str">
        <f>Data!C178</f>
        <v>TUN</v>
      </c>
      <c r="D216" s="18" t="str">
        <f>Data!D178</f>
        <v>MEA           Middle East &amp; North Africa</v>
      </c>
      <c r="E216" s="18" t="str">
        <f>Data!E178</f>
        <v>IBRD</v>
      </c>
      <c r="F216" s="48">
        <f>Data!F178</f>
        <v>0</v>
      </c>
      <c r="G216" s="20">
        <f>IF($B$7="Overall Alert",Data!G178,IF($B$7="Underlying Vulnerability",Data!J178,IF($B$7="Emerging Threat",Data!M178)))</f>
        <v>2</v>
      </c>
      <c r="H216" s="21">
        <f>IF($B$7="Overall Alert",Data!H178,IF($B$7="Underlying Vulnerability",Data!K178,IF($B$7="Emerging Threat",Data!N178)))</f>
        <v>2</v>
      </c>
      <c r="I216" s="48">
        <f>Data!Q178</f>
        <v>0</v>
      </c>
      <c r="J216" s="23" t="str">
        <f>IF(
   $B$7="Overall Alert",IF(
      Data!R178 &gt;= 7, "HIGH",IF(
         Data!R178 &gt;= 5, "MED","LOW")), IF(
            $B$7="Underlying Vulnerability", IF(
               Data!Y178 &gt;= 10, "HIGH",IF(
                  Data!Y178 &gt;= 7, "MED","LOW")),IF(
                     $B$7="Emerging Threat", IF(
                        Data!AF178 &gt;= 10, "HIGH",IF(
                            Data!AF178 &gt;= 7, "MED","LOW")))))</f>
        <v>HIGH</v>
      </c>
      <c r="K216" s="23" t="str">
        <f>IF(
   $B$7="Overall Alert",IF(
      Data!S178 &gt;= 7, "HIGH",IF(
         Data!S178 &gt;= 5, "MED","LOW")), IF(
            $B$7="Underlying Vulnerability", IF(
               Data!Z178 &gt;= 10, "HIGH",IF(
                  Data!Z178 &gt;= 7, "MED","LOW")),IF(
                     $B$7="Emerging Threat", IF(
                        Data!AG178 &gt;= 10, "HIGH",IF(
                            Data!AG178 &gt;= 7, "MED","LOW")))))</f>
        <v>LOW</v>
      </c>
      <c r="L216" s="23" t="str">
        <f>IF(
   $B$7="Overall Alert",IF(
      Data!T178 &gt;= 7, "HIGH",IF(
         Data!T178 &gt;= 5, "MED","LOW")), IF(
            $B$7="Underlying Vulnerability", IF(
               Data!AA178 &gt;= 10, "HIGH",IF(
                  Data!AA178 &gt;= 7, "MED","LOW")),IF(
                     $B$7="Emerging Threat", IF(
                        Data!AH178 &gt;= 10, "HIGH",IF(
                            Data!AH178 &gt;= 7, "MED","LOW")))))</f>
        <v>MED</v>
      </c>
      <c r="M216" s="23" t="str">
        <f>IF(
   $B$7="Overall Alert",IF(
      Data!U178 &gt;= 7, "HIGH",IF(
         Data!U178 &gt;= 5, "MED","LOW")), IF(
            $B$7="Underlying Vulnerability", IF(
               Data!AB178 &gt;= 10, "HIGH",IF(
                  Data!AB178 &gt;= 7, "MED","LOW")),IF(
                     $B$7="Emerging Threat", IF(
                        Data!AI178 &gt;= 10, "HIGH",IF(
                            Data!AI178 &gt;= 7, "MED","LOW")))))</f>
        <v>MED</v>
      </c>
      <c r="N216" s="23" t="str">
        <f>IF(
   $B$7="Overall Alert",IF(
      Data!V178 &gt;= 7, "HIGH",IF(
         Data!V178 &gt;= 5, "MED","LOW")), IF(
            $B$7="Underlying Vulnerability", IF(
               Data!AC178 &gt;= 10, "HIGH",IF(
                  Data!AC178 &gt;= 7, "MED","LOW")),IF(
                     $B$7="Emerging Threat", IF(
                        Data!AJ178 &gt;= 10, "HIGH",IF(
                            Data!AJ178 &gt;= 7, "MED","LOW")))))</f>
        <v>LOW</v>
      </c>
      <c r="O216" s="23" t="str">
        <f>IF(
   $B$7="Overall Alert",IF(
      Data!W178 &gt;= 7, "HIGH",IF(
         Data!W178 &gt;= 5, "MED","LOW")), IF(
            $B$7="Underlying Vulnerability", IF(
               Data!AD178 &gt;= 10, "HIGH",IF(
                  Data!AD178 &gt;= 7, "MED","LOW")),IF(
                     $B$7="Emerging Threat", IF(
                        Data!AK178 &gt;= 10, "HIGH",IF(
                            Data!AK178 &gt;= 7, "MED","LOW")))))</f>
        <v>LOW</v>
      </c>
      <c r="P216" s="23"/>
      <c r="Q216" s="25"/>
      <c r="R216" s="25"/>
      <c r="S216" s="19"/>
      <c r="T216" s="19"/>
      <c r="U216" s="19"/>
      <c r="V216" s="19"/>
      <c r="W216" s="19"/>
      <c r="X216" s="19"/>
      <c r="Y216" s="26"/>
      <c r="Z216" s="26"/>
      <c r="AA216" s="26"/>
      <c r="AB216" s="26"/>
      <c r="AC216" s="26"/>
      <c r="AD216" s="26"/>
      <c r="AE216" s="26"/>
      <c r="AF216" s="26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</row>
    <row r="217" spans="1:50" x14ac:dyDescent="0.2">
      <c r="A217" s="62">
        <v>174</v>
      </c>
      <c r="B217" s="18" t="str">
        <f>Data!B179</f>
        <v>Turkey</v>
      </c>
      <c r="C217" s="18" t="str">
        <f>Data!C179</f>
        <v>TUR</v>
      </c>
      <c r="D217" s="18" t="str">
        <f>Data!D179</f>
        <v>ECS           Europe &amp; Central Asia</v>
      </c>
      <c r="E217" s="18" t="str">
        <f>Data!E179</f>
        <v>IBRD</v>
      </c>
      <c r="F217" s="48">
        <f>Data!F179</f>
        <v>0</v>
      </c>
      <c r="G217" s="20">
        <f>IF($B$7="Overall Alert",Data!G179,IF($B$7="Underlying Vulnerability",Data!J179,IF($B$7="Emerging Threat",Data!M179)))</f>
        <v>2</v>
      </c>
      <c r="H217" s="21">
        <f>IF($B$7="Overall Alert",Data!H179,IF($B$7="Underlying Vulnerability",Data!K179,IF($B$7="Emerging Threat",Data!N179)))</f>
        <v>2</v>
      </c>
      <c r="I217" s="48">
        <f>Data!Q179</f>
        <v>0</v>
      </c>
      <c r="J217" s="23" t="str">
        <f>IF(
   $B$7="Overall Alert",IF(
      Data!R179 &gt;= 7, "HIGH",IF(
         Data!R179 &gt;= 5, "MED","LOW")), IF(
            $B$7="Underlying Vulnerability", IF(
               Data!Y179 &gt;= 10, "HIGH",IF(
                  Data!Y179 &gt;= 7, "MED","LOW")),IF(
                     $B$7="Emerging Threat", IF(
                        Data!AF179 &gt;= 10, "HIGH",IF(
                            Data!AF179 &gt;= 7, "MED","LOW")))))</f>
        <v>HIGH</v>
      </c>
      <c r="K217" s="23" t="str">
        <f>IF(
   $B$7="Overall Alert",IF(
      Data!S179 &gt;= 7, "HIGH",IF(
         Data!S179 &gt;= 5, "MED","LOW")), IF(
            $B$7="Underlying Vulnerability", IF(
               Data!Z179 &gt;= 10, "HIGH",IF(
                  Data!Z179 &gt;= 7, "MED","LOW")),IF(
                     $B$7="Emerging Threat", IF(
                        Data!AG179 &gt;= 10, "HIGH",IF(
                            Data!AG179 &gt;= 7, "MED","LOW")))))</f>
        <v>LOW</v>
      </c>
      <c r="L217" s="23" t="str">
        <f>IF(
   $B$7="Overall Alert",IF(
      Data!T179 &gt;= 7, "HIGH",IF(
         Data!T179 &gt;= 5, "MED","LOW")), IF(
            $B$7="Underlying Vulnerability", IF(
               Data!AA179 &gt;= 10, "HIGH",IF(
                  Data!AA179 &gt;= 7, "MED","LOW")),IF(
                     $B$7="Emerging Threat", IF(
                        Data!AH179 &gt;= 10, "HIGH",IF(
                            Data!AH179 &gt;= 7, "MED","LOW")))))</f>
        <v>MED</v>
      </c>
      <c r="M217" s="23" t="str">
        <f>IF(
   $B$7="Overall Alert",IF(
      Data!U179 &gt;= 7, "HIGH",IF(
         Data!U179 &gt;= 5, "MED","LOW")), IF(
            $B$7="Underlying Vulnerability", IF(
               Data!AB179 &gt;= 10, "HIGH",IF(
                  Data!AB179 &gt;= 7, "MED","LOW")),IF(
                     $B$7="Emerging Threat", IF(
                        Data!AI179 &gt;= 10, "HIGH",IF(
                            Data!AI179 &gt;= 7, "MED","LOW")))))</f>
        <v>MED</v>
      </c>
      <c r="N217" s="23" t="str">
        <f>IF(
   $B$7="Overall Alert",IF(
      Data!V179 &gt;= 7, "HIGH",IF(
         Data!V179 &gt;= 5, "MED","LOW")), IF(
            $B$7="Underlying Vulnerability", IF(
               Data!AC179 &gt;= 10, "HIGH",IF(
                  Data!AC179 &gt;= 7, "MED","LOW")),IF(
                     $B$7="Emerging Threat", IF(
                        Data!AJ179 &gt;= 10, "HIGH",IF(
                            Data!AJ179 &gt;= 7, "MED","LOW")))))</f>
        <v>LOW</v>
      </c>
      <c r="O217" s="23" t="str">
        <f>IF(
   $B$7="Overall Alert",IF(
      Data!W179 &gt;= 7, "HIGH",IF(
         Data!W179 &gt;= 5, "MED","LOW")), IF(
            $B$7="Underlying Vulnerability", IF(
               Data!AD179 &gt;= 10, "HIGH",IF(
                  Data!AD179 &gt;= 7, "MED","LOW")),IF(
                     $B$7="Emerging Threat", IF(
                        Data!AK179 &gt;= 10, "HIGH",IF(
                            Data!AK179 &gt;= 7, "MED","LOW")))))</f>
        <v>LOW</v>
      </c>
      <c r="P217" s="23"/>
      <c r="Q217" s="25"/>
      <c r="R217" s="25"/>
      <c r="S217" s="19"/>
      <c r="T217" s="19"/>
      <c r="U217" s="19"/>
      <c r="V217" s="19"/>
      <c r="W217" s="19"/>
      <c r="X217" s="19"/>
      <c r="Y217" s="26"/>
      <c r="Z217" s="26"/>
      <c r="AA217" s="26"/>
      <c r="AB217" s="26"/>
      <c r="AC217" s="26"/>
      <c r="AD217" s="26"/>
      <c r="AE217" s="26"/>
      <c r="AF217" s="26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</row>
    <row r="218" spans="1:50" x14ac:dyDescent="0.2">
      <c r="A218" s="62">
        <v>175</v>
      </c>
      <c r="B218" s="18" t="str">
        <f>Data!B180</f>
        <v>Tuvalu</v>
      </c>
      <c r="C218" s="18" t="str">
        <f>Data!C180</f>
        <v>TUV</v>
      </c>
      <c r="D218" s="18" t="str">
        <f>Data!D180</f>
        <v>EAS           East Asia &amp; Pacific</v>
      </c>
      <c r="E218" s="18" t="str">
        <f>Data!E180</f>
        <v>IDA</v>
      </c>
      <c r="F218" s="48">
        <f>Data!F180</f>
        <v>0</v>
      </c>
      <c r="G218" s="20">
        <f>IF($B$7="Overall Alert",Data!G180,IF($B$7="Underlying Vulnerability",Data!J180,IF($B$7="Emerging Threat",Data!M180)))</f>
        <v>1</v>
      </c>
      <c r="H218" s="21">
        <f>IF($B$7="Overall Alert",Data!H180,IF($B$7="Underlying Vulnerability",Data!K180,IF($B$7="Emerging Threat",Data!N180)))</f>
        <v>1</v>
      </c>
      <c r="I218" s="48">
        <f>Data!Q180</f>
        <v>0</v>
      </c>
      <c r="J218" s="23" t="str">
        <f>IF(
   $B$7="Overall Alert",IF(
      Data!R180 &gt;= 7, "HIGH",IF(
         Data!R180 &gt;= 5, "MED","LOW")), IF(
            $B$7="Underlying Vulnerability", IF(
               Data!Y180 &gt;= 10, "HIGH",IF(
                  Data!Y180 &gt;= 7, "MED","LOW")),IF(
                     $B$7="Emerging Threat", IF(
                        Data!AF180 &gt;= 10, "HIGH",IF(
                            Data!AF180 &gt;= 7, "MED","LOW")))))</f>
        <v>LOW</v>
      </c>
      <c r="K218" s="23" t="str">
        <f>IF(
   $B$7="Overall Alert",IF(
      Data!S180 &gt;= 7, "HIGH",IF(
         Data!S180 &gt;= 5, "MED","LOW")), IF(
            $B$7="Underlying Vulnerability", IF(
               Data!Z180 &gt;= 10, "HIGH",IF(
                  Data!Z180 &gt;= 7, "MED","LOW")),IF(
                     $B$7="Emerging Threat", IF(
                        Data!AG180 &gt;= 10, "HIGH",IF(
                            Data!AG180 &gt;= 7, "MED","LOW")))))</f>
        <v>LOW</v>
      </c>
      <c r="L218" s="23" t="str">
        <f>IF(
   $B$7="Overall Alert",IF(
      Data!T180 &gt;= 7, "HIGH",IF(
         Data!T180 &gt;= 5, "MED","LOW")), IF(
            $B$7="Underlying Vulnerability", IF(
               Data!AA180 &gt;= 10, "HIGH",IF(
                  Data!AA180 &gt;= 7, "MED","LOW")),IF(
                     $B$7="Emerging Threat", IF(
                        Data!AH180 &gt;= 10, "HIGH",IF(
                            Data!AH180 &gt;= 7, "MED","LOW")))))</f>
        <v>LOW</v>
      </c>
      <c r="M218" s="23" t="str">
        <f>IF(
   $B$7="Overall Alert",IF(
      Data!U180 &gt;= 7, "HIGH",IF(
         Data!U180 &gt;= 5, "MED","LOW")), IF(
            $B$7="Underlying Vulnerability", IF(
               Data!AB180 &gt;= 10, "HIGH",IF(
                  Data!AB180 &gt;= 7, "MED","LOW")),IF(
                     $B$7="Emerging Threat", IF(
                        Data!AI180 &gt;= 10, "HIGH",IF(
                            Data!AI180 &gt;= 7, "MED","LOW")))))</f>
        <v>LOW</v>
      </c>
      <c r="N218" s="23" t="str">
        <f>IF(
   $B$7="Overall Alert",IF(
      Data!V180 &gt;= 7, "HIGH",IF(
         Data!V180 &gt;= 5, "MED","LOW")), IF(
            $B$7="Underlying Vulnerability", IF(
               Data!AC180 &gt;= 10, "HIGH",IF(
                  Data!AC180 &gt;= 7, "MED","LOW")),IF(
                     $B$7="Emerging Threat", IF(
                        Data!AJ180 &gt;= 10, "HIGH",IF(
                            Data!AJ180 &gt;= 7, "MED","LOW")))))</f>
        <v>MED</v>
      </c>
      <c r="O218" s="23" t="str">
        <f>IF(
   $B$7="Overall Alert",IF(
      Data!W180 &gt;= 7, "HIGH",IF(
         Data!W180 &gt;= 5, "MED","LOW")), IF(
            $B$7="Underlying Vulnerability", IF(
               Data!AD180 &gt;= 10, "HIGH",IF(
                  Data!AD180 &gt;= 7, "MED","LOW")),IF(
                     $B$7="Emerging Threat", IF(
                        Data!AK180 &gt;= 10, "HIGH",IF(
                            Data!AK180 &gt;= 7, "MED","LOW")))))</f>
        <v>MED</v>
      </c>
      <c r="P218" s="23"/>
      <c r="Q218" s="25"/>
      <c r="R218" s="25"/>
      <c r="S218" s="19"/>
      <c r="T218" s="19"/>
      <c r="U218" s="19"/>
      <c r="V218" s="19"/>
      <c r="W218" s="19"/>
      <c r="X218" s="19"/>
      <c r="Y218" s="26"/>
      <c r="Z218" s="26"/>
      <c r="AA218" s="26"/>
      <c r="AB218" s="26"/>
      <c r="AC218" s="26"/>
      <c r="AD218" s="26"/>
      <c r="AE218" s="26"/>
      <c r="AF218" s="26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</row>
    <row r="219" spans="1:50" x14ac:dyDescent="0.2">
      <c r="A219" s="62">
        <v>176</v>
      </c>
      <c r="B219" s="18" t="str">
        <f>Data!B181</f>
        <v>Tanzania</v>
      </c>
      <c r="C219" s="18" t="str">
        <f>Data!C181</f>
        <v>TZA</v>
      </c>
      <c r="D219" s="18" t="str">
        <f>Data!D181</f>
        <v>SSF           Sub-Saharan Africa</v>
      </c>
      <c r="E219" s="18" t="str">
        <f>Data!E181</f>
        <v>IDA</v>
      </c>
      <c r="F219" s="48">
        <f>Data!F181</f>
        <v>0</v>
      </c>
      <c r="G219" s="20">
        <f>IF($B$7="Overall Alert",Data!G181,IF($B$7="Underlying Vulnerability",Data!J181,IF($B$7="Emerging Threat",Data!M181)))</f>
        <v>3</v>
      </c>
      <c r="H219" s="21">
        <f>IF($B$7="Overall Alert",Data!H181,IF($B$7="Underlying Vulnerability",Data!K181,IF($B$7="Emerging Threat",Data!N181)))</f>
        <v>3</v>
      </c>
      <c r="I219" s="48">
        <f>Data!Q181</f>
        <v>0</v>
      </c>
      <c r="J219" s="23" t="str">
        <f>IF(
   $B$7="Overall Alert",IF(
      Data!R181 &gt;= 7, "HIGH",IF(
         Data!R181 &gt;= 5, "MED","LOW")), IF(
            $B$7="Underlying Vulnerability", IF(
               Data!Y181 &gt;= 10, "HIGH",IF(
                  Data!Y181 &gt;= 7, "MED","LOW")),IF(
                     $B$7="Emerging Threat", IF(
                        Data!AF181 &gt;= 10, "HIGH",IF(
                            Data!AF181 &gt;= 7, "MED","LOW")))))</f>
        <v>HIGH</v>
      </c>
      <c r="K219" s="23" t="str">
        <f>IF(
   $B$7="Overall Alert",IF(
      Data!S181 &gt;= 7, "HIGH",IF(
         Data!S181 &gt;= 5, "MED","LOW")), IF(
            $B$7="Underlying Vulnerability", IF(
               Data!Z181 &gt;= 10, "HIGH",IF(
                  Data!Z181 &gt;= 7, "MED","LOW")),IF(
                     $B$7="Emerging Threat", IF(
                        Data!AG181 &gt;= 10, "HIGH",IF(
                            Data!AG181 &gt;= 7, "MED","LOW")))))</f>
        <v>LOW</v>
      </c>
      <c r="L219" s="23" t="str">
        <f>IF(
   $B$7="Overall Alert",IF(
      Data!T181 &gt;= 7, "HIGH",IF(
         Data!T181 &gt;= 5, "MED","LOW")), IF(
            $B$7="Underlying Vulnerability", IF(
               Data!AA181 &gt;= 10, "HIGH",IF(
                  Data!AA181 &gt;= 7, "MED","LOW")),IF(
                     $B$7="Emerging Threat", IF(
                        Data!AH181 &gt;= 10, "HIGH",IF(
                            Data!AH181 &gt;= 7, "MED","LOW")))))</f>
        <v>MED</v>
      </c>
      <c r="M219" s="23" t="str">
        <f>IF(
   $B$7="Overall Alert",IF(
      Data!U181 &gt;= 7, "HIGH",IF(
         Data!U181 &gt;= 5, "MED","LOW")), IF(
            $B$7="Underlying Vulnerability", IF(
               Data!AB181 &gt;= 10, "HIGH",IF(
                  Data!AB181 &gt;= 7, "MED","LOW")),IF(
                     $B$7="Emerging Threat", IF(
                        Data!AI181 &gt;= 10, "HIGH",IF(
                            Data!AI181 &gt;= 7, "MED","LOW")))))</f>
        <v>HIGH</v>
      </c>
      <c r="N219" s="23" t="str">
        <f>IF(
   $B$7="Overall Alert",IF(
      Data!V181 &gt;= 7, "HIGH",IF(
         Data!V181 &gt;= 5, "MED","LOW")), IF(
            $B$7="Underlying Vulnerability", IF(
               Data!AC181 &gt;= 10, "HIGH",IF(
                  Data!AC181 &gt;= 7, "MED","LOW")),IF(
                     $B$7="Emerging Threat", IF(
                        Data!AJ181 &gt;= 10, "HIGH",IF(
                            Data!AJ181 &gt;= 7, "MED","LOW")))))</f>
        <v>MED</v>
      </c>
      <c r="O219" s="23" t="str">
        <f>IF(
   $B$7="Overall Alert",IF(
      Data!W181 &gt;= 7, "HIGH",IF(
         Data!W181 &gt;= 5, "MED","LOW")), IF(
            $B$7="Underlying Vulnerability", IF(
               Data!AD181 &gt;= 10, "HIGH",IF(
                  Data!AD181 &gt;= 7, "MED","LOW")),IF(
                     $B$7="Emerging Threat", IF(
                        Data!AK181 &gt;= 10, "HIGH",IF(
                            Data!AK181 &gt;= 7, "MED","LOW")))))</f>
        <v>LOW</v>
      </c>
      <c r="P219" s="23"/>
      <c r="Q219" s="25"/>
      <c r="R219" s="25"/>
      <c r="S219" s="19"/>
      <c r="T219" s="19"/>
      <c r="U219" s="19"/>
      <c r="V219" s="19"/>
      <c r="W219" s="19"/>
      <c r="X219" s="19"/>
      <c r="Y219" s="26"/>
      <c r="Z219" s="26"/>
      <c r="AA219" s="26"/>
      <c r="AB219" s="26"/>
      <c r="AC219" s="26"/>
      <c r="AD219" s="26"/>
      <c r="AE219" s="26"/>
      <c r="AF219" s="26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</row>
    <row r="220" spans="1:50" x14ac:dyDescent="0.2">
      <c r="A220" s="62">
        <v>177</v>
      </c>
      <c r="B220" s="18" t="str">
        <f>Data!B182</f>
        <v>Uganda</v>
      </c>
      <c r="C220" s="18" t="str">
        <f>Data!C182</f>
        <v>UGA</v>
      </c>
      <c r="D220" s="18" t="str">
        <f>Data!D182</f>
        <v>SSF           Sub-Saharan Africa</v>
      </c>
      <c r="E220" s="18" t="str">
        <f>Data!E182</f>
        <v>IDA</v>
      </c>
      <c r="F220" s="48">
        <f>Data!F182</f>
        <v>0</v>
      </c>
      <c r="G220" s="20">
        <f>IF($B$7="Overall Alert",Data!G182,IF($B$7="Underlying Vulnerability",Data!J182,IF($B$7="Emerging Threat",Data!M182)))</f>
        <v>4.5</v>
      </c>
      <c r="H220" s="21">
        <f>IF($B$7="Overall Alert",Data!H182,IF($B$7="Underlying Vulnerability",Data!K182,IF($B$7="Emerging Threat",Data!N182)))</f>
        <v>4.5</v>
      </c>
      <c r="I220" s="48">
        <f>Data!Q182</f>
        <v>0</v>
      </c>
      <c r="J220" s="23" t="str">
        <f>IF(
   $B$7="Overall Alert",IF(
      Data!R182 &gt;= 7, "HIGH",IF(
         Data!R182 &gt;= 5, "MED","LOW")), IF(
            $B$7="Underlying Vulnerability", IF(
               Data!Y182 &gt;= 10, "HIGH",IF(
                  Data!Y182 &gt;= 7, "MED","LOW")),IF(
                     $B$7="Emerging Threat", IF(
                        Data!AF182 &gt;= 10, "HIGH",IF(
                            Data!AF182 &gt;= 7, "MED","LOW")))))</f>
        <v>HIGH</v>
      </c>
      <c r="K220" s="23" t="str">
        <f>IF(
   $B$7="Overall Alert",IF(
      Data!S182 &gt;= 7, "HIGH",IF(
         Data!S182 &gt;= 5, "MED","LOW")), IF(
            $B$7="Underlying Vulnerability", IF(
               Data!Z182 &gt;= 10, "HIGH",IF(
                  Data!Z182 &gt;= 7, "MED","LOW")),IF(
                     $B$7="Emerging Threat", IF(
                        Data!AG182 &gt;= 10, "HIGH",IF(
                            Data!AG182 &gt;= 7, "MED","LOW")))))</f>
        <v>HIGH</v>
      </c>
      <c r="L220" s="23" t="str">
        <f>IF(
   $B$7="Overall Alert",IF(
      Data!T182 &gt;= 7, "HIGH",IF(
         Data!T182 &gt;= 5, "MED","LOW")), IF(
            $B$7="Underlying Vulnerability", IF(
               Data!AA182 &gt;= 10, "HIGH",IF(
                  Data!AA182 &gt;= 7, "MED","LOW")),IF(
                     $B$7="Emerging Threat", IF(
                        Data!AH182 &gt;= 10, "HIGH",IF(
                            Data!AH182 &gt;= 7, "MED","LOW")))))</f>
        <v>HIGH</v>
      </c>
      <c r="M220" s="23" t="str">
        <f>IF(
   $B$7="Overall Alert",IF(
      Data!U182 &gt;= 7, "HIGH",IF(
         Data!U182 &gt;= 5, "MED","LOW")), IF(
            $B$7="Underlying Vulnerability", IF(
               Data!AB182 &gt;= 10, "HIGH",IF(
                  Data!AB182 &gt;= 7, "MED","LOW")),IF(
                     $B$7="Emerging Threat", IF(
                        Data!AI182 &gt;= 10, "HIGH",IF(
                            Data!AI182 &gt;= 7, "MED","LOW")))))</f>
        <v>HIGH</v>
      </c>
      <c r="N220" s="23" t="str">
        <f>IF(
   $B$7="Overall Alert",IF(
      Data!V182 &gt;= 7, "HIGH",IF(
         Data!V182 &gt;= 5, "MED","LOW")), IF(
            $B$7="Underlying Vulnerability", IF(
               Data!AC182 &gt;= 10, "HIGH",IF(
                  Data!AC182 &gt;= 7, "MED","LOW")),IF(
                     $B$7="Emerging Threat", IF(
                        Data!AJ182 &gt;= 10, "HIGH",IF(
                            Data!AJ182 &gt;= 7, "MED","LOW")))))</f>
        <v>MED</v>
      </c>
      <c r="O220" s="23" t="str">
        <f>IF(
   $B$7="Overall Alert",IF(
      Data!W182 &gt;= 7, "HIGH",IF(
         Data!W182 &gt;= 5, "MED","LOW")), IF(
            $B$7="Underlying Vulnerability", IF(
               Data!AD182 &gt;= 10, "HIGH",IF(
                  Data!AD182 &gt;= 7, "MED","LOW")),IF(
                     $B$7="Emerging Threat", IF(
                        Data!AK182 &gt;= 10, "HIGH",IF(
                            Data!AK182 &gt;= 7, "MED","LOW")))))</f>
        <v>LOW</v>
      </c>
      <c r="P220" s="23"/>
      <c r="Q220" s="25"/>
      <c r="R220" s="25"/>
      <c r="S220" s="19"/>
      <c r="T220" s="19"/>
      <c r="U220" s="19"/>
      <c r="V220" s="19"/>
      <c r="W220" s="19"/>
      <c r="X220" s="19"/>
      <c r="Y220" s="26"/>
      <c r="Z220" s="26"/>
      <c r="AA220" s="26"/>
      <c r="AB220" s="26"/>
      <c r="AC220" s="26"/>
      <c r="AD220" s="26"/>
      <c r="AE220" s="26"/>
      <c r="AF220" s="26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</row>
    <row r="221" spans="1:50" x14ac:dyDescent="0.2">
      <c r="A221" s="62">
        <v>178</v>
      </c>
      <c r="B221" s="18" t="str">
        <f>Data!B183</f>
        <v>Ukraine</v>
      </c>
      <c r="C221" s="18" t="str">
        <f>Data!C183</f>
        <v>UKR</v>
      </c>
      <c r="D221" s="18" t="str">
        <f>Data!D183</f>
        <v>ECS           Europe &amp; Central Asia</v>
      </c>
      <c r="E221" s="18" t="str">
        <f>Data!E183</f>
        <v>IBRD</v>
      </c>
      <c r="F221" s="48">
        <f>Data!F183</f>
        <v>0</v>
      </c>
      <c r="G221" s="20">
        <f>IF($B$7="Overall Alert",Data!G183,IF($B$7="Underlying Vulnerability",Data!J183,IF($B$7="Emerging Threat",Data!M183)))</f>
        <v>2</v>
      </c>
      <c r="H221" s="21">
        <f>IF($B$7="Overall Alert",Data!H183,IF($B$7="Underlying Vulnerability",Data!K183,IF($B$7="Emerging Threat",Data!N183)))</f>
        <v>2</v>
      </c>
      <c r="I221" s="48">
        <f>Data!Q183</f>
        <v>0</v>
      </c>
      <c r="J221" s="23" t="str">
        <f>IF(
   $B$7="Overall Alert",IF(
      Data!R183 &gt;= 7, "HIGH",IF(
         Data!R183 &gt;= 5, "MED","LOW")), IF(
            $B$7="Underlying Vulnerability", IF(
               Data!Y183 &gt;= 10, "HIGH",IF(
                  Data!Y183 &gt;= 7, "MED","LOW")),IF(
                     $B$7="Emerging Threat", IF(
                        Data!AF183 &gt;= 10, "HIGH",IF(
                            Data!AF183 &gt;= 7, "MED","LOW")))))</f>
        <v>HIGH</v>
      </c>
      <c r="K221" s="23" t="str">
        <f>IF(
   $B$7="Overall Alert",IF(
      Data!S183 &gt;= 7, "HIGH",IF(
         Data!S183 &gt;= 5, "MED","LOW")), IF(
            $B$7="Underlying Vulnerability", IF(
               Data!Z183 &gt;= 10, "HIGH",IF(
                  Data!Z183 &gt;= 7, "MED","LOW")),IF(
                     $B$7="Emerging Threat", IF(
                        Data!AG183 &gt;= 10, "HIGH",IF(
                            Data!AG183 &gt;= 7, "MED","LOW")))))</f>
        <v>LOW</v>
      </c>
      <c r="L221" s="23" t="str">
        <f>IF(
   $B$7="Overall Alert",IF(
      Data!T183 &gt;= 7, "HIGH",IF(
         Data!T183 &gt;= 5, "MED","LOW")), IF(
            $B$7="Underlying Vulnerability", IF(
               Data!AA183 &gt;= 10, "HIGH",IF(
                  Data!AA183 &gt;= 7, "MED","LOW")),IF(
                     $B$7="Emerging Threat", IF(
                        Data!AH183 &gt;= 10, "HIGH",IF(
                            Data!AH183 &gt;= 7, "MED","LOW")))))</f>
        <v>MED</v>
      </c>
      <c r="M221" s="23" t="str">
        <f>IF(
   $B$7="Overall Alert",IF(
      Data!U183 &gt;= 7, "HIGH",IF(
         Data!U183 &gt;= 5, "MED","LOW")), IF(
            $B$7="Underlying Vulnerability", IF(
               Data!AB183 &gt;= 10, "HIGH",IF(
                  Data!AB183 &gt;= 7, "MED","LOW")),IF(
                     $B$7="Emerging Threat", IF(
                        Data!AI183 &gt;= 10, "HIGH",IF(
                            Data!AI183 &gt;= 7, "MED","LOW")))))</f>
        <v>MED</v>
      </c>
      <c r="N221" s="23" t="str">
        <f>IF(
   $B$7="Overall Alert",IF(
      Data!V183 &gt;= 7, "HIGH",IF(
         Data!V183 &gt;= 5, "MED","LOW")), IF(
            $B$7="Underlying Vulnerability", IF(
               Data!AC183 &gt;= 10, "HIGH",IF(
                  Data!AC183 &gt;= 7, "MED","LOW")),IF(
                     $B$7="Emerging Threat", IF(
                        Data!AJ183 &gt;= 10, "HIGH",IF(
                            Data!AJ183 &gt;= 7, "MED","LOW")))))</f>
        <v>LOW</v>
      </c>
      <c r="O221" s="23" t="str">
        <f>IF(
   $B$7="Overall Alert",IF(
      Data!W183 &gt;= 7, "HIGH",IF(
         Data!W183 &gt;= 5, "MED","LOW")), IF(
            $B$7="Underlying Vulnerability", IF(
               Data!AD183 &gt;= 10, "HIGH",IF(
                  Data!AD183 &gt;= 7, "MED","LOW")),IF(
                     $B$7="Emerging Threat", IF(
                        Data!AK183 &gt;= 10, "HIGH",IF(
                            Data!AK183 &gt;= 7, "MED","LOW")))))</f>
        <v>LOW</v>
      </c>
      <c r="P221" s="23"/>
      <c r="Q221" s="25"/>
      <c r="R221" s="25"/>
      <c r="S221" s="19"/>
      <c r="T221" s="19"/>
      <c r="U221" s="19"/>
      <c r="V221" s="19"/>
      <c r="W221" s="19"/>
      <c r="X221" s="19"/>
      <c r="Y221" s="26"/>
      <c r="Z221" s="26"/>
      <c r="AA221" s="26"/>
      <c r="AB221" s="26"/>
      <c r="AC221" s="26"/>
      <c r="AD221" s="26"/>
      <c r="AE221" s="26"/>
      <c r="AF221" s="26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</row>
    <row r="222" spans="1:50" x14ac:dyDescent="0.2">
      <c r="A222" s="62">
        <v>179</v>
      </c>
      <c r="B222" s="18" t="str">
        <f>Data!B184</f>
        <v>Uruguay</v>
      </c>
      <c r="C222" s="18" t="str">
        <f>Data!C184</f>
        <v>URY</v>
      </c>
      <c r="D222" s="18" t="str">
        <f>Data!D184</f>
        <v>LCN           Latin America &amp; Caribbean</v>
      </c>
      <c r="E222" s="18" t="str">
        <f>Data!E184</f>
        <v>IBRD</v>
      </c>
      <c r="F222" s="48">
        <f>Data!F184</f>
        <v>0</v>
      </c>
      <c r="G222" s="20">
        <f>IF($B$7="Overall Alert",Data!G184,IF($B$7="Underlying Vulnerability",Data!J184,IF($B$7="Emerging Threat",Data!M184)))</f>
        <v>1</v>
      </c>
      <c r="H222" s="21">
        <f>IF($B$7="Overall Alert",Data!H184,IF($B$7="Underlying Vulnerability",Data!K184,IF($B$7="Emerging Threat",Data!N184)))</f>
        <v>1</v>
      </c>
      <c r="I222" s="48">
        <f>Data!Q184</f>
        <v>0</v>
      </c>
      <c r="J222" s="23" t="str">
        <f>IF(
   $B$7="Overall Alert",IF(
      Data!R184 &gt;= 7, "HIGH",IF(
         Data!R184 &gt;= 5, "MED","LOW")), IF(
            $B$7="Underlying Vulnerability", IF(
               Data!Y184 &gt;= 10, "HIGH",IF(
                  Data!Y184 &gt;= 7, "MED","LOW")),IF(
                     $B$7="Emerging Threat", IF(
                        Data!AF184 &gt;= 10, "HIGH",IF(
                            Data!AF184 &gt;= 7, "MED","LOW")))))</f>
        <v>HIGH</v>
      </c>
      <c r="K222" s="23" t="str">
        <f>IF(
   $B$7="Overall Alert",IF(
      Data!S184 &gt;= 7, "HIGH",IF(
         Data!S184 &gt;= 5, "MED","LOW")), IF(
            $B$7="Underlying Vulnerability", IF(
               Data!Z184 &gt;= 10, "HIGH",IF(
                  Data!Z184 &gt;= 7, "MED","LOW")),IF(
                     $B$7="Emerging Threat", IF(
                        Data!AG184 &gt;= 10, "HIGH",IF(
                            Data!AG184 &gt;= 7, "MED","LOW")))))</f>
        <v>LOW</v>
      </c>
      <c r="L222" s="23" t="str">
        <f>IF(
   $B$7="Overall Alert",IF(
      Data!T184 &gt;= 7, "HIGH",IF(
         Data!T184 &gt;= 5, "MED","LOW")), IF(
            $B$7="Underlying Vulnerability", IF(
               Data!AA184 &gt;= 10, "HIGH",IF(
                  Data!AA184 &gt;= 7, "MED","LOW")),IF(
                     $B$7="Emerging Threat", IF(
                        Data!AH184 &gt;= 10, "HIGH",IF(
                            Data!AH184 &gt;= 7, "MED","LOW")))))</f>
        <v>LOW</v>
      </c>
      <c r="M222" s="23" t="str">
        <f>IF(
   $B$7="Overall Alert",IF(
      Data!U184 &gt;= 7, "HIGH",IF(
         Data!U184 &gt;= 5, "MED","LOW")), IF(
            $B$7="Underlying Vulnerability", IF(
               Data!AB184 &gt;= 10, "HIGH",IF(
                  Data!AB184 &gt;= 7, "MED","LOW")),IF(
                     $B$7="Emerging Threat", IF(
                        Data!AI184 &gt;= 10, "HIGH",IF(
                            Data!AI184 &gt;= 7, "MED","LOW")))))</f>
        <v>LOW</v>
      </c>
      <c r="N222" s="23" t="str">
        <f>IF(
   $B$7="Overall Alert",IF(
      Data!V184 &gt;= 7, "HIGH",IF(
         Data!V184 &gt;= 5, "MED","LOW")), IF(
            $B$7="Underlying Vulnerability", IF(
               Data!AC184 &gt;= 10, "HIGH",IF(
                  Data!AC184 &gt;= 7, "MED","LOW")),IF(
                     $B$7="Emerging Threat", IF(
                        Data!AJ184 &gt;= 10, "HIGH",IF(
                            Data!AJ184 &gt;= 7, "MED","LOW")))))</f>
        <v>LOW</v>
      </c>
      <c r="O222" s="23" t="str">
        <f>IF(
   $B$7="Overall Alert",IF(
      Data!W184 &gt;= 7, "HIGH",IF(
         Data!W184 &gt;= 5, "MED","LOW")), IF(
            $B$7="Underlying Vulnerability", IF(
               Data!AD184 &gt;= 10, "HIGH",IF(
                  Data!AD184 &gt;= 7, "MED","LOW")),IF(
                     $B$7="Emerging Threat", IF(
                        Data!AK184 &gt;= 10, "HIGH",IF(
                            Data!AK184 &gt;= 7, "MED","LOW")))))</f>
        <v>LOW</v>
      </c>
      <c r="P222" s="23"/>
      <c r="Q222" s="25"/>
      <c r="R222" s="25"/>
      <c r="S222" s="19"/>
      <c r="T222" s="19"/>
      <c r="U222" s="19"/>
      <c r="V222" s="19"/>
      <c r="W222" s="19"/>
      <c r="X222" s="19"/>
      <c r="Y222" s="26"/>
      <c r="Z222" s="26"/>
      <c r="AA222" s="26"/>
      <c r="AB222" s="26"/>
      <c r="AC222" s="26"/>
      <c r="AD222" s="26"/>
      <c r="AE222" s="26"/>
      <c r="AF222" s="26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</row>
    <row r="223" spans="1:50" x14ac:dyDescent="0.2">
      <c r="A223" s="62">
        <v>180</v>
      </c>
      <c r="B223" s="18" t="str">
        <f>Data!B185</f>
        <v>United States of America</v>
      </c>
      <c r="C223" s="18" t="str">
        <f>Data!C185</f>
        <v>USA</v>
      </c>
      <c r="D223" s="18" t="str">
        <f>Data!D185</f>
        <v>NAC           North America</v>
      </c>
      <c r="E223" s="18" t="str">
        <f>Data!E185</f>
        <v>North America</v>
      </c>
      <c r="F223" s="48">
        <f>Data!F185</f>
        <v>0</v>
      </c>
      <c r="G223" s="20">
        <f>IF($B$7="Overall Alert",Data!G185,IF($B$7="Underlying Vulnerability",Data!J185,IF($B$7="Emerging Threat",Data!M185)))</f>
        <v>1.5</v>
      </c>
      <c r="H223" s="21">
        <f>IF($B$7="Overall Alert",Data!H185,IF($B$7="Underlying Vulnerability",Data!K185,IF($B$7="Emerging Threat",Data!N185)))</f>
        <v>1.5</v>
      </c>
      <c r="I223" s="48">
        <f>Data!Q185</f>
        <v>0</v>
      </c>
      <c r="J223" s="23" t="str">
        <f>IF(
   $B$7="Overall Alert",IF(
      Data!R185 &gt;= 7, "HIGH",IF(
         Data!R185 &gt;= 5, "MED","LOW")), IF(
            $B$7="Underlying Vulnerability", IF(
               Data!Y185 &gt;= 10, "HIGH",IF(
                  Data!Y185 &gt;= 7, "MED","LOW")),IF(
                     $B$7="Emerging Threat", IF(
                        Data!AF185 &gt;= 10, "HIGH",IF(
                            Data!AF185 &gt;= 7, "MED","LOW")))))</f>
        <v>LOW</v>
      </c>
      <c r="K223" s="23" t="str">
        <f>IF(
   $B$7="Overall Alert",IF(
      Data!S185 &gt;= 7, "HIGH",IF(
         Data!S185 &gt;= 5, "MED","LOW")), IF(
            $B$7="Underlying Vulnerability", IF(
               Data!Z185 &gt;= 10, "HIGH",IF(
                  Data!Z185 &gt;= 7, "MED","LOW")),IF(
                     $B$7="Emerging Threat", IF(
                        Data!AG185 &gt;= 10, "HIGH",IF(
                            Data!AG185 &gt;= 7, "MED","LOW")))))</f>
        <v>LOW</v>
      </c>
      <c r="L223" s="23" t="str">
        <f>IF(
   $B$7="Overall Alert",IF(
      Data!T185 &gt;= 7, "HIGH",IF(
         Data!T185 &gt;= 5, "MED","LOW")), IF(
            $B$7="Underlying Vulnerability", IF(
               Data!AA185 &gt;= 10, "HIGH",IF(
                  Data!AA185 &gt;= 7, "MED","LOW")),IF(
                     $B$7="Emerging Threat", IF(
                        Data!AH185 &gt;= 10, "HIGH",IF(
                            Data!AH185 &gt;= 7, "MED","LOW")))))</f>
        <v>LOW</v>
      </c>
      <c r="M223" s="23" t="str">
        <f>IF(
   $B$7="Overall Alert",IF(
      Data!U185 &gt;= 7, "HIGH",IF(
         Data!U185 &gt;= 5, "MED","LOW")), IF(
            $B$7="Underlying Vulnerability", IF(
               Data!AB185 &gt;= 10, "HIGH",IF(
                  Data!AB185 &gt;= 7, "MED","LOW")),IF(
                     $B$7="Emerging Threat", IF(
                        Data!AI185 &gt;= 10, "HIGH",IF(
                            Data!AI185 &gt;= 7, "MED","LOW")))))</f>
        <v>MED</v>
      </c>
      <c r="N223" s="23" t="str">
        <f>IF(
   $B$7="Overall Alert",IF(
      Data!V185 &gt;= 7, "HIGH",IF(
         Data!V185 &gt;= 5, "MED","LOW")), IF(
            $B$7="Underlying Vulnerability", IF(
               Data!AC185 &gt;= 10, "HIGH",IF(
                  Data!AC185 &gt;= 7, "MED","LOW")),IF(
                     $B$7="Emerging Threat", IF(
                        Data!AJ185 &gt;= 10, "HIGH",IF(
                            Data!AJ185 &gt;= 7, "MED","LOW")))))</f>
        <v>HIGH</v>
      </c>
      <c r="O223" s="23" t="str">
        <f>IF(
   $B$7="Overall Alert",IF(
      Data!W185 &gt;= 7, "HIGH",IF(
         Data!W185 &gt;= 5, "MED","LOW")), IF(
            $B$7="Underlying Vulnerability", IF(
               Data!AD185 &gt;= 10, "HIGH",IF(
                  Data!AD185 &gt;= 7, "MED","LOW")),IF(
                     $B$7="Emerging Threat", IF(
                        Data!AK185 &gt;= 10, "HIGH",IF(
                            Data!AK185 &gt;= 7, "MED","LOW")))))</f>
        <v>LOW</v>
      </c>
      <c r="P223" s="23"/>
      <c r="Q223" s="25"/>
      <c r="R223" s="25"/>
      <c r="S223" s="19"/>
      <c r="T223" s="19"/>
      <c r="U223" s="19"/>
      <c r="V223" s="19"/>
      <c r="W223" s="19"/>
      <c r="X223" s="19"/>
      <c r="Y223" s="26"/>
      <c r="Z223" s="26"/>
      <c r="AA223" s="26"/>
      <c r="AB223" s="26"/>
      <c r="AC223" s="26"/>
      <c r="AD223" s="26"/>
      <c r="AE223" s="26"/>
      <c r="AF223" s="26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</row>
    <row r="224" spans="1:50" x14ac:dyDescent="0.2">
      <c r="A224" s="62">
        <v>181</v>
      </c>
      <c r="B224" s="18" t="str">
        <f>Data!B186</f>
        <v>Uzbekistan</v>
      </c>
      <c r="C224" s="18" t="str">
        <f>Data!C186</f>
        <v>UZB</v>
      </c>
      <c r="D224" s="18" t="str">
        <f>Data!D186</f>
        <v>ECS           Europe &amp; Central Asia</v>
      </c>
      <c r="E224" s="18" t="str">
        <f>Data!E186</f>
        <v>Blend</v>
      </c>
      <c r="F224" s="48">
        <f>Data!F186</f>
        <v>0</v>
      </c>
      <c r="G224" s="20">
        <f>IF($B$7="Overall Alert",Data!G186,IF($B$7="Underlying Vulnerability",Data!J186,IF($B$7="Emerging Threat",Data!M186)))</f>
        <v>3</v>
      </c>
      <c r="H224" s="21">
        <f>IF($B$7="Overall Alert",Data!H186,IF($B$7="Underlying Vulnerability",Data!K186,IF($B$7="Emerging Threat",Data!N186)))</f>
        <v>3</v>
      </c>
      <c r="I224" s="48">
        <f>Data!Q186</f>
        <v>0</v>
      </c>
      <c r="J224" s="23" t="str">
        <f>IF(
   $B$7="Overall Alert",IF(
      Data!R186 &gt;= 7, "HIGH",IF(
         Data!R186 &gt;= 5, "MED","LOW")), IF(
            $B$7="Underlying Vulnerability", IF(
               Data!Y186 &gt;= 10, "HIGH",IF(
                  Data!Y186 &gt;= 7, "MED","LOW")),IF(
                     $B$7="Emerging Threat", IF(
                        Data!AF186 &gt;= 10, "HIGH",IF(
                            Data!AF186 &gt;= 7, "MED","LOW")))))</f>
        <v>MED</v>
      </c>
      <c r="K224" s="23" t="str">
        <f>IF(
   $B$7="Overall Alert",IF(
      Data!S186 &gt;= 7, "HIGH",IF(
         Data!S186 &gt;= 5, "MED","LOW")), IF(
            $B$7="Underlying Vulnerability", IF(
               Data!Z186 &gt;= 10, "HIGH",IF(
                  Data!Z186 &gt;= 7, "MED","LOW")),IF(
                     $B$7="Emerging Threat", IF(
                        Data!AG186 &gt;= 10, "HIGH",IF(
                            Data!AG186 &gt;= 7, "MED","LOW")))))</f>
        <v>LOW</v>
      </c>
      <c r="L224" s="23" t="str">
        <f>IF(
   $B$7="Overall Alert",IF(
      Data!T186 &gt;= 7, "HIGH",IF(
         Data!T186 &gt;= 5, "MED","LOW")), IF(
            $B$7="Underlying Vulnerability", IF(
               Data!AA186 &gt;= 10, "HIGH",IF(
                  Data!AA186 &gt;= 7, "MED","LOW")),IF(
                     $B$7="Emerging Threat", IF(
                        Data!AH186 &gt;= 10, "HIGH",IF(
                            Data!AH186 &gt;= 7, "MED","LOW")))))</f>
        <v>MED</v>
      </c>
      <c r="M224" s="23" t="str">
        <f>IF(
   $B$7="Overall Alert",IF(
      Data!U186 &gt;= 7, "HIGH",IF(
         Data!U186 &gt;= 5, "MED","LOW")), IF(
            $B$7="Underlying Vulnerability", IF(
               Data!AB186 &gt;= 10, "HIGH",IF(
                  Data!AB186 &gt;= 7, "MED","LOW")),IF(
                     $B$7="Emerging Threat", IF(
                        Data!AI186 &gt;= 10, "HIGH",IF(
                            Data!AI186 &gt;= 7, "MED","LOW")))))</f>
        <v>HIGH</v>
      </c>
      <c r="N224" s="23" t="str">
        <f>IF(
   $B$7="Overall Alert",IF(
      Data!V186 &gt;= 7, "HIGH",IF(
         Data!V186 &gt;= 5, "MED","LOW")), IF(
            $B$7="Underlying Vulnerability", IF(
               Data!AC186 &gt;= 10, "HIGH",IF(
                  Data!AC186 &gt;= 7, "MED","LOW")),IF(
                     $B$7="Emerging Threat", IF(
                        Data!AJ186 &gt;= 10, "HIGH",IF(
                            Data!AJ186 &gt;= 7, "MED","LOW")))))</f>
        <v>HIGH</v>
      </c>
      <c r="O224" s="23" t="str">
        <f>IF(
   $B$7="Overall Alert",IF(
      Data!W186 &gt;= 7, "HIGH",IF(
         Data!W186 &gt;= 5, "MED","LOW")), IF(
            $B$7="Underlying Vulnerability", IF(
               Data!AD186 &gt;= 10, "HIGH",IF(
                  Data!AD186 &gt;= 7, "MED","LOW")),IF(
                     $B$7="Emerging Threat", IF(
                        Data!AK186 &gt;= 10, "HIGH",IF(
                            Data!AK186 &gt;= 7, "MED","LOW")))))</f>
        <v>LOW</v>
      </c>
      <c r="P224" s="23"/>
      <c r="Q224" s="25"/>
      <c r="R224" s="25"/>
      <c r="S224" s="19"/>
      <c r="T224" s="19"/>
      <c r="U224" s="19"/>
      <c r="V224" s="19"/>
      <c r="W224" s="19"/>
      <c r="X224" s="19"/>
      <c r="Y224" s="26"/>
      <c r="Z224" s="26"/>
      <c r="AA224" s="26"/>
      <c r="AB224" s="26"/>
      <c r="AC224" s="26"/>
      <c r="AD224" s="26"/>
      <c r="AE224" s="26"/>
      <c r="AF224" s="26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</row>
    <row r="225" spans="1:50" x14ac:dyDescent="0.2">
      <c r="A225" s="62">
        <v>182</v>
      </c>
      <c r="B225" s="18" t="str">
        <f>Data!B187</f>
        <v>Saint Vincent and the Grenadines</v>
      </c>
      <c r="C225" s="18" t="str">
        <f>Data!C187</f>
        <v>VCT</v>
      </c>
      <c r="D225" s="18" t="str">
        <f>Data!D187</f>
        <v>LCN           Latin America &amp; Caribbean</v>
      </c>
      <c r="E225" s="18" t="str">
        <f>Data!E187</f>
        <v>Blend</v>
      </c>
      <c r="F225" s="48">
        <f>Data!F187</f>
        <v>0</v>
      </c>
      <c r="G225" s="20">
        <f>IF($B$7="Overall Alert",Data!G187,IF($B$7="Underlying Vulnerability",Data!J187,IF($B$7="Emerging Threat",Data!M187)))</f>
        <v>0.5</v>
      </c>
      <c r="H225" s="21">
        <f>IF($B$7="Overall Alert",Data!H187,IF($B$7="Underlying Vulnerability",Data!K187,IF($B$7="Emerging Threat",Data!N187)))</f>
        <v>0.5</v>
      </c>
      <c r="I225" s="48">
        <f>Data!Q187</f>
        <v>0</v>
      </c>
      <c r="J225" s="23" t="str">
        <f>IF(
   $B$7="Overall Alert",IF(
      Data!R187 &gt;= 7, "HIGH",IF(
         Data!R187 &gt;= 5, "MED","LOW")), IF(
            $B$7="Underlying Vulnerability", IF(
               Data!Y187 &gt;= 10, "HIGH",IF(
                  Data!Y187 &gt;= 7, "MED","LOW")),IF(
                     $B$7="Emerging Threat", IF(
                        Data!AF187 &gt;= 10, "HIGH",IF(
                            Data!AF187 &gt;= 7, "MED","LOW")))))</f>
        <v>LOW</v>
      </c>
      <c r="K225" s="23" t="str">
        <f>IF(
   $B$7="Overall Alert",IF(
      Data!S187 &gt;= 7, "HIGH",IF(
         Data!S187 &gt;= 5, "MED","LOW")), IF(
            $B$7="Underlying Vulnerability", IF(
               Data!Z187 &gt;= 10, "HIGH",IF(
                  Data!Z187 &gt;= 7, "MED","LOW")),IF(
                     $B$7="Emerging Threat", IF(
                        Data!AG187 &gt;= 10, "HIGH",IF(
                            Data!AG187 &gt;= 7, "MED","LOW")))))</f>
        <v>LOW</v>
      </c>
      <c r="L225" s="23" t="str">
        <f>IF(
   $B$7="Overall Alert",IF(
      Data!T187 &gt;= 7, "HIGH",IF(
         Data!T187 &gt;= 5, "MED","LOW")), IF(
            $B$7="Underlying Vulnerability", IF(
               Data!AA187 &gt;= 10, "HIGH",IF(
                  Data!AA187 &gt;= 7, "MED","LOW")),IF(
                     $B$7="Emerging Threat", IF(
                        Data!AH187 &gt;= 10, "HIGH",IF(
                            Data!AH187 &gt;= 7, "MED","LOW")))))</f>
        <v>LOW</v>
      </c>
      <c r="M225" s="23" t="str">
        <f>IF(
   $B$7="Overall Alert",IF(
      Data!U187 &gt;= 7, "HIGH",IF(
         Data!U187 &gt;= 5, "MED","LOW")), IF(
            $B$7="Underlying Vulnerability", IF(
               Data!AB187 &gt;= 10, "HIGH",IF(
                  Data!AB187 &gt;= 7, "MED","LOW")),IF(
                     $B$7="Emerging Threat", IF(
                        Data!AI187 &gt;= 10, "HIGH",IF(
                            Data!AI187 &gt;= 7, "MED","LOW")))))</f>
        <v>LOW</v>
      </c>
      <c r="N225" s="23" t="str">
        <f>IF(
   $B$7="Overall Alert",IF(
      Data!V187 &gt;= 7, "HIGH",IF(
         Data!V187 &gt;= 5, "MED","LOW")), IF(
            $B$7="Underlying Vulnerability", IF(
               Data!AC187 &gt;= 10, "HIGH",IF(
                  Data!AC187 &gt;= 7, "MED","LOW")),IF(
                     $B$7="Emerging Threat", IF(
                        Data!AJ187 &gt;= 10, "HIGH",IF(
                            Data!AJ187 &gt;= 7, "MED","LOW")))))</f>
        <v>MED</v>
      </c>
      <c r="O225" s="23" t="str">
        <f>IF(
   $B$7="Overall Alert",IF(
      Data!W187 &gt;= 7, "HIGH",IF(
         Data!W187 &gt;= 5, "MED","LOW")), IF(
            $B$7="Underlying Vulnerability", IF(
               Data!AD187 &gt;= 10, "HIGH",IF(
                  Data!AD187 &gt;= 7, "MED","LOW")),IF(
                     $B$7="Emerging Threat", IF(
                        Data!AK187 &gt;= 10, "HIGH",IF(
                            Data!AK187 &gt;= 7, "MED","LOW")))))</f>
        <v>LOW</v>
      </c>
      <c r="P225" s="23"/>
      <c r="Q225" s="25"/>
      <c r="R225" s="25"/>
      <c r="S225" s="19"/>
      <c r="T225" s="19"/>
      <c r="U225" s="19"/>
      <c r="V225" s="19"/>
      <c r="W225" s="19"/>
      <c r="X225" s="19"/>
      <c r="Y225" s="26"/>
      <c r="Z225" s="26"/>
      <c r="AA225" s="26"/>
      <c r="AB225" s="26"/>
      <c r="AC225" s="26"/>
      <c r="AD225" s="26"/>
      <c r="AE225" s="26"/>
      <c r="AF225" s="26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</row>
    <row r="226" spans="1:50" x14ac:dyDescent="0.2">
      <c r="A226" s="62">
        <v>183</v>
      </c>
      <c r="B226" s="18" t="str">
        <f>Data!B188</f>
        <v>Venezuela</v>
      </c>
      <c r="C226" s="18" t="str">
        <f>Data!C188</f>
        <v>VEN</v>
      </c>
      <c r="D226" s="18" t="str">
        <f>Data!D188</f>
        <v>LCN           Latin America &amp; Caribbean</v>
      </c>
      <c r="E226" s="18" t="str">
        <f>Data!E188</f>
        <v>IBRD</v>
      </c>
      <c r="F226" s="48">
        <f>Data!F188</f>
        <v>0</v>
      </c>
      <c r="G226" s="20">
        <f>IF($B$7="Overall Alert",Data!G188,IF($B$7="Underlying Vulnerability",Data!J188,IF($B$7="Emerging Threat",Data!M188)))</f>
        <v>5</v>
      </c>
      <c r="H226" s="21">
        <f>IF($B$7="Overall Alert",Data!H188,IF($B$7="Underlying Vulnerability",Data!K188,IF($B$7="Emerging Threat",Data!N188)))</f>
        <v>5</v>
      </c>
      <c r="I226" s="48">
        <f>Data!Q188</f>
        <v>0</v>
      </c>
      <c r="J226" s="23" t="str">
        <f>IF(
   $B$7="Overall Alert",IF(
      Data!R188 &gt;= 7, "HIGH",IF(
         Data!R188 &gt;= 5, "MED","LOW")), IF(
            $B$7="Underlying Vulnerability", IF(
               Data!Y188 &gt;= 10, "HIGH",IF(
                  Data!Y188 &gt;= 7, "MED","LOW")),IF(
                     $B$7="Emerging Threat", IF(
                        Data!AF188 &gt;= 10, "HIGH",IF(
                            Data!AF188 &gt;= 7, "MED","LOW")))))</f>
        <v>HIGH</v>
      </c>
      <c r="K226" s="23" t="str">
        <f>IF(
   $B$7="Overall Alert",IF(
      Data!S188 &gt;= 7, "HIGH",IF(
         Data!S188 &gt;= 5, "MED","LOW")), IF(
            $B$7="Underlying Vulnerability", IF(
               Data!Z188 &gt;= 10, "HIGH",IF(
                  Data!Z188 &gt;= 7, "MED","LOW")),IF(
                     $B$7="Emerging Threat", IF(
                        Data!AG188 &gt;= 10, "HIGH",IF(
                            Data!AG188 &gt;= 7, "MED","LOW")))))</f>
        <v>HIGH</v>
      </c>
      <c r="L226" s="23" t="str">
        <f>IF(
   $B$7="Overall Alert",IF(
      Data!T188 &gt;= 7, "HIGH",IF(
         Data!T188 &gt;= 5, "MED","LOW")), IF(
            $B$7="Underlying Vulnerability", IF(
               Data!AA188 &gt;= 10, "HIGH",IF(
                  Data!AA188 &gt;= 7, "MED","LOW")),IF(
                     $B$7="Emerging Threat", IF(
                        Data!AH188 &gt;= 10, "HIGH",IF(
                            Data!AH188 &gt;= 7, "MED","LOW")))))</f>
        <v>HIGH</v>
      </c>
      <c r="M226" s="23" t="str">
        <f>IF(
   $B$7="Overall Alert",IF(
      Data!U188 &gt;= 7, "HIGH",IF(
         Data!U188 &gt;= 5, "MED","LOW")), IF(
            $B$7="Underlying Vulnerability", IF(
               Data!AB188 &gt;= 10, "HIGH",IF(
                  Data!AB188 &gt;= 7, "MED","LOW")),IF(
                     $B$7="Emerging Threat", IF(
                        Data!AI188 &gt;= 10, "HIGH",IF(
                            Data!AI188 &gt;= 7, "MED","LOW")))))</f>
        <v>MED</v>
      </c>
      <c r="N226" s="23" t="str">
        <f>IF(
   $B$7="Overall Alert",IF(
      Data!V188 &gt;= 7, "HIGH",IF(
         Data!V188 &gt;= 5, "MED","LOW")), IF(
            $B$7="Underlying Vulnerability", IF(
               Data!AC188 &gt;= 10, "HIGH",IF(
                  Data!AC188 &gt;= 7, "MED","LOW")),IF(
                     $B$7="Emerging Threat", IF(
                        Data!AJ188 &gt;= 10, "HIGH",IF(
                            Data!AJ188 &gt;= 7, "MED","LOW")))))</f>
        <v>HIGH</v>
      </c>
      <c r="O226" s="23" t="str">
        <f>IF(
   $B$7="Overall Alert",IF(
      Data!W188 &gt;= 7, "HIGH",IF(
         Data!W188 &gt;= 5, "MED","LOW")), IF(
            $B$7="Underlying Vulnerability", IF(
               Data!AD188 &gt;= 10, "HIGH",IF(
                  Data!AD188 &gt;= 7, "MED","LOW")),IF(
                     $B$7="Emerging Threat", IF(
                        Data!AK188 &gt;= 10, "HIGH",IF(
                            Data!AK188 &gt;= 7, "MED","LOW")))))</f>
        <v>MED</v>
      </c>
      <c r="P226" s="23"/>
      <c r="Q226" s="25"/>
      <c r="R226" s="25"/>
      <c r="S226" s="19"/>
      <c r="T226" s="19"/>
      <c r="U226" s="19"/>
      <c r="V226" s="19"/>
      <c r="W226" s="19"/>
      <c r="X226" s="19"/>
      <c r="Y226" s="26"/>
      <c r="Z226" s="26"/>
      <c r="AA226" s="26"/>
      <c r="AB226" s="26"/>
      <c r="AC226" s="26"/>
      <c r="AD226" s="26"/>
      <c r="AE226" s="26"/>
      <c r="AF226" s="26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</row>
    <row r="227" spans="1:50" x14ac:dyDescent="0.2">
      <c r="A227" s="62">
        <v>184</v>
      </c>
      <c r="B227" s="18" t="str">
        <f>Data!B189</f>
        <v>Viet Nam</v>
      </c>
      <c r="C227" s="18" t="str">
        <f>Data!C189</f>
        <v>VNM</v>
      </c>
      <c r="D227" s="18" t="str">
        <f>Data!D189</f>
        <v>EAS           East Asia &amp; Pacific</v>
      </c>
      <c r="E227" s="18" t="str">
        <f>Data!E189</f>
        <v>IBRD</v>
      </c>
      <c r="F227" s="48">
        <f>Data!F189</f>
        <v>0</v>
      </c>
      <c r="G227" s="20">
        <f>IF($B$7="Overall Alert",Data!G189,IF($B$7="Underlying Vulnerability",Data!J189,IF($B$7="Emerging Threat",Data!M189)))</f>
        <v>2</v>
      </c>
      <c r="H227" s="21">
        <f>IF($B$7="Overall Alert",Data!H189,IF($B$7="Underlying Vulnerability",Data!K189,IF($B$7="Emerging Threat",Data!N189)))</f>
        <v>2</v>
      </c>
      <c r="I227" s="48">
        <f>Data!Q189</f>
        <v>0</v>
      </c>
      <c r="J227" s="23" t="str">
        <f>IF(
   $B$7="Overall Alert",IF(
      Data!R189 &gt;= 7, "HIGH",IF(
         Data!R189 &gt;= 5, "MED","LOW")), IF(
            $B$7="Underlying Vulnerability", IF(
               Data!Y189 &gt;= 10, "HIGH",IF(
                  Data!Y189 &gt;= 7, "MED","LOW")),IF(
                     $B$7="Emerging Threat", IF(
                        Data!AF189 &gt;= 10, "HIGH",IF(
                            Data!AF189 &gt;= 7, "MED","LOW")))))</f>
        <v>LOW</v>
      </c>
      <c r="K227" s="23" t="str">
        <f>IF(
   $B$7="Overall Alert",IF(
      Data!S189 &gt;= 7, "HIGH",IF(
         Data!S189 &gt;= 5, "MED","LOW")), IF(
            $B$7="Underlying Vulnerability", IF(
               Data!Z189 &gt;= 10, "HIGH",IF(
                  Data!Z189 &gt;= 7, "MED","LOW")),IF(
                     $B$7="Emerging Threat", IF(
                        Data!AG189 &gt;= 10, "HIGH",IF(
                            Data!AG189 &gt;= 7, "MED","LOW")))))</f>
        <v>LOW</v>
      </c>
      <c r="L227" s="23" t="str">
        <f>IF(
   $B$7="Overall Alert",IF(
      Data!T189 &gt;= 7, "HIGH",IF(
         Data!T189 &gt;= 5, "MED","LOW")), IF(
            $B$7="Underlying Vulnerability", IF(
               Data!AA189 &gt;= 10, "HIGH",IF(
                  Data!AA189 &gt;= 7, "MED","LOW")),IF(
                     $B$7="Emerging Threat", IF(
                        Data!AH189 &gt;= 10, "HIGH",IF(
                            Data!AH189 &gt;= 7, "MED","LOW")))))</f>
        <v>MED</v>
      </c>
      <c r="M227" s="23" t="str">
        <f>IF(
   $B$7="Overall Alert",IF(
      Data!U189 &gt;= 7, "HIGH",IF(
         Data!U189 &gt;= 5, "MED","LOW")), IF(
            $B$7="Underlying Vulnerability", IF(
               Data!AB189 &gt;= 10, "HIGH",IF(
                  Data!AB189 &gt;= 7, "MED","LOW")),IF(
                     $B$7="Emerging Threat", IF(
                        Data!AI189 &gt;= 10, "HIGH",IF(
                            Data!AI189 &gt;= 7, "MED","LOW")))))</f>
        <v>MED</v>
      </c>
      <c r="N227" s="23" t="str">
        <f>IF(
   $B$7="Overall Alert",IF(
      Data!V189 &gt;= 7, "HIGH",IF(
         Data!V189 &gt;= 5, "MED","LOW")), IF(
            $B$7="Underlying Vulnerability", IF(
               Data!AC189 &gt;= 10, "HIGH",IF(
                  Data!AC189 &gt;= 7, "MED","LOW")),IF(
                     $B$7="Emerging Threat", IF(
                        Data!AJ189 &gt;= 10, "HIGH",IF(
                            Data!AJ189 &gt;= 7, "MED","LOW")))))</f>
        <v>HIGH</v>
      </c>
      <c r="O227" s="23" t="str">
        <f>IF(
   $B$7="Overall Alert",IF(
      Data!W189 &gt;= 7, "HIGH",IF(
         Data!W189 &gt;= 5, "MED","LOW")), IF(
            $B$7="Underlying Vulnerability", IF(
               Data!AD189 &gt;= 10, "HIGH",IF(
                  Data!AD189 &gt;= 7, "MED","LOW")),IF(
                     $B$7="Emerging Threat", IF(
                        Data!AK189 &gt;= 10, "HIGH",IF(
                            Data!AK189 &gt;= 7, "MED","LOW")))))</f>
        <v>LOW</v>
      </c>
      <c r="P227" s="23"/>
      <c r="Q227" s="25"/>
      <c r="R227" s="25"/>
      <c r="S227" s="19"/>
      <c r="T227" s="19"/>
      <c r="U227" s="19"/>
      <c r="V227" s="19"/>
      <c r="W227" s="19"/>
      <c r="X227" s="19"/>
      <c r="Y227" s="26"/>
      <c r="Z227" s="26"/>
      <c r="AA227" s="26"/>
      <c r="AB227" s="26"/>
      <c r="AC227" s="26"/>
      <c r="AD227" s="26"/>
      <c r="AE227" s="26"/>
      <c r="AF227" s="26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</row>
    <row r="228" spans="1:50" x14ac:dyDescent="0.2">
      <c r="A228" s="62">
        <v>185</v>
      </c>
      <c r="B228" s="18" t="str">
        <f>Data!B190</f>
        <v>Vanuatu</v>
      </c>
      <c r="C228" s="18" t="str">
        <f>Data!C190</f>
        <v>VUT</v>
      </c>
      <c r="D228" s="18" t="str">
        <f>Data!D190</f>
        <v>EAS           East Asia &amp; Pacific</v>
      </c>
      <c r="E228" s="18" t="str">
        <f>Data!E190</f>
        <v>IDA</v>
      </c>
      <c r="F228" s="48">
        <f>Data!F190</f>
        <v>0</v>
      </c>
      <c r="G228" s="20">
        <f>IF($B$7="Overall Alert",Data!G190,IF($B$7="Underlying Vulnerability",Data!J190,IF($B$7="Emerging Threat",Data!M190)))</f>
        <v>3</v>
      </c>
      <c r="H228" s="21">
        <f>IF($B$7="Overall Alert",Data!H190,IF($B$7="Underlying Vulnerability",Data!K190,IF($B$7="Emerging Threat",Data!N190)))</f>
        <v>3</v>
      </c>
      <c r="I228" s="48">
        <f>Data!Q190</f>
        <v>0</v>
      </c>
      <c r="J228" s="23" t="str">
        <f>IF(
   $B$7="Overall Alert",IF(
      Data!R190 &gt;= 7, "HIGH",IF(
         Data!R190 &gt;= 5, "MED","LOW")), IF(
            $B$7="Underlying Vulnerability", IF(
               Data!Y190 &gt;= 10, "HIGH",IF(
                  Data!Y190 &gt;= 7, "MED","LOW")),IF(
                     $B$7="Emerging Threat", IF(
                        Data!AF190 &gt;= 10, "HIGH",IF(
                            Data!AF190 &gt;= 7, "MED","LOW")))))</f>
        <v>HIGH</v>
      </c>
      <c r="K228" s="23" t="str">
        <f>IF(
   $B$7="Overall Alert",IF(
      Data!S190 &gt;= 7, "HIGH",IF(
         Data!S190 &gt;= 5, "MED","LOW")), IF(
            $B$7="Underlying Vulnerability", IF(
               Data!Z190 &gt;= 10, "HIGH",IF(
                  Data!Z190 &gt;= 7, "MED","LOW")),IF(
                     $B$7="Emerging Threat", IF(
                        Data!AG190 &gt;= 10, "HIGH",IF(
                            Data!AG190 &gt;= 7, "MED","LOW")))))</f>
        <v>LOW</v>
      </c>
      <c r="L228" s="23" t="str">
        <f>IF(
   $B$7="Overall Alert",IF(
      Data!T190 &gt;= 7, "HIGH",IF(
         Data!T190 &gt;= 5, "MED","LOW")), IF(
            $B$7="Underlying Vulnerability", IF(
               Data!AA190 &gt;= 10, "HIGH",IF(
                  Data!AA190 &gt;= 7, "MED","LOW")),IF(
                     $B$7="Emerging Threat", IF(
                        Data!AH190 &gt;= 10, "HIGH",IF(
                            Data!AH190 &gt;= 7, "MED","LOW")))))</f>
        <v>LOW</v>
      </c>
      <c r="M228" s="23" t="str">
        <f>IF(
   $B$7="Overall Alert",IF(
      Data!U190 &gt;= 7, "HIGH",IF(
         Data!U190 &gt;= 5, "MED","LOW")), IF(
            $B$7="Underlying Vulnerability", IF(
               Data!AB190 &gt;= 10, "HIGH",IF(
                  Data!AB190 &gt;= 7, "MED","LOW")),IF(
                     $B$7="Emerging Threat", IF(
                        Data!AI190 &gt;= 10, "HIGH",IF(
                            Data!AI190 &gt;= 7, "MED","LOW")))))</f>
        <v>HIGH</v>
      </c>
      <c r="N228" s="23" t="str">
        <f>IF(
   $B$7="Overall Alert",IF(
      Data!V190 &gt;= 7, "HIGH",IF(
         Data!V190 &gt;= 5, "MED","LOW")), IF(
            $B$7="Underlying Vulnerability", IF(
               Data!AC190 &gt;= 10, "HIGH",IF(
                  Data!AC190 &gt;= 7, "MED","LOW")),IF(
                     $B$7="Emerging Threat", IF(
                        Data!AJ190 &gt;= 10, "HIGH",IF(
                            Data!AJ190 &gt;= 7, "MED","LOW")))))</f>
        <v>HIGH</v>
      </c>
      <c r="O228" s="23" t="str">
        <f>IF(
   $B$7="Overall Alert",IF(
      Data!W190 &gt;= 7, "HIGH",IF(
         Data!W190 &gt;= 5, "MED","LOW")), IF(
            $B$7="Underlying Vulnerability", IF(
               Data!AD190 &gt;= 10, "HIGH",IF(
                  Data!AD190 &gt;= 7, "MED","LOW")),IF(
                     $B$7="Emerging Threat", IF(
                        Data!AK190 &gt;= 10, "HIGH",IF(
                            Data!AK190 &gt;= 7, "MED","LOW")))))</f>
        <v>LOW</v>
      </c>
      <c r="P228" s="23"/>
      <c r="Q228" s="25"/>
      <c r="R228" s="25"/>
      <c r="S228" s="19"/>
      <c r="T228" s="19"/>
      <c r="U228" s="19"/>
      <c r="V228" s="19"/>
      <c r="W228" s="19"/>
      <c r="X228" s="19"/>
      <c r="Y228" s="26"/>
      <c r="Z228" s="26"/>
      <c r="AA228" s="26"/>
      <c r="AB228" s="26"/>
      <c r="AC228" s="26"/>
      <c r="AD228" s="26"/>
      <c r="AE228" s="26"/>
      <c r="AF228" s="26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</row>
    <row r="229" spans="1:50" x14ac:dyDescent="0.2">
      <c r="A229" s="62">
        <v>186</v>
      </c>
      <c r="B229" s="18" t="str">
        <f>Data!B191</f>
        <v>Samoa</v>
      </c>
      <c r="C229" s="18" t="str">
        <f>Data!C191</f>
        <v>WSM</v>
      </c>
      <c r="D229" s="18" t="str">
        <f>Data!D191</f>
        <v>EAS           East Asia &amp; Pacific</v>
      </c>
      <c r="E229" s="18" t="str">
        <f>Data!E191</f>
        <v>IDA</v>
      </c>
      <c r="F229" s="48">
        <f>Data!F191</f>
        <v>0</v>
      </c>
      <c r="G229" s="20">
        <f>IF($B$7="Overall Alert",Data!G191,IF($B$7="Underlying Vulnerability",Data!J191,IF($B$7="Emerging Threat",Data!M191)))</f>
        <v>0</v>
      </c>
      <c r="H229" s="21">
        <f>IF($B$7="Overall Alert",Data!H191,IF($B$7="Underlying Vulnerability",Data!K191,IF($B$7="Emerging Threat",Data!N191)))</f>
        <v>0</v>
      </c>
      <c r="I229" s="48">
        <f>Data!Q191</f>
        <v>0</v>
      </c>
      <c r="J229" s="23" t="str">
        <f>IF(
   $B$7="Overall Alert",IF(
      Data!R191 &gt;= 7, "HIGH",IF(
         Data!R191 &gt;= 5, "MED","LOW")), IF(
            $B$7="Underlying Vulnerability", IF(
               Data!Y191 &gt;= 10, "HIGH",IF(
                  Data!Y191 &gt;= 7, "MED","LOW")),IF(
                     $B$7="Emerging Threat", IF(
                        Data!AF191 &gt;= 10, "HIGH",IF(
                            Data!AF191 &gt;= 7, "MED","LOW")))))</f>
        <v>LOW</v>
      </c>
      <c r="K229" s="23" t="str">
        <f>IF(
   $B$7="Overall Alert",IF(
      Data!S191 &gt;= 7, "HIGH",IF(
         Data!S191 &gt;= 5, "MED","LOW")), IF(
            $B$7="Underlying Vulnerability", IF(
               Data!Z191 &gt;= 10, "HIGH",IF(
                  Data!Z191 &gt;= 7, "MED","LOW")),IF(
                     $B$7="Emerging Threat", IF(
                        Data!AG191 &gt;= 10, "HIGH",IF(
                            Data!AG191 &gt;= 7, "MED","LOW")))))</f>
        <v>LOW</v>
      </c>
      <c r="L229" s="23" t="str">
        <f>IF(
   $B$7="Overall Alert",IF(
      Data!T191 &gt;= 7, "HIGH",IF(
         Data!T191 &gt;= 5, "MED","LOW")), IF(
            $B$7="Underlying Vulnerability", IF(
               Data!AA191 &gt;= 10, "HIGH",IF(
                  Data!AA191 &gt;= 7, "MED","LOW")),IF(
                     $B$7="Emerging Threat", IF(
                        Data!AH191 &gt;= 10, "HIGH",IF(
                            Data!AH191 &gt;= 7, "MED","LOW")))))</f>
        <v>LOW</v>
      </c>
      <c r="M229" s="23" t="str">
        <f>IF(
   $B$7="Overall Alert",IF(
      Data!U191 &gt;= 7, "HIGH",IF(
         Data!U191 &gt;= 5, "MED","LOW")), IF(
            $B$7="Underlying Vulnerability", IF(
               Data!AB191 &gt;= 10, "HIGH",IF(
                  Data!AB191 &gt;= 7, "MED","LOW")),IF(
                     $B$7="Emerging Threat", IF(
                        Data!AI191 &gt;= 10, "HIGH",IF(
                            Data!AI191 &gt;= 7, "MED","LOW")))))</f>
        <v>LOW</v>
      </c>
      <c r="N229" s="23" t="str">
        <f>IF(
   $B$7="Overall Alert",IF(
      Data!V191 &gt;= 7, "HIGH",IF(
         Data!V191 &gt;= 5, "MED","LOW")), IF(
            $B$7="Underlying Vulnerability", IF(
               Data!AC191 &gt;= 10, "HIGH",IF(
                  Data!AC191 &gt;= 7, "MED","LOW")),IF(
                     $B$7="Emerging Threat", IF(
                        Data!AJ191 &gt;= 10, "HIGH",IF(
                            Data!AJ191 &gt;= 7, "MED","LOW")))))</f>
        <v>LOW</v>
      </c>
      <c r="O229" s="23" t="str">
        <f>IF(
   $B$7="Overall Alert",IF(
      Data!W191 &gt;= 7, "HIGH",IF(
         Data!W191 &gt;= 5, "MED","LOW")), IF(
            $B$7="Underlying Vulnerability", IF(
               Data!AD191 &gt;= 10, "HIGH",IF(
                  Data!AD191 &gt;= 7, "MED","LOW")),IF(
                     $B$7="Emerging Threat", IF(
                        Data!AK191 &gt;= 10, "HIGH",IF(
                            Data!AK191 &gt;= 7, "MED","LOW")))))</f>
        <v>LOW</v>
      </c>
      <c r="P229" s="23"/>
      <c r="Q229" s="25"/>
      <c r="R229" s="25"/>
      <c r="S229" s="19"/>
      <c r="T229" s="19"/>
      <c r="U229" s="19"/>
      <c r="V229" s="19"/>
      <c r="W229" s="19"/>
      <c r="X229" s="19"/>
      <c r="Y229" s="26"/>
      <c r="Z229" s="26"/>
      <c r="AA229" s="26"/>
      <c r="AB229" s="26"/>
      <c r="AC229" s="26"/>
      <c r="AD229" s="26"/>
      <c r="AE229" s="26"/>
      <c r="AF229" s="26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</row>
    <row r="230" spans="1:50" x14ac:dyDescent="0.2">
      <c r="A230" s="62">
        <v>187</v>
      </c>
      <c r="B230" s="18" t="str">
        <f>Data!B192</f>
        <v>Yemen</v>
      </c>
      <c r="C230" s="18" t="str">
        <f>Data!C192</f>
        <v>YEM</v>
      </c>
      <c r="D230" s="18" t="str">
        <f>Data!D192</f>
        <v>MEA           Middle East &amp; North Africa</v>
      </c>
      <c r="E230" s="18" t="str">
        <f>Data!E192</f>
        <v>IDA</v>
      </c>
      <c r="F230" s="48">
        <f>Data!F192</f>
        <v>0</v>
      </c>
      <c r="G230" s="20">
        <f>IF($B$7="Overall Alert",Data!G192,IF($B$7="Underlying Vulnerability",Data!J192,IF($B$7="Emerging Threat",Data!M192)))</f>
        <v>6</v>
      </c>
      <c r="H230" s="21">
        <f>IF($B$7="Overall Alert",Data!H192,IF($B$7="Underlying Vulnerability",Data!K192,IF($B$7="Emerging Threat",Data!N192)))</f>
        <v>6</v>
      </c>
      <c r="I230" s="48">
        <f>Data!Q192</f>
        <v>0</v>
      </c>
      <c r="J230" s="23" t="str">
        <f>IF(
   $B$7="Overall Alert",IF(
      Data!R192 &gt;= 7, "HIGH",IF(
         Data!R192 &gt;= 5, "MED","LOW")), IF(
            $B$7="Underlying Vulnerability", IF(
               Data!Y192 &gt;= 10, "HIGH",IF(
                  Data!Y192 &gt;= 7, "MED","LOW")),IF(
                     $B$7="Emerging Threat", IF(
                        Data!AF192 &gt;= 10, "HIGH",IF(
                            Data!AF192 &gt;= 7, "MED","LOW")))))</f>
        <v>HIGH</v>
      </c>
      <c r="K230" s="23" t="str">
        <f>IF(
   $B$7="Overall Alert",IF(
      Data!S192 &gt;= 7, "HIGH",IF(
         Data!S192 &gt;= 5, "MED","LOW")), IF(
            $B$7="Underlying Vulnerability", IF(
               Data!Z192 &gt;= 10, "HIGH",IF(
                  Data!Z192 &gt;= 7, "MED","LOW")),IF(
                     $B$7="Emerging Threat", IF(
                        Data!AG192 &gt;= 10, "HIGH",IF(
                            Data!AG192 &gt;= 7, "MED","LOW")))))</f>
        <v>HIGH</v>
      </c>
      <c r="L230" s="23" t="str">
        <f>IF(
   $B$7="Overall Alert",IF(
      Data!T192 &gt;= 7, "HIGH",IF(
         Data!T192 &gt;= 5, "MED","LOW")), IF(
            $B$7="Underlying Vulnerability", IF(
               Data!AA192 &gt;= 10, "HIGH",IF(
                  Data!AA192 &gt;= 7, "MED","LOW")),IF(
                     $B$7="Emerging Threat", IF(
                        Data!AH192 &gt;= 10, "HIGH",IF(
                            Data!AH192 &gt;= 7, "MED","LOW")))))</f>
        <v>HIGH</v>
      </c>
      <c r="M230" s="23" t="str">
        <f>IF(
   $B$7="Overall Alert",IF(
      Data!U192 &gt;= 7, "HIGH",IF(
         Data!U192 &gt;= 5, "MED","LOW")), IF(
            $B$7="Underlying Vulnerability", IF(
               Data!AB192 &gt;= 10, "HIGH",IF(
                  Data!AB192 &gt;= 7, "MED","LOW")),IF(
                     $B$7="Emerging Threat", IF(
                        Data!AI192 &gt;= 10, "HIGH",IF(
                            Data!AI192 &gt;= 7, "MED","LOW")))))</f>
        <v>HIGH</v>
      </c>
      <c r="N230" s="23" t="str">
        <f>IF(
   $B$7="Overall Alert",IF(
      Data!V192 &gt;= 7, "HIGH",IF(
         Data!V192 &gt;= 5, "MED","LOW")), IF(
            $B$7="Underlying Vulnerability", IF(
               Data!AC192 &gt;= 10, "HIGH",IF(
                  Data!AC192 &gt;= 7, "MED","LOW")),IF(
                     $B$7="Emerging Threat", IF(
                        Data!AJ192 &gt;= 10, "HIGH",IF(
                            Data!AJ192 &gt;= 7, "MED","LOW")))))</f>
        <v>HIGH</v>
      </c>
      <c r="O230" s="23" t="str">
        <f>IF(
   $B$7="Overall Alert",IF(
      Data!W192 &gt;= 7, "HIGH",IF(
         Data!W192 &gt;= 5, "MED","LOW")), IF(
            $B$7="Underlying Vulnerability", IF(
               Data!AD192 &gt;= 10, "HIGH",IF(
                  Data!AD192 &gt;= 7, "MED","LOW")),IF(
                     $B$7="Emerging Threat", IF(
                        Data!AK192 &gt;= 10, "HIGH",IF(
                            Data!AK192 &gt;= 7, "MED","LOW")))))</f>
        <v>HIGH</v>
      </c>
      <c r="P230" s="23"/>
      <c r="Q230" s="25"/>
      <c r="R230" s="25"/>
      <c r="S230" s="19"/>
      <c r="T230" s="19"/>
      <c r="U230" s="19"/>
      <c r="V230" s="19"/>
      <c r="W230" s="19"/>
      <c r="X230" s="19"/>
      <c r="Y230" s="26"/>
      <c r="Z230" s="26"/>
      <c r="AA230" s="26"/>
      <c r="AB230" s="26"/>
      <c r="AC230" s="26"/>
      <c r="AD230" s="26"/>
      <c r="AE230" s="26"/>
      <c r="AF230" s="26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</row>
    <row r="231" spans="1:50" x14ac:dyDescent="0.2">
      <c r="A231" s="62">
        <v>188</v>
      </c>
      <c r="B231" s="18" t="str">
        <f>Data!B193</f>
        <v>South Africa</v>
      </c>
      <c r="C231" s="18" t="str">
        <f>Data!C193</f>
        <v>ZAF</v>
      </c>
      <c r="D231" s="18" t="str">
        <f>Data!D193</f>
        <v>SSF           Sub-Saharan Africa</v>
      </c>
      <c r="E231" s="18" t="str">
        <f>Data!E193</f>
        <v>IBRD</v>
      </c>
      <c r="F231" s="48">
        <f>Data!F193</f>
        <v>0</v>
      </c>
      <c r="G231" s="20">
        <f>IF($B$7="Overall Alert",Data!G193,IF($B$7="Underlying Vulnerability",Data!J193,IF($B$7="Emerging Threat",Data!M193)))</f>
        <v>2</v>
      </c>
      <c r="H231" s="21">
        <f>IF($B$7="Overall Alert",Data!H193,IF($B$7="Underlying Vulnerability",Data!K193,IF($B$7="Emerging Threat",Data!N193)))</f>
        <v>2</v>
      </c>
      <c r="I231" s="48">
        <f>Data!Q193</f>
        <v>0</v>
      </c>
      <c r="J231" s="23" t="str">
        <f>IF(
   $B$7="Overall Alert",IF(
      Data!R193 &gt;= 7, "HIGH",IF(
         Data!R193 &gt;= 5, "MED","LOW")), IF(
            $B$7="Underlying Vulnerability", IF(
               Data!Y193 &gt;= 10, "HIGH",IF(
                  Data!Y193 &gt;= 7, "MED","LOW")),IF(
                     $B$7="Emerging Threat", IF(
                        Data!AF193 &gt;= 10, "HIGH",IF(
                            Data!AF193 &gt;= 7, "MED","LOW")))))</f>
        <v>MED</v>
      </c>
      <c r="K231" s="23" t="str">
        <f>IF(
   $B$7="Overall Alert",IF(
      Data!S193 &gt;= 7, "HIGH",IF(
         Data!S193 &gt;= 5, "MED","LOW")), IF(
            $B$7="Underlying Vulnerability", IF(
               Data!Z193 &gt;= 10, "HIGH",IF(
                  Data!Z193 &gt;= 7, "MED","LOW")),IF(
                     $B$7="Emerging Threat", IF(
                        Data!AG193 &gt;= 10, "HIGH",IF(
                            Data!AG193 &gt;= 7, "MED","LOW")))))</f>
        <v>LOW</v>
      </c>
      <c r="L231" s="23" t="str">
        <f>IF(
   $B$7="Overall Alert",IF(
      Data!T193 &gt;= 7, "HIGH",IF(
         Data!T193 &gt;= 5, "MED","LOW")), IF(
            $B$7="Underlying Vulnerability", IF(
               Data!AA193 &gt;= 10, "HIGH",IF(
                  Data!AA193 &gt;= 7, "MED","LOW")),IF(
                     $B$7="Emerging Threat", IF(
                        Data!AH193 &gt;= 10, "HIGH",IF(
                            Data!AH193 &gt;= 7, "MED","LOW")))))</f>
        <v>MED</v>
      </c>
      <c r="M231" s="23" t="str">
        <f>IF(
   $B$7="Overall Alert",IF(
      Data!U193 &gt;= 7, "HIGH",IF(
         Data!U193 &gt;= 5, "MED","LOW")), IF(
            $B$7="Underlying Vulnerability", IF(
               Data!AB193 &gt;= 10, "HIGH",IF(
                  Data!AB193 &gt;= 7, "MED","LOW")),IF(
                     $B$7="Emerging Threat", IF(
                        Data!AI193 &gt;= 10, "HIGH",IF(
                            Data!AI193 &gt;= 7, "MED","LOW")))))</f>
        <v>HIGH</v>
      </c>
      <c r="N231" s="23" t="str">
        <f>IF(
   $B$7="Overall Alert",IF(
      Data!V193 &gt;= 7, "HIGH",IF(
         Data!V193 &gt;= 5, "MED","LOW")), IF(
            $B$7="Underlying Vulnerability", IF(
               Data!AC193 &gt;= 10, "HIGH",IF(
                  Data!AC193 &gt;= 7, "MED","LOW")),IF(
                     $B$7="Emerging Threat", IF(
                        Data!AJ193 &gt;= 10, "HIGH",IF(
                            Data!AJ193 &gt;= 7, "MED","LOW")))))</f>
        <v>LOW</v>
      </c>
      <c r="O231" s="23" t="str">
        <f>IF(
   $B$7="Overall Alert",IF(
      Data!W193 &gt;= 7, "HIGH",IF(
         Data!W193 &gt;= 5, "MED","LOW")), IF(
            $B$7="Underlying Vulnerability", IF(
               Data!AD193 &gt;= 10, "HIGH",IF(
                  Data!AD193 &gt;= 7, "MED","LOW")),IF(
                     $B$7="Emerging Threat", IF(
                        Data!AK193 &gt;= 10, "HIGH",IF(
                            Data!AK193 &gt;= 7, "MED","LOW")))))</f>
        <v>LOW</v>
      </c>
      <c r="P231" s="23"/>
      <c r="Q231" s="25"/>
      <c r="R231" s="25"/>
      <c r="S231" s="19"/>
      <c r="T231" s="19"/>
      <c r="U231" s="19"/>
      <c r="V231" s="19"/>
      <c r="W231" s="19"/>
      <c r="X231" s="19"/>
      <c r="Y231" s="26"/>
      <c r="Z231" s="26"/>
      <c r="AA231" s="26"/>
      <c r="AB231" s="26"/>
      <c r="AC231" s="26"/>
      <c r="AD231" s="26"/>
      <c r="AE231" s="26"/>
      <c r="AF231" s="26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</row>
    <row r="232" spans="1:50" x14ac:dyDescent="0.2">
      <c r="A232" s="62">
        <v>189</v>
      </c>
      <c r="B232" s="18" t="str">
        <f>Data!B194</f>
        <v>Zambia</v>
      </c>
      <c r="C232" s="18" t="str">
        <f>Data!C194</f>
        <v>ZMB</v>
      </c>
      <c r="D232" s="18" t="str">
        <f>Data!D194</f>
        <v>SSF           Sub-Saharan Africa</v>
      </c>
      <c r="E232" s="18" t="str">
        <f>Data!E194</f>
        <v>IDA</v>
      </c>
      <c r="F232" s="48">
        <f>Data!F194</f>
        <v>0</v>
      </c>
      <c r="G232" s="20">
        <f>IF($B$7="Overall Alert",Data!G194,IF($B$7="Underlying Vulnerability",Data!J194,IF($B$7="Emerging Threat",Data!M194)))</f>
        <v>3</v>
      </c>
      <c r="H232" s="21">
        <f>IF($B$7="Overall Alert",Data!H194,IF($B$7="Underlying Vulnerability",Data!K194,IF($B$7="Emerging Threat",Data!N194)))</f>
        <v>3</v>
      </c>
      <c r="I232" s="48">
        <f>Data!Q194</f>
        <v>0</v>
      </c>
      <c r="J232" s="23" t="str">
        <f>IF(
   $B$7="Overall Alert",IF(
      Data!R194 &gt;= 7, "HIGH",IF(
         Data!R194 &gt;= 5, "MED","LOW")), IF(
            $B$7="Underlying Vulnerability", IF(
               Data!Y194 &gt;= 10, "HIGH",IF(
                  Data!Y194 &gt;= 7, "MED","LOW")),IF(
                     $B$7="Emerging Threat", IF(
                        Data!AF194 &gt;= 10, "HIGH",IF(
                            Data!AF194 &gt;= 7, "MED","LOW")))))</f>
        <v>HIGH</v>
      </c>
      <c r="K232" s="23" t="str">
        <f>IF(
   $B$7="Overall Alert",IF(
      Data!S194 &gt;= 7, "HIGH",IF(
         Data!S194 &gt;= 5, "MED","LOW")), IF(
            $B$7="Underlying Vulnerability", IF(
               Data!Z194 &gt;= 10, "HIGH",IF(
                  Data!Z194 &gt;= 7, "MED","LOW")),IF(
                     $B$7="Emerging Threat", IF(
                        Data!AG194 &gt;= 10, "HIGH",IF(
                            Data!AG194 &gt;= 7, "MED","LOW")))))</f>
        <v>LOW</v>
      </c>
      <c r="L232" s="23" t="str">
        <f>IF(
   $B$7="Overall Alert",IF(
      Data!T194 &gt;= 7, "HIGH",IF(
         Data!T194 &gt;= 5, "MED","LOW")), IF(
            $B$7="Underlying Vulnerability", IF(
               Data!AA194 &gt;= 10, "HIGH",IF(
                  Data!AA194 &gt;= 7, "MED","LOW")),IF(
                     $B$7="Emerging Threat", IF(
                        Data!AH194 &gt;= 10, "HIGH",IF(
                            Data!AH194 &gt;= 7, "MED","LOW")))))</f>
        <v>HIGH</v>
      </c>
      <c r="M232" s="23" t="str">
        <f>IF(
   $B$7="Overall Alert",IF(
      Data!U194 &gt;= 7, "HIGH",IF(
         Data!U194 &gt;= 5, "MED","LOW")), IF(
            $B$7="Underlying Vulnerability", IF(
               Data!AB194 &gt;= 10, "HIGH",IF(
                  Data!AB194 &gt;= 7, "MED","LOW")),IF(
                     $B$7="Emerging Threat", IF(
                        Data!AI194 &gt;= 10, "HIGH",IF(
                            Data!AI194 &gt;= 7, "MED","LOW")))))</f>
        <v>HIGH</v>
      </c>
      <c r="N232" s="23" t="str">
        <f>IF(
   $B$7="Overall Alert",IF(
      Data!V194 &gt;= 7, "HIGH",IF(
         Data!V194 &gt;= 5, "MED","LOW")), IF(
            $B$7="Underlying Vulnerability", IF(
               Data!AC194 &gt;= 10, "HIGH",IF(
                  Data!AC194 &gt;= 7, "MED","LOW")),IF(
                     $B$7="Emerging Threat", IF(
                        Data!AJ194 &gt;= 10, "HIGH",IF(
                            Data!AJ194 &gt;= 7, "MED","LOW")))))</f>
        <v>LOW</v>
      </c>
      <c r="O232" s="23" t="str">
        <f>IF(
   $B$7="Overall Alert",IF(
      Data!W194 &gt;= 7, "HIGH",IF(
         Data!W194 &gt;= 5, "MED","LOW")), IF(
            $B$7="Underlying Vulnerability", IF(
               Data!AD194 &gt;= 10, "HIGH",IF(
                  Data!AD194 &gt;= 7, "MED","LOW")),IF(
                     $B$7="Emerging Threat", IF(
                        Data!AK194 &gt;= 10, "HIGH",IF(
                            Data!AK194 &gt;= 7, "MED","LOW")))))</f>
        <v>LOW</v>
      </c>
      <c r="P232" s="23"/>
      <c r="Q232" s="25"/>
      <c r="R232" s="25"/>
      <c r="S232" s="19"/>
      <c r="T232" s="19"/>
      <c r="U232" s="19"/>
      <c r="V232" s="19"/>
      <c r="W232" s="19"/>
      <c r="X232" s="19"/>
      <c r="Y232" s="26"/>
      <c r="Z232" s="26"/>
      <c r="AA232" s="26"/>
      <c r="AB232" s="26"/>
      <c r="AC232" s="26"/>
      <c r="AD232" s="26"/>
      <c r="AE232" s="26"/>
      <c r="AF232" s="26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</row>
    <row r="233" spans="1:50" x14ac:dyDescent="0.2">
      <c r="A233" s="62">
        <v>190</v>
      </c>
      <c r="B233" s="18" t="str">
        <f>Data!B195</f>
        <v>Zimbabwe</v>
      </c>
      <c r="C233" s="18" t="str">
        <f>Data!C195</f>
        <v>ZWE</v>
      </c>
      <c r="D233" s="18" t="str">
        <f>Data!D195</f>
        <v>SSF           Sub-Saharan Africa</v>
      </c>
      <c r="E233" s="18" t="str">
        <f>Data!E195</f>
        <v>Blend</v>
      </c>
      <c r="F233" s="48">
        <f>Data!F195</f>
        <v>0</v>
      </c>
      <c r="G233" s="20">
        <f>IF($B$7="Overall Alert",Data!G195,IF($B$7="Underlying Vulnerability",Data!J195,IF($B$7="Emerging Threat",Data!M195)))</f>
        <v>4.5</v>
      </c>
      <c r="H233" s="21">
        <f>IF($B$7="Overall Alert",Data!H195,IF($B$7="Underlying Vulnerability",Data!K195,IF($B$7="Emerging Threat",Data!N195)))</f>
        <v>4.5</v>
      </c>
      <c r="I233" s="48">
        <f>Data!Q195</f>
        <v>0</v>
      </c>
      <c r="J233" s="23" t="str">
        <f>IF(
   $B$7="Overall Alert",IF(
      Data!R195 &gt;= 7, "HIGH",IF(
         Data!R195 &gt;= 5, "MED","LOW")), IF(
            $B$7="Underlying Vulnerability", IF(
               Data!Y195 &gt;= 10, "HIGH",IF(
                  Data!Y195 &gt;= 7, "MED","LOW")),IF(
                     $B$7="Emerging Threat", IF(
                        Data!AF195 &gt;= 10, "HIGH",IF(
                            Data!AF195 &gt;= 7, "MED","LOW")))))</f>
        <v>MED</v>
      </c>
      <c r="K233" s="23" t="str">
        <f>IF(
   $B$7="Overall Alert",IF(
      Data!S195 &gt;= 7, "HIGH",IF(
         Data!S195 &gt;= 5, "MED","LOW")), IF(
            $B$7="Underlying Vulnerability", IF(
               Data!Z195 &gt;= 10, "HIGH",IF(
                  Data!Z195 &gt;= 7, "MED","LOW")),IF(
                     $B$7="Emerging Threat", IF(
                        Data!AG195 &gt;= 10, "HIGH",IF(
                            Data!AG195 &gt;= 7, "MED","LOW")))))</f>
        <v>HIGH</v>
      </c>
      <c r="L233" s="23" t="str">
        <f>IF(
   $B$7="Overall Alert",IF(
      Data!T195 &gt;= 7, "HIGH",IF(
         Data!T195 &gt;= 5, "MED","LOW")), IF(
            $B$7="Underlying Vulnerability", IF(
               Data!AA195 &gt;= 10, "HIGH",IF(
                  Data!AA195 &gt;= 7, "MED","LOW")),IF(
                     $B$7="Emerging Threat", IF(
                        Data!AH195 &gt;= 10, "HIGH",IF(
                            Data!AH195 &gt;= 7, "MED","LOW")))))</f>
        <v>HIGH</v>
      </c>
      <c r="M233" s="23" t="str">
        <f>IF(
   $B$7="Overall Alert",IF(
      Data!U195 &gt;= 7, "HIGH",IF(
         Data!U195 &gt;= 5, "MED","LOW")), IF(
            $B$7="Underlying Vulnerability", IF(
               Data!AB195 &gt;= 10, "HIGH",IF(
                  Data!AB195 &gt;= 7, "MED","LOW")),IF(
                     $B$7="Emerging Threat", IF(
                        Data!AI195 &gt;= 10, "HIGH",IF(
                            Data!AI195 &gt;= 7, "MED","LOW")))))</f>
        <v>HIGH</v>
      </c>
      <c r="N233" s="23" t="str">
        <f>IF(
   $B$7="Overall Alert",IF(
      Data!V195 &gt;= 7, "HIGH",IF(
         Data!V195 &gt;= 5, "MED","LOW")), IF(
            $B$7="Underlying Vulnerability", IF(
               Data!AC195 &gt;= 10, "HIGH",IF(
                  Data!AC195 &gt;= 7, "MED","LOW")),IF(
                     $B$7="Emerging Threat", IF(
                        Data!AJ195 &gt;= 10, "HIGH",IF(
                            Data!AJ195 &gt;= 7, "MED","LOW")))))</f>
        <v>LOW</v>
      </c>
      <c r="O233" s="23" t="str">
        <f>IF(
   $B$7="Overall Alert",IF(
      Data!W195 &gt;= 7, "HIGH",IF(
         Data!W195 &gt;= 5, "MED","LOW")), IF(
            $B$7="Underlying Vulnerability", IF(
               Data!AD195 &gt;= 10, "HIGH",IF(
                  Data!AD195 &gt;= 7, "MED","LOW")),IF(
                     $B$7="Emerging Threat", IF(
                        Data!AK195 &gt;= 10, "HIGH",IF(
                            Data!AK195 &gt;= 7, "MED","LOW")))))</f>
        <v>HIGH</v>
      </c>
      <c r="P233" s="23"/>
      <c r="Q233" s="25"/>
      <c r="R233" s="25"/>
      <c r="S233" s="19"/>
      <c r="T233" s="19"/>
      <c r="U233" s="19"/>
      <c r="V233" s="19"/>
      <c r="W233" s="19"/>
      <c r="X233" s="19"/>
      <c r="Y233" s="26"/>
      <c r="Z233" s="26"/>
      <c r="AA233" s="26"/>
      <c r="AB233" s="26"/>
      <c r="AC233" s="26"/>
      <c r="AD233" s="26"/>
      <c r="AE233" s="26"/>
      <c r="AF233" s="26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</row>
    <row r="234" spans="1:50" x14ac:dyDescent="0.2">
      <c r="Y234" s="26"/>
      <c r="Z234" s="26"/>
      <c r="AA234" s="26"/>
      <c r="AB234" s="26"/>
      <c r="AC234" s="26"/>
      <c r="AD234" s="26"/>
      <c r="AE234" s="26"/>
      <c r="AF234" s="26"/>
    </row>
    <row r="235" spans="1:50" x14ac:dyDescent="0.2">
      <c r="Y235" s="26"/>
      <c r="Z235" s="26"/>
      <c r="AA235" s="26"/>
      <c r="AB235" s="26"/>
      <c r="AC235" s="26"/>
      <c r="AD235" s="26"/>
      <c r="AE235" s="26"/>
      <c r="AF235" s="26"/>
    </row>
    <row r="236" spans="1:50" x14ac:dyDescent="0.2">
      <c r="Y236" s="26"/>
      <c r="Z236" s="26"/>
      <c r="AA236" s="26"/>
      <c r="AB236" s="26"/>
      <c r="AC236" s="26"/>
      <c r="AD236" s="26"/>
      <c r="AE236" s="26"/>
      <c r="AF236" s="26"/>
    </row>
    <row r="238" spans="1:50" x14ac:dyDescent="0.2">
      <c r="B238" s="27" t="s">
        <v>466</v>
      </c>
      <c r="G238" s="28" t="s">
        <v>465</v>
      </c>
    </row>
    <row r="239" spans="1:50" x14ac:dyDescent="0.2">
      <c r="B239" s="27">
        <v>0</v>
      </c>
      <c r="G239" s="28">
        <f>COUNTIFS($G$44:$G$233,"&gt;="&amp;B239,$G$44:$G$233,"&lt;"&amp;B240)</f>
        <v>34</v>
      </c>
    </row>
    <row r="240" spans="1:50" x14ac:dyDescent="0.2">
      <c r="B240" s="27">
        <v>1</v>
      </c>
      <c r="G240" s="28">
        <f t="shared" ref="G240:G245" si="0">COUNTIFS($G$44:$G$233,"&gt;="&amp;B240,$G$44:$G$233,"&lt;"&amp;B241)</f>
        <v>64</v>
      </c>
    </row>
    <row r="241" spans="2:7" x14ac:dyDescent="0.2">
      <c r="B241" s="27">
        <v>2</v>
      </c>
      <c r="G241" s="28">
        <f t="shared" si="0"/>
        <v>43</v>
      </c>
    </row>
    <row r="242" spans="2:7" x14ac:dyDescent="0.2">
      <c r="B242" s="27">
        <v>3</v>
      </c>
      <c r="G242" s="28">
        <f t="shared" si="0"/>
        <v>21</v>
      </c>
    </row>
    <row r="243" spans="2:7" x14ac:dyDescent="0.2">
      <c r="B243" s="27">
        <v>4</v>
      </c>
      <c r="G243" s="28">
        <f t="shared" si="0"/>
        <v>16</v>
      </c>
    </row>
    <row r="244" spans="2:7" x14ac:dyDescent="0.2">
      <c r="B244" s="27">
        <v>5</v>
      </c>
      <c r="G244" s="28">
        <f t="shared" si="0"/>
        <v>10</v>
      </c>
    </row>
    <row r="245" spans="2:7" x14ac:dyDescent="0.2">
      <c r="B245" s="27">
        <v>6</v>
      </c>
      <c r="G245" s="28">
        <f t="shared" si="0"/>
        <v>2</v>
      </c>
    </row>
    <row r="246" spans="2:7" x14ac:dyDescent="0.2">
      <c r="B246" s="27">
        <v>7</v>
      </c>
    </row>
  </sheetData>
  <autoFilter ref="B43:O233" xr:uid="{AF15D802-11A7-724C-8F3F-C2A98827DA09}">
    <sortState xmlns:xlrd2="http://schemas.microsoft.com/office/spreadsheetml/2017/richdata2" ref="B44:O233">
      <sortCondition ref="C43:C233"/>
    </sortState>
  </autoFilter>
  <dataConsolidate/>
  <mergeCells count="4">
    <mergeCell ref="G42:H42"/>
    <mergeCell ref="B7:F7"/>
    <mergeCell ref="B10:F10"/>
    <mergeCell ref="B14:F14"/>
  </mergeCells>
  <phoneticPr fontId="16" type="noConversion"/>
  <conditionalFormatting sqref="Q43:R233">
    <cfRule type="expression" dxfId="27" priority="114">
      <formula>Q43=""</formula>
    </cfRule>
    <cfRule type="cellIs" dxfId="26" priority="115" operator="between">
      <formula>0</formula>
      <formula>0.332</formula>
    </cfRule>
    <cfRule type="cellIs" dxfId="25" priority="116" operator="between">
      <formula>0.333333333333333</formula>
      <formula>0.665</formula>
    </cfRule>
    <cfRule type="cellIs" dxfId="24" priority="117" operator="between">
      <formula>0.666666666666667</formula>
      <formula>1</formula>
    </cfRule>
  </conditionalFormatting>
  <conditionalFormatting sqref="G234:G236">
    <cfRule type="dataBar" priority="113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{C4B0549E-2ED1-DD44-AC29-731F43D1961A}</x14:id>
        </ext>
      </extLst>
    </cfRule>
  </conditionalFormatting>
  <conditionalFormatting sqref="G44:G233">
    <cfRule type="dataBar" priority="104">
      <dataBar showValue="0">
        <cfvo type="num" val="0"/>
        <cfvo type="num" val="6"/>
        <color rgb="FFDD2C03"/>
      </dataBar>
      <extLst>
        <ext xmlns:x14="http://schemas.microsoft.com/office/spreadsheetml/2009/9/main" uri="{B025F937-C7B1-47D3-B67F-A62EFF666E3E}">
          <x14:id>{D404C03A-60D8-734E-892F-8FFF16A68072}</x14:id>
        </ext>
      </extLst>
    </cfRule>
  </conditionalFormatting>
  <conditionalFormatting sqref="J43:P233">
    <cfRule type="expression" dxfId="23" priority="100">
      <formula>J43=""</formula>
    </cfRule>
    <cfRule type="containsText" dxfId="22" priority="101" operator="containsText" text="LOW">
      <formula>NOT(ISERROR(SEARCH("LOW",J43)))</formula>
    </cfRule>
    <cfRule type="containsText" dxfId="21" priority="102" operator="containsText" text="MED">
      <formula>NOT(ISERROR(SEARCH("MED",J43)))</formula>
    </cfRule>
    <cfRule type="containsText" dxfId="20" priority="103" operator="containsText" text="HIGH">
      <formula>NOT(ISERROR(SEARCH("HIGH",J43)))</formula>
    </cfRule>
  </conditionalFormatting>
  <pageMargins left="0.7" right="0.7" top="0.75" bottom="0.75" header="0.3" footer="0.3"/>
  <pageSetup paperSize="9" orientation="portrait" horizontalDpi="300" verticalDpi="300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4B0549E-2ED1-DD44-AC29-731F43D1961A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G234:G236</xm:sqref>
        </x14:conditionalFormatting>
        <x14:conditionalFormatting xmlns:xm="http://schemas.microsoft.com/office/excel/2006/main">
          <x14:cfRule type="dataBar" id="{D404C03A-60D8-734E-892F-8FFF16A68072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G44:G233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7A69D38E-0DD4-6149-9E94-5A44BB8748EE}">
          <x14:formula1>
            <xm:f>Parameters!$B$62:$B$64</xm:f>
          </x14:formula1>
          <xm:sqref>B7</xm:sqref>
        </x14:dataValidation>
        <x14:dataValidation type="list" allowBlank="1" showInputMessage="1" showErrorMessage="1" xr:uid="{D6E39D00-1856-4A4B-AC91-58F754A6E525}">
          <x14:formula1>
            <xm:f>Parameters!$B$66:$B$70</xm:f>
          </x14:formula1>
          <xm:sqref>B10</xm:sqref>
        </x14:dataValidation>
        <x14:dataValidation type="list" allowBlank="1" showInputMessage="1" showErrorMessage="1" xr:uid="{7243966D-32C7-E045-AC1B-4CCB129737FD}">
          <x14:formula1>
            <xm:f>Parameters!$B$72:$B$73</xm:f>
          </x14:formula1>
          <xm:sqref>B14:F14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95"/>
  <sheetViews>
    <sheetView workbookViewId="0">
      <selection activeCell="D3" sqref="D3"/>
    </sheetView>
  </sheetViews>
  <sheetFormatPr baseColWidth="10" defaultColWidth="8.7109375" defaultRowHeight="16" x14ac:dyDescent="0.2"/>
  <cols>
    <col min="1" max="1" width="4.42578125" style="61" customWidth="1"/>
    <col min="2" max="2" width="19" style="27" customWidth="1"/>
    <col min="3" max="3" width="8.85546875" style="27" customWidth="1"/>
    <col min="4" max="4" width="6.5703125" style="27" customWidth="1"/>
    <col min="5" max="5" width="8.7109375" style="27" customWidth="1"/>
    <col min="6" max="6" width="2.5703125" style="50" customWidth="1"/>
    <col min="7" max="7" width="6.85546875" style="28" customWidth="1"/>
    <col min="8" max="8" width="3.7109375" style="29" customWidth="1"/>
    <col min="9" max="9" width="2.28515625" style="29" customWidth="1"/>
    <col min="10" max="10" width="6.85546875" style="28" customWidth="1"/>
    <col min="11" max="11" width="3.7109375" style="28" customWidth="1"/>
    <col min="12" max="12" width="2.28515625" style="28" customWidth="1"/>
    <col min="13" max="13" width="6.85546875" style="26" customWidth="1"/>
    <col min="14" max="14" width="3.7109375" style="26" customWidth="1"/>
    <col min="15" max="15" width="2.28515625" style="26" customWidth="1"/>
    <col min="16" max="16" width="3.28515625" style="26" customWidth="1"/>
    <col min="17" max="17" width="2.140625" style="50" customWidth="1"/>
    <col min="18" max="23" width="9.7109375" style="29" customWidth="1"/>
    <col min="24" max="24" width="4.140625" style="54" customWidth="1"/>
    <col min="25" max="25" width="8.85546875" style="29" customWidth="1"/>
    <col min="26" max="26" width="10.7109375" style="29" bestFit="1" customWidth="1"/>
    <col min="27" max="27" width="9" style="29" bestFit="1" customWidth="1"/>
    <col min="28" max="28" width="9.85546875" style="29" customWidth="1"/>
    <col min="29" max="29" width="8.7109375" style="29"/>
    <col min="30" max="30" width="9.28515625" style="29" customWidth="1"/>
    <col min="31" max="31" width="4.140625" style="54" customWidth="1"/>
    <col min="32" max="33" width="8.7109375" style="28"/>
    <col min="34" max="34" width="9.5703125" style="28" customWidth="1"/>
    <col min="35" max="36" width="8.7109375" style="28"/>
    <col min="37" max="37" width="9.28515625" style="28" customWidth="1"/>
    <col min="38" max="38" width="3.5703125" style="50" customWidth="1"/>
    <col min="39" max="39" width="9.7109375" style="26" customWidth="1"/>
    <col min="40" max="16384" width="8.7109375" style="26"/>
  </cols>
  <sheetData>
    <row r="1" spans="1:53" s="1" customFormat="1" x14ac:dyDescent="0.2">
      <c r="A1" s="43"/>
      <c r="B1" s="42"/>
      <c r="C1" s="2"/>
      <c r="D1" s="2"/>
      <c r="F1" s="43"/>
      <c r="G1" s="4"/>
      <c r="H1" s="3"/>
      <c r="I1" s="3"/>
      <c r="J1" s="4"/>
      <c r="K1" s="4"/>
      <c r="L1" s="4"/>
      <c r="Q1" s="43"/>
      <c r="R1" s="3"/>
      <c r="S1" s="3"/>
      <c r="T1" s="3"/>
      <c r="U1" s="3"/>
      <c r="V1" s="3"/>
      <c r="W1" s="3"/>
      <c r="X1" s="51"/>
      <c r="Y1" s="3"/>
      <c r="Z1" s="3"/>
      <c r="AA1" s="3"/>
      <c r="AB1" s="3"/>
      <c r="AC1" s="3"/>
      <c r="AD1" s="3"/>
      <c r="AE1" s="51"/>
      <c r="AF1" s="2"/>
      <c r="AG1" s="4"/>
      <c r="AH1" s="4"/>
      <c r="AI1" s="4"/>
      <c r="AJ1" s="4"/>
      <c r="AK1" s="4"/>
      <c r="AL1" s="43"/>
    </row>
    <row r="2" spans="1:53" s="5" customFormat="1" ht="16" customHeight="1" x14ac:dyDescent="0.2">
      <c r="A2" s="57"/>
      <c r="B2" s="72" t="s">
        <v>423</v>
      </c>
      <c r="C2" s="6"/>
      <c r="D2" s="6"/>
      <c r="E2" s="6"/>
      <c r="F2" s="57"/>
      <c r="G2" s="131" t="s">
        <v>424</v>
      </c>
      <c r="H2" s="131"/>
      <c r="I2" s="131"/>
      <c r="J2" s="131"/>
      <c r="K2" s="131"/>
      <c r="L2" s="131"/>
      <c r="M2" s="131"/>
      <c r="N2" s="131"/>
      <c r="O2" s="132"/>
      <c r="P2" s="79"/>
      <c r="Q2" s="55"/>
      <c r="R2" s="133" t="s">
        <v>383</v>
      </c>
      <c r="S2" s="134"/>
      <c r="T2" s="134"/>
      <c r="U2" s="134"/>
      <c r="V2" s="134"/>
      <c r="W2" s="135"/>
      <c r="X2" s="52"/>
      <c r="Y2" s="133" t="s">
        <v>384</v>
      </c>
      <c r="Z2" s="134"/>
      <c r="AA2" s="134"/>
      <c r="AB2" s="134"/>
      <c r="AC2" s="134"/>
      <c r="AD2" s="135"/>
      <c r="AE2" s="52"/>
      <c r="AF2" s="136" t="s">
        <v>453</v>
      </c>
      <c r="AG2" s="131"/>
      <c r="AH2" s="131"/>
      <c r="AI2" s="131"/>
      <c r="AJ2" s="131"/>
      <c r="AK2" s="132"/>
      <c r="AL2" s="44"/>
      <c r="AM2" s="136" t="s">
        <v>385</v>
      </c>
      <c r="AN2" s="132"/>
    </row>
    <row r="3" spans="1:53" s="7" customFormat="1" ht="58" customHeight="1" x14ac:dyDescent="0.2">
      <c r="A3" s="58"/>
      <c r="B3" s="8" t="s">
        <v>386</v>
      </c>
      <c r="C3" s="9"/>
      <c r="D3" s="9"/>
      <c r="E3" s="9"/>
      <c r="F3" s="58"/>
      <c r="G3" s="130" t="s">
        <v>442</v>
      </c>
      <c r="H3" s="130"/>
      <c r="I3" s="130"/>
      <c r="J3" s="130"/>
      <c r="K3" s="130"/>
      <c r="L3" s="130"/>
      <c r="M3" s="130"/>
      <c r="N3" s="130"/>
      <c r="O3" s="130"/>
      <c r="Q3" s="56"/>
      <c r="R3" s="121" t="s">
        <v>387</v>
      </c>
      <c r="S3" s="122"/>
      <c r="T3" s="122"/>
      <c r="U3" s="122"/>
      <c r="V3" s="122"/>
      <c r="W3" s="123"/>
      <c r="X3" s="53"/>
      <c r="Y3" s="121" t="s">
        <v>388</v>
      </c>
      <c r="Z3" s="122"/>
      <c r="AA3" s="122"/>
      <c r="AB3" s="122"/>
      <c r="AC3" s="122"/>
      <c r="AD3" s="123"/>
      <c r="AE3" s="53"/>
      <c r="AF3" s="121" t="s">
        <v>388</v>
      </c>
      <c r="AG3" s="122"/>
      <c r="AH3" s="122"/>
      <c r="AI3" s="122"/>
      <c r="AJ3" s="122"/>
      <c r="AK3" s="123"/>
      <c r="AL3" s="45"/>
      <c r="AM3" s="10"/>
      <c r="AN3" s="10"/>
    </row>
    <row r="4" spans="1:53" s="1" customFormat="1" ht="28" customHeight="1" x14ac:dyDescent="0.2">
      <c r="A4" s="43" t="s">
        <v>412</v>
      </c>
      <c r="B4" s="11" t="s">
        <v>389</v>
      </c>
      <c r="C4" s="12" t="s">
        <v>390</v>
      </c>
      <c r="D4" s="12" t="s">
        <v>425</v>
      </c>
      <c r="E4" s="12" t="s">
        <v>430</v>
      </c>
      <c r="F4" s="59" t="s">
        <v>413</v>
      </c>
      <c r="G4" s="127" t="s">
        <v>1</v>
      </c>
      <c r="H4" s="128"/>
      <c r="I4" s="129"/>
      <c r="J4" s="124" t="s">
        <v>2</v>
      </c>
      <c r="K4" s="125"/>
      <c r="L4" s="126"/>
      <c r="M4" s="124" t="s">
        <v>441</v>
      </c>
      <c r="N4" s="125"/>
      <c r="O4" s="126"/>
      <c r="P4" s="80"/>
      <c r="Q4" s="46" t="s">
        <v>414</v>
      </c>
      <c r="R4" s="14" t="s">
        <v>392</v>
      </c>
      <c r="S4" s="14" t="s">
        <v>393</v>
      </c>
      <c r="T4" s="14" t="s">
        <v>394</v>
      </c>
      <c r="U4" s="14" t="s">
        <v>421</v>
      </c>
      <c r="V4" s="14" t="s">
        <v>396</v>
      </c>
      <c r="W4" s="15" t="s">
        <v>397</v>
      </c>
      <c r="X4" s="46" t="s">
        <v>415</v>
      </c>
      <c r="Y4" s="14" t="s">
        <v>392</v>
      </c>
      <c r="Z4" s="14" t="s">
        <v>393</v>
      </c>
      <c r="AA4" s="14" t="s">
        <v>394</v>
      </c>
      <c r="AB4" s="14" t="s">
        <v>395</v>
      </c>
      <c r="AC4" s="14" t="s">
        <v>396</v>
      </c>
      <c r="AD4" s="15" t="s">
        <v>400</v>
      </c>
      <c r="AE4" s="46" t="s">
        <v>416</v>
      </c>
      <c r="AF4" s="84" t="s">
        <v>392</v>
      </c>
      <c r="AG4" s="84" t="s">
        <v>393</v>
      </c>
      <c r="AH4" s="14" t="s">
        <v>394</v>
      </c>
      <c r="AI4" s="14" t="s">
        <v>395</v>
      </c>
      <c r="AJ4" s="84" t="s">
        <v>396</v>
      </c>
      <c r="AK4" s="83" t="s">
        <v>398</v>
      </c>
      <c r="AL4" s="46" t="s">
        <v>417</v>
      </c>
      <c r="AM4" s="84" t="s">
        <v>2</v>
      </c>
      <c r="AN4" s="84" t="s">
        <v>391</v>
      </c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</row>
    <row r="5" spans="1:53" s="17" customFormat="1" x14ac:dyDescent="0.2">
      <c r="A5" s="43" t="s">
        <v>412</v>
      </c>
      <c r="B5" s="63" t="s">
        <v>389</v>
      </c>
      <c r="C5" s="64" t="s">
        <v>390</v>
      </c>
      <c r="D5" s="64"/>
      <c r="E5" s="64"/>
      <c r="F5" s="60" t="s">
        <v>413</v>
      </c>
      <c r="G5" s="65" t="s">
        <v>1</v>
      </c>
      <c r="H5" s="65" t="s">
        <v>419</v>
      </c>
      <c r="I5" s="65"/>
      <c r="J5" s="65" t="s">
        <v>2</v>
      </c>
      <c r="K5" s="66" t="s">
        <v>418</v>
      </c>
      <c r="L5" s="78"/>
      <c r="M5" s="65" t="s">
        <v>391</v>
      </c>
      <c r="N5" s="65"/>
      <c r="O5" s="65" t="s">
        <v>420</v>
      </c>
      <c r="P5" s="65"/>
      <c r="Q5" s="47" t="s">
        <v>414</v>
      </c>
      <c r="R5" s="67" t="s">
        <v>392</v>
      </c>
      <c r="S5" s="67" t="s">
        <v>393</v>
      </c>
      <c r="T5" s="67" t="s">
        <v>394</v>
      </c>
      <c r="U5" s="67" t="s">
        <v>395</v>
      </c>
      <c r="V5" s="67" t="s">
        <v>396</v>
      </c>
      <c r="W5" s="67" t="s">
        <v>397</v>
      </c>
      <c r="X5" s="47" t="s">
        <v>415</v>
      </c>
      <c r="Y5" s="67" t="s">
        <v>392</v>
      </c>
      <c r="Z5" s="67" t="s">
        <v>393</v>
      </c>
      <c r="AA5" s="67" t="s">
        <v>394</v>
      </c>
      <c r="AB5" s="67" t="s">
        <v>395</v>
      </c>
      <c r="AC5" s="67" t="s">
        <v>396</v>
      </c>
      <c r="AD5" s="67" t="s">
        <v>400</v>
      </c>
      <c r="AE5" s="47" t="s">
        <v>416</v>
      </c>
      <c r="AF5" s="47" t="s">
        <v>392</v>
      </c>
      <c r="AG5" s="47" t="s">
        <v>393</v>
      </c>
      <c r="AH5" s="47" t="s">
        <v>395</v>
      </c>
      <c r="AI5" s="47" t="s">
        <v>394</v>
      </c>
      <c r="AJ5" s="47" t="s">
        <v>396</v>
      </c>
      <c r="AK5" s="47" t="s">
        <v>398</v>
      </c>
      <c r="AL5" s="47" t="s">
        <v>417</v>
      </c>
      <c r="AM5" s="47" t="s">
        <v>2</v>
      </c>
      <c r="AN5" s="47" t="s">
        <v>391</v>
      </c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</row>
    <row r="6" spans="1:53" x14ac:dyDescent="0.2">
      <c r="A6" s="61">
        <v>1</v>
      </c>
      <c r="B6" s="18" t="s">
        <v>3</v>
      </c>
      <c r="C6" s="18" t="s">
        <v>4</v>
      </c>
      <c r="D6" s="18" t="s">
        <v>433</v>
      </c>
      <c r="E6" s="18" t="s">
        <v>431</v>
      </c>
      <c r="F6" s="48"/>
      <c r="G6" s="20" cm="1">
        <f t="array" ref="G6">IF(Parameters!$D$30, SUM(IF(ISNUMBER(R6:W6),(IF(R6:W6&gt;=Parameters!$D$36,1,"")),""))+0.5*(SUM(IF(ISNUMBER(R6:W6),(IF(R6:W6&gt;=Parameters!$D$37,1,"")),""))-SUM(IF(ISNUMBER(R6:W6),(IF(R6:W6&gt;=Parameters!$D$36,1,"")),""))),0) +
   IF(Parameters!$D$31,SUM(IF(ISNUMBER(R6:W6),(IF(R6:W6&gt;=Parameters!$D$36,1,"")),"")),0) +
   IF(Parameters!$D$32,AVERAGE(IF(ISNUMBER(R6:W6),R6:W6)),0) +
   IF(Parameters!$D$33,IF(OR(IF(ISNUMBER(R6:W6),R6:W6)=0),0,GEOMEAN(IF(ISNUMBER(R6:W6),R6:W6))),0)</f>
        <v>5.5</v>
      </c>
      <c r="H6" s="21">
        <f t="shared" ref="H6" si="0">G6</f>
        <v>5.5</v>
      </c>
      <c r="I6" s="81"/>
      <c r="J6" s="20" cm="1">
        <f t="array" ref="J6">IF(Parameters!$D$30, SUM(IF(ISNUMBER(Y6:AD6),(IF(Y6:AD6&gt;=Parameters!$D$40,1,"")),""))+0.5*(SUM(IF(ISNUMBER(Y6:AD6),(IF(Y6:AD6&gt;=Parameters!$D$41,1,"")),""))-SUM(IF(ISNUMBER(Y6:AD6),(IF(Y6:AD6&gt;=Parameters!$D$40,1,"")),""))),0) +
   IF(Parameters!$D$31,SUM(IF(ISNUMBER(Y6:AD6),(IF(Y6:AD6&gt;=Parameters!$D$40,1,"")),"")),0) +
   IF(Parameters!$D$32,AVERAGE(IF(ISNUMBER(Y6:AD6),Y6:AD6)),0) +
   IF(Parameters!$D$33,IF(OR(IF(ISNUMBER(Y6:AD6),Y6:AD6)=0),0,GEOMEAN(IF(ISNUMBER(Y6:AD6),Y6:AD6))),0)</f>
        <v>5</v>
      </c>
      <c r="K6" s="21">
        <f t="shared" ref="K6" si="1">J6</f>
        <v>5</v>
      </c>
      <c r="L6" s="81"/>
      <c r="M6" s="19" cm="1">
        <f t="array" ref="M6">IF(Parameters!$D$30, SUM(IF(ISNUMBER(AF6:AK6),(IF(AF6:AK6&gt;=Parameters!$D$40,1,"")),""))+0.5*(SUM(IF(ISNUMBER(AF6:AK6),(IF(AF6:AK6&gt;=Parameters!$D$41,1,"")),""))-SUM(IF(ISNUMBER(AF6:AK6),(IF(AF6:AK6&gt;=Parameters!$D$40,1,"")),""))),0) +
   IF(Parameters!$D$31,SUM(IF(ISNUMBER(AF6:AK6),(IF(AF6:AK6&gt;=Parameters!$D$40,1,"")),"")),0) +
   IF(Parameters!$D$32,AVERAGE(IF(ISNUMBER(AF6:AK6),AF6:AK6)),0) +
   IF(Parameters!$D$33,IF(OR(IF(ISNUMBER(AF6:AK6),AF6:AK6)=0),0,GEOMEAN(IF(ISNUMBER(AF6:AK6),AF6:AK6))),0)</f>
        <v>3.5</v>
      </c>
      <c r="N6" s="21">
        <f>M6</f>
        <v>3.5</v>
      </c>
      <c r="O6" s="81"/>
      <c r="P6" s="22"/>
      <c r="Q6" s="48"/>
      <c r="R6" s="23">
        <f>IF(Parameters!$D$21 = 1, MAX(Y6, AF6),
IF(Parameters!$D$22 = 1, AVERAGE(Y6,AF6),
IF(Parameters!$D$23 = 1, IFERROR(GEOMEAN(Y6, AF6), 0),
IF(Parameters!$D$24, IF(AND(Y6=10,AF6=10),10,0),
IF(Parameters!$D$25, IF(AND(Y6&gt;7,AF6&gt;7),10,0),
IF(Parameters!$D$26, IF(AND(Y6&gt;7,AF6&gt;7), 10, IF(OR(AND(Y6&gt;7,AF6&gt;5),AND(Y6&gt;5,AF6&gt;7)),6,0)),"no method"))))))</f>
        <v>9.79153846153846</v>
      </c>
      <c r="S6" s="23">
        <f>IF(Parameters!$D$21 = 1, MAX(Z6, AG6),
IF(Parameters!$D$22 = 1, AVERAGE(Z6,AG6),
IF(Parameters!$D$23 = 1, IFERROR(GEOMEAN(Z6, AG6), 0),
IF(Parameters!$D$24, IF(AND(Z6=10,AG6=10),10,0),
IF(Parameters!$D$25, IF(AND(Z6&gt;7,AG6&gt;7),10,0),
IF(Parameters!$D$26, IF(AND(Z6&gt;7,AG6&gt;7), 10, IF(OR(AND(Z6&gt;7,AG6&gt;5),AND(Z6&gt;5,AG6&gt;7)),6,0)),"no method"))))))</f>
        <v>10</v>
      </c>
      <c r="T6" s="23">
        <f>IF(Parameters!$D$21 = 1, MAX(AA6, AH6),
IF(Parameters!$D$22 = 1, AVERAGE(AA6,AH6),
IF(Parameters!$D$23 = 1, IFERROR(GEOMEAN(AA6, AH6), 0),
IF(Parameters!$D$24, IF(AND(AA6=10,AH6=10),10,0),
IF(Parameters!$D$25, IF(AND(AA6&gt;7,AH6&gt;7),10,0),
IF(Parameters!$D$26, IF(AND(AA6&gt;7,AH6&gt;7), 10, IF(OR(AND(AA6&gt;7,AH6&gt;5),AND(AA6&gt;5,AH6&gt;7)),6,0)),"no method"))))))</f>
        <v>6.6714876033057795</v>
      </c>
      <c r="U6" s="23">
        <f>IF(Parameters!$D$21 = 1, MAX(AB6, AI6),
IF(Parameters!$D$22 = 1, AVERAGE(AB6,AI6),
IF(Parameters!$D$23 = 1, IFERROR(GEOMEAN(AB6, AI6), 0),
IF(Parameters!$D$24, IF(AND(AB6=10,AI6=10),10,0),
IF(Parameters!$D$25, IF(AND(AB6&gt;7,AI6&gt;7),10,0),
IF(Parameters!$D$26, IF(AND(AB6&gt;7,AI6&gt;7), 10, IF(OR(AND(AB6&gt;7,AI6&gt;5),AND(AB6&gt;5,AI6&gt;7)),6,0)),"no method"))))))</f>
        <v>8.5</v>
      </c>
      <c r="V6" s="23">
        <f>IF(Parameters!$D$21 = 1, MAX(AC6, AJ6),
IF(Parameters!$D$22 = 1, AVERAGE(AC6,AJ6),
IF(Parameters!$D$23 = 1, IFERROR(GEOMEAN(AC6, AJ6), 0),
IF(Parameters!$D$24, IF(AND(AC6=10,AJ6=10),10,0),
IF(Parameters!$D$25, IF(AND(AC6&gt;7,AJ6&gt;7),10,0),
IF(Parameters!$D$26, IF(AND(AC6&gt;7,AJ6&gt;7), 10, IF(OR(AND(AC6&gt;7,AJ6&gt;5),AND(AC6&gt;5,AJ6&gt;7)),6,0)),"no method"))))))</f>
        <v>8.25</v>
      </c>
      <c r="W6" s="23">
        <f>IF(Parameters!$D$21 = 1, MAX(AD6, AK6),
IF(Parameters!$D$22 = 1, AVERAGE(AD6,AK6),
IF(Parameters!$D$23 = 1, IFERROR(GEOMEAN(AD6, AK6), 0),
IF(Parameters!$D$24, IF(AND(AD6=10,AK6=10),10,0),
IF(Parameters!$D$25, IF(AND(AD6&gt;7,AK6&gt;7),10,0),
IF(Parameters!$D$26, IF(AND(AD6&gt;7,AK6&gt;7), 10, IF(OR(AND(AD6&gt;7,AK6&gt;5),AND(AD6&gt;5,AK6&gt;7)),6,0)),"no method"))))))</f>
        <v>10</v>
      </c>
      <c r="X6" s="49"/>
      <c r="Y6" s="23">
        <v>10</v>
      </c>
      <c r="Z6" s="23">
        <v>10</v>
      </c>
      <c r="AA6" s="24">
        <v>9.9338842975206596</v>
      </c>
      <c r="AB6" s="23">
        <v>10</v>
      </c>
      <c r="AC6" s="23">
        <v>9.5</v>
      </c>
      <c r="AD6" s="23">
        <v>10</v>
      </c>
      <c r="AE6" s="49"/>
      <c r="AF6" s="23">
        <v>9.5830769230769199</v>
      </c>
      <c r="AG6" s="23">
        <v>10</v>
      </c>
      <c r="AH6" s="23">
        <v>3.4090909090908998</v>
      </c>
      <c r="AI6" s="23">
        <v>7</v>
      </c>
      <c r="AJ6" s="23">
        <v>7</v>
      </c>
      <c r="AK6" s="23">
        <v>10</v>
      </c>
      <c r="AL6" s="49"/>
      <c r="AM6" s="25">
        <v>0</v>
      </c>
      <c r="AN6" s="25">
        <v>0.1</v>
      </c>
      <c r="AO6" s="19"/>
      <c r="AP6" s="19"/>
      <c r="AQ6" s="19"/>
      <c r="AR6" s="19"/>
      <c r="AS6" s="19"/>
      <c r="AT6" s="19"/>
      <c r="AU6" s="19"/>
      <c r="AV6" s="19"/>
      <c r="AW6" s="19"/>
    </row>
    <row r="7" spans="1:53" x14ac:dyDescent="0.2">
      <c r="A7" s="61">
        <v>2</v>
      </c>
      <c r="B7" s="18" t="s">
        <v>5</v>
      </c>
      <c r="C7" s="18" t="s">
        <v>6</v>
      </c>
      <c r="D7" s="18" t="s">
        <v>434</v>
      </c>
      <c r="E7" s="18" t="s">
        <v>432</v>
      </c>
      <c r="F7" s="48"/>
      <c r="G7" s="20" cm="1">
        <f t="array" ref="G7">IF(Parameters!$D$30, SUM(IF(ISNUMBER(R7:W7),(IF(R7:W7&gt;=Parameters!$D$36,1,"")),""))+0.5*(SUM(IF(ISNUMBER(R7:W7),(IF(R7:W7&gt;=Parameters!$D$37,1,"")),""))-SUM(IF(ISNUMBER(R7:W7),(IF(R7:W7&gt;=Parameters!$D$36,1,"")),""))),0) +
   IF(Parameters!$D$31,SUM(IF(ISNUMBER(R7:W7),(IF(R7:W7&gt;=Parameters!$D$36,1,"")),"")),0) +
   IF(Parameters!$D$32,AVERAGE(IF(ISNUMBER(R7:W7),R7:W7)),0) +
   IF(Parameters!$D$33,IF(OR(IF(ISNUMBER(R7:W7),R7:W7)=0),0,GEOMEAN(IF(ISNUMBER(R7:W7),R7:W7))),0)</f>
        <v>2</v>
      </c>
      <c r="H7" s="21">
        <f t="shared" ref="H7:H70" si="2">G7</f>
        <v>2</v>
      </c>
      <c r="I7" s="81"/>
      <c r="J7" s="20" cm="1">
        <f t="array" ref="J7">IF(Parameters!$D$30, SUM(IF(ISNUMBER(Y7:AD7),(IF(Y7:AD7&gt;=Parameters!$D$40,1,"")),""))+0.5*(SUM(IF(ISNUMBER(Y7:AD7),(IF(Y7:AD7&gt;=Parameters!$D$41,1,"")),""))-SUM(IF(ISNUMBER(Y7:AD7),(IF(Y7:AD7&gt;=Parameters!$D$40,1,"")),""))),0) +
   IF(Parameters!$D$31,SUM(IF(ISNUMBER(Y7:AD7),(IF(Y7:AD7&gt;=Parameters!$D$40,1,"")),"")),0) +
   IF(Parameters!$D$32,AVERAGE(IF(ISNUMBER(Y7:AD7),Y7:AD7)),0) +
   IF(Parameters!$D$33,IF(OR(IF(ISNUMBER(Y7:AD7),Y7:AD7)=0),0,GEOMEAN(IF(ISNUMBER(Y7:AD7),Y7:AD7))),0)</f>
        <v>2</v>
      </c>
      <c r="K7" s="21">
        <f t="shared" ref="K7:K70" si="3">J7</f>
        <v>2</v>
      </c>
      <c r="L7" s="81"/>
      <c r="M7" s="19" cm="1">
        <f t="array" ref="M7">IF(Parameters!$D$30, SUM(IF(ISNUMBER(AF7:AK7),(IF(AF7:AK7&gt;=Parameters!$D$40,1,"")),""))+0.5*(SUM(IF(ISNUMBER(AF7:AK7),(IF(AF7:AK7&gt;=Parameters!$D$41,1,"")),""))-SUM(IF(ISNUMBER(AF7:AK7),(IF(AF7:AK7&gt;=Parameters!$D$40,1,"")),""))),0) +
   IF(Parameters!$D$31,SUM(IF(ISNUMBER(AF7:AK7),(IF(AF7:AK7&gt;=Parameters!$D$40,1,"")),"")),0) +
   IF(Parameters!$D$32,AVERAGE(IF(ISNUMBER(AF7:AK7),AF7:AK7)),0) +
   IF(Parameters!$D$33,IF(OR(IF(ISNUMBER(AF7:AK7),AF7:AK7)=0),0,GEOMEAN(IF(ISNUMBER(AF7:AK7),AF7:AK7))),0)</f>
        <v>0.5</v>
      </c>
      <c r="N7" s="21">
        <f t="shared" ref="N7:N70" si="4">M7</f>
        <v>0.5</v>
      </c>
      <c r="O7" s="81"/>
      <c r="P7" s="22"/>
      <c r="Q7" s="48"/>
      <c r="R7" s="23">
        <f>IF(Parameters!$D$21 = 1, MAX(Y7, AF7),
IF(Parameters!$D$22 = 1, AVERAGE(Y7,AF7),
IF(Parameters!$D$23 = 1, IFERROR(GEOMEAN(Y7, AF7), 0),
IF(Parameters!$D$24, IF(AND(Y7=10,AF7=10),10,0),
IF(Parameters!$D$25, IF(AND(Y7&gt;7,AF7&gt;7),10,0),
IF(Parameters!$D$26, IF(AND(Y7&gt;7,AF7&gt;7), 10, IF(OR(AND(Y7&gt;7,AF7&gt;5),AND(Y7&gt;5,AF7&gt;7)),6,0)),"no method"))))))</f>
        <v>6.92</v>
      </c>
      <c r="S7" s="23">
        <f>IF(Parameters!$D$21 = 1, MAX(Z7, AG7),
IF(Parameters!$D$22 = 1, AVERAGE(Z7,AG7),
IF(Parameters!$D$23 = 1, IFERROR(GEOMEAN(Z7, AG7), 0),
IF(Parameters!$D$24, IF(AND(Z7=10,AG7=10),10,0),
IF(Parameters!$D$25, IF(AND(Z7&gt;7,AG7&gt;7),10,0),
IF(Parameters!$D$26, IF(AND(Z7&gt;7,AG7&gt;7), 10, IF(OR(AND(Z7&gt;7,AG7&gt;5),AND(Z7&gt;5,AG7&gt;7)),6,0)),"no method"))))))</f>
        <v>4.9162679425837297</v>
      </c>
      <c r="T7" s="23">
        <f>IF(Parameters!$D$21 = 1, MAX(AA7, AH7),
IF(Parameters!$D$22 = 1, AVERAGE(AA7,AH7),
IF(Parameters!$D$23 = 1, IFERROR(GEOMEAN(AA7, AH7), 0),
IF(Parameters!$D$24, IF(AND(AA7=10,AH7=10),10,0),
IF(Parameters!$D$25, IF(AND(AA7&gt;7,AH7&gt;7),10,0),
IF(Parameters!$D$26, IF(AND(AA7&gt;7,AH7&gt;7), 10, IF(OR(AND(AA7&gt;7,AH7&gt;5),AND(AA7&gt;5,AH7&gt;7)),6,0)),"no method"))))))</f>
        <v>6.8636363636363651</v>
      </c>
      <c r="U7" s="23">
        <f>IF(Parameters!$D$21 = 1, MAX(AB7, AI7),
IF(Parameters!$D$22 = 1, AVERAGE(AB7,AI7),
IF(Parameters!$D$23 = 1, IFERROR(GEOMEAN(AB7, AI7), 0),
IF(Parameters!$D$24, IF(AND(AB7=10,AI7=10),10,0),
IF(Parameters!$D$25, IF(AND(AB7&gt;7,AI7&gt;7),10,0),
IF(Parameters!$D$26, IF(AND(AB7&gt;7,AI7&gt;7), 10, IF(OR(AND(AB7&gt;7,AI7&gt;5),AND(AB7&gt;5,AI7&gt;7)),6,0)),"no method"))))))</f>
        <v>8.9490024915087041</v>
      </c>
      <c r="V7" s="23">
        <f>IF(Parameters!$D$21 = 1, MAX(AC7, AJ7),
IF(Parameters!$D$22 = 1, AVERAGE(AC7,AJ7),
IF(Parameters!$D$23 = 1, IFERROR(GEOMEAN(AC7, AJ7), 0),
IF(Parameters!$D$24, IF(AND(AC7=10,AJ7=10),10,0),
IF(Parameters!$D$25, IF(AND(AC7&gt;7,AJ7&gt;7),10,0),
IF(Parameters!$D$26, IF(AND(AC7&gt;7,AJ7&gt;7), 10, IF(OR(AND(AC7&gt;7,AJ7&gt;5),AND(AC7&gt;5,AJ7&gt;7)),6,0)),"no method"))))))</f>
        <v>1.75</v>
      </c>
      <c r="W7" s="23">
        <f>IF(Parameters!$D$21 = 1, MAX(AD7, AK7),
IF(Parameters!$D$22 = 1, AVERAGE(AD7,AK7),
IF(Parameters!$D$23 = 1, IFERROR(GEOMEAN(AD7, AK7), 0),
IF(Parameters!$D$24, IF(AND(AD7=10,AK7=10),10,0),
IF(Parameters!$D$25, IF(AND(AD7&gt;7,AK7&gt;7),10,0),
IF(Parameters!$D$26, IF(AND(AD7&gt;7,AK7&gt;7), 10, IF(OR(AND(AD7&gt;7,AK7&gt;5),AND(AD7&gt;5,AK7&gt;7)),6,0)),"no method"))))))</f>
        <v>3.2391179052514798</v>
      </c>
      <c r="X7" s="49"/>
      <c r="Y7" s="23">
        <v>9</v>
      </c>
      <c r="Z7" s="23">
        <v>9.8325358851674594</v>
      </c>
      <c r="AA7" s="24">
        <v>8.7272727272727302</v>
      </c>
      <c r="AB7" s="23">
        <v>8.4285714285714306</v>
      </c>
      <c r="AC7" s="23">
        <v>3.5</v>
      </c>
      <c r="AD7" s="23">
        <v>0</v>
      </c>
      <c r="AE7" s="49"/>
      <c r="AF7" s="23">
        <v>4.84</v>
      </c>
      <c r="AG7" s="23">
        <v>0</v>
      </c>
      <c r="AH7" s="23">
        <v>5</v>
      </c>
      <c r="AI7" s="23">
        <v>9.4694335544459793</v>
      </c>
      <c r="AJ7" s="23">
        <v>0</v>
      </c>
      <c r="AK7" s="23">
        <v>6.4782358105029596</v>
      </c>
      <c r="AL7" s="49"/>
      <c r="AM7" s="25">
        <v>0</v>
      </c>
      <c r="AN7" s="25">
        <v>0.3</v>
      </c>
      <c r="AO7" s="19"/>
      <c r="AP7" s="19"/>
      <c r="AQ7" s="19"/>
      <c r="AR7" s="19"/>
      <c r="AS7" s="19"/>
      <c r="AT7" s="19"/>
      <c r="AU7" s="19"/>
      <c r="AV7" s="19"/>
      <c r="AW7" s="19"/>
    </row>
    <row r="8" spans="1:53" x14ac:dyDescent="0.2">
      <c r="A8" s="61">
        <v>3</v>
      </c>
      <c r="B8" s="18" t="s">
        <v>7</v>
      </c>
      <c r="C8" s="18" t="s">
        <v>8</v>
      </c>
      <c r="D8" s="18" t="s">
        <v>435</v>
      </c>
      <c r="E8" s="18" t="s">
        <v>432</v>
      </c>
      <c r="F8" s="48"/>
      <c r="G8" s="20" cm="1">
        <f t="array" ref="G8">IF(Parameters!$D$30, SUM(IF(ISNUMBER(R8:W8),(IF(R8:W8&gt;=Parameters!$D$36,1,"")),""))+0.5*(SUM(IF(ISNUMBER(R8:W8),(IF(R8:W8&gt;=Parameters!$D$37,1,"")),""))-SUM(IF(ISNUMBER(R8:W8),(IF(R8:W8&gt;=Parameters!$D$36,1,"")),""))),0) +
   IF(Parameters!$D$31,SUM(IF(ISNUMBER(R8:W8),(IF(R8:W8&gt;=Parameters!$D$36,1,"")),"")),0) +
   IF(Parameters!$D$32,AVERAGE(IF(ISNUMBER(R8:W8),R8:W8)),0) +
   IF(Parameters!$D$33,IF(OR(IF(ISNUMBER(R8:W8),R8:W8)=0),0,GEOMEAN(IF(ISNUMBER(R8:W8),R8:W8))),0)</f>
        <v>0.5</v>
      </c>
      <c r="H8" s="21">
        <f t="shared" si="2"/>
        <v>0.5</v>
      </c>
      <c r="I8" s="81"/>
      <c r="J8" s="20" cm="1">
        <f t="array" ref="J8">IF(Parameters!$D$30, SUM(IF(ISNUMBER(Y8:AD8),(IF(Y8:AD8&gt;=Parameters!$D$40,1,"")),""))+0.5*(SUM(IF(ISNUMBER(Y8:AD8),(IF(Y8:AD8&gt;=Parameters!$D$41,1,"")),""))-SUM(IF(ISNUMBER(Y8:AD8),(IF(Y8:AD8&gt;=Parameters!$D$40,1,"")),""))),0) +
   IF(Parameters!$D$31,SUM(IF(ISNUMBER(Y8:AD8),(IF(Y8:AD8&gt;=Parameters!$D$40,1,"")),"")),0) +
   IF(Parameters!$D$32,AVERAGE(IF(ISNUMBER(Y8:AD8),Y8:AD8)),0) +
   IF(Parameters!$D$33,IF(OR(IF(ISNUMBER(Y8:AD8),Y8:AD8)=0),0,GEOMEAN(IF(ISNUMBER(Y8:AD8),Y8:AD8))),0)</f>
        <v>0.5</v>
      </c>
      <c r="K8" s="21">
        <f t="shared" si="3"/>
        <v>0.5</v>
      </c>
      <c r="L8" s="81"/>
      <c r="M8" s="19" cm="1">
        <f t="array" ref="M8">IF(Parameters!$D$30, SUM(IF(ISNUMBER(AF8:AK8),(IF(AF8:AK8&gt;=Parameters!$D$40,1,"")),""))+0.5*(SUM(IF(ISNUMBER(AF8:AK8),(IF(AF8:AK8&gt;=Parameters!$D$41,1,"")),""))-SUM(IF(ISNUMBER(AF8:AK8),(IF(AF8:AK8&gt;=Parameters!$D$40,1,"")),""))),0) +
   IF(Parameters!$D$31,SUM(IF(ISNUMBER(AF8:AK8),(IF(AF8:AK8&gt;=Parameters!$D$40,1,"")),"")),0) +
   IF(Parameters!$D$32,AVERAGE(IF(ISNUMBER(AF8:AK8),AF8:AK8)),0) +
   IF(Parameters!$D$33,IF(OR(IF(ISNUMBER(AF8:AK8),AF8:AK8)=0),0,GEOMEAN(IF(ISNUMBER(AF8:AK8),AF8:AK8))),0)</f>
        <v>0.5</v>
      </c>
      <c r="N8" s="21">
        <f t="shared" si="4"/>
        <v>0.5</v>
      </c>
      <c r="O8" s="81"/>
      <c r="P8" s="22"/>
      <c r="Q8" s="48"/>
      <c r="R8" s="23">
        <f>IF(Parameters!$D$21 = 1, MAX(Y8, AF8),
IF(Parameters!$D$22 = 1, AVERAGE(Y8,AF8),
IF(Parameters!$D$23 = 1, IFERROR(GEOMEAN(Y8, AF8), 0),
IF(Parameters!$D$24, IF(AND(Y8=10,AF8=10),10,0),
IF(Parameters!$D$25, IF(AND(Y8&gt;7,AF8&gt;7),10,0),
IF(Parameters!$D$26, IF(AND(Y8&gt;7,AF8&gt;7), 10, IF(OR(AND(Y8&gt;7,AF8&gt;5),AND(Y8&gt;5,AF8&gt;7)),6,0)),"no method"))))))</f>
        <v>6.3740000000000006</v>
      </c>
      <c r="S8" s="23">
        <f>IF(Parameters!$D$21 = 1, MAX(Z8, AG8),
IF(Parameters!$D$22 = 1, AVERAGE(Z8,AG8),
IF(Parameters!$D$23 = 1, IFERROR(GEOMEAN(Z8, AG8), 0),
IF(Parameters!$D$24, IF(AND(Z8=10,AG8=10),10,0),
IF(Parameters!$D$25, IF(AND(Z8&gt;7,AG8&gt;7),10,0),
IF(Parameters!$D$26, IF(AND(Z8&gt;7,AG8&gt;7), 10, IF(OR(AND(Z8&gt;7,AG8&gt;5),AND(Z8&gt;5,AG8&gt;7)),6,0)),"no method"))))))</f>
        <v>1.6985645933014351</v>
      </c>
      <c r="T8" s="23">
        <f>IF(Parameters!$D$21 = 1, MAX(AA8, AH8),
IF(Parameters!$D$22 = 1, AVERAGE(AA8,AH8),
IF(Parameters!$D$23 = 1, IFERROR(GEOMEAN(AA8, AH8), 0),
IF(Parameters!$D$24, IF(AND(AA8=10,AH8=10),10,0),
IF(Parameters!$D$25, IF(AND(AA8&gt;7,AH8&gt;7),10,0),
IF(Parameters!$D$26, IF(AND(AA8&gt;7,AH8&gt;7), 10, IF(OR(AND(AA8&gt;7,AH8&gt;5),AND(AA8&gt;5,AH8&gt;7)),6,0)),"no method"))))))</f>
        <v>4.4318181818181799</v>
      </c>
      <c r="U8" s="23">
        <f>IF(Parameters!$D$21 = 1, MAX(AB8, AI8),
IF(Parameters!$D$22 = 1, AVERAGE(AB8,AI8),
IF(Parameters!$D$23 = 1, IFERROR(GEOMEAN(AB8, AI8), 0),
IF(Parameters!$D$24, IF(AND(AB8=10,AI8=10),10,0),
IF(Parameters!$D$25, IF(AND(AB8&gt;7,AI8&gt;7),10,0),
IF(Parameters!$D$26, IF(AND(AB8&gt;7,AI8&gt;7), 10, IF(OR(AND(AB8&gt;7,AI8&gt;5),AND(AB8&gt;5,AI8&gt;7)),6,0)),"no method"))))))</f>
        <v>2.0714285714285703</v>
      </c>
      <c r="V8" s="23">
        <f>IF(Parameters!$D$21 = 1, MAX(AC8, AJ8),
IF(Parameters!$D$22 = 1, AVERAGE(AC8,AJ8),
IF(Parameters!$D$23 = 1, IFERROR(GEOMEAN(AC8, AJ8), 0),
IF(Parameters!$D$24, IF(AND(AC8=10,AJ8=10),10,0),
IF(Parameters!$D$25, IF(AND(AC8&gt;7,AJ8&gt;7),10,0),
IF(Parameters!$D$26, IF(AND(AC8&gt;7,AJ8&gt;7), 10, IF(OR(AND(AC8&gt;7,AJ8&gt;5),AND(AC8&gt;5,AJ8&gt;7)),6,0)),"no method"))))))</f>
        <v>4.5</v>
      </c>
      <c r="W8" s="23">
        <f>IF(Parameters!$D$21 = 1, MAX(AD8, AK8),
IF(Parameters!$D$22 = 1, AVERAGE(AD8,AK8),
IF(Parameters!$D$23 = 1, IFERROR(GEOMEAN(AD8, AK8), 0),
IF(Parameters!$D$24, IF(AND(AD8=10,AK8=10),10,0),
IF(Parameters!$D$25, IF(AND(AD8&gt;7,AK8&gt;7),10,0),
IF(Parameters!$D$26, IF(AND(AD8&gt;7,AK8&gt;7), 10, IF(OR(AND(AD8&gt;7,AK8&gt;5),AND(AD8&gt;5,AK8&gt;7)),6,0)),"no method"))))))</f>
        <v>0</v>
      </c>
      <c r="X8" s="49"/>
      <c r="Y8" s="23">
        <v>5.5</v>
      </c>
      <c r="Z8" s="23">
        <v>3.3971291866028701</v>
      </c>
      <c r="AA8" s="24">
        <v>6.3636363636363598</v>
      </c>
      <c r="AB8" s="23">
        <v>3.1428571428571401</v>
      </c>
      <c r="AC8" s="23">
        <v>9</v>
      </c>
      <c r="AD8" s="23">
        <v>0</v>
      </c>
      <c r="AE8" s="49"/>
      <c r="AF8" s="23">
        <v>7.2480000000000002</v>
      </c>
      <c r="AG8" s="23">
        <v>0</v>
      </c>
      <c r="AH8" s="23">
        <v>2.5</v>
      </c>
      <c r="AI8" s="23">
        <v>1</v>
      </c>
      <c r="AJ8" s="23">
        <v>0</v>
      </c>
      <c r="AK8" s="23">
        <v>0</v>
      </c>
      <c r="AL8" s="49"/>
      <c r="AM8" s="25">
        <v>0</v>
      </c>
      <c r="AN8" s="25">
        <v>0.3</v>
      </c>
      <c r="AO8" s="19"/>
      <c r="AP8" s="19"/>
      <c r="AQ8" s="19"/>
      <c r="AR8" s="19"/>
      <c r="AS8" s="19"/>
      <c r="AT8" s="19"/>
      <c r="AU8" s="19"/>
      <c r="AV8" s="19"/>
      <c r="AW8" s="19"/>
    </row>
    <row r="9" spans="1:53" x14ac:dyDescent="0.2">
      <c r="A9" s="61">
        <v>4</v>
      </c>
      <c r="B9" s="18" t="s">
        <v>9</v>
      </c>
      <c r="C9" s="18" t="s">
        <v>10</v>
      </c>
      <c r="D9" s="18" t="s">
        <v>436</v>
      </c>
      <c r="E9" s="18" t="s">
        <v>0</v>
      </c>
      <c r="F9" s="48"/>
      <c r="G9" s="20" cm="1">
        <f t="array" ref="G9">IF(Parameters!$D$30, SUM(IF(ISNUMBER(R9:W9),(IF(R9:W9&gt;=Parameters!$D$36,1,"")),""))+0.5*(SUM(IF(ISNUMBER(R9:W9),(IF(R9:W9&gt;=Parameters!$D$37,1,"")),""))-SUM(IF(ISNUMBER(R9:W9),(IF(R9:W9&gt;=Parameters!$D$36,1,"")),""))),0) +
   IF(Parameters!$D$31,SUM(IF(ISNUMBER(R9:W9),(IF(R9:W9&gt;=Parameters!$D$36,1,"")),"")),0) +
   IF(Parameters!$D$32,AVERAGE(IF(ISNUMBER(R9:W9),R9:W9)),0) +
   IF(Parameters!$D$33,IF(OR(IF(ISNUMBER(R9:W9),R9:W9)=0),0,GEOMEAN(IF(ISNUMBER(R9:W9),R9:W9))),0)</f>
        <v>1</v>
      </c>
      <c r="H9" s="21">
        <f t="shared" si="2"/>
        <v>1</v>
      </c>
      <c r="I9" s="81"/>
      <c r="J9" s="20" cm="1">
        <f t="array" ref="J9">IF(Parameters!$D$30, SUM(IF(ISNUMBER(Y9:AD9),(IF(Y9:AD9&gt;=Parameters!$D$40,1,"")),""))+0.5*(SUM(IF(ISNUMBER(Y9:AD9),(IF(Y9:AD9&gt;=Parameters!$D$41,1,"")),""))-SUM(IF(ISNUMBER(Y9:AD9),(IF(Y9:AD9&gt;=Parameters!$D$40,1,"")),""))),0) +
   IF(Parameters!$D$31,SUM(IF(ISNUMBER(Y9:AD9),(IF(Y9:AD9&gt;=Parameters!$D$40,1,"")),"")),0) +
   IF(Parameters!$D$32,AVERAGE(IF(ISNUMBER(Y9:AD9),Y9:AD9)),0) +
   IF(Parameters!$D$33,IF(OR(IF(ISNUMBER(Y9:AD9),Y9:AD9)=0),0,GEOMEAN(IF(ISNUMBER(Y9:AD9),Y9:AD9))),0)</f>
        <v>0</v>
      </c>
      <c r="K9" s="21">
        <f t="shared" si="3"/>
        <v>0</v>
      </c>
      <c r="L9" s="81"/>
      <c r="M9" s="19" cm="1">
        <f t="array" ref="M9">IF(Parameters!$D$30, SUM(IF(ISNUMBER(AF9:AK9),(IF(AF9:AK9&gt;=Parameters!$D$40,1,"")),""))+0.5*(SUM(IF(ISNUMBER(AF9:AK9),(IF(AF9:AK9&gt;=Parameters!$D$41,1,"")),""))-SUM(IF(ISNUMBER(AF9:AK9),(IF(AF9:AK9&gt;=Parameters!$D$40,1,"")),""))),0) +
   IF(Parameters!$D$31,SUM(IF(ISNUMBER(AF9:AK9),(IF(AF9:AK9&gt;=Parameters!$D$40,1,"")),"")),0) +
   IF(Parameters!$D$32,AVERAGE(IF(ISNUMBER(AF9:AK9),AF9:AK9)),0) +
   IF(Parameters!$D$33,IF(OR(IF(ISNUMBER(AF9:AK9),AF9:AK9)=0),0,GEOMEAN(IF(ISNUMBER(AF9:AK9),AF9:AK9))),0)</f>
        <v>1.5</v>
      </c>
      <c r="N9" s="21">
        <f t="shared" si="4"/>
        <v>1.5</v>
      </c>
      <c r="O9" s="81"/>
      <c r="P9" s="22"/>
      <c r="Q9" s="48"/>
      <c r="R9" s="23">
        <f>IF(Parameters!$D$21 = 1, MAX(Y9, AF9),
IF(Parameters!$D$22 = 1, AVERAGE(Y9,AF9),
IF(Parameters!$D$23 = 1, IFERROR(GEOMEAN(Y9, AF9), 0),
IF(Parameters!$D$24, IF(AND(Y9=10,AF9=10),10,0),
IF(Parameters!$D$25, IF(AND(Y9&gt;7,AF9&gt;7),10,0),
IF(Parameters!$D$26, IF(AND(Y9&gt;7,AF9&gt;7), 10, IF(OR(AND(Y9&gt;7,AF9&gt;5),AND(Y9&gt;5,AF9&gt;7)),6,0)),"no method"))))))</f>
        <v>7.33</v>
      </c>
      <c r="S9" s="23">
        <f>IF(Parameters!$D$21 = 1, MAX(Z9, AG9),
IF(Parameters!$D$22 = 1, AVERAGE(Z9,AG9),
IF(Parameters!$D$23 = 1, IFERROR(GEOMEAN(Z9, AG9), 0),
IF(Parameters!$D$24, IF(AND(Z9=10,AG9=10),10,0),
IF(Parameters!$D$25, IF(AND(Z9&gt;7,AG9&gt;7),10,0),
IF(Parameters!$D$26, IF(AND(Z9&gt;7,AG9&gt;7), 10, IF(OR(AND(Z9&gt;7,AG9&gt;5),AND(Z9&gt;5,AG9&gt;7)),6,0)),"no method"))))))</f>
        <v>0.53827751196172002</v>
      </c>
      <c r="T9" s="23">
        <f>IF(Parameters!$D$21 = 1, MAX(AA9, AH9),
IF(Parameters!$D$22 = 1, AVERAGE(AA9,AH9),
IF(Parameters!$D$23 = 1, IFERROR(GEOMEAN(AA9, AH9), 0),
IF(Parameters!$D$24, IF(AND(AA9=10,AH9=10),10,0),
IF(Parameters!$D$25, IF(AND(AA9&gt;7,AH9&gt;7),10,0),
IF(Parameters!$D$26, IF(AND(AA9&gt;7,AH9&gt;7), 10, IF(OR(AND(AA9&gt;7,AH9&gt;5),AND(AA9&gt;5,AH9&gt;7)),6,0)),"no method"))))))</f>
        <v>4.1363636363636349</v>
      </c>
      <c r="U9" s="23">
        <f>IF(Parameters!$D$21 = 1, MAX(AB9, AI9),
IF(Parameters!$D$22 = 1, AVERAGE(AB9,AI9),
IF(Parameters!$D$23 = 1, IFERROR(GEOMEAN(AB9, AI9), 0),
IF(Parameters!$D$24, IF(AND(AB9=10,AI9=10),10,0),
IF(Parameters!$D$25, IF(AND(AB9&gt;7,AI9&gt;7),10,0),
IF(Parameters!$D$26, IF(AND(AB9&gt;7,AI9&gt;7), 10, IF(OR(AND(AB9&gt;7,AI9&gt;5),AND(AB9&gt;5,AI9&gt;7)),6,0)),"no method"))))))</f>
        <v>4.0714285714285703</v>
      </c>
      <c r="V9" s="23">
        <f>IF(Parameters!$D$21 = 1, MAX(AC9, AJ9),
IF(Parameters!$D$22 = 1, AVERAGE(AC9,AJ9),
IF(Parameters!$D$23 = 1, IFERROR(GEOMEAN(AC9, AJ9), 0),
IF(Parameters!$D$24, IF(AND(AC9=10,AJ9=10),10,0),
IF(Parameters!$D$25, IF(AND(AC9&gt;7,AJ9&gt;7),10,0),
IF(Parameters!$D$26, IF(AND(AC9&gt;7,AJ9&gt;7), 10, IF(OR(AND(AC9&gt;7,AJ9&gt;5),AND(AC9&gt;5,AJ9&gt;7)),6,0)),"no method"))))))</f>
        <v>2.6666666666666652</v>
      </c>
      <c r="W9" s="23">
        <f>IF(Parameters!$D$21 = 1, MAX(AD9, AK9),
IF(Parameters!$D$22 = 1, AVERAGE(AD9,AK9),
IF(Parameters!$D$23 = 1, IFERROR(GEOMEAN(AD9, AK9), 0),
IF(Parameters!$D$24, IF(AND(AD9=10,AK9=10),10,0),
IF(Parameters!$D$25, IF(AND(AD9&gt;7,AK9&gt;7),10,0),
IF(Parameters!$D$26, IF(AND(AD9&gt;7,AK9&gt;7), 10, IF(OR(AND(AD9&gt;7,AK9&gt;5),AND(AD9&gt;5,AK9&gt;7)),6,0)),"no method"))))))</f>
        <v>0</v>
      </c>
      <c r="X9" s="49"/>
      <c r="Y9" s="23">
        <v>4.66</v>
      </c>
      <c r="Z9" s="23">
        <v>1.07655502392344</v>
      </c>
      <c r="AA9" s="24">
        <v>3.2727272727272698</v>
      </c>
      <c r="AB9" s="23">
        <v>1.1428571428571399</v>
      </c>
      <c r="AC9" s="23">
        <v>5.3333333333333304</v>
      </c>
      <c r="AD9" s="23">
        <v>0</v>
      </c>
      <c r="AE9" s="49"/>
      <c r="AF9" s="23">
        <v>10</v>
      </c>
      <c r="AG9" s="23">
        <v>0</v>
      </c>
      <c r="AH9" s="23">
        <v>5</v>
      </c>
      <c r="AI9" s="23">
        <v>7</v>
      </c>
      <c r="AJ9" s="23">
        <v>0</v>
      </c>
      <c r="AK9" s="23">
        <v>0</v>
      </c>
      <c r="AL9" s="49"/>
      <c r="AM9" s="25">
        <v>0</v>
      </c>
      <c r="AN9" s="25">
        <v>0.3</v>
      </c>
      <c r="AO9" s="19"/>
      <c r="AP9" s="19"/>
      <c r="AQ9" s="19"/>
      <c r="AR9" s="19"/>
      <c r="AS9" s="19"/>
      <c r="AT9" s="19"/>
      <c r="AU9" s="19"/>
      <c r="AV9" s="19"/>
      <c r="AW9" s="19"/>
    </row>
    <row r="10" spans="1:53" x14ac:dyDescent="0.2">
      <c r="A10" s="61">
        <v>5</v>
      </c>
      <c r="B10" s="18" t="s">
        <v>11</v>
      </c>
      <c r="C10" s="18" t="s">
        <v>12</v>
      </c>
      <c r="D10" s="18" t="s">
        <v>437</v>
      </c>
      <c r="E10" s="18" t="s">
        <v>432</v>
      </c>
      <c r="F10" s="48"/>
      <c r="G10" s="20" cm="1">
        <f t="array" ref="G10">IF(Parameters!$D$30, SUM(IF(ISNUMBER(R10:W10),(IF(R10:W10&gt;=Parameters!$D$36,1,"")),""))+0.5*(SUM(IF(ISNUMBER(R10:W10),(IF(R10:W10&gt;=Parameters!$D$37,1,"")),""))-SUM(IF(ISNUMBER(R10:W10),(IF(R10:W10&gt;=Parameters!$D$36,1,"")),""))),0) +
   IF(Parameters!$D$31,SUM(IF(ISNUMBER(R10:W10),(IF(R10:W10&gt;=Parameters!$D$36,1,"")),"")),0) +
   IF(Parameters!$D$32,AVERAGE(IF(ISNUMBER(R10:W10),R10:W10)),0) +
   IF(Parameters!$D$33,IF(OR(IF(ISNUMBER(R10:W10),R10:W10)=0),0,GEOMEAN(IF(ISNUMBER(R10:W10),R10:W10))),0)</f>
        <v>1</v>
      </c>
      <c r="H10" s="21">
        <f t="shared" si="2"/>
        <v>1</v>
      </c>
      <c r="I10" s="81"/>
      <c r="J10" s="20" cm="1">
        <f t="array" ref="J10">IF(Parameters!$D$30, SUM(IF(ISNUMBER(Y10:AD10),(IF(Y10:AD10&gt;=Parameters!$D$40,1,"")),""))+0.5*(SUM(IF(ISNUMBER(Y10:AD10),(IF(Y10:AD10&gt;=Parameters!$D$41,1,"")),""))-SUM(IF(ISNUMBER(Y10:AD10),(IF(Y10:AD10&gt;=Parameters!$D$40,1,"")),""))),0) +
   IF(Parameters!$D$31,SUM(IF(ISNUMBER(Y10:AD10),(IF(Y10:AD10&gt;=Parameters!$D$40,1,"")),"")),0) +
   IF(Parameters!$D$32,AVERAGE(IF(ISNUMBER(Y10:AD10),Y10:AD10)),0) +
   IF(Parameters!$D$33,IF(OR(IF(ISNUMBER(Y10:AD10),Y10:AD10)=0),0,GEOMEAN(IF(ISNUMBER(Y10:AD10),Y10:AD10))),0)</f>
        <v>0.5</v>
      </c>
      <c r="K10" s="21">
        <f t="shared" si="3"/>
        <v>0.5</v>
      </c>
      <c r="L10" s="81"/>
      <c r="M10" s="19" cm="1">
        <f t="array" ref="M10">IF(Parameters!$D$30, SUM(IF(ISNUMBER(AF10:AK10),(IF(AF10:AK10&gt;=Parameters!$D$40,1,"")),""))+0.5*(SUM(IF(ISNUMBER(AF10:AK10),(IF(AF10:AK10&gt;=Parameters!$D$41,1,"")),""))-SUM(IF(ISNUMBER(AF10:AK10),(IF(AF10:AK10&gt;=Parameters!$D$40,1,"")),""))),0) +
   IF(Parameters!$D$31,SUM(IF(ISNUMBER(AF10:AK10),(IF(AF10:AK10&gt;=Parameters!$D$40,1,"")),"")),0) +
   IF(Parameters!$D$32,AVERAGE(IF(ISNUMBER(AF10:AK10),AF10:AK10)),0) +
   IF(Parameters!$D$33,IF(OR(IF(ISNUMBER(AF10:AK10),AF10:AK10)=0),0,GEOMEAN(IF(ISNUMBER(AF10:AK10),AF10:AK10))),0)</f>
        <v>1.5</v>
      </c>
      <c r="N10" s="21">
        <f t="shared" si="4"/>
        <v>1.5</v>
      </c>
      <c r="O10" s="81"/>
      <c r="P10" s="22"/>
      <c r="Q10" s="48"/>
      <c r="R10" s="23">
        <f>IF(Parameters!$D$21 = 1, MAX(Y10, AF10),
IF(Parameters!$D$22 = 1, AVERAGE(Y10,AF10),
IF(Parameters!$D$23 = 1, IFERROR(GEOMEAN(Y10, AF10), 0),
IF(Parameters!$D$24, IF(AND(Y10=10,AF10=10),10,0),
IF(Parameters!$D$25, IF(AND(Y10&gt;7,AF10&gt;7),10,0),
IF(Parameters!$D$26, IF(AND(Y10&gt;7,AF10&gt;7), 10, IF(OR(AND(Y10&gt;7,AF10&gt;5),AND(Y10&gt;5,AF10&gt;7)),6,0)),"no method"))))))</f>
        <v>5.7216800000000001</v>
      </c>
      <c r="S10" s="23">
        <f>IF(Parameters!$D$21 = 1, MAX(Z10, AG10),
IF(Parameters!$D$22 = 1, AVERAGE(Z10,AG10),
IF(Parameters!$D$23 = 1, IFERROR(GEOMEAN(Z10, AG10), 0),
IF(Parameters!$D$24, IF(AND(Z10=10,AG10=10),10,0),
IF(Parameters!$D$25, IF(AND(Z10&gt;7,AG10&gt;7),10,0),
IF(Parameters!$D$26, IF(AND(Z10&gt;7,AG10&gt;7), 10, IF(OR(AND(Z10&gt;7,AG10&gt;5),AND(Z10&gt;5,AG10&gt;7)),6,0)),"no method"))))))</f>
        <v>1.1363636363636349</v>
      </c>
      <c r="T10" s="23">
        <f>IF(Parameters!$D$21 = 1, MAX(AA10, AH10),
IF(Parameters!$D$22 = 1, AVERAGE(AA10,AH10),
IF(Parameters!$D$23 = 1, IFERROR(GEOMEAN(AA10, AH10), 0),
IF(Parameters!$D$24, IF(AND(AA10=10,AH10=10),10,0),
IF(Parameters!$D$25, IF(AND(AA10&gt;7,AH10&gt;7),10,0),
IF(Parameters!$D$26, IF(AND(AA10&gt;7,AH10&gt;7), 10, IF(OR(AND(AA10&gt;7,AH10&gt;5),AND(AA10&gt;5,AH10&gt;7)),6,0)),"no method"))))))</f>
        <v>4.8429752066115697</v>
      </c>
      <c r="U10" s="23">
        <f>IF(Parameters!$D$21 = 1, MAX(AB10, AI10),
IF(Parameters!$D$22 = 1, AVERAGE(AB10,AI10),
IF(Parameters!$D$23 = 1, IFERROR(GEOMEAN(AB10, AI10), 0),
IF(Parameters!$D$24, IF(AND(AB10=10,AI10=10),10,0),
IF(Parameters!$D$25, IF(AND(AB10&gt;7,AI10&gt;7),10,0),
IF(Parameters!$D$26, IF(AND(AB10&gt;7,AI10&gt;7), 10, IF(OR(AND(AB10&gt;7,AI10&gt;5),AND(AB10&gt;5,AI10&gt;7)),6,0)),"no method"))))))</f>
        <v>6.2857142857142847</v>
      </c>
      <c r="V10" s="23">
        <f>IF(Parameters!$D$21 = 1, MAX(AC10, AJ10),
IF(Parameters!$D$22 = 1, AVERAGE(AC10,AJ10),
IF(Parameters!$D$23 = 1, IFERROR(GEOMEAN(AC10, AJ10), 0),
IF(Parameters!$D$24, IF(AND(AC10=10,AJ10=10),10,0),
IF(Parameters!$D$25, IF(AND(AC10&gt;7,AJ10&gt;7),10,0),
IF(Parameters!$D$26, IF(AND(AC10&gt;7,AJ10&gt;7), 10, IF(OR(AND(AC10&gt;7,AJ10&gt;5),AND(AC10&gt;5,AJ10&gt;7)),6,0)),"no method"))))))</f>
        <v>2.5</v>
      </c>
      <c r="W10" s="23">
        <f>IF(Parameters!$D$21 = 1, MAX(AD10, AK10),
IF(Parameters!$D$22 = 1, AVERAGE(AD10,AK10),
IF(Parameters!$D$23 = 1, IFERROR(GEOMEAN(AD10, AK10), 0),
IF(Parameters!$D$24, IF(AND(AD10=10,AK10=10),10,0),
IF(Parameters!$D$25, IF(AND(AD10&gt;7,AK10&gt;7),10,0),
IF(Parameters!$D$26, IF(AND(AD10&gt;7,AK10&gt;7), 10, IF(OR(AND(AD10&gt;7,AK10&gt;5),AND(AD10&gt;5,AK10&gt;7)),6,0)),"no method"))))))</f>
        <v>0</v>
      </c>
      <c r="X10" s="49"/>
      <c r="Y10" s="23">
        <v>3.5</v>
      </c>
      <c r="Z10" s="23">
        <v>2.2727272727272698</v>
      </c>
      <c r="AA10" s="24">
        <v>7.8677685950413201</v>
      </c>
      <c r="AB10" s="23">
        <v>2.5714285714285698</v>
      </c>
      <c r="AC10" s="23">
        <v>5</v>
      </c>
      <c r="AD10" s="23">
        <v>0</v>
      </c>
      <c r="AE10" s="49"/>
      <c r="AF10" s="23">
        <v>7.9433600000000002</v>
      </c>
      <c r="AG10" s="23">
        <v>0</v>
      </c>
      <c r="AH10" s="23">
        <v>1.8181818181818199</v>
      </c>
      <c r="AI10" s="23">
        <v>10</v>
      </c>
      <c r="AJ10" s="23">
        <v>0</v>
      </c>
      <c r="AK10" s="23">
        <v>0</v>
      </c>
      <c r="AL10" s="49"/>
      <c r="AM10" s="25">
        <v>0</v>
      </c>
      <c r="AN10" s="25">
        <v>0.3</v>
      </c>
      <c r="AO10" s="19"/>
      <c r="AP10" s="19"/>
      <c r="AQ10" s="19"/>
      <c r="AR10" s="19"/>
      <c r="AS10" s="19"/>
      <c r="AT10" s="19"/>
      <c r="AU10" s="19"/>
      <c r="AV10" s="19"/>
      <c r="AW10" s="19"/>
    </row>
    <row r="11" spans="1:53" x14ac:dyDescent="0.2">
      <c r="A11" s="61">
        <v>6</v>
      </c>
      <c r="B11" s="18" t="s">
        <v>13</v>
      </c>
      <c r="C11" s="18" t="s">
        <v>14</v>
      </c>
      <c r="D11" s="18" t="s">
        <v>435</v>
      </c>
      <c r="E11" s="18" t="s">
        <v>432</v>
      </c>
      <c r="F11" s="48"/>
      <c r="G11" s="20" cm="1">
        <f t="array" ref="G11">IF(Parameters!$D$30, SUM(IF(ISNUMBER(R11:W11),(IF(R11:W11&gt;=Parameters!$D$36,1,"")),""))+0.5*(SUM(IF(ISNUMBER(R11:W11),(IF(R11:W11&gt;=Parameters!$D$37,1,"")),""))-SUM(IF(ISNUMBER(R11:W11),(IF(R11:W11&gt;=Parameters!$D$36,1,"")),""))),0) +
   IF(Parameters!$D$31,SUM(IF(ISNUMBER(R11:W11),(IF(R11:W11&gt;=Parameters!$D$36,1,"")),"")),0) +
   IF(Parameters!$D$32,AVERAGE(IF(ISNUMBER(R11:W11),R11:W11)),0) +
   IF(Parameters!$D$33,IF(OR(IF(ISNUMBER(R11:W11),R11:W11)=0),0,GEOMEAN(IF(ISNUMBER(R11:W11),R11:W11))),0)</f>
        <v>1.5</v>
      </c>
      <c r="H11" s="21">
        <f t="shared" si="2"/>
        <v>1.5</v>
      </c>
      <c r="I11" s="81"/>
      <c r="J11" s="20" cm="1">
        <f t="array" ref="J11">IF(Parameters!$D$30, SUM(IF(ISNUMBER(Y11:AD11),(IF(Y11:AD11&gt;=Parameters!$D$40,1,"")),""))+0.5*(SUM(IF(ISNUMBER(Y11:AD11),(IF(Y11:AD11&gt;=Parameters!$D$41,1,"")),""))-SUM(IF(ISNUMBER(Y11:AD11),(IF(Y11:AD11&gt;=Parameters!$D$40,1,"")),""))),0) +
   IF(Parameters!$D$31,SUM(IF(ISNUMBER(Y11:AD11),(IF(Y11:AD11&gt;=Parameters!$D$40,1,"")),"")),0) +
   IF(Parameters!$D$32,AVERAGE(IF(ISNUMBER(Y11:AD11),Y11:AD11)),0) +
   IF(Parameters!$D$33,IF(OR(IF(ISNUMBER(Y11:AD11),Y11:AD11)=0),0,GEOMEAN(IF(ISNUMBER(Y11:AD11),Y11:AD11))),0)</f>
        <v>0</v>
      </c>
      <c r="K11" s="21">
        <f t="shared" si="3"/>
        <v>0</v>
      </c>
      <c r="L11" s="81"/>
      <c r="M11" s="19" cm="1">
        <f t="array" ref="M11">IF(Parameters!$D$30, SUM(IF(ISNUMBER(AF11:AK11),(IF(AF11:AK11&gt;=Parameters!$D$40,1,"")),""))+0.5*(SUM(IF(ISNUMBER(AF11:AK11),(IF(AF11:AK11&gt;=Parameters!$D$41,1,"")),""))-SUM(IF(ISNUMBER(AF11:AK11),(IF(AF11:AK11&gt;=Parameters!$D$40,1,"")),""))),0) +
   IF(Parameters!$D$31,SUM(IF(ISNUMBER(AF11:AK11),(IF(AF11:AK11&gt;=Parameters!$D$40,1,"")),"")),0) +
   IF(Parameters!$D$32,AVERAGE(IF(ISNUMBER(AF11:AK11),AF11:AK11)),0) +
   IF(Parameters!$D$33,IF(OR(IF(ISNUMBER(AF11:AK11),AF11:AK11)=0),0,GEOMEAN(IF(ISNUMBER(AF11:AK11),AF11:AK11))),0)</f>
        <v>2</v>
      </c>
      <c r="N11" s="21">
        <f t="shared" si="4"/>
        <v>2</v>
      </c>
      <c r="O11" s="81"/>
      <c r="P11" s="22"/>
      <c r="Q11" s="48"/>
      <c r="R11" s="23">
        <f>IF(Parameters!$D$21 = 1, MAX(Y11, AF11),
IF(Parameters!$D$22 = 1, AVERAGE(Y11,AF11),
IF(Parameters!$D$23 = 1, IFERROR(GEOMEAN(Y11, AF11), 0),
IF(Parameters!$D$24, IF(AND(Y11=10,AF11=10),10,0),
IF(Parameters!$D$25, IF(AND(Y11&gt;7,AF11&gt;7),10,0),
IF(Parameters!$D$26, IF(AND(Y11&gt;7,AF11&gt;7), 10, IF(OR(AND(Y11&gt;7,AF11&gt;5),AND(Y11&gt;5,AF11&gt;7)),6,0)),"no method"))))))</f>
        <v>7</v>
      </c>
      <c r="S11" s="23">
        <f>IF(Parameters!$D$21 = 1, MAX(Z11, AG11),
IF(Parameters!$D$22 = 1, AVERAGE(Z11,AG11),
IF(Parameters!$D$23 = 1, IFERROR(GEOMEAN(Z11, AG11), 0),
IF(Parameters!$D$24, IF(AND(Z11=10,AG11=10),10,0),
IF(Parameters!$D$25, IF(AND(Z11&gt;7,AG11&gt;7),10,0),
IF(Parameters!$D$26, IF(AND(Z11&gt;7,AG11&gt;7), 10, IF(OR(AND(Z11&gt;7,AG11&gt;5),AND(Z11&gt;5,AG11&gt;7)),6,0)),"no method"))))))</f>
        <v>1.3516746411483249</v>
      </c>
      <c r="T11" s="23">
        <f>IF(Parameters!$D$21 = 1, MAX(AA11, AH11),
IF(Parameters!$D$22 = 1, AVERAGE(AA11,AH11),
IF(Parameters!$D$23 = 1, IFERROR(GEOMEAN(AA11, AH11), 0),
IF(Parameters!$D$24, IF(AND(AA11=10,AH11=10),10,0),
IF(Parameters!$D$25, IF(AND(AA11&gt;7,AH11&gt;7),10,0),
IF(Parameters!$D$26, IF(AND(AA11&gt;7,AH11&gt;7), 10, IF(OR(AND(AA11&gt;7,AH11&gt;5),AND(AA11&gt;5,AH11&gt;7)),6,0)),"no method"))))))</f>
        <v>4.5516528925619797</v>
      </c>
      <c r="U11" s="23">
        <f>IF(Parameters!$D$21 = 1, MAX(AB11, AI11),
IF(Parameters!$D$22 = 1, AVERAGE(AB11,AI11),
IF(Parameters!$D$23 = 1, IFERROR(GEOMEAN(AB11, AI11), 0),
IF(Parameters!$D$24, IF(AND(AB11=10,AI11=10),10,0),
IF(Parameters!$D$25, IF(AND(AB11&gt;7,AI11&gt;7),10,0),
IF(Parameters!$D$26, IF(AND(AB11&gt;7,AI11&gt;7), 10, IF(OR(AND(AB11&gt;7,AI11&gt;5),AND(AB11&gt;5,AI11&gt;7)),6,0)),"no method"))))))</f>
        <v>6.4285714285714297</v>
      </c>
      <c r="V11" s="23">
        <f>IF(Parameters!$D$21 = 1, MAX(AC11, AJ11),
IF(Parameters!$D$22 = 1, AVERAGE(AC11,AJ11),
IF(Parameters!$D$23 = 1, IFERROR(GEOMEAN(AC11, AJ11), 0),
IF(Parameters!$D$24, IF(AND(AC11=10,AJ11=10),10,0),
IF(Parameters!$D$25, IF(AND(AC11&gt;7,AJ11&gt;7),10,0),
IF(Parameters!$D$26, IF(AND(AC11&gt;7,AJ11&gt;7), 10, IF(OR(AND(AC11&gt;7,AJ11&gt;5),AND(AC11&gt;5,AJ11&gt;7)),6,0)),"no method"))))))</f>
        <v>2.9166666666666652</v>
      </c>
      <c r="W11" s="23">
        <f>IF(Parameters!$D$21 = 1, MAX(AD11, AK11),
IF(Parameters!$D$22 = 1, AVERAGE(AD11,AK11),
IF(Parameters!$D$23 = 1, IFERROR(GEOMEAN(AD11, AK11), 0),
IF(Parameters!$D$24, IF(AND(AD11=10,AK11=10),10,0),
IF(Parameters!$D$25, IF(AND(AD11&gt;7,AK11&gt;7),10,0),
IF(Parameters!$D$26, IF(AND(AD11&gt;7,AK11&gt;7), 10, IF(OR(AND(AD11&gt;7,AK11&gt;5),AND(AD11&gt;5,AK11&gt;7)),6,0)),"no method"))))))</f>
        <v>0</v>
      </c>
      <c r="X11" s="49"/>
      <c r="Y11" s="23">
        <v>4</v>
      </c>
      <c r="Z11" s="23">
        <v>2.7033492822966498</v>
      </c>
      <c r="AA11" s="24">
        <v>6.1487603305785097</v>
      </c>
      <c r="AB11" s="23">
        <v>2.8571428571428599</v>
      </c>
      <c r="AC11" s="23">
        <v>5.8333333333333304</v>
      </c>
      <c r="AD11" s="23">
        <v>0</v>
      </c>
      <c r="AE11" s="49"/>
      <c r="AF11" s="23">
        <v>10</v>
      </c>
      <c r="AG11" s="23">
        <v>0</v>
      </c>
      <c r="AH11" s="23">
        <v>2.9545454545454501</v>
      </c>
      <c r="AI11" s="23">
        <v>10</v>
      </c>
      <c r="AJ11" s="23">
        <v>0</v>
      </c>
      <c r="AK11" s="23">
        <v>0</v>
      </c>
      <c r="AL11" s="49"/>
      <c r="AM11" s="25">
        <v>0</v>
      </c>
      <c r="AN11" s="25">
        <v>0.4</v>
      </c>
      <c r="AO11" s="19"/>
      <c r="AP11" s="19"/>
      <c r="AQ11" s="19"/>
      <c r="AR11" s="19"/>
      <c r="AS11" s="19"/>
      <c r="AT11" s="19"/>
      <c r="AU11" s="19"/>
      <c r="AV11" s="19"/>
      <c r="AW11" s="19"/>
    </row>
    <row r="12" spans="1:53" x14ac:dyDescent="0.2">
      <c r="A12" s="61">
        <v>7</v>
      </c>
      <c r="B12" s="18" t="s">
        <v>15</v>
      </c>
      <c r="C12" s="18" t="s">
        <v>16</v>
      </c>
      <c r="D12" s="18" t="s">
        <v>437</v>
      </c>
      <c r="E12" s="18" t="s">
        <v>432</v>
      </c>
      <c r="F12" s="48"/>
      <c r="G12" s="20" cm="1">
        <f t="array" ref="G12">IF(Parameters!$D$30, SUM(IF(ISNUMBER(R12:W12),(IF(R12:W12&gt;=Parameters!$D$36,1,"")),""))+0.5*(SUM(IF(ISNUMBER(R12:W12),(IF(R12:W12&gt;=Parameters!$D$37,1,"")),""))-SUM(IF(ISNUMBER(R12:W12),(IF(R12:W12&gt;=Parameters!$D$36,1,"")),""))),0) +
   IF(Parameters!$D$31,SUM(IF(ISNUMBER(R12:W12),(IF(R12:W12&gt;=Parameters!$D$36,1,"")),"")),0) +
   IF(Parameters!$D$32,AVERAGE(IF(ISNUMBER(R12:W12),R12:W12)),0) +
   IF(Parameters!$D$33,IF(OR(IF(ISNUMBER(R12:W12),R12:W12)=0),0,GEOMEAN(IF(ISNUMBER(R12:W12),R12:W12))),0)</f>
        <v>0.5</v>
      </c>
      <c r="H12" s="21">
        <f t="shared" si="2"/>
        <v>0.5</v>
      </c>
      <c r="I12" s="81"/>
      <c r="J12" s="20" cm="1">
        <f t="array" ref="J12">IF(Parameters!$D$30, SUM(IF(ISNUMBER(Y12:AD12),(IF(Y12:AD12&gt;=Parameters!$D$40,1,"")),""))+0.5*(SUM(IF(ISNUMBER(Y12:AD12),(IF(Y12:AD12&gt;=Parameters!$D$41,1,"")),""))-SUM(IF(ISNUMBER(Y12:AD12),(IF(Y12:AD12&gt;=Parameters!$D$40,1,"")),""))),0) +
   IF(Parameters!$D$31,SUM(IF(ISNUMBER(Y12:AD12),(IF(Y12:AD12&gt;=Parameters!$D$40,1,"")),"")),0) +
   IF(Parameters!$D$32,AVERAGE(IF(ISNUMBER(Y12:AD12),Y12:AD12)),0) +
   IF(Parameters!$D$33,IF(OR(IF(ISNUMBER(Y12:AD12),Y12:AD12)=0),0,GEOMEAN(IF(ISNUMBER(Y12:AD12),Y12:AD12))),0)</f>
        <v>0.5</v>
      </c>
      <c r="K12" s="21">
        <f t="shared" si="3"/>
        <v>0.5</v>
      </c>
      <c r="L12" s="81"/>
      <c r="M12" s="19" cm="1">
        <f t="array" ref="M12">IF(Parameters!$D$30, SUM(IF(ISNUMBER(AF12:AK12),(IF(AF12:AK12&gt;=Parameters!$D$40,1,"")),""))+0.5*(SUM(IF(ISNUMBER(AF12:AK12),(IF(AF12:AK12&gt;=Parameters!$D$41,1,"")),""))-SUM(IF(ISNUMBER(AF12:AK12),(IF(AF12:AK12&gt;=Parameters!$D$40,1,"")),""))),0) +
   IF(Parameters!$D$31,SUM(IF(ISNUMBER(AF12:AK12),(IF(AF12:AK12&gt;=Parameters!$D$40,1,"")),"")),0) +
   IF(Parameters!$D$32,AVERAGE(IF(ISNUMBER(AF12:AK12),AF12:AK12)),0) +
   IF(Parameters!$D$33,IF(OR(IF(ISNUMBER(AF12:AK12),AF12:AK12)=0),0,GEOMEAN(IF(ISNUMBER(AF12:AK12),AF12:AK12))),0)</f>
        <v>0</v>
      </c>
      <c r="N12" s="21">
        <f t="shared" si="4"/>
        <v>0</v>
      </c>
      <c r="O12" s="81"/>
      <c r="P12" s="22"/>
      <c r="Q12" s="48"/>
      <c r="R12" s="23">
        <f>IF(Parameters!$D$21 = 1, MAX(Y12, AF12),
IF(Parameters!$D$22 = 1, AVERAGE(Y12,AF12),
IF(Parameters!$D$23 = 1, IFERROR(GEOMEAN(Y12, AF12), 0),
IF(Parameters!$D$24, IF(AND(Y12=10,AF12=10),10,0),
IF(Parameters!$D$25, IF(AND(Y12&gt;7,AF12&gt;7),10,0),
IF(Parameters!$D$26, IF(AND(Y12&gt;7,AF12&gt;7), 10, IF(OR(AND(Y12&gt;7,AF12&gt;5),AND(Y12&gt;5,AF12&gt;7)),6,0)),"no method"))))))</f>
        <v>6.8717199999999998</v>
      </c>
      <c r="S12" s="23">
        <f>IF(Parameters!$D$21 = 1, MAX(Z12, AG12),
IF(Parameters!$D$22 = 1, AVERAGE(Z12,AG12),
IF(Parameters!$D$23 = 1, IFERROR(GEOMEAN(Z12, AG12), 0),
IF(Parameters!$D$24, IF(AND(Z12=10,AG12=10),10,0),
IF(Parameters!$D$25, IF(AND(Z12&gt;7,AG12&gt;7),10,0),
IF(Parameters!$D$26, IF(AND(Z12&gt;7,AG12&gt;7), 10, IF(OR(AND(Z12&gt;7,AG12&gt;5),AND(Z12&gt;5,AG12&gt;7)),6,0)),"no method"))))))</f>
        <v>0</v>
      </c>
      <c r="T12" s="23">
        <f>IF(Parameters!$D$21 = 1, MAX(AA12, AH12),
IF(Parameters!$D$22 = 1, AVERAGE(AA12,AH12),
IF(Parameters!$D$23 = 1, IFERROR(GEOMEAN(AA12, AH12), 0),
IF(Parameters!$D$24, IF(AND(AA12=10,AH12=10),10,0),
IF(Parameters!$D$25, IF(AND(AA12&gt;7,AH12&gt;7),10,0),
IF(Parameters!$D$26, IF(AND(AA12&gt;7,AH12&gt;7), 10, IF(OR(AND(AA12&gt;7,AH12&gt;5),AND(AA12&gt;5,AH12&gt;7)),6,0)),"no method"))))))</f>
        <v>0</v>
      </c>
      <c r="U12" s="23">
        <f>IF(Parameters!$D$21 = 1, MAX(AB12, AI12),
IF(Parameters!$D$22 = 1, AVERAGE(AB12,AI12),
IF(Parameters!$D$23 = 1, IFERROR(GEOMEAN(AB12, AI12), 0),
IF(Parameters!$D$24, IF(AND(AB12=10,AI12=10),10,0),
IF(Parameters!$D$25, IF(AND(AB12&gt;7,AI12&gt;7),10,0),
IF(Parameters!$D$26, IF(AND(AB12&gt;7,AI12&gt;7), 10, IF(OR(AND(AB12&gt;7,AI12&gt;5),AND(AB12&gt;5,AI12&gt;7)),6,0)),"no method"))))))</f>
        <v>1.4285714285714299</v>
      </c>
      <c r="V12" s="23">
        <f>IF(Parameters!$D$21 = 1, MAX(AC12, AJ12),
IF(Parameters!$D$22 = 1, AVERAGE(AC12,AJ12),
IF(Parameters!$D$23 = 1, IFERROR(GEOMEAN(AC12, AJ12), 0),
IF(Parameters!$D$24, IF(AND(AC12=10,AJ12=10),10,0),
IF(Parameters!$D$25, IF(AND(AC12&gt;7,AJ12&gt;7),10,0),
IF(Parameters!$D$26, IF(AND(AC12&gt;7,AJ12&gt;7), 10, IF(OR(AND(AC12&gt;7,AJ12&gt;5),AND(AC12&gt;5,AJ12&gt;7)),6,0)),"no method"))))))</f>
        <v>2.25</v>
      </c>
      <c r="W12" s="23">
        <f>IF(Parameters!$D$21 = 1, MAX(AD12, AK12),
IF(Parameters!$D$22 = 1, AVERAGE(AD12,AK12),
IF(Parameters!$D$23 = 1, IFERROR(GEOMEAN(AD12, AK12), 0),
IF(Parameters!$D$24, IF(AND(AD12=10,AK12=10),10,0),
IF(Parameters!$D$25, IF(AND(AD12&gt;7,AK12&gt;7),10,0),
IF(Parameters!$D$26, IF(AND(AD12&gt;7,AK12&gt;7), 10, IF(OR(AND(AD12&gt;7,AK12&gt;5),AND(AD12&gt;5,AK12&gt;7)),6,0)),"no method"))))))</f>
        <v>0</v>
      </c>
      <c r="X12" s="49"/>
      <c r="Y12" s="23">
        <v>8.1999999999999993</v>
      </c>
      <c r="Z12" s="23">
        <v>0</v>
      </c>
      <c r="AA12" s="24">
        <v>0</v>
      </c>
      <c r="AB12" s="23">
        <v>2.8571428571428599</v>
      </c>
      <c r="AC12" s="23">
        <v>4.5</v>
      </c>
      <c r="AD12" s="23">
        <v>0</v>
      </c>
      <c r="AE12" s="49"/>
      <c r="AF12" s="23">
        <v>5.5434400000000004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49"/>
      <c r="AM12" s="25">
        <v>0.2</v>
      </c>
      <c r="AN12" s="25">
        <v>0.6</v>
      </c>
      <c r="AO12" s="19"/>
      <c r="AP12" s="19"/>
      <c r="AQ12" s="19"/>
      <c r="AR12" s="19"/>
      <c r="AS12" s="19"/>
      <c r="AT12" s="19"/>
      <c r="AU12" s="19"/>
      <c r="AV12" s="19"/>
      <c r="AW12" s="19"/>
    </row>
    <row r="13" spans="1:53" x14ac:dyDescent="0.2">
      <c r="A13" s="61">
        <v>8</v>
      </c>
      <c r="B13" s="18" t="s">
        <v>17</v>
      </c>
      <c r="C13" s="18" t="s">
        <v>18</v>
      </c>
      <c r="D13" s="18" t="s">
        <v>438</v>
      </c>
      <c r="E13" s="18" t="s">
        <v>0</v>
      </c>
      <c r="F13" s="48"/>
      <c r="G13" s="20" cm="1">
        <f t="array" ref="G13">IF(Parameters!$D$30, SUM(IF(ISNUMBER(R13:W13),(IF(R13:W13&gt;=Parameters!$D$36,1,"")),""))+0.5*(SUM(IF(ISNUMBER(R13:W13),(IF(R13:W13&gt;=Parameters!$D$37,1,"")),""))-SUM(IF(ISNUMBER(R13:W13),(IF(R13:W13&gt;=Parameters!$D$36,1,"")),""))),0) +
   IF(Parameters!$D$31,SUM(IF(ISNUMBER(R13:W13),(IF(R13:W13&gt;=Parameters!$D$36,1,"")),"")),0) +
   IF(Parameters!$D$32,AVERAGE(IF(ISNUMBER(R13:W13),R13:W13)),0) +
   IF(Parameters!$D$33,IF(OR(IF(ISNUMBER(R13:W13),R13:W13)=0),0,GEOMEAN(IF(ISNUMBER(R13:W13),R13:W13))),0)</f>
        <v>0</v>
      </c>
      <c r="H13" s="21">
        <f t="shared" si="2"/>
        <v>0</v>
      </c>
      <c r="I13" s="81"/>
      <c r="J13" s="20" cm="1">
        <f t="array" ref="J13">IF(Parameters!$D$30, SUM(IF(ISNUMBER(Y13:AD13),(IF(Y13:AD13&gt;=Parameters!$D$40,1,"")),""))+0.5*(SUM(IF(ISNUMBER(Y13:AD13),(IF(Y13:AD13&gt;=Parameters!$D$41,1,"")),""))-SUM(IF(ISNUMBER(Y13:AD13),(IF(Y13:AD13&gt;=Parameters!$D$40,1,"")),""))),0) +
   IF(Parameters!$D$31,SUM(IF(ISNUMBER(Y13:AD13),(IF(Y13:AD13&gt;=Parameters!$D$40,1,"")),"")),0) +
   IF(Parameters!$D$32,AVERAGE(IF(ISNUMBER(Y13:AD13),Y13:AD13)),0) +
   IF(Parameters!$D$33,IF(OR(IF(ISNUMBER(Y13:AD13),Y13:AD13)=0),0,GEOMEAN(IF(ISNUMBER(Y13:AD13),Y13:AD13))),0)</f>
        <v>0</v>
      </c>
      <c r="K13" s="21">
        <f t="shared" si="3"/>
        <v>0</v>
      </c>
      <c r="L13" s="81"/>
      <c r="M13" s="19" cm="1">
        <f t="array" ref="M13">IF(Parameters!$D$30, SUM(IF(ISNUMBER(AF13:AK13),(IF(AF13:AK13&gt;=Parameters!$D$40,1,"")),""))+0.5*(SUM(IF(ISNUMBER(AF13:AK13),(IF(AF13:AK13&gt;=Parameters!$D$41,1,"")),""))-SUM(IF(ISNUMBER(AF13:AK13),(IF(AF13:AK13&gt;=Parameters!$D$40,1,"")),""))),0) +
   IF(Parameters!$D$31,SUM(IF(ISNUMBER(AF13:AK13),(IF(AF13:AK13&gt;=Parameters!$D$40,1,"")),"")),0) +
   IF(Parameters!$D$32,AVERAGE(IF(ISNUMBER(AF13:AK13),AF13:AK13)),0) +
   IF(Parameters!$D$33,IF(OR(IF(ISNUMBER(AF13:AK13),AF13:AK13)=0),0,GEOMEAN(IF(ISNUMBER(AF13:AK13),AF13:AK13))),0)</f>
        <v>1</v>
      </c>
      <c r="N13" s="21">
        <f t="shared" si="4"/>
        <v>1</v>
      </c>
      <c r="O13" s="81"/>
      <c r="P13" s="22"/>
      <c r="Q13" s="48"/>
      <c r="R13" s="23">
        <f>IF(Parameters!$D$21 = 1, MAX(Y13, AF13),
IF(Parameters!$D$22 = 1, AVERAGE(Y13,AF13),
IF(Parameters!$D$23 = 1, IFERROR(GEOMEAN(Y13, AF13), 0),
IF(Parameters!$D$24, IF(AND(Y13=10,AF13=10),10,0),
IF(Parameters!$D$25, IF(AND(Y13&gt;7,AF13&gt;7),10,0),
IF(Parameters!$D$26, IF(AND(Y13&gt;7,AF13&gt;7), 10, IF(OR(AND(Y13&gt;7,AF13&gt;5),AND(Y13&gt;5,AF13&gt;7)),6,0)),"no method"))))))</f>
        <v>3.6964285714285552</v>
      </c>
      <c r="S13" s="23">
        <f>IF(Parameters!$D$21 = 1, MAX(Z13, AG13),
IF(Parameters!$D$22 = 1, AVERAGE(Z13,AG13),
IF(Parameters!$D$23 = 1, IFERROR(GEOMEAN(Z13, AG13), 0),
IF(Parameters!$D$24, IF(AND(Z13=10,AG13=10),10,0),
IF(Parameters!$D$25, IF(AND(Z13&gt;7,AG13&gt;7),10,0),
IF(Parameters!$D$26, IF(AND(Z13&gt;7,AG13&gt;7), 10, IF(OR(AND(Z13&gt;7,AG13&gt;5),AND(Z13&gt;5,AG13&gt;7)),6,0)),"no method"))))))</f>
        <v>0.44258373205741652</v>
      </c>
      <c r="T13" s="23">
        <f>IF(Parameters!$D$21 = 1, MAX(AA13, AH13),
IF(Parameters!$D$22 = 1, AVERAGE(AA13,AH13),
IF(Parameters!$D$23 = 1, IFERROR(GEOMEAN(AA13, AH13), 0),
IF(Parameters!$D$24, IF(AND(AA13=10,AH13=10),10,0),
IF(Parameters!$D$25, IF(AND(AA13&gt;7,AH13&gt;7),10,0),
IF(Parameters!$D$26, IF(AND(AA13&gt;7,AH13&gt;7), 10, IF(OR(AND(AA13&gt;7,AH13&gt;5),AND(AA13&gt;5,AH13&gt;7)),6,0)),"no method"))))))</f>
        <v>4.0371900826446243</v>
      </c>
      <c r="U13" s="23">
        <f>IF(Parameters!$D$21 = 1, MAX(AB13, AI13),
IF(Parameters!$D$22 = 1, AVERAGE(AB13,AI13),
IF(Parameters!$D$23 = 1, IFERROR(GEOMEAN(AB13, AI13), 0),
IF(Parameters!$D$24, IF(AND(AB13=10,AI13=10),10,0),
IF(Parameters!$D$25, IF(AND(AB13&gt;7,AI13&gt;7),10,0),
IF(Parameters!$D$26, IF(AND(AB13&gt;7,AI13&gt;7), 10, IF(OR(AND(AB13&gt;7,AI13&gt;5),AND(AB13&gt;5,AI13&gt;7)),6,0)),"no method"))))))</f>
        <v>3.2738095238095219</v>
      </c>
      <c r="V13" s="23">
        <f>IF(Parameters!$D$21 = 1, MAX(AC13, AJ13),
IF(Parameters!$D$22 = 1, AVERAGE(AC13,AJ13),
IF(Parameters!$D$23 = 1, IFERROR(GEOMEAN(AC13, AJ13), 0),
IF(Parameters!$D$24, IF(AND(AC13=10,AJ13=10),10,0),
IF(Parameters!$D$25, IF(AND(AC13&gt;7,AJ13&gt;7),10,0),
IF(Parameters!$D$26, IF(AND(AC13&gt;7,AJ13&gt;7), 10, IF(OR(AND(AC13&gt;7,AJ13&gt;5),AND(AC13&gt;5,AJ13&gt;7)),6,0)),"no method"))))))</f>
        <v>3.1666666666666652</v>
      </c>
      <c r="W13" s="23">
        <f>IF(Parameters!$D$21 = 1, MAX(AD13, AK13),
IF(Parameters!$D$22 = 1, AVERAGE(AD13,AK13),
IF(Parameters!$D$23 = 1, IFERROR(GEOMEAN(AD13, AK13), 0),
IF(Parameters!$D$24, IF(AND(AD13=10,AK13=10),10,0),
IF(Parameters!$D$25, IF(AND(AD13&gt;7,AK13&gt;7),10,0),
IF(Parameters!$D$26, IF(AND(AD13&gt;7,AK13&gt;7), 10, IF(OR(AND(AD13&gt;7,AK13&gt;5),AND(AD13&gt;5,AK13&gt;7)),6,0)),"no method"))))))</f>
        <v>0</v>
      </c>
      <c r="X13" s="49"/>
      <c r="Y13" s="23">
        <v>0.25</v>
      </c>
      <c r="Z13" s="23">
        <v>0.88516746411483305</v>
      </c>
      <c r="AA13" s="24">
        <v>0.34710743801652899</v>
      </c>
      <c r="AB13" s="23">
        <v>0.71428571428571397</v>
      </c>
      <c r="AC13" s="23">
        <v>6.3333333333333304</v>
      </c>
      <c r="AD13" s="23">
        <v>0</v>
      </c>
      <c r="AE13" s="49"/>
      <c r="AF13" s="23">
        <v>7.1428571428571104</v>
      </c>
      <c r="AG13" s="23">
        <v>0</v>
      </c>
      <c r="AH13" s="23">
        <v>7.7272727272727204</v>
      </c>
      <c r="AI13" s="23">
        <v>5.8333333333333304</v>
      </c>
      <c r="AJ13" s="23">
        <v>0</v>
      </c>
      <c r="AK13" s="23">
        <v>0</v>
      </c>
      <c r="AL13" s="49"/>
      <c r="AM13" s="25">
        <v>0</v>
      </c>
      <c r="AN13" s="25">
        <v>0.4</v>
      </c>
      <c r="AO13" s="19"/>
      <c r="AP13" s="19"/>
      <c r="AQ13" s="19"/>
      <c r="AR13" s="19"/>
      <c r="AS13" s="19"/>
      <c r="AT13" s="19"/>
      <c r="AU13" s="19"/>
      <c r="AV13" s="19"/>
      <c r="AW13" s="19"/>
      <c r="AX13" s="19"/>
    </row>
    <row r="14" spans="1:53" x14ac:dyDescent="0.2">
      <c r="A14" s="61">
        <v>9</v>
      </c>
      <c r="B14" s="18" t="s">
        <v>19</v>
      </c>
      <c r="C14" s="18" t="s">
        <v>20</v>
      </c>
      <c r="D14" s="18" t="s">
        <v>435</v>
      </c>
      <c r="E14" s="18" t="s">
        <v>0</v>
      </c>
      <c r="F14" s="48"/>
      <c r="G14" s="20" cm="1">
        <f t="array" ref="G14">IF(Parameters!$D$30, SUM(IF(ISNUMBER(R14:W14),(IF(R14:W14&gt;=Parameters!$D$36,1,"")),""))+0.5*(SUM(IF(ISNUMBER(R14:W14),(IF(R14:W14&gt;=Parameters!$D$37,1,"")),""))-SUM(IF(ISNUMBER(R14:W14),(IF(R14:W14&gt;=Parameters!$D$36,1,"")),""))),0) +
   IF(Parameters!$D$31,SUM(IF(ISNUMBER(R14:W14),(IF(R14:W14&gt;=Parameters!$D$36,1,"")),"")),0) +
   IF(Parameters!$D$32,AVERAGE(IF(ISNUMBER(R14:W14),R14:W14)),0) +
   IF(Parameters!$D$33,IF(OR(IF(ISNUMBER(R14:W14),R14:W14)=0),0,GEOMEAN(IF(ISNUMBER(R14:W14),R14:W14))),0)</f>
        <v>0.5</v>
      </c>
      <c r="H14" s="21">
        <f t="shared" si="2"/>
        <v>0.5</v>
      </c>
      <c r="I14" s="81"/>
      <c r="J14" s="20" cm="1">
        <f t="array" ref="J14">IF(Parameters!$D$30, SUM(IF(ISNUMBER(Y14:AD14),(IF(Y14:AD14&gt;=Parameters!$D$40,1,"")),""))+0.5*(SUM(IF(ISNUMBER(Y14:AD14),(IF(Y14:AD14&gt;=Parameters!$D$41,1,"")),""))-SUM(IF(ISNUMBER(Y14:AD14),(IF(Y14:AD14&gt;=Parameters!$D$40,1,"")),""))),0) +
   IF(Parameters!$D$31,SUM(IF(ISNUMBER(Y14:AD14),(IF(Y14:AD14&gt;=Parameters!$D$40,1,"")),"")),0) +
   IF(Parameters!$D$32,AVERAGE(IF(ISNUMBER(Y14:AD14),Y14:AD14)),0) +
   IF(Parameters!$D$33,IF(OR(IF(ISNUMBER(Y14:AD14),Y14:AD14)=0),0,GEOMEAN(IF(ISNUMBER(Y14:AD14),Y14:AD14))),0)</f>
        <v>0</v>
      </c>
      <c r="K14" s="21">
        <f t="shared" si="3"/>
        <v>0</v>
      </c>
      <c r="L14" s="81"/>
      <c r="M14" s="19" cm="1">
        <f t="array" ref="M14">IF(Parameters!$D$30, SUM(IF(ISNUMBER(AF14:AK14),(IF(AF14:AK14&gt;=Parameters!$D$40,1,"")),""))+0.5*(SUM(IF(ISNUMBER(AF14:AK14),(IF(AF14:AK14&gt;=Parameters!$D$41,1,"")),""))-SUM(IF(ISNUMBER(AF14:AK14),(IF(AF14:AK14&gt;=Parameters!$D$40,1,"")),""))),0) +
   IF(Parameters!$D$31,SUM(IF(ISNUMBER(AF14:AK14),(IF(AF14:AK14&gt;=Parameters!$D$40,1,"")),"")),0) +
   IF(Parameters!$D$32,AVERAGE(IF(ISNUMBER(AF14:AK14),AF14:AK14)),0) +
   IF(Parameters!$D$33,IF(OR(IF(ISNUMBER(AF14:AK14),AF14:AK14)=0),0,GEOMEAN(IF(ISNUMBER(AF14:AK14),AF14:AK14))),0)</f>
        <v>1</v>
      </c>
      <c r="N14" s="21">
        <f t="shared" si="4"/>
        <v>1</v>
      </c>
      <c r="O14" s="81"/>
      <c r="P14" s="22"/>
      <c r="Q14" s="48"/>
      <c r="R14" s="23">
        <f>IF(Parameters!$D$21 = 1, MAX(Y14, AF14),
IF(Parameters!$D$22 = 1, AVERAGE(Y14,AF14),
IF(Parameters!$D$23 = 1, IFERROR(GEOMEAN(Y14, AF14), 0),
IF(Parameters!$D$24, IF(AND(Y14=10,AF14=10),10,0),
IF(Parameters!$D$25, IF(AND(Y14&gt;7,AF14&gt;7),10,0),
IF(Parameters!$D$26, IF(AND(Y14&gt;7,AF14&gt;7), 10, IF(OR(AND(Y14&gt;7,AF14&gt;5),AND(Y14&gt;5,AF14&gt;7)),6,0)),"no method"))))))</f>
        <v>6.25</v>
      </c>
      <c r="S14" s="23">
        <f>IF(Parameters!$D$21 = 1, MAX(Z14, AG14),
IF(Parameters!$D$22 = 1, AVERAGE(Z14,AG14),
IF(Parameters!$D$23 = 1, IFERROR(GEOMEAN(Z14, AG14), 0),
IF(Parameters!$D$24, IF(AND(Z14=10,AG14=10),10,0),
IF(Parameters!$D$25, IF(AND(Z14&gt;7,AG14&gt;7),10,0),
IF(Parameters!$D$26, IF(AND(Z14&gt;7,AG14&gt;7), 10, IF(OR(AND(Z14&gt;7,AG14&gt;5),AND(Z14&gt;5,AG14&gt;7)),6,0)),"no method"))))))</f>
        <v>0</v>
      </c>
      <c r="T14" s="23">
        <f>IF(Parameters!$D$21 = 1, MAX(AA14, AH14),
IF(Parameters!$D$22 = 1, AVERAGE(AA14,AH14),
IF(Parameters!$D$23 = 1, IFERROR(GEOMEAN(AA14, AH14), 0),
IF(Parameters!$D$24, IF(AND(AA14=10,AH14=10),10,0),
IF(Parameters!$D$25, IF(AND(AA14&gt;7,AH14&gt;7),10,0),
IF(Parameters!$D$26, IF(AND(AA14&gt;7,AH14&gt;7), 10, IF(OR(AND(AA14&gt;7,AH14&gt;5),AND(AA14&gt;5,AH14&gt;7)),6,0)),"no method"))))))</f>
        <v>3.5723140495867747</v>
      </c>
      <c r="U14" s="23">
        <f>IF(Parameters!$D$21 = 1, MAX(AB14, AI14),
IF(Parameters!$D$22 = 1, AVERAGE(AB14,AI14),
IF(Parameters!$D$23 = 1, IFERROR(GEOMEAN(AB14, AI14), 0),
IF(Parameters!$D$24, IF(AND(AB14=10,AI14=10),10,0),
IF(Parameters!$D$25, IF(AND(AB14&gt;7,AI14&gt;7),10,0),
IF(Parameters!$D$26, IF(AND(AB14&gt;7,AI14&gt;7), 10, IF(OR(AND(AB14&gt;7,AI14&gt;5),AND(AB14&gt;5,AI14&gt;7)),6,0)),"no method"))))))</f>
        <v>2.3809523809523796</v>
      </c>
      <c r="V14" s="23">
        <f>IF(Parameters!$D$21 = 1, MAX(AC14, AJ14),
IF(Parameters!$D$22 = 1, AVERAGE(AC14,AJ14),
IF(Parameters!$D$23 = 1, IFERROR(GEOMEAN(AC14, AJ14), 0),
IF(Parameters!$D$24, IF(AND(AC14=10,AJ14=10),10,0),
IF(Parameters!$D$25, IF(AND(AC14&gt;7,AJ14&gt;7),10,0),
IF(Parameters!$D$26, IF(AND(AC14&gt;7,AJ14&gt;7), 10, IF(OR(AND(AC14&gt;7,AJ14&gt;5),AND(AC14&gt;5,AJ14&gt;7)),6,0)),"no method"))))))</f>
        <v>1.25</v>
      </c>
      <c r="W14" s="23">
        <f>IF(Parameters!$D$21 = 1, MAX(AD14, AK14),
IF(Parameters!$D$22 = 1, AVERAGE(AD14,AK14),
IF(Parameters!$D$23 = 1, IFERROR(GEOMEAN(AD14, AK14), 0),
IF(Parameters!$D$24, IF(AND(AD14=10,AK14=10),10,0),
IF(Parameters!$D$25, IF(AND(AD14&gt;7,AK14&gt;7),10,0),
IF(Parameters!$D$26, IF(AND(AD14&gt;7,AK14&gt;7), 10, IF(OR(AND(AD14&gt;7,AK14&gt;5),AND(AD14&gt;5,AK14&gt;7)),6,0)),"no method"))))))</f>
        <v>0</v>
      </c>
      <c r="X14" s="49"/>
      <c r="Y14" s="23">
        <v>2.5</v>
      </c>
      <c r="Z14" s="23">
        <v>0</v>
      </c>
      <c r="AA14" s="24">
        <v>1.00826446280992</v>
      </c>
      <c r="AB14" s="23">
        <v>0.42857142857142899</v>
      </c>
      <c r="AC14" s="23">
        <v>2.5</v>
      </c>
      <c r="AD14" s="23">
        <v>0</v>
      </c>
      <c r="AE14" s="49"/>
      <c r="AF14" s="23">
        <v>10</v>
      </c>
      <c r="AG14" s="23">
        <v>0</v>
      </c>
      <c r="AH14" s="23">
        <v>6.1363636363636296</v>
      </c>
      <c r="AI14" s="23">
        <v>4.3333333333333304</v>
      </c>
      <c r="AJ14" s="23">
        <v>0</v>
      </c>
      <c r="AK14" s="23">
        <v>0</v>
      </c>
      <c r="AL14" s="49"/>
      <c r="AM14" s="25">
        <v>0</v>
      </c>
      <c r="AN14" s="25">
        <v>0.3</v>
      </c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</row>
    <row r="15" spans="1:53" x14ac:dyDescent="0.2">
      <c r="A15" s="61">
        <v>10</v>
      </c>
      <c r="B15" s="18" t="s">
        <v>21</v>
      </c>
      <c r="C15" s="18" t="s">
        <v>22</v>
      </c>
      <c r="D15" s="18" t="s">
        <v>435</v>
      </c>
      <c r="E15" s="18" t="s">
        <v>432</v>
      </c>
      <c r="F15" s="48"/>
      <c r="G15" s="20" cm="1">
        <f t="array" ref="G15">IF(Parameters!$D$30, SUM(IF(ISNUMBER(R15:W15),(IF(R15:W15&gt;=Parameters!$D$36,1,"")),""))+0.5*(SUM(IF(ISNUMBER(R15:W15),(IF(R15:W15&gt;=Parameters!$D$37,1,"")),""))-SUM(IF(ISNUMBER(R15:W15),(IF(R15:W15&gt;=Parameters!$D$36,1,"")),""))),0) +
   IF(Parameters!$D$31,SUM(IF(ISNUMBER(R15:W15),(IF(R15:W15&gt;=Parameters!$D$36,1,"")),"")),0) +
   IF(Parameters!$D$32,AVERAGE(IF(ISNUMBER(R15:W15),R15:W15)),0) +
   IF(Parameters!$D$33,IF(OR(IF(ISNUMBER(R15:W15),R15:W15)=0),0,GEOMEAN(IF(ISNUMBER(R15:W15),R15:W15))),0)</f>
        <v>2.5</v>
      </c>
      <c r="H15" s="21">
        <f t="shared" si="2"/>
        <v>2.5</v>
      </c>
      <c r="I15" s="81"/>
      <c r="J15" s="20" cm="1">
        <f t="array" ref="J15">IF(Parameters!$D$30, SUM(IF(ISNUMBER(Y15:AD15),(IF(Y15:AD15&gt;=Parameters!$D$40,1,"")),""))+0.5*(SUM(IF(ISNUMBER(Y15:AD15),(IF(Y15:AD15&gt;=Parameters!$D$41,1,"")),""))-SUM(IF(ISNUMBER(Y15:AD15),(IF(Y15:AD15&gt;=Parameters!$D$40,1,"")),""))),0) +
   IF(Parameters!$D$31,SUM(IF(ISNUMBER(Y15:AD15),(IF(Y15:AD15&gt;=Parameters!$D$40,1,"")),"")),0) +
   IF(Parameters!$D$32,AVERAGE(IF(ISNUMBER(Y15:AD15),Y15:AD15)),0) +
   IF(Parameters!$D$33,IF(OR(IF(ISNUMBER(Y15:AD15),Y15:AD15)=0),0,GEOMEAN(IF(ISNUMBER(Y15:AD15),Y15:AD15))),0)</f>
        <v>1</v>
      </c>
      <c r="K15" s="21">
        <f t="shared" si="3"/>
        <v>1</v>
      </c>
      <c r="L15" s="81"/>
      <c r="M15" s="19" cm="1">
        <f t="array" ref="M15">IF(Parameters!$D$30, SUM(IF(ISNUMBER(AF15:AK15),(IF(AF15:AK15&gt;=Parameters!$D$40,1,"")),""))+0.5*(SUM(IF(ISNUMBER(AF15:AK15),(IF(AF15:AK15&gt;=Parameters!$D$41,1,"")),""))-SUM(IF(ISNUMBER(AF15:AK15),(IF(AF15:AK15&gt;=Parameters!$D$40,1,"")),""))),0) +
   IF(Parameters!$D$31,SUM(IF(ISNUMBER(AF15:AK15),(IF(AF15:AK15&gt;=Parameters!$D$40,1,"")),"")),0) +
   IF(Parameters!$D$32,AVERAGE(IF(ISNUMBER(AF15:AK15),AF15:AK15)),0) +
   IF(Parameters!$D$33,IF(OR(IF(ISNUMBER(AF15:AK15),AF15:AK15)=0),0,GEOMEAN(IF(ISNUMBER(AF15:AK15),AF15:AK15))),0)</f>
        <v>2.5</v>
      </c>
      <c r="N15" s="21">
        <f t="shared" si="4"/>
        <v>2.5</v>
      </c>
      <c r="O15" s="81"/>
      <c r="P15" s="22"/>
      <c r="Q15" s="48"/>
      <c r="R15" s="23">
        <f>IF(Parameters!$D$21 = 1, MAX(Y15, AF15),
IF(Parameters!$D$22 = 1, AVERAGE(Y15,AF15),
IF(Parameters!$D$23 = 1, IFERROR(GEOMEAN(Y15, AF15), 0),
IF(Parameters!$D$24, IF(AND(Y15=10,AF15=10),10,0),
IF(Parameters!$D$25, IF(AND(Y15&gt;7,AF15&gt;7),10,0),
IF(Parameters!$D$26, IF(AND(Y15&gt;7,AF15&gt;7), 10, IF(OR(AND(Y15&gt;7,AF15&gt;5),AND(Y15&gt;5,AF15&gt;7)),6,0)),"no method"))))))</f>
        <v>8.58</v>
      </c>
      <c r="S15" s="23">
        <f>IF(Parameters!$D$21 = 1, MAX(Z15, AG15),
IF(Parameters!$D$22 = 1, AVERAGE(Z15,AG15),
IF(Parameters!$D$23 = 1, IFERROR(GEOMEAN(Z15, AG15), 0),
IF(Parameters!$D$24, IF(AND(Z15=10,AG15=10),10,0),
IF(Parameters!$D$25, IF(AND(Z15&gt;7,AG15&gt;7),10,0),
IF(Parameters!$D$26, IF(AND(Z15&gt;7,AG15&gt;7), 10, IF(OR(AND(Z15&gt;7,AG15&gt;5),AND(Z15&gt;5,AG15&gt;7)),6,0)),"no method"))))))</f>
        <v>2.1172248803827749</v>
      </c>
      <c r="T15" s="23">
        <f>IF(Parameters!$D$21 = 1, MAX(AA15, AH15),
IF(Parameters!$D$22 = 1, AVERAGE(AA15,AH15),
IF(Parameters!$D$23 = 1, IFERROR(GEOMEAN(AA15, AH15), 0),
IF(Parameters!$D$24, IF(AND(AA15=10,AH15=10),10,0),
IF(Parameters!$D$25, IF(AND(AA15&gt;7,AH15&gt;7),10,0),
IF(Parameters!$D$26, IF(AND(AA15&gt;7,AH15&gt;7), 10, IF(OR(AND(AA15&gt;7,AH15&gt;5),AND(AA15&gt;5,AH15&gt;7)),6,0)),"no method"))))))</f>
        <v>6.9793388429752099</v>
      </c>
      <c r="U15" s="23">
        <f>IF(Parameters!$D$21 = 1, MAX(AB15, AI15),
IF(Parameters!$D$22 = 1, AVERAGE(AB15,AI15),
IF(Parameters!$D$23 = 1, IFERROR(GEOMEAN(AB15, AI15), 0),
IF(Parameters!$D$24, IF(AND(AB15=10,AI15=10),10,0),
IF(Parameters!$D$25, IF(AND(AB15&gt;7,AI15&gt;7),10,0),
IF(Parameters!$D$26, IF(AND(AB15&gt;7,AI15&gt;7), 10, IF(OR(AND(AB15&gt;7,AI15&gt;5),AND(AB15&gt;5,AI15&gt;7)),6,0)),"no method"))))))</f>
        <v>4.6788095238095249</v>
      </c>
      <c r="V15" s="23">
        <f>IF(Parameters!$D$21 = 1, MAX(AC15, AJ15),
IF(Parameters!$D$22 = 1, AVERAGE(AC15,AJ15),
IF(Parameters!$D$23 = 1, IFERROR(GEOMEAN(AC15, AJ15), 0),
IF(Parameters!$D$24, IF(AND(AC15=10,AJ15=10),10,0),
IF(Parameters!$D$25, IF(AND(AC15&gt;7,AJ15&gt;7),10,0),
IF(Parameters!$D$26, IF(AND(AC15&gt;7,AJ15&gt;7), 10, IF(OR(AND(AC15&gt;7,AJ15&gt;5),AND(AC15&gt;5,AJ15&gt;7)),6,0)),"no method"))))))</f>
        <v>6.75</v>
      </c>
      <c r="W15" s="23">
        <f>IF(Parameters!$D$21 = 1, MAX(AD15, AK15),
IF(Parameters!$D$22 = 1, AVERAGE(AD15,AK15),
IF(Parameters!$D$23 = 1, IFERROR(GEOMEAN(AD15, AK15), 0),
IF(Parameters!$D$24, IF(AND(AD15=10,AK15=10),10,0),
IF(Parameters!$D$25, IF(AND(AD15&gt;7,AK15&gt;7),10,0),
IF(Parameters!$D$26, IF(AND(AD15&gt;7,AK15&gt;7), 10, IF(OR(AND(AD15&gt;7,AK15&gt;5),AND(AD15&gt;5,AK15&gt;7)),6,0)),"no method"))))))</f>
        <v>5</v>
      </c>
      <c r="X15" s="49"/>
      <c r="Y15" s="23">
        <v>7.16</v>
      </c>
      <c r="Z15" s="23">
        <v>4.2344497607655498</v>
      </c>
      <c r="AA15" s="24">
        <v>7.1404958677685997</v>
      </c>
      <c r="AB15" s="23">
        <v>3.71428571428571</v>
      </c>
      <c r="AC15" s="23">
        <v>6.5</v>
      </c>
      <c r="AD15" s="23">
        <v>0</v>
      </c>
      <c r="AE15" s="49"/>
      <c r="AF15" s="23">
        <v>10</v>
      </c>
      <c r="AG15" s="23">
        <v>0</v>
      </c>
      <c r="AH15" s="23">
        <v>6.8181818181818201</v>
      </c>
      <c r="AI15" s="23">
        <v>5.6433333333333398</v>
      </c>
      <c r="AJ15" s="23">
        <v>7</v>
      </c>
      <c r="AK15" s="23">
        <v>10</v>
      </c>
      <c r="AL15" s="49"/>
      <c r="AM15" s="25">
        <v>0</v>
      </c>
      <c r="AN15" s="25">
        <v>0.3</v>
      </c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</row>
    <row r="16" spans="1:53" x14ac:dyDescent="0.2">
      <c r="A16" s="61">
        <v>11</v>
      </c>
      <c r="B16" s="18" t="s">
        <v>23</v>
      </c>
      <c r="C16" s="18" t="s">
        <v>24</v>
      </c>
      <c r="D16" s="18" t="s">
        <v>434</v>
      </c>
      <c r="E16" s="18" t="s">
        <v>431</v>
      </c>
      <c r="F16" s="48"/>
      <c r="G16" s="20" cm="1">
        <f t="array" ref="G16">IF(Parameters!$D$30, SUM(IF(ISNUMBER(R16:W16),(IF(R16:W16&gt;=Parameters!$D$36,1,"")),""))+0.5*(SUM(IF(ISNUMBER(R16:W16),(IF(R16:W16&gt;=Parameters!$D$37,1,"")),""))-SUM(IF(ISNUMBER(R16:W16),(IF(R16:W16&gt;=Parameters!$D$36,1,"")),""))),0) +
   IF(Parameters!$D$31,SUM(IF(ISNUMBER(R16:W16),(IF(R16:W16&gt;=Parameters!$D$36,1,"")),"")),0) +
   IF(Parameters!$D$32,AVERAGE(IF(ISNUMBER(R16:W16),R16:W16)),0) +
   IF(Parameters!$D$33,IF(OR(IF(ISNUMBER(R16:W16),R16:W16)=0),0,GEOMEAN(IF(ISNUMBER(R16:W16),R16:W16))),0)</f>
        <v>3</v>
      </c>
      <c r="H16" s="21">
        <f t="shared" si="2"/>
        <v>3</v>
      </c>
      <c r="I16" s="81"/>
      <c r="J16" s="20" cm="1">
        <f t="array" ref="J16">IF(Parameters!$D$30, SUM(IF(ISNUMBER(Y16:AD16),(IF(Y16:AD16&gt;=Parameters!$D$40,1,"")),""))+0.5*(SUM(IF(ISNUMBER(Y16:AD16),(IF(Y16:AD16&gt;=Parameters!$D$41,1,"")),""))-SUM(IF(ISNUMBER(Y16:AD16),(IF(Y16:AD16&gt;=Parameters!$D$40,1,"")),""))),0) +
   IF(Parameters!$D$31,SUM(IF(ISNUMBER(Y16:AD16),(IF(Y16:AD16&gt;=Parameters!$D$40,1,"")),"")),0) +
   IF(Parameters!$D$32,AVERAGE(IF(ISNUMBER(Y16:AD16),Y16:AD16)),0) +
   IF(Parameters!$D$33,IF(OR(IF(ISNUMBER(Y16:AD16),Y16:AD16)=0),0,GEOMEAN(IF(ISNUMBER(Y16:AD16),Y16:AD16))),0)</f>
        <v>4.5</v>
      </c>
      <c r="K16" s="21">
        <f t="shared" si="3"/>
        <v>4.5</v>
      </c>
      <c r="L16" s="81"/>
      <c r="M16" s="19" cm="1">
        <f t="array" ref="M16">IF(Parameters!$D$30, SUM(IF(ISNUMBER(AF16:AK16),(IF(AF16:AK16&gt;=Parameters!$D$40,1,"")),""))+0.5*(SUM(IF(ISNUMBER(AF16:AK16),(IF(AF16:AK16&gt;=Parameters!$D$41,1,"")),""))-SUM(IF(ISNUMBER(AF16:AK16),(IF(AF16:AK16&gt;=Parameters!$D$40,1,"")),""))),0) +
   IF(Parameters!$D$31,SUM(IF(ISNUMBER(AF16:AK16),(IF(AF16:AK16&gt;=Parameters!$D$40,1,"")),"")),0) +
   IF(Parameters!$D$32,AVERAGE(IF(ISNUMBER(AF16:AK16),AF16:AK16)),0) +
   IF(Parameters!$D$33,IF(OR(IF(ISNUMBER(AF16:AK16),AF16:AK16)=0),0,GEOMEAN(IF(ISNUMBER(AF16:AK16),AF16:AK16))),0)</f>
        <v>1</v>
      </c>
      <c r="N16" s="21">
        <f t="shared" si="4"/>
        <v>1</v>
      </c>
      <c r="O16" s="81"/>
      <c r="P16" s="22"/>
      <c r="Q16" s="48"/>
      <c r="R16" s="23">
        <f>IF(Parameters!$D$21 = 1, MAX(Y16, AF16),
IF(Parameters!$D$22 = 1, AVERAGE(Y16,AF16),
IF(Parameters!$D$23 = 1, IFERROR(GEOMEAN(Y16, AF16), 0),
IF(Parameters!$D$24, IF(AND(Y16=10,AF16=10),10,0),
IF(Parameters!$D$25, IF(AND(Y16&gt;7,AF16&gt;7),10,0),
IF(Parameters!$D$26, IF(AND(Y16&gt;7,AF16&gt;7), 10, IF(OR(AND(Y16&gt;7,AF16&gt;5),AND(Y16&gt;5,AF16&gt;7)),6,0)),"no method"))))))</f>
        <v>10</v>
      </c>
      <c r="S16" s="23">
        <f>IF(Parameters!$D$21 = 1, MAX(Z16, AG16),
IF(Parameters!$D$22 = 1, AVERAGE(Z16,AG16),
IF(Parameters!$D$23 = 1, IFERROR(GEOMEAN(Z16, AG16), 0),
IF(Parameters!$D$24, IF(AND(Z16=10,AG16=10),10,0),
IF(Parameters!$D$25, IF(AND(Z16&gt;7,AG16&gt;7),10,0),
IF(Parameters!$D$26, IF(AND(Z16&gt;7,AG16&gt;7), 10, IF(OR(AND(Z16&gt;7,AG16&gt;5),AND(Z16&gt;5,AG16&gt;7)),6,0)),"no method"))))))</f>
        <v>4.964114832535885</v>
      </c>
      <c r="T16" s="23">
        <f>IF(Parameters!$D$21 = 1, MAX(AA16, AH16),
IF(Parameters!$D$22 = 1, AVERAGE(AA16,AH16),
IF(Parameters!$D$23 = 1, IFERROR(GEOMEAN(AA16, AH16), 0),
IF(Parameters!$D$24, IF(AND(AA16=10,AH16=10),10,0),
IF(Parameters!$D$25, IF(AND(AA16&gt;7,AH16&gt;7),10,0),
IF(Parameters!$D$26, IF(AND(AA16&gt;7,AH16&gt;7), 10, IF(OR(AND(AA16&gt;7,AH16&gt;5),AND(AA16&gt;5,AH16&gt;7)),6,0)),"no method"))))))</f>
        <v>5.5681818181818148</v>
      </c>
      <c r="U16" s="23">
        <f>IF(Parameters!$D$21 = 1, MAX(AB16, AI16),
IF(Parameters!$D$22 = 1, AVERAGE(AB16,AI16),
IF(Parameters!$D$23 = 1, IFERROR(GEOMEAN(AB16, AI16), 0),
IF(Parameters!$D$24, IF(AND(AB16=10,AI16=10),10,0),
IF(Parameters!$D$25, IF(AND(AB16&gt;7,AI16&gt;7),10,0),
IF(Parameters!$D$26, IF(AND(AB16&gt;7,AI16&gt;7), 10, IF(OR(AND(AB16&gt;7,AI16&gt;5),AND(AB16&gt;5,AI16&gt;7)),6,0)),"no method"))))))</f>
        <v>7.9410101029105098</v>
      </c>
      <c r="V16" s="23">
        <f>IF(Parameters!$D$21 = 1, MAX(AC16, AJ16),
IF(Parameters!$D$22 = 1, AVERAGE(AC16,AJ16),
IF(Parameters!$D$23 = 1, IFERROR(GEOMEAN(AC16, AJ16), 0),
IF(Parameters!$D$24, IF(AND(AC16=10,AJ16=10),10,0),
IF(Parameters!$D$25, IF(AND(AC16&gt;7,AJ16&gt;7),10,0),
IF(Parameters!$D$26, IF(AND(AC16&gt;7,AJ16&gt;7), 10, IF(OR(AND(AC16&gt;7,AJ16&gt;5),AND(AC16&gt;5,AJ16&gt;7)),6,0)),"no method"))))))</f>
        <v>2.1666666666666652</v>
      </c>
      <c r="W16" s="23">
        <f>IF(Parameters!$D$21 = 1, MAX(AD16, AK16),
IF(Parameters!$D$22 = 1, AVERAGE(AD16,AK16),
IF(Parameters!$D$23 = 1, IFERROR(GEOMEAN(AD16, AK16), 0),
IF(Parameters!$D$24, IF(AND(AD16=10,AK16=10),10,0),
IF(Parameters!$D$25, IF(AND(AD16&gt;7,AK16&gt;7),10,0),
IF(Parameters!$D$26, IF(AND(AD16&gt;7,AK16&gt;7), 10, IF(OR(AND(AD16&gt;7,AK16&gt;5),AND(AD16&gt;5,AK16&gt;7)),6,0)),"no method"))))))</f>
        <v>5</v>
      </c>
      <c r="X16" s="49"/>
      <c r="Y16" s="23">
        <v>10</v>
      </c>
      <c r="Z16" s="23">
        <v>9.9282296650717701</v>
      </c>
      <c r="AA16" s="24">
        <v>10</v>
      </c>
      <c r="AB16" s="23">
        <v>10</v>
      </c>
      <c r="AC16" s="23">
        <v>4.3333333333333304</v>
      </c>
      <c r="AD16" s="23">
        <v>10</v>
      </c>
      <c r="AE16" s="49"/>
      <c r="AF16" s="23">
        <v>10</v>
      </c>
      <c r="AG16" s="23">
        <v>0</v>
      </c>
      <c r="AH16" s="23">
        <v>1.13636363636363</v>
      </c>
      <c r="AI16" s="23">
        <v>5.8820202058210196</v>
      </c>
      <c r="AJ16" s="23">
        <v>0</v>
      </c>
      <c r="AK16" s="23">
        <v>0</v>
      </c>
      <c r="AL16" s="48"/>
      <c r="AM16" s="25">
        <v>0</v>
      </c>
      <c r="AN16" s="25">
        <v>0.3</v>
      </c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</row>
    <row r="17" spans="1:53" x14ac:dyDescent="0.2">
      <c r="A17" s="61">
        <v>12</v>
      </c>
      <c r="B17" s="18" t="s">
        <v>25</v>
      </c>
      <c r="C17" s="18" t="s">
        <v>26</v>
      </c>
      <c r="D17" s="18" t="s">
        <v>435</v>
      </c>
      <c r="E17" s="18" t="s">
        <v>0</v>
      </c>
      <c r="F17" s="48"/>
      <c r="G17" s="20" cm="1">
        <f t="array" ref="G17">IF(Parameters!$D$30, SUM(IF(ISNUMBER(R17:W17),(IF(R17:W17&gt;=Parameters!$D$36,1,"")),""))+0.5*(SUM(IF(ISNUMBER(R17:W17),(IF(R17:W17&gt;=Parameters!$D$37,1,"")),""))-SUM(IF(ISNUMBER(R17:W17),(IF(R17:W17&gt;=Parameters!$D$36,1,"")),""))),0) +
   IF(Parameters!$D$31,SUM(IF(ISNUMBER(R17:W17),(IF(R17:W17&gt;=Parameters!$D$36,1,"")),"")),0) +
   IF(Parameters!$D$32,AVERAGE(IF(ISNUMBER(R17:W17),R17:W17)),0) +
   IF(Parameters!$D$33,IF(OR(IF(ISNUMBER(R17:W17),R17:W17)=0),0,GEOMEAN(IF(ISNUMBER(R17:W17),R17:W17))),0)</f>
        <v>0.5</v>
      </c>
      <c r="H17" s="21">
        <f t="shared" si="2"/>
        <v>0.5</v>
      </c>
      <c r="I17" s="81"/>
      <c r="J17" s="20" cm="1">
        <f t="array" ref="J17">IF(Parameters!$D$30, SUM(IF(ISNUMBER(Y17:AD17),(IF(Y17:AD17&gt;=Parameters!$D$40,1,"")),""))+0.5*(SUM(IF(ISNUMBER(Y17:AD17),(IF(Y17:AD17&gt;=Parameters!$D$41,1,"")),""))-SUM(IF(ISNUMBER(Y17:AD17),(IF(Y17:AD17&gt;=Parameters!$D$40,1,"")),""))),0) +
   IF(Parameters!$D$31,SUM(IF(ISNUMBER(Y17:AD17),(IF(Y17:AD17&gt;=Parameters!$D$40,1,"")),"")),0) +
   IF(Parameters!$D$32,AVERAGE(IF(ISNUMBER(Y17:AD17),Y17:AD17)),0) +
   IF(Parameters!$D$33,IF(OR(IF(ISNUMBER(Y17:AD17),Y17:AD17)=0),0,GEOMEAN(IF(ISNUMBER(Y17:AD17),Y17:AD17))),0)</f>
        <v>0</v>
      </c>
      <c r="K17" s="21">
        <f t="shared" si="3"/>
        <v>0</v>
      </c>
      <c r="L17" s="81"/>
      <c r="M17" s="19" cm="1">
        <f t="array" ref="M17">IF(Parameters!$D$30, SUM(IF(ISNUMBER(AF17:AK17),(IF(AF17:AK17&gt;=Parameters!$D$40,1,"")),""))+0.5*(SUM(IF(ISNUMBER(AF17:AK17),(IF(AF17:AK17&gt;=Parameters!$D$41,1,"")),""))-SUM(IF(ISNUMBER(AF17:AK17),(IF(AF17:AK17&gt;=Parameters!$D$40,1,"")),""))),0) +
   IF(Parameters!$D$31,SUM(IF(ISNUMBER(AF17:AK17),(IF(AF17:AK17&gt;=Parameters!$D$40,1,"")),"")),0) +
   IF(Parameters!$D$32,AVERAGE(IF(ISNUMBER(AF17:AK17),AF17:AK17)),0) +
   IF(Parameters!$D$33,IF(OR(IF(ISNUMBER(AF17:AK17),AF17:AK17)=0),0,GEOMEAN(IF(ISNUMBER(AF17:AK17),AF17:AK17))),0)</f>
        <v>1</v>
      </c>
      <c r="N17" s="21">
        <f t="shared" si="4"/>
        <v>1</v>
      </c>
      <c r="O17" s="81"/>
      <c r="P17" s="22"/>
      <c r="Q17" s="48"/>
      <c r="R17" s="23">
        <f>IF(Parameters!$D$21 = 1, MAX(Y17, AF17),
IF(Parameters!$D$22 = 1, AVERAGE(Y17,AF17),
IF(Parameters!$D$23 = 1, IFERROR(GEOMEAN(Y17, AF17), 0),
IF(Parameters!$D$24, IF(AND(Y17=10,AF17=10),10,0),
IF(Parameters!$D$25, IF(AND(Y17&gt;7,AF17&gt;7),10,0),
IF(Parameters!$D$26, IF(AND(Y17&gt;7,AF17&gt;7), 10, IF(OR(AND(Y17&gt;7,AF17&gt;5),AND(Y17&gt;5,AF17&gt;7)),6,0)),"no method"))))))</f>
        <v>6</v>
      </c>
      <c r="S17" s="23">
        <f>IF(Parameters!$D$21 = 1, MAX(Z17, AG17),
IF(Parameters!$D$22 = 1, AVERAGE(Z17,AG17),
IF(Parameters!$D$23 = 1, IFERROR(GEOMEAN(Z17, AG17), 0),
IF(Parameters!$D$24, IF(AND(Z17=10,AG17=10),10,0),
IF(Parameters!$D$25, IF(AND(Z17&gt;7,AG17&gt;7),10,0),
IF(Parameters!$D$26, IF(AND(Z17&gt;7,AG17&gt;7), 10, IF(OR(AND(Z17&gt;7,AG17&gt;5),AND(Z17&gt;5,AG17&gt;7)),6,0)),"no method"))))))</f>
        <v>0</v>
      </c>
      <c r="T17" s="23">
        <f>IF(Parameters!$D$21 = 1, MAX(AA17, AH17),
IF(Parameters!$D$22 = 1, AVERAGE(AA17,AH17),
IF(Parameters!$D$23 = 1, IFERROR(GEOMEAN(AA17, AH17), 0),
IF(Parameters!$D$24, IF(AND(AA17=10,AH17=10),10,0),
IF(Parameters!$D$25, IF(AND(AA17&gt;7,AH17&gt;7),10,0),
IF(Parameters!$D$26, IF(AND(AA17&gt;7,AH17&gt;7), 10, IF(OR(AND(AA17&gt;7,AH17&gt;5),AND(AA17&gt;5,AH17&gt;7)),6,0)),"no method"))))))</f>
        <v>3.801652892561985</v>
      </c>
      <c r="U17" s="23">
        <f>IF(Parameters!$D$21 = 1, MAX(AB17, AI17),
IF(Parameters!$D$22 = 1, AVERAGE(AB17,AI17),
IF(Parameters!$D$23 = 1, IFERROR(GEOMEAN(AB17, AI17), 0),
IF(Parameters!$D$24, IF(AND(AB17=10,AI17=10),10,0),
IF(Parameters!$D$25, IF(AND(AB17&gt;7,AI17&gt;7),10,0),
IF(Parameters!$D$26, IF(AND(AB17&gt;7,AI17&gt;7), 10, IF(OR(AND(AB17&gt;7,AI17&gt;5),AND(AB17&gt;5,AI17&gt;7)),6,0)),"no method"))))))</f>
        <v>1.7142857142857144</v>
      </c>
      <c r="V17" s="23">
        <f>IF(Parameters!$D$21 = 1, MAX(AC17, AJ17),
IF(Parameters!$D$22 = 1, AVERAGE(AC17,AJ17),
IF(Parameters!$D$23 = 1, IFERROR(GEOMEAN(AC17, AJ17), 0),
IF(Parameters!$D$24, IF(AND(AC17=10,AJ17=10),10,0),
IF(Parameters!$D$25, IF(AND(AC17&gt;7,AJ17&gt;7),10,0),
IF(Parameters!$D$26, IF(AND(AC17&gt;7,AJ17&gt;7), 10, IF(OR(AND(AC17&gt;7,AJ17&gt;5),AND(AC17&gt;5,AJ17&gt;7)),6,0)),"no method"))))))</f>
        <v>0.66666666666666496</v>
      </c>
      <c r="W17" s="23">
        <f>IF(Parameters!$D$21 = 1, MAX(AD17, AK17),
IF(Parameters!$D$22 = 1, AVERAGE(AD17,AK17),
IF(Parameters!$D$23 = 1, IFERROR(GEOMEAN(AD17, AK17), 0),
IF(Parameters!$D$24, IF(AND(AD17=10,AK17=10),10,0),
IF(Parameters!$D$25, IF(AND(AD17&gt;7,AK17&gt;7),10,0),
IF(Parameters!$D$26, IF(AND(AD17&gt;7,AK17&gt;7), 10, IF(OR(AND(AD17&gt;7,AK17&gt;5),AND(AD17&gt;5,AK17&gt;7)),6,0)),"no method"))))))</f>
        <v>0</v>
      </c>
      <c r="X17" s="49"/>
      <c r="Y17" s="23">
        <v>2</v>
      </c>
      <c r="Z17" s="23">
        <v>0</v>
      </c>
      <c r="AA17" s="24">
        <v>2.1487603305785101</v>
      </c>
      <c r="AB17" s="23">
        <v>0.42857142857142899</v>
      </c>
      <c r="AC17" s="23">
        <v>1.3333333333333299</v>
      </c>
      <c r="AD17" s="23">
        <v>0</v>
      </c>
      <c r="AE17" s="49"/>
      <c r="AF17" s="23">
        <v>10</v>
      </c>
      <c r="AG17" s="23">
        <v>0</v>
      </c>
      <c r="AH17" s="23">
        <v>5.4545454545454604</v>
      </c>
      <c r="AI17" s="23">
        <v>3</v>
      </c>
      <c r="AJ17" s="23">
        <v>0</v>
      </c>
      <c r="AK17" s="23">
        <v>0</v>
      </c>
      <c r="AL17" s="48"/>
      <c r="AM17" s="25">
        <v>0</v>
      </c>
      <c r="AN17" s="25">
        <v>0.3</v>
      </c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</row>
    <row r="18" spans="1:53" x14ac:dyDescent="0.2">
      <c r="A18" s="61">
        <v>13</v>
      </c>
      <c r="B18" s="18" t="s">
        <v>27</v>
      </c>
      <c r="C18" s="18" t="s">
        <v>28</v>
      </c>
      <c r="D18" s="18" t="s">
        <v>434</v>
      </c>
      <c r="E18" s="18" t="s">
        <v>431</v>
      </c>
      <c r="F18" s="48"/>
      <c r="G18" s="20" cm="1">
        <f t="array" ref="G18">IF(Parameters!$D$30, SUM(IF(ISNUMBER(R18:W18),(IF(R18:W18&gt;=Parameters!$D$36,1,"")),""))+0.5*(SUM(IF(ISNUMBER(R18:W18),(IF(R18:W18&gt;=Parameters!$D$37,1,"")),""))-SUM(IF(ISNUMBER(R18:W18),(IF(R18:W18&gt;=Parameters!$D$36,1,"")),""))),0) +
   IF(Parameters!$D$31,SUM(IF(ISNUMBER(R18:W18),(IF(R18:W18&gt;=Parameters!$D$36,1,"")),"")),0) +
   IF(Parameters!$D$32,AVERAGE(IF(ISNUMBER(R18:W18),R18:W18)),0) +
   IF(Parameters!$D$33,IF(OR(IF(ISNUMBER(R18:W18),R18:W18)=0),0,GEOMEAN(IF(ISNUMBER(R18:W18),R18:W18))),0)</f>
        <v>1.5</v>
      </c>
      <c r="H18" s="21">
        <f t="shared" si="2"/>
        <v>1.5</v>
      </c>
      <c r="I18" s="81"/>
      <c r="J18" s="20" cm="1">
        <f t="array" ref="J18">IF(Parameters!$D$30, SUM(IF(ISNUMBER(Y18:AD18),(IF(Y18:AD18&gt;=Parameters!$D$40,1,"")),""))+0.5*(SUM(IF(ISNUMBER(Y18:AD18),(IF(Y18:AD18&gt;=Parameters!$D$41,1,"")),""))-SUM(IF(ISNUMBER(Y18:AD18),(IF(Y18:AD18&gt;=Parameters!$D$40,1,"")),""))),0) +
   IF(Parameters!$D$31,SUM(IF(ISNUMBER(Y18:AD18),(IF(Y18:AD18&gt;=Parameters!$D$40,1,"")),"")),0) +
   IF(Parameters!$D$32,AVERAGE(IF(ISNUMBER(Y18:AD18),Y18:AD18)),0) +
   IF(Parameters!$D$33,IF(OR(IF(ISNUMBER(Y18:AD18),Y18:AD18)=0),0,GEOMEAN(IF(ISNUMBER(Y18:AD18),Y18:AD18))),0)</f>
        <v>2</v>
      </c>
      <c r="K18" s="21">
        <f t="shared" si="3"/>
        <v>2</v>
      </c>
      <c r="L18" s="81"/>
      <c r="M18" s="19" cm="1">
        <f t="array" ref="M18">IF(Parameters!$D$30, SUM(IF(ISNUMBER(AF18:AK18),(IF(AF18:AK18&gt;=Parameters!$D$40,1,"")),""))+0.5*(SUM(IF(ISNUMBER(AF18:AK18),(IF(AF18:AK18&gt;=Parameters!$D$41,1,"")),""))-SUM(IF(ISNUMBER(AF18:AK18),(IF(AF18:AK18&gt;=Parameters!$D$40,1,"")),""))),0) +
   IF(Parameters!$D$31,SUM(IF(ISNUMBER(AF18:AK18),(IF(AF18:AK18&gt;=Parameters!$D$40,1,"")),"")),0) +
   IF(Parameters!$D$32,AVERAGE(IF(ISNUMBER(AF18:AK18),AF18:AK18)),0) +
   IF(Parameters!$D$33,IF(OR(IF(ISNUMBER(AF18:AK18),AF18:AK18)=0),0,GEOMEAN(IF(ISNUMBER(AF18:AK18),AF18:AK18))),0)</f>
        <v>0.5</v>
      </c>
      <c r="N18" s="21">
        <f t="shared" si="4"/>
        <v>0.5</v>
      </c>
      <c r="O18" s="81"/>
      <c r="P18" s="22"/>
      <c r="Q18" s="48"/>
      <c r="R18" s="23">
        <f>IF(Parameters!$D$21 = 1, MAX(Y18, AF18),
IF(Parameters!$D$22 = 1, AVERAGE(Y18,AF18),
IF(Parameters!$D$23 = 1, IFERROR(GEOMEAN(Y18, AF18), 0),
IF(Parameters!$D$24, IF(AND(Y18=10,AF18=10),10,0),
IF(Parameters!$D$25, IF(AND(Y18&gt;7,AF18&gt;7),10,0),
IF(Parameters!$D$26, IF(AND(Y18&gt;7,AF18&gt;7), 10, IF(OR(AND(Y18&gt;7,AF18&gt;5),AND(Y18&gt;5,AF18&gt;7)),6,0)),"no method"))))))</f>
        <v>8.379999999999999</v>
      </c>
      <c r="S18" s="23">
        <f>IF(Parameters!$D$21 = 1, MAX(Z18, AG18),
IF(Parameters!$D$22 = 1, AVERAGE(Z18,AG18),
IF(Parameters!$D$23 = 1, IFERROR(GEOMEAN(Z18, AG18), 0),
IF(Parameters!$D$24, IF(AND(Z18=10,AG18=10),10,0),
IF(Parameters!$D$25, IF(AND(Z18&gt;7,AG18&gt;7),10,0),
IF(Parameters!$D$26, IF(AND(Z18&gt;7,AG18&gt;7), 10, IF(OR(AND(Z18&gt;7,AG18&gt;5),AND(Z18&gt;5,AG18&gt;7)),6,0)),"no method"))))))</f>
        <v>4.3062200956937797</v>
      </c>
      <c r="T18" s="23">
        <f>IF(Parameters!$D$21 = 1, MAX(AA18, AH18),
IF(Parameters!$D$22 = 1, AVERAGE(AA18,AH18),
IF(Parameters!$D$23 = 1, IFERROR(GEOMEAN(AA18, AH18), 0),
IF(Parameters!$D$24, IF(AND(AA18=10,AH18=10),10,0),
IF(Parameters!$D$25, IF(AND(AA18&gt;7,AH18&gt;7),10,0),
IF(Parameters!$D$26, IF(AND(AA18&gt;7,AH18&gt;7), 10, IF(OR(AND(AA18&gt;7,AH18&gt;5),AND(AA18&gt;5,AH18&gt;7)),6,0)),"no method"))))))</f>
        <v>4.107438016528925</v>
      </c>
      <c r="U18" s="23">
        <f>IF(Parameters!$D$21 = 1, MAX(AB18, AI18),
IF(Parameters!$D$22 = 1, AVERAGE(AB18,AI18),
IF(Parameters!$D$23 = 1, IFERROR(GEOMEAN(AB18, AI18), 0),
IF(Parameters!$D$24, IF(AND(AB18=10,AI18=10),10,0),
IF(Parameters!$D$25, IF(AND(AB18&gt;7,AI18&gt;7),10,0),
IF(Parameters!$D$26, IF(AND(AB18&gt;7,AI18&gt;7), 10, IF(OR(AND(AB18&gt;7,AI18&gt;5),AND(AB18&gt;5,AI18&gt;7)),6,0)),"no method"))))))</f>
        <v>6.142857142857145</v>
      </c>
      <c r="V18" s="23">
        <f>IF(Parameters!$D$21 = 1, MAX(AC18, AJ18),
IF(Parameters!$D$22 = 1, AVERAGE(AC18,AJ18),
IF(Parameters!$D$23 = 1, IFERROR(GEOMEAN(AC18, AJ18), 0),
IF(Parameters!$D$24, IF(AND(AC18=10,AJ18=10),10,0),
IF(Parameters!$D$25, IF(AND(AC18&gt;7,AJ18&gt;7),10,0),
IF(Parameters!$D$26, IF(AND(AC18&gt;7,AJ18&gt;7), 10, IF(OR(AND(AC18&gt;7,AJ18&gt;5),AND(AC18&gt;5,AJ18&gt;7)),6,0)),"no method"))))))</f>
        <v>1.583333333333335</v>
      </c>
      <c r="W18" s="23">
        <f>IF(Parameters!$D$21 = 1, MAX(AD18, AK18),
IF(Parameters!$D$22 = 1, AVERAGE(AD18,AK18),
IF(Parameters!$D$23 = 1, IFERROR(GEOMEAN(AD18, AK18), 0),
IF(Parameters!$D$24, IF(AND(AD18=10,AK18=10),10,0),
IF(Parameters!$D$25, IF(AND(AD18&gt;7,AK18&gt;7),10,0),
IF(Parameters!$D$26, IF(AND(AD18&gt;7,AK18&gt;7), 10, IF(OR(AND(AD18&gt;7,AK18&gt;5),AND(AD18&gt;5,AK18&gt;7)),6,0)),"no method"))))))</f>
        <v>2.6725737087650701</v>
      </c>
      <c r="X18" s="49"/>
      <c r="Y18" s="23">
        <v>9.5</v>
      </c>
      <c r="Z18" s="23">
        <v>8.6124401913875595</v>
      </c>
      <c r="AA18" s="24">
        <v>8.2148760330578501</v>
      </c>
      <c r="AB18" s="23">
        <v>9.28571428571429</v>
      </c>
      <c r="AC18" s="23">
        <v>3.1666666666666701</v>
      </c>
      <c r="AD18" s="23">
        <v>0</v>
      </c>
      <c r="AE18" s="49"/>
      <c r="AF18" s="23">
        <v>7.26</v>
      </c>
      <c r="AG18" s="23">
        <v>0</v>
      </c>
      <c r="AH18" s="23">
        <v>0</v>
      </c>
      <c r="AI18" s="23">
        <v>3</v>
      </c>
      <c r="AJ18" s="23">
        <v>0</v>
      </c>
      <c r="AK18" s="23">
        <v>5.3451474175301401</v>
      </c>
      <c r="AL18" s="48"/>
      <c r="AM18" s="25">
        <v>0</v>
      </c>
      <c r="AN18" s="25">
        <v>0.3</v>
      </c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</row>
    <row r="19" spans="1:53" x14ac:dyDescent="0.2">
      <c r="A19" s="61">
        <v>14</v>
      </c>
      <c r="B19" s="18" t="s">
        <v>29</v>
      </c>
      <c r="C19" s="18" t="s">
        <v>30</v>
      </c>
      <c r="D19" s="18" t="s">
        <v>434</v>
      </c>
      <c r="E19" s="18" t="s">
        <v>431</v>
      </c>
      <c r="F19" s="48"/>
      <c r="G19" s="20" cm="1">
        <f t="array" ref="G19">IF(Parameters!$D$30, SUM(IF(ISNUMBER(R19:W19),(IF(R19:W19&gt;=Parameters!$D$36,1,"")),""))+0.5*(SUM(IF(ISNUMBER(R19:W19),(IF(R19:W19&gt;=Parameters!$D$37,1,"")),""))-SUM(IF(ISNUMBER(R19:W19),(IF(R19:W19&gt;=Parameters!$D$36,1,"")),""))),0) +
   IF(Parameters!$D$31,SUM(IF(ISNUMBER(R19:W19),(IF(R19:W19&gt;=Parameters!$D$36,1,"")),"")),0) +
   IF(Parameters!$D$32,AVERAGE(IF(ISNUMBER(R19:W19),R19:W19)),0) +
   IF(Parameters!$D$33,IF(OR(IF(ISNUMBER(R19:W19),R19:W19)=0),0,GEOMEAN(IF(ISNUMBER(R19:W19),R19:W19))),0)</f>
        <v>4</v>
      </c>
      <c r="H19" s="21">
        <f t="shared" si="2"/>
        <v>4</v>
      </c>
      <c r="I19" s="81"/>
      <c r="J19" s="20" cm="1">
        <f t="array" ref="J19">IF(Parameters!$D$30, SUM(IF(ISNUMBER(Y19:AD19),(IF(Y19:AD19&gt;=Parameters!$D$40,1,"")),""))+0.5*(SUM(IF(ISNUMBER(Y19:AD19),(IF(Y19:AD19&gt;=Parameters!$D$41,1,"")),""))-SUM(IF(ISNUMBER(Y19:AD19),(IF(Y19:AD19&gt;=Parameters!$D$40,1,"")),""))),0) +
   IF(Parameters!$D$31,SUM(IF(ISNUMBER(Y19:AD19),(IF(Y19:AD19&gt;=Parameters!$D$40,1,"")),"")),0) +
   IF(Parameters!$D$32,AVERAGE(IF(ISNUMBER(Y19:AD19),Y19:AD19)),0) +
   IF(Parameters!$D$33,IF(OR(IF(ISNUMBER(Y19:AD19),Y19:AD19)=0),0,GEOMEAN(IF(ISNUMBER(Y19:AD19),Y19:AD19))),0)</f>
        <v>3.5</v>
      </c>
      <c r="K19" s="21">
        <f t="shared" si="3"/>
        <v>3.5</v>
      </c>
      <c r="L19" s="81"/>
      <c r="M19" s="19" cm="1">
        <f t="array" ref="M19">IF(Parameters!$D$30, SUM(IF(ISNUMBER(AF19:AK19),(IF(AF19:AK19&gt;=Parameters!$D$40,1,"")),""))+0.5*(SUM(IF(ISNUMBER(AF19:AK19),(IF(AF19:AK19&gt;=Parameters!$D$41,1,"")),""))-SUM(IF(ISNUMBER(AF19:AK19),(IF(AF19:AK19&gt;=Parameters!$D$40,1,"")),""))),0) +
   IF(Parameters!$D$31,SUM(IF(ISNUMBER(AF19:AK19),(IF(AF19:AK19&gt;=Parameters!$D$40,1,"")),"")),0) +
   IF(Parameters!$D$32,AVERAGE(IF(ISNUMBER(AF19:AK19),AF19:AK19)),0) +
   IF(Parameters!$D$33,IF(OR(IF(ISNUMBER(AF19:AK19),AF19:AK19)=0),0,GEOMEAN(IF(ISNUMBER(AF19:AK19),AF19:AK19))),0)</f>
        <v>3.5</v>
      </c>
      <c r="N19" s="21">
        <f t="shared" si="4"/>
        <v>3.5</v>
      </c>
      <c r="O19" s="81"/>
      <c r="P19" s="22"/>
      <c r="Q19" s="48"/>
      <c r="R19" s="23">
        <f>IF(Parameters!$D$21 = 1, MAX(Y19, AF19),
IF(Parameters!$D$22 = 1, AVERAGE(Y19,AF19),
IF(Parameters!$D$23 = 1, IFERROR(GEOMEAN(Y19, AF19), 0),
IF(Parameters!$D$24, IF(AND(Y19=10,AF19=10),10,0),
IF(Parameters!$D$25, IF(AND(Y19&gt;7,AF19&gt;7),10,0),
IF(Parameters!$D$26, IF(AND(Y19&gt;7,AF19&gt;7), 10, IF(OR(AND(Y19&gt;7,AF19&gt;5),AND(Y19&gt;5,AF19&gt;7)),6,0)),"no method"))))))</f>
        <v>10</v>
      </c>
      <c r="S19" s="23">
        <f>IF(Parameters!$D$21 = 1, MAX(Z19, AG19),
IF(Parameters!$D$22 = 1, AVERAGE(Z19,AG19),
IF(Parameters!$D$23 = 1, IFERROR(GEOMEAN(Z19, AG19), 0),
IF(Parameters!$D$24, IF(AND(Z19=10,AG19=10),10,0),
IF(Parameters!$D$25, IF(AND(Z19&gt;7,AG19&gt;7),10,0),
IF(Parameters!$D$26, IF(AND(Z19&gt;7,AG19&gt;7), 10, IF(OR(AND(Z19&gt;7,AG19&gt;5),AND(Z19&gt;5,AG19&gt;7)),6,0)),"no method"))))))</f>
        <v>9.3779904306220097</v>
      </c>
      <c r="T19" s="23">
        <f>IF(Parameters!$D$21 = 1, MAX(AA19, AH19),
IF(Parameters!$D$22 = 1, AVERAGE(AA19,AH19),
IF(Parameters!$D$23 = 1, IFERROR(GEOMEAN(AA19, AH19), 0),
IF(Parameters!$D$24, IF(AND(AA19=10,AH19=10),10,0),
IF(Parameters!$D$25, IF(AND(AA19&gt;7,AH19&gt;7),10,0),
IF(Parameters!$D$26, IF(AND(AA19&gt;7,AH19&gt;7), 10, IF(OR(AND(AA19&gt;7,AH19&gt;5),AND(AA19&gt;5,AH19&gt;7)),6,0)),"no method"))))))</f>
        <v>4.1198347107437998</v>
      </c>
      <c r="U19" s="23">
        <f>IF(Parameters!$D$21 = 1, MAX(AB19, AI19),
IF(Parameters!$D$22 = 1, AVERAGE(AB19,AI19),
IF(Parameters!$D$23 = 1, IFERROR(GEOMEAN(AB19, AI19), 0),
IF(Parameters!$D$24, IF(AND(AB19=10,AI19=10),10,0),
IF(Parameters!$D$25, IF(AND(AB19&gt;7,AI19&gt;7),10,0),
IF(Parameters!$D$26, IF(AND(AB19&gt;7,AI19&gt;7), 10, IF(OR(AND(AB19&gt;7,AI19&gt;5),AND(AB19&gt;5,AI19&gt;7)),6,0)),"no method"))))))</f>
        <v>8.9559894289289197</v>
      </c>
      <c r="V19" s="23">
        <f>IF(Parameters!$D$21 = 1, MAX(AC19, AJ19),
IF(Parameters!$D$22 = 1, AVERAGE(AC19,AJ19),
IF(Parameters!$D$23 = 1, IFERROR(GEOMEAN(AC19, AJ19), 0),
IF(Parameters!$D$24, IF(AND(AC19=10,AJ19=10),10,0),
IF(Parameters!$D$25, IF(AND(AC19&gt;7,AJ19&gt;7),10,0),
IF(Parameters!$D$26, IF(AND(AC19&gt;7,AJ19&gt;7), 10, IF(OR(AND(AC19&gt;7,AJ19&gt;5),AND(AC19&gt;5,AJ19&gt;7)),6,0)),"no method"))))))</f>
        <v>2.25</v>
      </c>
      <c r="W19" s="23">
        <f>IF(Parameters!$D$21 = 1, MAX(AD19, AK19),
IF(Parameters!$D$22 = 1, AVERAGE(AD19,AK19),
IF(Parameters!$D$23 = 1, IFERROR(GEOMEAN(AD19, AK19), 0),
IF(Parameters!$D$24, IF(AND(AD19=10,AK19=10),10,0),
IF(Parameters!$D$25, IF(AND(AD19&gt;7,AK19&gt;7),10,0),
IF(Parameters!$D$26, IF(AND(AD19&gt;7,AK19&gt;7), 10, IF(OR(AND(AD19&gt;7,AK19&gt;5),AND(AD19&gt;5,AK19&gt;7)),6,0)),"no method"))))))</f>
        <v>10</v>
      </c>
      <c r="X19" s="49"/>
      <c r="Y19" s="23">
        <v>10</v>
      </c>
      <c r="Z19" s="23">
        <v>8.7559808612440193</v>
      </c>
      <c r="AA19" s="24">
        <v>7.7851239669421499</v>
      </c>
      <c r="AB19" s="23">
        <v>9.71428571428571</v>
      </c>
      <c r="AC19" s="23">
        <v>4.5</v>
      </c>
      <c r="AD19" s="23">
        <v>10</v>
      </c>
      <c r="AE19" s="49"/>
      <c r="AF19" s="23">
        <v>10</v>
      </c>
      <c r="AG19" s="23">
        <v>10</v>
      </c>
      <c r="AH19" s="23">
        <v>0.45454545454544998</v>
      </c>
      <c r="AI19" s="23">
        <v>8.1976931435721294</v>
      </c>
      <c r="AJ19" s="23">
        <v>0</v>
      </c>
      <c r="AK19" s="23">
        <v>10</v>
      </c>
      <c r="AL19" s="48"/>
      <c r="AM19" s="25">
        <v>0</v>
      </c>
      <c r="AN19" s="25">
        <v>0.2</v>
      </c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</row>
    <row r="20" spans="1:53" x14ac:dyDescent="0.2">
      <c r="A20" s="61">
        <v>15</v>
      </c>
      <c r="B20" s="18" t="s">
        <v>31</v>
      </c>
      <c r="C20" s="18" t="s">
        <v>32</v>
      </c>
      <c r="D20" s="18" t="s">
        <v>433</v>
      </c>
      <c r="E20" s="18" t="s">
        <v>431</v>
      </c>
      <c r="F20" s="48"/>
      <c r="G20" s="20" cm="1">
        <f t="array" ref="G20">IF(Parameters!$D$30, SUM(IF(ISNUMBER(R20:W20),(IF(R20:W20&gt;=Parameters!$D$36,1,"")),""))+0.5*(SUM(IF(ISNUMBER(R20:W20),(IF(R20:W20&gt;=Parameters!$D$37,1,"")),""))-SUM(IF(ISNUMBER(R20:W20),(IF(R20:W20&gt;=Parameters!$D$36,1,"")),""))),0) +
   IF(Parameters!$D$31,SUM(IF(ISNUMBER(R20:W20),(IF(R20:W20&gt;=Parameters!$D$36,1,"")),"")),0) +
   IF(Parameters!$D$32,AVERAGE(IF(ISNUMBER(R20:W20),R20:W20)),0) +
   IF(Parameters!$D$33,IF(OR(IF(ISNUMBER(R20:W20),R20:W20)=0),0,GEOMEAN(IF(ISNUMBER(R20:W20),R20:W20))),0)</f>
        <v>3</v>
      </c>
      <c r="H20" s="21">
        <f t="shared" si="2"/>
        <v>3</v>
      </c>
      <c r="I20" s="81"/>
      <c r="J20" s="20" cm="1">
        <f t="array" ref="J20">IF(Parameters!$D$30, SUM(IF(ISNUMBER(Y20:AD20),(IF(Y20:AD20&gt;=Parameters!$D$40,1,"")),""))+0.5*(SUM(IF(ISNUMBER(Y20:AD20),(IF(Y20:AD20&gt;=Parameters!$D$41,1,"")),""))-SUM(IF(ISNUMBER(Y20:AD20),(IF(Y20:AD20&gt;=Parameters!$D$40,1,"")),""))),0) +
   IF(Parameters!$D$31,SUM(IF(ISNUMBER(Y20:AD20),(IF(Y20:AD20&gt;=Parameters!$D$40,1,"")),"")),0) +
   IF(Parameters!$D$32,AVERAGE(IF(ISNUMBER(Y20:AD20),Y20:AD20)),0) +
   IF(Parameters!$D$33,IF(OR(IF(ISNUMBER(Y20:AD20),Y20:AD20)=0),0,GEOMEAN(IF(ISNUMBER(Y20:AD20),Y20:AD20))),0)</f>
        <v>2</v>
      </c>
      <c r="K20" s="21">
        <f t="shared" si="3"/>
        <v>2</v>
      </c>
      <c r="L20" s="81"/>
      <c r="M20" s="19" cm="1">
        <f t="array" ref="M20">IF(Parameters!$D$30, SUM(IF(ISNUMBER(AF20:AK20),(IF(AF20:AK20&gt;=Parameters!$D$40,1,"")),""))+0.5*(SUM(IF(ISNUMBER(AF20:AK20),(IF(AF20:AK20&gt;=Parameters!$D$41,1,"")),""))-SUM(IF(ISNUMBER(AF20:AK20),(IF(AF20:AK20&gt;=Parameters!$D$40,1,"")),""))),0) +
   IF(Parameters!$D$31,SUM(IF(ISNUMBER(AF20:AK20),(IF(AF20:AK20&gt;=Parameters!$D$40,1,"")),"")),0) +
   IF(Parameters!$D$32,AVERAGE(IF(ISNUMBER(AF20:AK20),AF20:AK20)),0) +
   IF(Parameters!$D$33,IF(OR(IF(ISNUMBER(AF20:AK20),AF20:AK20)=0),0,GEOMEAN(IF(ISNUMBER(AF20:AK20),AF20:AK20))),0)</f>
        <v>2</v>
      </c>
      <c r="N20" s="21">
        <f t="shared" si="4"/>
        <v>2</v>
      </c>
      <c r="O20" s="81"/>
      <c r="P20" s="22"/>
      <c r="Q20" s="48"/>
      <c r="R20" s="23">
        <f>IF(Parameters!$D$21 = 1, MAX(Y20, AF20),
IF(Parameters!$D$22 = 1, AVERAGE(Y20,AF20),
IF(Parameters!$D$23 = 1, IFERROR(GEOMEAN(Y20, AF20), 0),
IF(Parameters!$D$24, IF(AND(Y20=10,AF20=10),10,0),
IF(Parameters!$D$25, IF(AND(Y20&gt;7,AF20&gt;7),10,0),
IF(Parameters!$D$26, IF(AND(Y20&gt;7,AF20&gt;7), 10, IF(OR(AND(Y20&gt;7,AF20&gt;5),AND(Y20&gt;5,AF20&gt;7)),6,0)),"no method"))))))</f>
        <v>9</v>
      </c>
      <c r="S20" s="23">
        <f>IF(Parameters!$D$21 = 1, MAX(Z20, AG20),
IF(Parameters!$D$22 = 1, AVERAGE(Z20,AG20),
IF(Parameters!$D$23 = 1, IFERROR(GEOMEAN(Z20, AG20), 0),
IF(Parameters!$D$24, IF(AND(Z20=10,AG20=10),10,0),
IF(Parameters!$D$25, IF(AND(Z20&gt;7,AG20&gt;7),10,0),
IF(Parameters!$D$26, IF(AND(Z20&gt;7,AG20&gt;7), 10, IF(OR(AND(Z20&gt;7,AG20&gt;5),AND(Z20&gt;5,AG20&gt;7)),6,0)),"no method"))))))</f>
        <v>4.01913875598086</v>
      </c>
      <c r="T20" s="23">
        <f>IF(Parameters!$D$21 = 1, MAX(AA20, AH20),
IF(Parameters!$D$22 = 1, AVERAGE(AA20,AH20),
IF(Parameters!$D$23 = 1, IFERROR(GEOMEAN(AA20, AH20), 0),
IF(Parameters!$D$24, IF(AND(AA20=10,AH20=10),10,0),
IF(Parameters!$D$25, IF(AND(AA20&gt;7,AH20&gt;7),10,0),
IF(Parameters!$D$26, IF(AND(AA20&gt;7,AH20&gt;7), 10, IF(OR(AND(AA20&gt;7,AH20&gt;5),AND(AA20&gt;5,AH20&gt;7)),6,0)),"no method"))))))</f>
        <v>6.5103305785123897</v>
      </c>
      <c r="U20" s="23">
        <f>IF(Parameters!$D$21 = 1, MAX(AB20, AI20),
IF(Parameters!$D$22 = 1, AVERAGE(AB20,AI20),
IF(Parameters!$D$23 = 1, IFERROR(GEOMEAN(AB20, AI20), 0),
IF(Parameters!$D$24, IF(AND(AB20=10,AI20=10),10,0),
IF(Parameters!$D$25, IF(AND(AB20&gt;7,AI20&gt;7),10,0),
IF(Parameters!$D$26, IF(AND(AB20&gt;7,AI20&gt;7), 10, IF(OR(AND(AB20&gt;7,AI20&gt;5),AND(AB20&gt;5,AI20&gt;7)),6,0)),"no method"))))))</f>
        <v>8.4285714285714306</v>
      </c>
      <c r="V20" s="23">
        <f>IF(Parameters!$D$21 = 1, MAX(AC20, AJ20),
IF(Parameters!$D$22 = 1, AVERAGE(AC20,AJ20),
IF(Parameters!$D$23 = 1, IFERROR(GEOMEAN(AC20, AJ20), 0),
IF(Parameters!$D$24, IF(AND(AC20=10,AJ20=10),10,0),
IF(Parameters!$D$25, IF(AND(AC20&gt;7,AJ20&gt;7),10,0),
IF(Parameters!$D$26, IF(AND(AC20&gt;7,AJ20&gt;7), 10, IF(OR(AND(AC20&gt;7,AJ20&gt;5),AND(AC20&gt;5,AJ20&gt;7)),6,0)),"no method"))))))</f>
        <v>5</v>
      </c>
      <c r="W20" s="23">
        <f>IF(Parameters!$D$21 = 1, MAX(AD20, AK20),
IF(Parameters!$D$22 = 1, AVERAGE(AD20,AK20),
IF(Parameters!$D$23 = 1, IFERROR(GEOMEAN(AD20, AK20), 0),
IF(Parameters!$D$24, IF(AND(AD20=10,AK20=10),10,0),
IF(Parameters!$D$25, IF(AND(AD20&gt;7,AK20&gt;7),10,0),
IF(Parameters!$D$26, IF(AND(AD20&gt;7,AK20&gt;7), 10, IF(OR(AND(AD20&gt;7,AK20&gt;5),AND(AD20&gt;5,AK20&gt;7)),6,0)),"no method"))))))</f>
        <v>0</v>
      </c>
      <c r="X20" s="49"/>
      <c r="Y20" s="23">
        <v>8</v>
      </c>
      <c r="Z20" s="23">
        <v>8.03827751196172</v>
      </c>
      <c r="AA20" s="24">
        <v>6.4297520661157002</v>
      </c>
      <c r="AB20" s="23">
        <v>6.8571428571428603</v>
      </c>
      <c r="AC20" s="23">
        <v>10</v>
      </c>
      <c r="AD20" s="23">
        <v>0</v>
      </c>
      <c r="AE20" s="49"/>
      <c r="AF20" s="23">
        <v>10</v>
      </c>
      <c r="AG20" s="23">
        <v>0</v>
      </c>
      <c r="AH20" s="23">
        <v>6.5909090909090802</v>
      </c>
      <c r="AI20" s="23">
        <v>10</v>
      </c>
      <c r="AJ20" s="23">
        <v>0</v>
      </c>
      <c r="AK20" s="23">
        <v>0</v>
      </c>
      <c r="AL20" s="48"/>
      <c r="AM20" s="25">
        <v>0</v>
      </c>
      <c r="AN20" s="25">
        <v>0.3</v>
      </c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</row>
    <row r="21" spans="1:53" x14ac:dyDescent="0.2">
      <c r="A21" s="61">
        <v>16</v>
      </c>
      <c r="B21" s="18" t="s">
        <v>33</v>
      </c>
      <c r="C21" s="18" t="s">
        <v>34</v>
      </c>
      <c r="D21" s="18" t="s">
        <v>435</v>
      </c>
      <c r="E21" s="18" t="s">
        <v>432</v>
      </c>
      <c r="F21" s="48"/>
      <c r="G21" s="20" cm="1">
        <f t="array" ref="G21">IF(Parameters!$D$30, SUM(IF(ISNUMBER(R21:W21),(IF(R21:W21&gt;=Parameters!$D$36,1,"")),""))+0.5*(SUM(IF(ISNUMBER(R21:W21),(IF(R21:W21&gt;=Parameters!$D$37,1,"")),""))-SUM(IF(ISNUMBER(R21:W21),(IF(R21:W21&gt;=Parameters!$D$36,1,"")),""))),0) +
   IF(Parameters!$D$31,SUM(IF(ISNUMBER(R21:W21),(IF(R21:W21&gt;=Parameters!$D$36,1,"")),"")),0) +
   IF(Parameters!$D$32,AVERAGE(IF(ISNUMBER(R21:W21),R21:W21)),0) +
   IF(Parameters!$D$33,IF(OR(IF(ISNUMBER(R21:W21),R21:W21)=0),0,GEOMEAN(IF(ISNUMBER(R21:W21),R21:W21))),0)</f>
        <v>1.5</v>
      </c>
      <c r="H21" s="21">
        <f t="shared" si="2"/>
        <v>1.5</v>
      </c>
      <c r="I21" s="81"/>
      <c r="J21" s="20" cm="1">
        <f t="array" ref="J21">IF(Parameters!$D$30, SUM(IF(ISNUMBER(Y21:AD21),(IF(Y21:AD21&gt;=Parameters!$D$40,1,"")),""))+0.5*(SUM(IF(ISNUMBER(Y21:AD21),(IF(Y21:AD21&gt;=Parameters!$D$41,1,"")),""))-SUM(IF(ISNUMBER(Y21:AD21),(IF(Y21:AD21&gt;=Parameters!$D$40,1,"")),""))),0) +
   IF(Parameters!$D$31,SUM(IF(ISNUMBER(Y21:AD21),(IF(Y21:AD21&gt;=Parameters!$D$40,1,"")),"")),0) +
   IF(Parameters!$D$32,AVERAGE(IF(ISNUMBER(Y21:AD21),Y21:AD21)),0) +
   IF(Parameters!$D$33,IF(OR(IF(ISNUMBER(Y21:AD21),Y21:AD21)=0),0,GEOMEAN(IF(ISNUMBER(Y21:AD21),Y21:AD21))),0)</f>
        <v>0</v>
      </c>
      <c r="K21" s="21">
        <f t="shared" si="3"/>
        <v>0</v>
      </c>
      <c r="L21" s="81"/>
      <c r="M21" s="19" cm="1">
        <f t="array" ref="M21">IF(Parameters!$D$30, SUM(IF(ISNUMBER(AF21:AK21),(IF(AF21:AK21&gt;=Parameters!$D$40,1,"")),""))+0.5*(SUM(IF(ISNUMBER(AF21:AK21),(IF(AF21:AK21&gt;=Parameters!$D$41,1,"")),""))-SUM(IF(ISNUMBER(AF21:AK21),(IF(AF21:AK21&gt;=Parameters!$D$40,1,"")),""))),0) +
   IF(Parameters!$D$31,SUM(IF(ISNUMBER(AF21:AK21),(IF(AF21:AK21&gt;=Parameters!$D$40,1,"")),"")),0) +
   IF(Parameters!$D$32,AVERAGE(IF(ISNUMBER(AF21:AK21),AF21:AK21)),0) +
   IF(Parameters!$D$33,IF(OR(IF(ISNUMBER(AF21:AK21),AF21:AK21)=0),0,GEOMEAN(IF(ISNUMBER(AF21:AK21),AF21:AK21))),0)</f>
        <v>2</v>
      </c>
      <c r="N21" s="21">
        <f t="shared" si="4"/>
        <v>2</v>
      </c>
      <c r="O21" s="81"/>
      <c r="P21" s="22"/>
      <c r="Q21" s="48"/>
      <c r="R21" s="23">
        <f>IF(Parameters!$D$21 = 1, MAX(Y21, AF21),
IF(Parameters!$D$22 = 1, AVERAGE(Y21,AF21),
IF(Parameters!$D$23 = 1, IFERROR(GEOMEAN(Y21, AF21), 0),
IF(Parameters!$D$24, IF(AND(Y21=10,AF21=10),10,0),
IF(Parameters!$D$25, IF(AND(Y21&gt;7,AF21&gt;7),10,0),
IF(Parameters!$D$26, IF(AND(Y21&gt;7,AF21&gt;7), 10, IF(OR(AND(Y21&gt;7,AF21&gt;5),AND(Y21&gt;5,AF21&gt;7)),6,0)),"no method"))))))</f>
        <v>7.4399999999999995</v>
      </c>
      <c r="S21" s="23">
        <f>IF(Parameters!$D$21 = 1, MAX(Z21, AG21),
IF(Parameters!$D$22 = 1, AVERAGE(Z21,AG21),
IF(Parameters!$D$23 = 1, IFERROR(GEOMEAN(Z21, AG21), 0),
IF(Parameters!$D$24, IF(AND(Z21=10,AG21=10),10,0),
IF(Parameters!$D$25, IF(AND(Z21&gt;7,AG21&gt;7),10,0),
IF(Parameters!$D$26, IF(AND(Z21&gt;7,AG21&gt;7), 10, IF(OR(AND(Z21&gt;7,AG21&gt;5),AND(Z21&gt;5,AG21&gt;7)),6,0)),"no method"))))))</f>
        <v>1.2081339712918651</v>
      </c>
      <c r="T21" s="23">
        <f>IF(Parameters!$D$21 = 1, MAX(AA21, AH21),
IF(Parameters!$D$22 = 1, AVERAGE(AA21,AH21),
IF(Parameters!$D$23 = 1, IFERROR(GEOMEAN(AA21, AH21), 0),
IF(Parameters!$D$24, IF(AND(AA21=10,AH21=10),10,0),
IF(Parameters!$D$25, IF(AND(AA21&gt;7,AH21&gt;7),10,0),
IF(Parameters!$D$26, IF(AND(AA21&gt;7,AH21&gt;7), 10, IF(OR(AND(AA21&gt;7,AH21&gt;5),AND(AA21&gt;5,AH21&gt;7)),6,0)),"no method"))))))</f>
        <v>3.6714876033057902</v>
      </c>
      <c r="U21" s="23">
        <f>IF(Parameters!$D$21 = 1, MAX(AB21, AI21),
IF(Parameters!$D$22 = 1, AVERAGE(AB21,AI21),
IF(Parameters!$D$23 = 1, IFERROR(GEOMEAN(AB21, AI21), 0),
IF(Parameters!$D$24, IF(AND(AB21=10,AI21=10),10,0),
IF(Parameters!$D$25, IF(AND(AB21&gt;7,AI21&gt;7),10,0),
IF(Parameters!$D$26, IF(AND(AB21&gt;7,AI21&gt;7), 10, IF(OR(AND(AB21&gt;7,AI21&gt;5),AND(AB21&gt;5,AI21&gt;7)),6,0)),"no method"))))))</f>
        <v>6.357142857142855</v>
      </c>
      <c r="V21" s="23">
        <f>IF(Parameters!$D$21 = 1, MAX(AC21, AJ21),
IF(Parameters!$D$22 = 1, AVERAGE(AC21,AJ21),
IF(Parameters!$D$23 = 1, IFERROR(GEOMEAN(AC21, AJ21), 0),
IF(Parameters!$D$24, IF(AND(AC21=10,AJ21=10),10,0),
IF(Parameters!$D$25, IF(AND(AC21&gt;7,AJ21&gt;7),10,0),
IF(Parameters!$D$26, IF(AND(AC21&gt;7,AJ21&gt;7), 10, IF(OR(AND(AC21&gt;7,AJ21&gt;5),AND(AC21&gt;5,AJ21&gt;7)),6,0)),"no method"))))))</f>
        <v>2.1666666666666652</v>
      </c>
      <c r="W21" s="23">
        <f>IF(Parameters!$D$21 = 1, MAX(AD21, AK21),
IF(Parameters!$D$22 = 1, AVERAGE(AD21,AK21),
IF(Parameters!$D$23 = 1, IFERROR(GEOMEAN(AD21, AK21), 0),
IF(Parameters!$D$24, IF(AND(AD21=10,AK21=10),10,0),
IF(Parameters!$D$25, IF(AND(AD21&gt;7,AK21&gt;7),10,0),
IF(Parameters!$D$26, IF(AND(AD21&gt;7,AK21&gt;7), 10, IF(OR(AND(AD21&gt;7,AK21&gt;5),AND(AD21&gt;5,AK21&gt;7)),6,0)),"no method"))))))</f>
        <v>0</v>
      </c>
      <c r="X21" s="49"/>
      <c r="Y21" s="23">
        <v>4.88</v>
      </c>
      <c r="Z21" s="23">
        <v>2.4162679425837301</v>
      </c>
      <c r="AA21" s="24">
        <v>3.93388429752066</v>
      </c>
      <c r="AB21" s="23">
        <v>2.71428571428571</v>
      </c>
      <c r="AC21" s="23">
        <v>4.3333333333333304</v>
      </c>
      <c r="AD21" s="23">
        <v>0</v>
      </c>
      <c r="AE21" s="49"/>
      <c r="AF21" s="23">
        <v>10</v>
      </c>
      <c r="AG21" s="23">
        <v>0</v>
      </c>
      <c r="AH21" s="23">
        <v>3.4090909090909198</v>
      </c>
      <c r="AI21" s="23">
        <v>10</v>
      </c>
      <c r="AJ21" s="23">
        <v>0</v>
      </c>
      <c r="AK21" s="23">
        <v>0</v>
      </c>
      <c r="AL21" s="48"/>
      <c r="AM21" s="25">
        <v>0</v>
      </c>
      <c r="AN21" s="25">
        <v>0.3</v>
      </c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</row>
    <row r="22" spans="1:53" x14ac:dyDescent="0.2">
      <c r="A22" s="61">
        <v>17</v>
      </c>
      <c r="B22" s="18" t="s">
        <v>35</v>
      </c>
      <c r="C22" s="18" t="s">
        <v>36</v>
      </c>
      <c r="D22" s="18" t="s">
        <v>436</v>
      </c>
      <c r="E22" s="18" t="s">
        <v>0</v>
      </c>
      <c r="F22" s="48"/>
      <c r="G22" s="20" cm="1">
        <f t="array" ref="G22">IF(Parameters!$D$30, SUM(IF(ISNUMBER(R22:W22),(IF(R22:W22&gt;=Parameters!$D$36,1,"")),""))+0.5*(SUM(IF(ISNUMBER(R22:W22),(IF(R22:W22&gt;=Parameters!$D$37,1,"")),""))-SUM(IF(ISNUMBER(R22:W22),(IF(R22:W22&gt;=Parameters!$D$36,1,"")),""))),0) +
   IF(Parameters!$D$31,SUM(IF(ISNUMBER(R22:W22),(IF(R22:W22&gt;=Parameters!$D$36,1,"")),"")),0) +
   IF(Parameters!$D$32,AVERAGE(IF(ISNUMBER(R22:W22),R22:W22)),0) +
   IF(Parameters!$D$33,IF(OR(IF(ISNUMBER(R22:W22),R22:W22)=0),0,GEOMEAN(IF(ISNUMBER(R22:W22),R22:W22))),0)</f>
        <v>1.5</v>
      </c>
      <c r="H22" s="21">
        <f t="shared" si="2"/>
        <v>1.5</v>
      </c>
      <c r="I22" s="81"/>
      <c r="J22" s="20" cm="1">
        <f t="array" ref="J22">IF(Parameters!$D$30, SUM(IF(ISNUMBER(Y22:AD22),(IF(Y22:AD22&gt;=Parameters!$D$40,1,"")),""))+0.5*(SUM(IF(ISNUMBER(Y22:AD22),(IF(Y22:AD22&gt;=Parameters!$D$41,1,"")),""))-SUM(IF(ISNUMBER(Y22:AD22),(IF(Y22:AD22&gt;=Parameters!$D$40,1,"")),""))),0) +
   IF(Parameters!$D$31,SUM(IF(ISNUMBER(Y22:AD22),(IF(Y22:AD22&gt;=Parameters!$D$40,1,"")),"")),0) +
   IF(Parameters!$D$32,AVERAGE(IF(ISNUMBER(Y22:AD22),Y22:AD22)),0) +
   IF(Parameters!$D$33,IF(OR(IF(ISNUMBER(Y22:AD22),Y22:AD22)=0),0,GEOMEAN(IF(ISNUMBER(Y22:AD22),Y22:AD22))),0)</f>
        <v>0</v>
      </c>
      <c r="K22" s="21">
        <f t="shared" si="3"/>
        <v>0</v>
      </c>
      <c r="L22" s="81"/>
      <c r="M22" s="19" cm="1">
        <f t="array" ref="M22">IF(Parameters!$D$30, SUM(IF(ISNUMBER(AF22:AK22),(IF(AF22:AK22&gt;=Parameters!$D$40,1,"")),""))+0.5*(SUM(IF(ISNUMBER(AF22:AK22),(IF(AF22:AK22&gt;=Parameters!$D$41,1,"")),""))-SUM(IF(ISNUMBER(AF22:AK22),(IF(AF22:AK22&gt;=Parameters!$D$40,1,"")),""))),0) +
   IF(Parameters!$D$31,SUM(IF(ISNUMBER(AF22:AK22),(IF(AF22:AK22&gt;=Parameters!$D$40,1,"")),"")),0) +
   IF(Parameters!$D$32,AVERAGE(IF(ISNUMBER(AF22:AK22),AF22:AK22)),0) +
   IF(Parameters!$D$33,IF(OR(IF(ISNUMBER(AF22:AK22),AF22:AK22)=0),0,GEOMEAN(IF(ISNUMBER(AF22:AK22),AF22:AK22))),0)</f>
        <v>1.5</v>
      </c>
      <c r="N22" s="21">
        <f t="shared" si="4"/>
        <v>1.5</v>
      </c>
      <c r="O22" s="81"/>
      <c r="P22" s="22"/>
      <c r="Q22" s="48"/>
      <c r="R22" s="23">
        <f>IF(Parameters!$D$21 = 1, MAX(Y22, AF22),
IF(Parameters!$D$22 = 1, AVERAGE(Y22,AF22),
IF(Parameters!$D$23 = 1, IFERROR(GEOMEAN(Y22, AF22), 0),
IF(Parameters!$D$24, IF(AND(Y22=10,AF22=10),10,0),
IF(Parameters!$D$25, IF(AND(Y22&gt;7,AF22&gt;7),10,0),
IF(Parameters!$D$26, IF(AND(Y22&gt;7,AF22&gt;7), 10, IF(OR(AND(Y22&gt;7,AF22&gt;5),AND(Y22&gt;5,AF22&gt;7)),6,0)),"no method"))))))</f>
        <v>8.06</v>
      </c>
      <c r="S22" s="23">
        <f>IF(Parameters!$D$21 = 1, MAX(Z22, AG22),
IF(Parameters!$D$22 = 1, AVERAGE(Z22,AG22),
IF(Parameters!$D$23 = 1, IFERROR(GEOMEAN(Z22, AG22), 0),
IF(Parameters!$D$24, IF(AND(Z22=10,AG22=10),10,0),
IF(Parameters!$D$25, IF(AND(Z22&gt;7,AG22&gt;7),10,0),
IF(Parameters!$D$26, IF(AND(Z22&gt;7,AG22&gt;7), 10, IF(OR(AND(Z22&gt;7,AG22&gt;5),AND(Z22&gt;5,AG22&gt;7)),6,0)),"no method"))))))</f>
        <v>0.26315789473684148</v>
      </c>
      <c r="T22" s="23">
        <f>IF(Parameters!$D$21 = 1, MAX(AA22, AH22),
IF(Parameters!$D$22 = 1, AVERAGE(AA22,AH22),
IF(Parameters!$D$23 = 1, IFERROR(GEOMEAN(AA22, AH22), 0),
IF(Parameters!$D$24, IF(AND(AA22=10,AH22=10),10,0),
IF(Parameters!$D$25, IF(AND(AA22&gt;7,AH22&gt;7),10,0),
IF(Parameters!$D$26, IF(AND(AA22&gt;7,AH22&gt;7), 10, IF(OR(AND(AA22&gt;7,AH22&gt;5),AND(AA22&gt;5,AH22&gt;7)),6,0)),"no method"))))))</f>
        <v>6.8842975206611552</v>
      </c>
      <c r="U22" s="23">
        <f>IF(Parameters!$D$21 = 1, MAX(AB22, AI22),
IF(Parameters!$D$22 = 1, AVERAGE(AB22,AI22),
IF(Parameters!$D$23 = 1, IFERROR(GEOMEAN(AB22, AI22), 0),
IF(Parameters!$D$24, IF(AND(AB22=10,AI22=10),10,0),
IF(Parameters!$D$25, IF(AND(AB22&gt;7,AI22&gt;7),10,0),
IF(Parameters!$D$26, IF(AND(AB22&gt;7,AI22&gt;7), 10, IF(OR(AND(AB22&gt;7,AI22&gt;5),AND(AB22&gt;5,AI22&gt;7)),6,0)),"no method"))))))</f>
        <v>2.4285714285714302</v>
      </c>
      <c r="V22" s="23">
        <f>IF(Parameters!$D$21 = 1, MAX(AC22, AJ22),
IF(Parameters!$D$22 = 1, AVERAGE(AC22,AJ22),
IF(Parameters!$D$23 = 1, IFERROR(GEOMEAN(AC22, AJ22), 0),
IF(Parameters!$D$24, IF(AND(AC22=10,AJ22=10),10,0),
IF(Parameters!$D$25, IF(AND(AC22&gt;7,AJ22&gt;7),10,0),
IF(Parameters!$D$26, IF(AND(AC22&gt;7,AJ22&gt;7), 10, IF(OR(AND(AC22&gt;7,AJ22&gt;5),AND(AC22&gt;5,AJ22&gt;7)),6,0)),"no method"))))))</f>
        <v>0</v>
      </c>
      <c r="W22" s="23">
        <f>IF(Parameters!$D$21 = 1, MAX(AD22, AK22),
IF(Parameters!$D$22 = 1, AVERAGE(AD22,AK22),
IF(Parameters!$D$23 = 1, IFERROR(GEOMEAN(AD22, AK22), 0),
IF(Parameters!$D$24, IF(AND(AD22=10,AK22=10),10,0),
IF(Parameters!$D$25, IF(AND(AD22&gt;7,AK22&gt;7),10,0),
IF(Parameters!$D$26, IF(AND(AD22&gt;7,AK22&gt;7), 10, IF(OR(AND(AD22&gt;7,AK22&gt;5),AND(AD22&gt;5,AK22&gt;7)),6,0)),"no method"))))))</f>
        <v>0</v>
      </c>
      <c r="X22" s="49"/>
      <c r="Y22" s="23">
        <v>6.12</v>
      </c>
      <c r="Z22" s="23">
        <v>0.52631578947368296</v>
      </c>
      <c r="AA22" s="24">
        <v>5.5867768595041296</v>
      </c>
      <c r="AB22" s="23">
        <v>1.8571428571428601</v>
      </c>
      <c r="AC22" s="23">
        <v>0</v>
      </c>
      <c r="AD22" s="23">
        <v>0</v>
      </c>
      <c r="AE22" s="49"/>
      <c r="AF22" s="23">
        <v>10</v>
      </c>
      <c r="AG22" s="23">
        <v>0</v>
      </c>
      <c r="AH22" s="23">
        <v>8.1818181818181799</v>
      </c>
      <c r="AI22" s="23">
        <v>3</v>
      </c>
      <c r="AJ22" s="23">
        <v>0</v>
      </c>
      <c r="AK22" s="23">
        <v>0</v>
      </c>
      <c r="AL22" s="48"/>
      <c r="AM22" s="25">
        <v>0</v>
      </c>
      <c r="AN22" s="25">
        <v>0.3</v>
      </c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</row>
    <row r="23" spans="1:53" x14ac:dyDescent="0.2">
      <c r="A23" s="61">
        <v>18</v>
      </c>
      <c r="B23" s="18" t="s">
        <v>37</v>
      </c>
      <c r="C23" s="18" t="s">
        <v>38</v>
      </c>
      <c r="D23" s="18" t="s">
        <v>437</v>
      </c>
      <c r="E23" s="18" t="s">
        <v>0</v>
      </c>
      <c r="F23" s="48"/>
      <c r="G23" s="20" cm="1">
        <f t="array" ref="G23">IF(Parameters!$D$30, SUM(IF(ISNUMBER(R23:W23),(IF(R23:W23&gt;=Parameters!$D$36,1,"")),""))+0.5*(SUM(IF(ISNUMBER(R23:W23),(IF(R23:W23&gt;=Parameters!$D$37,1,"")),""))-SUM(IF(ISNUMBER(R23:W23),(IF(R23:W23&gt;=Parameters!$D$36,1,"")),""))),0) +
   IF(Parameters!$D$31,SUM(IF(ISNUMBER(R23:W23),(IF(R23:W23&gt;=Parameters!$D$36,1,"")),"")),0) +
   IF(Parameters!$D$32,AVERAGE(IF(ISNUMBER(R23:W23),R23:W23)),0) +
   IF(Parameters!$D$33,IF(OR(IF(ISNUMBER(R23:W23),R23:W23)=0),0,GEOMEAN(IF(ISNUMBER(R23:W23),R23:W23))),0)</f>
        <v>2</v>
      </c>
      <c r="H23" s="21">
        <f t="shared" si="2"/>
        <v>2</v>
      </c>
      <c r="I23" s="81"/>
      <c r="J23" s="20" cm="1">
        <f t="array" ref="J23">IF(Parameters!$D$30, SUM(IF(ISNUMBER(Y23:AD23),(IF(Y23:AD23&gt;=Parameters!$D$40,1,"")),""))+0.5*(SUM(IF(ISNUMBER(Y23:AD23),(IF(Y23:AD23&gt;=Parameters!$D$41,1,"")),""))-SUM(IF(ISNUMBER(Y23:AD23),(IF(Y23:AD23&gt;=Parameters!$D$40,1,"")),""))),0) +
   IF(Parameters!$D$31,SUM(IF(ISNUMBER(Y23:AD23),(IF(Y23:AD23&gt;=Parameters!$D$40,1,"")),"")),0) +
   IF(Parameters!$D$32,AVERAGE(IF(ISNUMBER(Y23:AD23),Y23:AD23)),0) +
   IF(Parameters!$D$33,IF(OR(IF(ISNUMBER(Y23:AD23),Y23:AD23)=0),0,GEOMEAN(IF(ISNUMBER(Y23:AD23),Y23:AD23))),0)</f>
        <v>0.5</v>
      </c>
      <c r="K23" s="21">
        <f t="shared" si="3"/>
        <v>0.5</v>
      </c>
      <c r="L23" s="81"/>
      <c r="M23" s="19" cm="1">
        <f t="array" ref="M23">IF(Parameters!$D$30, SUM(IF(ISNUMBER(AF23:AK23),(IF(AF23:AK23&gt;=Parameters!$D$40,1,"")),""))+0.5*(SUM(IF(ISNUMBER(AF23:AK23),(IF(AF23:AK23&gt;=Parameters!$D$41,1,"")),""))-SUM(IF(ISNUMBER(AF23:AK23),(IF(AF23:AK23&gt;=Parameters!$D$40,1,"")),""))),0) +
   IF(Parameters!$D$31,SUM(IF(ISNUMBER(AF23:AK23),(IF(AF23:AK23&gt;=Parameters!$D$40,1,"")),"")),0) +
   IF(Parameters!$D$32,AVERAGE(IF(ISNUMBER(AF23:AK23),AF23:AK23)),0) +
   IF(Parameters!$D$33,IF(OR(IF(ISNUMBER(AF23:AK23),AF23:AK23)=0),0,GEOMEAN(IF(ISNUMBER(AF23:AK23),AF23:AK23))),0)</f>
        <v>2</v>
      </c>
      <c r="N23" s="21">
        <f t="shared" si="4"/>
        <v>2</v>
      </c>
      <c r="O23" s="81"/>
      <c r="P23" s="22"/>
      <c r="Q23" s="48"/>
      <c r="R23" s="23">
        <f>IF(Parameters!$D$21 = 1, MAX(Y23, AF23),
IF(Parameters!$D$22 = 1, AVERAGE(Y23,AF23),
IF(Parameters!$D$23 = 1, IFERROR(GEOMEAN(Y23, AF23), 0),
IF(Parameters!$D$24, IF(AND(Y23=10,AF23=10),10,0),
IF(Parameters!$D$25, IF(AND(Y23&gt;7,AF23&gt;7),10,0),
IF(Parameters!$D$26, IF(AND(Y23&gt;7,AF23&gt;7), 10, IF(OR(AND(Y23&gt;7,AF23&gt;5),AND(Y23&gt;5,AF23&gt;7)),6,0)),"no method"))))))</f>
        <v>5.5784615384615401</v>
      </c>
      <c r="S23" s="23">
        <f>IF(Parameters!$D$21 = 1, MAX(Z23, AG23),
IF(Parameters!$D$22 = 1, AVERAGE(Z23,AG23),
IF(Parameters!$D$23 = 1, IFERROR(GEOMEAN(Z23, AG23), 0),
IF(Parameters!$D$24, IF(AND(Z23=10,AG23=10),10,0),
IF(Parameters!$D$25, IF(AND(Z23&gt;7,AG23&gt;7),10,0),
IF(Parameters!$D$26, IF(AND(Z23&gt;7,AG23&gt;7), 10, IF(OR(AND(Z23&gt;7,AG23&gt;5),AND(Z23&gt;5,AG23&gt;7)),6,0)),"no method"))))))</f>
        <v>1.79425837320574</v>
      </c>
      <c r="T23" s="23">
        <f>IF(Parameters!$D$21 = 1, MAX(AA23, AH23),
IF(Parameters!$D$22 = 1, AVERAGE(AA23,AH23),
IF(Parameters!$D$23 = 1, IFERROR(GEOMEAN(AA23, AH23), 0),
IF(Parameters!$D$24, IF(AND(AA23=10,AH23=10),10,0),
IF(Parameters!$D$25, IF(AND(AA23&gt;7,AH23&gt;7),10,0),
IF(Parameters!$D$26, IF(AND(AA23&gt;7,AH23&gt;7), 10, IF(OR(AND(AA23&gt;7,AH23&gt;5),AND(AA23&gt;5,AH23&gt;7)),6,0)),"no method"))))))</f>
        <v>2.8760330578512434</v>
      </c>
      <c r="U23" s="23">
        <f>IF(Parameters!$D$21 = 1, MAX(AB23, AI23),
IF(Parameters!$D$22 = 1, AVERAGE(AB23,AI23),
IF(Parameters!$D$23 = 1, IFERROR(GEOMEAN(AB23, AI23), 0),
IF(Parameters!$D$24, IF(AND(AB23=10,AI23=10),10,0),
IF(Parameters!$D$25, IF(AND(AB23&gt;7,AI23&gt;7),10,0),
IF(Parameters!$D$26, IF(AND(AB23&gt;7,AI23&gt;7), 10, IF(OR(AND(AB23&gt;7,AI23&gt;5),AND(AB23&gt;5,AI23&gt;7)),6,0)),"no method"))))))</f>
        <v>6.857142857142855</v>
      </c>
      <c r="V23" s="23">
        <f>IF(Parameters!$D$21 = 1, MAX(AC23, AJ23),
IF(Parameters!$D$22 = 1, AVERAGE(AC23,AJ23),
IF(Parameters!$D$23 = 1, IFERROR(GEOMEAN(AC23, AJ23), 0),
IF(Parameters!$D$24, IF(AND(AC23=10,AJ23=10),10,0),
IF(Parameters!$D$25, IF(AND(AC23&gt;7,AJ23&gt;7),10,0),
IF(Parameters!$D$26, IF(AND(AC23&gt;7,AJ23&gt;7), 10, IF(OR(AND(AC23&gt;7,AJ23&gt;5),AND(AC23&gt;5,AJ23&gt;7)),6,0)),"no method"))))))</f>
        <v>7</v>
      </c>
      <c r="W23" s="23">
        <f>IF(Parameters!$D$21 = 1, MAX(AD23, AK23),
IF(Parameters!$D$22 = 1, AVERAGE(AD23,AK23),
IF(Parameters!$D$23 = 1, IFERROR(GEOMEAN(AD23, AK23), 0),
IF(Parameters!$D$24, IF(AND(AD23=10,AK23=10),10,0),
IF(Parameters!$D$25, IF(AND(AD23&gt;7,AK23&gt;7),10,0),
IF(Parameters!$D$26, IF(AND(AD23&gt;7,AK23&gt;7), 10, IF(OR(AND(AD23&gt;7,AK23&gt;5),AND(AD23&gt;5,AK23&gt;7)),6,0)),"no method"))))))</f>
        <v>0</v>
      </c>
      <c r="X23" s="49"/>
      <c r="Y23" s="23">
        <v>7.88</v>
      </c>
      <c r="Z23" s="23">
        <v>3.58851674641148</v>
      </c>
      <c r="AA23" s="24">
        <v>4.8429752066115697</v>
      </c>
      <c r="AB23" s="23">
        <v>3.71428571428571</v>
      </c>
      <c r="AC23" s="23">
        <v>4</v>
      </c>
      <c r="AD23" s="23">
        <v>0</v>
      </c>
      <c r="AE23" s="49"/>
      <c r="AF23" s="23">
        <v>3.2769230769230799</v>
      </c>
      <c r="AG23" s="23">
        <v>0</v>
      </c>
      <c r="AH23" s="23">
        <v>0.90909090909091705</v>
      </c>
      <c r="AI23" s="23">
        <v>10</v>
      </c>
      <c r="AJ23" s="23">
        <v>10</v>
      </c>
      <c r="AK23" s="23">
        <v>0</v>
      </c>
      <c r="AL23" s="48"/>
      <c r="AM23" s="25">
        <v>0</v>
      </c>
      <c r="AN23" s="25">
        <v>0.4</v>
      </c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</row>
    <row r="24" spans="1:53" x14ac:dyDescent="0.2">
      <c r="A24" s="61">
        <v>19</v>
      </c>
      <c r="B24" s="18" t="s">
        <v>39</v>
      </c>
      <c r="C24" s="18" t="s">
        <v>40</v>
      </c>
      <c r="D24" s="18" t="s">
        <v>435</v>
      </c>
      <c r="E24" s="18" t="s">
        <v>432</v>
      </c>
      <c r="F24" s="48"/>
      <c r="G24" s="20" cm="1">
        <f t="array" ref="G24">IF(Parameters!$D$30, SUM(IF(ISNUMBER(R24:W24),(IF(R24:W24&gt;=Parameters!$D$36,1,"")),""))+0.5*(SUM(IF(ISNUMBER(R24:W24),(IF(R24:W24&gt;=Parameters!$D$37,1,"")),""))-SUM(IF(ISNUMBER(R24:W24),(IF(R24:W24&gt;=Parameters!$D$36,1,"")),""))),0) +
   IF(Parameters!$D$31,SUM(IF(ISNUMBER(R24:W24),(IF(R24:W24&gt;=Parameters!$D$36,1,"")),"")),0) +
   IF(Parameters!$D$32,AVERAGE(IF(ISNUMBER(R24:W24),R24:W24)),0) +
   IF(Parameters!$D$33,IF(OR(IF(ISNUMBER(R24:W24),R24:W24)=0),0,GEOMEAN(IF(ISNUMBER(R24:W24),R24:W24))),0)</f>
        <v>2</v>
      </c>
      <c r="H24" s="21">
        <f t="shared" si="2"/>
        <v>2</v>
      </c>
      <c r="I24" s="81"/>
      <c r="J24" s="20" cm="1">
        <f t="array" ref="J24">IF(Parameters!$D$30, SUM(IF(ISNUMBER(Y24:AD24),(IF(Y24:AD24&gt;=Parameters!$D$40,1,"")),""))+0.5*(SUM(IF(ISNUMBER(Y24:AD24),(IF(Y24:AD24&gt;=Parameters!$D$41,1,"")),""))-SUM(IF(ISNUMBER(Y24:AD24),(IF(Y24:AD24&gt;=Parameters!$D$40,1,"")),""))),0) +
   IF(Parameters!$D$31,SUM(IF(ISNUMBER(Y24:AD24),(IF(Y24:AD24&gt;=Parameters!$D$40,1,"")),"")),0) +
   IF(Parameters!$D$32,AVERAGE(IF(ISNUMBER(Y24:AD24),Y24:AD24)),0) +
   IF(Parameters!$D$33,IF(OR(IF(ISNUMBER(Y24:AD24),Y24:AD24)=0),0,GEOMEAN(IF(ISNUMBER(Y24:AD24),Y24:AD24))),0)</f>
        <v>0</v>
      </c>
      <c r="K24" s="21">
        <f t="shared" si="3"/>
        <v>0</v>
      </c>
      <c r="L24" s="81"/>
      <c r="M24" s="19" cm="1">
        <f t="array" ref="M24">IF(Parameters!$D$30, SUM(IF(ISNUMBER(AF24:AK24),(IF(AF24:AK24&gt;=Parameters!$D$40,1,"")),""))+0.5*(SUM(IF(ISNUMBER(AF24:AK24),(IF(AF24:AK24&gt;=Parameters!$D$41,1,"")),""))-SUM(IF(ISNUMBER(AF24:AK24),(IF(AF24:AK24&gt;=Parameters!$D$40,1,"")),""))),0) +
   IF(Parameters!$D$31,SUM(IF(ISNUMBER(AF24:AK24),(IF(AF24:AK24&gt;=Parameters!$D$40,1,"")),"")),0) +
   IF(Parameters!$D$32,AVERAGE(IF(ISNUMBER(AF24:AK24),AF24:AK24)),0) +
   IF(Parameters!$D$33,IF(OR(IF(ISNUMBER(AF24:AK24),AF24:AK24)=0),0,GEOMEAN(IF(ISNUMBER(AF24:AK24),AF24:AK24))),0)</f>
        <v>2.5</v>
      </c>
      <c r="N24" s="21">
        <f t="shared" si="4"/>
        <v>2.5</v>
      </c>
      <c r="O24" s="81"/>
      <c r="P24" s="22"/>
      <c r="Q24" s="48"/>
      <c r="R24" s="23">
        <f>IF(Parameters!$D$21 = 1, MAX(Y24, AF24),
IF(Parameters!$D$22 = 1, AVERAGE(Y24,AF24),
IF(Parameters!$D$23 = 1, IFERROR(GEOMEAN(Y24, AF24), 0),
IF(Parameters!$D$24, IF(AND(Y24=10,AF24=10),10,0),
IF(Parameters!$D$25, IF(AND(Y24&gt;7,AF24&gt;7),10,0),
IF(Parameters!$D$26, IF(AND(Y24&gt;7,AF24&gt;7), 10, IF(OR(AND(Y24&gt;7,AF24&gt;5),AND(Y24&gt;5,AF24&gt;7)),6,0)),"no method"))))))</f>
        <v>7.7200000000000006</v>
      </c>
      <c r="S24" s="23">
        <f>IF(Parameters!$D$21 = 1, MAX(Z24, AG24),
IF(Parameters!$D$22 = 1, AVERAGE(Z24,AG24),
IF(Parameters!$D$23 = 1, IFERROR(GEOMEAN(Z24, AG24), 0),
IF(Parameters!$D$24, IF(AND(Z24=10,AG24=10),10,0),
IF(Parameters!$D$25, IF(AND(Z24&gt;7,AG24&gt;7),10,0),
IF(Parameters!$D$26, IF(AND(Z24&gt;7,AG24&gt;7), 10, IF(OR(AND(Z24&gt;7,AG24&gt;5),AND(Z24&gt;5,AG24&gt;7)),6,0)),"no method"))))))</f>
        <v>1.614832535885165</v>
      </c>
      <c r="T24" s="23">
        <f>IF(Parameters!$D$21 = 1, MAX(AA24, AH24),
IF(Parameters!$D$22 = 1, AVERAGE(AA24,AH24),
IF(Parameters!$D$23 = 1, IFERROR(GEOMEAN(AA24, AH24), 0),
IF(Parameters!$D$24, IF(AND(AA24=10,AH24=10),10,0),
IF(Parameters!$D$25, IF(AND(AA24&gt;7,AH24&gt;7),10,0),
IF(Parameters!$D$26, IF(AND(AA24&gt;7,AH24&gt;7), 10, IF(OR(AND(AA24&gt;7,AH24&gt;5),AND(AA24&gt;5,AH24&gt;7)),6,0)),"no method"))))))</f>
        <v>6.9028925619834753</v>
      </c>
      <c r="U24" s="23">
        <f>IF(Parameters!$D$21 = 1, MAX(AB24, AI24),
IF(Parameters!$D$22 = 1, AVERAGE(AB24,AI24),
IF(Parameters!$D$23 = 1, IFERROR(GEOMEAN(AB24, AI24), 0),
IF(Parameters!$D$24, IF(AND(AB24=10,AI24=10),10,0),
IF(Parameters!$D$25, IF(AND(AB24&gt;7,AI24&gt;7),10,0),
IF(Parameters!$D$26, IF(AND(AB24&gt;7,AI24&gt;7), 10, IF(OR(AND(AB24&gt;7,AI24&gt;5),AND(AB24&gt;5,AI24&gt;7)),6,0)),"no method"))))))</f>
        <v>6.9285714285714297</v>
      </c>
      <c r="V24" s="23">
        <f>IF(Parameters!$D$21 = 1, MAX(AC24, AJ24),
IF(Parameters!$D$22 = 1, AVERAGE(AC24,AJ24),
IF(Parameters!$D$23 = 1, IFERROR(GEOMEAN(AC24, AJ24), 0),
IF(Parameters!$D$24, IF(AND(AC24=10,AJ24=10),10,0),
IF(Parameters!$D$25, IF(AND(AC24&gt;7,AJ24&gt;7),10,0),
IF(Parameters!$D$26, IF(AND(AC24&gt;7,AJ24&gt;7), 10, IF(OR(AND(AC24&gt;7,AJ24&gt;5),AND(AC24&gt;5,AJ24&gt;7)),6,0)),"no method"))))))</f>
        <v>2.5833333333333348</v>
      </c>
      <c r="W24" s="23">
        <f>IF(Parameters!$D$21 = 1, MAX(AD24, AK24),
IF(Parameters!$D$22 = 1, AVERAGE(AD24,AK24),
IF(Parameters!$D$23 = 1, IFERROR(GEOMEAN(AD24, AK24), 0),
IF(Parameters!$D$24, IF(AND(AD24=10,AK24=10),10,0),
IF(Parameters!$D$25, IF(AND(AD24&gt;7,AK24&gt;7),10,0),
IF(Parameters!$D$26, IF(AND(AD24&gt;7,AK24&gt;7), 10, IF(OR(AND(AD24&gt;7,AK24&gt;5),AND(AD24&gt;5,AK24&gt;7)),6,0)),"no method"))))))</f>
        <v>0.84764562871500004</v>
      </c>
      <c r="X24" s="49"/>
      <c r="Y24" s="23">
        <v>5.44</v>
      </c>
      <c r="Z24" s="23">
        <v>3.2296650717703299</v>
      </c>
      <c r="AA24" s="24">
        <v>6.7603305785124004</v>
      </c>
      <c r="AB24" s="23">
        <v>3.8571428571428599</v>
      </c>
      <c r="AC24" s="23">
        <v>5.1666666666666696</v>
      </c>
      <c r="AD24" s="23">
        <v>0</v>
      </c>
      <c r="AE24" s="49"/>
      <c r="AF24" s="23">
        <v>10</v>
      </c>
      <c r="AG24" s="23">
        <v>0</v>
      </c>
      <c r="AH24" s="23">
        <v>7.0454545454545503</v>
      </c>
      <c r="AI24" s="23">
        <v>10</v>
      </c>
      <c r="AJ24" s="23">
        <v>0</v>
      </c>
      <c r="AK24" s="23">
        <v>1.6952912574300001</v>
      </c>
      <c r="AL24" s="48"/>
      <c r="AM24" s="25">
        <v>0</v>
      </c>
      <c r="AN24" s="25">
        <v>0.3</v>
      </c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</row>
    <row r="25" spans="1:53" x14ac:dyDescent="0.2">
      <c r="A25" s="61">
        <v>20</v>
      </c>
      <c r="B25" s="18" t="s">
        <v>41</v>
      </c>
      <c r="C25" s="18" t="s">
        <v>42</v>
      </c>
      <c r="D25" s="18" t="s">
        <v>435</v>
      </c>
      <c r="E25" s="18" t="s">
        <v>432</v>
      </c>
      <c r="F25" s="48"/>
      <c r="G25" s="20" cm="1">
        <f t="array" ref="G25">IF(Parameters!$D$30, SUM(IF(ISNUMBER(R25:W25),(IF(R25:W25&gt;=Parameters!$D$36,1,"")),""))+0.5*(SUM(IF(ISNUMBER(R25:W25),(IF(R25:W25&gt;=Parameters!$D$37,1,"")),""))-SUM(IF(ISNUMBER(R25:W25),(IF(R25:W25&gt;=Parameters!$D$36,1,"")),""))),0) +
   IF(Parameters!$D$31,SUM(IF(ISNUMBER(R25:W25),(IF(R25:W25&gt;=Parameters!$D$36,1,"")),"")),0) +
   IF(Parameters!$D$32,AVERAGE(IF(ISNUMBER(R25:W25),R25:W25)),0) +
   IF(Parameters!$D$33,IF(OR(IF(ISNUMBER(R25:W25),R25:W25)=0),0,GEOMEAN(IF(ISNUMBER(R25:W25),R25:W25))),0)</f>
        <v>2</v>
      </c>
      <c r="H25" s="21">
        <f t="shared" si="2"/>
        <v>2</v>
      </c>
      <c r="I25" s="81"/>
      <c r="J25" s="20" cm="1">
        <f t="array" ref="J25">IF(Parameters!$D$30, SUM(IF(ISNUMBER(Y25:AD25),(IF(Y25:AD25&gt;=Parameters!$D$40,1,"")),""))+0.5*(SUM(IF(ISNUMBER(Y25:AD25),(IF(Y25:AD25&gt;=Parameters!$D$41,1,"")),""))-SUM(IF(ISNUMBER(Y25:AD25),(IF(Y25:AD25&gt;=Parameters!$D$40,1,"")),""))),0) +
   IF(Parameters!$D$31,SUM(IF(ISNUMBER(Y25:AD25),(IF(Y25:AD25&gt;=Parameters!$D$40,1,"")),"")),0) +
   IF(Parameters!$D$32,AVERAGE(IF(ISNUMBER(Y25:AD25),Y25:AD25)),0) +
   IF(Parameters!$D$33,IF(OR(IF(ISNUMBER(Y25:AD25),Y25:AD25)=0),0,GEOMEAN(IF(ISNUMBER(Y25:AD25),Y25:AD25))),0)</f>
        <v>0.5</v>
      </c>
      <c r="K25" s="21">
        <f t="shared" si="3"/>
        <v>0.5</v>
      </c>
      <c r="L25" s="81"/>
      <c r="M25" s="19" cm="1">
        <f t="array" ref="M25">IF(Parameters!$D$30, SUM(IF(ISNUMBER(AF25:AK25),(IF(AF25:AK25&gt;=Parameters!$D$40,1,"")),""))+0.5*(SUM(IF(ISNUMBER(AF25:AK25),(IF(AF25:AK25&gt;=Parameters!$D$41,1,"")),""))-SUM(IF(ISNUMBER(AF25:AK25),(IF(AF25:AK25&gt;=Parameters!$D$40,1,"")),""))),0) +
   IF(Parameters!$D$31,SUM(IF(ISNUMBER(AF25:AK25),(IF(AF25:AK25&gt;=Parameters!$D$40,1,"")),"")),0) +
   IF(Parameters!$D$32,AVERAGE(IF(ISNUMBER(AF25:AK25),AF25:AK25)),0) +
   IF(Parameters!$D$33,IF(OR(IF(ISNUMBER(AF25:AK25),AF25:AK25)=0),0,GEOMEAN(IF(ISNUMBER(AF25:AK25),AF25:AK25))),0)</f>
        <v>2</v>
      </c>
      <c r="N25" s="21">
        <f t="shared" si="4"/>
        <v>2</v>
      </c>
      <c r="O25" s="81"/>
      <c r="P25" s="22"/>
      <c r="Q25" s="48"/>
      <c r="R25" s="23">
        <f>IF(Parameters!$D$21 = 1, MAX(Y25, AF25),
IF(Parameters!$D$22 = 1, AVERAGE(Y25,AF25),
IF(Parameters!$D$23 = 1, IFERROR(GEOMEAN(Y25, AF25), 0),
IF(Parameters!$D$24, IF(AND(Y25=10,AF25=10),10,0),
IF(Parameters!$D$25, IF(AND(Y25&gt;7,AF25&gt;7),10,0),
IF(Parameters!$D$26, IF(AND(Y25&gt;7,AF25&gt;7), 10, IF(OR(AND(Y25&gt;7,AF25&gt;5),AND(Y25&gt;5,AF25&gt;7)),6,0)),"no method"))))))</f>
        <v>7.0638461538461552</v>
      </c>
      <c r="S25" s="23">
        <f>IF(Parameters!$D$21 = 1, MAX(Z25, AG25),
IF(Parameters!$D$22 = 1, AVERAGE(Z25,AG25),
IF(Parameters!$D$23 = 1, IFERROR(GEOMEAN(Z25, AG25), 0),
IF(Parameters!$D$24, IF(AND(Z25=10,AG25=10),10,0),
IF(Parameters!$D$25, IF(AND(Z25&gt;7,AG25&gt;7),10,0),
IF(Parameters!$D$26, IF(AND(Z25&gt;7,AG25&gt;7), 10, IF(OR(AND(Z25&gt;7,AG25&gt;5),AND(Z25&gt;5,AG25&gt;7)),6,0)),"no method"))))))</f>
        <v>0.51435406698564501</v>
      </c>
      <c r="T25" s="23">
        <f>IF(Parameters!$D$21 = 1, MAX(AA25, AH25),
IF(Parameters!$D$22 = 1, AVERAGE(AA25,AH25),
IF(Parameters!$D$23 = 1, IFERROR(GEOMEAN(AA25, AH25), 0),
IF(Parameters!$D$24, IF(AND(AA25=10,AH25=10),10,0),
IF(Parameters!$D$25, IF(AND(AA25&gt;7,AH25&gt;7),10,0),
IF(Parameters!$D$26, IF(AND(AA25&gt;7,AH25&gt;7), 10, IF(OR(AND(AA25&gt;7,AH25&gt;5),AND(AA25&gt;5,AH25&gt;7)),6,0)),"no method"))))))</f>
        <v>9.3884297520661146</v>
      </c>
      <c r="U25" s="23">
        <f>IF(Parameters!$D$21 = 1, MAX(AB25, AI25),
IF(Parameters!$D$22 = 1, AVERAGE(AB25,AI25),
IF(Parameters!$D$23 = 1, IFERROR(GEOMEAN(AB25, AI25), 0),
IF(Parameters!$D$24, IF(AND(AB25=10,AI25=10),10,0),
IF(Parameters!$D$25, IF(AND(AB25&gt;7,AI25&gt;7),10,0),
IF(Parameters!$D$26, IF(AND(AB25&gt;7,AI25&gt;7), 10, IF(OR(AND(AB25&gt;7,AI25&gt;5),AND(AB25&gt;5,AI25&gt;7)),6,0)),"no method"))))))</f>
        <v>4.3571428571428603</v>
      </c>
      <c r="V25" s="23">
        <f>IF(Parameters!$D$21 = 1, MAX(AC25, AJ25),
IF(Parameters!$D$22 = 1, AVERAGE(AC25,AJ25),
IF(Parameters!$D$23 = 1, IFERROR(GEOMEAN(AC25, AJ25), 0),
IF(Parameters!$D$24, IF(AND(AC25=10,AJ25=10),10,0),
IF(Parameters!$D$25, IF(AND(AC25&gt;7,AJ25&gt;7),10,0),
IF(Parameters!$D$26, IF(AND(AC25&gt;7,AJ25&gt;7), 10, IF(OR(AND(AC25&gt;7,AJ25&gt;5),AND(AC25&gt;5,AJ25&gt;7)),6,0)),"no method"))))))</f>
        <v>1</v>
      </c>
      <c r="W25" s="23">
        <f>IF(Parameters!$D$21 = 1, MAX(AD25, AK25),
IF(Parameters!$D$22 = 1, AVERAGE(AD25,AK25),
IF(Parameters!$D$23 = 1, IFERROR(GEOMEAN(AD25, AK25), 0),
IF(Parameters!$D$24, IF(AND(AD25=10,AK25=10),10,0),
IF(Parameters!$D$25, IF(AND(AD25&gt;7,AK25&gt;7),10,0),
IF(Parameters!$D$26, IF(AND(AD25&gt;7,AK25&gt;7), 10, IF(OR(AND(AD25&gt;7,AK25&gt;5),AND(AD25&gt;5,AK25&gt;7)),6,0)),"no method"))))))</f>
        <v>0</v>
      </c>
      <c r="X25" s="49"/>
      <c r="Y25" s="23">
        <v>6.94</v>
      </c>
      <c r="Z25" s="23">
        <v>1.02870813397129</v>
      </c>
      <c r="AA25" s="24">
        <v>8.7768595041322293</v>
      </c>
      <c r="AB25" s="23">
        <v>1.71428571428572</v>
      </c>
      <c r="AC25" s="23">
        <v>2</v>
      </c>
      <c r="AD25" s="23">
        <v>0</v>
      </c>
      <c r="AE25" s="49"/>
      <c r="AF25" s="23">
        <v>7.18769230769231</v>
      </c>
      <c r="AG25" s="23">
        <v>0</v>
      </c>
      <c r="AH25" s="23">
        <v>10</v>
      </c>
      <c r="AI25" s="23">
        <v>7</v>
      </c>
      <c r="AJ25" s="23">
        <v>0</v>
      </c>
      <c r="AK25" s="23">
        <v>0</v>
      </c>
      <c r="AL25" s="48"/>
      <c r="AM25" s="25">
        <v>0</v>
      </c>
      <c r="AN25" s="25">
        <v>0.3</v>
      </c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</row>
    <row r="26" spans="1:53" x14ac:dyDescent="0.2">
      <c r="A26" s="61">
        <v>21</v>
      </c>
      <c r="B26" s="18" t="s">
        <v>43</v>
      </c>
      <c r="C26" s="18" t="s">
        <v>44</v>
      </c>
      <c r="D26" s="18" t="s">
        <v>437</v>
      </c>
      <c r="E26" s="18" t="s">
        <v>432</v>
      </c>
      <c r="F26" s="48"/>
      <c r="G26" s="20" cm="1">
        <f t="array" ref="G26">IF(Parameters!$D$30, SUM(IF(ISNUMBER(R26:W26),(IF(R26:W26&gt;=Parameters!$D$36,1,"")),""))+0.5*(SUM(IF(ISNUMBER(R26:W26),(IF(R26:W26&gt;=Parameters!$D$37,1,"")),""))-SUM(IF(ISNUMBER(R26:W26),(IF(R26:W26&gt;=Parameters!$D$36,1,"")),""))),0) +
   IF(Parameters!$D$31,SUM(IF(ISNUMBER(R26:W26),(IF(R26:W26&gt;=Parameters!$D$36,1,"")),"")),0) +
   IF(Parameters!$D$32,AVERAGE(IF(ISNUMBER(R26:W26),R26:W26)),0) +
   IF(Parameters!$D$33,IF(OR(IF(ISNUMBER(R26:W26),R26:W26)=0),0,GEOMEAN(IF(ISNUMBER(R26:W26),R26:W26))),0)</f>
        <v>2</v>
      </c>
      <c r="H26" s="21">
        <f t="shared" si="2"/>
        <v>2</v>
      </c>
      <c r="I26" s="81"/>
      <c r="J26" s="20" cm="1">
        <f t="array" ref="J26">IF(Parameters!$D$30, SUM(IF(ISNUMBER(Y26:AD26),(IF(Y26:AD26&gt;=Parameters!$D$40,1,"")),""))+0.5*(SUM(IF(ISNUMBER(Y26:AD26),(IF(Y26:AD26&gt;=Parameters!$D$41,1,"")),""))-SUM(IF(ISNUMBER(Y26:AD26),(IF(Y26:AD26&gt;=Parameters!$D$40,1,"")),""))),0) +
   IF(Parameters!$D$31,SUM(IF(ISNUMBER(Y26:AD26),(IF(Y26:AD26&gt;=Parameters!$D$40,1,"")),"")),0) +
   IF(Parameters!$D$32,AVERAGE(IF(ISNUMBER(Y26:AD26),Y26:AD26)),0) +
   IF(Parameters!$D$33,IF(OR(IF(ISNUMBER(Y26:AD26),Y26:AD26)=0),0,GEOMEAN(IF(ISNUMBER(Y26:AD26),Y26:AD26))),0)</f>
        <v>1.5</v>
      </c>
      <c r="K26" s="21">
        <f t="shared" si="3"/>
        <v>1.5</v>
      </c>
      <c r="L26" s="81"/>
      <c r="M26" s="19" cm="1">
        <f t="array" ref="M26">IF(Parameters!$D$30, SUM(IF(ISNUMBER(AF26:AK26),(IF(AF26:AK26&gt;=Parameters!$D$40,1,"")),""))+0.5*(SUM(IF(ISNUMBER(AF26:AK26),(IF(AF26:AK26&gt;=Parameters!$D$41,1,"")),""))-SUM(IF(ISNUMBER(AF26:AK26),(IF(AF26:AK26&gt;=Parameters!$D$40,1,"")),""))),0) +
   IF(Parameters!$D$31,SUM(IF(ISNUMBER(AF26:AK26),(IF(AF26:AK26&gt;=Parameters!$D$40,1,"")),"")),0) +
   IF(Parameters!$D$32,AVERAGE(IF(ISNUMBER(AF26:AK26),AF26:AK26)),0) +
   IF(Parameters!$D$33,IF(OR(IF(ISNUMBER(AF26:AK26),AF26:AK26)=0),0,GEOMEAN(IF(ISNUMBER(AF26:AK26),AF26:AK26))),0)</f>
        <v>2</v>
      </c>
      <c r="N26" s="21">
        <f t="shared" si="4"/>
        <v>2</v>
      </c>
      <c r="O26" s="81"/>
      <c r="P26" s="22"/>
      <c r="Q26" s="48"/>
      <c r="R26" s="23">
        <f>IF(Parameters!$D$21 = 1, MAX(Y26, AF26),
IF(Parameters!$D$22 = 1, AVERAGE(Y26,AF26),
IF(Parameters!$D$23 = 1, IFERROR(GEOMEAN(Y26, AF26), 0),
IF(Parameters!$D$24, IF(AND(Y26=10,AF26=10),10,0),
IF(Parameters!$D$25, IF(AND(Y26&gt;7,AF26&gt;7),10,0),
IF(Parameters!$D$26, IF(AND(Y26&gt;7,AF26&gt;7), 10, IF(OR(AND(Y26&gt;7,AF26&gt;5),AND(Y26&gt;5,AF26&gt;7)),6,0)),"no method"))))))</f>
        <v>8.82</v>
      </c>
      <c r="S26" s="23">
        <f>IF(Parameters!$D$21 = 1, MAX(Z26, AG26),
IF(Parameters!$D$22 = 1, AVERAGE(Z26,AG26),
IF(Parameters!$D$23 = 1, IFERROR(GEOMEAN(Z26, AG26), 0),
IF(Parameters!$D$24, IF(AND(Z26=10,AG26=10),10,0),
IF(Parameters!$D$25, IF(AND(Z26&gt;7,AG26&gt;7),10,0),
IF(Parameters!$D$26, IF(AND(Z26&gt;7,AG26&gt;7), 10, IF(OR(AND(Z26&gt;7,AG26&gt;5),AND(Z26&gt;5,AG26&gt;7)),6,0)),"no method"))))))</f>
        <v>2.3325358851674651</v>
      </c>
      <c r="T26" s="23">
        <f>IF(Parameters!$D$21 = 1, MAX(AA26, AH26),
IF(Parameters!$D$22 = 1, AVERAGE(AA26,AH26),
IF(Parameters!$D$23 = 1, IFERROR(GEOMEAN(AA26, AH26), 0),
IF(Parameters!$D$24, IF(AND(AA26=10,AH26=10),10,0),
IF(Parameters!$D$25, IF(AND(AA26&gt;7,AH26&gt;7),10,0),
IF(Parameters!$D$26, IF(AND(AA26&gt;7,AH26&gt;7), 10, IF(OR(AND(AA26&gt;7,AH26&gt;5),AND(AA26&gt;5,AH26&gt;7)),6,0)),"no method"))))))</f>
        <v>4.5847107438016552</v>
      </c>
      <c r="U26" s="23">
        <f>IF(Parameters!$D$21 = 1, MAX(AB26, AI26),
IF(Parameters!$D$22 = 1, AVERAGE(AB26,AI26),
IF(Parameters!$D$23 = 1, IFERROR(GEOMEAN(AB26, AI26), 0),
IF(Parameters!$D$24, IF(AND(AB26=10,AI26=10),10,0),
IF(Parameters!$D$25, IF(AND(AB26&gt;7,AI26&gt;7),10,0),
IF(Parameters!$D$26, IF(AND(AB26&gt;7,AI26&gt;7), 10, IF(OR(AND(AB26&gt;7,AI26&gt;5),AND(AB26&gt;5,AI26&gt;7)),6,0)),"no method"))))))</f>
        <v>7.642857142857145</v>
      </c>
      <c r="V26" s="23">
        <f>IF(Parameters!$D$21 = 1, MAX(AC26, AJ26),
IF(Parameters!$D$22 = 1, AVERAGE(AC26,AJ26),
IF(Parameters!$D$23 = 1, IFERROR(GEOMEAN(AC26, AJ26), 0),
IF(Parameters!$D$24, IF(AND(AC26=10,AJ26=10),10,0),
IF(Parameters!$D$25, IF(AND(AC26&gt;7,AJ26&gt;7),10,0),
IF(Parameters!$D$26, IF(AND(AC26&gt;7,AJ26&gt;7), 10, IF(OR(AND(AC26&gt;7,AJ26&gt;5),AND(AC26&gt;5,AJ26&gt;7)),6,0)),"no method"))))))</f>
        <v>3.75</v>
      </c>
      <c r="W26" s="23">
        <f>IF(Parameters!$D$21 = 1, MAX(AD26, AK26),
IF(Parameters!$D$22 = 1, AVERAGE(AD26,AK26),
IF(Parameters!$D$23 = 1, IFERROR(GEOMEAN(AD26, AK26), 0),
IF(Parameters!$D$24, IF(AND(AD26=10,AK26=10),10,0),
IF(Parameters!$D$25, IF(AND(AD26&gt;7,AK26&gt;7),10,0),
IF(Parameters!$D$26, IF(AND(AD26&gt;7,AK26&gt;7), 10, IF(OR(AND(AD26&gt;7,AK26&gt;5),AND(AD26&gt;5,AK26&gt;7)),6,0)),"no method"))))))</f>
        <v>0</v>
      </c>
      <c r="X26" s="49"/>
      <c r="Y26" s="23">
        <v>7.64</v>
      </c>
      <c r="Z26" s="23">
        <v>4.6650717703349303</v>
      </c>
      <c r="AA26" s="24">
        <v>7.1239669421487601</v>
      </c>
      <c r="AB26" s="23">
        <v>5.28571428571429</v>
      </c>
      <c r="AC26" s="23">
        <v>7.5</v>
      </c>
      <c r="AD26" s="23">
        <v>0</v>
      </c>
      <c r="AE26" s="49"/>
      <c r="AF26" s="23">
        <v>10</v>
      </c>
      <c r="AG26" s="23">
        <v>0</v>
      </c>
      <c r="AH26" s="23">
        <v>2.0454545454545499</v>
      </c>
      <c r="AI26" s="23">
        <v>10</v>
      </c>
      <c r="AJ26" s="23">
        <v>0</v>
      </c>
      <c r="AK26" s="23">
        <v>0</v>
      </c>
      <c r="AL26" s="48"/>
      <c r="AM26" s="25">
        <v>0</v>
      </c>
      <c r="AN26" s="25">
        <v>0.3</v>
      </c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</row>
    <row r="27" spans="1:53" x14ac:dyDescent="0.2">
      <c r="A27" s="61">
        <v>22</v>
      </c>
      <c r="B27" s="18" t="s">
        <v>45</v>
      </c>
      <c r="C27" s="18" t="s">
        <v>46</v>
      </c>
      <c r="D27" s="18" t="s">
        <v>437</v>
      </c>
      <c r="E27" s="18" t="s">
        <v>432</v>
      </c>
      <c r="F27" s="48"/>
      <c r="G27" s="20" cm="1">
        <f t="array" ref="G27">IF(Parameters!$D$30, SUM(IF(ISNUMBER(R27:W27),(IF(R27:W27&gt;=Parameters!$D$36,1,"")),""))+0.5*(SUM(IF(ISNUMBER(R27:W27),(IF(R27:W27&gt;=Parameters!$D$37,1,"")),""))-SUM(IF(ISNUMBER(R27:W27),(IF(R27:W27&gt;=Parameters!$D$36,1,"")),""))),0) +
   IF(Parameters!$D$31,SUM(IF(ISNUMBER(R27:W27),(IF(R27:W27&gt;=Parameters!$D$36,1,"")),"")),0) +
   IF(Parameters!$D$32,AVERAGE(IF(ISNUMBER(R27:W27),R27:W27)),0) +
   IF(Parameters!$D$33,IF(OR(IF(ISNUMBER(R27:W27),R27:W27)=0),0,GEOMEAN(IF(ISNUMBER(R27:W27),R27:W27))),0)</f>
        <v>2</v>
      </c>
      <c r="H27" s="21">
        <f t="shared" si="2"/>
        <v>2</v>
      </c>
      <c r="I27" s="81"/>
      <c r="J27" s="20" cm="1">
        <f t="array" ref="J27">IF(Parameters!$D$30, SUM(IF(ISNUMBER(Y27:AD27),(IF(Y27:AD27&gt;=Parameters!$D$40,1,"")),""))+0.5*(SUM(IF(ISNUMBER(Y27:AD27),(IF(Y27:AD27&gt;=Parameters!$D$41,1,"")),""))-SUM(IF(ISNUMBER(Y27:AD27),(IF(Y27:AD27&gt;=Parameters!$D$40,1,"")),""))),0) +
   IF(Parameters!$D$31,SUM(IF(ISNUMBER(Y27:AD27),(IF(Y27:AD27&gt;=Parameters!$D$40,1,"")),"")),0) +
   IF(Parameters!$D$32,AVERAGE(IF(ISNUMBER(Y27:AD27),Y27:AD27)),0) +
   IF(Parameters!$D$33,IF(OR(IF(ISNUMBER(Y27:AD27),Y27:AD27)=0),0,GEOMEAN(IF(ISNUMBER(Y27:AD27),Y27:AD27))),0)</f>
        <v>1.5</v>
      </c>
      <c r="K27" s="21">
        <f t="shared" si="3"/>
        <v>1.5</v>
      </c>
      <c r="L27" s="81"/>
      <c r="M27" s="19" cm="1">
        <f t="array" ref="M27">IF(Parameters!$D$30, SUM(IF(ISNUMBER(AF27:AK27),(IF(AF27:AK27&gt;=Parameters!$D$40,1,"")),""))+0.5*(SUM(IF(ISNUMBER(AF27:AK27),(IF(AF27:AK27&gt;=Parameters!$D$41,1,"")),""))-SUM(IF(ISNUMBER(AF27:AK27),(IF(AF27:AK27&gt;=Parameters!$D$40,1,"")),""))),0) +
   IF(Parameters!$D$31,SUM(IF(ISNUMBER(AF27:AK27),(IF(AF27:AK27&gt;=Parameters!$D$40,1,"")),"")),0) +
   IF(Parameters!$D$32,AVERAGE(IF(ISNUMBER(AF27:AK27),AF27:AK27)),0) +
   IF(Parameters!$D$33,IF(OR(IF(ISNUMBER(AF27:AK27),AF27:AK27)=0),0,GEOMEAN(IF(ISNUMBER(AF27:AK27),AF27:AK27))),0)</f>
        <v>1</v>
      </c>
      <c r="N27" s="21">
        <f t="shared" si="4"/>
        <v>1</v>
      </c>
      <c r="O27" s="81"/>
      <c r="P27" s="22"/>
      <c r="Q27" s="48"/>
      <c r="R27" s="23">
        <f>IF(Parameters!$D$21 = 1, MAX(Y27, AF27),
IF(Parameters!$D$22 = 1, AVERAGE(Y27,AF27),
IF(Parameters!$D$23 = 1, IFERROR(GEOMEAN(Y27, AF27), 0),
IF(Parameters!$D$24, IF(AND(Y27=10,AF27=10),10,0),
IF(Parameters!$D$25, IF(AND(Y27&gt;7,AF27&gt;7),10,0),
IF(Parameters!$D$26, IF(AND(Y27&gt;7,AF27&gt;7), 10, IF(OR(AND(Y27&gt;7,AF27&gt;5),AND(Y27&gt;5,AF27&gt;7)),6,0)),"no method"))))))</f>
        <v>6.9019230769230751</v>
      </c>
      <c r="S27" s="23">
        <f>IF(Parameters!$D$21 = 1, MAX(Z27, AG27),
IF(Parameters!$D$22 = 1, AVERAGE(Z27,AG27),
IF(Parameters!$D$23 = 1, IFERROR(GEOMEAN(Z27, AG27), 0),
IF(Parameters!$D$24, IF(AND(Z27=10,AG27=10),10,0),
IF(Parameters!$D$25, IF(AND(Z27&gt;7,AG27&gt;7),10,0),
IF(Parameters!$D$26, IF(AND(Z27&gt;7,AG27&gt;7), 10, IF(OR(AND(Z27&gt;7,AG27&gt;5),AND(Z27&gt;5,AG27&gt;7)),6,0)),"no method"))))))</f>
        <v>4.0430622009569399</v>
      </c>
      <c r="T27" s="23">
        <f>IF(Parameters!$D$21 = 1, MAX(AA27, AH27),
IF(Parameters!$D$22 = 1, AVERAGE(AA27,AH27),
IF(Parameters!$D$23 = 1, IFERROR(GEOMEAN(AA27, AH27), 0),
IF(Parameters!$D$24, IF(AND(AA27=10,AH27=10),10,0),
IF(Parameters!$D$25, IF(AND(AA27&gt;7,AH27&gt;7),10,0),
IF(Parameters!$D$26, IF(AND(AA27&gt;7,AH27&gt;7), 10, IF(OR(AND(AA27&gt;7,AH27&gt;5),AND(AA27&gt;5,AH27&gt;7)),6,0)),"no method"))))))</f>
        <v>6.0351239669421552</v>
      </c>
      <c r="U27" s="23">
        <f>IF(Parameters!$D$21 = 1, MAX(AB27, AI27),
IF(Parameters!$D$22 = 1, AVERAGE(AB27,AI27),
IF(Parameters!$D$23 = 1, IFERROR(GEOMEAN(AB27, AI27), 0),
IF(Parameters!$D$24, IF(AND(AB27=10,AI27=10),10,0),
IF(Parameters!$D$25, IF(AND(AB27&gt;7,AI27&gt;7),10,0),
IF(Parameters!$D$26, IF(AND(AB27&gt;7,AI27&gt;7), 10, IF(OR(AND(AB27&gt;7,AI27&gt;5),AND(AB27&gt;5,AI27&gt;7)),6,0)),"no method"))))))</f>
        <v>8.2142857142857153</v>
      </c>
      <c r="V27" s="23">
        <f>IF(Parameters!$D$21 = 1, MAX(AC27, AJ27),
IF(Parameters!$D$22 = 1, AVERAGE(AC27,AJ27),
IF(Parameters!$D$23 = 1, IFERROR(GEOMEAN(AC27, AJ27), 0),
IF(Parameters!$D$24, IF(AND(AC27=10,AJ27=10),10,0),
IF(Parameters!$D$25, IF(AND(AC27&gt;7,AJ27&gt;7),10,0),
IF(Parameters!$D$26, IF(AND(AC27&gt;7,AJ27&gt;7), 10, IF(OR(AND(AC27&gt;7,AJ27&gt;5),AND(AC27&gt;5,AJ27&gt;7)),6,0)),"no method"))))))</f>
        <v>3.0833333333333348</v>
      </c>
      <c r="W27" s="23">
        <f>IF(Parameters!$D$21 = 1, MAX(AD27, AK27),
IF(Parameters!$D$22 = 1, AVERAGE(AD27,AK27),
IF(Parameters!$D$23 = 1, IFERROR(GEOMEAN(AD27, AK27), 0),
IF(Parameters!$D$24, IF(AND(AD27=10,AK27=10),10,0),
IF(Parameters!$D$25, IF(AND(AD27&gt;7,AK27&gt;7),10,0),
IF(Parameters!$D$26, IF(AND(AD27&gt;7,AK27&gt;7), 10, IF(OR(AND(AD27&gt;7,AK27&gt;5),AND(AD27&gt;5,AK27&gt;7)),6,0)),"no method"))))))</f>
        <v>0</v>
      </c>
      <c r="X27" s="49"/>
      <c r="Y27" s="23">
        <v>7.25</v>
      </c>
      <c r="Z27" s="23">
        <v>8.0861244019138798</v>
      </c>
      <c r="AA27" s="24">
        <v>8.6611570247933898</v>
      </c>
      <c r="AB27" s="23">
        <v>6.4285714285714297</v>
      </c>
      <c r="AC27" s="23">
        <v>6.1666666666666696</v>
      </c>
      <c r="AD27" s="23">
        <v>0</v>
      </c>
      <c r="AE27" s="49"/>
      <c r="AF27" s="23">
        <v>6.5538461538461501</v>
      </c>
      <c r="AG27" s="23">
        <v>0</v>
      </c>
      <c r="AH27" s="23">
        <v>3.4090909090909198</v>
      </c>
      <c r="AI27" s="23">
        <v>10</v>
      </c>
      <c r="AJ27" s="23">
        <v>0</v>
      </c>
      <c r="AK27" s="23">
        <v>0</v>
      </c>
      <c r="AL27" s="48"/>
      <c r="AM27" s="25">
        <v>0</v>
      </c>
      <c r="AN27" s="25">
        <v>0.2</v>
      </c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</row>
    <row r="28" spans="1:53" x14ac:dyDescent="0.2">
      <c r="A28" s="61">
        <v>23</v>
      </c>
      <c r="B28" s="18" t="s">
        <v>47</v>
      </c>
      <c r="C28" s="18" t="s">
        <v>48</v>
      </c>
      <c r="D28" s="18" t="s">
        <v>437</v>
      </c>
      <c r="E28" s="18" t="s">
        <v>432</v>
      </c>
      <c r="F28" s="48"/>
      <c r="G28" s="20" cm="1">
        <f t="array" ref="G28">IF(Parameters!$D$30, SUM(IF(ISNUMBER(R28:W28),(IF(R28:W28&gt;=Parameters!$D$36,1,"")),""))+0.5*(SUM(IF(ISNUMBER(R28:W28),(IF(R28:W28&gt;=Parameters!$D$37,1,"")),""))-SUM(IF(ISNUMBER(R28:W28),(IF(R28:W28&gt;=Parameters!$D$36,1,"")),""))),0) +
   IF(Parameters!$D$31,SUM(IF(ISNUMBER(R28:W28),(IF(R28:W28&gt;=Parameters!$D$36,1,"")),"")),0) +
   IF(Parameters!$D$32,AVERAGE(IF(ISNUMBER(R28:W28),R28:W28)),0) +
   IF(Parameters!$D$33,IF(OR(IF(ISNUMBER(R28:W28),R28:W28)=0),0,GEOMEAN(IF(ISNUMBER(R28:W28),R28:W28))),0)</f>
        <v>2</v>
      </c>
      <c r="H28" s="21">
        <f t="shared" si="2"/>
        <v>2</v>
      </c>
      <c r="I28" s="81"/>
      <c r="J28" s="20" cm="1">
        <f t="array" ref="J28">IF(Parameters!$D$30, SUM(IF(ISNUMBER(Y28:AD28),(IF(Y28:AD28&gt;=Parameters!$D$40,1,"")),""))+0.5*(SUM(IF(ISNUMBER(Y28:AD28),(IF(Y28:AD28&gt;=Parameters!$D$41,1,"")),""))-SUM(IF(ISNUMBER(Y28:AD28),(IF(Y28:AD28&gt;=Parameters!$D$40,1,"")),""))),0) +
   IF(Parameters!$D$31,SUM(IF(ISNUMBER(Y28:AD28),(IF(Y28:AD28&gt;=Parameters!$D$40,1,"")),"")),0) +
   IF(Parameters!$D$32,AVERAGE(IF(ISNUMBER(Y28:AD28),Y28:AD28)),0) +
   IF(Parameters!$D$33,IF(OR(IF(ISNUMBER(Y28:AD28),Y28:AD28)=0),0,GEOMEAN(IF(ISNUMBER(Y28:AD28),Y28:AD28))),0)</f>
        <v>0</v>
      </c>
      <c r="K28" s="21">
        <f t="shared" si="3"/>
        <v>0</v>
      </c>
      <c r="L28" s="81"/>
      <c r="M28" s="19" cm="1">
        <f t="array" ref="M28">IF(Parameters!$D$30, SUM(IF(ISNUMBER(AF28:AK28),(IF(AF28:AK28&gt;=Parameters!$D$40,1,"")),""))+0.5*(SUM(IF(ISNUMBER(AF28:AK28),(IF(AF28:AK28&gt;=Parameters!$D$41,1,"")),""))-SUM(IF(ISNUMBER(AF28:AK28),(IF(AF28:AK28&gt;=Parameters!$D$40,1,"")),""))),0) +
   IF(Parameters!$D$31,SUM(IF(ISNUMBER(AF28:AK28),(IF(AF28:AK28&gt;=Parameters!$D$40,1,"")),"")),0) +
   IF(Parameters!$D$32,AVERAGE(IF(ISNUMBER(AF28:AK28),AF28:AK28)),0) +
   IF(Parameters!$D$33,IF(OR(IF(ISNUMBER(AF28:AK28),AF28:AK28)=0),0,GEOMEAN(IF(ISNUMBER(AF28:AK28),AF28:AK28))),0)</f>
        <v>2.5</v>
      </c>
      <c r="N28" s="21">
        <f t="shared" si="4"/>
        <v>2.5</v>
      </c>
      <c r="O28" s="81"/>
      <c r="P28" s="22"/>
      <c r="Q28" s="48"/>
      <c r="R28" s="23">
        <f>IF(Parameters!$D$21 = 1, MAX(Y28, AF28),
IF(Parameters!$D$22 = 1, AVERAGE(Y28,AF28),
IF(Parameters!$D$23 = 1, IFERROR(GEOMEAN(Y28, AF28), 0),
IF(Parameters!$D$24, IF(AND(Y28=10,AF28=10),10,0),
IF(Parameters!$D$25, IF(AND(Y28&gt;7,AF28&gt;7),10,0),
IF(Parameters!$D$26, IF(AND(Y28&gt;7,AF28&gt;7), 10, IF(OR(AND(Y28&gt;7,AF28&gt;5),AND(Y28&gt;5,AF28&gt;7)),6,0)),"no method"))))))</f>
        <v>6.875</v>
      </c>
      <c r="S28" s="23">
        <f>IF(Parameters!$D$21 = 1, MAX(Z28, AG28),
IF(Parameters!$D$22 = 1, AVERAGE(Z28,AG28),
IF(Parameters!$D$23 = 1, IFERROR(GEOMEAN(Z28, AG28), 0),
IF(Parameters!$D$24, IF(AND(Z28=10,AG28=10),10,0),
IF(Parameters!$D$25, IF(AND(Z28&gt;7,AG28&gt;7),10,0),
IF(Parameters!$D$26, IF(AND(Z28&gt;7,AG28&gt;7), 10, IF(OR(AND(Z28&gt;7,AG28&gt;5),AND(Z28&gt;5,AG28&gt;7)),6,0)),"no method"))))))</f>
        <v>1.8660287081339699</v>
      </c>
      <c r="T28" s="23">
        <f>IF(Parameters!$D$21 = 1, MAX(AA28, AH28),
IF(Parameters!$D$22 = 1, AVERAGE(AA28,AH28),
IF(Parameters!$D$23 = 1, IFERROR(GEOMEAN(AA28, AH28), 0),
IF(Parameters!$D$24, IF(AND(AA28=10,AH28=10),10,0),
IF(Parameters!$D$25, IF(AND(AA28&gt;7,AH28&gt;7),10,0),
IF(Parameters!$D$26, IF(AND(AA28&gt;7,AH28&gt;7), 10, IF(OR(AND(AA28&gt;7,AH28&gt;5),AND(AA28&gt;5,AH28&gt;7)),6,0)),"no method"))))))</f>
        <v>3.2231404958677699</v>
      </c>
      <c r="U28" s="23">
        <f>IF(Parameters!$D$21 = 1, MAX(AB28, AI28),
IF(Parameters!$D$22 = 1, AVERAGE(AB28,AI28),
IF(Parameters!$D$23 = 1, IFERROR(GEOMEAN(AB28, AI28), 0),
IF(Parameters!$D$24, IF(AND(AB28=10,AI28=10),10,0),
IF(Parameters!$D$25, IF(AND(AB28&gt;7,AI28&gt;7),10,0),
IF(Parameters!$D$26, IF(AND(AB28&gt;7,AI28&gt;7), 10, IF(OR(AND(AB28&gt;7,AI28&gt;5),AND(AB28&gt;5,AI28&gt;7)),6,0)),"no method"))))))</f>
        <v>7.4285714285714306</v>
      </c>
      <c r="V28" s="23">
        <f>IF(Parameters!$D$21 = 1, MAX(AC28, AJ28),
IF(Parameters!$D$22 = 1, AVERAGE(AC28,AJ28),
IF(Parameters!$D$23 = 1, IFERROR(GEOMEAN(AC28, AJ28), 0),
IF(Parameters!$D$24, IF(AND(AC28=10,AJ28=10),10,0),
IF(Parameters!$D$25, IF(AND(AC28&gt;7,AJ28&gt;7),10,0),
IF(Parameters!$D$26, IF(AND(AC28&gt;7,AJ28&gt;7), 10, IF(OR(AND(AC28&gt;7,AJ28&gt;5),AND(AC28&gt;5,AJ28&gt;7)),6,0)),"no method"))))))</f>
        <v>6</v>
      </c>
      <c r="W28" s="23">
        <f>IF(Parameters!$D$21 = 1, MAX(AD28, AK28),
IF(Parameters!$D$22 = 1, AVERAGE(AD28,AK28),
IF(Parameters!$D$23 = 1, IFERROR(GEOMEAN(AD28, AK28), 0),
IF(Parameters!$D$24, IF(AND(AD28=10,AK28=10),10,0),
IF(Parameters!$D$25, IF(AND(AD28&gt;7,AK28&gt;7),10,0),
IF(Parameters!$D$26, IF(AND(AD28&gt;7,AK28&gt;7), 10, IF(OR(AND(AD28&gt;7,AK28&gt;5),AND(AD28&gt;5,AK28&gt;7)),6,0)),"no method"))))))</f>
        <v>0</v>
      </c>
      <c r="X28" s="49"/>
      <c r="Y28" s="23">
        <v>3.75</v>
      </c>
      <c r="Z28" s="23">
        <v>3.7320574162679399</v>
      </c>
      <c r="AA28" s="24">
        <v>6.4462809917355397</v>
      </c>
      <c r="AB28" s="23">
        <v>4.8571428571428603</v>
      </c>
      <c r="AC28" s="23">
        <v>5</v>
      </c>
      <c r="AD28" s="23">
        <v>0</v>
      </c>
      <c r="AE28" s="49"/>
      <c r="AF28" s="23">
        <v>10</v>
      </c>
      <c r="AG28" s="23">
        <v>0</v>
      </c>
      <c r="AH28" s="23">
        <v>0</v>
      </c>
      <c r="AI28" s="23">
        <v>10</v>
      </c>
      <c r="AJ28" s="23">
        <v>7</v>
      </c>
      <c r="AK28" s="23">
        <v>0</v>
      </c>
      <c r="AL28" s="48"/>
      <c r="AM28" s="25">
        <v>0</v>
      </c>
      <c r="AN28" s="25">
        <v>0.2</v>
      </c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</row>
    <row r="29" spans="1:53" x14ac:dyDescent="0.2">
      <c r="A29" s="61">
        <v>24</v>
      </c>
      <c r="B29" s="18" t="s">
        <v>49</v>
      </c>
      <c r="C29" s="18" t="s">
        <v>50</v>
      </c>
      <c r="D29" s="18" t="s">
        <v>437</v>
      </c>
      <c r="E29" s="18" t="s">
        <v>0</v>
      </c>
      <c r="F29" s="48"/>
      <c r="G29" s="20" cm="1">
        <f t="array" ref="G29">IF(Parameters!$D$30, SUM(IF(ISNUMBER(R29:W29),(IF(R29:W29&gt;=Parameters!$D$36,1,"")),""))+0.5*(SUM(IF(ISNUMBER(R29:W29),(IF(R29:W29&gt;=Parameters!$D$37,1,"")),""))-SUM(IF(ISNUMBER(R29:W29),(IF(R29:W29&gt;=Parameters!$D$36,1,"")),""))),0) +
   IF(Parameters!$D$31,SUM(IF(ISNUMBER(R29:W29),(IF(R29:W29&gt;=Parameters!$D$36,1,"")),"")),0) +
   IF(Parameters!$D$32,AVERAGE(IF(ISNUMBER(R29:W29),R29:W29)),0) +
   IF(Parameters!$D$33,IF(OR(IF(ISNUMBER(R29:W29),R29:W29)=0),0,GEOMEAN(IF(ISNUMBER(R29:W29),R29:W29))),0)</f>
        <v>1.5</v>
      </c>
      <c r="H29" s="21">
        <f t="shared" si="2"/>
        <v>1.5</v>
      </c>
      <c r="I29" s="81"/>
      <c r="J29" s="20" cm="1">
        <f t="array" ref="J29">IF(Parameters!$D$30, SUM(IF(ISNUMBER(Y29:AD29),(IF(Y29:AD29&gt;=Parameters!$D$40,1,"")),""))+0.5*(SUM(IF(ISNUMBER(Y29:AD29),(IF(Y29:AD29&gt;=Parameters!$D$41,1,"")),""))-SUM(IF(ISNUMBER(Y29:AD29),(IF(Y29:AD29&gt;=Parameters!$D$40,1,"")),""))),0) +
   IF(Parameters!$D$31,SUM(IF(ISNUMBER(Y29:AD29),(IF(Y29:AD29&gt;=Parameters!$D$40,1,"")),"")),0) +
   IF(Parameters!$D$32,AVERAGE(IF(ISNUMBER(Y29:AD29),Y29:AD29)),0) +
   IF(Parameters!$D$33,IF(OR(IF(ISNUMBER(Y29:AD29),Y29:AD29)=0),0,GEOMEAN(IF(ISNUMBER(Y29:AD29),Y29:AD29))),0)</f>
        <v>0.5</v>
      </c>
      <c r="K29" s="21">
        <f t="shared" si="3"/>
        <v>0.5</v>
      </c>
      <c r="L29" s="81"/>
      <c r="M29" s="19" cm="1">
        <f t="array" ref="M29">IF(Parameters!$D$30, SUM(IF(ISNUMBER(AF29:AK29),(IF(AF29:AK29&gt;=Parameters!$D$40,1,"")),""))+0.5*(SUM(IF(ISNUMBER(AF29:AK29),(IF(AF29:AK29&gt;=Parameters!$D$41,1,"")),""))-SUM(IF(ISNUMBER(AF29:AK29),(IF(AF29:AK29&gt;=Parameters!$D$40,1,"")),""))),0) +
   IF(Parameters!$D$31,SUM(IF(ISNUMBER(AF29:AK29),(IF(AF29:AK29&gt;=Parameters!$D$40,1,"")),"")),0) +
   IF(Parameters!$D$32,AVERAGE(IF(ISNUMBER(AF29:AK29),AF29:AK29)),0) +
   IF(Parameters!$D$33,IF(OR(IF(ISNUMBER(AF29:AK29),AF29:AK29)=0),0,GEOMEAN(IF(ISNUMBER(AF29:AK29),AF29:AK29))),0)</f>
        <v>1.5</v>
      </c>
      <c r="N29" s="21">
        <f t="shared" si="4"/>
        <v>1.5</v>
      </c>
      <c r="O29" s="81"/>
      <c r="P29" s="22"/>
      <c r="Q29" s="48"/>
      <c r="R29" s="23">
        <f>IF(Parameters!$D$21 = 1, MAX(Y29, AF29),
IF(Parameters!$D$22 = 1, AVERAGE(Y29,AF29),
IF(Parameters!$D$23 = 1, IFERROR(GEOMEAN(Y29, AF29), 0),
IF(Parameters!$D$24, IF(AND(Y29=10,AF29=10),10,0),
IF(Parameters!$D$25, IF(AND(Y29&gt;7,AF29&gt;7),10,0),
IF(Parameters!$D$26, IF(AND(Y29&gt;7,AF29&gt;7), 10, IF(OR(AND(Y29&gt;7,AF29&gt;5),AND(Y29&gt;5,AF29&gt;7)),6,0)),"no method"))))))</f>
        <v>8.5719047619047402</v>
      </c>
      <c r="S29" s="23">
        <f>IF(Parameters!$D$21 = 1, MAX(Z29, AG29),
IF(Parameters!$D$22 = 1, AVERAGE(Z29,AG29),
IF(Parameters!$D$23 = 1, IFERROR(GEOMEAN(Z29, AG29), 0),
IF(Parameters!$D$24, IF(AND(Z29=10,AG29=10),10,0),
IF(Parameters!$D$25, IF(AND(Z29&gt;7,AG29&gt;7),10,0),
IF(Parameters!$D$26, IF(AND(Z29&gt;7,AG29&gt;7), 10, IF(OR(AND(Z29&gt;7,AG29&gt;5),AND(Z29&gt;5,AG29&gt;7)),6,0)),"no method"))))))</f>
        <v>0.90909090909090995</v>
      </c>
      <c r="T29" s="23">
        <f>IF(Parameters!$D$21 = 1, MAX(AA29, AH29),
IF(Parameters!$D$22 = 1, AVERAGE(AA29,AH29),
IF(Parameters!$D$23 = 1, IFERROR(GEOMEAN(AA29, AH29), 0),
IF(Parameters!$D$24, IF(AND(AA29=10,AH29=10),10,0),
IF(Parameters!$D$25, IF(AND(AA29&gt;7,AH29&gt;7),10,0),
IF(Parameters!$D$26, IF(AND(AA29&gt;7,AH29&gt;7), 10, IF(OR(AND(AA29&gt;7,AH29&gt;5),AND(AA29&gt;5,AH29&gt;7)),6,0)),"no method"))))))</f>
        <v>4.6198347107437998</v>
      </c>
      <c r="U29" s="23">
        <f>IF(Parameters!$D$21 = 1, MAX(AB29, AI29),
IF(Parameters!$D$22 = 1, AVERAGE(AB29,AI29),
IF(Parameters!$D$23 = 1, IFERROR(GEOMEAN(AB29, AI29), 0),
IF(Parameters!$D$24, IF(AND(AB29=10,AI29=10),10,0),
IF(Parameters!$D$25, IF(AND(AB29&gt;7,AI29&gt;7),10,0),
IF(Parameters!$D$26, IF(AND(AB29&gt;7,AI29&gt;7), 10, IF(OR(AND(AB29&gt;7,AI29&gt;5),AND(AB29&gt;5,AI29&gt;7)),6,0)),"no method"))))))</f>
        <v>6.6428571428571397</v>
      </c>
      <c r="V29" s="23">
        <f>IF(Parameters!$D$21 = 1, MAX(AC29, AJ29),
IF(Parameters!$D$22 = 1, AVERAGE(AC29,AJ29),
IF(Parameters!$D$23 = 1, IFERROR(GEOMEAN(AC29, AJ29), 0),
IF(Parameters!$D$24, IF(AND(AC29=10,AJ29=10),10,0),
IF(Parameters!$D$25, IF(AND(AC29&gt;7,AJ29&gt;7),10,0),
IF(Parameters!$D$26, IF(AND(AC29&gt;7,AJ29&gt;7), 10, IF(OR(AND(AC29&gt;7,AJ29&gt;5),AND(AC29&gt;5,AJ29&gt;7)),6,0)),"no method"))))))</f>
        <v>2.3333333333333348</v>
      </c>
      <c r="W29" s="23">
        <f>IF(Parameters!$D$21 = 1, MAX(AD29, AK29),
IF(Parameters!$D$22 = 1, AVERAGE(AD29,AK29),
IF(Parameters!$D$23 = 1, IFERROR(GEOMEAN(AD29, AK29), 0),
IF(Parameters!$D$24, IF(AND(AD29=10,AK29=10),10,0),
IF(Parameters!$D$25, IF(AND(AD29&gt;7,AK29&gt;7),10,0),
IF(Parameters!$D$26, IF(AND(AD29&gt;7,AK29&gt;7), 10, IF(OR(AND(AD29&gt;7,AK29&gt;5),AND(AD29&gt;5,AK29&gt;7)),6,0)),"no method"))))))</f>
        <v>0</v>
      </c>
      <c r="X29" s="49"/>
      <c r="Y29" s="23">
        <v>7.62</v>
      </c>
      <c r="Z29" s="23">
        <v>1.8181818181818199</v>
      </c>
      <c r="AA29" s="24">
        <v>3.7851239669421499</v>
      </c>
      <c r="AB29" s="23">
        <v>3.2857142857142798</v>
      </c>
      <c r="AC29" s="23">
        <v>4.6666666666666696</v>
      </c>
      <c r="AD29" s="23">
        <v>0</v>
      </c>
      <c r="AE29" s="49"/>
      <c r="AF29" s="23">
        <v>9.5238095238094793</v>
      </c>
      <c r="AG29" s="23">
        <v>0</v>
      </c>
      <c r="AH29" s="23">
        <v>5.4545454545454497</v>
      </c>
      <c r="AI29" s="23">
        <v>10</v>
      </c>
      <c r="AJ29" s="23">
        <v>0</v>
      </c>
      <c r="AK29" s="23">
        <v>0</v>
      </c>
      <c r="AL29" s="48"/>
      <c r="AM29" s="25">
        <v>0</v>
      </c>
      <c r="AN29" s="25">
        <v>0.4</v>
      </c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</row>
    <row r="30" spans="1:53" x14ac:dyDescent="0.2">
      <c r="A30" s="61">
        <v>25</v>
      </c>
      <c r="B30" s="18" t="s">
        <v>51</v>
      </c>
      <c r="C30" s="18" t="s">
        <v>52</v>
      </c>
      <c r="D30" s="18" t="s">
        <v>438</v>
      </c>
      <c r="E30" s="18" t="s">
        <v>0</v>
      </c>
      <c r="F30" s="48"/>
      <c r="G30" s="20" cm="1">
        <f t="array" ref="G30">IF(Parameters!$D$30, SUM(IF(ISNUMBER(R30:W30),(IF(R30:W30&gt;=Parameters!$D$36,1,"")),""))+0.5*(SUM(IF(ISNUMBER(R30:W30),(IF(R30:W30&gt;=Parameters!$D$37,1,"")),""))-SUM(IF(ISNUMBER(R30:W30),(IF(R30:W30&gt;=Parameters!$D$36,1,"")),""))),0) +
   IF(Parameters!$D$31,SUM(IF(ISNUMBER(R30:W30),(IF(R30:W30&gt;=Parameters!$D$36,1,"")),"")),0) +
   IF(Parameters!$D$32,AVERAGE(IF(ISNUMBER(R30:W30),R30:W30)),0) +
   IF(Parameters!$D$33,IF(OR(IF(ISNUMBER(R30:W30),R30:W30)=0),0,GEOMEAN(IF(ISNUMBER(R30:W30),R30:W30))),0)</f>
        <v>1</v>
      </c>
      <c r="H30" s="21">
        <f t="shared" si="2"/>
        <v>1</v>
      </c>
      <c r="I30" s="81"/>
      <c r="J30" s="20" cm="1">
        <f t="array" ref="J30">IF(Parameters!$D$30, SUM(IF(ISNUMBER(Y30:AD30),(IF(Y30:AD30&gt;=Parameters!$D$40,1,"")),""))+0.5*(SUM(IF(ISNUMBER(Y30:AD30),(IF(Y30:AD30&gt;=Parameters!$D$41,1,"")),""))-SUM(IF(ISNUMBER(Y30:AD30),(IF(Y30:AD30&gt;=Parameters!$D$40,1,"")),""))),0) +
   IF(Parameters!$D$31,SUM(IF(ISNUMBER(Y30:AD30),(IF(Y30:AD30&gt;=Parameters!$D$40,1,"")),"")),0) +
   IF(Parameters!$D$32,AVERAGE(IF(ISNUMBER(Y30:AD30),Y30:AD30)),0) +
   IF(Parameters!$D$33,IF(OR(IF(ISNUMBER(Y30:AD30),Y30:AD30)=0),0,GEOMEAN(IF(ISNUMBER(Y30:AD30),Y30:AD30))),0)</f>
        <v>0.5</v>
      </c>
      <c r="K30" s="21">
        <f t="shared" si="3"/>
        <v>0.5</v>
      </c>
      <c r="L30" s="81"/>
      <c r="M30" s="19" cm="1">
        <f t="array" ref="M30">IF(Parameters!$D$30, SUM(IF(ISNUMBER(AF30:AK30),(IF(AF30:AK30&gt;=Parameters!$D$40,1,"")),""))+0.5*(SUM(IF(ISNUMBER(AF30:AK30),(IF(AF30:AK30&gt;=Parameters!$D$41,1,"")),""))-SUM(IF(ISNUMBER(AF30:AK30),(IF(AF30:AK30&gt;=Parameters!$D$40,1,"")),""))),0) +
   IF(Parameters!$D$31,SUM(IF(ISNUMBER(AF30:AK30),(IF(AF30:AK30&gt;=Parameters!$D$40,1,"")),"")),0) +
   IF(Parameters!$D$32,AVERAGE(IF(ISNUMBER(AF30:AK30),AF30:AK30)),0) +
   IF(Parameters!$D$33,IF(OR(IF(ISNUMBER(AF30:AK30),AF30:AK30)=0),0,GEOMEAN(IF(ISNUMBER(AF30:AK30),AF30:AK30))),0)</f>
        <v>1.5</v>
      </c>
      <c r="N30" s="21">
        <f t="shared" si="4"/>
        <v>1.5</v>
      </c>
      <c r="O30" s="81"/>
      <c r="P30" s="22"/>
      <c r="Q30" s="48"/>
      <c r="R30" s="23">
        <f>IF(Parameters!$D$21 = 1, MAX(Y30, AF30),
IF(Parameters!$D$22 = 1, AVERAGE(Y30,AF30),
IF(Parameters!$D$23 = 1, IFERROR(GEOMEAN(Y30, AF30), 0),
IF(Parameters!$D$24, IF(AND(Y30=10,AF30=10),10,0),
IF(Parameters!$D$25, IF(AND(Y30&gt;7,AF30&gt;7),10,0),
IF(Parameters!$D$26, IF(AND(Y30&gt;7,AF30&gt;7), 10, IF(OR(AND(Y30&gt;7,AF30&gt;5),AND(Y30&gt;5,AF30&gt;7)),6,0)),"no method"))))))</f>
        <v>6.2884615384615401</v>
      </c>
      <c r="S30" s="23">
        <f>IF(Parameters!$D$21 = 1, MAX(Z30, AG30),
IF(Parameters!$D$22 = 1, AVERAGE(Z30,AG30),
IF(Parameters!$D$23 = 1, IFERROR(GEOMEAN(Z30, AG30), 0),
IF(Parameters!$D$24, IF(AND(Z30=10,AG30=10),10,0),
IF(Parameters!$D$25, IF(AND(Z30&gt;7,AG30&gt;7),10,0),
IF(Parameters!$D$26, IF(AND(Z30&gt;7,AG30&gt;7), 10, IF(OR(AND(Z30&gt;7,AG30&gt;5),AND(Z30&gt;5,AG30&gt;7)),6,0)),"no method"))))))</f>
        <v>0.90909090909090995</v>
      </c>
      <c r="T30" s="23">
        <f>IF(Parameters!$D$21 = 1, MAX(AA30, AH30),
IF(Parameters!$D$22 = 1, AVERAGE(AA30,AH30),
IF(Parameters!$D$23 = 1, IFERROR(GEOMEAN(AA30, AH30), 0),
IF(Parameters!$D$24, IF(AND(AA30=10,AH30=10),10,0),
IF(Parameters!$D$25, IF(AND(AA30&gt;7,AH30&gt;7),10,0),
IF(Parameters!$D$26, IF(AND(AA30&gt;7,AH30&gt;7), 10, IF(OR(AND(AA30&gt;7,AH30&gt;5),AND(AA30&gt;5,AH30&gt;7)),6,0)),"no method"))))))</f>
        <v>1.2148760330578501</v>
      </c>
      <c r="U30" s="23">
        <f>IF(Parameters!$D$21 = 1, MAX(AB30, AI30),
IF(Parameters!$D$22 = 1, AVERAGE(AB30,AI30),
IF(Parameters!$D$23 = 1, IFERROR(GEOMEAN(AB30, AI30), 0),
IF(Parameters!$D$24, IF(AND(AB30=10,AI30=10),10,0),
IF(Parameters!$D$25, IF(AND(AB30&gt;7,AI30&gt;7),10,0),
IF(Parameters!$D$26, IF(AND(AB30&gt;7,AI30&gt;7), 10, IF(OR(AND(AB30&gt;7,AI30&gt;5),AND(AB30&gt;5,AI30&gt;7)),6,0)),"no method"))))))</f>
        <v>4.4285714285714297</v>
      </c>
      <c r="V30" s="23">
        <f>IF(Parameters!$D$21 = 1, MAX(AC30, AJ30),
IF(Parameters!$D$22 = 1, AVERAGE(AC30,AJ30),
IF(Parameters!$D$23 = 1, IFERROR(GEOMEAN(AC30, AJ30), 0),
IF(Parameters!$D$24, IF(AND(AC30=10,AJ30=10),10,0),
IF(Parameters!$D$25, IF(AND(AC30&gt;7,AJ30&gt;7),10,0),
IF(Parameters!$D$26, IF(AND(AC30&gt;7,AJ30&gt;7), 10, IF(OR(AND(AC30&gt;7,AJ30&gt;5),AND(AC30&gt;5,AJ30&gt;7)),6,0)),"no method"))))))</f>
        <v>6.5</v>
      </c>
      <c r="W30" s="23">
        <f>IF(Parameters!$D$21 = 1, MAX(AD30, AK30),
IF(Parameters!$D$22 = 1, AVERAGE(AD30,AK30),
IF(Parameters!$D$23 = 1, IFERROR(GEOMEAN(AD30, AK30), 0),
IF(Parameters!$D$24, IF(AND(AD30=10,AK30=10),10,0),
IF(Parameters!$D$25, IF(AND(AD30&gt;7,AK30&gt;7),10,0),
IF(Parameters!$D$26, IF(AND(AD30&gt;7,AK30&gt;7), 10, IF(OR(AND(AD30&gt;7,AK30&gt;5),AND(AD30&gt;5,AK30&gt;7)),6,0)),"no method"))))))</f>
        <v>0</v>
      </c>
      <c r="X30" s="49"/>
      <c r="Y30" s="23">
        <v>7.48</v>
      </c>
      <c r="Z30" s="23">
        <v>1.8181818181818199</v>
      </c>
      <c r="AA30" s="24">
        <v>2.4297520661157002</v>
      </c>
      <c r="AB30" s="23">
        <v>1.8571428571428601</v>
      </c>
      <c r="AC30" s="23">
        <v>3</v>
      </c>
      <c r="AD30" s="23">
        <v>0</v>
      </c>
      <c r="AE30" s="49"/>
      <c r="AF30" s="23">
        <v>5.0969230769230798</v>
      </c>
      <c r="AG30" s="23">
        <v>0</v>
      </c>
      <c r="AH30" s="23">
        <v>0</v>
      </c>
      <c r="AI30" s="23">
        <v>7</v>
      </c>
      <c r="AJ30" s="23">
        <v>10</v>
      </c>
      <c r="AK30" s="23">
        <v>0</v>
      </c>
      <c r="AL30" s="48"/>
      <c r="AM30" s="25">
        <v>0</v>
      </c>
      <c r="AN30" s="25">
        <v>0.4</v>
      </c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</row>
    <row r="31" spans="1:53" x14ac:dyDescent="0.2">
      <c r="A31" s="61">
        <v>26</v>
      </c>
      <c r="B31" s="18" t="s">
        <v>53</v>
      </c>
      <c r="C31" s="18" t="s">
        <v>54</v>
      </c>
      <c r="D31" s="18" t="s">
        <v>433</v>
      </c>
      <c r="E31" s="18" t="s">
        <v>431</v>
      </c>
      <c r="F31" s="48"/>
      <c r="G31" s="20" cm="1">
        <f t="array" ref="G31">IF(Parameters!$D$30, SUM(IF(ISNUMBER(R31:W31),(IF(R31:W31&gt;=Parameters!$D$36,1,"")),""))+0.5*(SUM(IF(ISNUMBER(R31:W31),(IF(R31:W31&gt;=Parameters!$D$37,1,"")),""))-SUM(IF(ISNUMBER(R31:W31),(IF(R31:W31&gt;=Parameters!$D$36,1,"")),""))),0) +
   IF(Parameters!$D$31,SUM(IF(ISNUMBER(R31:W31),(IF(R31:W31&gt;=Parameters!$D$36,1,"")),"")),0) +
   IF(Parameters!$D$32,AVERAGE(IF(ISNUMBER(R31:W31),R31:W31)),0) +
   IF(Parameters!$D$33,IF(OR(IF(ISNUMBER(R31:W31),R31:W31)=0),0,GEOMEAN(IF(ISNUMBER(R31:W31),R31:W31))),0)</f>
        <v>1.5</v>
      </c>
      <c r="H31" s="21">
        <f t="shared" si="2"/>
        <v>1.5</v>
      </c>
      <c r="I31" s="81"/>
      <c r="J31" s="20" cm="1">
        <f t="array" ref="J31">IF(Parameters!$D$30, SUM(IF(ISNUMBER(Y31:AD31),(IF(Y31:AD31&gt;=Parameters!$D$40,1,"")),""))+0.5*(SUM(IF(ISNUMBER(Y31:AD31),(IF(Y31:AD31&gt;=Parameters!$D$41,1,"")),""))-SUM(IF(ISNUMBER(Y31:AD31),(IF(Y31:AD31&gt;=Parameters!$D$40,1,"")),""))),0) +
   IF(Parameters!$D$31,SUM(IF(ISNUMBER(Y31:AD31),(IF(Y31:AD31&gt;=Parameters!$D$40,1,"")),"")),0) +
   IF(Parameters!$D$32,AVERAGE(IF(ISNUMBER(Y31:AD31),Y31:AD31)),0) +
   IF(Parameters!$D$33,IF(OR(IF(ISNUMBER(Y31:AD31),Y31:AD31)=0),0,GEOMEAN(IF(ISNUMBER(Y31:AD31),Y31:AD31))),0)</f>
        <v>0.5</v>
      </c>
      <c r="K31" s="21">
        <f t="shared" si="3"/>
        <v>0.5</v>
      </c>
      <c r="L31" s="81"/>
      <c r="M31" s="19" cm="1">
        <f t="array" ref="M31">IF(Parameters!$D$30, SUM(IF(ISNUMBER(AF31:AK31),(IF(AF31:AK31&gt;=Parameters!$D$40,1,"")),""))+0.5*(SUM(IF(ISNUMBER(AF31:AK31),(IF(AF31:AK31&gt;=Parameters!$D$41,1,"")),""))-SUM(IF(ISNUMBER(AF31:AK31),(IF(AF31:AK31&gt;=Parameters!$D$40,1,"")),""))),0) +
   IF(Parameters!$D$31,SUM(IF(ISNUMBER(AF31:AK31),(IF(AF31:AK31&gt;=Parameters!$D$40,1,"")),"")),0) +
   IF(Parameters!$D$32,AVERAGE(IF(ISNUMBER(AF31:AK31),AF31:AK31)),0) +
   IF(Parameters!$D$33,IF(OR(IF(ISNUMBER(AF31:AK31),AF31:AK31)=0),0,GEOMEAN(IF(ISNUMBER(AF31:AK31),AF31:AK31))),0)</f>
        <v>1</v>
      </c>
      <c r="N31" s="21">
        <f t="shared" si="4"/>
        <v>1</v>
      </c>
      <c r="O31" s="81"/>
      <c r="P31" s="22"/>
      <c r="Q31" s="48"/>
      <c r="R31" s="23">
        <f>IF(Parameters!$D$21 = 1, MAX(Y31, AF31),
IF(Parameters!$D$22 = 1, AVERAGE(Y31,AF31),
IF(Parameters!$D$23 = 1, IFERROR(GEOMEAN(Y31, AF31), 0),
IF(Parameters!$D$24, IF(AND(Y31=10,AF31=10),10,0),
IF(Parameters!$D$25, IF(AND(Y31&gt;7,AF31&gt;7),10,0),
IF(Parameters!$D$26, IF(AND(Y31&gt;7,AF31&gt;7), 10, IF(OR(AND(Y31&gt;7,AF31&gt;5),AND(Y31&gt;5,AF31&gt;7)),6,0)),"no method"))))))</f>
        <v>7.9700000000000006</v>
      </c>
      <c r="S31" s="23">
        <f>IF(Parameters!$D$21 = 1, MAX(Z31, AG31),
IF(Parameters!$D$22 = 1, AVERAGE(Z31,AG31),
IF(Parameters!$D$23 = 1, IFERROR(GEOMEAN(Z31, AG31), 0),
IF(Parameters!$D$24, IF(AND(Z31=10,AG31=10),10,0),
IF(Parameters!$D$25, IF(AND(Z31&gt;7,AG31&gt;7),10,0),
IF(Parameters!$D$26, IF(AND(Z31&gt;7,AG31&gt;7), 10, IF(OR(AND(Z31&gt;7,AG31&gt;5),AND(Z31&gt;5,AG31&gt;7)),6,0)),"no method"))))))</f>
        <v>3.4928229665071799</v>
      </c>
      <c r="T31" s="23">
        <f>IF(Parameters!$D$21 = 1, MAX(AA31, AH31),
IF(Parameters!$D$22 = 1, AVERAGE(AA31,AH31),
IF(Parameters!$D$23 = 1, IFERROR(GEOMEAN(AA31, AH31), 0),
IF(Parameters!$D$24, IF(AND(AA31=10,AH31=10),10,0),
IF(Parameters!$D$25, IF(AND(AA31&gt;7,AH31&gt;7),10,0),
IF(Parameters!$D$26, IF(AND(AA31&gt;7,AH31&gt;7), 10, IF(OR(AND(AA31&gt;7,AH31&gt;5),AND(AA31&gt;5,AH31&gt;7)),6,0)),"no method"))))))</f>
        <v>5.4338842975206596</v>
      </c>
      <c r="U31" s="23">
        <f>IF(Parameters!$D$21 = 1, MAX(AB31, AI31),
IF(Parameters!$D$22 = 1, AVERAGE(AB31,AI31),
IF(Parameters!$D$23 = 1, IFERROR(GEOMEAN(AB31, AI31), 0),
IF(Parameters!$D$24, IF(AND(AB31=10,AI31=10),10,0),
IF(Parameters!$D$25, IF(AND(AB31&gt;7,AI31&gt;7),10,0),
IF(Parameters!$D$26, IF(AND(AB31&gt;7,AI31&gt;7), 10, IF(OR(AND(AB31&gt;7,AI31&gt;5),AND(AB31&gt;5,AI31&gt;7)),6,0)),"no method"))))))</f>
        <v>3.7142857142857149</v>
      </c>
      <c r="V31" s="23">
        <f>IF(Parameters!$D$21 = 1, MAX(AC31, AJ31),
IF(Parameters!$D$22 = 1, AVERAGE(AC31,AJ31),
IF(Parameters!$D$23 = 1, IFERROR(GEOMEAN(AC31, AJ31), 0),
IF(Parameters!$D$24, IF(AND(AC31=10,AJ31=10),10,0),
IF(Parameters!$D$25, IF(AND(AC31&gt;7,AJ31&gt;7),10,0),
IF(Parameters!$D$26, IF(AND(AC31&gt;7,AJ31&gt;7), 10, IF(OR(AND(AC31&gt;7,AJ31&gt;5),AND(AC31&gt;5,AJ31&gt;7)),6,0)),"no method"))))))</f>
        <v>2.0833333333333348</v>
      </c>
      <c r="W31" s="23">
        <f>IF(Parameters!$D$21 = 1, MAX(AD31, AK31),
IF(Parameters!$D$22 = 1, AVERAGE(AD31,AK31),
IF(Parameters!$D$23 = 1, IFERROR(GEOMEAN(AD31, AK31), 0),
IF(Parameters!$D$24, IF(AND(AD31=10,AK31=10),10,0),
IF(Parameters!$D$25, IF(AND(AD31&gt;7,AK31&gt;7),10,0),
IF(Parameters!$D$26, IF(AND(AD31&gt;7,AK31&gt;7), 10, IF(OR(AND(AD31&gt;7,AK31&gt;5),AND(AD31&gt;5,AK31&gt;7)),6,0)),"no method"))))))</f>
        <v>0</v>
      </c>
      <c r="X31" s="49"/>
      <c r="Y31" s="23">
        <v>5.94</v>
      </c>
      <c r="Z31" s="23">
        <v>6.9856459330143599</v>
      </c>
      <c r="AA31" s="24">
        <v>4.0495867768595</v>
      </c>
      <c r="AB31" s="23">
        <v>7.4285714285714297</v>
      </c>
      <c r="AC31" s="23">
        <v>4.1666666666666696</v>
      </c>
      <c r="AD31" s="23">
        <v>0</v>
      </c>
      <c r="AE31" s="49"/>
      <c r="AF31" s="23">
        <v>10</v>
      </c>
      <c r="AG31" s="23">
        <v>0</v>
      </c>
      <c r="AH31" s="23">
        <v>6.8181818181818201</v>
      </c>
      <c r="AI31" s="23">
        <v>0</v>
      </c>
      <c r="AJ31" s="23">
        <v>0</v>
      </c>
      <c r="AK31" s="23">
        <v>0</v>
      </c>
      <c r="AL31" s="48"/>
      <c r="AM31" s="25">
        <v>0</v>
      </c>
      <c r="AN31" s="25">
        <v>0.3</v>
      </c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</row>
    <row r="32" spans="1:53" x14ac:dyDescent="0.2">
      <c r="A32" s="61">
        <v>27</v>
      </c>
      <c r="B32" s="18" t="s">
        <v>55</v>
      </c>
      <c r="C32" s="18" t="s">
        <v>56</v>
      </c>
      <c r="D32" s="18" t="s">
        <v>434</v>
      </c>
      <c r="E32" s="18" t="s">
        <v>432</v>
      </c>
      <c r="F32" s="48"/>
      <c r="G32" s="20" cm="1">
        <f t="array" ref="G32">IF(Parameters!$D$30, SUM(IF(ISNUMBER(R32:W32),(IF(R32:W32&gt;=Parameters!$D$36,1,"")),""))+0.5*(SUM(IF(ISNUMBER(R32:W32),(IF(R32:W32&gt;=Parameters!$D$37,1,"")),""))-SUM(IF(ISNUMBER(R32:W32),(IF(R32:W32&gt;=Parameters!$D$36,1,"")),""))),0) +
   IF(Parameters!$D$31,SUM(IF(ISNUMBER(R32:W32),(IF(R32:W32&gt;=Parameters!$D$36,1,"")),"")),0) +
   IF(Parameters!$D$32,AVERAGE(IF(ISNUMBER(R32:W32),R32:W32)),0) +
   IF(Parameters!$D$33,IF(OR(IF(ISNUMBER(R32:W32),R32:W32)=0),0,GEOMEAN(IF(ISNUMBER(R32:W32),R32:W32))),0)</f>
        <v>2</v>
      </c>
      <c r="H32" s="21">
        <f t="shared" si="2"/>
        <v>2</v>
      </c>
      <c r="I32" s="81"/>
      <c r="J32" s="20" cm="1">
        <f t="array" ref="J32">IF(Parameters!$D$30, SUM(IF(ISNUMBER(Y32:AD32),(IF(Y32:AD32&gt;=Parameters!$D$40,1,"")),""))+0.5*(SUM(IF(ISNUMBER(Y32:AD32),(IF(Y32:AD32&gt;=Parameters!$D$41,1,"")),""))-SUM(IF(ISNUMBER(Y32:AD32),(IF(Y32:AD32&gt;=Parameters!$D$40,1,"")),""))),0) +
   IF(Parameters!$D$31,SUM(IF(ISNUMBER(Y32:AD32),(IF(Y32:AD32&gt;=Parameters!$D$40,1,"")),"")),0) +
   IF(Parameters!$D$32,AVERAGE(IF(ISNUMBER(Y32:AD32),Y32:AD32)),0) +
   IF(Parameters!$D$33,IF(OR(IF(ISNUMBER(Y32:AD32),Y32:AD32)=0),0,GEOMEAN(IF(ISNUMBER(Y32:AD32),Y32:AD32))),0)</f>
        <v>0.5</v>
      </c>
      <c r="K32" s="21">
        <f t="shared" si="3"/>
        <v>0.5</v>
      </c>
      <c r="L32" s="81"/>
      <c r="M32" s="19" cm="1">
        <f t="array" ref="M32">IF(Parameters!$D$30, SUM(IF(ISNUMBER(AF32:AK32),(IF(AF32:AK32&gt;=Parameters!$D$40,1,"")),""))+0.5*(SUM(IF(ISNUMBER(AF32:AK32),(IF(AF32:AK32&gt;=Parameters!$D$41,1,"")),""))-SUM(IF(ISNUMBER(AF32:AK32),(IF(AF32:AK32&gt;=Parameters!$D$40,1,"")),""))),0) +
   IF(Parameters!$D$31,SUM(IF(ISNUMBER(AF32:AK32),(IF(AF32:AK32&gt;=Parameters!$D$40,1,"")),"")),0) +
   IF(Parameters!$D$32,AVERAGE(IF(ISNUMBER(AF32:AK32),AF32:AK32)),0) +
   IF(Parameters!$D$33,IF(OR(IF(ISNUMBER(AF32:AK32),AF32:AK32)=0),0,GEOMEAN(IF(ISNUMBER(AF32:AK32),AF32:AK32))),0)</f>
        <v>1.5</v>
      </c>
      <c r="N32" s="21">
        <f t="shared" si="4"/>
        <v>1.5</v>
      </c>
      <c r="O32" s="81"/>
      <c r="P32" s="22"/>
      <c r="Q32" s="48"/>
      <c r="R32" s="23">
        <f>IF(Parameters!$D$21 = 1, MAX(Y32, AF32),
IF(Parameters!$D$22 = 1, AVERAGE(Y32,AF32),
IF(Parameters!$D$23 = 1, IFERROR(GEOMEAN(Y32, AF32), 0),
IF(Parameters!$D$24, IF(AND(Y32=10,AF32=10),10,0),
IF(Parameters!$D$25, IF(AND(Y32&gt;7,AF32&gt;7),10,0),
IF(Parameters!$D$26, IF(AND(Y32&gt;7,AF32&gt;7), 10, IF(OR(AND(Y32&gt;7,AF32&gt;5),AND(Y32&gt;5,AF32&gt;7)),6,0)),"no method"))))))</f>
        <v>8.6519047619047402</v>
      </c>
      <c r="S32" s="23">
        <f>IF(Parameters!$D$21 = 1, MAX(Z32, AG32),
IF(Parameters!$D$22 = 1, AVERAGE(Z32,AG32),
IF(Parameters!$D$23 = 1, IFERROR(GEOMEAN(Z32, AG32), 0),
IF(Parameters!$D$24, IF(AND(Z32=10,AG32=10),10,0),
IF(Parameters!$D$25, IF(AND(Z32&gt;7,AG32&gt;7),10,0),
IF(Parameters!$D$26, IF(AND(Z32&gt;7,AG32&gt;7), 10, IF(OR(AND(Z32&gt;7,AG32&gt;5),AND(Z32&gt;5,AG32&gt;7)),6,0)),"no method"))))))</f>
        <v>3.4688995215311</v>
      </c>
      <c r="T32" s="23">
        <f>IF(Parameters!$D$21 = 1, MAX(AA32, AH32),
IF(Parameters!$D$22 = 1, AVERAGE(AA32,AH32),
IF(Parameters!$D$23 = 1, IFERROR(GEOMEAN(AA32, AH32), 0),
IF(Parameters!$D$24, IF(AND(AA32=10,AH32=10),10,0),
IF(Parameters!$D$25, IF(AND(AA32&gt;7,AH32&gt;7),10,0),
IF(Parameters!$D$26, IF(AND(AA32&gt;7,AH32&gt;7), 10, IF(OR(AND(AA32&gt;7,AH32&gt;5),AND(AA32&gt;5,AH32&gt;7)),6,0)),"no method"))))))</f>
        <v>3.5185950413223148</v>
      </c>
      <c r="U32" s="23">
        <f>IF(Parameters!$D$21 = 1, MAX(AB32, AI32),
IF(Parameters!$D$22 = 1, AVERAGE(AB32,AI32),
IF(Parameters!$D$23 = 1, IFERROR(GEOMEAN(AB32, AI32), 0),
IF(Parameters!$D$24, IF(AND(AB32=10,AI32=10),10,0),
IF(Parameters!$D$25, IF(AND(AB32&gt;7,AI32&gt;7),10,0),
IF(Parameters!$D$26, IF(AND(AB32&gt;7,AI32&gt;7), 10, IF(OR(AND(AB32&gt;7,AI32&gt;5),AND(AB32&gt;5,AI32&gt;7)),6,0)),"no method"))))))</f>
        <v>8.2142857142857153</v>
      </c>
      <c r="V32" s="23">
        <f>IF(Parameters!$D$21 = 1, MAX(AC32, AJ32),
IF(Parameters!$D$22 = 1, AVERAGE(AC32,AJ32),
IF(Parameters!$D$23 = 1, IFERROR(GEOMEAN(AC32, AJ32), 0),
IF(Parameters!$D$24, IF(AND(AC32=10,AJ32=10),10,0),
IF(Parameters!$D$25, IF(AND(AC32&gt;7,AJ32&gt;7),10,0),
IF(Parameters!$D$26, IF(AND(AC32&gt;7,AJ32&gt;7), 10, IF(OR(AND(AC32&gt;7,AJ32&gt;5),AND(AC32&gt;5,AJ32&gt;7)),6,0)),"no method"))))))</f>
        <v>1.416666666666665</v>
      </c>
      <c r="W32" s="23">
        <f>IF(Parameters!$D$21 = 1, MAX(AD32, AK32),
IF(Parameters!$D$22 = 1, AVERAGE(AD32,AK32),
IF(Parameters!$D$23 = 1, IFERROR(GEOMEAN(AD32, AK32), 0),
IF(Parameters!$D$24, IF(AND(AD32=10,AK32=10),10,0),
IF(Parameters!$D$25, IF(AND(AD32&gt;7,AK32&gt;7),10,0),
IF(Parameters!$D$26, IF(AND(AD32&gt;7,AK32&gt;7), 10, IF(OR(AND(AD32&gt;7,AK32&gt;5),AND(AD32&gt;5,AK32&gt;7)),6,0)),"no method"))))))</f>
        <v>0</v>
      </c>
      <c r="X32" s="49"/>
      <c r="Y32" s="23">
        <v>7.78</v>
      </c>
      <c r="Z32" s="23">
        <v>6.9377990430622001</v>
      </c>
      <c r="AA32" s="24">
        <v>3.1735537190082601</v>
      </c>
      <c r="AB32" s="23">
        <v>6.4285714285714297</v>
      </c>
      <c r="AC32" s="23">
        <v>2.8333333333333299</v>
      </c>
      <c r="AD32" s="23">
        <v>0</v>
      </c>
      <c r="AE32" s="49"/>
      <c r="AF32" s="23">
        <v>9.5238095238094793</v>
      </c>
      <c r="AG32" s="23">
        <v>0</v>
      </c>
      <c r="AH32" s="23">
        <v>3.86363636363637</v>
      </c>
      <c r="AI32" s="23">
        <v>10</v>
      </c>
      <c r="AJ32" s="23">
        <v>0</v>
      </c>
      <c r="AK32" s="23">
        <v>0</v>
      </c>
      <c r="AL32" s="48"/>
      <c r="AM32" s="25">
        <v>0</v>
      </c>
      <c r="AN32" s="25">
        <v>0.3</v>
      </c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</row>
    <row r="33" spans="1:53" x14ac:dyDescent="0.2">
      <c r="A33" s="61">
        <v>28</v>
      </c>
      <c r="B33" s="18" t="s">
        <v>57</v>
      </c>
      <c r="C33" s="18" t="s">
        <v>58</v>
      </c>
      <c r="D33" s="18" t="s">
        <v>434</v>
      </c>
      <c r="E33" s="18" t="s">
        <v>431</v>
      </c>
      <c r="F33" s="48"/>
      <c r="G33" s="20" cm="1">
        <f t="array" ref="G33">IF(Parameters!$D$30, SUM(IF(ISNUMBER(R33:W33),(IF(R33:W33&gt;=Parameters!$D$36,1,"")),""))+0.5*(SUM(IF(ISNUMBER(R33:W33),(IF(R33:W33&gt;=Parameters!$D$37,1,"")),""))-SUM(IF(ISNUMBER(R33:W33),(IF(R33:W33&gt;=Parameters!$D$36,1,"")),""))),0) +
   IF(Parameters!$D$31,SUM(IF(ISNUMBER(R33:W33),(IF(R33:W33&gt;=Parameters!$D$36,1,"")),"")),0) +
   IF(Parameters!$D$32,AVERAGE(IF(ISNUMBER(R33:W33),R33:W33)),0) +
   IF(Parameters!$D$33,IF(OR(IF(ISNUMBER(R33:W33),R33:W33)=0),0,GEOMEAN(IF(ISNUMBER(R33:W33),R33:W33))),0)</f>
        <v>5</v>
      </c>
      <c r="H33" s="21">
        <f t="shared" si="2"/>
        <v>5</v>
      </c>
      <c r="I33" s="81"/>
      <c r="J33" s="20" cm="1">
        <f t="array" ref="J33">IF(Parameters!$D$30, SUM(IF(ISNUMBER(Y33:AD33),(IF(Y33:AD33&gt;=Parameters!$D$40,1,"")),""))+0.5*(SUM(IF(ISNUMBER(Y33:AD33),(IF(Y33:AD33&gt;=Parameters!$D$41,1,"")),""))-SUM(IF(ISNUMBER(Y33:AD33),(IF(Y33:AD33&gt;=Parameters!$D$40,1,"")),""))),0) +
   IF(Parameters!$D$31,SUM(IF(ISNUMBER(Y33:AD33),(IF(Y33:AD33&gt;=Parameters!$D$40,1,"")),"")),0) +
   IF(Parameters!$D$32,AVERAGE(IF(ISNUMBER(Y33:AD33),Y33:AD33)),0) +
   IF(Parameters!$D$33,IF(OR(IF(ISNUMBER(Y33:AD33),Y33:AD33)=0),0,GEOMEAN(IF(ISNUMBER(Y33:AD33),Y33:AD33))),0)</f>
        <v>5</v>
      </c>
      <c r="K33" s="21">
        <f t="shared" si="3"/>
        <v>5</v>
      </c>
      <c r="L33" s="81"/>
      <c r="M33" s="19" cm="1">
        <f t="array" ref="M33">IF(Parameters!$D$30, SUM(IF(ISNUMBER(AF33:AK33),(IF(AF33:AK33&gt;=Parameters!$D$40,1,"")),""))+0.5*(SUM(IF(ISNUMBER(AF33:AK33),(IF(AF33:AK33&gt;=Parameters!$D$41,1,"")),""))-SUM(IF(ISNUMBER(AF33:AK33),(IF(AF33:AK33&gt;=Parameters!$D$40,1,"")),""))),0) +
   IF(Parameters!$D$31,SUM(IF(ISNUMBER(AF33:AK33),(IF(AF33:AK33&gt;=Parameters!$D$40,1,"")),"")),0) +
   IF(Parameters!$D$32,AVERAGE(IF(ISNUMBER(AF33:AK33),AF33:AK33)),0) +
   IF(Parameters!$D$33,IF(OR(IF(ISNUMBER(AF33:AK33),AF33:AK33)=0),0,GEOMEAN(IF(ISNUMBER(AF33:AK33),AF33:AK33))),0)</f>
        <v>3.5</v>
      </c>
      <c r="N33" s="21">
        <f t="shared" si="4"/>
        <v>3.5</v>
      </c>
      <c r="O33" s="81"/>
      <c r="P33" s="22"/>
      <c r="Q33" s="48"/>
      <c r="R33" s="23">
        <f>IF(Parameters!$D$21 = 1, MAX(Y33, AF33),
IF(Parameters!$D$22 = 1, AVERAGE(Y33,AF33),
IF(Parameters!$D$23 = 1, IFERROR(GEOMEAN(Y33, AF33), 0),
IF(Parameters!$D$24, IF(AND(Y33=10,AF33=10),10,0),
IF(Parameters!$D$25, IF(AND(Y33&gt;7,AF33&gt;7),10,0),
IF(Parameters!$D$26, IF(AND(Y33&gt;7,AF33&gt;7), 10, IF(OR(AND(Y33&gt;7,AF33&gt;5),AND(Y33&gt;5,AF33&gt;7)),6,0)),"no method"))))))</f>
        <v>10</v>
      </c>
      <c r="S33" s="23">
        <f>IF(Parameters!$D$21 = 1, MAX(Z33, AG33),
IF(Parameters!$D$22 = 1, AVERAGE(Z33,AG33),
IF(Parameters!$D$23 = 1, IFERROR(GEOMEAN(Z33, AG33), 0),
IF(Parameters!$D$24, IF(AND(Z33=10,AG33=10),10,0),
IF(Parameters!$D$25, IF(AND(Z33&gt;7,AG33&gt;7),10,0),
IF(Parameters!$D$26, IF(AND(Z33&gt;7,AG33&gt;7), 10, IF(OR(AND(Z33&gt;7,AG33&gt;5),AND(Z33&gt;5,AG33&gt;7)),6,0)),"no method"))))))</f>
        <v>10</v>
      </c>
      <c r="T33" s="23">
        <f>IF(Parameters!$D$21 = 1, MAX(AA33, AH33),
IF(Parameters!$D$22 = 1, AVERAGE(AA33,AH33),
IF(Parameters!$D$23 = 1, IFERROR(GEOMEAN(AA33, AH33), 0),
IF(Parameters!$D$24, IF(AND(AA33=10,AH33=10),10,0),
IF(Parameters!$D$25, IF(AND(AA33&gt;7,AH33&gt;7),10,0),
IF(Parameters!$D$26, IF(AND(AA33&gt;7,AH33&gt;7), 10, IF(OR(AND(AA33&gt;7,AH33&gt;5),AND(AA33&gt;5,AH33&gt;7)),6,0)),"no method"))))))</f>
        <v>7.9545454545454497</v>
      </c>
      <c r="U33" s="23">
        <f>IF(Parameters!$D$21 = 1, MAX(AB33, AI33),
IF(Parameters!$D$22 = 1, AVERAGE(AB33,AI33),
IF(Parameters!$D$23 = 1, IFERROR(GEOMEAN(AB33, AI33), 0),
IF(Parameters!$D$24, IF(AND(AB33=10,AI33=10),10,0),
IF(Parameters!$D$25, IF(AND(AB33&gt;7,AI33&gt;7),10,0),
IF(Parameters!$D$26, IF(AND(AB33&gt;7,AI33&gt;7), 10, IF(OR(AND(AB33&gt;7,AI33&gt;5),AND(AB33&gt;5,AI33&gt;7)),6,0)),"no method"))))))</f>
        <v>10</v>
      </c>
      <c r="V33" s="23">
        <f>IF(Parameters!$D$21 = 1, MAX(AC33, AJ33),
IF(Parameters!$D$22 = 1, AVERAGE(AC33,AJ33),
IF(Parameters!$D$23 = 1, IFERROR(GEOMEAN(AC33, AJ33), 0),
IF(Parameters!$D$24, IF(AND(AC33=10,AJ33=10),10,0),
IF(Parameters!$D$25, IF(AND(AC33&gt;7,AJ33&gt;7),10,0),
IF(Parameters!$D$26, IF(AND(AC33&gt;7,AJ33&gt;7), 10, IF(OR(AND(AC33&gt;7,AJ33&gt;5),AND(AC33&gt;5,AJ33&gt;7)),6,0)),"no method"))))))</f>
        <v>1.75</v>
      </c>
      <c r="W33" s="23">
        <f>IF(Parameters!$D$21 = 1, MAX(AD33, AK33),
IF(Parameters!$D$22 = 1, AVERAGE(AD33,AK33),
IF(Parameters!$D$23 = 1, IFERROR(GEOMEAN(AD33, AK33), 0),
IF(Parameters!$D$24, IF(AND(AD33=10,AK33=10),10,0),
IF(Parameters!$D$25, IF(AND(AD33&gt;7,AK33&gt;7),10,0),
IF(Parameters!$D$26, IF(AND(AD33&gt;7,AK33&gt;7), 10, IF(OR(AND(AD33&gt;7,AK33&gt;5),AND(AD33&gt;5,AK33&gt;7)),6,0)),"no method"))))))</f>
        <v>9.2382791886898996</v>
      </c>
      <c r="X33" s="49"/>
      <c r="Y33" s="23">
        <v>10</v>
      </c>
      <c r="Z33" s="23">
        <v>10</v>
      </c>
      <c r="AA33" s="24">
        <v>10</v>
      </c>
      <c r="AB33" s="23">
        <v>10</v>
      </c>
      <c r="AC33" s="23">
        <v>3.5</v>
      </c>
      <c r="AD33" s="23">
        <v>10</v>
      </c>
      <c r="AE33" s="49"/>
      <c r="AF33" s="23">
        <v>10</v>
      </c>
      <c r="AG33" s="23">
        <v>10</v>
      </c>
      <c r="AH33" s="23">
        <v>5.9090909090909003</v>
      </c>
      <c r="AI33" s="23">
        <v>10</v>
      </c>
      <c r="AJ33" s="23">
        <v>0</v>
      </c>
      <c r="AK33" s="23">
        <v>8.4765583773797992</v>
      </c>
      <c r="AL33" s="48"/>
      <c r="AM33" s="25">
        <v>0</v>
      </c>
      <c r="AN33" s="25">
        <v>0.3</v>
      </c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</row>
    <row r="34" spans="1:53" x14ac:dyDescent="0.2">
      <c r="A34" s="61">
        <v>29</v>
      </c>
      <c r="B34" s="18" t="s">
        <v>59</v>
      </c>
      <c r="C34" s="18" t="s">
        <v>60</v>
      </c>
      <c r="D34" s="18" t="s">
        <v>439</v>
      </c>
      <c r="E34" s="18" t="s">
        <v>0</v>
      </c>
      <c r="F34" s="48"/>
      <c r="G34" s="20" cm="1">
        <f t="array" ref="G34">IF(Parameters!$D$30, SUM(IF(ISNUMBER(R34:W34),(IF(R34:W34&gt;=Parameters!$D$36,1,"")),""))+0.5*(SUM(IF(ISNUMBER(R34:W34),(IF(R34:W34&gt;=Parameters!$D$37,1,"")),""))-SUM(IF(ISNUMBER(R34:W34),(IF(R34:W34&gt;=Parameters!$D$36,1,"")),""))),0) +
   IF(Parameters!$D$31,SUM(IF(ISNUMBER(R34:W34),(IF(R34:W34&gt;=Parameters!$D$36,1,"")),"")),0) +
   IF(Parameters!$D$32,AVERAGE(IF(ISNUMBER(R34:W34),R34:W34)),0) +
   IF(Parameters!$D$33,IF(OR(IF(ISNUMBER(R34:W34),R34:W34)=0),0,GEOMEAN(IF(ISNUMBER(R34:W34),R34:W34))),0)</f>
        <v>0.5</v>
      </c>
      <c r="H34" s="21">
        <f t="shared" si="2"/>
        <v>0.5</v>
      </c>
      <c r="I34" s="81"/>
      <c r="J34" s="20" cm="1">
        <f t="array" ref="J34">IF(Parameters!$D$30, SUM(IF(ISNUMBER(Y34:AD34),(IF(Y34:AD34&gt;=Parameters!$D$40,1,"")),""))+0.5*(SUM(IF(ISNUMBER(Y34:AD34),(IF(Y34:AD34&gt;=Parameters!$D$41,1,"")),""))-SUM(IF(ISNUMBER(Y34:AD34),(IF(Y34:AD34&gt;=Parameters!$D$40,1,"")),""))),0) +
   IF(Parameters!$D$31,SUM(IF(ISNUMBER(Y34:AD34),(IF(Y34:AD34&gt;=Parameters!$D$40,1,"")),"")),0) +
   IF(Parameters!$D$32,AVERAGE(IF(ISNUMBER(Y34:AD34),Y34:AD34)),0) +
   IF(Parameters!$D$33,IF(OR(IF(ISNUMBER(Y34:AD34),Y34:AD34)=0),0,GEOMEAN(IF(ISNUMBER(Y34:AD34),Y34:AD34))),0)</f>
        <v>0</v>
      </c>
      <c r="K34" s="21">
        <f t="shared" si="3"/>
        <v>0</v>
      </c>
      <c r="L34" s="81"/>
      <c r="M34" s="19" cm="1">
        <f t="array" ref="M34">IF(Parameters!$D$30, SUM(IF(ISNUMBER(AF34:AK34),(IF(AF34:AK34&gt;=Parameters!$D$40,1,"")),""))+0.5*(SUM(IF(ISNUMBER(AF34:AK34),(IF(AF34:AK34&gt;=Parameters!$D$41,1,"")),""))-SUM(IF(ISNUMBER(AF34:AK34),(IF(AF34:AK34&gt;=Parameters!$D$40,1,"")),""))),0) +
   IF(Parameters!$D$31,SUM(IF(ISNUMBER(AF34:AK34),(IF(AF34:AK34&gt;=Parameters!$D$40,1,"")),"")),0) +
   IF(Parameters!$D$32,AVERAGE(IF(ISNUMBER(AF34:AK34),AF34:AK34)),0) +
   IF(Parameters!$D$33,IF(OR(IF(ISNUMBER(AF34:AK34),AF34:AK34)=0),0,GEOMEAN(IF(ISNUMBER(AF34:AK34),AF34:AK34))),0)</f>
        <v>1</v>
      </c>
      <c r="N34" s="21">
        <f t="shared" si="4"/>
        <v>1</v>
      </c>
      <c r="O34" s="81"/>
      <c r="P34" s="22"/>
      <c r="Q34" s="48"/>
      <c r="R34" s="23">
        <f>IF(Parameters!$D$21 = 1, MAX(Y34, AF34),
IF(Parameters!$D$22 = 1, AVERAGE(Y34,AF34),
IF(Parameters!$D$23 = 1, IFERROR(GEOMEAN(Y34, AF34), 0),
IF(Parameters!$D$24, IF(AND(Y34=10,AF34=10),10,0),
IF(Parameters!$D$25, IF(AND(Y34&gt;7,AF34&gt;7),10,0),
IF(Parameters!$D$26, IF(AND(Y34&gt;7,AF34&gt;7), 10, IF(OR(AND(Y34&gt;7,AF34&gt;5),AND(Y34&gt;5,AF34&gt;7)),6,0)),"no method"))))))</f>
        <v>2.3809523809523698</v>
      </c>
      <c r="S34" s="23">
        <f>IF(Parameters!$D$21 = 1, MAX(Z34, AG34),
IF(Parameters!$D$22 = 1, AVERAGE(Z34,AG34),
IF(Parameters!$D$23 = 1, IFERROR(GEOMEAN(Z34, AG34), 0),
IF(Parameters!$D$24, IF(AND(Z34=10,AG34=10),10,0),
IF(Parameters!$D$25, IF(AND(Z34&gt;7,AG34&gt;7),10,0),
IF(Parameters!$D$26, IF(AND(Z34&gt;7,AG34&gt;7), 10, IF(OR(AND(Z34&gt;7,AG34&gt;5),AND(Z34&gt;5,AG34&gt;7)),6,0)),"no method"))))))</f>
        <v>0.41866028708133901</v>
      </c>
      <c r="T34" s="23">
        <f>IF(Parameters!$D$21 = 1, MAX(AA34, AH34),
IF(Parameters!$D$22 = 1, AVERAGE(AA34,AH34),
IF(Parameters!$D$23 = 1, IFERROR(GEOMEAN(AA34, AH34), 0),
IF(Parameters!$D$24, IF(AND(AA34=10,AH34=10),10,0),
IF(Parameters!$D$25, IF(AND(AA34&gt;7,AH34&gt;7),10,0),
IF(Parameters!$D$26, IF(AND(AA34&gt;7,AH34&gt;7), 10, IF(OR(AND(AA34&gt;7,AH34&gt;5),AND(AA34&gt;5,AH34&gt;7)),6,0)),"no method"))))))</f>
        <v>2.7871900826446248</v>
      </c>
      <c r="U34" s="23">
        <f>IF(Parameters!$D$21 = 1, MAX(AB34, AI34),
IF(Parameters!$D$22 = 1, AVERAGE(AB34,AI34),
IF(Parameters!$D$23 = 1, IFERROR(GEOMEAN(AB34, AI34), 0),
IF(Parameters!$D$24, IF(AND(AB34=10,AI34=10),10,0),
IF(Parameters!$D$25, IF(AND(AB34&gt;7,AI34&gt;7),10,0),
IF(Parameters!$D$26, IF(AND(AB34&gt;7,AI34&gt;7), 10, IF(OR(AND(AB34&gt;7,AI34&gt;5),AND(AB34&gt;5,AI34&gt;7)),6,0)),"no method"))))))</f>
        <v>5.2857142857142856</v>
      </c>
      <c r="V34" s="23">
        <f>IF(Parameters!$D$21 = 1, MAX(AC34, AJ34),
IF(Parameters!$D$22 = 1, AVERAGE(AC34,AJ34),
IF(Parameters!$D$23 = 1, IFERROR(GEOMEAN(AC34, AJ34), 0),
IF(Parameters!$D$24, IF(AND(AC34=10,AJ34=10),10,0),
IF(Parameters!$D$25, IF(AND(AC34&gt;7,AJ34&gt;7),10,0),
IF(Parameters!$D$26, IF(AND(AC34&gt;7,AJ34&gt;7), 10, IF(OR(AND(AC34&gt;7,AJ34&gt;5),AND(AC34&gt;5,AJ34&gt;7)),6,0)),"no method"))))))</f>
        <v>2.8333333333333348</v>
      </c>
      <c r="W34" s="23">
        <f>IF(Parameters!$D$21 = 1, MAX(AD34, AK34),
IF(Parameters!$D$22 = 1, AVERAGE(AD34,AK34),
IF(Parameters!$D$23 = 1, IFERROR(GEOMEAN(AD34, AK34), 0),
IF(Parameters!$D$24, IF(AND(AD34=10,AK34=10),10,0),
IF(Parameters!$D$25, IF(AND(AD34&gt;7,AK34&gt;7),10,0),
IF(Parameters!$D$26, IF(AND(AD34&gt;7,AK34&gt;7), 10, IF(OR(AND(AD34&gt;7,AK34&gt;5),AND(AD34&gt;5,AK34&gt;7)),6,0)),"no method"))))))</f>
        <v>0</v>
      </c>
      <c r="X34" s="49"/>
      <c r="Y34" s="23">
        <v>0</v>
      </c>
      <c r="Z34" s="23">
        <v>0.83732057416267802</v>
      </c>
      <c r="AA34" s="24">
        <v>0.34710743801652899</v>
      </c>
      <c r="AB34" s="23">
        <v>0.57142857142857095</v>
      </c>
      <c r="AC34" s="23">
        <v>5.6666666666666696</v>
      </c>
      <c r="AD34" s="23">
        <v>0</v>
      </c>
      <c r="AE34" s="49"/>
      <c r="AF34" s="23">
        <v>4.7619047619047397</v>
      </c>
      <c r="AG34" s="23">
        <v>0</v>
      </c>
      <c r="AH34" s="23">
        <v>5.2272727272727204</v>
      </c>
      <c r="AI34" s="23">
        <v>10</v>
      </c>
      <c r="AJ34" s="23">
        <v>0</v>
      </c>
      <c r="AK34" s="23">
        <v>0</v>
      </c>
      <c r="AL34" s="48"/>
      <c r="AM34" s="25">
        <v>0</v>
      </c>
      <c r="AN34" s="25">
        <v>0.3</v>
      </c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</row>
    <row r="35" spans="1:53" x14ac:dyDescent="0.2">
      <c r="A35" s="61">
        <v>30</v>
      </c>
      <c r="B35" s="18" t="s">
        <v>61</v>
      </c>
      <c r="C35" s="18" t="s">
        <v>62</v>
      </c>
      <c r="D35" s="18" t="s">
        <v>435</v>
      </c>
      <c r="E35" s="18" t="s">
        <v>0</v>
      </c>
      <c r="F35" s="48"/>
      <c r="G35" s="20" cm="1">
        <f t="array" ref="G35">IF(Parameters!$D$30, SUM(IF(ISNUMBER(R35:W35),(IF(R35:W35&gt;=Parameters!$D$36,1,"")),""))+0.5*(SUM(IF(ISNUMBER(R35:W35),(IF(R35:W35&gt;=Parameters!$D$37,1,"")),""))-SUM(IF(ISNUMBER(R35:W35),(IF(R35:W35&gt;=Parameters!$D$36,1,"")),""))),0) +
   IF(Parameters!$D$31,SUM(IF(ISNUMBER(R35:W35),(IF(R35:W35&gt;=Parameters!$D$36,1,"")),"")),0) +
   IF(Parameters!$D$32,AVERAGE(IF(ISNUMBER(R35:W35),R35:W35)),0) +
   IF(Parameters!$D$33,IF(OR(IF(ISNUMBER(R35:W35),R35:W35)=0),0,GEOMEAN(IF(ISNUMBER(R35:W35),R35:W35))),0)</f>
        <v>0</v>
      </c>
      <c r="H35" s="21">
        <f t="shared" si="2"/>
        <v>0</v>
      </c>
      <c r="I35" s="81"/>
      <c r="J35" s="20" cm="1">
        <f t="array" ref="J35">IF(Parameters!$D$30, SUM(IF(ISNUMBER(Y35:AD35),(IF(Y35:AD35&gt;=Parameters!$D$40,1,"")),""))+0.5*(SUM(IF(ISNUMBER(Y35:AD35),(IF(Y35:AD35&gt;=Parameters!$D$41,1,"")),""))-SUM(IF(ISNUMBER(Y35:AD35),(IF(Y35:AD35&gt;=Parameters!$D$40,1,"")),""))),0) +
   IF(Parameters!$D$31,SUM(IF(ISNUMBER(Y35:AD35),(IF(Y35:AD35&gt;=Parameters!$D$40,1,"")),"")),0) +
   IF(Parameters!$D$32,AVERAGE(IF(ISNUMBER(Y35:AD35),Y35:AD35)),0) +
   IF(Parameters!$D$33,IF(OR(IF(ISNUMBER(Y35:AD35),Y35:AD35)=0),0,GEOMEAN(IF(ISNUMBER(Y35:AD35),Y35:AD35))),0)</f>
        <v>0</v>
      </c>
      <c r="K35" s="21">
        <f t="shared" si="3"/>
        <v>0</v>
      </c>
      <c r="L35" s="81"/>
      <c r="M35" s="19" cm="1">
        <f t="array" ref="M35">IF(Parameters!$D$30, SUM(IF(ISNUMBER(AF35:AK35),(IF(AF35:AK35&gt;=Parameters!$D$40,1,"")),""))+0.5*(SUM(IF(ISNUMBER(AF35:AK35),(IF(AF35:AK35&gt;=Parameters!$D$41,1,"")),""))-SUM(IF(ISNUMBER(AF35:AK35),(IF(AF35:AK35&gt;=Parameters!$D$40,1,"")),""))),0) +
   IF(Parameters!$D$31,SUM(IF(ISNUMBER(AF35:AK35),(IF(AF35:AK35&gt;=Parameters!$D$40,1,"")),"")),0) +
   IF(Parameters!$D$32,AVERAGE(IF(ISNUMBER(AF35:AK35),AF35:AK35)),0) +
   IF(Parameters!$D$33,IF(OR(IF(ISNUMBER(AF35:AK35),AF35:AK35)=0),0,GEOMEAN(IF(ISNUMBER(AF35:AK35),AF35:AK35))),0)</f>
        <v>0.5</v>
      </c>
      <c r="N35" s="21">
        <f t="shared" si="4"/>
        <v>0.5</v>
      </c>
      <c r="O35" s="81"/>
      <c r="P35" s="22"/>
      <c r="Q35" s="48"/>
      <c r="R35" s="23">
        <f>IF(Parameters!$D$21 = 1, MAX(Y35, AF35),
IF(Parameters!$D$22 = 1, AVERAGE(Y35,AF35),
IF(Parameters!$D$23 = 1, IFERROR(GEOMEAN(Y35, AF35), 0),
IF(Parameters!$D$24, IF(AND(Y35=10,AF35=10),10,0),
IF(Parameters!$D$25, IF(AND(Y35&gt;7,AF35&gt;7),10,0),
IF(Parameters!$D$26, IF(AND(Y35&gt;7,AF35&gt;7), 10, IF(OR(AND(Y35&gt;7,AF35&gt;5),AND(Y35&gt;5,AF35&gt;7)),6,0)),"no method"))))))</f>
        <v>4.1321400000000006</v>
      </c>
      <c r="S35" s="23">
        <f>IF(Parameters!$D$21 = 1, MAX(Z35, AG35),
IF(Parameters!$D$22 = 1, AVERAGE(Z35,AG35),
IF(Parameters!$D$23 = 1, IFERROR(GEOMEAN(Z35, AG35), 0),
IF(Parameters!$D$24, IF(AND(Z35=10,AG35=10),10,0),
IF(Parameters!$D$25, IF(AND(Z35&gt;7,AG35&gt;7),10,0),
IF(Parameters!$D$26, IF(AND(Z35&gt;7,AG35&gt;7), 10, IF(OR(AND(Z35&gt;7,AG35&gt;5),AND(Z35&gt;5,AG35&gt;7)),6,0)),"no method"))))))</f>
        <v>0</v>
      </c>
      <c r="T35" s="23">
        <f>IF(Parameters!$D$21 = 1, MAX(AA35, AH35),
IF(Parameters!$D$22 = 1, AVERAGE(AA35,AH35),
IF(Parameters!$D$23 = 1, IFERROR(GEOMEAN(AA35, AH35), 0),
IF(Parameters!$D$24, IF(AND(AA35=10,AH35=10),10,0),
IF(Parameters!$D$25, IF(AND(AA35&gt;7,AH35&gt;7),10,0),
IF(Parameters!$D$26, IF(AND(AA35&gt;7,AH35&gt;7), 10, IF(OR(AND(AA35&gt;7,AH35&gt;5),AND(AA35&gt;5,AH35&gt;7)),6,0)),"no method"))))))</f>
        <v>0</v>
      </c>
      <c r="U35" s="23">
        <f>IF(Parameters!$D$21 = 1, MAX(AB35, AI35),
IF(Parameters!$D$22 = 1, AVERAGE(AB35,AI35),
IF(Parameters!$D$23 = 1, IFERROR(GEOMEAN(AB35, AI35), 0),
IF(Parameters!$D$24, IF(AND(AB35=10,AI35=10),10,0),
IF(Parameters!$D$25, IF(AND(AB35&gt;7,AI35&gt;7),10,0),
IF(Parameters!$D$26, IF(AND(AB35&gt;7,AI35&gt;7), 10, IF(OR(AND(AB35&gt;7,AI35&gt;5),AND(AB35&gt;5,AI35&gt;7)),6,0)),"no method"))))))</f>
        <v>1.7226190476190495</v>
      </c>
      <c r="V35" s="23">
        <f>IF(Parameters!$D$21 = 1, MAX(AC35, AJ35),
IF(Parameters!$D$22 = 1, AVERAGE(AC35,AJ35),
IF(Parameters!$D$23 = 1, IFERROR(GEOMEAN(AC35, AJ35), 0),
IF(Parameters!$D$24, IF(AND(AC35=10,AJ35=10),10,0),
IF(Parameters!$D$25, IF(AND(AC35&gt;7,AJ35&gt;7),10,0),
IF(Parameters!$D$26, IF(AND(AC35&gt;7,AJ35&gt;7), 10, IF(OR(AND(AC35&gt;7,AJ35&gt;5),AND(AC35&gt;5,AJ35&gt;7)),6,0)),"no method"))))))</f>
        <v>1.083333333333335</v>
      </c>
      <c r="W35" s="23">
        <f>IF(Parameters!$D$21 = 1, MAX(AD35, AK35),
IF(Parameters!$D$22 = 1, AVERAGE(AD35,AK35),
IF(Parameters!$D$23 = 1, IFERROR(GEOMEAN(AD35, AK35), 0),
IF(Parameters!$D$24, IF(AND(AD35=10,AK35=10),10,0),
IF(Parameters!$D$25, IF(AND(AD35&gt;7,AK35&gt;7),10,0),
IF(Parameters!$D$26, IF(AND(AD35&gt;7,AK35&gt;7), 10, IF(OR(AND(AD35&gt;7,AK35&gt;5),AND(AD35&gt;5,AK35&gt;7)),6,0)),"no method"))))))</f>
        <v>0</v>
      </c>
      <c r="X35" s="49"/>
      <c r="Y35" s="23">
        <v>0.60000000000000098</v>
      </c>
      <c r="Z35" s="23">
        <v>0</v>
      </c>
      <c r="AA35" s="24">
        <v>0</v>
      </c>
      <c r="AB35" s="23">
        <v>0.42857142857142899</v>
      </c>
      <c r="AC35" s="23">
        <v>2.1666666666666701</v>
      </c>
      <c r="AD35" s="23">
        <v>0</v>
      </c>
      <c r="AE35" s="49"/>
      <c r="AF35" s="23">
        <v>7.6642799999999998</v>
      </c>
      <c r="AG35" s="23">
        <v>0</v>
      </c>
      <c r="AH35" s="23">
        <v>0</v>
      </c>
      <c r="AI35" s="23">
        <v>3.0166666666666702</v>
      </c>
      <c r="AJ35" s="23">
        <v>0</v>
      </c>
      <c r="AK35" s="23">
        <v>0</v>
      </c>
      <c r="AL35" s="48"/>
      <c r="AM35" s="25">
        <v>0</v>
      </c>
      <c r="AN35" s="25">
        <v>0.3</v>
      </c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</row>
    <row r="36" spans="1:53" x14ac:dyDescent="0.2">
      <c r="A36" s="61">
        <v>31</v>
      </c>
      <c r="B36" s="18" t="s">
        <v>63</v>
      </c>
      <c r="C36" s="18" t="s">
        <v>64</v>
      </c>
      <c r="D36" s="18" t="s">
        <v>437</v>
      </c>
      <c r="E36" s="18" t="s">
        <v>432</v>
      </c>
      <c r="F36" s="48"/>
      <c r="G36" s="20" cm="1">
        <f t="array" ref="G36">IF(Parameters!$D$30, SUM(IF(ISNUMBER(R36:W36),(IF(R36:W36&gt;=Parameters!$D$36,1,"")),""))+0.5*(SUM(IF(ISNUMBER(R36:W36),(IF(R36:W36&gt;=Parameters!$D$37,1,"")),""))-SUM(IF(ISNUMBER(R36:W36),(IF(R36:W36&gt;=Parameters!$D$36,1,"")),""))),0) +
   IF(Parameters!$D$31,SUM(IF(ISNUMBER(R36:W36),(IF(R36:W36&gt;=Parameters!$D$36,1,"")),"")),0) +
   IF(Parameters!$D$32,AVERAGE(IF(ISNUMBER(R36:W36),R36:W36)),0) +
   IF(Parameters!$D$33,IF(OR(IF(ISNUMBER(R36:W36),R36:W36)=0),0,GEOMEAN(IF(ISNUMBER(R36:W36),R36:W36))),0)</f>
        <v>1</v>
      </c>
      <c r="H36" s="21">
        <f t="shared" si="2"/>
        <v>1</v>
      </c>
      <c r="I36" s="81"/>
      <c r="J36" s="20" cm="1">
        <f t="array" ref="J36">IF(Parameters!$D$30, SUM(IF(ISNUMBER(Y36:AD36),(IF(Y36:AD36&gt;=Parameters!$D$40,1,"")),""))+0.5*(SUM(IF(ISNUMBER(Y36:AD36),(IF(Y36:AD36&gt;=Parameters!$D$41,1,"")),""))-SUM(IF(ISNUMBER(Y36:AD36),(IF(Y36:AD36&gt;=Parameters!$D$40,1,"")),""))),0) +
   IF(Parameters!$D$31,SUM(IF(ISNUMBER(Y36:AD36),(IF(Y36:AD36&gt;=Parameters!$D$40,1,"")),"")),0) +
   IF(Parameters!$D$32,AVERAGE(IF(ISNUMBER(Y36:AD36),Y36:AD36)),0) +
   IF(Parameters!$D$33,IF(OR(IF(ISNUMBER(Y36:AD36),Y36:AD36)=0),0,GEOMEAN(IF(ISNUMBER(Y36:AD36),Y36:AD36))),0)</f>
        <v>0.5</v>
      </c>
      <c r="K36" s="21">
        <f t="shared" si="3"/>
        <v>0.5</v>
      </c>
      <c r="L36" s="81"/>
      <c r="M36" s="19" cm="1">
        <f t="array" ref="M36">IF(Parameters!$D$30, SUM(IF(ISNUMBER(AF36:AK36),(IF(AF36:AK36&gt;=Parameters!$D$40,1,"")),""))+0.5*(SUM(IF(ISNUMBER(AF36:AK36),(IF(AF36:AK36&gt;=Parameters!$D$41,1,"")),""))-SUM(IF(ISNUMBER(AF36:AK36),(IF(AF36:AK36&gt;=Parameters!$D$40,1,"")),""))),0) +
   IF(Parameters!$D$31,SUM(IF(ISNUMBER(AF36:AK36),(IF(AF36:AK36&gt;=Parameters!$D$40,1,"")),"")),0) +
   IF(Parameters!$D$32,AVERAGE(IF(ISNUMBER(AF36:AK36),AF36:AK36)),0) +
   IF(Parameters!$D$33,IF(OR(IF(ISNUMBER(AF36:AK36),AF36:AK36)=0),0,GEOMEAN(IF(ISNUMBER(AF36:AK36),AF36:AK36))),0)</f>
        <v>2</v>
      </c>
      <c r="N36" s="21">
        <f t="shared" si="4"/>
        <v>2</v>
      </c>
      <c r="O36" s="81"/>
      <c r="P36" s="22"/>
      <c r="Q36" s="48"/>
      <c r="R36" s="23">
        <f>IF(Parameters!$D$21 = 1, MAX(Y36, AF36),
IF(Parameters!$D$22 = 1, AVERAGE(Y36,AF36),
IF(Parameters!$D$23 = 1, IFERROR(GEOMEAN(Y36, AF36), 0),
IF(Parameters!$D$24, IF(AND(Y36=10,AF36=10),10,0),
IF(Parameters!$D$25, IF(AND(Y36&gt;7,AF36&gt;7),10,0),
IF(Parameters!$D$26, IF(AND(Y36&gt;7,AF36&gt;7), 10, IF(OR(AND(Y36&gt;7,AF36&gt;5),AND(Y36&gt;5,AF36&gt;7)),6,0)),"no method"))))))</f>
        <v>6.25</v>
      </c>
      <c r="S36" s="23">
        <f>IF(Parameters!$D$21 = 1, MAX(Z36, AG36),
IF(Parameters!$D$22 = 1, AVERAGE(Z36,AG36),
IF(Parameters!$D$23 = 1, IFERROR(GEOMEAN(Z36, AG36), 0),
IF(Parameters!$D$24, IF(AND(Z36=10,AG36=10),10,0),
IF(Parameters!$D$25, IF(AND(Z36&gt;7,AG36&gt;7),10,0),
IF(Parameters!$D$26, IF(AND(Z36&gt;7,AG36&gt;7), 10, IF(OR(AND(Z36&gt;7,AG36&gt;5),AND(Z36&gt;5,AG36&gt;7)),6,0)),"no method"))))))</f>
        <v>1.710526315789475</v>
      </c>
      <c r="T36" s="23">
        <f>IF(Parameters!$D$21 = 1, MAX(AA36, AH36),
IF(Parameters!$D$22 = 1, AVERAGE(AA36,AH36),
IF(Parameters!$D$23 = 1, IFERROR(GEOMEAN(AA36, AH36), 0),
IF(Parameters!$D$24, IF(AND(AA36=10,AH36=10),10,0),
IF(Parameters!$D$25, IF(AND(AA36&gt;7,AH36&gt;7),10,0),
IF(Parameters!$D$26, IF(AND(AA36&gt;7,AH36&gt;7), 10, IF(OR(AND(AA36&gt;7,AH36&gt;5),AND(AA36&gt;5,AH36&gt;7)),6,0)),"no method"))))))</f>
        <v>3.4090909090909101</v>
      </c>
      <c r="U36" s="23">
        <f>IF(Parameters!$D$21 = 1, MAX(AB36, AI36),
IF(Parameters!$D$22 = 1, AVERAGE(AB36,AI36),
IF(Parameters!$D$23 = 1, IFERROR(GEOMEAN(AB36, AI36), 0),
IF(Parameters!$D$24, IF(AND(AB36=10,AI36=10),10,0),
IF(Parameters!$D$25, IF(AND(AB36&gt;7,AI36&gt;7),10,0),
IF(Parameters!$D$26, IF(AND(AB36&gt;7,AI36&gt;7), 10, IF(OR(AND(AB36&gt;7,AI36&gt;5),AND(AB36&gt;5,AI36&gt;7)),6,0)),"no method"))))))</f>
        <v>6.2142857142857153</v>
      </c>
      <c r="V36" s="23">
        <f>IF(Parameters!$D$21 = 1, MAX(AC36, AJ36),
IF(Parameters!$D$22 = 1, AVERAGE(AC36,AJ36),
IF(Parameters!$D$23 = 1, IFERROR(GEOMEAN(AC36, AJ36), 0),
IF(Parameters!$D$24, IF(AND(AC36=10,AJ36=10),10,0),
IF(Parameters!$D$25, IF(AND(AC36&gt;7,AJ36&gt;7),10,0),
IF(Parameters!$D$26, IF(AND(AC36&gt;7,AJ36&gt;7), 10, IF(OR(AND(AC36&gt;7,AJ36&gt;5),AND(AC36&gt;5,AJ36&gt;7)),6,0)),"no method"))))))</f>
        <v>4.3333333333333348</v>
      </c>
      <c r="W36" s="23">
        <f>IF(Parameters!$D$21 = 1, MAX(AD36, AK36),
IF(Parameters!$D$22 = 1, AVERAGE(AD36,AK36),
IF(Parameters!$D$23 = 1, IFERROR(GEOMEAN(AD36, AK36), 0),
IF(Parameters!$D$24, IF(AND(AD36=10,AK36=10),10,0),
IF(Parameters!$D$25, IF(AND(AD36&gt;7,AK36&gt;7),10,0),
IF(Parameters!$D$26, IF(AND(AD36&gt;7,AK36&gt;7), 10, IF(OR(AND(AD36&gt;7,AK36&gt;5),AND(AD36&gt;5,AK36&gt;7)),6,0)),"no method"))))))</f>
        <v>0</v>
      </c>
      <c r="X36" s="49"/>
      <c r="Y36" s="23">
        <v>2.5</v>
      </c>
      <c r="Z36" s="23">
        <v>3.42105263157895</v>
      </c>
      <c r="AA36" s="24">
        <v>1.8181818181818199</v>
      </c>
      <c r="AB36" s="23">
        <v>2.4285714285714302</v>
      </c>
      <c r="AC36" s="23">
        <v>8.6666666666666696</v>
      </c>
      <c r="AD36" s="23">
        <v>0</v>
      </c>
      <c r="AE36" s="49"/>
      <c r="AF36" s="23">
        <v>10</v>
      </c>
      <c r="AG36" s="23">
        <v>0</v>
      </c>
      <c r="AH36" s="23">
        <v>5</v>
      </c>
      <c r="AI36" s="23">
        <v>10</v>
      </c>
      <c r="AJ36" s="23">
        <v>0</v>
      </c>
      <c r="AK36" s="23">
        <v>0</v>
      </c>
      <c r="AL36" s="48"/>
      <c r="AM36" s="25">
        <v>0</v>
      </c>
      <c r="AN36" s="25">
        <v>0.3</v>
      </c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</row>
    <row r="37" spans="1:53" x14ac:dyDescent="0.2">
      <c r="A37" s="61">
        <v>32</v>
      </c>
      <c r="B37" s="18" t="s">
        <v>65</v>
      </c>
      <c r="C37" s="18" t="s">
        <v>66</v>
      </c>
      <c r="D37" s="18" t="s">
        <v>438</v>
      </c>
      <c r="E37" s="18" t="s">
        <v>432</v>
      </c>
      <c r="F37" s="48"/>
      <c r="G37" s="20" cm="1">
        <f t="array" ref="G37">IF(Parameters!$D$30, SUM(IF(ISNUMBER(R37:W37),(IF(R37:W37&gt;=Parameters!$D$36,1,"")),""))+0.5*(SUM(IF(ISNUMBER(R37:W37),(IF(R37:W37&gt;=Parameters!$D$37,1,"")),""))-SUM(IF(ISNUMBER(R37:W37),(IF(R37:W37&gt;=Parameters!$D$36,1,"")),""))),0) +
   IF(Parameters!$D$31,SUM(IF(ISNUMBER(R37:W37),(IF(R37:W37&gt;=Parameters!$D$36,1,"")),"")),0) +
   IF(Parameters!$D$32,AVERAGE(IF(ISNUMBER(R37:W37),R37:W37)),0) +
   IF(Parameters!$D$33,IF(OR(IF(ISNUMBER(R37:W37),R37:W37)=0),0,GEOMEAN(IF(ISNUMBER(R37:W37),R37:W37))),0)</f>
        <v>1.5</v>
      </c>
      <c r="H37" s="21">
        <f t="shared" si="2"/>
        <v>1.5</v>
      </c>
      <c r="I37" s="81"/>
      <c r="J37" s="20" cm="1">
        <f t="array" ref="J37">IF(Parameters!$D$30, SUM(IF(ISNUMBER(Y37:AD37),(IF(Y37:AD37&gt;=Parameters!$D$40,1,"")),""))+0.5*(SUM(IF(ISNUMBER(Y37:AD37),(IF(Y37:AD37&gt;=Parameters!$D$41,1,"")),""))-SUM(IF(ISNUMBER(Y37:AD37),(IF(Y37:AD37&gt;=Parameters!$D$40,1,"")),""))),0) +
   IF(Parameters!$D$31,SUM(IF(ISNUMBER(Y37:AD37),(IF(Y37:AD37&gt;=Parameters!$D$40,1,"")),"")),0) +
   IF(Parameters!$D$32,AVERAGE(IF(ISNUMBER(Y37:AD37),Y37:AD37)),0) +
   IF(Parameters!$D$33,IF(OR(IF(ISNUMBER(Y37:AD37),Y37:AD37)=0),0,GEOMEAN(IF(ISNUMBER(Y37:AD37),Y37:AD37))),0)</f>
        <v>1</v>
      </c>
      <c r="K37" s="21">
        <f t="shared" si="3"/>
        <v>1</v>
      </c>
      <c r="L37" s="81"/>
      <c r="M37" s="19" cm="1">
        <f t="array" ref="M37">IF(Parameters!$D$30, SUM(IF(ISNUMBER(AF37:AK37),(IF(AF37:AK37&gt;=Parameters!$D$40,1,"")),""))+0.5*(SUM(IF(ISNUMBER(AF37:AK37),(IF(AF37:AK37&gt;=Parameters!$D$41,1,"")),""))-SUM(IF(ISNUMBER(AF37:AK37),(IF(AF37:AK37&gt;=Parameters!$D$40,1,"")),""))),0) +
   IF(Parameters!$D$31,SUM(IF(ISNUMBER(AF37:AK37),(IF(AF37:AK37&gt;=Parameters!$D$40,1,"")),"")),0) +
   IF(Parameters!$D$32,AVERAGE(IF(ISNUMBER(AF37:AK37),AF37:AK37)),0) +
   IF(Parameters!$D$33,IF(OR(IF(ISNUMBER(AF37:AK37),AF37:AK37)=0),0,GEOMEAN(IF(ISNUMBER(AF37:AK37),AF37:AK37))),0)</f>
        <v>1</v>
      </c>
      <c r="N37" s="21">
        <f t="shared" si="4"/>
        <v>1</v>
      </c>
      <c r="O37" s="81"/>
      <c r="P37" s="22"/>
      <c r="Q37" s="48"/>
      <c r="R37" s="23">
        <f>IF(Parameters!$D$21 = 1, MAX(Y37, AF37),
IF(Parameters!$D$22 = 1, AVERAGE(Y37,AF37),
IF(Parameters!$D$23 = 1, IFERROR(GEOMEAN(Y37, AF37), 0),
IF(Parameters!$D$24, IF(AND(Y37=10,AF37=10),10,0),
IF(Parameters!$D$25, IF(AND(Y37&gt;7,AF37&gt;7),10,0),
IF(Parameters!$D$26, IF(AND(Y37&gt;7,AF37&gt;7), 10, IF(OR(AND(Y37&gt;7,AF37&gt;5),AND(Y37&gt;5,AF37&gt;7)),6,0)),"no method"))))))</f>
        <v>7.18</v>
      </c>
      <c r="S37" s="23">
        <f>IF(Parameters!$D$21 = 1, MAX(Z37, AG37),
IF(Parameters!$D$22 = 1, AVERAGE(Z37,AG37),
IF(Parameters!$D$23 = 1, IFERROR(GEOMEAN(Z37, AG37), 0),
IF(Parameters!$D$24, IF(AND(Z37=10,AG37=10),10,0),
IF(Parameters!$D$25, IF(AND(Z37&gt;7,AG37&gt;7),10,0),
IF(Parameters!$D$26, IF(AND(Z37&gt;7,AG37&gt;7), 10, IF(OR(AND(Z37&gt;7,AG37&gt;5),AND(Z37&gt;5,AG37&gt;7)),6,0)),"no method"))))))</f>
        <v>1.45933014354067</v>
      </c>
      <c r="T37" s="23">
        <f>IF(Parameters!$D$21 = 1, MAX(AA37, AH37),
IF(Parameters!$D$22 = 1, AVERAGE(AA37,AH37),
IF(Parameters!$D$23 = 1, IFERROR(GEOMEAN(AA37, AH37), 0),
IF(Parameters!$D$24, IF(AND(AA37=10,AH37=10),10,0),
IF(Parameters!$D$25, IF(AND(AA37&gt;7,AH37&gt;7),10,0),
IF(Parameters!$D$26, IF(AND(AA37&gt;7,AH37&gt;7), 10, IF(OR(AND(AA37&gt;7,AH37&gt;5),AND(AA37&gt;5,AH37&gt;7)),6,0)),"no method"))))))</f>
        <v>2.7107438016528951</v>
      </c>
      <c r="U37" s="23">
        <f>IF(Parameters!$D$21 = 1, MAX(AB37, AI37),
IF(Parameters!$D$22 = 1, AVERAGE(AB37,AI37),
IF(Parameters!$D$23 = 1, IFERROR(GEOMEAN(AB37, AI37), 0),
IF(Parameters!$D$24, IF(AND(AB37=10,AI37=10),10,0),
IF(Parameters!$D$25, IF(AND(AB37&gt;7,AI37&gt;7),10,0),
IF(Parameters!$D$26, IF(AND(AB37&gt;7,AI37&gt;7), 10, IF(OR(AND(AB37&gt;7,AI37&gt;5),AND(AB37&gt;5,AI37&gt;7)),6,0)),"no method"))))))</f>
        <v>2.1571428571428548</v>
      </c>
      <c r="V37" s="23">
        <f>IF(Parameters!$D$21 = 1, MAX(AC37, AJ37),
IF(Parameters!$D$22 = 1, AVERAGE(AC37,AJ37),
IF(Parameters!$D$23 = 1, IFERROR(GEOMEAN(AC37, AJ37), 0),
IF(Parameters!$D$24, IF(AND(AC37=10,AJ37=10),10,0),
IF(Parameters!$D$25, IF(AND(AC37&gt;7,AJ37&gt;7),10,0),
IF(Parameters!$D$26, IF(AND(AC37&gt;7,AJ37&gt;7), 10, IF(OR(AND(AC37&gt;7,AJ37&gt;5),AND(AC37&gt;5,AJ37&gt;7)),6,0)),"no method"))))))</f>
        <v>5</v>
      </c>
      <c r="W37" s="23">
        <f>IF(Parameters!$D$21 = 1, MAX(AD37, AK37),
IF(Parameters!$D$22 = 1, AVERAGE(AD37,AK37),
IF(Parameters!$D$23 = 1, IFERROR(GEOMEAN(AD37, AK37), 0),
IF(Parameters!$D$24, IF(AND(AD37=10,AK37=10),10,0),
IF(Parameters!$D$25, IF(AND(AD37&gt;7,AK37&gt;7),10,0),
IF(Parameters!$D$26, IF(AND(AD37&gt;7,AK37&gt;7), 10, IF(OR(AND(AD37&gt;7,AK37&gt;5),AND(AD37&gt;5,AK37&gt;7)),6,0)),"no method"))))))</f>
        <v>0</v>
      </c>
      <c r="X37" s="49"/>
      <c r="Y37" s="23">
        <v>4.3600000000000003</v>
      </c>
      <c r="Z37" s="23">
        <v>2.9186602870813401</v>
      </c>
      <c r="AA37" s="24">
        <v>5.4214876033057902</v>
      </c>
      <c r="AB37" s="23">
        <v>3.71428571428571</v>
      </c>
      <c r="AC37" s="23">
        <v>10</v>
      </c>
      <c r="AD37" s="23">
        <v>0</v>
      </c>
      <c r="AE37" s="49"/>
      <c r="AF37" s="23">
        <v>10</v>
      </c>
      <c r="AG37" s="23">
        <v>0</v>
      </c>
      <c r="AH37" s="23">
        <v>0</v>
      </c>
      <c r="AI37" s="23">
        <v>0.6</v>
      </c>
      <c r="AJ37" s="23">
        <v>0</v>
      </c>
      <c r="AK37" s="23">
        <v>0</v>
      </c>
      <c r="AL37" s="48"/>
      <c r="AM37" s="25">
        <v>0</v>
      </c>
      <c r="AN37" s="25">
        <v>0.2</v>
      </c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</row>
    <row r="38" spans="1:53" x14ac:dyDescent="0.2">
      <c r="A38" s="61">
        <v>33</v>
      </c>
      <c r="B38" s="18" t="s">
        <v>67</v>
      </c>
      <c r="C38" s="18" t="s">
        <v>68</v>
      </c>
      <c r="D38" s="18" t="s">
        <v>434</v>
      </c>
      <c r="E38" s="18" t="s">
        <v>431</v>
      </c>
      <c r="F38" s="48"/>
      <c r="G38" s="20" cm="1">
        <f t="array" ref="G38">IF(Parameters!$D$30, SUM(IF(ISNUMBER(R38:W38),(IF(R38:W38&gt;=Parameters!$D$36,1,"")),""))+0.5*(SUM(IF(ISNUMBER(R38:W38),(IF(R38:W38&gt;=Parameters!$D$37,1,"")),""))-SUM(IF(ISNUMBER(R38:W38),(IF(R38:W38&gt;=Parameters!$D$36,1,"")),""))),0) +
   IF(Parameters!$D$31,SUM(IF(ISNUMBER(R38:W38),(IF(R38:W38&gt;=Parameters!$D$36,1,"")),"")),0) +
   IF(Parameters!$D$32,AVERAGE(IF(ISNUMBER(R38:W38),R38:W38)),0) +
   IF(Parameters!$D$33,IF(OR(IF(ISNUMBER(R38:W38),R38:W38)=0),0,GEOMEAN(IF(ISNUMBER(R38:W38),R38:W38))),0)</f>
        <v>2.5</v>
      </c>
      <c r="H38" s="21">
        <f t="shared" si="2"/>
        <v>2.5</v>
      </c>
      <c r="I38" s="81"/>
      <c r="J38" s="20" cm="1">
        <f t="array" ref="J38">IF(Parameters!$D$30, SUM(IF(ISNUMBER(Y38:AD38),(IF(Y38:AD38&gt;=Parameters!$D$40,1,"")),""))+0.5*(SUM(IF(ISNUMBER(Y38:AD38),(IF(Y38:AD38&gt;=Parameters!$D$41,1,"")),""))-SUM(IF(ISNUMBER(Y38:AD38),(IF(Y38:AD38&gt;=Parameters!$D$40,1,"")),""))),0) +
   IF(Parameters!$D$31,SUM(IF(ISNUMBER(Y38:AD38),(IF(Y38:AD38&gt;=Parameters!$D$40,1,"")),"")),0) +
   IF(Parameters!$D$32,AVERAGE(IF(ISNUMBER(Y38:AD38),Y38:AD38)),0) +
   IF(Parameters!$D$33,IF(OR(IF(ISNUMBER(Y38:AD38),Y38:AD38)=0),0,GEOMEAN(IF(ISNUMBER(Y38:AD38),Y38:AD38))),0)</f>
        <v>1.5</v>
      </c>
      <c r="K38" s="21">
        <f t="shared" si="3"/>
        <v>1.5</v>
      </c>
      <c r="L38" s="81"/>
      <c r="M38" s="19" cm="1">
        <f t="array" ref="M38">IF(Parameters!$D$30, SUM(IF(ISNUMBER(AF38:AK38),(IF(AF38:AK38&gt;=Parameters!$D$40,1,"")),""))+0.5*(SUM(IF(ISNUMBER(AF38:AK38),(IF(AF38:AK38&gt;=Parameters!$D$41,1,"")),""))-SUM(IF(ISNUMBER(AF38:AK38),(IF(AF38:AK38&gt;=Parameters!$D$40,1,"")),""))),0) +
   IF(Parameters!$D$31,SUM(IF(ISNUMBER(AF38:AK38),(IF(AF38:AK38&gt;=Parameters!$D$40,1,"")),"")),0) +
   IF(Parameters!$D$32,AVERAGE(IF(ISNUMBER(AF38:AK38),AF38:AK38)),0) +
   IF(Parameters!$D$33,IF(OR(IF(ISNUMBER(AF38:AK38),AF38:AK38)=0),0,GEOMEAN(IF(ISNUMBER(AF38:AK38),AF38:AK38))),0)</f>
        <v>0.5</v>
      </c>
      <c r="N38" s="21">
        <f t="shared" si="4"/>
        <v>0.5</v>
      </c>
      <c r="O38" s="81"/>
      <c r="P38" s="22"/>
      <c r="Q38" s="48"/>
      <c r="R38" s="23">
        <f>IF(Parameters!$D$21 = 1, MAX(Y38, AF38),
IF(Parameters!$D$22 = 1, AVERAGE(Y38,AF38),
IF(Parameters!$D$23 = 1, IFERROR(GEOMEAN(Y38, AF38), 0),
IF(Parameters!$D$24, IF(AND(Y38=10,AF38=10),10,0),
IF(Parameters!$D$25, IF(AND(Y38&gt;7,AF38&gt;7),10,0),
IF(Parameters!$D$26, IF(AND(Y38&gt;7,AF38&gt;7), 10, IF(OR(AND(Y38&gt;7,AF38&gt;5),AND(Y38&gt;5,AF38&gt;7)),6,0)),"no method"))))))</f>
        <v>7.6730769230769251</v>
      </c>
      <c r="S38" s="23">
        <f>IF(Parameters!$D$21 = 1, MAX(Z38, AG38),
IF(Parameters!$D$22 = 1, AVERAGE(Z38,AG38),
IF(Parameters!$D$23 = 1, IFERROR(GEOMEAN(Z38, AG38), 0),
IF(Parameters!$D$24, IF(AND(Z38=10,AG38=10),10,0),
IF(Parameters!$D$25, IF(AND(Z38&gt;7,AG38&gt;7),10,0),
IF(Parameters!$D$26, IF(AND(Z38&gt;7,AG38&gt;7), 10, IF(OR(AND(Z38&gt;7,AG38&gt;5),AND(Z38&gt;5,AG38&gt;7)),6,0)),"no method"))))))</f>
        <v>3.6483253588516749</v>
      </c>
      <c r="T38" s="23">
        <f>IF(Parameters!$D$21 = 1, MAX(AA38, AH38),
IF(Parameters!$D$22 = 1, AVERAGE(AA38,AH38),
IF(Parameters!$D$23 = 1, IFERROR(GEOMEAN(AA38, AH38), 0),
IF(Parameters!$D$24, IF(AND(AA38=10,AH38=10),10,0),
IF(Parameters!$D$25, IF(AND(AA38&gt;7,AH38&gt;7),10,0),
IF(Parameters!$D$26, IF(AND(AA38&gt;7,AH38&gt;7), 10, IF(OR(AND(AA38&gt;7,AH38&gt;5),AND(AA38&gt;5,AH38&gt;7)),6,0)),"no method"))))))</f>
        <v>5.954545454545455</v>
      </c>
      <c r="U38" s="23">
        <f>IF(Parameters!$D$21 = 1, MAX(AB38, AI38),
IF(Parameters!$D$22 = 1, AVERAGE(AB38,AI38),
IF(Parameters!$D$23 = 1, IFERROR(GEOMEAN(AB38, AI38), 0),
IF(Parameters!$D$24, IF(AND(AB38=10,AI38=10),10,0),
IF(Parameters!$D$25, IF(AND(AB38&gt;7,AI38&gt;7),10,0),
IF(Parameters!$D$26, IF(AND(AB38&gt;7,AI38&gt;7), 10, IF(OR(AND(AB38&gt;7,AI38&gt;5),AND(AB38&gt;5,AI38&gt;7)),6,0)),"no method"))))))</f>
        <v>7.7857142857142847</v>
      </c>
      <c r="V38" s="23">
        <f>IF(Parameters!$D$21 = 1, MAX(AC38, AJ38),
IF(Parameters!$D$22 = 1, AVERAGE(AC38,AJ38),
IF(Parameters!$D$23 = 1, IFERROR(GEOMEAN(AC38, AJ38), 0),
IF(Parameters!$D$24, IF(AND(AC38=10,AJ38=10),10,0),
IF(Parameters!$D$25, IF(AND(AC38&gt;7,AJ38&gt;7),10,0),
IF(Parameters!$D$26, IF(AND(AC38&gt;7,AJ38&gt;7), 10, IF(OR(AND(AC38&gt;7,AJ38&gt;5),AND(AC38&gt;5,AJ38&gt;7)),6,0)),"no method"))))))</f>
        <v>2.3333333333333348</v>
      </c>
      <c r="W38" s="23">
        <f>IF(Parameters!$D$21 = 1, MAX(AD38, AK38),
IF(Parameters!$D$22 = 1, AVERAGE(AD38,AK38),
IF(Parameters!$D$23 = 1, IFERROR(GEOMEAN(AD38, AK38), 0),
IF(Parameters!$D$24, IF(AND(AD38=10,AK38=10),10,0),
IF(Parameters!$D$25, IF(AND(AD38&gt;7,AK38&gt;7),10,0),
IF(Parameters!$D$26, IF(AND(AD38&gt;7,AK38&gt;7), 10, IF(OR(AND(AD38&gt;7,AK38&gt;5),AND(AD38&gt;5,AK38&gt;7)),6,0)),"no method"))))))</f>
        <v>2.810741593992085</v>
      </c>
      <c r="X38" s="49"/>
      <c r="Y38" s="23">
        <v>9</v>
      </c>
      <c r="Z38" s="23">
        <v>7.2966507177033497</v>
      </c>
      <c r="AA38" s="24">
        <v>6.9090909090909101</v>
      </c>
      <c r="AB38" s="23">
        <v>8.5714285714285694</v>
      </c>
      <c r="AC38" s="23">
        <v>4.6666666666666696</v>
      </c>
      <c r="AD38" s="23">
        <v>0</v>
      </c>
      <c r="AE38" s="49"/>
      <c r="AF38" s="23">
        <v>6.3461538461538503</v>
      </c>
      <c r="AG38" s="23">
        <v>0</v>
      </c>
      <c r="AH38" s="23">
        <v>5</v>
      </c>
      <c r="AI38" s="23">
        <v>7</v>
      </c>
      <c r="AJ38" s="23">
        <v>0</v>
      </c>
      <c r="AK38" s="23">
        <v>5.62148318798417</v>
      </c>
      <c r="AL38" s="48"/>
      <c r="AM38" s="25">
        <v>0</v>
      </c>
      <c r="AN38" s="25">
        <v>0.3</v>
      </c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</row>
    <row r="39" spans="1:53" x14ac:dyDescent="0.2">
      <c r="A39" s="61">
        <v>34</v>
      </c>
      <c r="B39" s="18" t="s">
        <v>69</v>
      </c>
      <c r="C39" s="18" t="s">
        <v>70</v>
      </c>
      <c r="D39" s="18" t="s">
        <v>434</v>
      </c>
      <c r="E39" s="18" t="s">
        <v>440</v>
      </c>
      <c r="F39" s="48"/>
      <c r="G39" s="20" cm="1">
        <f t="array" ref="G39">IF(Parameters!$D$30, SUM(IF(ISNUMBER(R39:W39),(IF(R39:W39&gt;=Parameters!$D$36,1,"")),""))+0.5*(SUM(IF(ISNUMBER(R39:W39),(IF(R39:W39&gt;=Parameters!$D$37,1,"")),""))-SUM(IF(ISNUMBER(R39:W39),(IF(R39:W39&gt;=Parameters!$D$36,1,"")),""))),0) +
   IF(Parameters!$D$31,SUM(IF(ISNUMBER(R39:W39),(IF(R39:W39&gt;=Parameters!$D$36,1,"")),"")),0) +
   IF(Parameters!$D$32,AVERAGE(IF(ISNUMBER(R39:W39),R39:W39)),0) +
   IF(Parameters!$D$33,IF(OR(IF(ISNUMBER(R39:W39),R39:W39)=0),0,GEOMEAN(IF(ISNUMBER(R39:W39),R39:W39))),0)</f>
        <v>4.5</v>
      </c>
      <c r="H39" s="21">
        <f t="shared" si="2"/>
        <v>4.5</v>
      </c>
      <c r="I39" s="81"/>
      <c r="J39" s="20" cm="1">
        <f t="array" ref="J39">IF(Parameters!$D$30, SUM(IF(ISNUMBER(Y39:AD39),(IF(Y39:AD39&gt;=Parameters!$D$40,1,"")),""))+0.5*(SUM(IF(ISNUMBER(Y39:AD39),(IF(Y39:AD39&gt;=Parameters!$D$41,1,"")),""))-SUM(IF(ISNUMBER(Y39:AD39),(IF(Y39:AD39&gt;=Parameters!$D$40,1,"")),""))),0) +
   IF(Parameters!$D$31,SUM(IF(ISNUMBER(Y39:AD39),(IF(Y39:AD39&gt;=Parameters!$D$40,1,"")),"")),0) +
   IF(Parameters!$D$32,AVERAGE(IF(ISNUMBER(Y39:AD39),Y39:AD39)),0) +
   IF(Parameters!$D$33,IF(OR(IF(ISNUMBER(Y39:AD39),Y39:AD39)=0),0,GEOMEAN(IF(ISNUMBER(Y39:AD39),Y39:AD39))),0)</f>
        <v>3</v>
      </c>
      <c r="K39" s="21">
        <f t="shared" si="3"/>
        <v>3</v>
      </c>
      <c r="L39" s="81"/>
      <c r="M39" s="19" cm="1">
        <f t="array" ref="M39">IF(Parameters!$D$30, SUM(IF(ISNUMBER(AF39:AK39),(IF(AF39:AK39&gt;=Parameters!$D$40,1,"")),""))+0.5*(SUM(IF(ISNUMBER(AF39:AK39),(IF(AF39:AK39&gt;=Parameters!$D$41,1,"")),""))-SUM(IF(ISNUMBER(AF39:AK39),(IF(AF39:AK39&gt;=Parameters!$D$40,1,"")),""))),0) +
   IF(Parameters!$D$31,SUM(IF(ISNUMBER(AF39:AK39),(IF(AF39:AK39&gt;=Parameters!$D$40,1,"")),"")),0) +
   IF(Parameters!$D$32,AVERAGE(IF(ISNUMBER(AF39:AK39),AF39:AK39)),0) +
   IF(Parameters!$D$33,IF(OR(IF(ISNUMBER(AF39:AK39),AF39:AK39)=0),0,GEOMEAN(IF(ISNUMBER(AF39:AK39),AF39:AK39))),0)</f>
        <v>3.5</v>
      </c>
      <c r="N39" s="21">
        <f t="shared" si="4"/>
        <v>3.5</v>
      </c>
      <c r="O39" s="81"/>
      <c r="P39" s="22"/>
      <c r="Q39" s="48"/>
      <c r="R39" s="23">
        <f>IF(Parameters!$D$21 = 1, MAX(Y39, AF39),
IF(Parameters!$D$22 = 1, AVERAGE(Y39,AF39),
IF(Parameters!$D$23 = 1, IFERROR(GEOMEAN(Y39, AF39), 0),
IF(Parameters!$D$24, IF(AND(Y39=10,AF39=10),10,0),
IF(Parameters!$D$25, IF(AND(Y39&gt;7,AF39&gt;7),10,0),
IF(Parameters!$D$26, IF(AND(Y39&gt;7,AF39&gt;7), 10, IF(OR(AND(Y39&gt;7,AF39&gt;5),AND(Y39&gt;5,AF39&gt;7)),6,0)),"no method"))))))</f>
        <v>9.625</v>
      </c>
      <c r="S39" s="23">
        <f>IF(Parameters!$D$21 = 1, MAX(Z39, AG39),
IF(Parameters!$D$22 = 1, AVERAGE(Z39,AG39),
IF(Parameters!$D$23 = 1, IFERROR(GEOMEAN(Z39, AG39), 0),
IF(Parameters!$D$24, IF(AND(Z39=10,AG39=10),10,0),
IF(Parameters!$D$25, IF(AND(Z39&gt;7,AG39&gt;7),10,0),
IF(Parameters!$D$26, IF(AND(Z39&gt;7,AG39&gt;7), 10, IF(OR(AND(Z39&gt;7,AG39&gt;5),AND(Z39&gt;5,AG39&gt;7)),6,0)),"no method"))))))</f>
        <v>9.0669856459330163</v>
      </c>
      <c r="T39" s="23">
        <f>IF(Parameters!$D$21 = 1, MAX(AA39, AH39),
IF(Parameters!$D$22 = 1, AVERAGE(AA39,AH39),
IF(Parameters!$D$23 = 1, IFERROR(GEOMEAN(AA39, AH39), 0),
IF(Parameters!$D$24, IF(AND(AA39=10,AH39=10),10,0),
IF(Parameters!$D$25, IF(AND(AA39&gt;7,AH39&gt;7),10,0),
IF(Parameters!$D$26, IF(AND(AA39&gt;7,AH39&gt;7), 10, IF(OR(AND(AA39&gt;7,AH39&gt;5),AND(AA39&gt;5,AH39&gt;7)),6,0)),"no method"))))))</f>
        <v>6.6528925619834753</v>
      </c>
      <c r="U39" s="23">
        <f>IF(Parameters!$D$21 = 1, MAX(AB39, AI39),
IF(Parameters!$D$22 = 1, AVERAGE(AB39,AI39),
IF(Parameters!$D$23 = 1, IFERROR(GEOMEAN(AB39, AI39), 0),
IF(Parameters!$D$24, IF(AND(AB39=10,AI39=10),10,0),
IF(Parameters!$D$25, IF(AND(AB39&gt;7,AI39&gt;7),10,0),
IF(Parameters!$D$26, IF(AND(AB39&gt;7,AI39&gt;7), 10, IF(OR(AND(AB39&gt;7,AI39&gt;5),AND(AB39&gt;5,AI39&gt;7)),6,0)),"no method"))))))</f>
        <v>7.7142857142857153</v>
      </c>
      <c r="V39" s="23">
        <f>IF(Parameters!$D$21 = 1, MAX(AC39, AJ39),
IF(Parameters!$D$22 = 1, AVERAGE(AC39,AJ39),
IF(Parameters!$D$23 = 1, IFERROR(GEOMEAN(AC39, AJ39), 0),
IF(Parameters!$D$24, IF(AND(AC39=10,AJ39=10),10,0),
IF(Parameters!$D$25, IF(AND(AC39&gt;7,AJ39&gt;7),10,0),
IF(Parameters!$D$26, IF(AND(AC39&gt;7,AJ39&gt;7), 10, IF(OR(AND(AC39&gt;7,AJ39&gt;5),AND(AC39&gt;5,AJ39&gt;7)),6,0)),"no method"))))))</f>
        <v>2.1666666666666652</v>
      </c>
      <c r="W39" s="23">
        <f>IF(Parameters!$D$21 = 1, MAX(AD39, AK39),
IF(Parameters!$D$22 = 1, AVERAGE(AD39,AK39),
IF(Parameters!$D$23 = 1, IFERROR(GEOMEAN(AD39, AK39), 0),
IF(Parameters!$D$24, IF(AND(AD39=10,AK39=10),10,0),
IF(Parameters!$D$25, IF(AND(AD39&gt;7,AK39&gt;7),10,0),
IF(Parameters!$D$26, IF(AND(AD39&gt;7,AK39&gt;7), 10, IF(OR(AND(AD39&gt;7,AK39&gt;5),AND(AD39&gt;5,AK39&gt;7)),6,0)),"no method"))))))</f>
        <v>10</v>
      </c>
      <c r="X39" s="49"/>
      <c r="Y39" s="23">
        <v>9.25</v>
      </c>
      <c r="Z39" s="23">
        <v>8.1339712918660307</v>
      </c>
      <c r="AA39" s="24">
        <v>8.7603305785124004</v>
      </c>
      <c r="AB39" s="23">
        <v>8.4285714285714306</v>
      </c>
      <c r="AC39" s="23">
        <v>4.3333333333333304</v>
      </c>
      <c r="AD39" s="23">
        <v>10</v>
      </c>
      <c r="AE39" s="49"/>
      <c r="AF39" s="23">
        <v>10</v>
      </c>
      <c r="AG39" s="23">
        <v>10</v>
      </c>
      <c r="AH39" s="23">
        <v>4.5454545454545503</v>
      </c>
      <c r="AI39" s="23">
        <v>7</v>
      </c>
      <c r="AJ39" s="23">
        <v>0</v>
      </c>
      <c r="AK39" s="23">
        <v>10</v>
      </c>
      <c r="AL39" s="48"/>
      <c r="AM39" s="25">
        <v>0</v>
      </c>
      <c r="AN39" s="25">
        <v>0.3</v>
      </c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</row>
    <row r="40" spans="1:53" x14ac:dyDescent="0.2">
      <c r="A40" s="61">
        <v>35</v>
      </c>
      <c r="B40" s="18" t="s">
        <v>71</v>
      </c>
      <c r="C40" s="18" t="s">
        <v>72</v>
      </c>
      <c r="D40" s="18" t="s">
        <v>434</v>
      </c>
      <c r="E40" s="18" t="s">
        <v>431</v>
      </c>
      <c r="F40" s="48"/>
      <c r="G40" s="20" cm="1">
        <f t="array" ref="G40">IF(Parameters!$D$30, SUM(IF(ISNUMBER(R40:W40),(IF(R40:W40&gt;=Parameters!$D$36,1,"")),""))+0.5*(SUM(IF(ISNUMBER(R40:W40),(IF(R40:W40&gt;=Parameters!$D$37,1,"")),""))-SUM(IF(ISNUMBER(R40:W40),(IF(R40:W40&gt;=Parameters!$D$36,1,"")),""))),0) +
   IF(Parameters!$D$31,SUM(IF(ISNUMBER(R40:W40),(IF(R40:W40&gt;=Parameters!$D$36,1,"")),"")),0) +
   IF(Parameters!$D$32,AVERAGE(IF(ISNUMBER(R40:W40),R40:W40)),0) +
   IF(Parameters!$D$33,IF(OR(IF(ISNUMBER(R40:W40),R40:W40)=0),0,GEOMEAN(IF(ISNUMBER(R40:W40),R40:W40))),0)</f>
        <v>5</v>
      </c>
      <c r="H40" s="21">
        <f t="shared" si="2"/>
        <v>5</v>
      </c>
      <c r="I40" s="81"/>
      <c r="J40" s="20" cm="1">
        <f t="array" ref="J40">IF(Parameters!$D$30, SUM(IF(ISNUMBER(Y40:AD40),(IF(Y40:AD40&gt;=Parameters!$D$40,1,"")),""))+0.5*(SUM(IF(ISNUMBER(Y40:AD40),(IF(Y40:AD40&gt;=Parameters!$D$41,1,"")),""))-SUM(IF(ISNUMBER(Y40:AD40),(IF(Y40:AD40&gt;=Parameters!$D$40,1,"")),""))),0) +
   IF(Parameters!$D$31,SUM(IF(ISNUMBER(Y40:AD40),(IF(Y40:AD40&gt;=Parameters!$D$40,1,"")),"")),0) +
   IF(Parameters!$D$32,AVERAGE(IF(ISNUMBER(Y40:AD40),Y40:AD40)),0) +
   IF(Parameters!$D$33,IF(OR(IF(ISNUMBER(Y40:AD40),Y40:AD40)=0),0,GEOMEAN(IF(ISNUMBER(Y40:AD40),Y40:AD40))),0)</f>
        <v>4.5</v>
      </c>
      <c r="K40" s="21">
        <f t="shared" si="3"/>
        <v>4.5</v>
      </c>
      <c r="L40" s="81"/>
      <c r="M40" s="19" cm="1">
        <f t="array" ref="M40">IF(Parameters!$D$30, SUM(IF(ISNUMBER(AF40:AK40),(IF(AF40:AK40&gt;=Parameters!$D$40,1,"")),""))+0.5*(SUM(IF(ISNUMBER(AF40:AK40),(IF(AF40:AK40&gt;=Parameters!$D$41,1,"")),""))-SUM(IF(ISNUMBER(AF40:AK40),(IF(AF40:AK40&gt;=Parameters!$D$40,1,"")),""))),0) +
   IF(Parameters!$D$31,SUM(IF(ISNUMBER(AF40:AK40),(IF(AF40:AK40&gt;=Parameters!$D$40,1,"")),"")),0) +
   IF(Parameters!$D$32,AVERAGE(IF(ISNUMBER(AF40:AK40),AF40:AK40)),0) +
   IF(Parameters!$D$33,IF(OR(IF(ISNUMBER(AF40:AK40),AF40:AK40)=0),0,GEOMEAN(IF(ISNUMBER(AF40:AK40),AF40:AK40))),0)</f>
        <v>3.5</v>
      </c>
      <c r="N40" s="21">
        <f t="shared" si="4"/>
        <v>3.5</v>
      </c>
      <c r="O40" s="81"/>
      <c r="P40" s="22"/>
      <c r="Q40" s="48"/>
      <c r="R40" s="23">
        <f>IF(Parameters!$D$21 = 1, MAX(Y40, AF40),
IF(Parameters!$D$22 = 1, AVERAGE(Y40,AF40),
IF(Parameters!$D$23 = 1, IFERROR(GEOMEAN(Y40, AF40), 0),
IF(Parameters!$D$24, IF(AND(Y40=10,AF40=10),10,0),
IF(Parameters!$D$25, IF(AND(Y40&gt;7,AF40&gt;7),10,0),
IF(Parameters!$D$26, IF(AND(Y40&gt;7,AF40&gt;7), 10, IF(OR(AND(Y40&gt;7,AF40&gt;5),AND(Y40&gt;5,AF40&gt;7)),6,0)),"no method"))))))</f>
        <v>10</v>
      </c>
      <c r="S40" s="23">
        <f>IF(Parameters!$D$21 = 1, MAX(Z40, AG40),
IF(Parameters!$D$22 = 1, AVERAGE(Z40,AG40),
IF(Parameters!$D$23 = 1, IFERROR(GEOMEAN(Z40, AG40), 0),
IF(Parameters!$D$24, IF(AND(Z40=10,AG40=10),10,0),
IF(Parameters!$D$25, IF(AND(Z40&gt;7,AG40&gt;7),10,0),
IF(Parameters!$D$26, IF(AND(Z40&gt;7,AG40&gt;7), 10, IF(OR(AND(Z40&gt;7,AG40&gt;5),AND(Z40&gt;5,AG40&gt;7)),6,0)),"no method"))))))</f>
        <v>10</v>
      </c>
      <c r="T40" s="23">
        <f>IF(Parameters!$D$21 = 1, MAX(AA40, AH40),
IF(Parameters!$D$22 = 1, AVERAGE(AA40,AH40),
IF(Parameters!$D$23 = 1, IFERROR(GEOMEAN(AA40, AH40), 0),
IF(Parameters!$D$24, IF(AND(AA40=10,AH40=10),10,0),
IF(Parameters!$D$25, IF(AND(AA40&gt;7,AH40&gt;7),10,0),
IF(Parameters!$D$26, IF(AND(AA40&gt;7,AH40&gt;7), 10, IF(OR(AND(AA40&gt;7,AH40&gt;5),AND(AA40&gt;5,AH40&gt;7)),6,0)),"no method"))))))</f>
        <v>7.9545454545454497</v>
      </c>
      <c r="U40" s="23">
        <f>IF(Parameters!$D$21 = 1, MAX(AB40, AI40),
IF(Parameters!$D$22 = 1, AVERAGE(AB40,AI40),
IF(Parameters!$D$23 = 1, IFERROR(GEOMEAN(AB40, AI40), 0),
IF(Parameters!$D$24, IF(AND(AB40=10,AI40=10),10,0),
IF(Parameters!$D$25, IF(AND(AB40&gt;7,AI40&gt;7),10,0),
IF(Parameters!$D$26, IF(AND(AB40&gt;7,AI40&gt;7), 10, IF(OR(AND(AB40&gt;7,AI40&gt;5),AND(AB40&gt;5,AI40&gt;7)),6,0)),"no method"))))))</f>
        <v>8.2857142857142847</v>
      </c>
      <c r="V40" s="23">
        <f>IF(Parameters!$D$21 = 1, MAX(AC40, AJ40),
IF(Parameters!$D$22 = 1, AVERAGE(AC40,AJ40),
IF(Parameters!$D$23 = 1, IFERROR(GEOMEAN(AC40, AJ40), 0),
IF(Parameters!$D$24, IF(AND(AC40=10,AJ40=10),10,0),
IF(Parameters!$D$25, IF(AND(AC40&gt;7,AJ40&gt;7),10,0),
IF(Parameters!$D$26, IF(AND(AC40&gt;7,AJ40&gt;7), 10, IF(OR(AND(AC40&gt;7,AJ40&gt;5),AND(AC40&gt;5,AJ40&gt;7)),6,0)),"no method"))))))</f>
        <v>2.9166666666666652</v>
      </c>
      <c r="W40" s="23">
        <f>IF(Parameters!$D$21 = 1, MAX(AD40, AK40),
IF(Parameters!$D$22 = 1, AVERAGE(AD40,AK40),
IF(Parameters!$D$23 = 1, IFERROR(GEOMEAN(AD40, AK40), 0),
IF(Parameters!$D$24, IF(AND(AD40=10,AK40=10),10,0),
IF(Parameters!$D$25, IF(AND(AD40&gt;7,AK40&gt;7),10,0),
IF(Parameters!$D$26, IF(AND(AD40&gt;7,AK40&gt;7), 10, IF(OR(AND(AD40&gt;7,AK40&gt;5),AND(AD40&gt;5,AK40&gt;7)),6,0)),"no method"))))))</f>
        <v>10</v>
      </c>
      <c r="X40" s="49"/>
      <c r="Y40" s="23">
        <v>10</v>
      </c>
      <c r="Z40" s="23">
        <v>10</v>
      </c>
      <c r="AA40" s="24">
        <v>10</v>
      </c>
      <c r="AB40" s="23">
        <v>9.5714285714285694</v>
      </c>
      <c r="AC40" s="23">
        <v>5.8333333333333304</v>
      </c>
      <c r="AD40" s="23">
        <v>10</v>
      </c>
      <c r="AE40" s="49"/>
      <c r="AF40" s="23">
        <v>10</v>
      </c>
      <c r="AG40" s="23">
        <v>10</v>
      </c>
      <c r="AH40" s="23">
        <v>5.9090909090909003</v>
      </c>
      <c r="AI40" s="23">
        <v>7</v>
      </c>
      <c r="AJ40" s="23">
        <v>0</v>
      </c>
      <c r="AK40" s="23">
        <v>10</v>
      </c>
      <c r="AL40" s="48"/>
      <c r="AM40" s="25">
        <v>0</v>
      </c>
      <c r="AN40" s="25">
        <v>0.1</v>
      </c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</row>
    <row r="41" spans="1:53" x14ac:dyDescent="0.2">
      <c r="A41" s="61">
        <v>36</v>
      </c>
      <c r="B41" s="18" t="s">
        <v>73</v>
      </c>
      <c r="C41" s="18" t="s">
        <v>74</v>
      </c>
      <c r="D41" s="18" t="s">
        <v>434</v>
      </c>
      <c r="E41" s="18" t="s">
        <v>440</v>
      </c>
      <c r="F41" s="48"/>
      <c r="G41" s="20" cm="1">
        <f t="array" ref="G41">IF(Parameters!$D$30, SUM(IF(ISNUMBER(R41:W41),(IF(R41:W41&gt;=Parameters!$D$36,1,"")),""))+0.5*(SUM(IF(ISNUMBER(R41:W41),(IF(R41:W41&gt;=Parameters!$D$37,1,"")),""))-SUM(IF(ISNUMBER(R41:W41),(IF(R41:W41&gt;=Parameters!$D$36,1,"")),""))),0) +
   IF(Parameters!$D$31,SUM(IF(ISNUMBER(R41:W41),(IF(R41:W41&gt;=Parameters!$D$36,1,"")),"")),0) +
   IF(Parameters!$D$32,AVERAGE(IF(ISNUMBER(R41:W41),R41:W41)),0) +
   IF(Parameters!$D$33,IF(OR(IF(ISNUMBER(R41:W41),R41:W41)=0),0,GEOMEAN(IF(ISNUMBER(R41:W41),R41:W41))),0)</f>
        <v>4.5</v>
      </c>
      <c r="H41" s="21">
        <f t="shared" si="2"/>
        <v>4.5</v>
      </c>
      <c r="I41" s="81"/>
      <c r="J41" s="20" cm="1">
        <f t="array" ref="J41">IF(Parameters!$D$30, SUM(IF(ISNUMBER(Y41:AD41),(IF(Y41:AD41&gt;=Parameters!$D$40,1,"")),""))+0.5*(SUM(IF(ISNUMBER(Y41:AD41),(IF(Y41:AD41&gt;=Parameters!$D$41,1,"")),""))-SUM(IF(ISNUMBER(Y41:AD41),(IF(Y41:AD41&gt;=Parameters!$D$40,1,"")),""))),0) +
   IF(Parameters!$D$31,SUM(IF(ISNUMBER(Y41:AD41),(IF(Y41:AD41&gt;=Parameters!$D$40,1,"")),"")),0) +
   IF(Parameters!$D$32,AVERAGE(IF(ISNUMBER(Y41:AD41),Y41:AD41)),0) +
   IF(Parameters!$D$33,IF(OR(IF(ISNUMBER(Y41:AD41),Y41:AD41)=0),0,GEOMEAN(IF(ISNUMBER(Y41:AD41),Y41:AD41))),0)</f>
        <v>3.5</v>
      </c>
      <c r="K41" s="21">
        <f t="shared" si="3"/>
        <v>3.5</v>
      </c>
      <c r="L41" s="81"/>
      <c r="M41" s="19" cm="1">
        <f t="array" ref="M41">IF(Parameters!$D$30, SUM(IF(ISNUMBER(AF41:AK41),(IF(AF41:AK41&gt;=Parameters!$D$40,1,"")),""))+0.5*(SUM(IF(ISNUMBER(AF41:AK41),(IF(AF41:AK41&gt;=Parameters!$D$41,1,"")),""))-SUM(IF(ISNUMBER(AF41:AK41),(IF(AF41:AK41&gt;=Parameters!$D$40,1,"")),""))),0) +
   IF(Parameters!$D$31,SUM(IF(ISNUMBER(AF41:AK41),(IF(AF41:AK41&gt;=Parameters!$D$40,1,"")),"")),0) +
   IF(Parameters!$D$32,AVERAGE(IF(ISNUMBER(AF41:AK41),AF41:AK41)),0) +
   IF(Parameters!$D$33,IF(OR(IF(ISNUMBER(AF41:AK41),AF41:AK41)=0),0,GEOMEAN(IF(ISNUMBER(AF41:AK41),AF41:AK41))),0)</f>
        <v>1.5</v>
      </c>
      <c r="N41" s="21">
        <f t="shared" si="4"/>
        <v>1.5</v>
      </c>
      <c r="O41" s="81"/>
      <c r="P41" s="22"/>
      <c r="Q41" s="48"/>
      <c r="R41" s="23">
        <f>IF(Parameters!$D$21 = 1, MAX(Y41, AF41),
IF(Parameters!$D$22 = 1, AVERAGE(Y41,AF41),
IF(Parameters!$D$23 = 1, IFERROR(GEOMEAN(Y41, AF41), 0),
IF(Parameters!$D$24, IF(AND(Y41=10,AF41=10),10,0),
IF(Parameters!$D$25, IF(AND(Y41&gt;7,AF41&gt;7),10,0),
IF(Parameters!$D$26, IF(AND(Y41&gt;7,AF41&gt;7), 10, IF(OR(AND(Y41&gt;7,AF41&gt;5),AND(Y41&gt;5,AF41&gt;7)),6,0)),"no method"))))))</f>
        <v>8.0692307692307708</v>
      </c>
      <c r="S41" s="23">
        <f>IF(Parameters!$D$21 = 1, MAX(Z41, AG41),
IF(Parameters!$D$22 = 1, AVERAGE(Z41,AG41),
IF(Parameters!$D$23 = 1, IFERROR(GEOMEAN(Z41, AG41), 0),
IF(Parameters!$D$24, IF(AND(Z41=10,AG41=10),10,0),
IF(Parameters!$D$25, IF(AND(Z41&gt;7,AG41&gt;7),10,0),
IF(Parameters!$D$26, IF(AND(Z41&gt;7,AG41&gt;7), 10, IF(OR(AND(Z41&gt;7,AG41&gt;5),AND(Z41&gt;5,AG41&gt;7)),6,0)),"no method"))))))</f>
        <v>5</v>
      </c>
      <c r="T41" s="23">
        <f>IF(Parameters!$D$21 = 1, MAX(AA41, AH41),
IF(Parameters!$D$22 = 1, AVERAGE(AA41,AH41),
IF(Parameters!$D$23 = 1, IFERROR(GEOMEAN(AA41, AH41), 0),
IF(Parameters!$D$24, IF(AND(AA41=10,AH41=10),10,0),
IF(Parameters!$D$25, IF(AND(AA41&gt;7,AH41&gt;7),10,0),
IF(Parameters!$D$26, IF(AND(AA41&gt;7,AH41&gt;7), 10, IF(OR(AND(AA41&gt;7,AH41&gt;5),AND(AA41&gt;5,AH41&gt;7)),6,0)),"no method"))))))</f>
        <v>7.7685950413223148</v>
      </c>
      <c r="U41" s="23">
        <f>IF(Parameters!$D$21 = 1, MAX(AB41, AI41),
IF(Parameters!$D$22 = 1, AVERAGE(AB41,AI41),
IF(Parameters!$D$23 = 1, IFERROR(GEOMEAN(AB41, AI41), 0),
IF(Parameters!$D$24, IF(AND(AB41=10,AI41=10),10,0),
IF(Parameters!$D$25, IF(AND(AB41&gt;7,AI41&gt;7),10,0),
IF(Parameters!$D$26, IF(AND(AB41&gt;7,AI41&gt;7), 10, IF(OR(AND(AB41&gt;7,AI41&gt;5),AND(AB41&gt;5,AI41&gt;7)),6,0)),"no method"))))))</f>
        <v>8.7030889304582946</v>
      </c>
      <c r="V41" s="23">
        <f>IF(Parameters!$D$21 = 1, MAX(AC41, AJ41),
IF(Parameters!$D$22 = 1, AVERAGE(AC41,AJ41),
IF(Parameters!$D$23 = 1, IFERROR(GEOMEAN(AC41, AJ41), 0),
IF(Parameters!$D$24, IF(AND(AC41=10,AJ41=10),10,0),
IF(Parameters!$D$25, IF(AND(AC41&gt;7,AJ41&gt;7),10,0),
IF(Parameters!$D$26, IF(AND(AC41&gt;7,AJ41&gt;7), 10, IF(OR(AND(AC41&gt;7,AJ41&gt;5),AND(AC41&gt;5,AJ41&gt;7)),6,0)),"no method"))))))</f>
        <v>2.4166666666666652</v>
      </c>
      <c r="W41" s="23">
        <f>IF(Parameters!$D$21 = 1, MAX(AD41, AK41),
IF(Parameters!$D$22 = 1, AVERAGE(AD41,AK41),
IF(Parameters!$D$23 = 1, IFERROR(GEOMEAN(AD41, AK41), 0),
IF(Parameters!$D$24, IF(AND(AD41=10,AK41=10),10,0),
IF(Parameters!$D$25, IF(AND(AD41&gt;7,AK41&gt;7),10,0),
IF(Parameters!$D$26, IF(AND(AD41&gt;7,AK41&gt;7), 10, IF(OR(AND(AD41&gt;7,AK41&gt;5),AND(AD41&gt;5,AK41&gt;7)),6,0)),"no method"))))))</f>
        <v>10</v>
      </c>
      <c r="X41" s="49"/>
      <c r="Y41" s="23">
        <v>9.2799999999999994</v>
      </c>
      <c r="Z41" s="23">
        <v>10</v>
      </c>
      <c r="AA41" s="24">
        <v>9.1735537190082592</v>
      </c>
      <c r="AB41" s="23">
        <v>7.5714285714285703</v>
      </c>
      <c r="AC41" s="23">
        <v>4.8333333333333304</v>
      </c>
      <c r="AD41" s="23">
        <v>10</v>
      </c>
      <c r="AE41" s="49"/>
      <c r="AF41" s="23">
        <v>6.8584615384615404</v>
      </c>
      <c r="AG41" s="23">
        <v>0</v>
      </c>
      <c r="AH41" s="23">
        <v>6.3636363636363704</v>
      </c>
      <c r="AI41" s="23">
        <v>9.8347492894880197</v>
      </c>
      <c r="AJ41" s="23">
        <v>0</v>
      </c>
      <c r="AK41" s="23">
        <v>10</v>
      </c>
      <c r="AL41" s="48"/>
      <c r="AM41" s="25">
        <v>0</v>
      </c>
      <c r="AN41" s="25">
        <v>0.4</v>
      </c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</row>
    <row r="42" spans="1:53" x14ac:dyDescent="0.2">
      <c r="A42" s="61">
        <v>37</v>
      </c>
      <c r="B42" s="18" t="s">
        <v>75</v>
      </c>
      <c r="C42" s="18" t="s">
        <v>76</v>
      </c>
      <c r="D42" s="18" t="s">
        <v>437</v>
      </c>
      <c r="E42" s="18" t="s">
        <v>432</v>
      </c>
      <c r="F42" s="48"/>
      <c r="G42" s="20" cm="1">
        <f t="array" ref="G42">IF(Parameters!$D$30, SUM(IF(ISNUMBER(R42:W42),(IF(R42:W42&gt;=Parameters!$D$36,1,"")),""))+0.5*(SUM(IF(ISNUMBER(R42:W42),(IF(R42:W42&gt;=Parameters!$D$37,1,"")),""))-SUM(IF(ISNUMBER(R42:W42),(IF(R42:W42&gt;=Parameters!$D$36,1,"")),""))),0) +
   IF(Parameters!$D$31,SUM(IF(ISNUMBER(R42:W42),(IF(R42:W42&gt;=Parameters!$D$36,1,"")),"")),0) +
   IF(Parameters!$D$32,AVERAGE(IF(ISNUMBER(R42:W42),R42:W42)),0) +
   IF(Parameters!$D$33,IF(OR(IF(ISNUMBER(R42:W42),R42:W42)=0),0,GEOMEAN(IF(ISNUMBER(R42:W42),R42:W42))),0)</f>
        <v>2.5</v>
      </c>
      <c r="H42" s="21">
        <f t="shared" si="2"/>
        <v>2.5</v>
      </c>
      <c r="I42" s="81"/>
      <c r="J42" s="20" cm="1">
        <f t="array" ref="J42">IF(Parameters!$D$30, SUM(IF(ISNUMBER(Y42:AD42),(IF(Y42:AD42&gt;=Parameters!$D$40,1,"")),""))+0.5*(SUM(IF(ISNUMBER(Y42:AD42),(IF(Y42:AD42&gt;=Parameters!$D$41,1,"")),""))-SUM(IF(ISNUMBER(Y42:AD42),(IF(Y42:AD42&gt;=Parameters!$D$40,1,"")),""))),0) +
   IF(Parameters!$D$31,SUM(IF(ISNUMBER(Y42:AD42),(IF(Y42:AD42&gt;=Parameters!$D$40,1,"")),"")),0) +
   IF(Parameters!$D$32,AVERAGE(IF(ISNUMBER(Y42:AD42),Y42:AD42)),0) +
   IF(Parameters!$D$33,IF(OR(IF(ISNUMBER(Y42:AD42),Y42:AD42)=0),0,GEOMEAN(IF(ISNUMBER(Y42:AD42),Y42:AD42))),0)</f>
        <v>0.5</v>
      </c>
      <c r="K42" s="21">
        <f t="shared" si="3"/>
        <v>0.5</v>
      </c>
      <c r="L42" s="81"/>
      <c r="M42" s="19" cm="1">
        <f t="array" ref="M42">IF(Parameters!$D$30, SUM(IF(ISNUMBER(AF42:AK42),(IF(AF42:AK42&gt;=Parameters!$D$40,1,"")),""))+0.5*(SUM(IF(ISNUMBER(AF42:AK42),(IF(AF42:AK42&gt;=Parameters!$D$41,1,"")),""))-SUM(IF(ISNUMBER(AF42:AK42),(IF(AF42:AK42&gt;=Parameters!$D$40,1,"")),""))),0) +
   IF(Parameters!$D$31,SUM(IF(ISNUMBER(AF42:AK42),(IF(AF42:AK42&gt;=Parameters!$D$40,1,"")),"")),0) +
   IF(Parameters!$D$32,AVERAGE(IF(ISNUMBER(AF42:AK42),AF42:AK42)),0) +
   IF(Parameters!$D$33,IF(OR(IF(ISNUMBER(AF42:AK42),AF42:AK42)=0),0,GEOMEAN(IF(ISNUMBER(AF42:AK42),AF42:AK42))),0)</f>
        <v>2.5</v>
      </c>
      <c r="N42" s="21">
        <f t="shared" si="4"/>
        <v>2.5</v>
      </c>
      <c r="O42" s="81"/>
      <c r="P42" s="22"/>
      <c r="Q42" s="48"/>
      <c r="R42" s="23">
        <f>IF(Parameters!$D$21 = 1, MAX(Y42, AF42),
IF(Parameters!$D$22 = 1, AVERAGE(Y42,AF42),
IF(Parameters!$D$23 = 1, IFERROR(GEOMEAN(Y42, AF42), 0),
IF(Parameters!$D$24, IF(AND(Y42=10,AF42=10),10,0),
IF(Parameters!$D$25, IF(AND(Y42&gt;7,AF42&gt;7),10,0),
IF(Parameters!$D$26, IF(AND(Y42&gt;7,AF42&gt;7), 10, IF(OR(AND(Y42&gt;7,AF42&gt;5),AND(Y42&gt;5,AF42&gt;7)),6,0)),"no method"))))))</f>
        <v>6.4464285714285552</v>
      </c>
      <c r="S42" s="23">
        <f>IF(Parameters!$D$21 = 1, MAX(Z42, AG42),
IF(Parameters!$D$22 = 1, AVERAGE(Z42,AG42),
IF(Parameters!$D$23 = 1, IFERROR(GEOMEAN(Z42, AG42), 0),
IF(Parameters!$D$24, IF(AND(Z42=10,AG42=10),10,0),
IF(Parameters!$D$25, IF(AND(Z42&gt;7,AG42&gt;7),10,0),
IF(Parameters!$D$26, IF(AND(Z42&gt;7,AG42&gt;7), 10, IF(OR(AND(Z42&gt;7,AG42&gt;5),AND(Z42&gt;5,AG42&gt;7)),6,0)),"no method"))))))</f>
        <v>2.535885167464115</v>
      </c>
      <c r="T42" s="23">
        <f>IF(Parameters!$D$21 = 1, MAX(AA42, AH42),
IF(Parameters!$D$22 = 1, AVERAGE(AA42,AH42),
IF(Parameters!$D$23 = 1, IFERROR(GEOMEAN(AA42, AH42), 0),
IF(Parameters!$D$24, IF(AND(AA42=10,AH42=10),10,0),
IF(Parameters!$D$25, IF(AND(AA42&gt;7,AH42&gt;7),10,0),
IF(Parameters!$D$26, IF(AND(AA42&gt;7,AH42&gt;7), 10, IF(OR(AND(AA42&gt;7,AH42&gt;5),AND(AA42&gt;5,AH42&gt;7)),6,0)),"no method"))))))</f>
        <v>3.0578512396694237</v>
      </c>
      <c r="U42" s="23">
        <f>IF(Parameters!$D$21 = 1, MAX(AB42, AI42),
IF(Parameters!$D$22 = 1, AVERAGE(AB42,AI42),
IF(Parameters!$D$23 = 1, IFERROR(GEOMEAN(AB42, AI42), 0),
IF(Parameters!$D$24, IF(AND(AB42=10,AI42=10),10,0),
IF(Parameters!$D$25, IF(AND(AB42&gt;7,AI42&gt;7),10,0),
IF(Parameters!$D$26, IF(AND(AB42&gt;7,AI42&gt;7), 10, IF(OR(AND(AB42&gt;7,AI42&gt;5),AND(AB42&gt;5,AI42&gt;7)),6,0)),"no method"))))))</f>
        <v>7.642857142857145</v>
      </c>
      <c r="V42" s="23">
        <f>IF(Parameters!$D$21 = 1, MAX(AC42, AJ42),
IF(Parameters!$D$22 = 1, AVERAGE(AC42,AJ42),
IF(Parameters!$D$23 = 1, IFERROR(GEOMEAN(AC42, AJ42), 0),
IF(Parameters!$D$24, IF(AND(AC42=10,AJ42=10),10,0),
IF(Parameters!$D$25, IF(AND(AC42&gt;7,AJ42&gt;7),10,0),
IF(Parameters!$D$26, IF(AND(AC42&gt;7,AJ42&gt;7), 10, IF(OR(AND(AC42&gt;7,AJ42&gt;5),AND(AC42&gt;5,AJ42&gt;7)),6,0)),"no method"))))))</f>
        <v>8.25</v>
      </c>
      <c r="W42" s="23">
        <f>IF(Parameters!$D$21 = 1, MAX(AD42, AK42),
IF(Parameters!$D$22 = 1, AVERAGE(AD42,AK42),
IF(Parameters!$D$23 = 1, IFERROR(GEOMEAN(AD42, AK42), 0),
IF(Parameters!$D$24, IF(AND(AD42=10,AK42=10),10,0),
IF(Parameters!$D$25, IF(AND(AD42&gt;7,AK42&gt;7),10,0),
IF(Parameters!$D$26, IF(AND(AD42&gt;7,AK42&gt;7), 10, IF(OR(AND(AD42&gt;7,AK42&gt;5),AND(AD42&gt;5,AK42&gt;7)),6,0)),"no method"))))))</f>
        <v>4.6280858276569647</v>
      </c>
      <c r="X42" s="49"/>
      <c r="Y42" s="23">
        <v>5.75</v>
      </c>
      <c r="Z42" s="23">
        <v>5.0717703349282299</v>
      </c>
      <c r="AA42" s="24">
        <v>5.2066115702479303</v>
      </c>
      <c r="AB42" s="23">
        <v>5.28571428571429</v>
      </c>
      <c r="AC42" s="23">
        <v>9.5</v>
      </c>
      <c r="AD42" s="23">
        <v>0</v>
      </c>
      <c r="AE42" s="49"/>
      <c r="AF42" s="23">
        <v>7.1428571428571104</v>
      </c>
      <c r="AG42" s="23">
        <v>0</v>
      </c>
      <c r="AH42" s="23">
        <v>0.90909090909091705</v>
      </c>
      <c r="AI42" s="23">
        <v>10</v>
      </c>
      <c r="AJ42" s="23">
        <v>7</v>
      </c>
      <c r="AK42" s="23">
        <v>9.2561716553139295</v>
      </c>
      <c r="AL42" s="48"/>
      <c r="AM42" s="25">
        <v>0</v>
      </c>
      <c r="AN42" s="25">
        <v>0.2</v>
      </c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</row>
    <row r="43" spans="1:53" x14ac:dyDescent="0.2">
      <c r="A43" s="61">
        <v>38</v>
      </c>
      <c r="B43" s="18" t="s">
        <v>77</v>
      </c>
      <c r="C43" s="18" t="s">
        <v>78</v>
      </c>
      <c r="D43" s="18" t="s">
        <v>434</v>
      </c>
      <c r="E43" s="18" t="s">
        <v>431</v>
      </c>
      <c r="F43" s="48"/>
      <c r="G43" s="20" cm="1">
        <f t="array" ref="G43">IF(Parameters!$D$30, SUM(IF(ISNUMBER(R43:W43),(IF(R43:W43&gt;=Parameters!$D$36,1,"")),""))+0.5*(SUM(IF(ISNUMBER(R43:W43),(IF(R43:W43&gt;=Parameters!$D$37,1,"")),""))-SUM(IF(ISNUMBER(R43:W43),(IF(R43:W43&gt;=Parameters!$D$36,1,"")),""))),0) +
   IF(Parameters!$D$31,SUM(IF(ISNUMBER(R43:W43),(IF(R43:W43&gt;=Parameters!$D$36,1,"")),"")),0) +
   IF(Parameters!$D$32,AVERAGE(IF(ISNUMBER(R43:W43),R43:W43)),0) +
   IF(Parameters!$D$33,IF(OR(IF(ISNUMBER(R43:W43),R43:W43)=0),0,GEOMEAN(IF(ISNUMBER(R43:W43),R43:W43))),0)</f>
        <v>1.5</v>
      </c>
      <c r="H43" s="21">
        <f t="shared" si="2"/>
        <v>1.5</v>
      </c>
      <c r="I43" s="81"/>
      <c r="J43" s="20" cm="1">
        <f t="array" ref="J43">IF(Parameters!$D$30, SUM(IF(ISNUMBER(Y43:AD43),(IF(Y43:AD43&gt;=Parameters!$D$40,1,"")),""))+0.5*(SUM(IF(ISNUMBER(Y43:AD43),(IF(Y43:AD43&gt;=Parameters!$D$41,1,"")),""))-SUM(IF(ISNUMBER(Y43:AD43),(IF(Y43:AD43&gt;=Parameters!$D$40,1,"")),""))),0) +
   IF(Parameters!$D$31,SUM(IF(ISNUMBER(Y43:AD43),(IF(Y43:AD43&gt;=Parameters!$D$40,1,"")),"")),0) +
   IF(Parameters!$D$32,AVERAGE(IF(ISNUMBER(Y43:AD43),Y43:AD43)),0) +
   IF(Parameters!$D$33,IF(OR(IF(ISNUMBER(Y43:AD43),Y43:AD43)=0),0,GEOMEAN(IF(ISNUMBER(Y43:AD43),Y43:AD43))),0)</f>
        <v>3</v>
      </c>
      <c r="K43" s="21">
        <f t="shared" si="3"/>
        <v>3</v>
      </c>
      <c r="L43" s="81"/>
      <c r="M43" s="19" cm="1">
        <f t="array" ref="M43">IF(Parameters!$D$30, SUM(IF(ISNUMBER(AF43:AK43),(IF(AF43:AK43&gt;=Parameters!$D$40,1,"")),""))+0.5*(SUM(IF(ISNUMBER(AF43:AK43),(IF(AF43:AK43&gt;=Parameters!$D$41,1,"")),""))-SUM(IF(ISNUMBER(AF43:AK43),(IF(AF43:AK43&gt;=Parameters!$D$40,1,"")),""))),0) +
   IF(Parameters!$D$31,SUM(IF(ISNUMBER(AF43:AK43),(IF(AF43:AK43&gt;=Parameters!$D$40,1,"")),"")),0) +
   IF(Parameters!$D$32,AVERAGE(IF(ISNUMBER(AF43:AK43),AF43:AK43)),0) +
   IF(Parameters!$D$33,IF(OR(IF(ISNUMBER(AF43:AK43),AF43:AK43)=0),0,GEOMEAN(IF(ISNUMBER(AF43:AK43),AF43:AK43))),0)</f>
        <v>0</v>
      </c>
      <c r="N43" s="21">
        <f t="shared" si="4"/>
        <v>0</v>
      </c>
      <c r="O43" s="81"/>
      <c r="P43" s="22"/>
      <c r="Q43" s="48"/>
      <c r="R43" s="23">
        <f>IF(Parameters!$D$21 = 1, MAX(Y43, AF43),
IF(Parameters!$D$22 = 1, AVERAGE(Y43,AF43),
IF(Parameters!$D$23 = 1, IFERROR(GEOMEAN(Y43, AF43), 0),
IF(Parameters!$D$24, IF(AND(Y43=10,AF43=10),10,0),
IF(Parameters!$D$25, IF(AND(Y43&gt;7,AF43&gt;7),10,0),
IF(Parameters!$D$26, IF(AND(Y43&gt;7,AF43&gt;7), 10, IF(OR(AND(Y43&gt;7,AF43&gt;5),AND(Y43&gt;5,AF43&gt;7)),6,0)),"no method"))))))</f>
        <v>5.0788599999999997</v>
      </c>
      <c r="S43" s="23">
        <f>IF(Parameters!$D$21 = 1, MAX(Z43, AG43),
IF(Parameters!$D$22 = 1, AVERAGE(Z43,AG43),
IF(Parameters!$D$23 = 1, IFERROR(GEOMEAN(Z43, AG43), 0),
IF(Parameters!$D$24, IF(AND(Z43=10,AG43=10),10,0),
IF(Parameters!$D$25, IF(AND(Z43&gt;7,AG43&gt;7),10,0),
IF(Parameters!$D$26, IF(AND(Z43&gt;7,AG43&gt;7), 10, IF(OR(AND(Z43&gt;7,AG43&gt;5),AND(Z43&gt;5,AG43&gt;7)),6,0)),"no method"))))))</f>
        <v>4.1148325358851698</v>
      </c>
      <c r="T43" s="23">
        <f>IF(Parameters!$D$21 = 1, MAX(AA43, AH43),
IF(Parameters!$D$22 = 1, AVERAGE(AA43,AH43),
IF(Parameters!$D$23 = 1, IFERROR(GEOMEAN(AA43, AH43), 0),
IF(Parameters!$D$24, IF(AND(AA43=10,AH43=10),10,0),
IF(Parameters!$D$25, IF(AND(AA43&gt;7,AH43&gt;7),10,0),
IF(Parameters!$D$26, IF(AND(AA43&gt;7,AH43&gt;7), 10, IF(OR(AND(AA43&gt;7,AH43&gt;5),AND(AA43&gt;5,AH43&gt;7)),6,0)),"no method"))))))</f>
        <v>0</v>
      </c>
      <c r="U43" s="23">
        <f>IF(Parameters!$D$21 = 1, MAX(AB43, AI43),
IF(Parameters!$D$22 = 1, AVERAGE(AB43,AI43),
IF(Parameters!$D$23 = 1, IFERROR(GEOMEAN(AB43, AI43), 0),
IF(Parameters!$D$24, IF(AND(AB43=10,AI43=10),10,0),
IF(Parameters!$D$25, IF(AND(AB43&gt;7,AI43&gt;7),10,0),
IF(Parameters!$D$26, IF(AND(AB43&gt;7,AI43&gt;7), 10, IF(OR(AND(AB43&gt;7,AI43&gt;5),AND(AB43&gt;5,AI43&gt;7)),6,0)),"no method"))))))</f>
        <v>6.1530870962405251</v>
      </c>
      <c r="V43" s="23">
        <f>IF(Parameters!$D$21 = 1, MAX(AC43, AJ43),
IF(Parameters!$D$22 = 1, AVERAGE(AC43,AJ43),
IF(Parameters!$D$23 = 1, IFERROR(GEOMEAN(AC43, AJ43), 0),
IF(Parameters!$D$24, IF(AND(AC43=10,AJ43=10),10,0),
IF(Parameters!$D$25, IF(AND(AC43&gt;7,AJ43&gt;7),10,0),
IF(Parameters!$D$26, IF(AND(AC43&gt;7,AJ43&gt;7), 10, IF(OR(AND(AC43&gt;7,AJ43&gt;5),AND(AC43&gt;5,AJ43&gt;7)),6,0)),"no method"))))))</f>
        <v>1.416666666666665</v>
      </c>
      <c r="W43" s="23">
        <f>IF(Parameters!$D$21 = 1, MAX(AD43, AK43),
IF(Parameters!$D$22 = 1, AVERAGE(AD43,AK43),
IF(Parameters!$D$23 = 1, IFERROR(GEOMEAN(AD43, AK43), 0),
IF(Parameters!$D$24, IF(AND(AD43=10,AK43=10),10,0),
IF(Parameters!$D$25, IF(AND(AD43&gt;7,AK43&gt;7),10,0),
IF(Parameters!$D$26, IF(AND(AD43&gt;7,AK43&gt;7), 10, IF(OR(AND(AD43&gt;7,AK43&gt;5),AND(AD43&gt;5,AK43&gt;7)),6,0)),"no method"))))))</f>
        <v>5</v>
      </c>
      <c r="X43" s="49"/>
      <c r="Y43" s="23">
        <v>10</v>
      </c>
      <c r="Z43" s="23">
        <v>8.2296650717703397</v>
      </c>
      <c r="AA43" s="24">
        <v>0</v>
      </c>
      <c r="AB43" s="23">
        <v>8.71428571428571</v>
      </c>
      <c r="AC43" s="23">
        <v>2.8333333333333299</v>
      </c>
      <c r="AD43" s="23">
        <v>10</v>
      </c>
      <c r="AE43" s="49"/>
      <c r="AF43" s="23">
        <v>0.157719999999999</v>
      </c>
      <c r="AG43" s="23">
        <v>0</v>
      </c>
      <c r="AH43" s="23">
        <v>0</v>
      </c>
      <c r="AI43" s="23">
        <v>3.5918884781953402</v>
      </c>
      <c r="AJ43" s="23">
        <v>0</v>
      </c>
      <c r="AK43" s="23">
        <v>0</v>
      </c>
      <c r="AL43" s="48"/>
      <c r="AM43" s="25">
        <v>0</v>
      </c>
      <c r="AN43" s="25">
        <v>0.6</v>
      </c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</row>
    <row r="44" spans="1:53" x14ac:dyDescent="0.2">
      <c r="A44" s="61">
        <v>39</v>
      </c>
      <c r="B44" s="18" t="s">
        <v>79</v>
      </c>
      <c r="C44" s="18" t="s">
        <v>80</v>
      </c>
      <c r="D44" s="18" t="s">
        <v>434</v>
      </c>
      <c r="E44" s="18" t="s">
        <v>440</v>
      </c>
      <c r="F44" s="48"/>
      <c r="G44" s="20" cm="1">
        <f t="array" ref="G44">IF(Parameters!$D$30, SUM(IF(ISNUMBER(R44:W44),(IF(R44:W44&gt;=Parameters!$D$36,1,"")),""))+0.5*(SUM(IF(ISNUMBER(R44:W44),(IF(R44:W44&gt;=Parameters!$D$37,1,"")),""))-SUM(IF(ISNUMBER(R44:W44),(IF(R44:W44&gt;=Parameters!$D$36,1,"")),""))),0) +
   IF(Parameters!$D$31,SUM(IF(ISNUMBER(R44:W44),(IF(R44:W44&gt;=Parameters!$D$36,1,"")),"")),0) +
   IF(Parameters!$D$32,AVERAGE(IF(ISNUMBER(R44:W44),R44:W44)),0) +
   IF(Parameters!$D$33,IF(OR(IF(ISNUMBER(R44:W44),R44:W44)=0),0,GEOMEAN(IF(ISNUMBER(R44:W44),R44:W44))),0)</f>
        <v>1</v>
      </c>
      <c r="H44" s="21">
        <f t="shared" si="2"/>
        <v>1</v>
      </c>
      <c r="I44" s="81"/>
      <c r="J44" s="20" cm="1">
        <f t="array" ref="J44">IF(Parameters!$D$30, SUM(IF(ISNUMBER(Y44:AD44),(IF(Y44:AD44&gt;=Parameters!$D$40,1,"")),""))+0.5*(SUM(IF(ISNUMBER(Y44:AD44),(IF(Y44:AD44&gt;=Parameters!$D$41,1,"")),""))-SUM(IF(ISNUMBER(Y44:AD44),(IF(Y44:AD44&gt;=Parameters!$D$40,1,"")),""))),0) +
   IF(Parameters!$D$31,SUM(IF(ISNUMBER(Y44:AD44),(IF(Y44:AD44&gt;=Parameters!$D$40,1,"")),"")),0) +
   IF(Parameters!$D$32,AVERAGE(IF(ISNUMBER(Y44:AD44),Y44:AD44)),0) +
   IF(Parameters!$D$33,IF(OR(IF(ISNUMBER(Y44:AD44),Y44:AD44)=0),0,GEOMEAN(IF(ISNUMBER(Y44:AD44),Y44:AD44))),0)</f>
        <v>0.5</v>
      </c>
      <c r="K44" s="21">
        <f t="shared" si="3"/>
        <v>0.5</v>
      </c>
      <c r="L44" s="81"/>
      <c r="M44" s="19" cm="1">
        <f t="array" ref="M44">IF(Parameters!$D$30, SUM(IF(ISNUMBER(AF44:AK44),(IF(AF44:AK44&gt;=Parameters!$D$40,1,"")),""))+0.5*(SUM(IF(ISNUMBER(AF44:AK44),(IF(AF44:AK44&gt;=Parameters!$D$41,1,"")),""))-SUM(IF(ISNUMBER(AF44:AK44),(IF(AF44:AK44&gt;=Parameters!$D$40,1,"")),""))),0) +
   IF(Parameters!$D$31,SUM(IF(ISNUMBER(AF44:AK44),(IF(AF44:AK44&gt;=Parameters!$D$40,1,"")),"")),0) +
   IF(Parameters!$D$32,AVERAGE(IF(ISNUMBER(AF44:AK44),AF44:AK44)),0) +
   IF(Parameters!$D$33,IF(OR(IF(ISNUMBER(AF44:AK44),AF44:AK44)=0),0,GEOMEAN(IF(ISNUMBER(AF44:AK44),AF44:AK44))),0)</f>
        <v>0</v>
      </c>
      <c r="N44" s="21">
        <f t="shared" si="4"/>
        <v>0</v>
      </c>
      <c r="O44" s="81"/>
      <c r="P44" s="22"/>
      <c r="Q44" s="48"/>
      <c r="R44" s="23">
        <f>IF(Parameters!$D$21 = 1, MAX(Y44, AF44),
IF(Parameters!$D$22 = 1, AVERAGE(Y44,AF44),
IF(Parameters!$D$23 = 1, IFERROR(GEOMEAN(Y44, AF44), 0),
IF(Parameters!$D$24, IF(AND(Y44=10,AF44=10),10,0),
IF(Parameters!$D$25, IF(AND(Y44&gt;7,AF44&gt;7),10,0),
IF(Parameters!$D$26, IF(AND(Y44&gt;7,AF44&gt;7), 10, IF(OR(AND(Y44&gt;7,AF44&gt;5),AND(Y44&gt;5,AF44&gt;7)),6,0)),"no method"))))))</f>
        <v>7.3280399999999997</v>
      </c>
      <c r="S44" s="23">
        <f>IF(Parameters!$D$21 = 1, MAX(Z44, AG44),
IF(Parameters!$D$22 = 1, AVERAGE(Z44,AG44),
IF(Parameters!$D$23 = 1, IFERROR(GEOMEAN(Z44, AG44), 0),
IF(Parameters!$D$24, IF(AND(Z44=10,AG44=10),10,0),
IF(Parameters!$D$25, IF(AND(Z44&gt;7,AG44&gt;7),10,0),
IF(Parameters!$D$26, IF(AND(Z44&gt;7,AG44&gt;7), 10, IF(OR(AND(Z44&gt;7,AG44&gt;5),AND(Z44&gt;5,AG44&gt;7)),6,0)),"no method"))))))</f>
        <v>3.1818181818181799</v>
      </c>
      <c r="T44" s="23">
        <f>IF(Parameters!$D$21 = 1, MAX(AA44, AH44),
IF(Parameters!$D$22 = 1, AVERAGE(AA44,AH44),
IF(Parameters!$D$23 = 1, IFERROR(GEOMEAN(AA44, AH44), 0),
IF(Parameters!$D$24, IF(AND(AA44=10,AH44=10),10,0),
IF(Parameters!$D$25, IF(AND(AA44&gt;7,AH44&gt;7),10,0),
IF(Parameters!$D$26, IF(AND(AA44&gt;7,AH44&gt;7), 10, IF(OR(AND(AA44&gt;7,AH44&gt;5),AND(AA44&gt;5,AH44&gt;7)),6,0)),"no method"))))))</f>
        <v>4.0495867768595</v>
      </c>
      <c r="U44" s="23">
        <f>IF(Parameters!$D$21 = 1, MAX(AB44, AI44),
IF(Parameters!$D$22 = 1, AVERAGE(AB44,AI44),
IF(Parameters!$D$23 = 1, IFERROR(GEOMEAN(AB44, AI44), 0),
IF(Parameters!$D$24, IF(AND(AB44=10,AI44=10),10,0),
IF(Parameters!$D$25, IF(AND(AB44&gt;7,AI44&gt;7),10,0),
IF(Parameters!$D$26, IF(AND(AB44&gt;7,AI44&gt;7), 10, IF(OR(AND(AB44&gt;7,AI44&gt;5),AND(AB44&gt;5,AI44&gt;7)),6,0)),"no method"))))))</f>
        <v>4.5335724992789848</v>
      </c>
      <c r="V44" s="23">
        <f>IF(Parameters!$D$21 = 1, MAX(AC44, AJ44),
IF(Parameters!$D$22 = 1, AVERAGE(AC44,AJ44),
IF(Parameters!$D$23 = 1, IFERROR(GEOMEAN(AC44, AJ44), 0),
IF(Parameters!$D$24, IF(AND(AC44=10,AJ44=10),10,0),
IF(Parameters!$D$25, IF(AND(AC44&gt;7,AJ44&gt;7),10,0),
IF(Parameters!$D$26, IF(AND(AC44&gt;7,AJ44&gt;7), 10, IF(OR(AND(AC44&gt;7,AJ44&gt;5),AND(AC44&gt;5,AJ44&gt;7)),6,0)),"no method"))))))</f>
        <v>0.41666666666666702</v>
      </c>
      <c r="W44" s="23">
        <f>IF(Parameters!$D$21 = 1, MAX(AD44, AK44),
IF(Parameters!$D$22 = 1, AVERAGE(AD44,AK44),
IF(Parameters!$D$23 = 1, IFERROR(GEOMEAN(AD44, AK44), 0),
IF(Parameters!$D$24, IF(AND(AD44=10,AK44=10),10,0),
IF(Parameters!$D$25, IF(AND(AD44&gt;7,AK44&gt;7),10,0),
IF(Parameters!$D$26, IF(AND(AD44&gt;7,AK44&gt;7), 10, IF(OR(AND(AD44&gt;7,AK44&gt;5),AND(AD44&gt;5,AK44&gt;7)),6,0)),"no method"))))))</f>
        <v>0</v>
      </c>
      <c r="X44" s="49"/>
      <c r="Y44" s="23">
        <v>8.14</v>
      </c>
      <c r="Z44" s="23">
        <v>6.3636363636363598</v>
      </c>
      <c r="AA44" s="24">
        <v>4.4628099173553704</v>
      </c>
      <c r="AB44" s="23">
        <v>6.71428571428571</v>
      </c>
      <c r="AC44" s="23">
        <v>0.83333333333333404</v>
      </c>
      <c r="AD44" s="23">
        <v>0</v>
      </c>
      <c r="AE44" s="49"/>
      <c r="AF44" s="23">
        <v>6.5160799999999997</v>
      </c>
      <c r="AG44" s="23">
        <v>0</v>
      </c>
      <c r="AH44" s="23">
        <v>3.63636363636363</v>
      </c>
      <c r="AI44" s="23">
        <v>2.35285928427226</v>
      </c>
      <c r="AJ44" s="23">
        <v>0</v>
      </c>
      <c r="AK44" s="23">
        <v>0</v>
      </c>
      <c r="AL44" s="48"/>
      <c r="AM44" s="25">
        <v>0</v>
      </c>
      <c r="AN44" s="25">
        <v>0.4</v>
      </c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</row>
    <row r="45" spans="1:53" x14ac:dyDescent="0.2">
      <c r="A45" s="61">
        <v>40</v>
      </c>
      <c r="B45" s="18" t="s">
        <v>81</v>
      </c>
      <c r="C45" s="18" t="s">
        <v>82</v>
      </c>
      <c r="D45" s="18" t="s">
        <v>437</v>
      </c>
      <c r="E45" s="18" t="s">
        <v>432</v>
      </c>
      <c r="F45" s="48"/>
      <c r="G45" s="20" cm="1">
        <f t="array" ref="G45">IF(Parameters!$D$30, SUM(IF(ISNUMBER(R45:W45),(IF(R45:W45&gt;=Parameters!$D$36,1,"")),""))+0.5*(SUM(IF(ISNUMBER(R45:W45),(IF(R45:W45&gt;=Parameters!$D$37,1,"")),""))-SUM(IF(ISNUMBER(R45:W45),(IF(R45:W45&gt;=Parameters!$D$36,1,"")),""))),0) +
   IF(Parameters!$D$31,SUM(IF(ISNUMBER(R45:W45),(IF(R45:W45&gt;=Parameters!$D$36,1,"")),"")),0) +
   IF(Parameters!$D$32,AVERAGE(IF(ISNUMBER(R45:W45),R45:W45)),0) +
   IF(Parameters!$D$33,IF(OR(IF(ISNUMBER(R45:W45),R45:W45)=0),0,GEOMEAN(IF(ISNUMBER(R45:W45),R45:W45))),0)</f>
        <v>0.5</v>
      </c>
      <c r="H45" s="21">
        <f t="shared" si="2"/>
        <v>0.5</v>
      </c>
      <c r="I45" s="81"/>
      <c r="J45" s="20" cm="1">
        <f t="array" ref="J45">IF(Parameters!$D$30, SUM(IF(ISNUMBER(Y45:AD45),(IF(Y45:AD45&gt;=Parameters!$D$40,1,"")),""))+0.5*(SUM(IF(ISNUMBER(Y45:AD45),(IF(Y45:AD45&gt;=Parameters!$D$41,1,"")),""))-SUM(IF(ISNUMBER(Y45:AD45),(IF(Y45:AD45&gt;=Parameters!$D$40,1,"")),""))),0) +
   IF(Parameters!$D$31,SUM(IF(ISNUMBER(Y45:AD45),(IF(Y45:AD45&gt;=Parameters!$D$40,1,"")),"")),0) +
   IF(Parameters!$D$32,AVERAGE(IF(ISNUMBER(Y45:AD45),Y45:AD45)),0) +
   IF(Parameters!$D$33,IF(OR(IF(ISNUMBER(Y45:AD45),Y45:AD45)=0),0,GEOMEAN(IF(ISNUMBER(Y45:AD45),Y45:AD45))),0)</f>
        <v>0.5</v>
      </c>
      <c r="K45" s="21">
        <f t="shared" si="3"/>
        <v>0.5</v>
      </c>
      <c r="L45" s="81"/>
      <c r="M45" s="19" cm="1">
        <f t="array" ref="M45">IF(Parameters!$D$30, SUM(IF(ISNUMBER(AF45:AK45),(IF(AF45:AK45&gt;=Parameters!$D$40,1,"")),""))+0.5*(SUM(IF(ISNUMBER(AF45:AK45),(IF(AF45:AK45&gt;=Parameters!$D$41,1,"")),""))-SUM(IF(ISNUMBER(AF45:AK45),(IF(AF45:AK45&gt;=Parameters!$D$40,1,"")),""))),0) +
   IF(Parameters!$D$31,SUM(IF(ISNUMBER(AF45:AK45),(IF(AF45:AK45&gt;=Parameters!$D$40,1,"")),"")),0) +
   IF(Parameters!$D$32,AVERAGE(IF(ISNUMBER(AF45:AK45),AF45:AK45)),0) +
   IF(Parameters!$D$33,IF(OR(IF(ISNUMBER(AF45:AK45),AF45:AK45)=0),0,GEOMEAN(IF(ISNUMBER(AF45:AK45),AF45:AK45))),0)</f>
        <v>1</v>
      </c>
      <c r="N45" s="21">
        <f t="shared" si="4"/>
        <v>1</v>
      </c>
      <c r="O45" s="81"/>
      <c r="P45" s="22"/>
      <c r="Q45" s="48"/>
      <c r="R45" s="23">
        <f>IF(Parameters!$D$21 = 1, MAX(Y45, AF45),
IF(Parameters!$D$22 = 1, AVERAGE(Y45,AF45),
IF(Parameters!$D$23 = 1, IFERROR(GEOMEAN(Y45, AF45), 0),
IF(Parameters!$D$24, IF(AND(Y45=10,AF45=10),10,0),
IF(Parameters!$D$25, IF(AND(Y45&gt;7,AF45&gt;7),10,0),
IF(Parameters!$D$26, IF(AND(Y45&gt;7,AF45&gt;7), 10, IF(OR(AND(Y45&gt;7,AF45&gt;5),AND(Y45&gt;5,AF45&gt;7)),6,0)),"no method"))))))</f>
        <v>4.87095238095237</v>
      </c>
      <c r="S45" s="23">
        <f>IF(Parameters!$D$21 = 1, MAX(Z45, AG45),
IF(Parameters!$D$22 = 1, AVERAGE(Z45,AG45),
IF(Parameters!$D$23 = 1, IFERROR(GEOMEAN(Z45, AG45), 0),
IF(Parameters!$D$24, IF(AND(Z45=10,AG45=10),10,0),
IF(Parameters!$D$25, IF(AND(Z45&gt;7,AG45&gt;7),10,0),
IF(Parameters!$D$26, IF(AND(Z45&gt;7,AG45&gt;7), 10, IF(OR(AND(Z45&gt;7,AG45&gt;5),AND(Z45&gt;5,AG45&gt;7)),6,0)),"no method"))))))</f>
        <v>1.6985645933014351</v>
      </c>
      <c r="T45" s="23">
        <f>IF(Parameters!$D$21 = 1, MAX(AA45, AH45),
IF(Parameters!$D$22 = 1, AVERAGE(AA45,AH45),
IF(Parameters!$D$23 = 1, IFERROR(GEOMEAN(AA45, AH45), 0),
IF(Parameters!$D$24, IF(AND(AA45=10,AH45=10),10,0),
IF(Parameters!$D$25, IF(AND(AA45&gt;7,AH45&gt;7),10,0),
IF(Parameters!$D$26, IF(AND(AA45&gt;7,AH45&gt;7), 10, IF(OR(AND(AA45&gt;7,AH45&gt;5),AND(AA45&gt;5,AH45&gt;7)),6,0)),"no method"))))))</f>
        <v>4.5578512396694251</v>
      </c>
      <c r="U45" s="23">
        <f>IF(Parameters!$D$21 = 1, MAX(AB45, AI45),
IF(Parameters!$D$22 = 1, AVERAGE(AB45,AI45),
IF(Parameters!$D$23 = 1, IFERROR(GEOMEAN(AB45, AI45), 0),
IF(Parameters!$D$24, IF(AND(AB45=10,AI45=10),10,0),
IF(Parameters!$D$25, IF(AND(AB45&gt;7,AI45&gt;7),10,0),
IF(Parameters!$D$26, IF(AND(AB45&gt;7,AI45&gt;7), 10, IF(OR(AND(AB45&gt;7,AI45&gt;5),AND(AB45&gt;5,AI45&gt;7)),6,0)),"no method"))))))</f>
        <v>6.6428571428571397</v>
      </c>
      <c r="V45" s="23">
        <f>IF(Parameters!$D$21 = 1, MAX(AC45, AJ45),
IF(Parameters!$D$22 = 1, AVERAGE(AC45,AJ45),
IF(Parameters!$D$23 = 1, IFERROR(GEOMEAN(AC45, AJ45), 0),
IF(Parameters!$D$24, IF(AND(AC45=10,AJ45=10),10,0),
IF(Parameters!$D$25, IF(AND(AC45&gt;7,AJ45&gt;7),10,0),
IF(Parameters!$D$26, IF(AND(AC45&gt;7,AJ45&gt;7), 10, IF(OR(AND(AC45&gt;7,AJ45&gt;5),AND(AC45&gt;5,AJ45&gt;7)),6,0)),"no method"))))))</f>
        <v>4.1666666666666652</v>
      </c>
      <c r="W45" s="23">
        <f>IF(Parameters!$D$21 = 1, MAX(AD45, AK45),
IF(Parameters!$D$22 = 1, AVERAGE(AD45,AK45),
IF(Parameters!$D$23 = 1, IFERROR(GEOMEAN(AD45, AK45), 0),
IF(Parameters!$D$24, IF(AND(AD45=10,AK45=10),10,0),
IF(Parameters!$D$25, IF(AND(AD45&gt;7,AK45&gt;7),10,0),
IF(Parameters!$D$26, IF(AND(AD45&gt;7,AK45&gt;7), 10, IF(OR(AND(AD45&gt;7,AK45&gt;5),AND(AD45&gt;5,AK45&gt;7)),6,0)),"no method"))))))</f>
        <v>0</v>
      </c>
      <c r="X45" s="49"/>
      <c r="Y45" s="23">
        <v>4.9800000000000004</v>
      </c>
      <c r="Z45" s="23">
        <v>3.3971291866028701</v>
      </c>
      <c r="AA45" s="24">
        <v>3.2066115702479299</v>
      </c>
      <c r="AB45" s="23">
        <v>3.2857142857142798</v>
      </c>
      <c r="AC45" s="23">
        <v>8.3333333333333304</v>
      </c>
      <c r="AD45" s="23">
        <v>0</v>
      </c>
      <c r="AE45" s="49"/>
      <c r="AF45" s="23">
        <v>4.7619047619047397</v>
      </c>
      <c r="AG45" s="23">
        <v>0</v>
      </c>
      <c r="AH45" s="23">
        <v>5.9090909090909198</v>
      </c>
      <c r="AI45" s="23">
        <v>10</v>
      </c>
      <c r="AJ45" s="23">
        <v>0</v>
      </c>
      <c r="AK45" s="23">
        <v>0</v>
      </c>
      <c r="AL45" s="48"/>
      <c r="AM45" s="25">
        <v>0</v>
      </c>
      <c r="AN45" s="25">
        <v>0.3</v>
      </c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</row>
    <row r="46" spans="1:53" x14ac:dyDescent="0.2">
      <c r="A46" s="61">
        <v>41</v>
      </c>
      <c r="B46" s="18" t="s">
        <v>83</v>
      </c>
      <c r="C46" s="18" t="s">
        <v>84</v>
      </c>
      <c r="D46" s="18" t="s">
        <v>437</v>
      </c>
      <c r="E46" s="18" t="s">
        <v>0</v>
      </c>
      <c r="F46" s="48"/>
      <c r="G46" s="20" cm="1">
        <f t="array" ref="G46">IF(Parameters!$D$30, SUM(IF(ISNUMBER(R46:W46),(IF(R46:W46&gt;=Parameters!$D$36,1,"")),""))+0.5*(SUM(IF(ISNUMBER(R46:W46),(IF(R46:W46&gt;=Parameters!$D$37,1,"")),""))-SUM(IF(ISNUMBER(R46:W46),(IF(R46:W46&gt;=Parameters!$D$36,1,"")),""))),0) +
   IF(Parameters!$D$31,SUM(IF(ISNUMBER(R46:W46),(IF(R46:W46&gt;=Parameters!$D$36,1,"")),"")),0) +
   IF(Parameters!$D$32,AVERAGE(IF(ISNUMBER(R46:W46),R46:W46)),0) +
   IF(Parameters!$D$33,IF(OR(IF(ISNUMBER(R46:W46),R46:W46)=0),0,GEOMEAN(IF(ISNUMBER(R46:W46),R46:W46))),0)</f>
        <v>2.5</v>
      </c>
      <c r="H46" s="21">
        <f t="shared" si="2"/>
        <v>2.5</v>
      </c>
      <c r="I46" s="81"/>
      <c r="J46" s="20" cm="1">
        <f t="array" ref="J46">IF(Parameters!$D$30, SUM(IF(ISNUMBER(Y46:AD46),(IF(Y46:AD46&gt;=Parameters!$D$40,1,"")),""))+0.5*(SUM(IF(ISNUMBER(Y46:AD46),(IF(Y46:AD46&gt;=Parameters!$D$41,1,"")),""))-SUM(IF(ISNUMBER(Y46:AD46),(IF(Y46:AD46&gt;=Parameters!$D$40,1,"")),""))),0) +
   IF(Parameters!$D$31,SUM(IF(ISNUMBER(Y46:AD46),(IF(Y46:AD46&gt;=Parameters!$D$40,1,"")),"")),0) +
   IF(Parameters!$D$32,AVERAGE(IF(ISNUMBER(Y46:AD46),Y46:AD46)),0) +
   IF(Parameters!$D$33,IF(OR(IF(ISNUMBER(Y46:AD46),Y46:AD46)=0),0,GEOMEAN(IF(ISNUMBER(Y46:AD46),Y46:AD46))),0)</f>
        <v>1</v>
      </c>
      <c r="K46" s="21">
        <f t="shared" si="3"/>
        <v>1</v>
      </c>
      <c r="L46" s="81"/>
      <c r="M46" s="19" cm="1">
        <f t="array" ref="M46">IF(Parameters!$D$30, SUM(IF(ISNUMBER(AF46:AK46),(IF(AF46:AK46&gt;=Parameters!$D$40,1,"")),""))+0.5*(SUM(IF(ISNUMBER(AF46:AK46),(IF(AF46:AK46&gt;=Parameters!$D$41,1,"")),""))-SUM(IF(ISNUMBER(AF46:AK46),(IF(AF46:AK46&gt;=Parameters!$D$40,1,"")),""))),0) +
   IF(Parameters!$D$31,SUM(IF(ISNUMBER(AF46:AK46),(IF(AF46:AK46&gt;=Parameters!$D$40,1,"")),"")),0) +
   IF(Parameters!$D$32,AVERAGE(IF(ISNUMBER(AF46:AK46),AF46:AK46)),0) +
   IF(Parameters!$D$33,IF(OR(IF(ISNUMBER(AF46:AK46),AF46:AK46)=0),0,GEOMEAN(IF(ISNUMBER(AF46:AK46),AF46:AK46))),0)</f>
        <v>1.5</v>
      </c>
      <c r="N46" s="21">
        <f t="shared" si="4"/>
        <v>1.5</v>
      </c>
      <c r="O46" s="81"/>
      <c r="P46" s="22"/>
      <c r="Q46" s="48"/>
      <c r="R46" s="23">
        <f>IF(Parameters!$D$21 = 1, MAX(Y46, AF46),
IF(Parameters!$D$22 = 1, AVERAGE(Y46,AF46),
IF(Parameters!$D$23 = 1, IFERROR(GEOMEAN(Y46, AF46), 0),
IF(Parameters!$D$24, IF(AND(Y46=10,AF46=10),10,0),
IF(Parameters!$D$25, IF(AND(Y46&gt;7,AF46&gt;7),10,0),
IF(Parameters!$D$26, IF(AND(Y46&gt;7,AF46&gt;7), 10, IF(OR(AND(Y46&gt;7,AF46&gt;5),AND(Y46&gt;5,AF46&gt;7)),6,0)),"no method"))))))</f>
        <v>5.8609523809523694</v>
      </c>
      <c r="S46" s="23">
        <f>IF(Parameters!$D$21 = 1, MAX(Z46, AG46),
IF(Parameters!$D$22 = 1, AVERAGE(Z46,AG46),
IF(Parameters!$D$23 = 1, IFERROR(GEOMEAN(Z46, AG46), 0),
IF(Parameters!$D$24, IF(AND(Z46=10,AG46=10),10,0),
IF(Parameters!$D$25, IF(AND(Z46&gt;7,AG46&gt;7),10,0),
IF(Parameters!$D$26, IF(AND(Z46&gt;7,AG46&gt;7), 10, IF(OR(AND(Z46&gt;7,AG46&gt;5),AND(Z46&gt;5,AG46&gt;7)),6,0)),"no method"))))))</f>
        <v>2.1650717703349298</v>
      </c>
      <c r="T46" s="23">
        <f>IF(Parameters!$D$21 = 1, MAX(AA46, AH46),
IF(Parameters!$D$22 = 1, AVERAGE(AA46,AH46),
IF(Parameters!$D$23 = 1, IFERROR(GEOMEAN(AA46, AH46), 0),
IF(Parameters!$D$24, IF(AND(AA46=10,AH46=10),10,0),
IF(Parameters!$D$25, IF(AND(AA46&gt;7,AH46&gt;7),10,0),
IF(Parameters!$D$26, IF(AND(AA46&gt;7,AH46&gt;7), 10, IF(OR(AND(AA46&gt;7,AH46&gt;5),AND(AA46&gt;5,AH46&gt;7)),6,0)),"no method"))))))</f>
        <v>6.0785123966942098</v>
      </c>
      <c r="U46" s="23">
        <f>IF(Parameters!$D$21 = 1, MAX(AB46, AI46),
IF(Parameters!$D$22 = 1, AVERAGE(AB46,AI46),
IF(Parameters!$D$23 = 1, IFERROR(GEOMEAN(AB46, AI46), 0),
IF(Parameters!$D$24, IF(AND(AB46=10,AI46=10),10,0),
IF(Parameters!$D$25, IF(AND(AB46&gt;7,AI46&gt;7),10,0),
IF(Parameters!$D$26, IF(AND(AB46&gt;7,AI46&gt;7), 10, IF(OR(AND(AB46&gt;7,AI46&gt;5),AND(AB46&gt;5,AI46&gt;7)),6,0)),"no method"))))))</f>
        <v>5.0714285714285703</v>
      </c>
      <c r="V46" s="23">
        <f>IF(Parameters!$D$21 = 1, MAX(AC46, AJ46),
IF(Parameters!$D$22 = 1, AVERAGE(AC46,AJ46),
IF(Parameters!$D$23 = 1, IFERROR(GEOMEAN(AC46, AJ46), 0),
IF(Parameters!$D$24, IF(AND(AC46=10,AJ46=10),10,0),
IF(Parameters!$D$25, IF(AND(AC46&gt;7,AJ46&gt;7),10,0),
IF(Parameters!$D$26, IF(AND(AC46&gt;7,AJ46&gt;7), 10, IF(OR(AND(AC46&gt;7,AJ46&gt;5),AND(AC46&gt;5,AJ46&gt;7)),6,0)),"no method"))))))</f>
        <v>8.8333333333333357</v>
      </c>
      <c r="W46" s="23">
        <f>IF(Parameters!$D$21 = 1, MAX(AD46, AK46),
IF(Parameters!$D$22 = 1, AVERAGE(AD46,AK46),
IF(Parameters!$D$23 = 1, IFERROR(GEOMEAN(AD46, AK46), 0),
IF(Parameters!$D$24, IF(AND(AD46=10,AK46=10),10,0),
IF(Parameters!$D$25, IF(AND(AD46&gt;7,AK46&gt;7),10,0),
IF(Parameters!$D$26, IF(AND(AD46&gt;7,AK46&gt;7), 10, IF(OR(AND(AD46&gt;7,AK46&gt;5),AND(AD46&gt;5,AK46&gt;7)),6,0)),"no method"))))))</f>
        <v>0</v>
      </c>
      <c r="X46" s="49"/>
      <c r="Y46" s="23">
        <v>6.96</v>
      </c>
      <c r="Z46" s="23">
        <v>4.3301435406698596</v>
      </c>
      <c r="AA46" s="24">
        <v>8.0661157024793404</v>
      </c>
      <c r="AB46" s="23">
        <v>3.1428571428571401</v>
      </c>
      <c r="AC46" s="23">
        <v>7.6666666666666696</v>
      </c>
      <c r="AD46" s="23">
        <v>0</v>
      </c>
      <c r="AE46" s="49"/>
      <c r="AF46" s="23">
        <v>4.7619047619047397</v>
      </c>
      <c r="AG46" s="23">
        <v>0</v>
      </c>
      <c r="AH46" s="23">
        <v>4.0909090909090802</v>
      </c>
      <c r="AI46" s="23">
        <v>7</v>
      </c>
      <c r="AJ46" s="23">
        <v>10</v>
      </c>
      <c r="AK46" s="23">
        <v>0</v>
      </c>
      <c r="AL46" s="48"/>
      <c r="AM46" s="25">
        <v>0</v>
      </c>
      <c r="AN46" s="25">
        <v>0.4</v>
      </c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</row>
    <row r="47" spans="1:53" x14ac:dyDescent="0.2">
      <c r="A47" s="61">
        <v>42</v>
      </c>
      <c r="B47" s="18" t="s">
        <v>85</v>
      </c>
      <c r="C47" s="18" t="s">
        <v>86</v>
      </c>
      <c r="D47" s="18" t="s">
        <v>435</v>
      </c>
      <c r="E47" s="18" t="s">
        <v>0</v>
      </c>
      <c r="F47" s="48"/>
      <c r="G47" s="20" cm="1">
        <f t="array" ref="G47">IF(Parameters!$D$30, SUM(IF(ISNUMBER(R47:W47),(IF(R47:W47&gt;=Parameters!$D$36,1,"")),""))+0.5*(SUM(IF(ISNUMBER(R47:W47),(IF(R47:W47&gt;=Parameters!$D$37,1,"")),""))-SUM(IF(ISNUMBER(R47:W47),(IF(R47:W47&gt;=Parameters!$D$36,1,"")),""))),0) +
   IF(Parameters!$D$31,SUM(IF(ISNUMBER(R47:W47),(IF(R47:W47&gt;=Parameters!$D$36,1,"")),"")),0) +
   IF(Parameters!$D$32,AVERAGE(IF(ISNUMBER(R47:W47),R47:W47)),0) +
   IF(Parameters!$D$33,IF(OR(IF(ISNUMBER(R47:W47),R47:W47)=0),0,GEOMEAN(IF(ISNUMBER(R47:W47),R47:W47))),0)</f>
        <v>1</v>
      </c>
      <c r="H47" s="21">
        <f t="shared" si="2"/>
        <v>1</v>
      </c>
      <c r="I47" s="81"/>
      <c r="J47" s="20" cm="1">
        <f t="array" ref="J47">IF(Parameters!$D$30, SUM(IF(ISNUMBER(Y47:AD47),(IF(Y47:AD47&gt;=Parameters!$D$40,1,"")),""))+0.5*(SUM(IF(ISNUMBER(Y47:AD47),(IF(Y47:AD47&gt;=Parameters!$D$41,1,"")),""))-SUM(IF(ISNUMBER(Y47:AD47),(IF(Y47:AD47&gt;=Parameters!$D$40,1,"")),""))),0) +
   IF(Parameters!$D$31,SUM(IF(ISNUMBER(Y47:AD47),(IF(Y47:AD47&gt;=Parameters!$D$40,1,"")),"")),0) +
   IF(Parameters!$D$32,AVERAGE(IF(ISNUMBER(Y47:AD47),Y47:AD47)),0) +
   IF(Parameters!$D$33,IF(OR(IF(ISNUMBER(Y47:AD47),Y47:AD47)=0),0,GEOMEAN(IF(ISNUMBER(Y47:AD47),Y47:AD47))),0)</f>
        <v>0</v>
      </c>
      <c r="K47" s="21">
        <f t="shared" si="3"/>
        <v>0</v>
      </c>
      <c r="L47" s="81"/>
      <c r="M47" s="19" cm="1">
        <f t="array" ref="M47">IF(Parameters!$D$30, SUM(IF(ISNUMBER(AF47:AK47),(IF(AF47:AK47&gt;=Parameters!$D$40,1,"")),""))+0.5*(SUM(IF(ISNUMBER(AF47:AK47),(IF(AF47:AK47&gt;=Parameters!$D$41,1,"")),""))-SUM(IF(ISNUMBER(AF47:AK47),(IF(AF47:AK47&gt;=Parameters!$D$40,1,"")),""))),0) +
   IF(Parameters!$D$31,SUM(IF(ISNUMBER(AF47:AK47),(IF(AF47:AK47&gt;=Parameters!$D$40,1,"")),"")),0) +
   IF(Parameters!$D$32,AVERAGE(IF(ISNUMBER(AF47:AK47),AF47:AK47)),0) +
   IF(Parameters!$D$33,IF(OR(IF(ISNUMBER(AF47:AK47),AF47:AK47)=0),0,GEOMEAN(IF(ISNUMBER(AF47:AK47),AF47:AK47))),0)</f>
        <v>1</v>
      </c>
      <c r="N47" s="21">
        <f t="shared" si="4"/>
        <v>1</v>
      </c>
      <c r="O47" s="81"/>
      <c r="P47" s="22"/>
      <c r="Q47" s="48"/>
      <c r="R47" s="23">
        <f>IF(Parameters!$D$21 = 1, MAX(Y47, AF47),
IF(Parameters!$D$22 = 1, AVERAGE(Y47,AF47),
IF(Parameters!$D$23 = 1, IFERROR(GEOMEAN(Y47, AF47), 0),
IF(Parameters!$D$24, IF(AND(Y47=10,AF47=10),10,0),
IF(Parameters!$D$25, IF(AND(Y47&gt;7,AF47&gt;7),10,0),
IF(Parameters!$D$26, IF(AND(Y47&gt;7,AF47&gt;7), 10, IF(OR(AND(Y47&gt;7,AF47&gt;5),AND(Y47&gt;5,AF47&gt;7)),6,0)),"no method"))))))</f>
        <v>7.7</v>
      </c>
      <c r="S47" s="23">
        <f>IF(Parameters!$D$21 = 1, MAX(Z47, AG47),
IF(Parameters!$D$22 = 1, AVERAGE(Z47,AG47),
IF(Parameters!$D$23 = 1, IFERROR(GEOMEAN(Z47, AG47), 0),
IF(Parameters!$D$24, IF(AND(Z47=10,AG47=10),10,0),
IF(Parameters!$D$25, IF(AND(Z47&gt;7,AG47&gt;7),10,0),
IF(Parameters!$D$26, IF(AND(Z47&gt;7,AG47&gt;7), 10, IF(OR(AND(Z47&gt;7,AG47&gt;5),AND(Z47&gt;5,AG47&gt;7)),6,0)),"no method"))))))</f>
        <v>1.064593301435405</v>
      </c>
      <c r="T47" s="23">
        <f>IF(Parameters!$D$21 = 1, MAX(AA47, AH47),
IF(Parameters!$D$22 = 1, AVERAGE(AA47,AH47),
IF(Parameters!$D$23 = 1, IFERROR(GEOMEAN(AA47, AH47), 0),
IF(Parameters!$D$24, IF(AND(AA47=10,AH47=10),10,0),
IF(Parameters!$D$25, IF(AND(AA47&gt;7,AH47&gt;7),10,0),
IF(Parameters!$D$26, IF(AND(AA47&gt;7,AH47&gt;7), 10, IF(OR(AND(AA47&gt;7,AH47&gt;5),AND(AA47&gt;5,AH47&gt;7)),6,0)),"no method"))))))</f>
        <v>4.8595041322314101</v>
      </c>
      <c r="U47" s="23">
        <f>IF(Parameters!$D$21 = 1, MAX(AB47, AI47),
IF(Parameters!$D$22 = 1, AVERAGE(AB47,AI47),
IF(Parameters!$D$23 = 1, IFERROR(GEOMEAN(AB47, AI47), 0),
IF(Parameters!$D$24, IF(AND(AB47=10,AI47=10),10,0),
IF(Parameters!$D$25, IF(AND(AB47&gt;7,AI47&gt;7),10,0),
IF(Parameters!$D$26, IF(AND(AB47&gt;7,AI47&gt;7), 10, IF(OR(AND(AB47&gt;7,AI47&gt;5),AND(AB47&gt;5,AI47&gt;7)),6,0)),"no method"))))))</f>
        <v>2.0466666666666651</v>
      </c>
      <c r="V47" s="23">
        <f>IF(Parameters!$D$21 = 1, MAX(AC47, AJ47),
IF(Parameters!$D$22 = 1, AVERAGE(AC47,AJ47),
IF(Parameters!$D$23 = 1, IFERROR(GEOMEAN(AC47, AJ47), 0),
IF(Parameters!$D$24, IF(AND(AC47=10,AJ47=10),10,0),
IF(Parameters!$D$25, IF(AND(AC47&gt;7,AJ47&gt;7),10,0),
IF(Parameters!$D$26, IF(AND(AC47&gt;7,AJ47&gt;7), 10, IF(OR(AND(AC47&gt;7,AJ47&gt;5),AND(AC47&gt;5,AJ47&gt;7)),6,0)),"no method"))))))</f>
        <v>2.75</v>
      </c>
      <c r="W47" s="23">
        <f>IF(Parameters!$D$21 = 1, MAX(AD47, AK47),
IF(Parameters!$D$22 = 1, AVERAGE(AD47,AK47),
IF(Parameters!$D$23 = 1, IFERROR(GEOMEAN(AD47, AK47), 0),
IF(Parameters!$D$24, IF(AND(AD47=10,AK47=10),10,0),
IF(Parameters!$D$25, IF(AND(AD47&gt;7,AK47&gt;7),10,0),
IF(Parameters!$D$26, IF(AND(AD47&gt;7,AK47&gt;7), 10, IF(OR(AND(AD47&gt;7,AK47&gt;5),AND(AD47&gt;5,AK47&gt;7)),6,0)),"no method"))))))</f>
        <v>0</v>
      </c>
      <c r="X47" s="49"/>
      <c r="Y47" s="23">
        <v>5.4</v>
      </c>
      <c r="Z47" s="23">
        <v>2.12918660287081</v>
      </c>
      <c r="AA47" s="24">
        <v>3.3553719008264502</v>
      </c>
      <c r="AB47" s="23">
        <v>1</v>
      </c>
      <c r="AC47" s="23">
        <v>5.5</v>
      </c>
      <c r="AD47" s="23">
        <v>0</v>
      </c>
      <c r="AE47" s="49"/>
      <c r="AF47" s="23">
        <v>10</v>
      </c>
      <c r="AG47" s="23">
        <v>0</v>
      </c>
      <c r="AH47" s="23">
        <v>6.3636363636363704</v>
      </c>
      <c r="AI47" s="23">
        <v>3.0933333333333302</v>
      </c>
      <c r="AJ47" s="23">
        <v>0</v>
      </c>
      <c r="AK47" s="23">
        <v>0</v>
      </c>
      <c r="AL47" s="48"/>
      <c r="AM47" s="25">
        <v>0</v>
      </c>
      <c r="AN47" s="25">
        <v>0.3</v>
      </c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</row>
    <row r="48" spans="1:53" x14ac:dyDescent="0.2">
      <c r="A48" s="61">
        <v>43</v>
      </c>
      <c r="B48" s="18" t="s">
        <v>87</v>
      </c>
      <c r="C48" s="18" t="s">
        <v>88</v>
      </c>
      <c r="D48" s="18" t="s">
        <v>435</v>
      </c>
      <c r="E48" s="18" t="s">
        <v>0</v>
      </c>
      <c r="F48" s="48"/>
      <c r="G48" s="20" cm="1">
        <f t="array" ref="G48">IF(Parameters!$D$30, SUM(IF(ISNUMBER(R48:W48),(IF(R48:W48&gt;=Parameters!$D$36,1,"")),""))+0.5*(SUM(IF(ISNUMBER(R48:W48),(IF(R48:W48&gt;=Parameters!$D$37,1,"")),""))-SUM(IF(ISNUMBER(R48:W48),(IF(R48:W48&gt;=Parameters!$D$36,1,"")),""))),0) +
   IF(Parameters!$D$31,SUM(IF(ISNUMBER(R48:W48),(IF(R48:W48&gt;=Parameters!$D$36,1,"")),"")),0) +
   IF(Parameters!$D$32,AVERAGE(IF(ISNUMBER(R48:W48),R48:W48)),0) +
   IF(Parameters!$D$33,IF(OR(IF(ISNUMBER(R48:W48),R48:W48)=0),0,GEOMEAN(IF(ISNUMBER(R48:W48),R48:W48))),0)</f>
        <v>0.5</v>
      </c>
      <c r="H48" s="21">
        <f t="shared" si="2"/>
        <v>0.5</v>
      </c>
      <c r="I48" s="81"/>
      <c r="J48" s="20" cm="1">
        <f t="array" ref="J48">IF(Parameters!$D$30, SUM(IF(ISNUMBER(Y48:AD48),(IF(Y48:AD48&gt;=Parameters!$D$40,1,"")),""))+0.5*(SUM(IF(ISNUMBER(Y48:AD48),(IF(Y48:AD48&gt;=Parameters!$D$41,1,"")),""))-SUM(IF(ISNUMBER(Y48:AD48),(IF(Y48:AD48&gt;=Parameters!$D$40,1,"")),""))),0) +
   IF(Parameters!$D$31,SUM(IF(ISNUMBER(Y48:AD48),(IF(Y48:AD48&gt;=Parameters!$D$40,1,"")),"")),0) +
   IF(Parameters!$D$32,AVERAGE(IF(ISNUMBER(Y48:AD48),Y48:AD48)),0) +
   IF(Parameters!$D$33,IF(OR(IF(ISNUMBER(Y48:AD48),Y48:AD48)=0),0,GEOMEAN(IF(ISNUMBER(Y48:AD48),Y48:AD48))),0)</f>
        <v>0</v>
      </c>
      <c r="K48" s="21">
        <f t="shared" si="3"/>
        <v>0</v>
      </c>
      <c r="L48" s="81"/>
      <c r="M48" s="19" cm="1">
        <f t="array" ref="M48">IF(Parameters!$D$30, SUM(IF(ISNUMBER(AF48:AK48),(IF(AF48:AK48&gt;=Parameters!$D$40,1,"")),""))+0.5*(SUM(IF(ISNUMBER(AF48:AK48),(IF(AF48:AK48&gt;=Parameters!$D$41,1,"")),""))-SUM(IF(ISNUMBER(AF48:AK48),(IF(AF48:AK48&gt;=Parameters!$D$40,1,"")),""))),0) +
   IF(Parameters!$D$31,SUM(IF(ISNUMBER(AF48:AK48),(IF(AF48:AK48&gt;=Parameters!$D$40,1,"")),"")),0) +
   IF(Parameters!$D$32,AVERAGE(IF(ISNUMBER(AF48:AK48),AF48:AK48)),0) +
   IF(Parameters!$D$33,IF(OR(IF(ISNUMBER(AF48:AK48),AF48:AK48)=0),0,GEOMEAN(IF(ISNUMBER(AF48:AK48),AF48:AK48))),0)</f>
        <v>1</v>
      </c>
      <c r="N48" s="21">
        <f t="shared" si="4"/>
        <v>1</v>
      </c>
      <c r="O48" s="81"/>
      <c r="P48" s="22"/>
      <c r="Q48" s="48"/>
      <c r="R48" s="23">
        <f>IF(Parameters!$D$21 = 1, MAX(Y48, AF48),
IF(Parameters!$D$22 = 1, AVERAGE(Y48,AF48),
IF(Parameters!$D$23 = 1, IFERROR(GEOMEAN(Y48, AF48), 0),
IF(Parameters!$D$24, IF(AND(Y48=10,AF48=10),10,0),
IF(Parameters!$D$25, IF(AND(Y48&gt;7,AF48&gt;7),10,0),
IF(Parameters!$D$26, IF(AND(Y48&gt;7,AF48&gt;7), 10, IF(OR(AND(Y48&gt;7,AF48&gt;5),AND(Y48&gt;5,AF48&gt;7)),6,0)),"no method"))))))</f>
        <v>6.8</v>
      </c>
      <c r="S48" s="23">
        <f>IF(Parameters!$D$21 = 1, MAX(Z48, AG48),
IF(Parameters!$D$22 = 1, AVERAGE(Z48,AG48),
IF(Parameters!$D$23 = 1, IFERROR(GEOMEAN(Z48, AG48), 0),
IF(Parameters!$D$24, IF(AND(Z48=10,AG48=10),10,0),
IF(Parameters!$D$25, IF(AND(Z48&gt;7,AG48&gt;7),10,0),
IF(Parameters!$D$26, IF(AND(Z48&gt;7,AG48&gt;7), 10, IF(OR(AND(Z48&gt;7,AG48&gt;5),AND(Z48&gt;5,AG48&gt;7)),6,0)),"no method"))))))</f>
        <v>0</v>
      </c>
      <c r="T48" s="23">
        <f>IF(Parameters!$D$21 = 1, MAX(AA48, AH48),
IF(Parameters!$D$22 = 1, AVERAGE(AA48,AH48),
IF(Parameters!$D$23 = 1, IFERROR(GEOMEAN(AA48, AH48), 0),
IF(Parameters!$D$24, IF(AND(AA48=10,AH48=10),10,0),
IF(Parameters!$D$25, IF(AND(AA48&gt;7,AH48&gt;7),10,0),
IF(Parameters!$D$26, IF(AND(AA48&gt;7,AH48&gt;7), 10, IF(OR(AND(AA48&gt;7,AH48&gt;5),AND(AA48&gt;5,AH48&gt;7)),6,0)),"no method"))))))</f>
        <v>1.5289256198347101</v>
      </c>
      <c r="U48" s="23">
        <f>IF(Parameters!$D$21 = 1, MAX(AB48, AI48),
IF(Parameters!$D$22 = 1, AVERAGE(AB48,AI48),
IF(Parameters!$D$23 = 1, IFERROR(GEOMEAN(AB48, AI48), 0),
IF(Parameters!$D$24, IF(AND(AB48=10,AI48=10),10,0),
IF(Parameters!$D$25, IF(AND(AB48&gt;7,AI48&gt;7),10,0),
IF(Parameters!$D$26, IF(AND(AB48&gt;7,AI48&gt;7), 10, IF(OR(AND(AB48&gt;7,AI48&gt;5),AND(AB48&gt;5,AI48&gt;7)),6,0)),"no method"))))))</f>
        <v>2.1173809523809504</v>
      </c>
      <c r="V48" s="23">
        <f>IF(Parameters!$D$21 = 1, MAX(AC48, AJ48),
IF(Parameters!$D$22 = 1, AVERAGE(AC48,AJ48),
IF(Parameters!$D$23 = 1, IFERROR(GEOMEAN(AC48, AJ48), 0),
IF(Parameters!$D$24, IF(AND(AC48=10,AJ48=10),10,0),
IF(Parameters!$D$25, IF(AND(AC48&gt;7,AJ48&gt;7),10,0),
IF(Parameters!$D$26, IF(AND(AC48&gt;7,AJ48&gt;7), 10, IF(OR(AND(AC48&gt;7,AJ48&gt;5),AND(AC48&gt;5,AJ48&gt;7)),6,0)),"no method"))))))</f>
        <v>0.58333333333333504</v>
      </c>
      <c r="W48" s="23">
        <f>IF(Parameters!$D$21 = 1, MAX(AD48, AK48),
IF(Parameters!$D$22 = 1, AVERAGE(AD48,AK48),
IF(Parameters!$D$23 = 1, IFERROR(GEOMEAN(AD48, AK48), 0),
IF(Parameters!$D$24, IF(AND(AD48=10,AK48=10),10,0),
IF(Parameters!$D$25, IF(AND(AD48&gt;7,AK48&gt;7),10,0),
IF(Parameters!$D$26, IF(AND(AD48&gt;7,AK48&gt;7), 10, IF(OR(AND(AD48&gt;7,AK48&gt;5),AND(AD48&gt;5,AK48&gt;7)),6,0)),"no method"))))))</f>
        <v>0</v>
      </c>
      <c r="X48" s="49"/>
      <c r="Y48" s="23">
        <v>3.6</v>
      </c>
      <c r="Z48" s="23">
        <v>0</v>
      </c>
      <c r="AA48" s="24">
        <v>3.0578512396694202</v>
      </c>
      <c r="AB48" s="23">
        <v>0.57142857142857095</v>
      </c>
      <c r="AC48" s="23">
        <v>1.1666666666666701</v>
      </c>
      <c r="AD48" s="23">
        <v>0</v>
      </c>
      <c r="AE48" s="49"/>
      <c r="AF48" s="23">
        <v>10</v>
      </c>
      <c r="AG48" s="23">
        <v>0</v>
      </c>
      <c r="AH48" s="23">
        <v>0</v>
      </c>
      <c r="AI48" s="23">
        <v>3.66333333333333</v>
      </c>
      <c r="AJ48" s="23">
        <v>0</v>
      </c>
      <c r="AK48" s="23">
        <v>0</v>
      </c>
      <c r="AL48" s="48"/>
      <c r="AM48" s="25">
        <v>0</v>
      </c>
      <c r="AN48" s="25">
        <v>0.3</v>
      </c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</row>
    <row r="49" spans="1:53" x14ac:dyDescent="0.2">
      <c r="A49" s="61">
        <v>44</v>
      </c>
      <c r="B49" s="18" t="s">
        <v>89</v>
      </c>
      <c r="C49" s="18" t="s">
        <v>90</v>
      </c>
      <c r="D49" s="18" t="s">
        <v>435</v>
      </c>
      <c r="E49" s="18" t="s">
        <v>0</v>
      </c>
      <c r="F49" s="48"/>
      <c r="G49" s="20" cm="1">
        <f t="array" ref="G49">IF(Parameters!$D$30, SUM(IF(ISNUMBER(R49:W49),(IF(R49:W49&gt;=Parameters!$D$36,1,"")),""))+0.5*(SUM(IF(ISNUMBER(R49:W49),(IF(R49:W49&gt;=Parameters!$D$37,1,"")),""))-SUM(IF(ISNUMBER(R49:W49),(IF(R49:W49&gt;=Parameters!$D$36,1,"")),""))),0) +
   IF(Parameters!$D$31,SUM(IF(ISNUMBER(R49:W49),(IF(R49:W49&gt;=Parameters!$D$36,1,"")),"")),0) +
   IF(Parameters!$D$32,AVERAGE(IF(ISNUMBER(R49:W49),R49:W49)),0) +
   IF(Parameters!$D$33,IF(OR(IF(ISNUMBER(R49:W49),R49:W49)=0),0,GEOMEAN(IF(ISNUMBER(R49:W49),R49:W49))),0)</f>
        <v>0</v>
      </c>
      <c r="H49" s="21">
        <f t="shared" si="2"/>
        <v>0</v>
      </c>
      <c r="I49" s="81"/>
      <c r="J49" s="20" cm="1">
        <f t="array" ref="J49">IF(Parameters!$D$30, SUM(IF(ISNUMBER(Y49:AD49),(IF(Y49:AD49&gt;=Parameters!$D$40,1,"")),""))+0.5*(SUM(IF(ISNUMBER(Y49:AD49),(IF(Y49:AD49&gt;=Parameters!$D$41,1,"")),""))-SUM(IF(ISNUMBER(Y49:AD49),(IF(Y49:AD49&gt;=Parameters!$D$40,1,"")),""))),0) +
   IF(Parameters!$D$31,SUM(IF(ISNUMBER(Y49:AD49),(IF(Y49:AD49&gt;=Parameters!$D$40,1,"")),"")),0) +
   IF(Parameters!$D$32,AVERAGE(IF(ISNUMBER(Y49:AD49),Y49:AD49)),0) +
   IF(Parameters!$D$33,IF(OR(IF(ISNUMBER(Y49:AD49),Y49:AD49)=0),0,GEOMEAN(IF(ISNUMBER(Y49:AD49),Y49:AD49))),0)</f>
        <v>0</v>
      </c>
      <c r="K49" s="21">
        <f t="shared" si="3"/>
        <v>0</v>
      </c>
      <c r="L49" s="81"/>
      <c r="M49" s="19" cm="1">
        <f t="array" ref="M49">IF(Parameters!$D$30, SUM(IF(ISNUMBER(AF49:AK49),(IF(AF49:AK49&gt;=Parameters!$D$40,1,"")),""))+0.5*(SUM(IF(ISNUMBER(AF49:AK49),(IF(AF49:AK49&gt;=Parameters!$D$41,1,"")),""))-SUM(IF(ISNUMBER(AF49:AK49),(IF(AF49:AK49&gt;=Parameters!$D$40,1,"")),""))),0) +
   IF(Parameters!$D$31,SUM(IF(ISNUMBER(AF49:AK49),(IF(AF49:AK49&gt;=Parameters!$D$40,1,"")),"")),0) +
   IF(Parameters!$D$32,AVERAGE(IF(ISNUMBER(AF49:AK49),AF49:AK49)),0) +
   IF(Parameters!$D$33,IF(OR(IF(ISNUMBER(AF49:AK49),AF49:AK49)=0),0,GEOMEAN(IF(ISNUMBER(AF49:AK49),AF49:AK49))),0)</f>
        <v>0.5</v>
      </c>
      <c r="N49" s="21">
        <f t="shared" si="4"/>
        <v>0.5</v>
      </c>
      <c r="O49" s="81"/>
      <c r="P49" s="22"/>
      <c r="Q49" s="48"/>
      <c r="R49" s="23">
        <f>IF(Parameters!$D$21 = 1, MAX(Y49, AF49),
IF(Parameters!$D$22 = 1, AVERAGE(Y49,AF49),
IF(Parameters!$D$23 = 1, IFERROR(GEOMEAN(Y49, AF49), 0),
IF(Parameters!$D$24, IF(AND(Y49=10,AF49=10),10,0),
IF(Parameters!$D$25, IF(AND(Y49&gt;7,AF49&gt;7),10,0),
IF(Parameters!$D$26, IF(AND(Y49&gt;7,AF49&gt;7), 10, IF(OR(AND(Y49&gt;7,AF49&gt;5),AND(Y49&gt;5,AF49&gt;7)),6,0)),"no method"))))))</f>
        <v>4.3097599999999998</v>
      </c>
      <c r="S49" s="23">
        <f>IF(Parameters!$D$21 = 1, MAX(Z49, AG49),
IF(Parameters!$D$22 = 1, AVERAGE(Z49,AG49),
IF(Parameters!$D$23 = 1, IFERROR(GEOMEAN(Z49, AG49), 0),
IF(Parameters!$D$24, IF(AND(Z49=10,AG49=10),10,0),
IF(Parameters!$D$25, IF(AND(Z49&gt;7,AG49&gt;7),10,0),
IF(Parameters!$D$26, IF(AND(Z49&gt;7,AG49&gt;7), 10, IF(OR(AND(Z49&gt;7,AG49&gt;5),AND(Z49&gt;5,AG49&gt;7)),6,0)),"no method"))))))</f>
        <v>0</v>
      </c>
      <c r="T49" s="23">
        <f>IF(Parameters!$D$21 = 1, MAX(AA49, AH49),
IF(Parameters!$D$22 = 1, AVERAGE(AA49,AH49),
IF(Parameters!$D$23 = 1, IFERROR(GEOMEAN(AA49, AH49), 0),
IF(Parameters!$D$24, IF(AND(AA49=10,AH49=10),10,0),
IF(Parameters!$D$25, IF(AND(AA49&gt;7,AH49&gt;7),10,0),
IF(Parameters!$D$26, IF(AND(AA49&gt;7,AH49&gt;7), 10, IF(OR(AND(AA49&gt;7,AH49&gt;5),AND(AA49&gt;5,AH49&gt;7)),6,0)),"no method"))))))</f>
        <v>0.60330578512396504</v>
      </c>
      <c r="U49" s="23">
        <f>IF(Parameters!$D$21 = 1, MAX(AB49, AI49),
IF(Parameters!$D$22 = 1, AVERAGE(AB49,AI49),
IF(Parameters!$D$23 = 1, IFERROR(GEOMEAN(AB49, AI49), 0),
IF(Parameters!$D$24, IF(AND(AB49=10,AI49=10),10,0),
IF(Parameters!$D$25, IF(AND(AB49&gt;7,AI49&gt;7),10,0),
IF(Parameters!$D$26, IF(AND(AB49&gt;7,AI49&gt;7), 10, IF(OR(AND(AB49&gt;7,AI49&gt;5),AND(AB49&gt;5,AI49&gt;7)),6,0)),"no method"))))))</f>
        <v>2.1757142857142853</v>
      </c>
      <c r="V49" s="23">
        <f>IF(Parameters!$D$21 = 1, MAX(AC49, AJ49),
IF(Parameters!$D$22 = 1, AVERAGE(AC49,AJ49),
IF(Parameters!$D$23 = 1, IFERROR(GEOMEAN(AC49, AJ49), 0),
IF(Parameters!$D$24, IF(AND(AC49=10,AJ49=10),10,0),
IF(Parameters!$D$25, IF(AND(AC49&gt;7,AJ49&gt;7),10,0),
IF(Parameters!$D$26, IF(AND(AC49&gt;7,AJ49&gt;7), 10, IF(OR(AND(AC49&gt;7,AJ49&gt;5),AND(AC49&gt;5,AJ49&gt;7)),6,0)),"no method"))))))</f>
        <v>1.25</v>
      </c>
      <c r="W49" s="23">
        <f>IF(Parameters!$D$21 = 1, MAX(AD49, AK49),
IF(Parameters!$D$22 = 1, AVERAGE(AD49,AK49),
IF(Parameters!$D$23 = 1, IFERROR(GEOMEAN(AD49, AK49), 0),
IF(Parameters!$D$24, IF(AND(AD49=10,AK49=10),10,0),
IF(Parameters!$D$25, IF(AND(AD49&gt;7,AK49&gt;7),10,0),
IF(Parameters!$D$26, IF(AND(AD49&gt;7,AK49&gt;7), 10, IF(OR(AND(AD49&gt;7,AK49&gt;5),AND(AD49&gt;5,AK49&gt;7)),6,0)),"no method"))))))</f>
        <v>0</v>
      </c>
      <c r="X49" s="49"/>
      <c r="Y49" s="23">
        <v>0.79999999999999905</v>
      </c>
      <c r="Z49" s="23">
        <v>0</v>
      </c>
      <c r="AA49" s="24">
        <v>1.2066115702479301</v>
      </c>
      <c r="AB49" s="23">
        <v>0.57142857142857095</v>
      </c>
      <c r="AC49" s="23">
        <v>2.5</v>
      </c>
      <c r="AD49" s="23">
        <v>0</v>
      </c>
      <c r="AE49" s="49"/>
      <c r="AF49" s="23">
        <v>7.8195199999999998</v>
      </c>
      <c r="AG49" s="23">
        <v>0</v>
      </c>
      <c r="AH49" s="23">
        <v>0</v>
      </c>
      <c r="AI49" s="23">
        <v>3.78</v>
      </c>
      <c r="AJ49" s="23">
        <v>0</v>
      </c>
      <c r="AK49" s="23">
        <v>0</v>
      </c>
      <c r="AL49" s="48"/>
      <c r="AM49" s="25">
        <v>0</v>
      </c>
      <c r="AN49" s="25">
        <v>0.3</v>
      </c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</row>
    <row r="50" spans="1:53" x14ac:dyDescent="0.2">
      <c r="A50" s="61">
        <v>45</v>
      </c>
      <c r="B50" s="18" t="s">
        <v>91</v>
      </c>
      <c r="C50" s="18" t="s">
        <v>92</v>
      </c>
      <c r="D50" s="18" t="s">
        <v>436</v>
      </c>
      <c r="E50" s="18" t="s">
        <v>431</v>
      </c>
      <c r="F50" s="48"/>
      <c r="G50" s="20" cm="1">
        <f t="array" ref="G50">IF(Parameters!$D$30, SUM(IF(ISNUMBER(R50:W50),(IF(R50:W50&gt;=Parameters!$D$36,1,"")),""))+0.5*(SUM(IF(ISNUMBER(R50:W50),(IF(R50:W50&gt;=Parameters!$D$37,1,"")),""))-SUM(IF(ISNUMBER(R50:W50),(IF(R50:W50&gt;=Parameters!$D$36,1,"")),""))),0) +
   IF(Parameters!$D$31,SUM(IF(ISNUMBER(R50:W50),(IF(R50:W50&gt;=Parameters!$D$36,1,"")),"")),0) +
   IF(Parameters!$D$32,AVERAGE(IF(ISNUMBER(R50:W50),R50:W50)),0) +
   IF(Parameters!$D$33,IF(OR(IF(ISNUMBER(R50:W50),R50:W50)=0),0,GEOMEAN(IF(ISNUMBER(R50:W50),R50:W50))),0)</f>
        <v>3.5</v>
      </c>
      <c r="H50" s="21">
        <f t="shared" si="2"/>
        <v>3.5</v>
      </c>
      <c r="I50" s="81"/>
      <c r="J50" s="20" cm="1">
        <f t="array" ref="J50">IF(Parameters!$D$30, SUM(IF(ISNUMBER(Y50:AD50),(IF(Y50:AD50&gt;=Parameters!$D$40,1,"")),""))+0.5*(SUM(IF(ISNUMBER(Y50:AD50),(IF(Y50:AD50&gt;=Parameters!$D$41,1,"")),""))-SUM(IF(ISNUMBER(Y50:AD50),(IF(Y50:AD50&gt;=Parameters!$D$40,1,"")),""))),0) +
   IF(Parameters!$D$31,SUM(IF(ISNUMBER(Y50:AD50),(IF(Y50:AD50&gt;=Parameters!$D$40,1,"")),"")),0) +
   IF(Parameters!$D$32,AVERAGE(IF(ISNUMBER(Y50:AD50),Y50:AD50)),0) +
   IF(Parameters!$D$33,IF(OR(IF(ISNUMBER(Y50:AD50),Y50:AD50)=0),0,GEOMEAN(IF(ISNUMBER(Y50:AD50),Y50:AD50))),0)</f>
        <v>2.5</v>
      </c>
      <c r="K50" s="21">
        <f t="shared" si="3"/>
        <v>2.5</v>
      </c>
      <c r="L50" s="81"/>
      <c r="M50" s="19" cm="1">
        <f t="array" ref="M50">IF(Parameters!$D$30, SUM(IF(ISNUMBER(AF50:AK50),(IF(AF50:AK50&gt;=Parameters!$D$40,1,"")),""))+0.5*(SUM(IF(ISNUMBER(AF50:AK50),(IF(AF50:AK50&gt;=Parameters!$D$41,1,"")),""))-SUM(IF(ISNUMBER(AF50:AK50),(IF(AF50:AK50&gt;=Parameters!$D$40,1,"")),""))),0) +
   IF(Parameters!$D$31,SUM(IF(ISNUMBER(AF50:AK50),(IF(AF50:AK50&gt;=Parameters!$D$40,1,"")),"")),0) +
   IF(Parameters!$D$32,AVERAGE(IF(ISNUMBER(AF50:AK50),AF50:AK50)),0) +
   IF(Parameters!$D$33,IF(OR(IF(ISNUMBER(AF50:AK50),AF50:AK50)=0),0,GEOMEAN(IF(ISNUMBER(AF50:AK50),AF50:AK50))),0)</f>
        <v>1</v>
      </c>
      <c r="N50" s="21">
        <f t="shared" si="4"/>
        <v>1</v>
      </c>
      <c r="O50" s="81"/>
      <c r="P50" s="22"/>
      <c r="Q50" s="48"/>
      <c r="R50" s="23">
        <f>IF(Parameters!$D$21 = 1, MAX(Y50, AF50),
IF(Parameters!$D$22 = 1, AVERAGE(Y50,AF50),
IF(Parameters!$D$23 = 1, IFERROR(GEOMEAN(Y50, AF50), 0),
IF(Parameters!$D$24, IF(AND(Y50=10,AF50=10),10,0),
IF(Parameters!$D$25, IF(AND(Y50&gt;7,AF50&gt;7),10,0),
IF(Parameters!$D$26, IF(AND(Y50&gt;7,AF50&gt;7), 10, IF(OR(AND(Y50&gt;7,AF50&gt;5),AND(Y50&gt;5,AF50&gt;7)),6,0)),"no method"))))))</f>
        <v>8.0376923076923106</v>
      </c>
      <c r="S50" s="23">
        <f>IF(Parameters!$D$21 = 1, MAX(Z50, AG50),
IF(Parameters!$D$22 = 1, AVERAGE(Z50,AG50),
IF(Parameters!$D$23 = 1, IFERROR(GEOMEAN(Z50, AG50), 0),
IF(Parameters!$D$24, IF(AND(Z50=10,AG50=10),10,0),
IF(Parameters!$D$25, IF(AND(Z50&gt;7,AG50&gt;7),10,0),
IF(Parameters!$D$26, IF(AND(Z50&gt;7,AG50&gt;7), 10, IF(OR(AND(Z50&gt;7,AG50&gt;5),AND(Z50&gt;5,AG50&gt;7)),6,0)),"no method"))))))</f>
        <v>4.1267942583732049</v>
      </c>
      <c r="T50" s="23">
        <f>IF(Parameters!$D$21 = 1, MAX(AA50, AH50),
IF(Parameters!$D$22 = 1, AVERAGE(AA50,AH50),
IF(Parameters!$D$23 = 1, IFERROR(GEOMEAN(AA50, AH50), 0),
IF(Parameters!$D$24, IF(AND(AA50=10,AH50=10),10,0),
IF(Parameters!$D$25, IF(AND(AA50&gt;7,AH50&gt;7),10,0),
IF(Parameters!$D$26, IF(AND(AA50&gt;7,AH50&gt;7), 10, IF(OR(AND(AA50&gt;7,AH50&gt;5),AND(AA50&gt;5,AH50&gt;7)),6,0)),"no method"))))))</f>
        <v>5.3223140495867751</v>
      </c>
      <c r="U50" s="23">
        <f>IF(Parameters!$D$21 = 1, MAX(AB50, AI50),
IF(Parameters!$D$22 = 1, AVERAGE(AB50,AI50),
IF(Parameters!$D$23 = 1, IFERROR(GEOMEAN(AB50, AI50), 0),
IF(Parameters!$D$24, IF(AND(AB50=10,AI50=10),10,0),
IF(Parameters!$D$25, IF(AND(AB50&gt;7,AI50&gt;7),10,0),
IF(Parameters!$D$26, IF(AND(AB50&gt;7,AI50&gt;7), 10, IF(OR(AND(AB50&gt;7,AI50&gt;5),AND(AB50&gt;5,AI50&gt;7)),6,0)),"no method"))))))</f>
        <v>8.5852117689828997</v>
      </c>
      <c r="V50" s="23">
        <f>IF(Parameters!$D$21 = 1, MAX(AC50, AJ50),
IF(Parameters!$D$22 = 1, AVERAGE(AC50,AJ50),
IF(Parameters!$D$23 = 1, IFERROR(GEOMEAN(AC50, AJ50), 0),
IF(Parameters!$D$24, IF(AND(AC50=10,AJ50=10),10,0),
IF(Parameters!$D$25, IF(AND(AC50&gt;7,AJ50&gt;7),10,0),
IF(Parameters!$D$26, IF(AND(AC50&gt;7,AJ50&gt;7), 10, IF(OR(AND(AC50&gt;7,AJ50&gt;5),AND(AC50&gt;5,AJ50&gt;7)),6,0)),"no method"))))))</f>
        <v>7.1666666666666652</v>
      </c>
      <c r="W50" s="23">
        <f>IF(Parameters!$D$21 = 1, MAX(AD50, AK50),
IF(Parameters!$D$22 = 1, AVERAGE(AD50,AK50),
IF(Parameters!$D$23 = 1, IFERROR(GEOMEAN(AD50, AK50), 0),
IF(Parameters!$D$24, IF(AND(AD50=10,AK50=10),10,0),
IF(Parameters!$D$25, IF(AND(AD50&gt;7,AK50&gt;7),10,0),
IF(Parameters!$D$26, IF(AND(AD50&gt;7,AK50&gt;7), 10, IF(OR(AND(AD50&gt;7,AK50&gt;5),AND(AD50&gt;5,AK50&gt;7)),6,0)),"no method"))))))</f>
        <v>0</v>
      </c>
      <c r="X50" s="49"/>
      <c r="Y50" s="23">
        <v>9.36</v>
      </c>
      <c r="Z50" s="23">
        <v>8.2535885167464098</v>
      </c>
      <c r="AA50" s="24">
        <v>7.0082644628099198</v>
      </c>
      <c r="AB50" s="23">
        <v>8.2857142857142794</v>
      </c>
      <c r="AC50" s="23">
        <v>7.3333333333333304</v>
      </c>
      <c r="AD50" s="23">
        <v>0</v>
      </c>
      <c r="AE50" s="49"/>
      <c r="AF50" s="23">
        <v>6.7153846153846199</v>
      </c>
      <c r="AG50" s="23">
        <v>0</v>
      </c>
      <c r="AH50" s="23">
        <v>3.63636363636363</v>
      </c>
      <c r="AI50" s="23">
        <v>8.8847092522515201</v>
      </c>
      <c r="AJ50" s="23">
        <v>7</v>
      </c>
      <c r="AK50" s="23">
        <v>0</v>
      </c>
      <c r="AL50" s="48"/>
      <c r="AM50" s="25">
        <v>0</v>
      </c>
      <c r="AN50" s="25">
        <v>0.3</v>
      </c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</row>
    <row r="51" spans="1:53" x14ac:dyDescent="0.2">
      <c r="A51" s="61">
        <v>46</v>
      </c>
      <c r="B51" s="18" t="s">
        <v>93</v>
      </c>
      <c r="C51" s="18" t="s">
        <v>94</v>
      </c>
      <c r="D51" s="18" t="s">
        <v>437</v>
      </c>
      <c r="E51" s="18" t="s">
        <v>440</v>
      </c>
      <c r="F51" s="48"/>
      <c r="G51" s="20" cm="1">
        <f t="array" ref="G51">IF(Parameters!$D$30, SUM(IF(ISNUMBER(R51:W51),(IF(R51:W51&gt;=Parameters!$D$36,1,"")),""))+0.5*(SUM(IF(ISNUMBER(R51:W51),(IF(R51:W51&gt;=Parameters!$D$37,1,"")),""))-SUM(IF(ISNUMBER(R51:W51),(IF(R51:W51&gt;=Parameters!$D$36,1,"")),""))),0) +
   IF(Parameters!$D$31,SUM(IF(ISNUMBER(R51:W51),(IF(R51:W51&gt;=Parameters!$D$36,1,"")),"")),0) +
   IF(Parameters!$D$32,AVERAGE(IF(ISNUMBER(R51:W51),R51:W51)),0) +
   IF(Parameters!$D$33,IF(OR(IF(ISNUMBER(R51:W51),R51:W51)=0),0,GEOMEAN(IF(ISNUMBER(R51:W51),R51:W51))),0)</f>
        <v>1</v>
      </c>
      <c r="H51" s="21">
        <f t="shared" si="2"/>
        <v>1</v>
      </c>
      <c r="I51" s="81"/>
      <c r="J51" s="20" cm="1">
        <f t="array" ref="J51">IF(Parameters!$D$30, SUM(IF(ISNUMBER(Y51:AD51),(IF(Y51:AD51&gt;=Parameters!$D$40,1,"")),""))+0.5*(SUM(IF(ISNUMBER(Y51:AD51),(IF(Y51:AD51&gt;=Parameters!$D$41,1,"")),""))-SUM(IF(ISNUMBER(Y51:AD51),(IF(Y51:AD51&gt;=Parameters!$D$40,1,"")),""))),0) +
   IF(Parameters!$D$31,SUM(IF(ISNUMBER(Y51:AD51),(IF(Y51:AD51&gt;=Parameters!$D$40,1,"")),"")),0) +
   IF(Parameters!$D$32,AVERAGE(IF(ISNUMBER(Y51:AD51),Y51:AD51)),0) +
   IF(Parameters!$D$33,IF(OR(IF(ISNUMBER(Y51:AD51),Y51:AD51)=0),0,GEOMEAN(IF(ISNUMBER(Y51:AD51),Y51:AD51))),0)</f>
        <v>0.5</v>
      </c>
      <c r="K51" s="21">
        <f t="shared" si="3"/>
        <v>0.5</v>
      </c>
      <c r="L51" s="81"/>
      <c r="M51" s="19" cm="1">
        <f t="array" ref="M51">IF(Parameters!$D$30, SUM(IF(ISNUMBER(AF51:AK51),(IF(AF51:AK51&gt;=Parameters!$D$40,1,"")),""))+0.5*(SUM(IF(ISNUMBER(AF51:AK51),(IF(AF51:AK51&gt;=Parameters!$D$41,1,"")),""))-SUM(IF(ISNUMBER(AF51:AK51),(IF(AF51:AK51&gt;=Parameters!$D$40,1,"")),""))),0) +
   IF(Parameters!$D$31,SUM(IF(ISNUMBER(AF51:AK51),(IF(AF51:AK51&gt;=Parameters!$D$40,1,"")),"")),0) +
   IF(Parameters!$D$32,AVERAGE(IF(ISNUMBER(AF51:AK51),AF51:AK51)),0) +
   IF(Parameters!$D$33,IF(OR(IF(ISNUMBER(AF51:AK51),AF51:AK51)=0),0,GEOMEAN(IF(ISNUMBER(AF51:AK51),AF51:AK51))),0)</f>
        <v>0.5</v>
      </c>
      <c r="N51" s="21">
        <f t="shared" si="4"/>
        <v>0.5</v>
      </c>
      <c r="O51" s="81"/>
      <c r="P51" s="22"/>
      <c r="Q51" s="48"/>
      <c r="R51" s="23">
        <f>IF(Parameters!$D$21 = 1, MAX(Y51, AF51),
IF(Parameters!$D$22 = 1, AVERAGE(Y51,AF51),
IF(Parameters!$D$23 = 1, IFERROR(GEOMEAN(Y51, AF51), 0),
IF(Parameters!$D$24, IF(AND(Y51=10,AF51=10),10,0),
IF(Parameters!$D$25, IF(AND(Y51&gt;7,AF51&gt;7),10,0),
IF(Parameters!$D$26, IF(AND(Y51&gt;7,AF51&gt;7), 10, IF(OR(AND(Y51&gt;7,AF51&gt;5),AND(Y51&gt;5,AF51&gt;7)),6,0)),"no method"))))))</f>
        <v>9.3619047619047393</v>
      </c>
      <c r="S51" s="23">
        <f>IF(Parameters!$D$21 = 1, MAX(Z51, AG51),
IF(Parameters!$D$22 = 1, AVERAGE(Z51,AG51),
IF(Parameters!$D$23 = 1, IFERROR(GEOMEAN(Z51, AG51), 0),
IF(Parameters!$D$24, IF(AND(Z51=10,AG51=10),10,0),
IF(Parameters!$D$25, IF(AND(Z51&gt;7,AG51&gt;7),10,0),
IF(Parameters!$D$26, IF(AND(Z51&gt;7,AG51&gt;7), 10, IF(OR(AND(Z51&gt;7,AG51&gt;5),AND(Z51&gt;5,AG51&gt;7)),6,0)),"no method"))))))</f>
        <v>2.7511961722488052</v>
      </c>
      <c r="T51" s="23">
        <f>IF(Parameters!$D$21 = 1, MAX(AA51, AH51),
IF(Parameters!$D$22 = 1, AVERAGE(AA51,AH51),
IF(Parameters!$D$23 = 1, IFERROR(GEOMEAN(AA51, AH51), 0),
IF(Parameters!$D$24, IF(AND(AA51=10,AH51=10),10,0),
IF(Parameters!$D$25, IF(AND(AA51&gt;7,AH51&gt;7),10,0),
IF(Parameters!$D$26, IF(AND(AA51&gt;7,AH51&gt;7), 10, IF(OR(AND(AA51&gt;7,AH51&gt;5),AND(AA51&gt;5,AH51&gt;7)),6,0)),"no method"))))))</f>
        <v>0</v>
      </c>
      <c r="U51" s="23">
        <f>IF(Parameters!$D$21 = 1, MAX(AB51, AI51),
IF(Parameters!$D$22 = 1, AVERAGE(AB51,AI51),
IF(Parameters!$D$23 = 1, IFERROR(GEOMEAN(AB51, AI51), 0),
IF(Parameters!$D$24, IF(AND(AB51=10,AI51=10),10,0),
IF(Parameters!$D$25, IF(AND(AB51&gt;7,AI51&gt;7),10,0),
IF(Parameters!$D$26, IF(AND(AB51&gt;7,AI51&gt;7), 10, IF(OR(AND(AB51&gt;7,AI51&gt;5),AND(AB51&gt;5,AI51&gt;7)),6,0)),"no method"))))))</f>
        <v>2.357142857142855</v>
      </c>
      <c r="V51" s="23">
        <f>IF(Parameters!$D$21 = 1, MAX(AC51, AJ51),
IF(Parameters!$D$22 = 1, AVERAGE(AC51,AJ51),
IF(Parameters!$D$23 = 1, IFERROR(GEOMEAN(AC51, AJ51), 0),
IF(Parameters!$D$24, IF(AND(AC51=10,AJ51=10),10,0),
IF(Parameters!$D$25, IF(AND(AC51&gt;7,AJ51&gt;7),10,0),
IF(Parameters!$D$26, IF(AND(AC51&gt;7,AJ51&gt;7), 10, IF(OR(AND(AC51&gt;7,AJ51&gt;5),AND(AC51&gt;5,AJ51&gt;7)),6,0)),"no method"))))))</f>
        <v>3.25</v>
      </c>
      <c r="W51" s="23">
        <f>IF(Parameters!$D$21 = 1, MAX(AD51, AK51),
IF(Parameters!$D$22 = 1, AVERAGE(AD51,AK51),
IF(Parameters!$D$23 = 1, IFERROR(GEOMEAN(AD51, AK51), 0),
IF(Parameters!$D$24, IF(AND(AD51=10,AK51=10),10,0),
IF(Parameters!$D$25, IF(AND(AD51&gt;7,AK51&gt;7),10,0),
IF(Parameters!$D$26, IF(AND(AD51&gt;7,AK51&gt;7), 10, IF(OR(AND(AD51&gt;7,AK51&gt;5),AND(AD51&gt;5,AK51&gt;7)),6,0)),"no method"))))))</f>
        <v>0</v>
      </c>
      <c r="X51" s="49"/>
      <c r="Y51" s="23">
        <v>9.1999999999999993</v>
      </c>
      <c r="Z51" s="23">
        <v>5.5023923444976104</v>
      </c>
      <c r="AA51" s="24">
        <v>0</v>
      </c>
      <c r="AB51" s="23">
        <v>4.71428571428571</v>
      </c>
      <c r="AC51" s="23">
        <v>6.5</v>
      </c>
      <c r="AD51" s="23">
        <v>0</v>
      </c>
      <c r="AE51" s="49"/>
      <c r="AF51" s="23">
        <v>9.5238095238094793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48"/>
      <c r="AM51" s="25">
        <v>0</v>
      </c>
      <c r="AN51" s="25">
        <v>0.6</v>
      </c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</row>
    <row r="52" spans="1:53" x14ac:dyDescent="0.2">
      <c r="A52" s="61">
        <v>47</v>
      </c>
      <c r="B52" s="18" t="s">
        <v>95</v>
      </c>
      <c r="C52" s="18" t="s">
        <v>96</v>
      </c>
      <c r="D52" s="18" t="s">
        <v>435</v>
      </c>
      <c r="E52" s="18" t="s">
        <v>0</v>
      </c>
      <c r="F52" s="48"/>
      <c r="G52" s="20" cm="1">
        <f t="array" ref="G52">IF(Parameters!$D$30, SUM(IF(ISNUMBER(R52:W52),(IF(R52:W52&gt;=Parameters!$D$36,1,"")),""))+0.5*(SUM(IF(ISNUMBER(R52:W52),(IF(R52:W52&gt;=Parameters!$D$37,1,"")),""))-SUM(IF(ISNUMBER(R52:W52),(IF(R52:W52&gt;=Parameters!$D$36,1,"")),""))),0) +
   IF(Parameters!$D$31,SUM(IF(ISNUMBER(R52:W52),(IF(R52:W52&gt;=Parameters!$D$36,1,"")),"")),0) +
   IF(Parameters!$D$32,AVERAGE(IF(ISNUMBER(R52:W52),R52:W52)),0) +
   IF(Parameters!$D$33,IF(OR(IF(ISNUMBER(R52:W52),R52:W52)=0),0,GEOMEAN(IF(ISNUMBER(R52:W52),R52:W52))),0)</f>
        <v>0.5</v>
      </c>
      <c r="H52" s="21">
        <f t="shared" si="2"/>
        <v>0.5</v>
      </c>
      <c r="I52" s="81"/>
      <c r="J52" s="20" cm="1">
        <f t="array" ref="J52">IF(Parameters!$D$30, SUM(IF(ISNUMBER(Y52:AD52),(IF(Y52:AD52&gt;=Parameters!$D$40,1,"")),""))+0.5*(SUM(IF(ISNUMBER(Y52:AD52),(IF(Y52:AD52&gt;=Parameters!$D$41,1,"")),""))-SUM(IF(ISNUMBER(Y52:AD52),(IF(Y52:AD52&gt;=Parameters!$D$40,1,"")),""))),0) +
   IF(Parameters!$D$31,SUM(IF(ISNUMBER(Y52:AD52),(IF(Y52:AD52&gt;=Parameters!$D$40,1,"")),"")),0) +
   IF(Parameters!$D$32,AVERAGE(IF(ISNUMBER(Y52:AD52),Y52:AD52)),0) +
   IF(Parameters!$D$33,IF(OR(IF(ISNUMBER(Y52:AD52),Y52:AD52)=0),0,GEOMEAN(IF(ISNUMBER(Y52:AD52),Y52:AD52))),0)</f>
        <v>0</v>
      </c>
      <c r="K52" s="21">
        <f t="shared" si="3"/>
        <v>0</v>
      </c>
      <c r="L52" s="81"/>
      <c r="M52" s="19" cm="1">
        <f t="array" ref="M52">IF(Parameters!$D$30, SUM(IF(ISNUMBER(AF52:AK52),(IF(AF52:AK52&gt;=Parameters!$D$40,1,"")),""))+0.5*(SUM(IF(ISNUMBER(AF52:AK52),(IF(AF52:AK52&gt;=Parameters!$D$41,1,"")),""))-SUM(IF(ISNUMBER(AF52:AK52),(IF(AF52:AK52&gt;=Parameters!$D$40,1,"")),""))),0) +
   IF(Parameters!$D$31,SUM(IF(ISNUMBER(AF52:AK52),(IF(AF52:AK52&gt;=Parameters!$D$40,1,"")),"")),0) +
   IF(Parameters!$D$32,AVERAGE(IF(ISNUMBER(AF52:AK52),AF52:AK52)),0) +
   IF(Parameters!$D$33,IF(OR(IF(ISNUMBER(AF52:AK52),AF52:AK52)=0),0,GEOMEAN(IF(ISNUMBER(AF52:AK52),AF52:AK52))),0)</f>
        <v>1</v>
      </c>
      <c r="N52" s="21">
        <f t="shared" si="4"/>
        <v>1</v>
      </c>
      <c r="O52" s="81"/>
      <c r="P52" s="22"/>
      <c r="Q52" s="48"/>
      <c r="R52" s="23">
        <f>IF(Parameters!$D$21 = 1, MAX(Y52, AF52),
IF(Parameters!$D$22 = 1, AVERAGE(Y52,AF52),
IF(Parameters!$D$23 = 1, IFERROR(GEOMEAN(Y52, AF52), 0),
IF(Parameters!$D$24, IF(AND(Y52=10,AF52=10),10,0),
IF(Parameters!$D$25, IF(AND(Y52&gt;7,AF52&gt;7),10,0),
IF(Parameters!$D$26, IF(AND(Y52&gt;7,AF52&gt;7), 10, IF(OR(AND(Y52&gt;7,AF52&gt;5),AND(Y52&gt;5,AF52&gt;7)),6,0)),"no method"))))))</f>
        <v>5.125</v>
      </c>
      <c r="S52" s="23">
        <f>IF(Parameters!$D$21 = 1, MAX(Z52, AG52),
IF(Parameters!$D$22 = 1, AVERAGE(Z52,AG52),
IF(Parameters!$D$23 = 1, IFERROR(GEOMEAN(Z52, AG52), 0),
IF(Parameters!$D$24, IF(AND(Z52=10,AG52=10),10,0),
IF(Parameters!$D$25, IF(AND(Z52&gt;7,AG52&gt;7),10,0),
IF(Parameters!$D$26, IF(AND(Z52&gt;7,AG52&gt;7), 10, IF(OR(AND(Z52&gt;7,AG52&gt;5),AND(Z52&gt;5,AG52&gt;7)),6,0)),"no method"))))))</f>
        <v>0</v>
      </c>
      <c r="T52" s="23">
        <f>IF(Parameters!$D$21 = 1, MAX(AA52, AH52),
IF(Parameters!$D$22 = 1, AVERAGE(AA52,AH52),
IF(Parameters!$D$23 = 1, IFERROR(GEOMEAN(AA52, AH52), 0),
IF(Parameters!$D$24, IF(AND(AA52=10,AH52=10),10,0),
IF(Parameters!$D$25, IF(AND(AA52&gt;7,AH52&gt;7),10,0),
IF(Parameters!$D$26, IF(AND(AA52&gt;7,AH52&gt;7), 10, IF(OR(AND(AA52&gt;7,AH52&gt;5),AND(AA52&gt;5,AH52&gt;7)),6,0)),"no method"))))))</f>
        <v>3.2231404958677663</v>
      </c>
      <c r="U52" s="23">
        <f>IF(Parameters!$D$21 = 1, MAX(AB52, AI52),
IF(Parameters!$D$22 = 1, AVERAGE(AB52,AI52),
IF(Parameters!$D$23 = 1, IFERROR(GEOMEAN(AB52, AI52), 0),
IF(Parameters!$D$24, IF(AND(AB52=10,AI52=10),10,0),
IF(Parameters!$D$25, IF(AND(AB52&gt;7,AI52&gt;7),10,0),
IF(Parameters!$D$26, IF(AND(AB52&gt;7,AI52&gt;7), 10, IF(OR(AND(AB52&gt;7,AI52&gt;5),AND(AB52&gt;5,AI52&gt;7)),6,0)),"no method"))))))</f>
        <v>2.072857142857143</v>
      </c>
      <c r="V52" s="23">
        <f>IF(Parameters!$D$21 = 1, MAX(AC52, AJ52),
IF(Parameters!$D$22 = 1, AVERAGE(AC52,AJ52),
IF(Parameters!$D$23 = 1, IFERROR(GEOMEAN(AC52, AJ52), 0),
IF(Parameters!$D$24, IF(AND(AC52=10,AJ52=10),10,0),
IF(Parameters!$D$25, IF(AND(AC52&gt;7,AJ52&gt;7),10,0),
IF(Parameters!$D$26, IF(AND(AC52&gt;7,AJ52&gt;7), 10, IF(OR(AND(AC52&gt;7,AJ52&gt;5),AND(AC52&gt;5,AJ52&gt;7)),6,0)),"no method"))))))</f>
        <v>0.33333333333333398</v>
      </c>
      <c r="W52" s="23">
        <f>IF(Parameters!$D$21 = 1, MAX(AD52, AK52),
IF(Parameters!$D$22 = 1, AVERAGE(AD52,AK52),
IF(Parameters!$D$23 = 1, IFERROR(GEOMEAN(AD52, AK52), 0),
IF(Parameters!$D$24, IF(AND(AD52=10,AK52=10),10,0),
IF(Parameters!$D$25, IF(AND(AD52&gt;7,AK52&gt;7),10,0),
IF(Parameters!$D$26, IF(AND(AD52&gt;7,AK52&gt;7), 10, IF(OR(AND(AD52&gt;7,AK52&gt;5),AND(AD52&gt;5,AK52&gt;7)),6,0)),"no method"))))))</f>
        <v>0</v>
      </c>
      <c r="X52" s="49"/>
      <c r="Y52" s="23">
        <v>0.25</v>
      </c>
      <c r="Z52" s="23">
        <v>0</v>
      </c>
      <c r="AA52" s="24">
        <v>8.2644628099172807E-2</v>
      </c>
      <c r="AB52" s="23">
        <v>0.28571428571428598</v>
      </c>
      <c r="AC52" s="23">
        <v>0.66666666666666796</v>
      </c>
      <c r="AD52" s="23">
        <v>0</v>
      </c>
      <c r="AE52" s="49"/>
      <c r="AF52" s="23">
        <v>10</v>
      </c>
      <c r="AG52" s="23">
        <v>0</v>
      </c>
      <c r="AH52" s="23">
        <v>6.3636363636363598</v>
      </c>
      <c r="AI52" s="23">
        <v>3.86</v>
      </c>
      <c r="AJ52" s="23">
        <v>0</v>
      </c>
      <c r="AK52" s="23">
        <v>0</v>
      </c>
      <c r="AL52" s="48"/>
      <c r="AM52" s="25">
        <v>0</v>
      </c>
      <c r="AN52" s="25">
        <v>0.3</v>
      </c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</row>
    <row r="53" spans="1:53" x14ac:dyDescent="0.2">
      <c r="A53" s="61">
        <v>48</v>
      </c>
      <c r="B53" s="18" t="s">
        <v>97</v>
      </c>
      <c r="C53" s="18" t="s">
        <v>98</v>
      </c>
      <c r="D53" s="18" t="s">
        <v>437</v>
      </c>
      <c r="E53" s="18" t="s">
        <v>432</v>
      </c>
      <c r="F53" s="48"/>
      <c r="G53" s="20" cm="1">
        <f t="array" ref="G53">IF(Parameters!$D$30, SUM(IF(ISNUMBER(R53:W53),(IF(R53:W53&gt;=Parameters!$D$36,1,"")),""))+0.5*(SUM(IF(ISNUMBER(R53:W53),(IF(R53:W53&gt;=Parameters!$D$37,1,"")),""))-SUM(IF(ISNUMBER(R53:W53),(IF(R53:W53&gt;=Parameters!$D$36,1,"")),""))),0) +
   IF(Parameters!$D$31,SUM(IF(ISNUMBER(R53:W53),(IF(R53:W53&gt;=Parameters!$D$36,1,"")),"")),0) +
   IF(Parameters!$D$32,AVERAGE(IF(ISNUMBER(R53:W53),R53:W53)),0) +
   IF(Parameters!$D$33,IF(OR(IF(ISNUMBER(R53:W53),R53:W53)=0),0,GEOMEAN(IF(ISNUMBER(R53:W53),R53:W53))),0)</f>
        <v>1.5</v>
      </c>
      <c r="H53" s="21">
        <f t="shared" si="2"/>
        <v>1.5</v>
      </c>
      <c r="I53" s="81"/>
      <c r="J53" s="20" cm="1">
        <f t="array" ref="J53">IF(Parameters!$D$30, SUM(IF(ISNUMBER(Y53:AD53),(IF(Y53:AD53&gt;=Parameters!$D$40,1,"")),""))+0.5*(SUM(IF(ISNUMBER(Y53:AD53),(IF(Y53:AD53&gt;=Parameters!$D$41,1,"")),""))-SUM(IF(ISNUMBER(Y53:AD53),(IF(Y53:AD53&gt;=Parameters!$D$40,1,"")),""))),0) +
   IF(Parameters!$D$31,SUM(IF(ISNUMBER(Y53:AD53),(IF(Y53:AD53&gt;=Parameters!$D$40,1,"")),"")),0) +
   IF(Parameters!$D$32,AVERAGE(IF(ISNUMBER(Y53:AD53),Y53:AD53)),0) +
   IF(Parameters!$D$33,IF(OR(IF(ISNUMBER(Y53:AD53),Y53:AD53)=0),0,GEOMEAN(IF(ISNUMBER(Y53:AD53),Y53:AD53))),0)</f>
        <v>0.5</v>
      </c>
      <c r="K53" s="21">
        <f t="shared" si="3"/>
        <v>0.5</v>
      </c>
      <c r="L53" s="81"/>
      <c r="M53" s="19" cm="1">
        <f t="array" ref="M53">IF(Parameters!$D$30, SUM(IF(ISNUMBER(AF53:AK53),(IF(AF53:AK53&gt;=Parameters!$D$40,1,"")),""))+0.5*(SUM(IF(ISNUMBER(AF53:AK53),(IF(AF53:AK53&gt;=Parameters!$D$41,1,"")),""))-SUM(IF(ISNUMBER(AF53:AK53),(IF(AF53:AK53&gt;=Parameters!$D$40,1,"")),""))),0) +
   IF(Parameters!$D$31,SUM(IF(ISNUMBER(AF53:AK53),(IF(AF53:AK53&gt;=Parameters!$D$40,1,"")),"")),0) +
   IF(Parameters!$D$32,AVERAGE(IF(ISNUMBER(AF53:AK53),AF53:AK53)),0) +
   IF(Parameters!$D$33,IF(OR(IF(ISNUMBER(AF53:AK53),AF53:AK53)=0),0,GEOMEAN(IF(ISNUMBER(AF53:AK53),AF53:AK53))),0)</f>
        <v>1</v>
      </c>
      <c r="N53" s="21">
        <f t="shared" si="4"/>
        <v>1</v>
      </c>
      <c r="O53" s="81"/>
      <c r="P53" s="22"/>
      <c r="Q53" s="48"/>
      <c r="R53" s="23">
        <f>IF(Parameters!$D$21 = 1, MAX(Y53, AF53),
IF(Parameters!$D$22 = 1, AVERAGE(Y53,AF53),
IF(Parameters!$D$23 = 1, IFERROR(GEOMEAN(Y53, AF53), 0),
IF(Parameters!$D$24, IF(AND(Y53=10,AF53=10),10,0),
IF(Parameters!$D$25, IF(AND(Y53&gt;7,AF53&gt;7),10,0),
IF(Parameters!$D$26, IF(AND(Y53&gt;7,AF53&gt;7), 10, IF(OR(AND(Y53&gt;7,AF53&gt;5),AND(Y53&gt;5,AF53&gt;7)),6,0)),"no method"))))))</f>
        <v>4.636153846153845</v>
      </c>
      <c r="S53" s="23">
        <f>IF(Parameters!$D$21 = 1, MAX(Z53, AG53),
IF(Parameters!$D$22 = 1, AVERAGE(Z53,AG53),
IF(Parameters!$D$23 = 1, IFERROR(GEOMEAN(Z53, AG53), 0),
IF(Parameters!$D$24, IF(AND(Z53=10,AG53=10),10,0),
IF(Parameters!$D$25, IF(AND(Z53&gt;7,AG53&gt;7),10,0),
IF(Parameters!$D$26, IF(AND(Z53&gt;7,AG53&gt;7), 10, IF(OR(AND(Z53&gt;7,AG53&gt;5),AND(Z53&gt;5,AG53&gt;7)),6,0)),"no method"))))))</f>
        <v>2.2966507177033502</v>
      </c>
      <c r="T53" s="23">
        <f>IF(Parameters!$D$21 = 1, MAX(AA53, AH53),
IF(Parameters!$D$22 = 1, AVERAGE(AA53,AH53),
IF(Parameters!$D$23 = 1, IFERROR(GEOMEAN(AA53, AH53), 0),
IF(Parameters!$D$24, IF(AND(AA53=10,AH53=10),10,0),
IF(Parameters!$D$25, IF(AND(AA53&gt;7,AH53&gt;7),10,0),
IF(Parameters!$D$26, IF(AND(AA53&gt;7,AH53&gt;7), 10, IF(OR(AND(AA53&gt;7,AH53&gt;5),AND(AA53&gt;5,AH53&gt;7)),6,0)),"no method"))))))</f>
        <v>6.0413223140495909</v>
      </c>
      <c r="U53" s="23">
        <f>IF(Parameters!$D$21 = 1, MAX(AB53, AI53),
IF(Parameters!$D$22 = 1, AVERAGE(AB53,AI53),
IF(Parameters!$D$23 = 1, IFERROR(GEOMEAN(AB53, AI53), 0),
IF(Parameters!$D$24, IF(AND(AB53=10,AI53=10),10,0),
IF(Parameters!$D$25, IF(AND(AB53&gt;7,AI53&gt;7),10,0),
IF(Parameters!$D$26, IF(AND(AB53&gt;7,AI53&gt;7), 10, IF(OR(AND(AB53&gt;7,AI53&gt;5),AND(AB53&gt;5,AI53&gt;7)),6,0)),"no method"))))))</f>
        <v>7.5</v>
      </c>
      <c r="V53" s="23">
        <f>IF(Parameters!$D$21 = 1, MAX(AC53, AJ53),
IF(Parameters!$D$22 = 1, AVERAGE(AC53,AJ53),
IF(Parameters!$D$23 = 1, IFERROR(GEOMEAN(AC53, AJ53), 0),
IF(Parameters!$D$24, IF(AND(AC53=10,AJ53=10),10,0),
IF(Parameters!$D$25, IF(AND(AC53&gt;7,AJ53&gt;7),10,0),
IF(Parameters!$D$26, IF(AND(AC53&gt;7,AJ53&gt;7), 10, IF(OR(AND(AC53&gt;7,AJ53&gt;5),AND(AC53&gt;5,AJ53&gt;7)),6,0)),"no method"))))))</f>
        <v>4.75</v>
      </c>
      <c r="W53" s="23">
        <f>IF(Parameters!$D$21 = 1, MAX(AD53, AK53),
IF(Parameters!$D$22 = 1, AVERAGE(AD53,AK53),
IF(Parameters!$D$23 = 1, IFERROR(GEOMEAN(AD53, AK53), 0),
IF(Parameters!$D$24, IF(AND(AD53=10,AK53=10),10,0),
IF(Parameters!$D$25, IF(AND(AD53&gt;7,AK53&gt;7),10,0),
IF(Parameters!$D$26, IF(AND(AD53&gt;7,AK53&gt;7), 10, IF(OR(AND(AD53&gt;7,AK53&gt;5),AND(AD53&gt;5,AK53&gt;7)),6,0)),"no method"))))))</f>
        <v>0</v>
      </c>
      <c r="X53" s="49"/>
      <c r="Y53" s="23">
        <v>6.34</v>
      </c>
      <c r="Z53" s="23">
        <v>4.5933014354067003</v>
      </c>
      <c r="AA53" s="24">
        <v>5.7190082644628104</v>
      </c>
      <c r="AB53" s="23">
        <v>5</v>
      </c>
      <c r="AC53" s="23">
        <v>9.5</v>
      </c>
      <c r="AD53" s="23">
        <v>0</v>
      </c>
      <c r="AE53" s="49"/>
      <c r="AF53" s="23">
        <v>2.9323076923076901</v>
      </c>
      <c r="AG53" s="23">
        <v>0</v>
      </c>
      <c r="AH53" s="23">
        <v>6.3636363636363704</v>
      </c>
      <c r="AI53" s="23">
        <v>10</v>
      </c>
      <c r="AJ53" s="23">
        <v>0</v>
      </c>
      <c r="AK53" s="23">
        <v>0</v>
      </c>
      <c r="AL53" s="48"/>
      <c r="AM53" s="25">
        <v>0</v>
      </c>
      <c r="AN53" s="25">
        <v>0.3</v>
      </c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</row>
    <row r="54" spans="1:53" x14ac:dyDescent="0.2">
      <c r="A54" s="61">
        <v>49</v>
      </c>
      <c r="B54" s="18" t="s">
        <v>99</v>
      </c>
      <c r="C54" s="18" t="s">
        <v>100</v>
      </c>
      <c r="D54" s="18" t="s">
        <v>436</v>
      </c>
      <c r="E54" s="18" t="s">
        <v>432</v>
      </c>
      <c r="F54" s="48"/>
      <c r="G54" s="20" cm="1">
        <f t="array" ref="G54">IF(Parameters!$D$30, SUM(IF(ISNUMBER(R54:W54),(IF(R54:W54&gt;=Parameters!$D$36,1,"")),""))+0.5*(SUM(IF(ISNUMBER(R54:W54),(IF(R54:W54&gt;=Parameters!$D$37,1,"")),""))-SUM(IF(ISNUMBER(R54:W54),(IF(R54:W54&gt;=Parameters!$D$36,1,"")),""))),0) +
   IF(Parameters!$D$31,SUM(IF(ISNUMBER(R54:W54),(IF(R54:W54&gt;=Parameters!$D$36,1,"")),"")),0) +
   IF(Parameters!$D$32,AVERAGE(IF(ISNUMBER(R54:W54),R54:W54)),0) +
   IF(Parameters!$D$33,IF(OR(IF(ISNUMBER(R54:W54),R54:W54)=0),0,GEOMEAN(IF(ISNUMBER(R54:W54),R54:W54))),0)</f>
        <v>2.5</v>
      </c>
      <c r="H54" s="21">
        <f t="shared" si="2"/>
        <v>2.5</v>
      </c>
      <c r="I54" s="81"/>
      <c r="J54" s="20" cm="1">
        <f t="array" ref="J54">IF(Parameters!$D$30, SUM(IF(ISNUMBER(Y54:AD54),(IF(Y54:AD54&gt;=Parameters!$D$40,1,"")),""))+0.5*(SUM(IF(ISNUMBER(Y54:AD54),(IF(Y54:AD54&gt;=Parameters!$D$41,1,"")),""))-SUM(IF(ISNUMBER(Y54:AD54),(IF(Y54:AD54&gt;=Parameters!$D$40,1,"")),""))),0) +
   IF(Parameters!$D$31,SUM(IF(ISNUMBER(Y54:AD54),(IF(Y54:AD54&gt;=Parameters!$D$40,1,"")),"")),0) +
   IF(Parameters!$D$32,AVERAGE(IF(ISNUMBER(Y54:AD54),Y54:AD54)),0) +
   IF(Parameters!$D$33,IF(OR(IF(ISNUMBER(Y54:AD54),Y54:AD54)=0),0,GEOMEAN(IF(ISNUMBER(Y54:AD54),Y54:AD54))),0)</f>
        <v>1</v>
      </c>
      <c r="K54" s="21">
        <f t="shared" si="3"/>
        <v>1</v>
      </c>
      <c r="L54" s="81"/>
      <c r="M54" s="19" cm="1">
        <f t="array" ref="M54">IF(Parameters!$D$30, SUM(IF(ISNUMBER(AF54:AK54),(IF(AF54:AK54&gt;=Parameters!$D$40,1,"")),""))+0.5*(SUM(IF(ISNUMBER(AF54:AK54),(IF(AF54:AK54&gt;=Parameters!$D$41,1,"")),""))-SUM(IF(ISNUMBER(AF54:AK54),(IF(AF54:AK54&gt;=Parameters!$D$40,1,"")),""))),0) +
   IF(Parameters!$D$31,SUM(IF(ISNUMBER(AF54:AK54),(IF(AF54:AK54&gt;=Parameters!$D$40,1,"")),"")),0) +
   IF(Parameters!$D$32,AVERAGE(IF(ISNUMBER(AF54:AK54),AF54:AK54)),0) +
   IF(Parameters!$D$33,IF(OR(IF(ISNUMBER(AF54:AK54),AF54:AK54)=0),0,GEOMEAN(IF(ISNUMBER(AF54:AK54),AF54:AK54))),0)</f>
        <v>1.5</v>
      </c>
      <c r="N54" s="21">
        <f t="shared" si="4"/>
        <v>1.5</v>
      </c>
      <c r="O54" s="81"/>
      <c r="P54" s="22"/>
      <c r="Q54" s="48"/>
      <c r="R54" s="23">
        <f>IF(Parameters!$D$21 = 1, MAX(Y54, AF54),
IF(Parameters!$D$22 = 1, AVERAGE(Y54,AF54),
IF(Parameters!$D$23 = 1, IFERROR(GEOMEAN(Y54, AF54), 0),
IF(Parameters!$D$24, IF(AND(Y54=10,AF54=10),10,0),
IF(Parameters!$D$25, IF(AND(Y54&gt;7,AF54&gt;7),10,0),
IF(Parameters!$D$26, IF(AND(Y54&gt;7,AF54&gt;7), 10, IF(OR(AND(Y54&gt;7,AF54&gt;5),AND(Y54&gt;5,AF54&gt;7)),6,0)),"no method"))))))</f>
        <v>5.830476190476185</v>
      </c>
      <c r="S54" s="23">
        <f>IF(Parameters!$D$21 = 1, MAX(Z54, AG54),
IF(Parameters!$D$22 = 1, AVERAGE(Z54,AG54),
IF(Parameters!$D$23 = 1, IFERROR(GEOMEAN(Z54, AG54), 0),
IF(Parameters!$D$24, IF(AND(Z54=10,AG54=10),10,0),
IF(Parameters!$D$25, IF(AND(Z54&gt;7,AG54&gt;7),10,0),
IF(Parameters!$D$26, IF(AND(Z54&gt;7,AG54&gt;7), 10, IF(OR(AND(Z54&gt;7,AG54&gt;5),AND(Z54&gt;5,AG54&gt;7)),6,0)),"no method"))))))</f>
        <v>1.483253588516745</v>
      </c>
      <c r="T54" s="23">
        <f>IF(Parameters!$D$21 = 1, MAX(AA54, AH54),
IF(Parameters!$D$22 = 1, AVERAGE(AA54,AH54),
IF(Parameters!$D$23 = 1, IFERROR(GEOMEAN(AA54, AH54), 0),
IF(Parameters!$D$24, IF(AND(AA54=10,AH54=10),10,0),
IF(Parameters!$D$25, IF(AND(AA54&gt;7,AH54&gt;7),10,0),
IF(Parameters!$D$26, IF(AND(AA54&gt;7,AH54&gt;7), 10, IF(OR(AND(AA54&gt;7,AH54&gt;5),AND(AA54&gt;5,AH54&gt;7)),6,0)),"no method"))))))</f>
        <v>7.1508264462809947</v>
      </c>
      <c r="U54" s="23">
        <f>IF(Parameters!$D$21 = 1, MAX(AB54, AI54),
IF(Parameters!$D$22 = 1, AVERAGE(AB54,AI54),
IF(Parameters!$D$23 = 1, IFERROR(GEOMEAN(AB54, AI54), 0),
IF(Parameters!$D$24, IF(AND(AB54=10,AI54=10),10,0),
IF(Parameters!$D$25, IF(AND(AB54&gt;7,AI54&gt;7),10,0),
IF(Parameters!$D$26, IF(AND(AB54&gt;7,AI54&gt;7), 10, IF(OR(AND(AB54&gt;7,AI54&gt;5),AND(AB54&gt;5,AI54&gt;7)),6,0)),"no method"))))))</f>
        <v>6.2476190476190503</v>
      </c>
      <c r="V54" s="23">
        <f>IF(Parameters!$D$21 = 1, MAX(AC54, AJ54),
IF(Parameters!$D$22 = 1, AVERAGE(AC54,AJ54),
IF(Parameters!$D$23 = 1, IFERROR(GEOMEAN(AC54, AJ54), 0),
IF(Parameters!$D$24, IF(AND(AC54=10,AJ54=10),10,0),
IF(Parameters!$D$25, IF(AND(AC54&gt;7,AJ54&gt;7),10,0),
IF(Parameters!$D$26, IF(AND(AC54&gt;7,AJ54&gt;7), 10, IF(OR(AND(AC54&gt;7,AJ54&gt;5),AND(AC54&gt;5,AJ54&gt;7)),6,0)),"no method"))))))</f>
        <v>3.0833333333333348</v>
      </c>
      <c r="W54" s="23">
        <f>IF(Parameters!$D$21 = 1, MAX(AD54, AK54),
IF(Parameters!$D$22 = 1, AVERAGE(AD54,AK54),
IF(Parameters!$D$23 = 1, IFERROR(GEOMEAN(AD54, AK54), 0),
IF(Parameters!$D$24, IF(AND(AD54=10,AK54=10),10,0),
IF(Parameters!$D$25, IF(AND(AD54&gt;7,AK54&gt;7),10,0),
IF(Parameters!$D$26, IF(AND(AD54&gt;7,AK54&gt;7), 10, IF(OR(AND(AD54&gt;7,AK54&gt;5),AND(AD54&gt;5,AK54&gt;7)),6,0)),"no method"))))))</f>
        <v>5</v>
      </c>
      <c r="X54" s="49"/>
      <c r="Y54" s="23">
        <v>9.2799999999999994</v>
      </c>
      <c r="Z54" s="23">
        <v>2.9665071770334901</v>
      </c>
      <c r="AA54" s="24">
        <v>9.0743801652892593</v>
      </c>
      <c r="AB54" s="23">
        <v>3.4285714285714302</v>
      </c>
      <c r="AC54" s="23">
        <v>6.1666666666666696</v>
      </c>
      <c r="AD54" s="23">
        <v>0</v>
      </c>
      <c r="AE54" s="49"/>
      <c r="AF54" s="23">
        <v>2.3809523809523698</v>
      </c>
      <c r="AG54" s="23">
        <v>0</v>
      </c>
      <c r="AH54" s="23">
        <v>5.2272727272727302</v>
      </c>
      <c r="AI54" s="23">
        <v>9.06666666666667</v>
      </c>
      <c r="AJ54" s="23">
        <v>0</v>
      </c>
      <c r="AK54" s="23">
        <v>10</v>
      </c>
      <c r="AL54" s="48"/>
      <c r="AM54" s="25">
        <v>0</v>
      </c>
      <c r="AN54" s="25">
        <v>0.3</v>
      </c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</row>
    <row r="55" spans="1:53" x14ac:dyDescent="0.2">
      <c r="A55" s="61">
        <v>50</v>
      </c>
      <c r="B55" s="18" t="s">
        <v>101</v>
      </c>
      <c r="C55" s="18" t="s">
        <v>102</v>
      </c>
      <c r="D55" s="18" t="s">
        <v>437</v>
      </c>
      <c r="E55" s="18" t="s">
        <v>432</v>
      </c>
      <c r="F55" s="48"/>
      <c r="G55" s="20" cm="1">
        <f t="array" ref="G55">IF(Parameters!$D$30, SUM(IF(ISNUMBER(R55:W55),(IF(R55:W55&gt;=Parameters!$D$36,1,"")),""))+0.5*(SUM(IF(ISNUMBER(R55:W55),(IF(R55:W55&gt;=Parameters!$D$37,1,"")),""))-SUM(IF(ISNUMBER(R55:W55),(IF(R55:W55&gt;=Parameters!$D$36,1,"")),""))),0) +
   IF(Parameters!$D$31,SUM(IF(ISNUMBER(R55:W55),(IF(R55:W55&gt;=Parameters!$D$36,1,"")),"")),0) +
   IF(Parameters!$D$32,AVERAGE(IF(ISNUMBER(R55:W55),R55:W55)),0) +
   IF(Parameters!$D$33,IF(OR(IF(ISNUMBER(R55:W55),R55:W55)=0),0,GEOMEAN(IF(ISNUMBER(R55:W55),R55:W55))),0)</f>
        <v>2</v>
      </c>
      <c r="H55" s="21">
        <f t="shared" si="2"/>
        <v>2</v>
      </c>
      <c r="I55" s="81"/>
      <c r="J55" s="20" cm="1">
        <f t="array" ref="J55">IF(Parameters!$D$30, SUM(IF(ISNUMBER(Y55:AD55),(IF(Y55:AD55&gt;=Parameters!$D$40,1,"")),""))+0.5*(SUM(IF(ISNUMBER(Y55:AD55),(IF(Y55:AD55&gt;=Parameters!$D$41,1,"")),""))-SUM(IF(ISNUMBER(Y55:AD55),(IF(Y55:AD55&gt;=Parameters!$D$40,1,"")),""))),0) +
   IF(Parameters!$D$31,SUM(IF(ISNUMBER(Y55:AD55),(IF(Y55:AD55&gt;=Parameters!$D$40,1,"")),"")),0) +
   IF(Parameters!$D$32,AVERAGE(IF(ISNUMBER(Y55:AD55),Y55:AD55)),0) +
   IF(Parameters!$D$33,IF(OR(IF(ISNUMBER(Y55:AD55),Y55:AD55)=0),0,GEOMEAN(IF(ISNUMBER(Y55:AD55),Y55:AD55))),0)</f>
        <v>1</v>
      </c>
      <c r="K55" s="21">
        <f t="shared" si="3"/>
        <v>1</v>
      </c>
      <c r="L55" s="81"/>
      <c r="M55" s="19" cm="1">
        <f t="array" ref="M55">IF(Parameters!$D$30, SUM(IF(ISNUMBER(AF55:AK55),(IF(AF55:AK55&gt;=Parameters!$D$40,1,"")),""))+0.5*(SUM(IF(ISNUMBER(AF55:AK55),(IF(AF55:AK55&gt;=Parameters!$D$41,1,"")),""))-SUM(IF(ISNUMBER(AF55:AK55),(IF(AF55:AK55&gt;=Parameters!$D$40,1,"")),""))),0) +
   IF(Parameters!$D$31,SUM(IF(ISNUMBER(AF55:AK55),(IF(AF55:AK55&gt;=Parameters!$D$40,1,"")),"")),0) +
   IF(Parameters!$D$32,AVERAGE(IF(ISNUMBER(AF55:AK55),AF55:AK55)),0) +
   IF(Parameters!$D$33,IF(OR(IF(ISNUMBER(AF55:AK55),AF55:AK55)=0),0,GEOMEAN(IF(ISNUMBER(AF55:AK55),AF55:AK55))),0)</f>
        <v>2</v>
      </c>
      <c r="N55" s="21">
        <f t="shared" si="4"/>
        <v>2</v>
      </c>
      <c r="O55" s="81"/>
      <c r="P55" s="22"/>
      <c r="Q55" s="48"/>
      <c r="R55" s="23">
        <f>IF(Parameters!$D$21 = 1, MAX(Y55, AF55),
IF(Parameters!$D$22 = 1, AVERAGE(Y55,AF55),
IF(Parameters!$D$23 = 1, IFERROR(GEOMEAN(Y55, AF55), 0),
IF(Parameters!$D$24, IF(AND(Y55=10,AF55=10),10,0),
IF(Parameters!$D$25, IF(AND(Y55&gt;7,AF55&gt;7),10,0),
IF(Parameters!$D$26, IF(AND(Y55&gt;7,AF55&gt;7), 10, IF(OR(AND(Y55&gt;7,AF55&gt;5),AND(Y55&gt;5,AF55&gt;7)),6,0)),"no method"))))))</f>
        <v>4.7559523809523698</v>
      </c>
      <c r="S55" s="23">
        <f>IF(Parameters!$D$21 = 1, MAX(Z55, AG55),
IF(Parameters!$D$22 = 1, AVERAGE(Z55,AG55),
IF(Parameters!$D$23 = 1, IFERROR(GEOMEAN(Z55, AG55), 0),
IF(Parameters!$D$24, IF(AND(Z55=10,AG55=10),10,0),
IF(Parameters!$D$25, IF(AND(Z55&gt;7,AG55&gt;7),10,0),
IF(Parameters!$D$26, IF(AND(Z55&gt;7,AG55&gt;7), 10, IF(OR(AND(Z55&gt;7,AG55&gt;5),AND(Z55&gt;5,AG55&gt;7)),6,0)),"no method"))))))</f>
        <v>2.5717703349282299</v>
      </c>
      <c r="T55" s="23">
        <f>IF(Parameters!$D$21 = 1, MAX(AA55, AH55),
IF(Parameters!$D$22 = 1, AVERAGE(AA55,AH55),
IF(Parameters!$D$23 = 1, IFERROR(GEOMEAN(AA55, AH55), 0),
IF(Parameters!$D$24, IF(AND(AA55=10,AH55=10),10,0),
IF(Parameters!$D$25, IF(AND(AA55&gt;7,AH55&gt;7),10,0),
IF(Parameters!$D$26, IF(AND(AA55&gt;7,AH55&gt;7), 10, IF(OR(AND(AA55&gt;7,AH55&gt;5),AND(AA55&gt;5,AH55&gt;7)),6,0)),"no method"))))))</f>
        <v>5.4132231404958651</v>
      </c>
      <c r="U55" s="23">
        <f>IF(Parameters!$D$21 = 1, MAX(AB55, AI55),
IF(Parameters!$D$22 = 1, AVERAGE(AB55,AI55),
IF(Parameters!$D$23 = 1, IFERROR(GEOMEAN(AB55, AI55), 0),
IF(Parameters!$D$24, IF(AND(AB55=10,AI55=10),10,0),
IF(Parameters!$D$25, IF(AND(AB55&gt;7,AI55&gt;7),10,0),
IF(Parameters!$D$26, IF(AND(AB55&gt;7,AI55&gt;7), 10, IF(OR(AND(AB55&gt;7,AI55&gt;5),AND(AB55&gt;5,AI55&gt;7)),6,0)),"no method"))))))</f>
        <v>7.4285714285714306</v>
      </c>
      <c r="V55" s="23">
        <f>IF(Parameters!$D$21 = 1, MAX(AC55, AJ55),
IF(Parameters!$D$22 = 1, AVERAGE(AC55,AJ55),
IF(Parameters!$D$23 = 1, IFERROR(GEOMEAN(AC55, AJ55), 0),
IF(Parameters!$D$24, IF(AND(AC55=10,AJ55=10),10,0),
IF(Parameters!$D$25, IF(AND(AC55&gt;7,AJ55&gt;7),10,0),
IF(Parameters!$D$26, IF(AND(AC55&gt;7,AJ55&gt;7), 10, IF(OR(AND(AC55&gt;7,AJ55&gt;5),AND(AC55&gt;5,AJ55&gt;7)),6,0)),"no method"))))))</f>
        <v>4.9166666666666652</v>
      </c>
      <c r="W55" s="23">
        <f>IF(Parameters!$D$21 = 1, MAX(AD55, AK55),
IF(Parameters!$D$22 = 1, AVERAGE(AD55,AK55),
IF(Parameters!$D$23 = 1, IFERROR(GEOMEAN(AD55, AK55), 0),
IF(Parameters!$D$24, IF(AND(AD55=10,AK55=10),10,0),
IF(Parameters!$D$25, IF(AND(AD55&gt;7,AK55&gt;7),10,0),
IF(Parameters!$D$26, IF(AND(AD55&gt;7,AK55&gt;7), 10, IF(OR(AND(AD55&gt;7,AK55&gt;5),AND(AD55&gt;5,AK55&gt;7)),6,0)),"no method"))))))</f>
        <v>5</v>
      </c>
      <c r="X55" s="49"/>
      <c r="Y55" s="23">
        <v>4.75</v>
      </c>
      <c r="Z55" s="23">
        <v>5.1435406698564599</v>
      </c>
      <c r="AA55" s="24">
        <v>7.1900826446280997</v>
      </c>
      <c r="AB55" s="23">
        <v>4.8571428571428603</v>
      </c>
      <c r="AC55" s="23">
        <v>9.8333333333333304</v>
      </c>
      <c r="AD55" s="23">
        <v>0</v>
      </c>
      <c r="AE55" s="49"/>
      <c r="AF55" s="23">
        <v>4.7619047619047397</v>
      </c>
      <c r="AG55" s="23">
        <v>0</v>
      </c>
      <c r="AH55" s="23">
        <v>3.63636363636363</v>
      </c>
      <c r="AI55" s="23">
        <v>10</v>
      </c>
      <c r="AJ55" s="23">
        <v>0</v>
      </c>
      <c r="AK55" s="23">
        <v>10</v>
      </c>
      <c r="AL55" s="48"/>
      <c r="AM55" s="25">
        <v>0</v>
      </c>
      <c r="AN55" s="25">
        <v>0.2</v>
      </c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</row>
    <row r="56" spans="1:53" x14ac:dyDescent="0.2">
      <c r="A56" s="61">
        <v>51</v>
      </c>
      <c r="B56" s="18" t="s">
        <v>103</v>
      </c>
      <c r="C56" s="18" t="s">
        <v>104</v>
      </c>
      <c r="D56" s="18" t="s">
        <v>436</v>
      </c>
      <c r="E56" s="18" t="s">
        <v>432</v>
      </c>
      <c r="F56" s="48"/>
      <c r="G56" s="20" cm="1">
        <f t="array" ref="G56">IF(Parameters!$D$30, SUM(IF(ISNUMBER(R56:W56),(IF(R56:W56&gt;=Parameters!$D$36,1,"")),""))+0.5*(SUM(IF(ISNUMBER(R56:W56),(IF(R56:W56&gt;=Parameters!$D$37,1,"")),""))-SUM(IF(ISNUMBER(R56:W56),(IF(R56:W56&gt;=Parameters!$D$36,1,"")),""))),0) +
   IF(Parameters!$D$31,SUM(IF(ISNUMBER(R56:W56),(IF(R56:W56&gt;=Parameters!$D$36,1,"")),"")),0) +
   IF(Parameters!$D$32,AVERAGE(IF(ISNUMBER(R56:W56),R56:W56)),0) +
   IF(Parameters!$D$33,IF(OR(IF(ISNUMBER(R56:W56),R56:W56)=0),0,GEOMEAN(IF(ISNUMBER(R56:W56),R56:W56))),0)</f>
        <v>2</v>
      </c>
      <c r="H56" s="21">
        <f t="shared" si="2"/>
        <v>2</v>
      </c>
      <c r="I56" s="81"/>
      <c r="J56" s="20" cm="1">
        <f t="array" ref="J56">IF(Parameters!$D$30, SUM(IF(ISNUMBER(Y56:AD56),(IF(Y56:AD56&gt;=Parameters!$D$40,1,"")),""))+0.5*(SUM(IF(ISNUMBER(Y56:AD56),(IF(Y56:AD56&gt;=Parameters!$D$41,1,"")),""))-SUM(IF(ISNUMBER(Y56:AD56),(IF(Y56:AD56&gt;=Parameters!$D$40,1,"")),""))),0) +
   IF(Parameters!$D$31,SUM(IF(ISNUMBER(Y56:AD56),(IF(Y56:AD56&gt;=Parameters!$D$40,1,"")),"")),0) +
   IF(Parameters!$D$32,AVERAGE(IF(ISNUMBER(Y56:AD56),Y56:AD56)),0) +
   IF(Parameters!$D$33,IF(OR(IF(ISNUMBER(Y56:AD56),Y56:AD56)=0),0,GEOMEAN(IF(ISNUMBER(Y56:AD56),Y56:AD56))),0)</f>
        <v>0</v>
      </c>
      <c r="K56" s="21">
        <f t="shared" si="3"/>
        <v>0</v>
      </c>
      <c r="L56" s="81"/>
      <c r="M56" s="19" cm="1">
        <f t="array" ref="M56">IF(Parameters!$D$30, SUM(IF(ISNUMBER(AF56:AK56),(IF(AF56:AK56&gt;=Parameters!$D$40,1,"")),""))+0.5*(SUM(IF(ISNUMBER(AF56:AK56),(IF(AF56:AK56&gt;=Parameters!$D$41,1,"")),""))-SUM(IF(ISNUMBER(AF56:AK56),(IF(AF56:AK56&gt;=Parameters!$D$40,1,"")),""))),0) +
   IF(Parameters!$D$31,SUM(IF(ISNUMBER(AF56:AK56),(IF(AF56:AK56&gt;=Parameters!$D$40,1,"")),"")),0) +
   IF(Parameters!$D$32,AVERAGE(IF(ISNUMBER(AF56:AK56),AF56:AK56)),0) +
   IF(Parameters!$D$33,IF(OR(IF(ISNUMBER(AF56:AK56),AF56:AK56)=0),0,GEOMEAN(IF(ISNUMBER(AF56:AK56),AF56:AK56))),0)</f>
        <v>0.5</v>
      </c>
      <c r="N56" s="21">
        <f t="shared" si="4"/>
        <v>0.5</v>
      </c>
      <c r="O56" s="81"/>
      <c r="P56" s="22"/>
      <c r="Q56" s="48"/>
      <c r="R56" s="23">
        <f>IF(Parameters!$D$21 = 1, MAX(Y56, AF56),
IF(Parameters!$D$22 = 1, AVERAGE(Y56,AF56),
IF(Parameters!$D$23 = 1, IFERROR(GEOMEAN(Y56, AF56), 0),
IF(Parameters!$D$24, IF(AND(Y56=10,AF56=10),10,0),
IF(Parameters!$D$25, IF(AND(Y56&gt;7,AF56&gt;7),10,0),
IF(Parameters!$D$26, IF(AND(Y56&gt;7,AF56&gt;7), 10, IF(OR(AND(Y56&gt;7,AF56&gt;5),AND(Y56&gt;5,AF56&gt;7)),6,0)),"no method"))))))</f>
        <v>5.1492307692307699</v>
      </c>
      <c r="S56" s="23">
        <f>IF(Parameters!$D$21 = 1, MAX(Z56, AG56),
IF(Parameters!$D$22 = 1, AVERAGE(Z56,AG56),
IF(Parameters!$D$23 = 1, IFERROR(GEOMEAN(Z56, AG56), 0),
IF(Parameters!$D$24, IF(AND(Z56=10,AG56=10),10,0),
IF(Parameters!$D$25, IF(AND(Z56&gt;7,AG56&gt;7),10,0),
IF(Parameters!$D$26, IF(AND(Z56&gt;7,AG56&gt;7), 10, IF(OR(AND(Z56&gt;7,AG56&gt;5),AND(Z56&gt;5,AG56&gt;7)),6,0)),"no method"))))))</f>
        <v>0.89712918660287</v>
      </c>
      <c r="T56" s="23">
        <f>IF(Parameters!$D$21 = 1, MAX(AA56, AH56),
IF(Parameters!$D$22 = 1, AVERAGE(AA56,AH56),
IF(Parameters!$D$23 = 1, IFERROR(GEOMEAN(AA56, AH56), 0),
IF(Parameters!$D$24, IF(AND(AA56=10,AH56=10),10,0),
IF(Parameters!$D$25, IF(AND(AA56&gt;7,AH56&gt;7),10,0),
IF(Parameters!$D$26, IF(AND(AA56&gt;7,AH56&gt;7), 10, IF(OR(AND(AA56&gt;7,AH56&gt;5),AND(AA56&gt;5,AH56&gt;7)),6,0)),"no method"))))))</f>
        <v>5.245867768595045</v>
      </c>
      <c r="U56" s="23">
        <f>IF(Parameters!$D$21 = 1, MAX(AB56, AI56),
IF(Parameters!$D$22 = 1, AVERAGE(AB56,AI56),
IF(Parameters!$D$23 = 1, IFERROR(GEOMEAN(AB56, AI56), 0),
IF(Parameters!$D$24, IF(AND(AB56=10,AI56=10),10,0),
IF(Parameters!$D$25, IF(AND(AB56&gt;7,AI56&gt;7),10,0),
IF(Parameters!$D$26, IF(AND(AB56&gt;7,AI56&gt;7), 10, IF(OR(AND(AB56&gt;7,AI56&gt;5),AND(AB56&gt;5,AI56&gt;7)),6,0)),"no method"))))))</f>
        <v>7.0523321969168498</v>
      </c>
      <c r="V56" s="23">
        <f>IF(Parameters!$D$21 = 1, MAX(AC56, AJ56),
IF(Parameters!$D$22 = 1, AVERAGE(AC56,AJ56),
IF(Parameters!$D$23 = 1, IFERROR(GEOMEAN(AC56, AJ56), 0),
IF(Parameters!$D$24, IF(AND(AC56=10,AJ56=10),10,0),
IF(Parameters!$D$25, IF(AND(AC56&gt;7,AJ56&gt;7),10,0),
IF(Parameters!$D$26, IF(AND(AC56&gt;7,AJ56&gt;7), 10, IF(OR(AND(AC56&gt;7,AJ56&gt;5),AND(AC56&gt;5,AJ56&gt;7)),6,0)),"no method"))))))</f>
        <v>3.25</v>
      </c>
      <c r="W56" s="23">
        <f>IF(Parameters!$D$21 = 1, MAX(AD56, AK56),
IF(Parameters!$D$22 = 1, AVERAGE(AD56,AK56),
IF(Parameters!$D$23 = 1, IFERROR(GEOMEAN(AD56, AK56), 0),
IF(Parameters!$D$24, IF(AND(AD56=10,AK56=10),10,0),
IF(Parameters!$D$25, IF(AND(AD56&gt;7,AK56&gt;7),10,0),
IF(Parameters!$D$26, IF(AND(AD56&gt;7,AK56&gt;7), 10, IF(OR(AND(AD56&gt;7,AK56&gt;5),AND(AD56&gt;5,AK56&gt;7)),6,0)),"no method"))))))</f>
        <v>0</v>
      </c>
      <c r="X56" s="49"/>
      <c r="Y56" s="23">
        <v>6.02</v>
      </c>
      <c r="Z56" s="23">
        <v>1.79425837320574</v>
      </c>
      <c r="AA56" s="24">
        <v>6.6280991735537196</v>
      </c>
      <c r="AB56" s="23">
        <v>5</v>
      </c>
      <c r="AC56" s="23">
        <v>6.5</v>
      </c>
      <c r="AD56" s="23">
        <v>0</v>
      </c>
      <c r="AE56" s="49"/>
      <c r="AF56" s="23">
        <v>4.2784615384615403</v>
      </c>
      <c r="AG56" s="23">
        <v>0</v>
      </c>
      <c r="AH56" s="23">
        <v>3.86363636363637</v>
      </c>
      <c r="AI56" s="23">
        <v>9.1046643938336995</v>
      </c>
      <c r="AJ56" s="23">
        <v>0</v>
      </c>
      <c r="AK56" s="23">
        <v>0</v>
      </c>
      <c r="AL56" s="48"/>
      <c r="AM56" s="25">
        <v>0</v>
      </c>
      <c r="AN56" s="25">
        <v>0.3</v>
      </c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</row>
    <row r="57" spans="1:53" x14ac:dyDescent="0.2">
      <c r="A57" s="61">
        <v>52</v>
      </c>
      <c r="B57" s="18" t="s">
        <v>105</v>
      </c>
      <c r="C57" s="18" t="s">
        <v>106</v>
      </c>
      <c r="D57" s="18" t="s">
        <v>434</v>
      </c>
      <c r="E57" s="18" t="s">
        <v>431</v>
      </c>
      <c r="F57" s="48"/>
      <c r="G57" s="20" cm="1">
        <f t="array" ref="G57">IF(Parameters!$D$30, SUM(IF(ISNUMBER(R57:W57),(IF(R57:W57&gt;=Parameters!$D$36,1,"")),""))+0.5*(SUM(IF(ISNUMBER(R57:W57),(IF(R57:W57&gt;=Parameters!$D$37,1,"")),""))-SUM(IF(ISNUMBER(R57:W57),(IF(R57:W57&gt;=Parameters!$D$36,1,"")),""))),0) +
   IF(Parameters!$D$31,SUM(IF(ISNUMBER(R57:W57),(IF(R57:W57&gt;=Parameters!$D$36,1,"")),"")),0) +
   IF(Parameters!$D$32,AVERAGE(IF(ISNUMBER(R57:W57),R57:W57)),0) +
   IF(Parameters!$D$33,IF(OR(IF(ISNUMBER(R57:W57),R57:W57)=0),0,GEOMEAN(IF(ISNUMBER(R57:W57),R57:W57))),0)</f>
        <v>4.5</v>
      </c>
      <c r="H57" s="21">
        <f t="shared" si="2"/>
        <v>4.5</v>
      </c>
      <c r="I57" s="81"/>
      <c r="J57" s="20" cm="1">
        <f t="array" ref="J57">IF(Parameters!$D$30, SUM(IF(ISNUMBER(Y57:AD57),(IF(Y57:AD57&gt;=Parameters!$D$40,1,"")),""))+0.5*(SUM(IF(ISNUMBER(Y57:AD57),(IF(Y57:AD57&gt;=Parameters!$D$41,1,"")),""))-SUM(IF(ISNUMBER(Y57:AD57),(IF(Y57:AD57&gt;=Parameters!$D$40,1,"")),""))),0) +
   IF(Parameters!$D$31,SUM(IF(ISNUMBER(Y57:AD57),(IF(Y57:AD57&gt;=Parameters!$D$40,1,"")),"")),0) +
   IF(Parameters!$D$32,AVERAGE(IF(ISNUMBER(Y57:AD57),Y57:AD57)),0) +
   IF(Parameters!$D$33,IF(OR(IF(ISNUMBER(Y57:AD57),Y57:AD57)=0),0,GEOMEAN(IF(ISNUMBER(Y57:AD57),Y57:AD57))),0)</f>
        <v>4</v>
      </c>
      <c r="K57" s="21">
        <f t="shared" si="3"/>
        <v>4</v>
      </c>
      <c r="L57" s="81"/>
      <c r="M57" s="19" cm="1">
        <f t="array" ref="M57">IF(Parameters!$D$30, SUM(IF(ISNUMBER(AF57:AK57),(IF(AF57:AK57&gt;=Parameters!$D$40,1,"")),""))+0.5*(SUM(IF(ISNUMBER(AF57:AK57),(IF(AF57:AK57&gt;=Parameters!$D$41,1,"")),""))-SUM(IF(ISNUMBER(AF57:AK57),(IF(AF57:AK57&gt;=Parameters!$D$40,1,"")),""))),0) +
   IF(Parameters!$D$31,SUM(IF(ISNUMBER(AF57:AK57),(IF(AF57:AK57&gt;=Parameters!$D$40,1,"")),"")),0) +
   IF(Parameters!$D$32,AVERAGE(IF(ISNUMBER(AF57:AK57),AF57:AK57)),0) +
   IF(Parameters!$D$33,IF(OR(IF(ISNUMBER(AF57:AK57),AF57:AK57)=0),0,GEOMEAN(IF(ISNUMBER(AF57:AK57),AF57:AK57))),0)</f>
        <v>2</v>
      </c>
      <c r="N57" s="21">
        <f t="shared" si="4"/>
        <v>2</v>
      </c>
      <c r="O57" s="81"/>
      <c r="P57" s="22"/>
      <c r="Q57" s="48"/>
      <c r="R57" s="23">
        <f>IF(Parameters!$D$21 = 1, MAX(Y57, AF57),
IF(Parameters!$D$22 = 1, AVERAGE(Y57,AF57),
IF(Parameters!$D$23 = 1, IFERROR(GEOMEAN(Y57, AF57), 0),
IF(Parameters!$D$24, IF(AND(Y57=10,AF57=10),10,0),
IF(Parameters!$D$25, IF(AND(Y57&gt;7,AF57&gt;7),10,0),
IF(Parameters!$D$26, IF(AND(Y57&gt;7,AF57&gt;7), 10, IF(OR(AND(Y57&gt;7,AF57&gt;5),AND(Y57&gt;5,AF57&gt;7)),6,0)),"no method"))))))</f>
        <v>9.6369047619047397</v>
      </c>
      <c r="S57" s="23">
        <f>IF(Parameters!$D$21 = 1, MAX(Z57, AG57),
IF(Parameters!$D$22 = 1, AVERAGE(Z57,AG57),
IF(Parameters!$D$23 = 1, IFERROR(GEOMEAN(Z57, AG57), 0),
IF(Parameters!$D$24, IF(AND(Z57=10,AG57=10),10,0),
IF(Parameters!$D$25, IF(AND(Z57&gt;7,AG57&gt;7),10,0),
IF(Parameters!$D$26, IF(AND(Z57&gt;7,AG57&gt;7), 10, IF(OR(AND(Z57&gt;7,AG57&gt;5),AND(Z57&gt;5,AG57&gt;7)),6,0)),"no method"))))))</f>
        <v>5</v>
      </c>
      <c r="T57" s="23">
        <f>IF(Parameters!$D$21 = 1, MAX(AA57, AH57),
IF(Parameters!$D$22 = 1, AVERAGE(AA57,AH57),
IF(Parameters!$D$23 = 1, IFERROR(GEOMEAN(AA57, AH57), 0),
IF(Parameters!$D$24, IF(AND(AA57=10,AH57=10),10,0),
IF(Parameters!$D$25, IF(AND(AA57&gt;7,AH57&gt;7),10,0),
IF(Parameters!$D$26, IF(AND(AA57&gt;7,AH57&gt;7), 10, IF(OR(AND(AA57&gt;7,AH57&gt;5),AND(AA57&gt;5,AH57&gt;7)),6,0)),"no method"))))))</f>
        <v>6.8181818181818148</v>
      </c>
      <c r="U57" s="23">
        <f>IF(Parameters!$D$21 = 1, MAX(AB57, AI57),
IF(Parameters!$D$22 = 1, AVERAGE(AB57,AI57),
IF(Parameters!$D$23 = 1, IFERROR(GEOMEAN(AB57, AI57), 0),
IF(Parameters!$D$24, IF(AND(AB57=10,AI57=10),10,0),
IF(Parameters!$D$25, IF(AND(AB57&gt;7,AI57&gt;7),10,0),
IF(Parameters!$D$26, IF(AND(AB57&gt;7,AI57&gt;7), 10, IF(OR(AND(AB57&gt;7,AI57&gt;5),AND(AB57&gt;5,AI57&gt;7)),6,0)),"no method"))))))</f>
        <v>8</v>
      </c>
      <c r="V57" s="23">
        <f>IF(Parameters!$D$21 = 1, MAX(AC57, AJ57),
IF(Parameters!$D$22 = 1, AVERAGE(AC57,AJ57),
IF(Parameters!$D$23 = 1, IFERROR(GEOMEAN(AC57, AJ57), 0),
IF(Parameters!$D$24, IF(AND(AC57=10,AJ57=10),10,0),
IF(Parameters!$D$25, IF(AND(AC57&gt;7,AJ57&gt;7),10,0),
IF(Parameters!$D$26, IF(AND(AC57&gt;7,AJ57&gt;7), 10, IF(OR(AND(AC57&gt;7,AJ57&gt;5),AND(AC57&gt;5,AJ57&gt;7)),6,0)),"no method"))))))</f>
        <v>7.25</v>
      </c>
      <c r="W57" s="23">
        <f>IF(Parameters!$D$21 = 1, MAX(AD57, AK57),
IF(Parameters!$D$22 = 1, AVERAGE(AD57,AK57),
IF(Parameters!$D$23 = 1, IFERROR(GEOMEAN(AD57, AK57), 0),
IF(Parameters!$D$24, IF(AND(AD57=10,AK57=10),10,0),
IF(Parameters!$D$25, IF(AND(AD57&gt;7,AK57&gt;7),10,0),
IF(Parameters!$D$26, IF(AND(AD57&gt;7,AK57&gt;7), 10, IF(OR(AND(AD57&gt;7,AK57&gt;5),AND(AD57&gt;5,AK57&gt;7)),6,0)),"no method"))))))</f>
        <v>5</v>
      </c>
      <c r="X57" s="49"/>
      <c r="Y57" s="23">
        <v>9.75</v>
      </c>
      <c r="Z57" s="23">
        <v>10</v>
      </c>
      <c r="AA57" s="24">
        <v>10</v>
      </c>
      <c r="AB57" s="23">
        <v>9</v>
      </c>
      <c r="AC57" s="23">
        <v>4.5</v>
      </c>
      <c r="AD57" s="23">
        <v>10</v>
      </c>
      <c r="AE57" s="49"/>
      <c r="AF57" s="23">
        <v>9.5238095238094793</v>
      </c>
      <c r="AG57" s="23">
        <v>0</v>
      </c>
      <c r="AH57" s="23">
        <v>3.63636363636363</v>
      </c>
      <c r="AI57" s="23">
        <v>7</v>
      </c>
      <c r="AJ57" s="23">
        <v>10</v>
      </c>
      <c r="AK57" s="23">
        <v>0</v>
      </c>
      <c r="AL57" s="48"/>
      <c r="AM57" s="25">
        <v>0</v>
      </c>
      <c r="AN57" s="25">
        <v>0.4</v>
      </c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</row>
    <row r="58" spans="1:53" x14ac:dyDescent="0.2">
      <c r="A58" s="61">
        <v>53</v>
      </c>
      <c r="B58" s="18" t="s">
        <v>107</v>
      </c>
      <c r="C58" s="18" t="s">
        <v>108</v>
      </c>
      <c r="D58" s="18" t="s">
        <v>435</v>
      </c>
      <c r="E58" s="18" t="s">
        <v>0</v>
      </c>
      <c r="F58" s="48"/>
      <c r="G58" s="20" cm="1">
        <f t="array" ref="G58">IF(Parameters!$D$30, SUM(IF(ISNUMBER(R58:W58),(IF(R58:W58&gt;=Parameters!$D$36,1,"")),""))+0.5*(SUM(IF(ISNUMBER(R58:W58),(IF(R58:W58&gt;=Parameters!$D$37,1,"")),""))-SUM(IF(ISNUMBER(R58:W58),(IF(R58:W58&gt;=Parameters!$D$36,1,"")),""))),0) +
   IF(Parameters!$D$31,SUM(IF(ISNUMBER(R58:W58),(IF(R58:W58&gt;=Parameters!$D$36,1,"")),"")),0) +
   IF(Parameters!$D$32,AVERAGE(IF(ISNUMBER(R58:W58),R58:W58)),0) +
   IF(Parameters!$D$33,IF(OR(IF(ISNUMBER(R58:W58),R58:W58)=0),0,GEOMEAN(IF(ISNUMBER(R58:W58),R58:W58))),0)</f>
        <v>1</v>
      </c>
      <c r="H58" s="21">
        <f t="shared" si="2"/>
        <v>1</v>
      </c>
      <c r="I58" s="81"/>
      <c r="J58" s="20" cm="1">
        <f t="array" ref="J58">IF(Parameters!$D$30, SUM(IF(ISNUMBER(Y58:AD58),(IF(Y58:AD58&gt;=Parameters!$D$40,1,"")),""))+0.5*(SUM(IF(ISNUMBER(Y58:AD58),(IF(Y58:AD58&gt;=Parameters!$D$41,1,"")),""))-SUM(IF(ISNUMBER(Y58:AD58),(IF(Y58:AD58&gt;=Parameters!$D$40,1,"")),""))),0) +
   IF(Parameters!$D$31,SUM(IF(ISNUMBER(Y58:AD58),(IF(Y58:AD58&gt;=Parameters!$D$40,1,"")),"")),0) +
   IF(Parameters!$D$32,AVERAGE(IF(ISNUMBER(Y58:AD58),Y58:AD58)),0) +
   IF(Parameters!$D$33,IF(OR(IF(ISNUMBER(Y58:AD58),Y58:AD58)=0),0,GEOMEAN(IF(ISNUMBER(Y58:AD58),Y58:AD58))),0)</f>
        <v>0</v>
      </c>
      <c r="K58" s="21">
        <f t="shared" si="3"/>
        <v>0</v>
      </c>
      <c r="L58" s="81"/>
      <c r="M58" s="19" cm="1">
        <f t="array" ref="M58">IF(Parameters!$D$30, SUM(IF(ISNUMBER(AF58:AK58),(IF(AF58:AK58&gt;=Parameters!$D$40,1,"")),""))+0.5*(SUM(IF(ISNUMBER(AF58:AK58),(IF(AF58:AK58&gt;=Parameters!$D$41,1,"")),""))-SUM(IF(ISNUMBER(AF58:AK58),(IF(AF58:AK58&gt;=Parameters!$D$40,1,"")),""))),0) +
   IF(Parameters!$D$31,SUM(IF(ISNUMBER(AF58:AK58),(IF(AF58:AK58&gt;=Parameters!$D$40,1,"")),"")),0) +
   IF(Parameters!$D$32,AVERAGE(IF(ISNUMBER(AF58:AK58),AF58:AK58)),0) +
   IF(Parameters!$D$33,IF(OR(IF(ISNUMBER(AF58:AK58),AF58:AK58)=0),0,GEOMEAN(IF(ISNUMBER(AF58:AK58),AF58:AK58))),0)</f>
        <v>2.5</v>
      </c>
      <c r="N58" s="21">
        <f t="shared" si="4"/>
        <v>2.5</v>
      </c>
      <c r="O58" s="81"/>
      <c r="P58" s="22"/>
      <c r="Q58" s="48"/>
      <c r="R58" s="23">
        <f>IF(Parameters!$D$21 = 1, MAX(Y58, AF58),
IF(Parameters!$D$22 = 1, AVERAGE(Y58,AF58),
IF(Parameters!$D$23 = 1, IFERROR(GEOMEAN(Y58, AF58), 0),
IF(Parameters!$D$24, IF(AND(Y58=10,AF58=10),10,0),
IF(Parameters!$D$25, IF(AND(Y58&gt;7,AF58&gt;7),10,0),
IF(Parameters!$D$26, IF(AND(Y58&gt;7,AF58&gt;7), 10, IF(OR(AND(Y58&gt;7,AF58&gt;5),AND(Y58&gt;5,AF58&gt;7)),6,0)),"no method"))))))</f>
        <v>6</v>
      </c>
      <c r="S58" s="23">
        <f>IF(Parameters!$D$21 = 1, MAX(Z58, AG58),
IF(Parameters!$D$22 = 1, AVERAGE(Z58,AG58),
IF(Parameters!$D$23 = 1, IFERROR(GEOMEAN(Z58, AG58), 0),
IF(Parameters!$D$24, IF(AND(Z58=10,AG58=10),10,0),
IF(Parameters!$D$25, IF(AND(Z58&gt;7,AG58&gt;7),10,0),
IF(Parameters!$D$26, IF(AND(Z58&gt;7,AG58&gt;7), 10, IF(OR(AND(Z58&gt;7,AG58&gt;5),AND(Z58&gt;5,AG58&gt;7)),6,0)),"no method"))))))</f>
        <v>0</v>
      </c>
      <c r="T58" s="23">
        <f>IF(Parameters!$D$21 = 1, MAX(AA58, AH58),
IF(Parameters!$D$22 = 1, AVERAGE(AA58,AH58),
IF(Parameters!$D$23 = 1, IFERROR(GEOMEAN(AA58, AH58), 0),
IF(Parameters!$D$24, IF(AND(AA58=10,AH58=10),10,0),
IF(Parameters!$D$25, IF(AND(AA58&gt;7,AH58&gt;7),10,0),
IF(Parameters!$D$26, IF(AND(AA58&gt;7,AH58&gt;7), 10, IF(OR(AND(AA58&gt;7,AH58&gt;5),AND(AA58&gt;5,AH58&gt;7)),6,0)),"no method"))))))</f>
        <v>6.3636363636363651</v>
      </c>
      <c r="U58" s="23">
        <f>IF(Parameters!$D$21 = 1, MAX(AB58, AI58),
IF(Parameters!$D$22 = 1, AVERAGE(AB58,AI58),
IF(Parameters!$D$23 = 1, IFERROR(GEOMEAN(AB58, AI58), 0),
IF(Parameters!$D$24, IF(AND(AB58=10,AI58=10),10,0),
IF(Parameters!$D$25, IF(AND(AB58&gt;7,AI58&gt;7),10,0),
IF(Parameters!$D$26, IF(AND(AB58&gt;7,AI58&gt;7), 10, IF(OR(AND(AB58&gt;7,AI58&gt;5),AND(AB58&gt;5,AI58&gt;7)),6,0)),"no method"))))))</f>
        <v>4.8571428571428568</v>
      </c>
      <c r="V58" s="23">
        <f>IF(Parameters!$D$21 = 1, MAX(AC58, AJ58),
IF(Parameters!$D$22 = 1, AVERAGE(AC58,AJ58),
IF(Parameters!$D$23 = 1, IFERROR(GEOMEAN(AC58, AJ58), 0),
IF(Parameters!$D$24, IF(AND(AC58=10,AJ58=10),10,0),
IF(Parameters!$D$25, IF(AND(AC58&gt;7,AJ58&gt;7),10,0),
IF(Parameters!$D$26, IF(AND(AC58&gt;7,AJ58&gt;7), 10, IF(OR(AND(AC58&gt;7,AJ58&gt;5),AND(AC58&gt;5,AJ58&gt;7)),6,0)),"no method"))))))</f>
        <v>2.5833333333333348</v>
      </c>
      <c r="W58" s="23">
        <f>IF(Parameters!$D$21 = 1, MAX(AD58, AK58),
IF(Parameters!$D$22 = 1, AVERAGE(AD58,AK58),
IF(Parameters!$D$23 = 1, IFERROR(GEOMEAN(AD58, AK58), 0),
IF(Parameters!$D$24, IF(AND(AD58=10,AK58=10),10,0),
IF(Parameters!$D$25, IF(AND(AD58&gt;7,AK58&gt;7),10,0),
IF(Parameters!$D$26, IF(AND(AD58&gt;7,AK58&gt;7), 10, IF(OR(AND(AD58&gt;7,AK58&gt;5),AND(AD58&gt;5,AK58&gt;7)),6,0)),"no method"))))))</f>
        <v>0</v>
      </c>
      <c r="X58" s="49"/>
      <c r="Y58" s="23">
        <v>2</v>
      </c>
      <c r="Z58" s="23">
        <v>0</v>
      </c>
      <c r="AA58" s="24">
        <v>2.7272727272727302</v>
      </c>
      <c r="AB58" s="23">
        <v>0.71428571428571397</v>
      </c>
      <c r="AC58" s="23">
        <v>5.1666666666666696</v>
      </c>
      <c r="AD58" s="23">
        <v>0</v>
      </c>
      <c r="AE58" s="49"/>
      <c r="AF58" s="23">
        <v>10</v>
      </c>
      <c r="AG58" s="23">
        <v>0</v>
      </c>
      <c r="AH58" s="23">
        <v>10</v>
      </c>
      <c r="AI58" s="23">
        <v>9</v>
      </c>
      <c r="AJ58" s="23">
        <v>0</v>
      </c>
      <c r="AK58" s="23">
        <v>0</v>
      </c>
      <c r="AL58" s="48"/>
      <c r="AM58" s="25">
        <v>0</v>
      </c>
      <c r="AN58" s="25">
        <v>0.3</v>
      </c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</row>
    <row r="59" spans="1:53" x14ac:dyDescent="0.2">
      <c r="A59" s="61">
        <v>54</v>
      </c>
      <c r="B59" s="18" t="s">
        <v>109</v>
      </c>
      <c r="C59" s="18" t="s">
        <v>110</v>
      </c>
      <c r="D59" s="18" t="s">
        <v>435</v>
      </c>
      <c r="E59" s="18" t="s">
        <v>0</v>
      </c>
      <c r="F59" s="48"/>
      <c r="G59" s="20" cm="1">
        <f t="array" ref="G59">IF(Parameters!$D$30, SUM(IF(ISNUMBER(R59:W59),(IF(R59:W59&gt;=Parameters!$D$36,1,"")),""))+0.5*(SUM(IF(ISNUMBER(R59:W59),(IF(R59:W59&gt;=Parameters!$D$37,1,"")),""))-SUM(IF(ISNUMBER(R59:W59),(IF(R59:W59&gt;=Parameters!$D$36,1,"")),""))),0) +
   IF(Parameters!$D$31,SUM(IF(ISNUMBER(R59:W59),(IF(R59:W59&gt;=Parameters!$D$36,1,"")),"")),0) +
   IF(Parameters!$D$32,AVERAGE(IF(ISNUMBER(R59:W59),R59:W59)),0) +
   IF(Parameters!$D$33,IF(OR(IF(ISNUMBER(R59:W59),R59:W59)=0),0,GEOMEAN(IF(ISNUMBER(R59:W59),R59:W59))),0)</f>
        <v>1</v>
      </c>
      <c r="H59" s="21">
        <f t="shared" si="2"/>
        <v>1</v>
      </c>
      <c r="I59" s="81"/>
      <c r="J59" s="20" cm="1">
        <f t="array" ref="J59">IF(Parameters!$D$30, SUM(IF(ISNUMBER(Y59:AD59),(IF(Y59:AD59&gt;=Parameters!$D$40,1,"")),""))+0.5*(SUM(IF(ISNUMBER(Y59:AD59),(IF(Y59:AD59&gt;=Parameters!$D$41,1,"")),""))-SUM(IF(ISNUMBER(Y59:AD59),(IF(Y59:AD59&gt;=Parameters!$D$40,1,"")),""))),0) +
   IF(Parameters!$D$31,SUM(IF(ISNUMBER(Y59:AD59),(IF(Y59:AD59&gt;=Parameters!$D$40,1,"")),"")),0) +
   IF(Parameters!$D$32,AVERAGE(IF(ISNUMBER(Y59:AD59),Y59:AD59)),0) +
   IF(Parameters!$D$33,IF(OR(IF(ISNUMBER(Y59:AD59),Y59:AD59)=0),0,GEOMEAN(IF(ISNUMBER(Y59:AD59),Y59:AD59))),0)</f>
        <v>0</v>
      </c>
      <c r="K59" s="21">
        <f t="shared" si="3"/>
        <v>0</v>
      </c>
      <c r="L59" s="81"/>
      <c r="M59" s="19" cm="1">
        <f t="array" ref="M59">IF(Parameters!$D$30, SUM(IF(ISNUMBER(AF59:AK59),(IF(AF59:AK59&gt;=Parameters!$D$40,1,"")),""))+0.5*(SUM(IF(ISNUMBER(AF59:AK59),(IF(AF59:AK59&gt;=Parameters!$D$41,1,"")),""))-SUM(IF(ISNUMBER(AF59:AK59),(IF(AF59:AK59&gt;=Parameters!$D$40,1,"")),""))),0) +
   IF(Parameters!$D$31,SUM(IF(ISNUMBER(AF59:AK59),(IF(AF59:AK59&gt;=Parameters!$D$40,1,"")),"")),0) +
   IF(Parameters!$D$32,AVERAGE(IF(ISNUMBER(AF59:AK59),AF59:AK59)),0) +
   IF(Parameters!$D$33,IF(OR(IF(ISNUMBER(AF59:AK59),AF59:AK59)=0),0,GEOMEAN(IF(ISNUMBER(AF59:AK59),AF59:AK59))),0)</f>
        <v>2</v>
      </c>
      <c r="N59" s="21">
        <f t="shared" si="4"/>
        <v>2</v>
      </c>
      <c r="O59" s="81"/>
      <c r="P59" s="22"/>
      <c r="Q59" s="48"/>
      <c r="R59" s="23">
        <f>IF(Parameters!$D$21 = 1, MAX(Y59, AF59),
IF(Parameters!$D$22 = 1, AVERAGE(Y59,AF59),
IF(Parameters!$D$23 = 1, IFERROR(GEOMEAN(Y59, AF59), 0),
IF(Parameters!$D$24, IF(AND(Y59=10,AF59=10),10,0),
IF(Parameters!$D$25, IF(AND(Y59&gt;7,AF59&gt;7),10,0),
IF(Parameters!$D$26, IF(AND(Y59&gt;7,AF59&gt;7), 10, IF(OR(AND(Y59&gt;7,AF59&gt;5),AND(Y59&gt;5,AF59&gt;7)),6,0)),"no method"))))))</f>
        <v>6.3</v>
      </c>
      <c r="S59" s="23">
        <f>IF(Parameters!$D$21 = 1, MAX(Z59, AG59),
IF(Parameters!$D$22 = 1, AVERAGE(Z59,AG59),
IF(Parameters!$D$23 = 1, IFERROR(GEOMEAN(Z59, AG59), 0),
IF(Parameters!$D$24, IF(AND(Z59=10,AG59=10),10,0),
IF(Parameters!$D$25, IF(AND(Z59&gt;7,AG59&gt;7),10,0),
IF(Parameters!$D$26, IF(AND(Z59&gt;7,AG59&gt;7), 10, IF(OR(AND(Z59&gt;7,AG59&gt;5),AND(Z59&gt;5,AG59&gt;7)),6,0)),"no method"))))))</f>
        <v>1.1244019138756001</v>
      </c>
      <c r="T59" s="23">
        <f>IF(Parameters!$D$21 = 1, MAX(AA59, AH59),
IF(Parameters!$D$22 = 1, AVERAGE(AA59,AH59),
IF(Parameters!$D$23 = 1, IFERROR(GEOMEAN(AA59, AH59), 0),
IF(Parameters!$D$24, IF(AND(AA59=10,AH59=10),10,0),
IF(Parameters!$D$25, IF(AND(AA59&gt;7,AH59&gt;7),10,0),
IF(Parameters!$D$26, IF(AND(AA59&gt;7,AH59&gt;7), 10, IF(OR(AND(AA59&gt;7,AH59&gt;5),AND(AA59&gt;5,AH59&gt;7)),6,0)),"no method"))))))</f>
        <v>1.737603305785125</v>
      </c>
      <c r="U59" s="23">
        <f>IF(Parameters!$D$21 = 1, MAX(AB59, AI59),
IF(Parameters!$D$22 = 1, AVERAGE(AB59,AI59),
IF(Parameters!$D$23 = 1, IFERROR(GEOMEAN(AB59, AI59), 0),
IF(Parameters!$D$24, IF(AND(AB59=10,AI59=10),10,0),
IF(Parameters!$D$25, IF(AND(AB59&gt;7,AI59&gt;7),10,0),
IF(Parameters!$D$26, IF(AND(AB59&gt;7,AI59&gt;7), 10, IF(OR(AND(AB59&gt;7,AI59&gt;5),AND(AB59&gt;5,AI59&gt;7)),6,0)),"no method"))))))</f>
        <v>5.4285714285714279</v>
      </c>
      <c r="V59" s="23">
        <f>IF(Parameters!$D$21 = 1, MAX(AC59, AJ59),
IF(Parameters!$D$22 = 1, AVERAGE(AC59,AJ59),
IF(Parameters!$D$23 = 1, IFERROR(GEOMEAN(AC59, AJ59), 0),
IF(Parameters!$D$24, IF(AND(AC59=10,AJ59=10),10,0),
IF(Parameters!$D$25, IF(AND(AC59&gt;7,AJ59&gt;7),10,0),
IF(Parameters!$D$26, IF(AND(AC59&gt;7,AJ59&gt;7), 10, IF(OR(AND(AC59&gt;7,AJ59&gt;5),AND(AC59&gt;5,AJ59&gt;7)),6,0)),"no method"))))))</f>
        <v>0</v>
      </c>
      <c r="W59" s="23">
        <f>IF(Parameters!$D$21 = 1, MAX(AD59, AK59),
IF(Parameters!$D$22 = 1, AVERAGE(AD59,AK59),
IF(Parameters!$D$23 = 1, IFERROR(GEOMEAN(AD59, AK59), 0),
IF(Parameters!$D$24, IF(AND(AD59=10,AK59=10),10,0),
IF(Parameters!$D$25, IF(AND(AD59&gt;7,AK59&gt;7),10,0),
IF(Parameters!$D$26, IF(AND(AD59&gt;7,AK59&gt;7), 10, IF(OR(AND(AD59&gt;7,AK59&gt;5),AND(AD59&gt;5,AK59&gt;7)),6,0)),"no method"))))))</f>
        <v>0</v>
      </c>
      <c r="X59" s="49"/>
      <c r="Y59" s="23">
        <v>2.6</v>
      </c>
      <c r="Z59" s="23">
        <v>2.2488038277512001</v>
      </c>
      <c r="AA59" s="24">
        <v>1.8842975206611601</v>
      </c>
      <c r="AB59" s="23">
        <v>0.85714285714285599</v>
      </c>
      <c r="AC59" s="23">
        <v>0</v>
      </c>
      <c r="AD59" s="23">
        <v>0</v>
      </c>
      <c r="AE59" s="49"/>
      <c r="AF59" s="23">
        <v>10</v>
      </c>
      <c r="AG59" s="23">
        <v>0</v>
      </c>
      <c r="AH59" s="23">
        <v>1.5909090909090899</v>
      </c>
      <c r="AI59" s="23">
        <v>10</v>
      </c>
      <c r="AJ59" s="23">
        <v>0</v>
      </c>
      <c r="AK59" s="23">
        <v>0</v>
      </c>
      <c r="AL59" s="48"/>
      <c r="AM59" s="25">
        <v>0</v>
      </c>
      <c r="AN59" s="25">
        <v>0.3</v>
      </c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</row>
    <row r="60" spans="1:53" x14ac:dyDescent="0.2">
      <c r="A60" s="61">
        <v>55</v>
      </c>
      <c r="B60" s="18" t="s">
        <v>111</v>
      </c>
      <c r="C60" s="18" t="s">
        <v>112</v>
      </c>
      <c r="D60" s="18" t="s">
        <v>434</v>
      </c>
      <c r="E60" s="18" t="s">
        <v>431</v>
      </c>
      <c r="F60" s="48"/>
      <c r="G60" s="20" cm="1">
        <f t="array" ref="G60">IF(Parameters!$D$30, SUM(IF(ISNUMBER(R60:W60),(IF(R60:W60&gt;=Parameters!$D$36,1,"")),""))+0.5*(SUM(IF(ISNUMBER(R60:W60),(IF(R60:W60&gt;=Parameters!$D$37,1,"")),""))-SUM(IF(ISNUMBER(R60:W60),(IF(R60:W60&gt;=Parameters!$D$36,1,"")),""))),0) +
   IF(Parameters!$D$31,SUM(IF(ISNUMBER(R60:W60),(IF(R60:W60&gt;=Parameters!$D$36,1,"")),"")),0) +
   IF(Parameters!$D$32,AVERAGE(IF(ISNUMBER(R60:W60),R60:W60)),0) +
   IF(Parameters!$D$33,IF(OR(IF(ISNUMBER(R60:W60),R60:W60)=0),0,GEOMEAN(IF(ISNUMBER(R60:W60),R60:W60))),0)</f>
        <v>5.5</v>
      </c>
      <c r="H60" s="21">
        <f t="shared" si="2"/>
        <v>5.5</v>
      </c>
      <c r="I60" s="81"/>
      <c r="J60" s="20" cm="1">
        <f t="array" ref="J60">IF(Parameters!$D$30, SUM(IF(ISNUMBER(Y60:AD60),(IF(Y60:AD60&gt;=Parameters!$D$40,1,"")),""))+0.5*(SUM(IF(ISNUMBER(Y60:AD60),(IF(Y60:AD60&gt;=Parameters!$D$41,1,"")),""))-SUM(IF(ISNUMBER(Y60:AD60),(IF(Y60:AD60&gt;=Parameters!$D$40,1,"")),""))),0) +
   IF(Parameters!$D$31,SUM(IF(ISNUMBER(Y60:AD60),(IF(Y60:AD60&gt;=Parameters!$D$40,1,"")),"")),0) +
   IF(Parameters!$D$32,AVERAGE(IF(ISNUMBER(Y60:AD60),Y60:AD60)),0) +
   IF(Parameters!$D$33,IF(OR(IF(ISNUMBER(Y60:AD60),Y60:AD60)=0),0,GEOMEAN(IF(ISNUMBER(Y60:AD60),Y60:AD60))),0)</f>
        <v>2.5</v>
      </c>
      <c r="K60" s="21">
        <f t="shared" si="3"/>
        <v>2.5</v>
      </c>
      <c r="L60" s="81"/>
      <c r="M60" s="19" cm="1">
        <f t="array" ref="M60">IF(Parameters!$D$30, SUM(IF(ISNUMBER(AF60:AK60),(IF(AF60:AK60&gt;=Parameters!$D$40,1,"")),""))+0.5*(SUM(IF(ISNUMBER(AF60:AK60),(IF(AF60:AK60&gt;=Parameters!$D$41,1,"")),""))-SUM(IF(ISNUMBER(AF60:AK60),(IF(AF60:AK60&gt;=Parameters!$D$40,1,"")),""))),0) +
   IF(Parameters!$D$31,SUM(IF(ISNUMBER(AF60:AK60),(IF(AF60:AK60&gt;=Parameters!$D$40,1,"")),"")),0) +
   IF(Parameters!$D$32,AVERAGE(IF(ISNUMBER(AF60:AK60),AF60:AK60)),0) +
   IF(Parameters!$D$33,IF(OR(IF(ISNUMBER(AF60:AK60),AF60:AK60)=0),0,GEOMEAN(IF(ISNUMBER(AF60:AK60),AF60:AK60))),0)</f>
        <v>5.5</v>
      </c>
      <c r="N60" s="21">
        <f t="shared" si="4"/>
        <v>5.5</v>
      </c>
      <c r="O60" s="81"/>
      <c r="P60" s="22"/>
      <c r="Q60" s="48"/>
      <c r="R60" s="23">
        <f>IF(Parameters!$D$21 = 1, MAX(Y60, AF60),
IF(Parameters!$D$22 = 1, AVERAGE(Y60,AF60),
IF(Parameters!$D$23 = 1, IFERROR(GEOMEAN(Y60, AF60), 0),
IF(Parameters!$D$24, IF(AND(Y60=10,AF60=10),10,0),
IF(Parameters!$D$25, IF(AND(Y60&gt;7,AF60&gt;7),10,0),
IF(Parameters!$D$26, IF(AND(Y60&gt;7,AF60&gt;7), 10, IF(OR(AND(Y60&gt;7,AF60&gt;5),AND(Y60&gt;5,AF60&gt;7)),6,0)),"no method"))))))</f>
        <v>9.875</v>
      </c>
      <c r="S60" s="23">
        <f>IF(Parameters!$D$21 = 1, MAX(Z60, AG60),
IF(Parameters!$D$22 = 1, AVERAGE(Z60,AG60),
IF(Parameters!$D$23 = 1, IFERROR(GEOMEAN(Z60, AG60), 0),
IF(Parameters!$D$24, IF(AND(Z60=10,AG60=10),10,0),
IF(Parameters!$D$25, IF(AND(Z60&gt;7,AG60&gt;7),10,0),
IF(Parameters!$D$26, IF(AND(Z60&gt;7,AG60&gt;7), 10, IF(OR(AND(Z60&gt;7,AG60&gt;5),AND(Z60&gt;5,AG60&gt;7)),6,0)),"no method"))))))</f>
        <v>10</v>
      </c>
      <c r="T60" s="23">
        <f>IF(Parameters!$D$21 = 1, MAX(AA60, AH60),
IF(Parameters!$D$22 = 1, AVERAGE(AA60,AH60),
IF(Parameters!$D$23 = 1, IFERROR(GEOMEAN(AA60, AH60), 0),
IF(Parameters!$D$24, IF(AND(AA60=10,AH60=10),10,0),
IF(Parameters!$D$25, IF(AND(AA60&gt;7,AH60&gt;7),10,0),
IF(Parameters!$D$26, IF(AND(AA60&gt;7,AH60&gt;7), 10, IF(OR(AND(AA60&gt;7,AH60&gt;5),AND(AA60&gt;5,AH60&gt;7)),6,0)),"no method"))))))</f>
        <v>8.204545454545455</v>
      </c>
      <c r="U60" s="23">
        <f>IF(Parameters!$D$21 = 1, MAX(AB60, AI60),
IF(Parameters!$D$22 = 1, AVERAGE(AB60,AI60),
IF(Parameters!$D$23 = 1, IFERROR(GEOMEAN(AB60, AI60), 0),
IF(Parameters!$D$24, IF(AND(AB60=10,AI60=10),10,0),
IF(Parameters!$D$25, IF(AND(AB60&gt;7,AI60&gt;7),10,0),
IF(Parameters!$D$26, IF(AND(AB60&gt;7,AI60&gt;7), 10, IF(OR(AND(AB60&gt;7,AI60&gt;5),AND(AB60&gt;5,AI60&gt;7)),6,0)),"no method"))))))</f>
        <v>9.5</v>
      </c>
      <c r="V60" s="23">
        <f>IF(Parameters!$D$21 = 1, MAX(AC60, AJ60),
IF(Parameters!$D$22 = 1, AVERAGE(AC60,AJ60),
IF(Parameters!$D$23 = 1, IFERROR(GEOMEAN(AC60, AJ60), 0),
IF(Parameters!$D$24, IF(AND(AC60=10,AJ60=10),10,0),
IF(Parameters!$D$25, IF(AND(AC60&gt;7,AJ60&gt;7),10,0),
IF(Parameters!$D$26, IF(AND(AC60&gt;7,AJ60&gt;7), 10, IF(OR(AND(AC60&gt;7,AJ60&gt;5),AND(AC60&gt;5,AJ60&gt;7)),6,0)),"no method"))))))</f>
        <v>7.8333333333333348</v>
      </c>
      <c r="W60" s="23">
        <f>IF(Parameters!$D$21 = 1, MAX(AD60, AK60),
IF(Parameters!$D$22 = 1, AVERAGE(AD60,AK60),
IF(Parameters!$D$23 = 1, IFERROR(GEOMEAN(AD60, AK60), 0),
IF(Parameters!$D$24, IF(AND(AD60=10,AK60=10),10,0),
IF(Parameters!$D$25, IF(AND(AD60&gt;7,AK60&gt;7),10,0),
IF(Parameters!$D$26, IF(AND(AD60&gt;7,AK60&gt;7), 10, IF(OR(AND(AD60&gt;7,AK60&gt;5),AND(AD60&gt;5,AK60&gt;7)),6,0)),"no method"))))))</f>
        <v>5</v>
      </c>
      <c r="X60" s="49"/>
      <c r="Y60" s="23">
        <v>9.75</v>
      </c>
      <c r="Z60" s="23">
        <v>10</v>
      </c>
      <c r="AA60" s="24">
        <v>8.9090909090909101</v>
      </c>
      <c r="AB60" s="23">
        <v>9</v>
      </c>
      <c r="AC60" s="23">
        <v>5.6666666666666696</v>
      </c>
      <c r="AD60" s="23">
        <v>0</v>
      </c>
      <c r="AE60" s="49"/>
      <c r="AF60" s="23">
        <v>10</v>
      </c>
      <c r="AG60" s="23">
        <v>10</v>
      </c>
      <c r="AH60" s="23">
        <v>7.5</v>
      </c>
      <c r="AI60" s="23">
        <v>10</v>
      </c>
      <c r="AJ60" s="23">
        <v>10</v>
      </c>
      <c r="AK60" s="23">
        <v>10</v>
      </c>
      <c r="AL60" s="48"/>
      <c r="AM60" s="25">
        <v>0</v>
      </c>
      <c r="AN60" s="25">
        <v>0.1</v>
      </c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</row>
    <row r="61" spans="1:53" x14ac:dyDescent="0.2">
      <c r="A61" s="61">
        <v>56</v>
      </c>
      <c r="B61" s="18" t="s">
        <v>113</v>
      </c>
      <c r="C61" s="18" t="s">
        <v>114</v>
      </c>
      <c r="D61" s="18" t="s">
        <v>435</v>
      </c>
      <c r="E61" s="18" t="s">
        <v>0</v>
      </c>
      <c r="F61" s="48"/>
      <c r="G61" s="20" cm="1">
        <f t="array" ref="G61">IF(Parameters!$D$30, SUM(IF(ISNUMBER(R61:W61),(IF(R61:W61&gt;=Parameters!$D$36,1,"")),""))+0.5*(SUM(IF(ISNUMBER(R61:W61),(IF(R61:W61&gt;=Parameters!$D$37,1,"")),""))-SUM(IF(ISNUMBER(R61:W61),(IF(R61:W61&gt;=Parameters!$D$36,1,"")),""))),0) +
   IF(Parameters!$D$31,SUM(IF(ISNUMBER(R61:W61),(IF(R61:W61&gt;=Parameters!$D$36,1,"")),"")),0) +
   IF(Parameters!$D$32,AVERAGE(IF(ISNUMBER(R61:W61),R61:W61)),0) +
   IF(Parameters!$D$33,IF(OR(IF(ISNUMBER(R61:W61),R61:W61)=0),0,GEOMEAN(IF(ISNUMBER(R61:W61),R61:W61))),0)</f>
        <v>0</v>
      </c>
      <c r="H61" s="21">
        <f t="shared" si="2"/>
        <v>0</v>
      </c>
      <c r="I61" s="81"/>
      <c r="J61" s="20" cm="1">
        <f t="array" ref="J61">IF(Parameters!$D$30, SUM(IF(ISNUMBER(Y61:AD61),(IF(Y61:AD61&gt;=Parameters!$D$40,1,"")),""))+0.5*(SUM(IF(ISNUMBER(Y61:AD61),(IF(Y61:AD61&gt;=Parameters!$D$41,1,"")),""))-SUM(IF(ISNUMBER(Y61:AD61),(IF(Y61:AD61&gt;=Parameters!$D$40,1,"")),""))),0) +
   IF(Parameters!$D$31,SUM(IF(ISNUMBER(Y61:AD61),(IF(Y61:AD61&gt;=Parameters!$D$40,1,"")),"")),0) +
   IF(Parameters!$D$32,AVERAGE(IF(ISNUMBER(Y61:AD61),Y61:AD61)),0) +
   IF(Parameters!$D$33,IF(OR(IF(ISNUMBER(Y61:AD61),Y61:AD61)=0),0,GEOMEAN(IF(ISNUMBER(Y61:AD61),Y61:AD61))),0)</f>
        <v>0</v>
      </c>
      <c r="K61" s="21">
        <f t="shared" si="3"/>
        <v>0</v>
      </c>
      <c r="L61" s="81"/>
      <c r="M61" s="19" cm="1">
        <f t="array" ref="M61">IF(Parameters!$D$30, SUM(IF(ISNUMBER(AF61:AK61),(IF(AF61:AK61&gt;=Parameters!$D$40,1,"")),""))+0.5*(SUM(IF(ISNUMBER(AF61:AK61),(IF(AF61:AK61&gt;=Parameters!$D$41,1,"")),""))-SUM(IF(ISNUMBER(AF61:AK61),(IF(AF61:AK61&gt;=Parameters!$D$40,1,"")),""))),0) +
   IF(Parameters!$D$31,SUM(IF(ISNUMBER(AF61:AK61),(IF(AF61:AK61&gt;=Parameters!$D$40,1,"")),"")),0) +
   IF(Parameters!$D$32,AVERAGE(IF(ISNUMBER(AF61:AK61),AF61:AK61)),0) +
   IF(Parameters!$D$33,IF(OR(IF(ISNUMBER(AF61:AK61),AF61:AK61)=0),0,GEOMEAN(IF(ISNUMBER(AF61:AK61),AF61:AK61))),0)</f>
        <v>1</v>
      </c>
      <c r="N61" s="21">
        <f t="shared" si="4"/>
        <v>1</v>
      </c>
      <c r="O61" s="81"/>
      <c r="P61" s="22"/>
      <c r="Q61" s="48"/>
      <c r="R61" s="23">
        <f>IF(Parameters!$D$21 = 1, MAX(Y61, AF61),
IF(Parameters!$D$22 = 1, AVERAGE(Y61,AF61),
IF(Parameters!$D$23 = 1, IFERROR(GEOMEAN(Y61, AF61), 0),
IF(Parameters!$D$24, IF(AND(Y61=10,AF61=10),10,0),
IF(Parameters!$D$25, IF(AND(Y61&gt;7,AF61&gt;7),10,0),
IF(Parameters!$D$26, IF(AND(Y61&gt;7,AF61&gt;7), 10, IF(OR(AND(Y61&gt;7,AF61&gt;5),AND(Y61&gt;5,AF61&gt;7)),6,0)),"no method"))))))</f>
        <v>4.8919047619047396</v>
      </c>
      <c r="S61" s="23">
        <f>IF(Parameters!$D$21 = 1, MAX(Z61, AG61),
IF(Parameters!$D$22 = 1, AVERAGE(Z61,AG61),
IF(Parameters!$D$23 = 1, IFERROR(GEOMEAN(Z61, AG61), 0),
IF(Parameters!$D$24, IF(AND(Z61=10,AG61=10),10,0),
IF(Parameters!$D$25, IF(AND(Z61&gt;7,AG61&gt;7),10,0),
IF(Parameters!$D$26, IF(AND(Z61&gt;7,AG61&gt;7), 10, IF(OR(AND(Z61&gt;7,AG61&gt;5),AND(Z61&gt;5,AG61&gt;7)),6,0)),"no method"))))))</f>
        <v>0.44258373205741652</v>
      </c>
      <c r="T61" s="23">
        <f>IF(Parameters!$D$21 = 1, MAX(AA61, AH61),
IF(Parameters!$D$22 = 1, AVERAGE(AA61,AH61),
IF(Parameters!$D$23 = 1, IFERROR(GEOMEAN(AA61, AH61), 0),
IF(Parameters!$D$24, IF(AND(AA61=10,AH61=10),10,0),
IF(Parameters!$D$25, IF(AND(AA61&gt;7,AH61&gt;7),10,0),
IF(Parameters!$D$26, IF(AND(AA61&gt;7,AH61&gt;7), 10, IF(OR(AND(AA61&gt;7,AH61&gt;5),AND(AA61&gt;5,AH61&gt;7)),6,0)),"no method"))))))</f>
        <v>4.0371900826446243</v>
      </c>
      <c r="U61" s="23">
        <f>IF(Parameters!$D$21 = 1, MAX(AB61, AI61),
IF(Parameters!$D$22 = 1, AVERAGE(AB61,AI61),
IF(Parameters!$D$23 = 1, IFERROR(GEOMEAN(AB61, AI61), 0),
IF(Parameters!$D$24, IF(AND(AB61=10,AI61=10),10,0),
IF(Parameters!$D$25, IF(AND(AB61&gt;7,AI61&gt;7),10,0),
IF(Parameters!$D$26, IF(AND(AB61&gt;7,AI61&gt;7), 10, IF(OR(AND(AB61&gt;7,AI61&gt;5),AND(AB61&gt;5,AI61&gt;7)),6,0)),"no method"))))))</f>
        <v>2.7845238095238076</v>
      </c>
      <c r="V61" s="23">
        <f>IF(Parameters!$D$21 = 1, MAX(AC61, AJ61),
IF(Parameters!$D$22 = 1, AVERAGE(AC61,AJ61),
IF(Parameters!$D$23 = 1, IFERROR(GEOMEAN(AC61, AJ61), 0),
IF(Parameters!$D$24, IF(AND(AC61=10,AJ61=10),10,0),
IF(Parameters!$D$25, IF(AND(AC61&gt;7,AJ61&gt;7),10,0),
IF(Parameters!$D$26, IF(AND(AC61&gt;7,AJ61&gt;7), 10, IF(OR(AND(AC61&gt;7,AJ61&gt;5),AND(AC61&gt;5,AJ61&gt;7)),6,0)),"no method"))))))</f>
        <v>0</v>
      </c>
      <c r="W61" s="23">
        <f>IF(Parameters!$D$21 = 1, MAX(AD61, AK61),
IF(Parameters!$D$22 = 1, AVERAGE(AD61,AK61),
IF(Parameters!$D$23 = 1, IFERROR(GEOMEAN(AD61, AK61), 0),
IF(Parameters!$D$24, IF(AND(AD61=10,AK61=10),10,0),
IF(Parameters!$D$25, IF(AND(AD61&gt;7,AK61&gt;7),10,0),
IF(Parameters!$D$26, IF(AND(AD61&gt;7,AK61&gt;7), 10, IF(OR(AND(AD61&gt;7,AK61&gt;5),AND(AD61&gt;5,AK61&gt;7)),6,0)),"no method"))))))</f>
        <v>0</v>
      </c>
      <c r="X61" s="49"/>
      <c r="Y61" s="23">
        <v>0.26</v>
      </c>
      <c r="Z61" s="23">
        <v>0.88516746411483305</v>
      </c>
      <c r="AA61" s="24">
        <v>0.34710743801652899</v>
      </c>
      <c r="AB61" s="23">
        <v>0.28571428571428598</v>
      </c>
      <c r="AC61" s="23">
        <v>0</v>
      </c>
      <c r="AD61" s="23">
        <v>0</v>
      </c>
      <c r="AE61" s="49"/>
      <c r="AF61" s="23">
        <v>9.5238095238094793</v>
      </c>
      <c r="AG61" s="23">
        <v>0</v>
      </c>
      <c r="AH61" s="23">
        <v>7.7272727272727204</v>
      </c>
      <c r="AI61" s="23">
        <v>5.2833333333333297</v>
      </c>
      <c r="AJ61" s="23">
        <v>0</v>
      </c>
      <c r="AK61" s="23">
        <v>0</v>
      </c>
      <c r="AL61" s="48"/>
      <c r="AM61" s="25">
        <v>0</v>
      </c>
      <c r="AN61" s="25">
        <v>0.4</v>
      </c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</row>
    <row r="62" spans="1:53" x14ac:dyDescent="0.2">
      <c r="A62" s="61">
        <v>57</v>
      </c>
      <c r="B62" s="18" t="s">
        <v>115</v>
      </c>
      <c r="C62" s="18" t="s">
        <v>116</v>
      </c>
      <c r="D62" s="18" t="s">
        <v>438</v>
      </c>
      <c r="E62" s="18" t="s">
        <v>440</v>
      </c>
      <c r="F62" s="48"/>
      <c r="G62" s="20" cm="1">
        <f t="array" ref="G62">IF(Parameters!$D$30, SUM(IF(ISNUMBER(R62:W62),(IF(R62:W62&gt;=Parameters!$D$36,1,"")),""))+0.5*(SUM(IF(ISNUMBER(R62:W62),(IF(R62:W62&gt;=Parameters!$D$37,1,"")),""))-SUM(IF(ISNUMBER(R62:W62),(IF(R62:W62&gt;=Parameters!$D$36,1,"")),""))),0) +
   IF(Parameters!$D$31,SUM(IF(ISNUMBER(R62:W62),(IF(R62:W62&gt;=Parameters!$D$36,1,"")),"")),0) +
   IF(Parameters!$D$32,AVERAGE(IF(ISNUMBER(R62:W62),R62:W62)),0) +
   IF(Parameters!$D$33,IF(OR(IF(ISNUMBER(R62:W62),R62:W62)=0),0,GEOMEAN(IF(ISNUMBER(R62:W62),R62:W62))),0)</f>
        <v>3</v>
      </c>
      <c r="H62" s="21">
        <f t="shared" si="2"/>
        <v>3</v>
      </c>
      <c r="I62" s="81"/>
      <c r="J62" s="20" cm="1">
        <f t="array" ref="J62">IF(Parameters!$D$30, SUM(IF(ISNUMBER(Y62:AD62),(IF(Y62:AD62&gt;=Parameters!$D$40,1,"")),""))+0.5*(SUM(IF(ISNUMBER(Y62:AD62),(IF(Y62:AD62&gt;=Parameters!$D$41,1,"")),""))-SUM(IF(ISNUMBER(Y62:AD62),(IF(Y62:AD62&gt;=Parameters!$D$40,1,"")),""))),0) +
   IF(Parameters!$D$31,SUM(IF(ISNUMBER(Y62:AD62),(IF(Y62:AD62&gt;=Parameters!$D$40,1,"")),"")),0) +
   IF(Parameters!$D$32,AVERAGE(IF(ISNUMBER(Y62:AD62),Y62:AD62)),0) +
   IF(Parameters!$D$33,IF(OR(IF(ISNUMBER(Y62:AD62),Y62:AD62)=0),0,GEOMEAN(IF(ISNUMBER(Y62:AD62),Y62:AD62))),0)</f>
        <v>0.5</v>
      </c>
      <c r="K62" s="21">
        <f t="shared" si="3"/>
        <v>0.5</v>
      </c>
      <c r="L62" s="81"/>
      <c r="M62" s="19" cm="1">
        <f t="array" ref="M62">IF(Parameters!$D$30, SUM(IF(ISNUMBER(AF62:AK62),(IF(AF62:AK62&gt;=Parameters!$D$40,1,"")),""))+0.5*(SUM(IF(ISNUMBER(AF62:AK62),(IF(AF62:AK62&gt;=Parameters!$D$41,1,"")),""))-SUM(IF(ISNUMBER(AF62:AK62),(IF(AF62:AK62&gt;=Parameters!$D$40,1,"")),""))),0) +
   IF(Parameters!$D$31,SUM(IF(ISNUMBER(AF62:AK62),(IF(AF62:AK62&gt;=Parameters!$D$40,1,"")),"")),0) +
   IF(Parameters!$D$32,AVERAGE(IF(ISNUMBER(AF62:AK62),AF62:AK62)),0) +
   IF(Parameters!$D$33,IF(OR(IF(ISNUMBER(AF62:AK62),AF62:AK62)=0),0,GEOMEAN(IF(ISNUMBER(AF62:AK62),AF62:AK62))),0)</f>
        <v>3</v>
      </c>
      <c r="N62" s="21">
        <f t="shared" si="4"/>
        <v>3</v>
      </c>
      <c r="O62" s="81"/>
      <c r="P62" s="22"/>
      <c r="Q62" s="48"/>
      <c r="R62" s="23">
        <f>IF(Parameters!$D$21 = 1, MAX(Y62, AF62),
IF(Parameters!$D$22 = 1, AVERAGE(Y62,AF62),
IF(Parameters!$D$23 = 1, IFERROR(GEOMEAN(Y62, AF62), 0),
IF(Parameters!$D$24, IF(AND(Y62=10,AF62=10),10,0),
IF(Parameters!$D$25, IF(AND(Y62&gt;7,AF62&gt;7),10,0),
IF(Parameters!$D$26, IF(AND(Y62&gt;7,AF62&gt;7), 10, IF(OR(AND(Y62&gt;7,AF62&gt;5),AND(Y62&gt;5,AF62&gt;7)),6,0)),"no method"))))))</f>
        <v>9.43</v>
      </c>
      <c r="S62" s="23">
        <f>IF(Parameters!$D$21 = 1, MAX(Z62, AG62),
IF(Parameters!$D$22 = 1, AVERAGE(Z62,AG62),
IF(Parameters!$D$23 = 1, IFERROR(GEOMEAN(Z62, AG62), 0),
IF(Parameters!$D$24, IF(AND(Z62=10,AG62=10),10,0),
IF(Parameters!$D$25, IF(AND(Z62&gt;7,AG62&gt;7),10,0),
IF(Parameters!$D$26, IF(AND(Z62&gt;7,AG62&gt;7), 10, IF(OR(AND(Z62&gt;7,AG62&gt;5),AND(Z62&gt;5,AG62&gt;7)),6,0)),"no method"))))))</f>
        <v>2.4521531100478451</v>
      </c>
      <c r="T62" s="23">
        <f>IF(Parameters!$D$21 = 1, MAX(AA62, AH62),
IF(Parameters!$D$22 = 1, AVERAGE(AA62,AH62),
IF(Parameters!$D$23 = 1, IFERROR(GEOMEAN(AA62, AH62), 0),
IF(Parameters!$D$24, IF(AND(AA62=10,AH62=10),10,0),
IF(Parameters!$D$25, IF(AND(AA62&gt;7,AH62&gt;7),10,0),
IF(Parameters!$D$26, IF(AND(AA62&gt;7,AH62&gt;7), 10, IF(OR(AND(AA62&gt;7,AH62&gt;5),AND(AA62&gt;5,AH62&gt;7)),6,0)),"no method"))))))</f>
        <v>0</v>
      </c>
      <c r="U62" s="23">
        <f>IF(Parameters!$D$21 = 1, MAX(AB62, AI62),
IF(Parameters!$D$22 = 1, AVERAGE(AB62,AI62),
IF(Parameters!$D$23 = 1, IFERROR(GEOMEAN(AB62, AI62), 0),
IF(Parameters!$D$24, IF(AND(AB62=10,AI62=10),10,0),
IF(Parameters!$D$25, IF(AND(AB62&gt;7,AI62&gt;7),10,0),
IF(Parameters!$D$26, IF(AND(AB62&gt;7,AI62&gt;7), 10, IF(OR(AND(AB62&gt;7,AI62&gt;5),AND(AB62&gt;5,AI62&gt;7)),6,0)),"no method"))))))</f>
        <v>7.4285714285714306</v>
      </c>
      <c r="V62" s="23">
        <f>IF(Parameters!$D$21 = 1, MAX(AC62, AJ62),
IF(Parameters!$D$22 = 1, AVERAGE(AC62,AJ62),
IF(Parameters!$D$23 = 1, IFERROR(GEOMEAN(AC62, AJ62), 0),
IF(Parameters!$D$24, IF(AND(AC62=10,AJ62=10),10,0),
IF(Parameters!$D$25, IF(AND(AC62&gt;7,AJ62&gt;7),10,0),
IF(Parameters!$D$26, IF(AND(AC62&gt;7,AJ62&gt;7), 10, IF(OR(AND(AC62&gt;7,AJ62&gt;5),AND(AC62&gt;5,AJ62&gt;7)),6,0)),"no method"))))))</f>
        <v>7.4166666666666652</v>
      </c>
      <c r="W62" s="23">
        <f>IF(Parameters!$D$21 = 1, MAX(AD62, AK62),
IF(Parameters!$D$22 = 1, AVERAGE(AD62,AK62),
IF(Parameters!$D$23 = 1, IFERROR(GEOMEAN(AD62, AK62), 0),
IF(Parameters!$D$24, IF(AND(AD62=10,AK62=10),10,0),
IF(Parameters!$D$25, IF(AND(AD62&gt;7,AK62&gt;7),10,0),
IF(Parameters!$D$26, IF(AND(AD62&gt;7,AK62&gt;7), 10, IF(OR(AND(AD62&gt;7,AK62&gt;5),AND(AD62&gt;5,AK62&gt;7)),6,0)),"no method"))))))</f>
        <v>0</v>
      </c>
      <c r="X62" s="49"/>
      <c r="Y62" s="23">
        <v>8.86</v>
      </c>
      <c r="Z62" s="23">
        <v>4.9043062200956902</v>
      </c>
      <c r="AA62" s="24">
        <v>0</v>
      </c>
      <c r="AB62" s="23">
        <v>4.8571428571428603</v>
      </c>
      <c r="AC62" s="23">
        <v>4.8333333333333304</v>
      </c>
      <c r="AD62" s="23">
        <v>0</v>
      </c>
      <c r="AE62" s="49"/>
      <c r="AF62" s="23">
        <v>10</v>
      </c>
      <c r="AG62" s="23">
        <v>0</v>
      </c>
      <c r="AH62" s="23">
        <v>0</v>
      </c>
      <c r="AI62" s="23">
        <v>10</v>
      </c>
      <c r="AJ62" s="23">
        <v>10</v>
      </c>
      <c r="AK62" s="23">
        <v>0</v>
      </c>
      <c r="AL62" s="48"/>
      <c r="AM62" s="25">
        <v>0</v>
      </c>
      <c r="AN62" s="25">
        <v>0.4</v>
      </c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</row>
    <row r="63" spans="1:53" x14ac:dyDescent="0.2">
      <c r="A63" s="61">
        <v>58</v>
      </c>
      <c r="B63" s="18" t="s">
        <v>117</v>
      </c>
      <c r="C63" s="18" t="s">
        <v>118</v>
      </c>
      <c r="D63" s="18" t="s">
        <v>435</v>
      </c>
      <c r="E63" s="18" t="s">
        <v>0</v>
      </c>
      <c r="F63" s="48"/>
      <c r="G63" s="20" cm="1">
        <f t="array" ref="G63">IF(Parameters!$D$30, SUM(IF(ISNUMBER(R63:W63),(IF(R63:W63&gt;=Parameters!$D$36,1,"")),""))+0.5*(SUM(IF(ISNUMBER(R63:W63),(IF(R63:W63&gt;=Parameters!$D$37,1,"")),""))-SUM(IF(ISNUMBER(R63:W63),(IF(R63:W63&gt;=Parameters!$D$36,1,"")),""))),0) +
   IF(Parameters!$D$31,SUM(IF(ISNUMBER(R63:W63),(IF(R63:W63&gt;=Parameters!$D$36,1,"")),"")),0) +
   IF(Parameters!$D$32,AVERAGE(IF(ISNUMBER(R63:W63),R63:W63)),0) +
   IF(Parameters!$D$33,IF(OR(IF(ISNUMBER(R63:W63),R63:W63)=0),0,GEOMEAN(IF(ISNUMBER(R63:W63),R63:W63))),0)</f>
        <v>0.5</v>
      </c>
      <c r="H63" s="21">
        <f t="shared" si="2"/>
        <v>0.5</v>
      </c>
      <c r="I63" s="81"/>
      <c r="J63" s="20" cm="1">
        <f t="array" ref="J63">IF(Parameters!$D$30, SUM(IF(ISNUMBER(Y63:AD63),(IF(Y63:AD63&gt;=Parameters!$D$40,1,"")),""))+0.5*(SUM(IF(ISNUMBER(Y63:AD63),(IF(Y63:AD63&gt;=Parameters!$D$41,1,"")),""))-SUM(IF(ISNUMBER(Y63:AD63),(IF(Y63:AD63&gt;=Parameters!$D$40,1,"")),""))),0) +
   IF(Parameters!$D$31,SUM(IF(ISNUMBER(Y63:AD63),(IF(Y63:AD63&gt;=Parameters!$D$40,1,"")),"")),0) +
   IF(Parameters!$D$32,AVERAGE(IF(ISNUMBER(Y63:AD63),Y63:AD63)),0) +
   IF(Parameters!$D$33,IF(OR(IF(ISNUMBER(Y63:AD63),Y63:AD63)=0),0,GEOMEAN(IF(ISNUMBER(Y63:AD63),Y63:AD63))),0)</f>
        <v>0</v>
      </c>
      <c r="K63" s="21">
        <f t="shared" si="3"/>
        <v>0</v>
      </c>
      <c r="L63" s="81"/>
      <c r="M63" s="19" cm="1">
        <f t="array" ref="M63">IF(Parameters!$D$30, SUM(IF(ISNUMBER(AF63:AK63),(IF(AF63:AK63&gt;=Parameters!$D$40,1,"")),""))+0.5*(SUM(IF(ISNUMBER(AF63:AK63),(IF(AF63:AK63&gt;=Parameters!$D$41,1,"")),""))-SUM(IF(ISNUMBER(AF63:AK63),(IF(AF63:AK63&gt;=Parameters!$D$40,1,"")),""))),0) +
   IF(Parameters!$D$31,SUM(IF(ISNUMBER(AF63:AK63),(IF(AF63:AK63&gt;=Parameters!$D$40,1,"")),"")),0) +
   IF(Parameters!$D$32,AVERAGE(IF(ISNUMBER(AF63:AK63),AF63:AK63)),0) +
   IF(Parameters!$D$33,IF(OR(IF(ISNUMBER(AF63:AK63),AF63:AK63)=0),0,GEOMEAN(IF(ISNUMBER(AF63:AK63),AF63:AK63))),0)</f>
        <v>1</v>
      </c>
      <c r="N63" s="21">
        <f t="shared" si="4"/>
        <v>1</v>
      </c>
      <c r="O63" s="81"/>
      <c r="P63" s="22"/>
      <c r="Q63" s="48"/>
      <c r="R63" s="23">
        <f>IF(Parameters!$D$21 = 1, MAX(Y63, AF63),
IF(Parameters!$D$22 = 1, AVERAGE(Y63,AF63),
IF(Parameters!$D$23 = 1, IFERROR(GEOMEAN(Y63, AF63), 0),
IF(Parameters!$D$24, IF(AND(Y63=10,AF63=10),10,0),
IF(Parameters!$D$25, IF(AND(Y63&gt;7,AF63&gt;7),10,0),
IF(Parameters!$D$26, IF(AND(Y63&gt;7,AF63&gt;7), 10, IF(OR(AND(Y63&gt;7,AF63&gt;5),AND(Y63&gt;5,AF63&gt;7)),6,0)),"no method"))))))</f>
        <v>6.25</v>
      </c>
      <c r="S63" s="23">
        <f>IF(Parameters!$D$21 = 1, MAX(Z63, AG63),
IF(Parameters!$D$22 = 1, AVERAGE(Z63,AG63),
IF(Parameters!$D$23 = 1, IFERROR(GEOMEAN(Z63, AG63), 0),
IF(Parameters!$D$24, IF(AND(Z63=10,AG63=10),10,0),
IF(Parameters!$D$25, IF(AND(Z63&gt;7,AG63&gt;7),10,0),
IF(Parameters!$D$26, IF(AND(Z63&gt;7,AG63&gt;7), 10, IF(OR(AND(Z63&gt;7,AG63&gt;5),AND(Z63&gt;5,AG63&gt;7)),6,0)),"no method"))))))</f>
        <v>0</v>
      </c>
      <c r="T63" s="23">
        <f>IF(Parameters!$D$21 = 1, MAX(AA63, AH63),
IF(Parameters!$D$22 = 1, AVERAGE(AA63,AH63),
IF(Parameters!$D$23 = 1, IFERROR(GEOMEAN(AA63, AH63), 0),
IF(Parameters!$D$24, IF(AND(AA63=10,AH63=10),10,0),
IF(Parameters!$D$25, IF(AND(AA63&gt;7,AH63&gt;7),10,0),
IF(Parameters!$D$26, IF(AND(AA63&gt;7,AH63&gt;7), 10, IF(OR(AND(AA63&gt;7,AH63&gt;5),AND(AA63&gt;5,AH63&gt;7)),6,0)),"no method"))))))</f>
        <v>1.737603305785125</v>
      </c>
      <c r="U63" s="23">
        <f>IF(Parameters!$D$21 = 1, MAX(AB63, AI63),
IF(Parameters!$D$22 = 1, AVERAGE(AB63,AI63),
IF(Parameters!$D$23 = 1, IFERROR(GEOMEAN(AB63, AI63), 0),
IF(Parameters!$D$24, IF(AND(AB63=10,AI63=10),10,0),
IF(Parameters!$D$25, IF(AND(AB63&gt;7,AI63&gt;7),10,0),
IF(Parameters!$D$26, IF(AND(AB63&gt;7,AI63&gt;7), 10, IF(OR(AND(AB63&gt;7,AI63&gt;5),AND(AB63&gt;5,AI63&gt;7)),6,0)),"no method"))))))</f>
        <v>1.857142857142857</v>
      </c>
      <c r="V63" s="23">
        <f>IF(Parameters!$D$21 = 1, MAX(AC63, AJ63),
IF(Parameters!$D$22 = 1, AVERAGE(AC63,AJ63),
IF(Parameters!$D$23 = 1, IFERROR(GEOMEAN(AC63, AJ63), 0),
IF(Parameters!$D$24, IF(AND(AC63=10,AJ63=10),10,0),
IF(Parameters!$D$25, IF(AND(AC63&gt;7,AJ63&gt;7),10,0),
IF(Parameters!$D$26, IF(AND(AC63&gt;7,AJ63&gt;7), 10, IF(OR(AND(AC63&gt;7,AJ63&gt;5),AND(AC63&gt;5,AJ63&gt;7)),6,0)),"no method"))))))</f>
        <v>2</v>
      </c>
      <c r="W63" s="23">
        <f>IF(Parameters!$D$21 = 1, MAX(AD63, AK63),
IF(Parameters!$D$22 = 1, AVERAGE(AD63,AK63),
IF(Parameters!$D$23 = 1, IFERROR(GEOMEAN(AD63, AK63), 0),
IF(Parameters!$D$24, IF(AND(AD63=10,AK63=10),10,0),
IF(Parameters!$D$25, IF(AND(AD63&gt;7,AK63&gt;7),10,0),
IF(Parameters!$D$26, IF(AND(AD63&gt;7,AK63&gt;7), 10, IF(OR(AND(AD63&gt;7,AK63&gt;5),AND(AD63&gt;5,AK63&gt;7)),6,0)),"no method"))))))</f>
        <v>0</v>
      </c>
      <c r="X63" s="49"/>
      <c r="Y63" s="23">
        <v>2.5</v>
      </c>
      <c r="Z63" s="23">
        <v>0</v>
      </c>
      <c r="AA63" s="24">
        <v>1.8842975206611601</v>
      </c>
      <c r="AB63" s="23">
        <v>0.71428571428571397</v>
      </c>
      <c r="AC63" s="23">
        <v>4</v>
      </c>
      <c r="AD63" s="23">
        <v>0</v>
      </c>
      <c r="AE63" s="49"/>
      <c r="AF63" s="23">
        <v>10</v>
      </c>
      <c r="AG63" s="23">
        <v>0</v>
      </c>
      <c r="AH63" s="23">
        <v>1.5909090909090899</v>
      </c>
      <c r="AI63" s="23">
        <v>3</v>
      </c>
      <c r="AJ63" s="23">
        <v>0</v>
      </c>
      <c r="AK63" s="23">
        <v>0</v>
      </c>
      <c r="AL63" s="48"/>
      <c r="AM63" s="25">
        <v>0</v>
      </c>
      <c r="AN63" s="25">
        <v>0.3</v>
      </c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</row>
    <row r="64" spans="1:53" x14ac:dyDescent="0.2">
      <c r="A64" s="61">
        <v>59</v>
      </c>
      <c r="B64" s="18" t="s">
        <v>119</v>
      </c>
      <c r="C64" s="18" t="s">
        <v>120</v>
      </c>
      <c r="D64" s="18" t="s">
        <v>438</v>
      </c>
      <c r="E64" s="18" t="s">
        <v>431</v>
      </c>
      <c r="F64" s="48"/>
      <c r="G64" s="20" cm="1">
        <f t="array" ref="G64">IF(Parameters!$D$30, SUM(IF(ISNUMBER(R64:W64),(IF(R64:W64&gt;=Parameters!$D$36,1,"")),""))+0.5*(SUM(IF(ISNUMBER(R64:W64),(IF(R64:W64&gt;=Parameters!$D$37,1,"")),""))-SUM(IF(ISNUMBER(R64:W64),(IF(R64:W64&gt;=Parameters!$D$36,1,"")),""))),0) +
   IF(Parameters!$D$31,SUM(IF(ISNUMBER(R64:W64),(IF(R64:W64&gt;=Parameters!$D$36,1,"")),"")),0) +
   IF(Parameters!$D$32,AVERAGE(IF(ISNUMBER(R64:W64),R64:W64)),0) +
   IF(Parameters!$D$33,IF(OR(IF(ISNUMBER(R64:W64),R64:W64)=0),0,GEOMEAN(IF(ISNUMBER(R64:W64),R64:W64))),0)</f>
        <v>1.5</v>
      </c>
      <c r="H64" s="21">
        <f t="shared" si="2"/>
        <v>1.5</v>
      </c>
      <c r="I64" s="81"/>
      <c r="J64" s="20" cm="1">
        <f t="array" ref="J64">IF(Parameters!$D$30, SUM(IF(ISNUMBER(Y64:AD64),(IF(Y64:AD64&gt;=Parameters!$D$40,1,"")),""))+0.5*(SUM(IF(ISNUMBER(Y64:AD64),(IF(Y64:AD64&gt;=Parameters!$D$41,1,"")),""))-SUM(IF(ISNUMBER(Y64:AD64),(IF(Y64:AD64&gt;=Parameters!$D$40,1,"")),""))),0) +
   IF(Parameters!$D$31,SUM(IF(ISNUMBER(Y64:AD64),(IF(Y64:AD64&gt;=Parameters!$D$40,1,"")),"")),0) +
   IF(Parameters!$D$32,AVERAGE(IF(ISNUMBER(Y64:AD64),Y64:AD64)),0) +
   IF(Parameters!$D$33,IF(OR(IF(ISNUMBER(Y64:AD64),Y64:AD64)=0),0,GEOMEAN(IF(ISNUMBER(Y64:AD64),Y64:AD64))),0)</f>
        <v>2</v>
      </c>
      <c r="K64" s="21">
        <f t="shared" si="3"/>
        <v>2</v>
      </c>
      <c r="L64" s="81"/>
      <c r="M64" s="19" cm="1">
        <f t="array" ref="M64">IF(Parameters!$D$30, SUM(IF(ISNUMBER(AF64:AK64),(IF(AF64:AK64&gt;=Parameters!$D$40,1,"")),""))+0.5*(SUM(IF(ISNUMBER(AF64:AK64),(IF(AF64:AK64&gt;=Parameters!$D$41,1,"")),""))-SUM(IF(ISNUMBER(AF64:AK64),(IF(AF64:AK64&gt;=Parameters!$D$40,1,"")),""))),0) +
   IF(Parameters!$D$31,SUM(IF(ISNUMBER(AF64:AK64),(IF(AF64:AK64&gt;=Parameters!$D$40,1,"")),"")),0) +
   IF(Parameters!$D$32,AVERAGE(IF(ISNUMBER(AF64:AK64),AF64:AK64)),0) +
   IF(Parameters!$D$33,IF(OR(IF(ISNUMBER(AF64:AK64),AF64:AK64)=0),0,GEOMEAN(IF(ISNUMBER(AF64:AK64),AF64:AK64))),0)</f>
        <v>1</v>
      </c>
      <c r="N64" s="21">
        <f t="shared" si="4"/>
        <v>1</v>
      </c>
      <c r="O64" s="81"/>
      <c r="P64" s="22"/>
      <c r="Q64" s="48"/>
      <c r="R64" s="23">
        <f>IF(Parameters!$D$21 = 1, MAX(Y64, AF64),
IF(Parameters!$D$22 = 1, AVERAGE(Y64,AF64),
IF(Parameters!$D$23 = 1, IFERROR(GEOMEAN(Y64, AF64), 0),
IF(Parameters!$D$24, IF(AND(Y64=10,AF64=10),10,0),
IF(Parameters!$D$25, IF(AND(Y64&gt;7,AF64&gt;7),10,0),
IF(Parameters!$D$26, IF(AND(Y64&gt;7,AF64&gt;7), 10, IF(OR(AND(Y64&gt;7,AF64&gt;5),AND(Y64&gt;5,AF64&gt;7)),6,0)),"no method"))))))</f>
        <v>3.72</v>
      </c>
      <c r="S64" s="23">
        <f>IF(Parameters!$D$21 = 1, MAX(Z64, AG64),
IF(Parameters!$D$22 = 1, AVERAGE(Z64,AG64),
IF(Parameters!$D$23 = 1, IFERROR(GEOMEAN(Z64, AG64), 0),
IF(Parameters!$D$24, IF(AND(Z64=10,AG64=10),10,0),
IF(Parameters!$D$25, IF(AND(Z64&gt;7,AG64&gt;7),10,0),
IF(Parameters!$D$26, IF(AND(Z64&gt;7,AG64&gt;7), 10, IF(OR(AND(Z64&gt;7,AG64&gt;5),AND(Z64&gt;5,AG64&gt;7)),6,0)),"no method"))))))</f>
        <v>0</v>
      </c>
      <c r="T64" s="23">
        <f>IF(Parameters!$D$21 = 1, MAX(AA64, AH64),
IF(Parameters!$D$22 = 1, AVERAGE(AA64,AH64),
IF(Parameters!$D$23 = 1, IFERROR(GEOMEAN(AA64, AH64), 0),
IF(Parameters!$D$24, IF(AND(AA64=10,AH64=10),10,0),
IF(Parameters!$D$25, IF(AND(AA64&gt;7,AH64&gt;7),10,0),
IF(Parameters!$D$26, IF(AND(AA64&gt;7,AH64&gt;7), 10, IF(OR(AND(AA64&gt;7,AH64&gt;5),AND(AA64&gt;5,AH64&gt;7)),6,0)),"no method"))))))</f>
        <v>0</v>
      </c>
      <c r="U64" s="23">
        <f>IF(Parameters!$D$21 = 1, MAX(AB64, AI64),
IF(Parameters!$D$22 = 1, AVERAGE(AB64,AI64),
IF(Parameters!$D$23 = 1, IFERROR(GEOMEAN(AB64, AI64), 0),
IF(Parameters!$D$24, IF(AND(AB64=10,AI64=10),10,0),
IF(Parameters!$D$25, IF(AND(AB64&gt;7,AI64&gt;7),10,0),
IF(Parameters!$D$26, IF(AND(AB64&gt;7,AI64&gt;7), 10, IF(OR(AND(AB64&gt;7,AI64&gt;5),AND(AB64&gt;5,AI64&gt;7)),6,0)),"no method"))))))</f>
        <v>4</v>
      </c>
      <c r="V64" s="23">
        <f>IF(Parameters!$D$21 = 1, MAX(AC64, AJ64),
IF(Parameters!$D$22 = 1, AVERAGE(AC64,AJ64),
IF(Parameters!$D$23 = 1, IFERROR(GEOMEAN(AC64, AJ64), 0),
IF(Parameters!$D$24, IF(AND(AC64=10,AJ64=10),10,0),
IF(Parameters!$D$25, IF(AND(AC64&gt;7,AJ64&gt;7),10,0),
IF(Parameters!$D$26, IF(AND(AC64&gt;7,AJ64&gt;7), 10, IF(OR(AND(AC64&gt;7,AJ64&gt;5),AND(AC64&gt;5,AJ64&gt;7)),6,0)),"no method"))))))</f>
        <v>7.6666666666666652</v>
      </c>
      <c r="W64" s="23">
        <f>IF(Parameters!$D$21 = 1, MAX(AD64, AK64),
IF(Parameters!$D$22 = 1, AVERAGE(AD64,AK64),
IF(Parameters!$D$23 = 1, IFERROR(GEOMEAN(AD64, AK64), 0),
IF(Parameters!$D$24, IF(AND(AD64=10,AK64=10),10,0),
IF(Parameters!$D$25, IF(AND(AD64&gt;7,AK64&gt;7),10,0),
IF(Parameters!$D$26, IF(AND(AD64&gt;7,AK64&gt;7), 10, IF(OR(AND(AD64&gt;7,AK64&gt;5),AND(AD64&gt;5,AK64&gt;7)),6,0)),"no method"))))))</f>
        <v>5</v>
      </c>
      <c r="X64" s="49"/>
      <c r="Y64" s="23">
        <v>7.44</v>
      </c>
      <c r="Z64" s="23">
        <v>0</v>
      </c>
      <c r="AA64" s="24">
        <v>0</v>
      </c>
      <c r="AB64" s="23">
        <v>8</v>
      </c>
      <c r="AC64" s="23">
        <v>5.3333333333333304</v>
      </c>
      <c r="AD64" s="23">
        <v>10</v>
      </c>
      <c r="AE64" s="49"/>
      <c r="AF64" s="23">
        <v>0</v>
      </c>
      <c r="AG64" s="23">
        <v>0</v>
      </c>
      <c r="AH64" s="23">
        <v>0</v>
      </c>
      <c r="AI64" s="23">
        <v>0</v>
      </c>
      <c r="AJ64" s="23">
        <v>10</v>
      </c>
      <c r="AK64" s="23">
        <v>0</v>
      </c>
      <c r="AL64" s="48"/>
      <c r="AM64" s="25">
        <v>0.3</v>
      </c>
      <c r="AN64" s="25">
        <v>0.8</v>
      </c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</row>
    <row r="65" spans="1:53" x14ac:dyDescent="0.2">
      <c r="A65" s="61">
        <v>60</v>
      </c>
      <c r="B65" s="18" t="s">
        <v>121</v>
      </c>
      <c r="C65" s="18" t="s">
        <v>122</v>
      </c>
      <c r="D65" s="18" t="s">
        <v>434</v>
      </c>
      <c r="E65" s="18" t="s">
        <v>432</v>
      </c>
      <c r="F65" s="48"/>
      <c r="G65" s="20" cm="1">
        <f t="array" ref="G65">IF(Parameters!$D$30, SUM(IF(ISNUMBER(R65:W65),(IF(R65:W65&gt;=Parameters!$D$36,1,"")),""))+0.5*(SUM(IF(ISNUMBER(R65:W65),(IF(R65:W65&gt;=Parameters!$D$37,1,"")),""))-SUM(IF(ISNUMBER(R65:W65),(IF(R65:W65&gt;=Parameters!$D$36,1,"")),""))),0) +
   IF(Parameters!$D$31,SUM(IF(ISNUMBER(R65:W65),(IF(R65:W65&gt;=Parameters!$D$36,1,"")),"")),0) +
   IF(Parameters!$D$32,AVERAGE(IF(ISNUMBER(R65:W65),R65:W65)),0) +
   IF(Parameters!$D$33,IF(OR(IF(ISNUMBER(R65:W65),R65:W65)=0),0,GEOMEAN(IF(ISNUMBER(R65:W65),R65:W65))),0)</f>
        <v>2.5</v>
      </c>
      <c r="H65" s="21">
        <f t="shared" si="2"/>
        <v>2.5</v>
      </c>
      <c r="I65" s="81"/>
      <c r="J65" s="20" cm="1">
        <f t="array" ref="J65">IF(Parameters!$D$30, SUM(IF(ISNUMBER(Y65:AD65),(IF(Y65:AD65&gt;=Parameters!$D$40,1,"")),""))+0.5*(SUM(IF(ISNUMBER(Y65:AD65),(IF(Y65:AD65&gt;=Parameters!$D$41,1,"")),""))-SUM(IF(ISNUMBER(Y65:AD65),(IF(Y65:AD65&gt;=Parameters!$D$40,1,"")),""))),0) +
   IF(Parameters!$D$31,SUM(IF(ISNUMBER(Y65:AD65),(IF(Y65:AD65&gt;=Parameters!$D$40,1,"")),"")),0) +
   IF(Parameters!$D$32,AVERAGE(IF(ISNUMBER(Y65:AD65),Y65:AD65)),0) +
   IF(Parameters!$D$33,IF(OR(IF(ISNUMBER(Y65:AD65),Y65:AD65)=0),0,GEOMEAN(IF(ISNUMBER(Y65:AD65),Y65:AD65))),0)</f>
        <v>1.5</v>
      </c>
      <c r="K65" s="21">
        <f t="shared" si="3"/>
        <v>1.5</v>
      </c>
      <c r="L65" s="81"/>
      <c r="M65" s="19" cm="1">
        <f t="array" ref="M65">IF(Parameters!$D$30, SUM(IF(ISNUMBER(AF65:AK65),(IF(AF65:AK65&gt;=Parameters!$D$40,1,"")),""))+0.5*(SUM(IF(ISNUMBER(AF65:AK65),(IF(AF65:AK65&gt;=Parameters!$D$41,1,"")),""))-SUM(IF(ISNUMBER(AF65:AK65),(IF(AF65:AK65&gt;=Parameters!$D$40,1,"")),""))),0) +
   IF(Parameters!$D$31,SUM(IF(ISNUMBER(AF65:AK65),(IF(AF65:AK65&gt;=Parameters!$D$40,1,"")),"")),0) +
   IF(Parameters!$D$32,AVERAGE(IF(ISNUMBER(AF65:AK65),AF65:AK65)),0) +
   IF(Parameters!$D$33,IF(OR(IF(ISNUMBER(AF65:AK65),AF65:AK65)=0),0,GEOMEAN(IF(ISNUMBER(AF65:AK65),AF65:AK65))),0)</f>
        <v>2</v>
      </c>
      <c r="N65" s="21">
        <f t="shared" si="4"/>
        <v>2</v>
      </c>
      <c r="O65" s="81"/>
      <c r="P65" s="22"/>
      <c r="Q65" s="48"/>
      <c r="R65" s="23">
        <f>IF(Parameters!$D$21 = 1, MAX(Y65, AF65),
IF(Parameters!$D$22 = 1, AVERAGE(Y65,AF65),
IF(Parameters!$D$23 = 1, IFERROR(GEOMEAN(Y65, AF65), 0),
IF(Parameters!$D$24, IF(AND(Y65=10,AF65=10),10,0),
IF(Parameters!$D$25, IF(AND(Y65&gt;7,AF65&gt;7),10,0),
IF(Parameters!$D$26, IF(AND(Y65&gt;7,AF65&gt;7), 10, IF(OR(AND(Y65&gt;7,AF65&gt;5),AND(Y65&gt;5,AF65&gt;7)),6,0)),"no method"))))))</f>
        <v>10</v>
      </c>
      <c r="S65" s="23">
        <f>IF(Parameters!$D$21 = 1, MAX(Z65, AG65),
IF(Parameters!$D$22 = 1, AVERAGE(Z65,AG65),
IF(Parameters!$D$23 = 1, IFERROR(GEOMEAN(Z65, AG65), 0),
IF(Parameters!$D$24, IF(AND(Z65=10,AG65=10),10,0),
IF(Parameters!$D$25, IF(AND(Z65&gt;7,AG65&gt;7),10,0),
IF(Parameters!$D$26, IF(AND(Z65&gt;7,AG65&gt;7), 10, IF(OR(AND(Z65&gt;7,AG65&gt;5),AND(Z65&gt;5,AG65&gt;7)),6,0)),"no method"))))))</f>
        <v>3.3014354066985652</v>
      </c>
      <c r="T65" s="23">
        <f>IF(Parameters!$D$21 = 1, MAX(AA65, AH65),
IF(Parameters!$D$22 = 1, AVERAGE(AA65,AH65),
IF(Parameters!$D$23 = 1, IFERROR(GEOMEAN(AA65, AH65), 0),
IF(Parameters!$D$24, IF(AND(AA65=10,AH65=10),10,0),
IF(Parameters!$D$25, IF(AND(AA65&gt;7,AH65&gt;7),10,0),
IF(Parameters!$D$26, IF(AND(AA65&gt;7,AH65&gt;7), 10, IF(OR(AND(AA65&gt;7,AH65&gt;5),AND(AA65&gt;5,AH65&gt;7)),6,0)),"no method"))))))</f>
        <v>5.0537190082644603</v>
      </c>
      <c r="U65" s="23">
        <f>IF(Parameters!$D$21 = 1, MAX(AB65, AI65),
IF(Parameters!$D$22 = 1, AVERAGE(AB65,AI65),
IF(Parameters!$D$23 = 1, IFERROR(GEOMEAN(AB65, AI65), 0),
IF(Parameters!$D$24, IF(AND(AB65=10,AI65=10),10,0),
IF(Parameters!$D$25, IF(AND(AB65&gt;7,AI65&gt;7),10,0),
IF(Parameters!$D$26, IF(AND(AB65&gt;7,AI65&gt;7), 10, IF(OR(AND(AB65&gt;7,AI65&gt;5),AND(AB65&gt;5,AI65&gt;7)),6,0)),"no method"))))))</f>
        <v>8.0714285714285694</v>
      </c>
      <c r="V65" s="23">
        <f>IF(Parameters!$D$21 = 1, MAX(AC65, AJ65),
IF(Parameters!$D$22 = 1, AVERAGE(AC65,AJ65),
IF(Parameters!$D$23 = 1, IFERROR(GEOMEAN(AC65, AJ65), 0),
IF(Parameters!$D$24, IF(AND(AC65=10,AJ65=10),10,0),
IF(Parameters!$D$25, IF(AND(AC65&gt;7,AJ65&gt;7),10,0),
IF(Parameters!$D$26, IF(AND(AC65&gt;7,AJ65&gt;7), 10, IF(OR(AND(AC65&gt;7,AJ65&gt;5),AND(AC65&gt;5,AJ65&gt;7)),6,0)),"no method"))))))</f>
        <v>1.25</v>
      </c>
      <c r="W65" s="23">
        <f>IF(Parameters!$D$21 = 1, MAX(AD65, AK65),
IF(Parameters!$D$22 = 1, AVERAGE(AD65,AK65),
IF(Parameters!$D$23 = 1, IFERROR(GEOMEAN(AD65, AK65), 0),
IF(Parameters!$D$24, IF(AND(AD65=10,AK65=10),10,0),
IF(Parameters!$D$25, IF(AND(AD65&gt;7,AK65&gt;7),10,0),
IF(Parameters!$D$26, IF(AND(AD65&gt;7,AK65&gt;7), 10, IF(OR(AND(AD65&gt;7,AK65&gt;5),AND(AD65&gt;5,AK65&gt;7)),6,0)),"no method"))))))</f>
        <v>0</v>
      </c>
      <c r="X65" s="49"/>
      <c r="Y65" s="23">
        <v>10</v>
      </c>
      <c r="Z65" s="23">
        <v>6.6028708133971303</v>
      </c>
      <c r="AA65" s="24">
        <v>7.8347107438016499</v>
      </c>
      <c r="AB65" s="23">
        <v>6.1428571428571397</v>
      </c>
      <c r="AC65" s="23">
        <v>2.5</v>
      </c>
      <c r="AD65" s="23">
        <v>0</v>
      </c>
      <c r="AE65" s="49"/>
      <c r="AF65" s="23">
        <v>10</v>
      </c>
      <c r="AG65" s="23">
        <v>0</v>
      </c>
      <c r="AH65" s="23">
        <v>2.2727272727272698</v>
      </c>
      <c r="AI65" s="23">
        <v>10</v>
      </c>
      <c r="AJ65" s="23">
        <v>0</v>
      </c>
      <c r="AK65" s="23">
        <v>0</v>
      </c>
      <c r="AL65" s="48"/>
      <c r="AM65" s="25">
        <v>0</v>
      </c>
      <c r="AN65" s="25">
        <v>0.4</v>
      </c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</row>
    <row r="66" spans="1:53" x14ac:dyDescent="0.2">
      <c r="A66" s="61">
        <v>61</v>
      </c>
      <c r="B66" s="18" t="s">
        <v>123</v>
      </c>
      <c r="C66" s="18" t="s">
        <v>124</v>
      </c>
      <c r="D66" s="18" t="s">
        <v>435</v>
      </c>
      <c r="E66" s="18" t="s">
        <v>0</v>
      </c>
      <c r="F66" s="48"/>
      <c r="G66" s="20" cm="1">
        <f t="array" ref="G66">IF(Parameters!$D$30, SUM(IF(ISNUMBER(R66:W66),(IF(R66:W66&gt;=Parameters!$D$36,1,"")),""))+0.5*(SUM(IF(ISNUMBER(R66:W66),(IF(R66:W66&gt;=Parameters!$D$37,1,"")),""))-SUM(IF(ISNUMBER(R66:W66),(IF(R66:W66&gt;=Parameters!$D$36,1,"")),""))),0) +
   IF(Parameters!$D$31,SUM(IF(ISNUMBER(R66:W66),(IF(R66:W66&gt;=Parameters!$D$36,1,"")),"")),0) +
   IF(Parameters!$D$32,AVERAGE(IF(ISNUMBER(R66:W66),R66:W66)),0) +
   IF(Parameters!$D$33,IF(OR(IF(ISNUMBER(R66:W66),R66:W66)=0),0,GEOMEAN(IF(ISNUMBER(R66:W66),R66:W66))),0)</f>
        <v>0.5</v>
      </c>
      <c r="H66" s="21">
        <f t="shared" si="2"/>
        <v>0.5</v>
      </c>
      <c r="I66" s="81"/>
      <c r="J66" s="20" cm="1">
        <f t="array" ref="J66">IF(Parameters!$D$30, SUM(IF(ISNUMBER(Y66:AD66),(IF(Y66:AD66&gt;=Parameters!$D$40,1,"")),""))+0.5*(SUM(IF(ISNUMBER(Y66:AD66),(IF(Y66:AD66&gt;=Parameters!$D$41,1,"")),""))-SUM(IF(ISNUMBER(Y66:AD66),(IF(Y66:AD66&gt;=Parameters!$D$40,1,"")),""))),0) +
   IF(Parameters!$D$31,SUM(IF(ISNUMBER(Y66:AD66),(IF(Y66:AD66&gt;=Parameters!$D$40,1,"")),"")),0) +
   IF(Parameters!$D$32,AVERAGE(IF(ISNUMBER(Y66:AD66),Y66:AD66)),0) +
   IF(Parameters!$D$33,IF(OR(IF(ISNUMBER(Y66:AD66),Y66:AD66)=0),0,GEOMEAN(IF(ISNUMBER(Y66:AD66),Y66:AD66))),0)</f>
        <v>0</v>
      </c>
      <c r="K66" s="21">
        <f t="shared" si="3"/>
        <v>0</v>
      </c>
      <c r="L66" s="81"/>
      <c r="M66" s="19" cm="1">
        <f t="array" ref="M66">IF(Parameters!$D$30, SUM(IF(ISNUMBER(AF66:AK66),(IF(AF66:AK66&gt;=Parameters!$D$40,1,"")),""))+0.5*(SUM(IF(ISNUMBER(AF66:AK66),(IF(AF66:AK66&gt;=Parameters!$D$41,1,"")),""))-SUM(IF(ISNUMBER(AF66:AK66),(IF(AF66:AK66&gt;=Parameters!$D$40,1,"")),""))),0) +
   IF(Parameters!$D$31,SUM(IF(ISNUMBER(AF66:AK66),(IF(AF66:AK66&gt;=Parameters!$D$40,1,"")),"")),0) +
   IF(Parameters!$D$32,AVERAGE(IF(ISNUMBER(AF66:AK66),AF66:AK66)),0) +
   IF(Parameters!$D$33,IF(OR(IF(ISNUMBER(AF66:AK66),AF66:AK66)=0),0,GEOMEAN(IF(ISNUMBER(AF66:AK66),AF66:AK66))),0)</f>
        <v>1</v>
      </c>
      <c r="N66" s="21">
        <f t="shared" si="4"/>
        <v>1</v>
      </c>
      <c r="O66" s="81"/>
      <c r="P66" s="22"/>
      <c r="Q66" s="48"/>
      <c r="R66" s="23">
        <f>IF(Parameters!$D$21 = 1, MAX(Y66, AF66),
IF(Parameters!$D$22 = 1, AVERAGE(Y66,AF66),
IF(Parameters!$D$23 = 1, IFERROR(GEOMEAN(Y66, AF66), 0),
IF(Parameters!$D$24, IF(AND(Y66=10,AF66=10),10,0),
IF(Parameters!$D$25, IF(AND(Y66&gt;7,AF66&gt;7),10,0),
IF(Parameters!$D$26, IF(AND(Y66&gt;7,AF66&gt;7), 10, IF(OR(AND(Y66&gt;7,AF66&gt;5),AND(Y66&gt;5,AF66&gt;7)),6,0)),"no method"))))))</f>
        <v>5.75</v>
      </c>
      <c r="S66" s="23">
        <f>IF(Parameters!$D$21 = 1, MAX(Z66, AG66),
IF(Parameters!$D$22 = 1, AVERAGE(Z66,AG66),
IF(Parameters!$D$23 = 1, IFERROR(GEOMEAN(Z66, AG66), 0),
IF(Parameters!$D$24, IF(AND(Z66=10,AG66=10),10,0),
IF(Parameters!$D$25, IF(AND(Z66&gt;7,AG66&gt;7),10,0),
IF(Parameters!$D$26, IF(AND(Z66&gt;7,AG66&gt;7), 10, IF(OR(AND(Z66&gt;7,AG66&gt;5),AND(Z66&gt;5,AG66&gt;7)),6,0)),"no method"))))))</f>
        <v>0</v>
      </c>
      <c r="T66" s="23">
        <f>IF(Parameters!$D$21 = 1, MAX(AA66, AH66),
IF(Parameters!$D$22 = 1, AVERAGE(AA66,AH66),
IF(Parameters!$D$23 = 1, IFERROR(GEOMEAN(AA66, AH66), 0),
IF(Parameters!$D$24, IF(AND(AA66=10,AH66=10),10,0),
IF(Parameters!$D$25, IF(AND(AA66&gt;7,AH66&gt;7),10,0),
IF(Parameters!$D$26, IF(AND(AA66&gt;7,AH66&gt;7), 10, IF(OR(AND(AA66&gt;7,AH66&gt;5),AND(AA66&gt;5,AH66&gt;7)),6,0)),"no method"))))))</f>
        <v>4.1611570247933898</v>
      </c>
      <c r="U66" s="23">
        <f>IF(Parameters!$D$21 = 1, MAX(AB66, AI66),
IF(Parameters!$D$22 = 1, AVERAGE(AB66,AI66),
IF(Parameters!$D$23 = 1, IFERROR(GEOMEAN(AB66, AI66), 0),
IF(Parameters!$D$24, IF(AND(AB66=10,AI66=10),10,0),
IF(Parameters!$D$25, IF(AND(AB66&gt;7,AI66&gt;7),10,0),
IF(Parameters!$D$26, IF(AND(AB66&gt;7,AI66&gt;7), 10, IF(OR(AND(AB66&gt;7,AI66&gt;5),AND(AB66&gt;5,AI66&gt;7)),6,0)),"no method"))))))</f>
        <v>2.9404761904761916</v>
      </c>
      <c r="V66" s="23">
        <f>IF(Parameters!$D$21 = 1, MAX(AC66, AJ66),
IF(Parameters!$D$22 = 1, AVERAGE(AC66,AJ66),
IF(Parameters!$D$23 = 1, IFERROR(GEOMEAN(AC66, AJ66), 0),
IF(Parameters!$D$24, IF(AND(AC66=10,AJ66=10),10,0),
IF(Parameters!$D$25, IF(AND(AC66&gt;7,AJ66&gt;7),10,0),
IF(Parameters!$D$26, IF(AND(AC66&gt;7,AJ66&gt;7), 10, IF(OR(AND(AC66&gt;7,AJ66&gt;5),AND(AC66&gt;5,AJ66&gt;7)),6,0)),"no method"))))))</f>
        <v>1.166666666666665</v>
      </c>
      <c r="W66" s="23">
        <f>IF(Parameters!$D$21 = 1, MAX(AD66, AK66),
IF(Parameters!$D$22 = 1, AVERAGE(AD66,AK66),
IF(Parameters!$D$23 = 1, IFERROR(GEOMEAN(AD66, AK66), 0),
IF(Parameters!$D$24, IF(AND(AD66=10,AK66=10),10,0),
IF(Parameters!$D$25, IF(AND(AD66&gt;7,AK66&gt;7),10,0),
IF(Parameters!$D$26, IF(AND(AD66&gt;7,AK66&gt;7), 10, IF(OR(AND(AD66&gt;7,AK66&gt;5),AND(AD66&gt;5,AK66&gt;7)),6,0)),"no method"))))))</f>
        <v>0</v>
      </c>
      <c r="X66" s="49"/>
      <c r="Y66" s="23">
        <v>1.5</v>
      </c>
      <c r="Z66" s="23">
        <v>0</v>
      </c>
      <c r="AA66" s="24">
        <v>1.5041322314049601</v>
      </c>
      <c r="AB66" s="23">
        <v>0.71428571428571397</v>
      </c>
      <c r="AC66" s="23">
        <v>2.3333333333333299</v>
      </c>
      <c r="AD66" s="23">
        <v>0</v>
      </c>
      <c r="AE66" s="49"/>
      <c r="AF66" s="23">
        <v>10</v>
      </c>
      <c r="AG66" s="23">
        <v>0</v>
      </c>
      <c r="AH66" s="23">
        <v>6.8181818181818201</v>
      </c>
      <c r="AI66" s="23">
        <v>5.1666666666666696</v>
      </c>
      <c r="AJ66" s="23">
        <v>0</v>
      </c>
      <c r="AK66" s="23">
        <v>0</v>
      </c>
      <c r="AL66" s="48"/>
      <c r="AM66" s="25">
        <v>0</v>
      </c>
      <c r="AN66" s="25">
        <v>0.3</v>
      </c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</row>
    <row r="67" spans="1:53" x14ac:dyDescent="0.2">
      <c r="A67" s="61">
        <v>62</v>
      </c>
      <c r="B67" s="18" t="s">
        <v>125</v>
      </c>
      <c r="C67" s="18" t="s">
        <v>126</v>
      </c>
      <c r="D67" s="18" t="s">
        <v>435</v>
      </c>
      <c r="E67" s="18" t="s">
        <v>432</v>
      </c>
      <c r="F67" s="48"/>
      <c r="G67" s="20" cm="1">
        <f t="array" ref="G67">IF(Parameters!$D$30, SUM(IF(ISNUMBER(R67:W67),(IF(R67:W67&gt;=Parameters!$D$36,1,"")),""))+0.5*(SUM(IF(ISNUMBER(R67:W67),(IF(R67:W67&gt;=Parameters!$D$37,1,"")),""))-SUM(IF(ISNUMBER(R67:W67),(IF(R67:W67&gt;=Parameters!$D$36,1,"")),""))),0) +
   IF(Parameters!$D$31,SUM(IF(ISNUMBER(R67:W67),(IF(R67:W67&gt;=Parameters!$D$36,1,"")),"")),0) +
   IF(Parameters!$D$32,AVERAGE(IF(ISNUMBER(R67:W67),R67:W67)),0) +
   IF(Parameters!$D$33,IF(OR(IF(ISNUMBER(R67:W67),R67:W67)=0),0,GEOMEAN(IF(ISNUMBER(R67:W67),R67:W67))),0)</f>
        <v>2</v>
      </c>
      <c r="H67" s="21">
        <f t="shared" si="2"/>
        <v>2</v>
      </c>
      <c r="I67" s="81"/>
      <c r="J67" s="20" cm="1">
        <f t="array" ref="J67">IF(Parameters!$D$30, SUM(IF(ISNUMBER(Y67:AD67),(IF(Y67:AD67&gt;=Parameters!$D$40,1,"")),""))+0.5*(SUM(IF(ISNUMBER(Y67:AD67),(IF(Y67:AD67&gt;=Parameters!$D$41,1,"")),""))-SUM(IF(ISNUMBER(Y67:AD67),(IF(Y67:AD67&gt;=Parameters!$D$40,1,"")),""))),0) +
   IF(Parameters!$D$31,SUM(IF(ISNUMBER(Y67:AD67),(IF(Y67:AD67&gt;=Parameters!$D$40,1,"")),"")),0) +
   IF(Parameters!$D$32,AVERAGE(IF(ISNUMBER(Y67:AD67),Y67:AD67)),0) +
   IF(Parameters!$D$33,IF(OR(IF(ISNUMBER(Y67:AD67),Y67:AD67)=0),0,GEOMEAN(IF(ISNUMBER(Y67:AD67),Y67:AD67))),0)</f>
        <v>0</v>
      </c>
      <c r="K67" s="21">
        <f t="shared" si="3"/>
        <v>0</v>
      </c>
      <c r="L67" s="81"/>
      <c r="M67" s="19" cm="1">
        <f t="array" ref="M67">IF(Parameters!$D$30, SUM(IF(ISNUMBER(AF67:AK67),(IF(AF67:AK67&gt;=Parameters!$D$40,1,"")),""))+0.5*(SUM(IF(ISNUMBER(AF67:AK67),(IF(AF67:AK67&gt;=Parameters!$D$41,1,"")),""))-SUM(IF(ISNUMBER(AF67:AK67),(IF(AF67:AK67&gt;=Parameters!$D$40,1,"")),""))),0) +
   IF(Parameters!$D$31,SUM(IF(ISNUMBER(AF67:AK67),(IF(AF67:AK67&gt;=Parameters!$D$40,1,"")),"")),0) +
   IF(Parameters!$D$32,AVERAGE(IF(ISNUMBER(AF67:AK67),AF67:AK67)),0) +
   IF(Parameters!$D$33,IF(OR(IF(ISNUMBER(AF67:AK67),AF67:AK67)=0),0,GEOMEAN(IF(ISNUMBER(AF67:AK67),AF67:AK67))),0)</f>
        <v>2.5</v>
      </c>
      <c r="N67" s="21">
        <f t="shared" si="4"/>
        <v>2.5</v>
      </c>
      <c r="O67" s="81"/>
      <c r="P67" s="22"/>
      <c r="Q67" s="48"/>
      <c r="R67" s="23">
        <f>IF(Parameters!$D$21 = 1, MAX(Y67, AF67),
IF(Parameters!$D$22 = 1, AVERAGE(Y67,AF67),
IF(Parameters!$D$23 = 1, IFERROR(GEOMEAN(Y67, AF67), 0),
IF(Parameters!$D$24, IF(AND(Y67=10,AF67=10),10,0),
IF(Parameters!$D$25, IF(AND(Y67&gt;7,AF67&gt;7),10,0),
IF(Parameters!$D$26, IF(AND(Y67&gt;7,AF67&gt;7), 10, IF(OR(AND(Y67&gt;7,AF67&gt;5),AND(Y67&gt;5,AF67&gt;7)),6,0)),"no method"))))))</f>
        <v>7.2619047619047397</v>
      </c>
      <c r="S67" s="23">
        <f>IF(Parameters!$D$21 = 1, MAX(Z67, AG67),
IF(Parameters!$D$22 = 1, AVERAGE(Z67,AG67),
IF(Parameters!$D$23 = 1, IFERROR(GEOMEAN(Z67, AG67), 0),
IF(Parameters!$D$24, IF(AND(Z67=10,AG67=10),10,0),
IF(Parameters!$D$25, IF(AND(Z67&gt;7,AG67&gt;7),10,0),
IF(Parameters!$D$26, IF(AND(Z67&gt;7,AG67&gt;7), 10, IF(OR(AND(Z67&gt;7,AG67&gt;5),AND(Z67&gt;5,AG67&gt;7)),6,0)),"no method"))))))</f>
        <v>2.464114832535885</v>
      </c>
      <c r="T67" s="23">
        <f>IF(Parameters!$D$21 = 1, MAX(AA67, AH67),
IF(Parameters!$D$22 = 1, AVERAGE(AA67,AH67),
IF(Parameters!$D$23 = 1, IFERROR(GEOMEAN(AA67, AH67), 0),
IF(Parameters!$D$24, IF(AND(AA67=10,AH67=10),10,0),
IF(Parameters!$D$25, IF(AND(AA67&gt;7,AH67&gt;7),10,0),
IF(Parameters!$D$26, IF(AND(AA67&gt;7,AH67&gt;7), 10, IF(OR(AND(AA67&gt;7,AH67&gt;5),AND(AA67&gt;5,AH67&gt;7)),6,0)),"no method"))))))</f>
        <v>2.5123966942148788</v>
      </c>
      <c r="U67" s="23">
        <f>IF(Parameters!$D$21 = 1, MAX(AB67, AI67),
IF(Parameters!$D$22 = 1, AVERAGE(AB67,AI67),
IF(Parameters!$D$23 = 1, IFERROR(GEOMEAN(AB67, AI67), 0),
IF(Parameters!$D$24, IF(AND(AB67=10,AI67=10),10,0),
IF(Parameters!$D$25, IF(AND(AB67&gt;7,AI67&gt;7),10,0),
IF(Parameters!$D$26, IF(AND(AB67&gt;7,AI67&gt;7), 10, IF(OR(AND(AB67&gt;7,AI67&gt;5),AND(AB67&gt;5,AI67&gt;7)),6,0)),"no method"))))))</f>
        <v>6.7142857142857153</v>
      </c>
      <c r="V67" s="23">
        <f>IF(Parameters!$D$21 = 1, MAX(AC67, AJ67),
IF(Parameters!$D$22 = 1, AVERAGE(AC67,AJ67),
IF(Parameters!$D$23 = 1, IFERROR(GEOMEAN(AC67, AJ67), 0),
IF(Parameters!$D$24, IF(AND(AC67=10,AJ67=10),10,0),
IF(Parameters!$D$25, IF(AND(AC67&gt;7,AJ67&gt;7),10,0),
IF(Parameters!$D$26, IF(AND(AC67&gt;7,AJ67&gt;7), 10, IF(OR(AND(AC67&gt;7,AJ67&gt;5),AND(AC67&gt;5,AJ67&gt;7)),6,0)),"no method"))))))</f>
        <v>2.9166666666666652</v>
      </c>
      <c r="W67" s="23">
        <f>IF(Parameters!$D$21 = 1, MAX(AD67, AK67),
IF(Parameters!$D$22 = 1, AVERAGE(AD67,AK67),
IF(Parameters!$D$23 = 1, IFERROR(GEOMEAN(AD67, AK67), 0),
IF(Parameters!$D$24, IF(AND(AD67=10,AK67=10),10,0),
IF(Parameters!$D$25, IF(AND(AD67&gt;7,AK67&gt;7),10,0),
IF(Parameters!$D$26, IF(AND(AD67&gt;7,AK67&gt;7), 10, IF(OR(AND(AD67&gt;7,AK67&gt;5),AND(AD67&gt;5,AK67&gt;7)),6,0)),"no method"))))))</f>
        <v>5</v>
      </c>
      <c r="X67" s="49"/>
      <c r="Y67" s="23">
        <v>5</v>
      </c>
      <c r="Z67" s="23">
        <v>4.9282296650717701</v>
      </c>
      <c r="AA67" s="24">
        <v>4.1157024793388404</v>
      </c>
      <c r="AB67" s="23">
        <v>3.4285714285714302</v>
      </c>
      <c r="AC67" s="23">
        <v>5.8333333333333304</v>
      </c>
      <c r="AD67" s="23">
        <v>0</v>
      </c>
      <c r="AE67" s="49"/>
      <c r="AF67" s="23">
        <v>9.5238095238094793</v>
      </c>
      <c r="AG67" s="23">
        <v>0</v>
      </c>
      <c r="AH67" s="23">
        <v>0.90909090909091705</v>
      </c>
      <c r="AI67" s="23">
        <v>10</v>
      </c>
      <c r="AJ67" s="23">
        <v>0</v>
      </c>
      <c r="AK67" s="23">
        <v>10</v>
      </c>
      <c r="AL67" s="48"/>
      <c r="AM67" s="25">
        <v>0</v>
      </c>
      <c r="AN67" s="25">
        <v>0.3</v>
      </c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</row>
    <row r="68" spans="1:53" x14ac:dyDescent="0.2">
      <c r="A68" s="61">
        <v>63</v>
      </c>
      <c r="B68" s="18" t="s">
        <v>127</v>
      </c>
      <c r="C68" s="18" t="s">
        <v>128</v>
      </c>
      <c r="D68" s="18" t="s">
        <v>434</v>
      </c>
      <c r="E68" s="18" t="s">
        <v>431</v>
      </c>
      <c r="F68" s="48"/>
      <c r="G68" s="20" cm="1">
        <f t="array" ref="G68">IF(Parameters!$D$30, SUM(IF(ISNUMBER(R68:W68),(IF(R68:W68&gt;=Parameters!$D$36,1,"")),""))+0.5*(SUM(IF(ISNUMBER(R68:W68),(IF(R68:W68&gt;=Parameters!$D$37,1,"")),""))-SUM(IF(ISNUMBER(R68:W68),(IF(R68:W68&gt;=Parameters!$D$36,1,"")),""))),0) +
   IF(Parameters!$D$31,SUM(IF(ISNUMBER(R68:W68),(IF(R68:W68&gt;=Parameters!$D$36,1,"")),"")),0) +
   IF(Parameters!$D$32,AVERAGE(IF(ISNUMBER(R68:W68),R68:W68)),0) +
   IF(Parameters!$D$33,IF(OR(IF(ISNUMBER(R68:W68),R68:W68)=0),0,GEOMEAN(IF(ISNUMBER(R68:W68),R68:W68))),0)</f>
        <v>2</v>
      </c>
      <c r="H68" s="21">
        <f t="shared" si="2"/>
        <v>2</v>
      </c>
      <c r="I68" s="81"/>
      <c r="J68" s="20" cm="1">
        <f t="array" ref="J68">IF(Parameters!$D$30, SUM(IF(ISNUMBER(Y68:AD68),(IF(Y68:AD68&gt;=Parameters!$D$40,1,"")),""))+0.5*(SUM(IF(ISNUMBER(Y68:AD68),(IF(Y68:AD68&gt;=Parameters!$D$41,1,"")),""))-SUM(IF(ISNUMBER(Y68:AD68),(IF(Y68:AD68&gt;=Parameters!$D$40,1,"")),""))),0) +
   IF(Parameters!$D$31,SUM(IF(ISNUMBER(Y68:AD68),(IF(Y68:AD68&gt;=Parameters!$D$40,1,"")),"")),0) +
   IF(Parameters!$D$32,AVERAGE(IF(ISNUMBER(Y68:AD68),Y68:AD68)),0) +
   IF(Parameters!$D$33,IF(OR(IF(ISNUMBER(Y68:AD68),Y68:AD68)=0),0,GEOMEAN(IF(ISNUMBER(Y68:AD68),Y68:AD68))),0)</f>
        <v>1</v>
      </c>
      <c r="K68" s="21">
        <f t="shared" si="3"/>
        <v>1</v>
      </c>
      <c r="L68" s="81"/>
      <c r="M68" s="19" cm="1">
        <f t="array" ref="M68">IF(Parameters!$D$30, SUM(IF(ISNUMBER(AF68:AK68),(IF(AF68:AK68&gt;=Parameters!$D$40,1,"")),""))+0.5*(SUM(IF(ISNUMBER(AF68:AK68),(IF(AF68:AK68&gt;=Parameters!$D$41,1,"")),""))-SUM(IF(ISNUMBER(AF68:AK68),(IF(AF68:AK68&gt;=Parameters!$D$40,1,"")),""))),0) +
   IF(Parameters!$D$31,SUM(IF(ISNUMBER(AF68:AK68),(IF(AF68:AK68&gt;=Parameters!$D$40,1,"")),"")),0) +
   IF(Parameters!$D$32,AVERAGE(IF(ISNUMBER(AF68:AK68),AF68:AK68)),0) +
   IF(Parameters!$D$33,IF(OR(IF(ISNUMBER(AF68:AK68),AF68:AK68)=0),0,GEOMEAN(IF(ISNUMBER(AF68:AK68),AF68:AK68))),0)</f>
        <v>1.5</v>
      </c>
      <c r="N68" s="21">
        <f t="shared" si="4"/>
        <v>1.5</v>
      </c>
      <c r="O68" s="81"/>
      <c r="P68" s="22"/>
      <c r="Q68" s="48"/>
      <c r="R68" s="23">
        <f>IF(Parameters!$D$21 = 1, MAX(Y68, AF68),
IF(Parameters!$D$22 = 1, AVERAGE(Y68,AF68),
IF(Parameters!$D$23 = 1, IFERROR(GEOMEAN(Y68, AF68), 0),
IF(Parameters!$D$24, IF(AND(Y68=10,AF68=10),10,0),
IF(Parameters!$D$25, IF(AND(Y68&gt;7,AF68&gt;7),10,0),
IF(Parameters!$D$26, IF(AND(Y68&gt;7,AF68&gt;7), 10, IF(OR(AND(Y68&gt;7,AF68&gt;5),AND(Y68&gt;5,AF68&gt;7)),6,0)),"no method"))))))</f>
        <v>6.1661538461538452</v>
      </c>
      <c r="S68" s="23">
        <f>IF(Parameters!$D$21 = 1, MAX(Z68, AG68),
IF(Parameters!$D$22 = 1, AVERAGE(Z68,AG68),
IF(Parameters!$D$23 = 1, IFERROR(GEOMEAN(Z68, AG68), 0),
IF(Parameters!$D$24, IF(AND(Z68=10,AG68=10),10,0),
IF(Parameters!$D$25, IF(AND(Z68&gt;7,AG68&gt;7),10,0),
IF(Parameters!$D$26, IF(AND(Z68&gt;7,AG68&gt;7), 10, IF(OR(AND(Z68&gt;7,AG68&gt;5),AND(Z68&gt;5,AG68&gt;7)),6,0)),"no method"))))))</f>
        <v>3.5885167464114849</v>
      </c>
      <c r="T68" s="23">
        <f>IF(Parameters!$D$21 = 1, MAX(AA68, AH68),
IF(Parameters!$D$22 = 1, AVERAGE(AA68,AH68),
IF(Parameters!$D$23 = 1, IFERROR(GEOMEAN(AA68, AH68), 0),
IF(Parameters!$D$24, IF(AND(AA68=10,AH68=10),10,0),
IF(Parameters!$D$25, IF(AND(AA68&gt;7,AH68&gt;7),10,0),
IF(Parameters!$D$26, IF(AND(AA68&gt;7,AH68&gt;7), 10, IF(OR(AND(AA68&gt;7,AH68&gt;5),AND(AA68&gt;5,AH68&gt;7)),6,0)),"no method"))))))</f>
        <v>6.8553719008264444</v>
      </c>
      <c r="U68" s="23">
        <f>IF(Parameters!$D$21 = 1, MAX(AB68, AI68),
IF(Parameters!$D$22 = 1, AVERAGE(AB68,AI68),
IF(Parameters!$D$23 = 1, IFERROR(GEOMEAN(AB68, AI68), 0),
IF(Parameters!$D$24, IF(AND(AB68=10,AI68=10),10,0),
IF(Parameters!$D$25, IF(AND(AB68&gt;7,AI68&gt;7),10,0),
IF(Parameters!$D$26, IF(AND(AB68&gt;7,AI68&gt;7), 10, IF(OR(AND(AB68&gt;7,AI68&gt;5),AND(AB68&gt;5,AI68&gt;7)),6,0)),"no method"))))))</f>
        <v>8.7857142857142847</v>
      </c>
      <c r="V68" s="23">
        <f>IF(Parameters!$D$21 = 1, MAX(AC68, AJ68),
IF(Parameters!$D$22 = 1, AVERAGE(AC68,AJ68),
IF(Parameters!$D$23 = 1, IFERROR(GEOMEAN(AC68, AJ68), 0),
IF(Parameters!$D$24, IF(AND(AC68=10,AJ68=10),10,0),
IF(Parameters!$D$25, IF(AND(AC68&gt;7,AJ68&gt;7),10,0),
IF(Parameters!$D$26, IF(AND(AC68&gt;7,AJ68&gt;7), 10, IF(OR(AND(AC68&gt;7,AJ68&gt;5),AND(AC68&gt;5,AJ68&gt;7)),6,0)),"no method"))))))</f>
        <v>2.25</v>
      </c>
      <c r="W68" s="23">
        <f>IF(Parameters!$D$21 = 1, MAX(AD68, AK68),
IF(Parameters!$D$22 = 1, AVERAGE(AD68,AK68),
IF(Parameters!$D$23 = 1, IFERROR(GEOMEAN(AD68, AK68), 0),
IF(Parameters!$D$24, IF(AND(AD68=10,AK68=10),10,0),
IF(Parameters!$D$25, IF(AND(AD68&gt;7,AK68&gt;7),10,0),
IF(Parameters!$D$26, IF(AND(AD68&gt;7,AK68&gt;7), 10, IF(OR(AND(AD68&gt;7,AK68&gt;5),AND(AD68&gt;5,AK68&gt;7)),6,0)),"no method"))))))</f>
        <v>0</v>
      </c>
      <c r="X68" s="49"/>
      <c r="Y68" s="23">
        <v>6.9</v>
      </c>
      <c r="Z68" s="23">
        <v>7.1770334928229698</v>
      </c>
      <c r="AA68" s="24">
        <v>5.9834710743801596</v>
      </c>
      <c r="AB68" s="23">
        <v>7.5714285714285703</v>
      </c>
      <c r="AC68" s="23">
        <v>4.5</v>
      </c>
      <c r="AD68" s="23">
        <v>0</v>
      </c>
      <c r="AE68" s="49"/>
      <c r="AF68" s="23">
        <v>5.4323076923076901</v>
      </c>
      <c r="AG68" s="23">
        <v>0</v>
      </c>
      <c r="AH68" s="23">
        <v>7.7272727272727302</v>
      </c>
      <c r="AI68" s="23">
        <v>10</v>
      </c>
      <c r="AJ68" s="23">
        <v>0</v>
      </c>
      <c r="AK68" s="23">
        <v>0</v>
      </c>
      <c r="AL68" s="48"/>
      <c r="AM68" s="25">
        <v>0</v>
      </c>
      <c r="AN68" s="25">
        <v>0.3</v>
      </c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</row>
    <row r="69" spans="1:53" x14ac:dyDescent="0.2">
      <c r="A69" s="61">
        <v>64</v>
      </c>
      <c r="B69" s="18" t="s">
        <v>129</v>
      </c>
      <c r="C69" s="18" t="s">
        <v>130</v>
      </c>
      <c r="D69" s="18" t="s">
        <v>434</v>
      </c>
      <c r="E69" s="18" t="s">
        <v>431</v>
      </c>
      <c r="F69" s="48"/>
      <c r="G69" s="20" cm="1">
        <f t="array" ref="G69">IF(Parameters!$D$30, SUM(IF(ISNUMBER(R69:W69),(IF(R69:W69&gt;=Parameters!$D$36,1,"")),""))+0.5*(SUM(IF(ISNUMBER(R69:W69),(IF(R69:W69&gt;=Parameters!$D$37,1,"")),""))-SUM(IF(ISNUMBER(R69:W69),(IF(R69:W69&gt;=Parameters!$D$36,1,"")),""))),0) +
   IF(Parameters!$D$31,SUM(IF(ISNUMBER(R69:W69),(IF(R69:W69&gt;=Parameters!$D$36,1,"")),"")),0) +
   IF(Parameters!$D$32,AVERAGE(IF(ISNUMBER(R69:W69),R69:W69)),0) +
   IF(Parameters!$D$33,IF(OR(IF(ISNUMBER(R69:W69),R69:W69)=0),0,GEOMEAN(IF(ISNUMBER(R69:W69),R69:W69))),0)</f>
        <v>2.5</v>
      </c>
      <c r="H69" s="21">
        <f t="shared" si="2"/>
        <v>2.5</v>
      </c>
      <c r="I69" s="81"/>
      <c r="J69" s="20" cm="1">
        <f t="array" ref="J69">IF(Parameters!$D$30, SUM(IF(ISNUMBER(Y69:AD69),(IF(Y69:AD69&gt;=Parameters!$D$40,1,"")),""))+0.5*(SUM(IF(ISNUMBER(Y69:AD69),(IF(Y69:AD69&gt;=Parameters!$D$41,1,"")),""))-SUM(IF(ISNUMBER(Y69:AD69),(IF(Y69:AD69&gt;=Parameters!$D$40,1,"")),""))),0) +
   IF(Parameters!$D$31,SUM(IF(ISNUMBER(Y69:AD69),(IF(Y69:AD69&gt;=Parameters!$D$40,1,"")),"")),0) +
   IF(Parameters!$D$32,AVERAGE(IF(ISNUMBER(Y69:AD69),Y69:AD69)),0) +
   IF(Parameters!$D$33,IF(OR(IF(ISNUMBER(Y69:AD69),Y69:AD69)=0),0,GEOMEAN(IF(ISNUMBER(Y69:AD69),Y69:AD69))),0)</f>
        <v>3</v>
      </c>
      <c r="K69" s="21">
        <f t="shared" si="3"/>
        <v>3</v>
      </c>
      <c r="L69" s="81"/>
      <c r="M69" s="19" cm="1">
        <f t="array" ref="M69">IF(Parameters!$D$30, SUM(IF(ISNUMBER(AF69:AK69),(IF(AF69:AK69&gt;=Parameters!$D$40,1,"")),""))+0.5*(SUM(IF(ISNUMBER(AF69:AK69),(IF(AF69:AK69&gt;=Parameters!$D$41,1,"")),""))-SUM(IF(ISNUMBER(AF69:AK69),(IF(AF69:AK69&gt;=Parameters!$D$40,1,"")),""))),0) +
   IF(Parameters!$D$31,SUM(IF(ISNUMBER(AF69:AK69),(IF(AF69:AK69&gt;=Parameters!$D$40,1,"")),"")),0) +
   IF(Parameters!$D$32,AVERAGE(IF(ISNUMBER(AF69:AK69),AF69:AK69)),0) +
   IF(Parameters!$D$33,IF(OR(IF(ISNUMBER(AF69:AK69),AF69:AK69)=0),0,GEOMEAN(IF(ISNUMBER(AF69:AK69),AF69:AK69))),0)</f>
        <v>1.5</v>
      </c>
      <c r="N69" s="21">
        <f t="shared" si="4"/>
        <v>1.5</v>
      </c>
      <c r="O69" s="81"/>
      <c r="P69" s="22"/>
      <c r="Q69" s="48"/>
      <c r="R69" s="23">
        <f>IF(Parameters!$D$21 = 1, MAX(Y69, AF69),
IF(Parameters!$D$22 = 1, AVERAGE(Y69,AF69),
IF(Parameters!$D$23 = 1, IFERROR(GEOMEAN(Y69, AF69), 0),
IF(Parameters!$D$24, IF(AND(Y69=10,AF69=10),10,0),
IF(Parameters!$D$25, IF(AND(Y69&gt;7,AF69&gt;7),10,0),
IF(Parameters!$D$26, IF(AND(Y69&gt;7,AF69&gt;7), 10, IF(OR(AND(Y69&gt;7,AF69&gt;5),AND(Y69&gt;5,AF69&gt;7)),6,0)),"no method"))))))</f>
        <v>10</v>
      </c>
      <c r="S69" s="23">
        <f>IF(Parameters!$D$21 = 1, MAX(Z69, AG69),
IF(Parameters!$D$22 = 1, AVERAGE(Z69,AG69),
IF(Parameters!$D$23 = 1, IFERROR(GEOMEAN(Z69, AG69), 0),
IF(Parameters!$D$24, IF(AND(Z69=10,AG69=10),10,0),
IF(Parameters!$D$25, IF(AND(Z69&gt;7,AG69&gt;7),10,0),
IF(Parameters!$D$26, IF(AND(Z69&gt;7,AG69&gt;7), 10, IF(OR(AND(Z69&gt;7,AG69&gt;5),AND(Z69&gt;5,AG69&gt;7)),6,0)),"no method"))))))</f>
        <v>4.4138755980861246</v>
      </c>
      <c r="T69" s="23">
        <f>IF(Parameters!$D$21 = 1, MAX(AA69, AH69),
IF(Parameters!$D$22 = 1, AVERAGE(AA69,AH69),
IF(Parameters!$D$23 = 1, IFERROR(GEOMEAN(AA69, AH69), 0),
IF(Parameters!$D$24, IF(AND(AA69=10,AH69=10),10,0),
IF(Parameters!$D$25, IF(AND(AA69&gt;7,AH69&gt;7),10,0),
IF(Parameters!$D$26, IF(AND(AA69&gt;7,AH69&gt;7), 10, IF(OR(AND(AA69&gt;7,AH69&gt;5),AND(AA69&gt;5,AH69&gt;7)),6,0)),"no method"))))))</f>
        <v>5.7954545454545503</v>
      </c>
      <c r="U69" s="23">
        <f>IF(Parameters!$D$21 = 1, MAX(AB69, AI69),
IF(Parameters!$D$22 = 1, AVERAGE(AB69,AI69),
IF(Parameters!$D$23 = 1, IFERROR(GEOMEAN(AB69, AI69), 0),
IF(Parameters!$D$24, IF(AND(AB69=10,AI69=10),10,0),
IF(Parameters!$D$25, IF(AND(AB69&gt;7,AI69&gt;7),10,0),
IF(Parameters!$D$26, IF(AND(AB69&gt;7,AI69&gt;7), 10, IF(OR(AND(AB69&gt;7,AI69&gt;5),AND(AB69&gt;5,AI69&gt;7)),6,0)),"no method"))))))</f>
        <v>7.4285714285714306</v>
      </c>
      <c r="V69" s="23">
        <f>IF(Parameters!$D$21 = 1, MAX(AC69, AJ69),
IF(Parameters!$D$22 = 1, AVERAGE(AC69,AJ69),
IF(Parameters!$D$23 = 1, IFERROR(GEOMEAN(AC69, AJ69), 0),
IF(Parameters!$D$24, IF(AND(AC69=10,AJ69=10),10,0),
IF(Parameters!$D$25, IF(AND(AC69&gt;7,AJ69&gt;7),10,0),
IF(Parameters!$D$26, IF(AND(AC69&gt;7,AJ69&gt;7), 10, IF(OR(AND(AC69&gt;7,AJ69&gt;5),AND(AC69&gt;5,AJ69&gt;7)),6,0)),"no method"))))))</f>
        <v>2.4166666666666652</v>
      </c>
      <c r="W69" s="23">
        <f>IF(Parameters!$D$21 = 1, MAX(AD69, AK69),
IF(Parameters!$D$22 = 1, AVERAGE(AD69,AK69),
IF(Parameters!$D$23 = 1, IFERROR(GEOMEAN(AD69, AK69), 0),
IF(Parameters!$D$24, IF(AND(AD69=10,AK69=10),10,0),
IF(Parameters!$D$25, IF(AND(AD69&gt;7,AK69&gt;7),10,0),
IF(Parameters!$D$26, IF(AND(AD69&gt;7,AK69&gt;7), 10, IF(OR(AND(AD69&gt;7,AK69&gt;5),AND(AD69&gt;5,AK69&gt;7)),6,0)),"no method"))))))</f>
        <v>0</v>
      </c>
      <c r="X69" s="49"/>
      <c r="Y69" s="23">
        <v>10</v>
      </c>
      <c r="Z69" s="23">
        <v>8.8277511961722492</v>
      </c>
      <c r="AA69" s="24">
        <v>10</v>
      </c>
      <c r="AB69" s="23">
        <v>7.8571428571428603</v>
      </c>
      <c r="AC69" s="23">
        <v>4.8333333333333304</v>
      </c>
      <c r="AD69" s="23">
        <v>0</v>
      </c>
      <c r="AE69" s="49"/>
      <c r="AF69" s="23">
        <v>10</v>
      </c>
      <c r="AG69" s="23">
        <v>0</v>
      </c>
      <c r="AH69" s="23">
        <v>1.5909090909090999</v>
      </c>
      <c r="AI69" s="23">
        <v>7</v>
      </c>
      <c r="AJ69" s="23">
        <v>0</v>
      </c>
      <c r="AK69" s="23">
        <v>0</v>
      </c>
      <c r="AL69" s="48"/>
      <c r="AM69" s="25">
        <v>0</v>
      </c>
      <c r="AN69" s="25">
        <v>0.3</v>
      </c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</row>
    <row r="70" spans="1:53" x14ac:dyDescent="0.2">
      <c r="A70" s="61">
        <v>65</v>
      </c>
      <c r="B70" s="18" t="s">
        <v>131</v>
      </c>
      <c r="C70" s="18" t="s">
        <v>132</v>
      </c>
      <c r="D70" s="18" t="s">
        <v>434</v>
      </c>
      <c r="E70" s="18" t="s">
        <v>431</v>
      </c>
      <c r="F70" s="48"/>
      <c r="G70" s="20" cm="1">
        <f t="array" ref="G70">IF(Parameters!$D$30, SUM(IF(ISNUMBER(R70:W70),(IF(R70:W70&gt;=Parameters!$D$36,1,"")),""))+0.5*(SUM(IF(ISNUMBER(R70:W70),(IF(R70:W70&gt;=Parameters!$D$37,1,"")),""))-SUM(IF(ISNUMBER(R70:W70),(IF(R70:W70&gt;=Parameters!$D$36,1,"")),""))),0) +
   IF(Parameters!$D$31,SUM(IF(ISNUMBER(R70:W70),(IF(R70:W70&gt;=Parameters!$D$36,1,"")),"")),0) +
   IF(Parameters!$D$32,AVERAGE(IF(ISNUMBER(R70:W70),R70:W70)),0) +
   IF(Parameters!$D$33,IF(OR(IF(ISNUMBER(R70:W70),R70:W70)=0),0,GEOMEAN(IF(ISNUMBER(R70:W70),R70:W70))),0)</f>
        <v>3.5</v>
      </c>
      <c r="H70" s="21">
        <f t="shared" si="2"/>
        <v>3.5</v>
      </c>
      <c r="I70" s="81"/>
      <c r="J70" s="20" cm="1">
        <f t="array" ref="J70">IF(Parameters!$D$30, SUM(IF(ISNUMBER(Y70:AD70),(IF(Y70:AD70&gt;=Parameters!$D$40,1,"")),""))+0.5*(SUM(IF(ISNUMBER(Y70:AD70),(IF(Y70:AD70&gt;=Parameters!$D$41,1,"")),""))-SUM(IF(ISNUMBER(Y70:AD70),(IF(Y70:AD70&gt;=Parameters!$D$40,1,"")),""))),0) +
   IF(Parameters!$D$31,SUM(IF(ISNUMBER(Y70:AD70),(IF(Y70:AD70&gt;=Parameters!$D$40,1,"")),"")),0) +
   IF(Parameters!$D$32,AVERAGE(IF(ISNUMBER(Y70:AD70),Y70:AD70)),0) +
   IF(Parameters!$D$33,IF(OR(IF(ISNUMBER(Y70:AD70),Y70:AD70)=0),0,GEOMEAN(IF(ISNUMBER(Y70:AD70),Y70:AD70))),0)</f>
        <v>3.5</v>
      </c>
      <c r="K70" s="21">
        <f t="shared" si="3"/>
        <v>3.5</v>
      </c>
      <c r="L70" s="81"/>
      <c r="M70" s="19" cm="1">
        <f t="array" ref="M70">IF(Parameters!$D$30, SUM(IF(ISNUMBER(AF70:AK70),(IF(AF70:AK70&gt;=Parameters!$D$40,1,"")),""))+0.5*(SUM(IF(ISNUMBER(AF70:AK70),(IF(AF70:AK70&gt;=Parameters!$D$41,1,"")),""))-SUM(IF(ISNUMBER(AF70:AK70),(IF(AF70:AK70&gt;=Parameters!$D$40,1,"")),""))),0) +
   IF(Parameters!$D$31,SUM(IF(ISNUMBER(AF70:AK70),(IF(AF70:AK70&gt;=Parameters!$D$40,1,"")),"")),0) +
   IF(Parameters!$D$32,AVERAGE(IF(ISNUMBER(AF70:AK70),AF70:AK70)),0) +
   IF(Parameters!$D$33,IF(OR(IF(ISNUMBER(AF70:AK70),AF70:AK70)=0),0,GEOMEAN(IF(ISNUMBER(AF70:AK70),AF70:AK70))),0)</f>
        <v>2.5</v>
      </c>
      <c r="N70" s="21">
        <f t="shared" si="4"/>
        <v>2.5</v>
      </c>
      <c r="O70" s="81"/>
      <c r="P70" s="22"/>
      <c r="Q70" s="48"/>
      <c r="R70" s="23">
        <f>IF(Parameters!$D$21 = 1, MAX(Y70, AF70),
IF(Parameters!$D$22 = 1, AVERAGE(Y70,AF70),
IF(Parameters!$D$23 = 1, IFERROR(GEOMEAN(Y70, AF70), 0),
IF(Parameters!$D$24, IF(AND(Y70=10,AF70=10),10,0),
IF(Parameters!$D$25, IF(AND(Y70&gt;7,AF70&gt;7),10,0),
IF(Parameters!$D$26, IF(AND(Y70&gt;7,AF70&gt;7), 10, IF(OR(AND(Y70&gt;7,AF70&gt;5),AND(Y70&gt;5,AF70&gt;7)),6,0)),"no method"))))))</f>
        <v>9.625</v>
      </c>
      <c r="S70" s="23">
        <f>IF(Parameters!$D$21 = 1, MAX(Z70, AG70),
IF(Parameters!$D$22 = 1, AVERAGE(Z70,AG70),
IF(Parameters!$D$23 = 1, IFERROR(GEOMEAN(Z70, AG70), 0),
IF(Parameters!$D$24, IF(AND(Z70=10,AG70=10),10,0),
IF(Parameters!$D$25, IF(AND(Z70&gt;7,AG70&gt;7),10,0),
IF(Parameters!$D$26, IF(AND(Z70&gt;7,AG70&gt;7), 10, IF(OR(AND(Z70&gt;7,AG70&gt;5),AND(Z70&gt;5,AG70&gt;7)),6,0)),"no method"))))))</f>
        <v>3.7559808612440202</v>
      </c>
      <c r="T70" s="23">
        <f>IF(Parameters!$D$21 = 1, MAX(AA70, AH70),
IF(Parameters!$D$22 = 1, AVERAGE(AA70,AH70),
IF(Parameters!$D$23 = 1, IFERROR(GEOMEAN(AA70, AH70), 0),
IF(Parameters!$D$24, IF(AND(AA70=10,AH70=10),10,0),
IF(Parameters!$D$25, IF(AND(AA70&gt;7,AH70&gt;7),10,0),
IF(Parameters!$D$26, IF(AND(AA70&gt;7,AH70&gt;7), 10, IF(OR(AND(AA70&gt;7,AH70&gt;5),AND(AA70&gt;5,AH70&gt;7)),6,0)),"no method"))))))</f>
        <v>6.4669421487603351</v>
      </c>
      <c r="U70" s="23">
        <f>IF(Parameters!$D$21 = 1, MAX(AB70, AI70),
IF(Parameters!$D$22 = 1, AVERAGE(AB70,AI70),
IF(Parameters!$D$23 = 1, IFERROR(GEOMEAN(AB70, AI70), 0),
IF(Parameters!$D$24, IF(AND(AB70=10,AI70=10),10,0),
IF(Parameters!$D$25, IF(AND(AB70&gt;7,AI70&gt;7),10,0),
IF(Parameters!$D$26, IF(AND(AB70&gt;7,AI70&gt;7), 10, IF(OR(AND(AB70&gt;7,AI70&gt;5),AND(AB70&gt;5,AI70&gt;7)),6,0)),"no method"))))))</f>
        <v>8.5</v>
      </c>
      <c r="V70" s="23">
        <f>IF(Parameters!$D$21 = 1, MAX(AC70, AJ70),
IF(Parameters!$D$22 = 1, AVERAGE(AC70,AJ70),
IF(Parameters!$D$23 = 1, IFERROR(GEOMEAN(AC70, AJ70), 0),
IF(Parameters!$D$24, IF(AND(AC70=10,AJ70=10),10,0),
IF(Parameters!$D$25, IF(AND(AC70&gt;7,AJ70&gt;7),10,0),
IF(Parameters!$D$26, IF(AND(AC70&gt;7,AJ70&gt;7), 10, IF(OR(AND(AC70&gt;7,AJ70&gt;5),AND(AC70&gt;5,AJ70&gt;7)),6,0)),"no method"))))))</f>
        <v>1.75</v>
      </c>
      <c r="W70" s="23">
        <f>IF(Parameters!$D$21 = 1, MAX(AD70, AK70),
IF(Parameters!$D$22 = 1, AVERAGE(AD70,AK70),
IF(Parameters!$D$23 = 1, IFERROR(GEOMEAN(AD70, AK70), 0),
IF(Parameters!$D$24, IF(AND(AD70=10,AK70=10),10,0),
IF(Parameters!$D$25, IF(AND(AD70&gt;7,AK70&gt;7),10,0),
IF(Parameters!$D$26, IF(AND(AD70&gt;7,AK70&gt;7), 10, IF(OR(AND(AD70&gt;7,AK70&gt;5),AND(AD70&gt;5,AK70&gt;7)),6,0)),"no method"))))))</f>
        <v>10</v>
      </c>
      <c r="X70" s="49"/>
      <c r="Y70" s="23">
        <v>9.25</v>
      </c>
      <c r="Z70" s="23">
        <v>7.5119617224880404</v>
      </c>
      <c r="AA70" s="24">
        <v>7.0247933884297504</v>
      </c>
      <c r="AB70" s="23">
        <v>10</v>
      </c>
      <c r="AC70" s="23">
        <v>3.5</v>
      </c>
      <c r="AD70" s="23">
        <v>10</v>
      </c>
      <c r="AE70" s="49"/>
      <c r="AF70" s="23">
        <v>10</v>
      </c>
      <c r="AG70" s="23">
        <v>0</v>
      </c>
      <c r="AH70" s="23">
        <v>5.9090909090909198</v>
      </c>
      <c r="AI70" s="23">
        <v>7</v>
      </c>
      <c r="AJ70" s="23">
        <v>0</v>
      </c>
      <c r="AK70" s="23">
        <v>10</v>
      </c>
      <c r="AL70" s="48"/>
      <c r="AM70" s="25">
        <v>0</v>
      </c>
      <c r="AN70" s="25">
        <v>0.3</v>
      </c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</row>
    <row r="71" spans="1:53" x14ac:dyDescent="0.2">
      <c r="A71" s="61">
        <v>66</v>
      </c>
      <c r="B71" s="18" t="s">
        <v>133</v>
      </c>
      <c r="C71" s="18" t="s">
        <v>134</v>
      </c>
      <c r="D71" s="18" t="s">
        <v>434</v>
      </c>
      <c r="E71" s="18" t="s">
        <v>431</v>
      </c>
      <c r="F71" s="48"/>
      <c r="G71" s="20" cm="1">
        <f t="array" ref="G71">IF(Parameters!$D$30, SUM(IF(ISNUMBER(R71:W71),(IF(R71:W71&gt;=Parameters!$D$36,1,"")),""))+0.5*(SUM(IF(ISNUMBER(R71:W71),(IF(R71:W71&gt;=Parameters!$D$37,1,"")),""))-SUM(IF(ISNUMBER(R71:W71),(IF(R71:W71&gt;=Parameters!$D$36,1,"")),""))),0) +
   IF(Parameters!$D$31,SUM(IF(ISNUMBER(R71:W71),(IF(R71:W71&gt;=Parameters!$D$36,1,"")),"")),0) +
   IF(Parameters!$D$32,AVERAGE(IF(ISNUMBER(R71:W71),R71:W71)),0) +
   IF(Parameters!$D$33,IF(OR(IF(ISNUMBER(R71:W71),R71:W71)=0),0,GEOMEAN(IF(ISNUMBER(R71:W71),R71:W71))),0)</f>
        <v>3</v>
      </c>
      <c r="H71" s="21">
        <f t="shared" ref="H71:H134" si="5">G71</f>
        <v>3</v>
      </c>
      <c r="I71" s="81"/>
      <c r="J71" s="20" cm="1">
        <f t="array" ref="J71">IF(Parameters!$D$30, SUM(IF(ISNUMBER(Y71:AD71),(IF(Y71:AD71&gt;=Parameters!$D$40,1,"")),""))+0.5*(SUM(IF(ISNUMBER(Y71:AD71),(IF(Y71:AD71&gt;=Parameters!$D$41,1,"")),""))-SUM(IF(ISNUMBER(Y71:AD71),(IF(Y71:AD71&gt;=Parameters!$D$40,1,"")),""))),0) +
   IF(Parameters!$D$31,SUM(IF(ISNUMBER(Y71:AD71),(IF(Y71:AD71&gt;=Parameters!$D$40,1,"")),"")),0) +
   IF(Parameters!$D$32,AVERAGE(IF(ISNUMBER(Y71:AD71),Y71:AD71)),0) +
   IF(Parameters!$D$33,IF(OR(IF(ISNUMBER(Y71:AD71),Y71:AD71)=0),0,GEOMEAN(IF(ISNUMBER(Y71:AD71),Y71:AD71))),0)</f>
        <v>3.5</v>
      </c>
      <c r="K71" s="21">
        <f t="shared" ref="K71:K134" si="6">J71</f>
        <v>3.5</v>
      </c>
      <c r="L71" s="81"/>
      <c r="M71" s="19" cm="1">
        <f t="array" ref="M71">IF(Parameters!$D$30, SUM(IF(ISNUMBER(AF71:AK71),(IF(AF71:AK71&gt;=Parameters!$D$40,1,"")),""))+0.5*(SUM(IF(ISNUMBER(AF71:AK71),(IF(AF71:AK71&gt;=Parameters!$D$41,1,"")),""))-SUM(IF(ISNUMBER(AF71:AK71),(IF(AF71:AK71&gt;=Parameters!$D$40,1,"")),""))),0) +
   IF(Parameters!$D$31,SUM(IF(ISNUMBER(AF71:AK71),(IF(AF71:AK71&gt;=Parameters!$D$40,1,"")),"")),0) +
   IF(Parameters!$D$32,AVERAGE(IF(ISNUMBER(AF71:AK71),AF71:AK71)),0) +
   IF(Parameters!$D$33,IF(OR(IF(ISNUMBER(AF71:AK71),AF71:AK71)=0),0,GEOMEAN(IF(ISNUMBER(AF71:AK71),AF71:AK71))),0)</f>
        <v>1</v>
      </c>
      <c r="N71" s="21">
        <f t="shared" ref="N71:N134" si="7">M71</f>
        <v>1</v>
      </c>
      <c r="O71" s="81"/>
      <c r="P71" s="22"/>
      <c r="Q71" s="48"/>
      <c r="R71" s="23">
        <f>IF(Parameters!$D$21 = 1, MAX(Y71, AF71),
IF(Parameters!$D$22 = 1, AVERAGE(Y71,AF71),
IF(Parameters!$D$23 = 1, IFERROR(GEOMEAN(Y71, AF71), 0),
IF(Parameters!$D$24, IF(AND(Y71=10,AF71=10),10,0),
IF(Parameters!$D$25, IF(AND(Y71&gt;7,AF71&gt;7),10,0),
IF(Parameters!$D$26, IF(AND(Y71&gt;7,AF71&gt;7), 10, IF(OR(AND(Y71&gt;7,AF71&gt;5),AND(Y71&gt;5,AF71&gt;7)),6,0)),"no method"))))))</f>
        <v>9.7453563496870554</v>
      </c>
      <c r="S71" s="23">
        <f>IF(Parameters!$D$21 = 1, MAX(Z71, AG71),
IF(Parameters!$D$22 = 1, AVERAGE(Z71,AG71),
IF(Parameters!$D$23 = 1, IFERROR(GEOMEAN(Z71, AG71), 0),
IF(Parameters!$D$24, IF(AND(Z71=10,AG71=10),10,0),
IF(Parameters!$D$25, IF(AND(Z71&gt;7,AG71&gt;7),10,0),
IF(Parameters!$D$26, IF(AND(Z71&gt;7,AG71&gt;7), 10, IF(OR(AND(Z71&gt;7,AG71&gt;5),AND(Z71&gt;5,AG71&gt;7)),6,0)),"no method"))))))</f>
        <v>4.3301435406698552</v>
      </c>
      <c r="T71" s="23">
        <f>IF(Parameters!$D$21 = 1, MAX(AA71, AH71),
IF(Parameters!$D$22 = 1, AVERAGE(AA71,AH71),
IF(Parameters!$D$23 = 1, IFERROR(GEOMEAN(AA71, AH71), 0),
IF(Parameters!$D$24, IF(AND(AA71=10,AH71=10),10,0),
IF(Parameters!$D$25, IF(AND(AA71&gt;7,AH71&gt;7),10,0),
IF(Parameters!$D$26, IF(AND(AA71&gt;7,AH71&gt;7), 10, IF(OR(AND(AA71&gt;7,AH71&gt;5),AND(AA71&gt;5,AH71&gt;7)),6,0)),"no method"))))))</f>
        <v>0</v>
      </c>
      <c r="U71" s="23">
        <f>IF(Parameters!$D$21 = 1, MAX(AB71, AI71),
IF(Parameters!$D$22 = 1, AVERAGE(AB71,AI71),
IF(Parameters!$D$23 = 1, IFERROR(GEOMEAN(AB71, AI71), 0),
IF(Parameters!$D$24, IF(AND(AB71=10,AI71=10),10,0),
IF(Parameters!$D$25, IF(AND(AB71&gt;7,AI71&gt;7),10,0),
IF(Parameters!$D$26, IF(AND(AB71&gt;7,AI71&gt;7), 10, IF(OR(AND(AB71&gt;7,AI71&gt;5),AND(AB71&gt;5,AI71&gt;7)),6,0)),"no method"))))))</f>
        <v>9.4155905866696692</v>
      </c>
      <c r="V71" s="23">
        <f>IF(Parameters!$D$21 = 1, MAX(AC71, AJ71),
IF(Parameters!$D$22 = 1, AVERAGE(AC71,AJ71),
IF(Parameters!$D$23 = 1, IFERROR(GEOMEAN(AC71, AJ71), 0),
IF(Parameters!$D$24, IF(AND(AC71=10,AJ71=10),10,0),
IF(Parameters!$D$25, IF(AND(AC71&gt;7,AJ71&gt;7),10,0),
IF(Parameters!$D$26, IF(AND(AC71&gt;7,AJ71&gt;7), 10, IF(OR(AND(AC71&gt;7,AJ71&gt;5),AND(AC71&gt;5,AJ71&gt;7)),6,0)),"no method"))))))</f>
        <v>1.416666666666665</v>
      </c>
      <c r="W71" s="23">
        <f>IF(Parameters!$D$21 = 1, MAX(AD71, AK71),
IF(Parameters!$D$22 = 1, AVERAGE(AD71,AK71),
IF(Parameters!$D$23 = 1, IFERROR(GEOMEAN(AD71, AK71), 0),
IF(Parameters!$D$24, IF(AND(AD71=10,AK71=10),10,0),
IF(Parameters!$D$25, IF(AND(AD71&gt;7,AK71&gt;7),10,0),
IF(Parameters!$D$26, IF(AND(AD71&gt;7,AK71&gt;7), 10, IF(OR(AND(AD71&gt;7,AK71&gt;5),AND(AD71&gt;5,AK71&gt;7)),6,0)),"no method"))))))</f>
        <v>7.5</v>
      </c>
      <c r="X71" s="49"/>
      <c r="Y71" s="23">
        <v>10</v>
      </c>
      <c r="Z71" s="23">
        <v>8.6602870813397104</v>
      </c>
      <c r="AA71" s="24">
        <v>0</v>
      </c>
      <c r="AB71" s="23">
        <v>10</v>
      </c>
      <c r="AC71" s="23">
        <v>2.8333333333333299</v>
      </c>
      <c r="AD71" s="23">
        <v>10</v>
      </c>
      <c r="AE71" s="49"/>
      <c r="AF71" s="23">
        <v>9.4907126993741109</v>
      </c>
      <c r="AG71" s="23">
        <v>0</v>
      </c>
      <c r="AH71" s="23">
        <v>0</v>
      </c>
      <c r="AI71" s="23">
        <v>8.8311811733393402</v>
      </c>
      <c r="AJ71" s="23">
        <v>0</v>
      </c>
      <c r="AK71" s="23">
        <v>5</v>
      </c>
      <c r="AL71" s="48"/>
      <c r="AM71" s="25">
        <v>0</v>
      </c>
      <c r="AN71" s="25">
        <v>0.5</v>
      </c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</row>
    <row r="72" spans="1:53" x14ac:dyDescent="0.2">
      <c r="A72" s="61">
        <v>67</v>
      </c>
      <c r="B72" s="18" t="s">
        <v>135</v>
      </c>
      <c r="C72" s="18" t="s">
        <v>136</v>
      </c>
      <c r="D72" s="18" t="s">
        <v>434</v>
      </c>
      <c r="E72" s="18" t="s">
        <v>432</v>
      </c>
      <c r="F72" s="48"/>
      <c r="G72" s="20" cm="1">
        <f t="array" ref="G72">IF(Parameters!$D$30, SUM(IF(ISNUMBER(R72:W72),(IF(R72:W72&gt;=Parameters!$D$36,1,"")),""))+0.5*(SUM(IF(ISNUMBER(R72:W72),(IF(R72:W72&gt;=Parameters!$D$37,1,"")),""))-SUM(IF(ISNUMBER(R72:W72),(IF(R72:W72&gt;=Parameters!$D$36,1,"")),""))),0) +
   IF(Parameters!$D$31,SUM(IF(ISNUMBER(R72:W72),(IF(R72:W72&gt;=Parameters!$D$36,1,"")),"")),0) +
   IF(Parameters!$D$32,AVERAGE(IF(ISNUMBER(R72:W72),R72:W72)),0) +
   IF(Parameters!$D$33,IF(OR(IF(ISNUMBER(R72:W72),R72:W72)=0),0,GEOMEAN(IF(ISNUMBER(R72:W72),R72:W72))),0)</f>
        <v>1.5</v>
      </c>
      <c r="H72" s="21">
        <f t="shared" si="5"/>
        <v>1.5</v>
      </c>
      <c r="I72" s="81"/>
      <c r="J72" s="20" cm="1">
        <f t="array" ref="J72">IF(Parameters!$D$30, SUM(IF(ISNUMBER(Y72:AD72),(IF(Y72:AD72&gt;=Parameters!$D$40,1,"")),""))+0.5*(SUM(IF(ISNUMBER(Y72:AD72),(IF(Y72:AD72&gt;=Parameters!$D$41,1,"")),""))-SUM(IF(ISNUMBER(Y72:AD72),(IF(Y72:AD72&gt;=Parameters!$D$40,1,"")),""))),0) +
   IF(Parameters!$D$31,SUM(IF(ISNUMBER(Y72:AD72),(IF(Y72:AD72&gt;=Parameters!$D$40,1,"")),"")),0) +
   IF(Parameters!$D$32,AVERAGE(IF(ISNUMBER(Y72:AD72),Y72:AD72)),0) +
   IF(Parameters!$D$33,IF(OR(IF(ISNUMBER(Y72:AD72),Y72:AD72)=0),0,GEOMEAN(IF(ISNUMBER(Y72:AD72),Y72:AD72))),0)</f>
        <v>1.5</v>
      </c>
      <c r="K72" s="21">
        <f t="shared" si="6"/>
        <v>1.5</v>
      </c>
      <c r="L72" s="81"/>
      <c r="M72" s="19" cm="1">
        <f t="array" ref="M72">IF(Parameters!$D$30, SUM(IF(ISNUMBER(AF72:AK72),(IF(AF72:AK72&gt;=Parameters!$D$40,1,"")),""))+0.5*(SUM(IF(ISNUMBER(AF72:AK72),(IF(AF72:AK72&gt;=Parameters!$D$41,1,"")),""))-SUM(IF(ISNUMBER(AF72:AK72),(IF(AF72:AK72&gt;=Parameters!$D$40,1,"")),""))),0) +
   IF(Parameters!$D$31,SUM(IF(ISNUMBER(AF72:AK72),(IF(AF72:AK72&gt;=Parameters!$D$40,1,"")),"")),0) +
   IF(Parameters!$D$32,AVERAGE(IF(ISNUMBER(AF72:AK72),AF72:AK72)),0) +
   IF(Parameters!$D$33,IF(OR(IF(ISNUMBER(AF72:AK72),AF72:AK72)=0),0,GEOMEAN(IF(ISNUMBER(AF72:AK72),AF72:AK72))),0)</f>
        <v>0.5</v>
      </c>
      <c r="N72" s="21">
        <f t="shared" si="7"/>
        <v>0.5</v>
      </c>
      <c r="O72" s="81"/>
      <c r="P72" s="22"/>
      <c r="Q72" s="48"/>
      <c r="R72" s="23">
        <f>IF(Parameters!$D$21 = 1, MAX(Y72, AF72),
IF(Parameters!$D$22 = 1, AVERAGE(Y72,AF72),
IF(Parameters!$D$23 = 1, IFERROR(GEOMEAN(Y72, AF72), 0),
IF(Parameters!$D$24, IF(AND(Y72=10,AF72=10),10,0),
IF(Parameters!$D$25, IF(AND(Y72&gt;7,AF72&gt;7),10,0),
IF(Parameters!$D$26, IF(AND(Y72&gt;7,AF72&gt;7), 10, IF(OR(AND(Y72&gt;7,AF72&gt;5),AND(Y72&gt;5,AF72&gt;7)),6,0)),"no method"))))))</f>
        <v>5.3380600000000005</v>
      </c>
      <c r="S72" s="23">
        <f>IF(Parameters!$D$21 = 1, MAX(Z72, AG72),
IF(Parameters!$D$22 = 1, AVERAGE(Z72,AG72),
IF(Parameters!$D$23 = 1, IFERROR(GEOMEAN(Z72, AG72), 0),
IF(Parameters!$D$24, IF(AND(Z72=10,AG72=10),10,0),
IF(Parameters!$D$25, IF(AND(Z72&gt;7,AG72&gt;7),10,0),
IF(Parameters!$D$26, IF(AND(Z72&gt;7,AG72&gt;7), 10, IF(OR(AND(Z72&gt;7,AG72&gt;5),AND(Z72&gt;5,AG72&gt;7)),6,0)),"no method"))))))</f>
        <v>2.7033492822966498</v>
      </c>
      <c r="T72" s="23">
        <f>IF(Parameters!$D$21 = 1, MAX(AA72, AH72),
IF(Parameters!$D$22 = 1, AVERAGE(AA72,AH72),
IF(Parameters!$D$23 = 1, IFERROR(GEOMEAN(AA72, AH72), 0),
IF(Parameters!$D$24, IF(AND(AA72=10,AH72=10),10,0),
IF(Parameters!$D$25, IF(AND(AA72&gt;7,AH72&gt;7),10,0),
IF(Parameters!$D$26, IF(AND(AA72&gt;7,AH72&gt;7), 10, IF(OR(AND(AA72&gt;7,AH72&gt;5),AND(AA72&gt;5,AH72&gt;7)),6,0)),"no method"))))))</f>
        <v>8.0847107438016454</v>
      </c>
      <c r="U72" s="23">
        <f>IF(Parameters!$D$21 = 1, MAX(AB72, AI72),
IF(Parameters!$D$22 = 1, AVERAGE(AB72,AI72),
IF(Parameters!$D$23 = 1, IFERROR(GEOMEAN(AB72, AI72), 0),
IF(Parameters!$D$24, IF(AND(AB72=10,AI72=10),10,0),
IF(Parameters!$D$25, IF(AND(AB72&gt;7,AI72&gt;7),10,0),
IF(Parameters!$D$26, IF(AND(AB72&gt;7,AI72&gt;7), 10, IF(OR(AND(AB72&gt;7,AI72&gt;5),AND(AB72&gt;5,AI72&gt;7)),6,0)),"no method"))))))</f>
        <v>3</v>
      </c>
      <c r="V72" s="23">
        <f>IF(Parameters!$D$21 = 1, MAX(AC72, AJ72),
IF(Parameters!$D$22 = 1, AVERAGE(AC72,AJ72),
IF(Parameters!$D$23 = 1, IFERROR(GEOMEAN(AC72, AJ72), 0),
IF(Parameters!$D$24, IF(AND(AC72=10,AJ72=10),10,0),
IF(Parameters!$D$25, IF(AND(AC72&gt;7,AJ72&gt;7),10,0),
IF(Parameters!$D$26, IF(AND(AC72&gt;7,AJ72&gt;7), 10, IF(OR(AND(AC72&gt;7,AJ72&gt;5),AND(AC72&gt;5,AJ72&gt;7)),6,0)),"no method"))))))</f>
        <v>1.583333333333335</v>
      </c>
      <c r="W72" s="23">
        <f>IF(Parameters!$D$21 = 1, MAX(AD72, AK72),
IF(Parameters!$D$22 = 1, AVERAGE(AD72,AK72),
IF(Parameters!$D$23 = 1, IFERROR(GEOMEAN(AD72, AK72), 0),
IF(Parameters!$D$24, IF(AND(AD72=10,AK72=10),10,0),
IF(Parameters!$D$25, IF(AND(AD72&gt;7,AK72&gt;7),10,0),
IF(Parameters!$D$26, IF(AND(AD72&gt;7,AK72&gt;7), 10, IF(OR(AND(AD72&gt;7,AK72&gt;5),AND(AD72&gt;5,AK72&gt;7)),6,0)),"no method"))))))</f>
        <v>0</v>
      </c>
      <c r="X72" s="49"/>
      <c r="Y72" s="23">
        <v>10</v>
      </c>
      <c r="Z72" s="23">
        <v>5.4066985645932997</v>
      </c>
      <c r="AA72" s="24">
        <v>9.1239669421487601</v>
      </c>
      <c r="AB72" s="23">
        <v>6</v>
      </c>
      <c r="AC72" s="23">
        <v>3.1666666666666701</v>
      </c>
      <c r="AD72" s="23">
        <v>0</v>
      </c>
      <c r="AE72" s="49"/>
      <c r="AF72" s="23">
        <v>0.67612000000000105</v>
      </c>
      <c r="AG72" s="23">
        <v>0</v>
      </c>
      <c r="AH72" s="23">
        <v>7.0454545454545299</v>
      </c>
      <c r="AI72" s="23">
        <v>0</v>
      </c>
      <c r="AJ72" s="23">
        <v>0</v>
      </c>
      <c r="AK72" s="23">
        <v>0</v>
      </c>
      <c r="AL72" s="48"/>
      <c r="AM72" s="25">
        <v>0</v>
      </c>
      <c r="AN72" s="25">
        <v>0.5</v>
      </c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</row>
    <row r="73" spans="1:53" x14ac:dyDescent="0.2">
      <c r="A73" s="61">
        <v>68</v>
      </c>
      <c r="B73" s="18" t="s">
        <v>137</v>
      </c>
      <c r="C73" s="18" t="s">
        <v>138</v>
      </c>
      <c r="D73" s="18" t="s">
        <v>435</v>
      </c>
      <c r="E73" s="18" t="s">
        <v>0</v>
      </c>
      <c r="F73" s="48"/>
      <c r="G73" s="20" cm="1">
        <f t="array" ref="G73">IF(Parameters!$D$30, SUM(IF(ISNUMBER(R73:W73),(IF(R73:W73&gt;=Parameters!$D$36,1,"")),""))+0.5*(SUM(IF(ISNUMBER(R73:W73),(IF(R73:W73&gt;=Parameters!$D$37,1,"")),""))-SUM(IF(ISNUMBER(R73:W73),(IF(R73:W73&gt;=Parameters!$D$36,1,"")),""))),0) +
   IF(Parameters!$D$31,SUM(IF(ISNUMBER(R73:W73),(IF(R73:W73&gt;=Parameters!$D$36,1,"")),"")),0) +
   IF(Parameters!$D$32,AVERAGE(IF(ISNUMBER(R73:W73),R73:W73)),0) +
   IF(Parameters!$D$33,IF(OR(IF(ISNUMBER(R73:W73),R73:W73)=0),0,GEOMEAN(IF(ISNUMBER(R73:W73),R73:W73))),0)</f>
        <v>0.5</v>
      </c>
      <c r="H73" s="21">
        <f t="shared" si="5"/>
        <v>0.5</v>
      </c>
      <c r="I73" s="81"/>
      <c r="J73" s="20" cm="1">
        <f t="array" ref="J73">IF(Parameters!$D$30, SUM(IF(ISNUMBER(Y73:AD73),(IF(Y73:AD73&gt;=Parameters!$D$40,1,"")),""))+0.5*(SUM(IF(ISNUMBER(Y73:AD73),(IF(Y73:AD73&gt;=Parameters!$D$41,1,"")),""))-SUM(IF(ISNUMBER(Y73:AD73),(IF(Y73:AD73&gt;=Parameters!$D$40,1,"")),""))),0) +
   IF(Parameters!$D$31,SUM(IF(ISNUMBER(Y73:AD73),(IF(Y73:AD73&gt;=Parameters!$D$40,1,"")),"")),0) +
   IF(Parameters!$D$32,AVERAGE(IF(ISNUMBER(Y73:AD73),Y73:AD73)),0) +
   IF(Parameters!$D$33,IF(OR(IF(ISNUMBER(Y73:AD73),Y73:AD73)=0),0,GEOMEAN(IF(ISNUMBER(Y73:AD73),Y73:AD73))),0)</f>
        <v>0.5</v>
      </c>
      <c r="K73" s="21">
        <f t="shared" si="6"/>
        <v>0.5</v>
      </c>
      <c r="L73" s="81"/>
      <c r="M73" s="19" cm="1">
        <f t="array" ref="M73">IF(Parameters!$D$30, SUM(IF(ISNUMBER(AF73:AK73),(IF(AF73:AK73&gt;=Parameters!$D$40,1,"")),""))+0.5*(SUM(IF(ISNUMBER(AF73:AK73),(IF(AF73:AK73&gt;=Parameters!$D$41,1,"")),""))-SUM(IF(ISNUMBER(AF73:AK73),(IF(AF73:AK73&gt;=Parameters!$D$40,1,"")),""))),0) +
   IF(Parameters!$D$31,SUM(IF(ISNUMBER(AF73:AK73),(IF(AF73:AK73&gt;=Parameters!$D$40,1,"")),"")),0) +
   IF(Parameters!$D$32,AVERAGE(IF(ISNUMBER(AF73:AK73),AF73:AK73)),0) +
   IF(Parameters!$D$33,IF(OR(IF(ISNUMBER(AF73:AK73),AF73:AK73)=0),0,GEOMEAN(IF(ISNUMBER(AF73:AK73),AF73:AK73))),0)</f>
        <v>1.5</v>
      </c>
      <c r="N73" s="21">
        <f t="shared" si="7"/>
        <v>1.5</v>
      </c>
      <c r="O73" s="81"/>
      <c r="P73" s="22"/>
      <c r="Q73" s="48"/>
      <c r="R73" s="23">
        <f>IF(Parameters!$D$21 = 1, MAX(Y73, AF73),
IF(Parameters!$D$22 = 1, AVERAGE(Y73,AF73),
IF(Parameters!$D$23 = 1, IFERROR(GEOMEAN(Y73, AF73), 0),
IF(Parameters!$D$24, IF(AND(Y73=10,AF73=10),10,0),
IF(Parameters!$D$25, IF(AND(Y73&gt;7,AF73&gt;7),10,0),
IF(Parameters!$D$26, IF(AND(Y73&gt;7,AF73&gt;7), 10, IF(OR(AND(Y73&gt;7,AF73&gt;5),AND(Y73&gt;5,AF73&gt;7)),6,0)),"no method"))))))</f>
        <v>6.625</v>
      </c>
      <c r="S73" s="23">
        <f>IF(Parameters!$D$21 = 1, MAX(Z73, AG73),
IF(Parameters!$D$22 = 1, AVERAGE(Z73,AG73),
IF(Parameters!$D$23 = 1, IFERROR(GEOMEAN(Z73, AG73), 0),
IF(Parameters!$D$24, IF(AND(Z73=10,AG73=10),10,0),
IF(Parameters!$D$25, IF(AND(Z73&gt;7,AG73&gt;7),10,0),
IF(Parameters!$D$26, IF(AND(Z73&gt;7,AG73&gt;7), 10, IF(OR(AND(Z73&gt;7,AG73&gt;5),AND(Z73&gt;5,AG73&gt;7)),6,0)),"no method"))))))</f>
        <v>5.9808612440191498E-2</v>
      </c>
      <c r="T73" s="23">
        <f>IF(Parameters!$D$21 = 1, MAX(AA73, AH73),
IF(Parameters!$D$22 = 1, AVERAGE(AA73,AH73),
IF(Parameters!$D$23 = 1, IFERROR(GEOMEAN(AA73, AH73), 0),
IF(Parameters!$D$24, IF(AND(AA73=10,AH73=10),10,0),
IF(Parameters!$D$25, IF(AND(AA73&gt;7,AH73&gt;7),10,0),
IF(Parameters!$D$26, IF(AND(AA73&gt;7,AH73&gt;7), 10, IF(OR(AND(AA73&gt;7,AH73&gt;5),AND(AA73&gt;5,AH73&gt;7)),6,0)),"no method"))))))</f>
        <v>3.2830578512396649</v>
      </c>
      <c r="U73" s="23">
        <f>IF(Parameters!$D$21 = 1, MAX(AB73, AI73),
IF(Parameters!$D$22 = 1, AVERAGE(AB73,AI73),
IF(Parameters!$D$23 = 1, IFERROR(GEOMEAN(AB73, AI73), 0),
IF(Parameters!$D$24, IF(AND(AB73=10,AI73=10),10,0),
IF(Parameters!$D$25, IF(AND(AB73&gt;7,AI73&gt;7),10,0),
IF(Parameters!$D$26, IF(AND(AB73&gt;7,AI73&gt;7), 10, IF(OR(AND(AB73&gt;7,AI73&gt;5),AND(AB73&gt;5,AI73&gt;7)),6,0)),"no method"))))))</f>
        <v>4.8945238095238146</v>
      </c>
      <c r="V73" s="23">
        <f>IF(Parameters!$D$21 = 1, MAX(AC73, AJ73),
IF(Parameters!$D$22 = 1, AVERAGE(AC73,AJ73),
IF(Parameters!$D$23 = 1, IFERROR(GEOMEAN(AC73, AJ73), 0),
IF(Parameters!$D$24, IF(AND(AC73=10,AJ73=10),10,0),
IF(Parameters!$D$25, IF(AND(AC73&gt;7,AJ73&gt;7),10,0),
IF(Parameters!$D$26, IF(AND(AC73&gt;7,AJ73&gt;7), 10, IF(OR(AND(AC73&gt;7,AJ73&gt;5),AND(AC73&gt;5,AJ73&gt;7)),6,0)),"no method"))))))</f>
        <v>4.0833333333333348</v>
      </c>
      <c r="W73" s="23">
        <f>IF(Parameters!$D$21 = 1, MAX(AD73, AK73),
IF(Parameters!$D$22 = 1, AVERAGE(AD73,AK73),
IF(Parameters!$D$23 = 1, IFERROR(GEOMEAN(AD73, AK73), 0),
IF(Parameters!$D$24, IF(AND(AD73=10,AK73=10),10,0),
IF(Parameters!$D$25, IF(AND(AD73&gt;7,AK73&gt;7),10,0),
IF(Parameters!$D$26, IF(AND(AD73&gt;7,AK73&gt;7), 10, IF(OR(AND(AD73&gt;7,AK73&gt;5),AND(AD73&gt;5,AK73&gt;7)),6,0)),"no method"))))))</f>
        <v>0</v>
      </c>
      <c r="X73" s="49"/>
      <c r="Y73" s="23">
        <v>3.25</v>
      </c>
      <c r="Z73" s="23">
        <v>0.119617224880383</v>
      </c>
      <c r="AA73" s="24">
        <v>4.9752066115702496</v>
      </c>
      <c r="AB73" s="23">
        <v>1.28571428571429</v>
      </c>
      <c r="AC73" s="23">
        <v>8.1666666666666696</v>
      </c>
      <c r="AD73" s="23">
        <v>0</v>
      </c>
      <c r="AE73" s="49"/>
      <c r="AF73" s="23">
        <v>10</v>
      </c>
      <c r="AG73" s="23">
        <v>0</v>
      </c>
      <c r="AH73" s="23">
        <v>1.5909090909090799</v>
      </c>
      <c r="AI73" s="23">
        <v>8.5033333333333392</v>
      </c>
      <c r="AJ73" s="23">
        <v>0</v>
      </c>
      <c r="AK73" s="23">
        <v>0</v>
      </c>
      <c r="AL73" s="48"/>
      <c r="AM73" s="25">
        <v>0</v>
      </c>
      <c r="AN73" s="25">
        <v>0.3</v>
      </c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</row>
    <row r="74" spans="1:53" x14ac:dyDescent="0.2">
      <c r="A74" s="61">
        <v>69</v>
      </c>
      <c r="B74" s="18" t="s">
        <v>139</v>
      </c>
      <c r="C74" s="18" t="s">
        <v>140</v>
      </c>
      <c r="D74" s="18" t="s">
        <v>437</v>
      </c>
      <c r="E74" s="18" t="s">
        <v>440</v>
      </c>
      <c r="F74" s="48"/>
      <c r="G74" s="20" cm="1">
        <f t="array" ref="G74">IF(Parameters!$D$30, SUM(IF(ISNUMBER(R74:W74),(IF(R74:W74&gt;=Parameters!$D$36,1,"")),""))+0.5*(SUM(IF(ISNUMBER(R74:W74),(IF(R74:W74&gt;=Parameters!$D$37,1,"")),""))-SUM(IF(ISNUMBER(R74:W74),(IF(R74:W74&gt;=Parameters!$D$36,1,"")),""))),0) +
   IF(Parameters!$D$31,SUM(IF(ISNUMBER(R74:W74),(IF(R74:W74&gt;=Parameters!$D$36,1,"")),"")),0) +
   IF(Parameters!$D$32,AVERAGE(IF(ISNUMBER(R74:W74),R74:W74)),0) +
   IF(Parameters!$D$33,IF(OR(IF(ISNUMBER(R74:W74),R74:W74)=0),0,GEOMEAN(IF(ISNUMBER(R74:W74),R74:W74))),0)</f>
        <v>0.5</v>
      </c>
      <c r="H74" s="21">
        <f t="shared" si="5"/>
        <v>0.5</v>
      </c>
      <c r="I74" s="81"/>
      <c r="J74" s="20" cm="1">
        <f t="array" ref="J74">IF(Parameters!$D$30, SUM(IF(ISNUMBER(Y74:AD74),(IF(Y74:AD74&gt;=Parameters!$D$40,1,"")),""))+0.5*(SUM(IF(ISNUMBER(Y74:AD74),(IF(Y74:AD74&gt;=Parameters!$D$41,1,"")),""))-SUM(IF(ISNUMBER(Y74:AD74),(IF(Y74:AD74&gt;=Parameters!$D$40,1,"")),""))),0) +
   IF(Parameters!$D$31,SUM(IF(ISNUMBER(Y74:AD74),(IF(Y74:AD74&gt;=Parameters!$D$40,1,"")),"")),0) +
   IF(Parameters!$D$32,AVERAGE(IF(ISNUMBER(Y74:AD74),Y74:AD74)),0) +
   IF(Parameters!$D$33,IF(OR(IF(ISNUMBER(Y74:AD74),Y74:AD74)=0),0,GEOMEAN(IF(ISNUMBER(Y74:AD74),Y74:AD74))),0)</f>
        <v>0.5</v>
      </c>
      <c r="K74" s="21">
        <f t="shared" si="6"/>
        <v>0.5</v>
      </c>
      <c r="L74" s="81"/>
      <c r="M74" s="19" cm="1">
        <f t="array" ref="M74">IF(Parameters!$D$30, SUM(IF(ISNUMBER(AF74:AK74),(IF(AF74:AK74&gt;=Parameters!$D$40,1,"")),""))+0.5*(SUM(IF(ISNUMBER(AF74:AK74),(IF(AF74:AK74&gt;=Parameters!$D$41,1,"")),""))-SUM(IF(ISNUMBER(AF74:AK74),(IF(AF74:AK74&gt;=Parameters!$D$40,1,"")),""))),0) +
   IF(Parameters!$D$31,SUM(IF(ISNUMBER(AF74:AK74),(IF(AF74:AK74&gt;=Parameters!$D$40,1,"")),"")),0) +
   IF(Parameters!$D$32,AVERAGE(IF(ISNUMBER(AF74:AK74),AF74:AK74)),0) +
   IF(Parameters!$D$33,IF(OR(IF(ISNUMBER(AF74:AK74),AF74:AK74)=0),0,GEOMEAN(IF(ISNUMBER(AF74:AK74),AF74:AK74))),0)</f>
        <v>1</v>
      </c>
      <c r="N74" s="21">
        <f t="shared" si="7"/>
        <v>1</v>
      </c>
      <c r="O74" s="81"/>
      <c r="P74" s="22"/>
      <c r="Q74" s="48"/>
      <c r="R74" s="23">
        <f>IF(Parameters!$D$21 = 1, MAX(Y74, AF74),
IF(Parameters!$D$22 = 1, AVERAGE(Y74,AF74),
IF(Parameters!$D$23 = 1, IFERROR(GEOMEAN(Y74, AF74), 0),
IF(Parameters!$D$24, IF(AND(Y74=10,AF74=10),10,0),
IF(Parameters!$D$25, IF(AND(Y74&gt;7,AF74&gt;7),10,0),
IF(Parameters!$D$26, IF(AND(Y74&gt;7,AF74&gt;7), 10, IF(OR(AND(Y74&gt;7,AF74&gt;5),AND(Y74&gt;5,AF74&gt;7)),6,0)),"no method"))))))</f>
        <v>4.2754000000000003</v>
      </c>
      <c r="S74" s="23">
        <f>IF(Parameters!$D$21 = 1, MAX(Z74, AG74),
IF(Parameters!$D$22 = 1, AVERAGE(Z74,AG74),
IF(Parameters!$D$23 = 1, IFERROR(GEOMEAN(Z74, AG74), 0),
IF(Parameters!$D$24, IF(AND(Z74=10,AG74=10),10,0),
IF(Parameters!$D$25, IF(AND(Z74&gt;7,AG74&gt;7),10,0),
IF(Parameters!$D$26, IF(AND(Z74&gt;7,AG74&gt;7), 10, IF(OR(AND(Z74&gt;7,AG74&gt;5),AND(Z74&gt;5,AG74&gt;7)),6,0)),"no method"))))))</f>
        <v>0</v>
      </c>
      <c r="T74" s="23">
        <f>IF(Parameters!$D$21 = 1, MAX(AA74, AH74),
IF(Parameters!$D$22 = 1, AVERAGE(AA74,AH74),
IF(Parameters!$D$23 = 1, IFERROR(GEOMEAN(AA74, AH74), 0),
IF(Parameters!$D$24, IF(AND(AA74=10,AH74=10),10,0),
IF(Parameters!$D$25, IF(AND(AA74&gt;7,AH74&gt;7),10,0),
IF(Parameters!$D$26, IF(AND(AA74&gt;7,AH74&gt;7), 10, IF(OR(AND(AA74&gt;7,AH74&gt;5),AND(AA74&gt;5,AH74&gt;7)),6,0)),"no method"))))))</f>
        <v>0</v>
      </c>
      <c r="U74" s="23">
        <f>IF(Parameters!$D$21 = 1, MAX(AB74, AI74),
IF(Parameters!$D$22 = 1, AVERAGE(AB74,AI74),
IF(Parameters!$D$23 = 1, IFERROR(GEOMEAN(AB74, AI74), 0),
IF(Parameters!$D$24, IF(AND(AB74=10,AI74=10),10,0),
IF(Parameters!$D$25, IF(AND(AB74&gt;7,AI74&gt;7),10,0),
IF(Parameters!$D$26, IF(AND(AB74&gt;7,AI74&gt;7), 10, IF(OR(AND(AB74&gt;7,AI74&gt;5),AND(AB74&gt;5,AI74&gt;7)),6,0)),"no method"))))))</f>
        <v>1.5714285714285701</v>
      </c>
      <c r="V74" s="23">
        <f>IF(Parameters!$D$21 = 1, MAX(AC74, AJ74),
IF(Parameters!$D$22 = 1, AVERAGE(AC74,AJ74),
IF(Parameters!$D$23 = 1, IFERROR(GEOMEAN(AC74, AJ74), 0),
IF(Parameters!$D$24, IF(AND(AC74=10,AJ74=10),10,0),
IF(Parameters!$D$25, IF(AND(AC74&gt;7,AJ74&gt;7),10,0),
IF(Parameters!$D$26, IF(AND(AC74&gt;7,AJ74&gt;7), 10, IF(OR(AND(AC74&gt;7,AJ74&gt;5),AND(AC74&gt;5,AJ74&gt;7)),6,0)),"no method"))))))</f>
        <v>5.5833333333333348</v>
      </c>
      <c r="W74" s="23">
        <f>IF(Parameters!$D$21 = 1, MAX(AD74, AK74),
IF(Parameters!$D$22 = 1, AVERAGE(AD74,AK74),
IF(Parameters!$D$23 = 1, IFERROR(GEOMEAN(AD74, AK74), 0),
IF(Parameters!$D$24, IF(AND(AD74=10,AK74=10),10,0),
IF(Parameters!$D$25, IF(AND(AD74&gt;7,AK74&gt;7),10,0),
IF(Parameters!$D$26, IF(AND(AD74&gt;7,AK74&gt;7), 10, IF(OR(AND(AD74&gt;7,AK74&gt;5),AND(AD74&gt;5,AK74&gt;7)),6,0)),"no method"))))))</f>
        <v>0</v>
      </c>
      <c r="X74" s="49"/>
      <c r="Y74" s="23">
        <v>8.5</v>
      </c>
      <c r="Z74" s="23">
        <v>0</v>
      </c>
      <c r="AA74" s="24">
        <v>0</v>
      </c>
      <c r="AB74" s="23">
        <v>3.1428571428571401</v>
      </c>
      <c r="AC74" s="23">
        <v>1.1666666666666701</v>
      </c>
      <c r="AD74" s="23">
        <v>0</v>
      </c>
      <c r="AE74" s="49"/>
      <c r="AF74" s="23">
        <v>5.0800000000000602E-2</v>
      </c>
      <c r="AG74" s="23">
        <v>0</v>
      </c>
      <c r="AH74" s="23">
        <v>0</v>
      </c>
      <c r="AI74" s="23">
        <v>0</v>
      </c>
      <c r="AJ74" s="23">
        <v>10</v>
      </c>
      <c r="AK74" s="23">
        <v>0</v>
      </c>
      <c r="AL74" s="48"/>
      <c r="AM74" s="25">
        <v>0.2</v>
      </c>
      <c r="AN74" s="25">
        <v>0.6</v>
      </c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</row>
    <row r="75" spans="1:53" x14ac:dyDescent="0.2">
      <c r="A75" s="61">
        <v>70</v>
      </c>
      <c r="B75" s="18" t="s">
        <v>141</v>
      </c>
      <c r="C75" s="18" t="s">
        <v>142</v>
      </c>
      <c r="D75" s="18" t="s">
        <v>437</v>
      </c>
      <c r="E75" s="18" t="s">
        <v>432</v>
      </c>
      <c r="F75" s="48"/>
      <c r="G75" s="20" cm="1">
        <f t="array" ref="G75">IF(Parameters!$D$30, SUM(IF(ISNUMBER(R75:W75),(IF(R75:W75&gt;=Parameters!$D$36,1,"")),""))+0.5*(SUM(IF(ISNUMBER(R75:W75),(IF(R75:W75&gt;=Parameters!$D$37,1,"")),""))-SUM(IF(ISNUMBER(R75:W75),(IF(R75:W75&gt;=Parameters!$D$36,1,"")),""))),0) +
   IF(Parameters!$D$31,SUM(IF(ISNUMBER(R75:W75),(IF(R75:W75&gt;=Parameters!$D$36,1,"")),"")),0) +
   IF(Parameters!$D$32,AVERAGE(IF(ISNUMBER(R75:W75),R75:W75)),0) +
   IF(Parameters!$D$33,IF(OR(IF(ISNUMBER(R75:W75),R75:W75)=0),0,GEOMEAN(IF(ISNUMBER(R75:W75),R75:W75))),0)</f>
        <v>2</v>
      </c>
      <c r="H75" s="21">
        <f t="shared" si="5"/>
        <v>2</v>
      </c>
      <c r="I75" s="81"/>
      <c r="J75" s="20" cm="1">
        <f t="array" ref="J75">IF(Parameters!$D$30, SUM(IF(ISNUMBER(Y75:AD75),(IF(Y75:AD75&gt;=Parameters!$D$40,1,"")),""))+0.5*(SUM(IF(ISNUMBER(Y75:AD75),(IF(Y75:AD75&gt;=Parameters!$D$41,1,"")),""))-SUM(IF(ISNUMBER(Y75:AD75),(IF(Y75:AD75&gt;=Parameters!$D$40,1,"")),""))),0) +
   IF(Parameters!$D$31,SUM(IF(ISNUMBER(Y75:AD75),(IF(Y75:AD75&gt;=Parameters!$D$40,1,"")),"")),0) +
   IF(Parameters!$D$32,AVERAGE(IF(ISNUMBER(Y75:AD75),Y75:AD75)),0) +
   IF(Parameters!$D$33,IF(OR(IF(ISNUMBER(Y75:AD75),Y75:AD75)=0),0,GEOMEAN(IF(ISNUMBER(Y75:AD75),Y75:AD75))),0)</f>
        <v>2</v>
      </c>
      <c r="K75" s="21">
        <f t="shared" si="6"/>
        <v>2</v>
      </c>
      <c r="L75" s="81"/>
      <c r="M75" s="19" cm="1">
        <f t="array" ref="M75">IF(Parameters!$D$30, SUM(IF(ISNUMBER(AF75:AK75),(IF(AF75:AK75&gt;=Parameters!$D$40,1,"")),""))+0.5*(SUM(IF(ISNUMBER(AF75:AK75),(IF(AF75:AK75&gt;=Parameters!$D$41,1,"")),""))-SUM(IF(ISNUMBER(AF75:AK75),(IF(AF75:AK75&gt;=Parameters!$D$40,1,"")),""))),0) +
   IF(Parameters!$D$31,SUM(IF(ISNUMBER(AF75:AK75),(IF(AF75:AK75&gt;=Parameters!$D$40,1,"")),"")),0) +
   IF(Parameters!$D$32,AVERAGE(IF(ISNUMBER(AF75:AK75),AF75:AK75)),0) +
   IF(Parameters!$D$33,IF(OR(IF(ISNUMBER(AF75:AK75),AF75:AK75)=0),0,GEOMEAN(IF(ISNUMBER(AF75:AK75),AF75:AK75))),0)</f>
        <v>0.5</v>
      </c>
      <c r="N75" s="21">
        <f t="shared" si="7"/>
        <v>0.5</v>
      </c>
      <c r="O75" s="81"/>
      <c r="P75" s="22"/>
      <c r="Q75" s="48"/>
      <c r="R75" s="23">
        <f>IF(Parameters!$D$21 = 1, MAX(Y75, AF75),
IF(Parameters!$D$22 = 1, AVERAGE(Y75,AF75),
IF(Parameters!$D$23 = 1, IFERROR(GEOMEAN(Y75, AF75), 0),
IF(Parameters!$D$24, IF(AND(Y75=10,AF75=10),10,0),
IF(Parameters!$D$25, IF(AND(Y75&gt;7,AF75&gt;7),10,0),
IF(Parameters!$D$26, IF(AND(Y75&gt;7,AF75&gt;7), 10, IF(OR(AND(Y75&gt;7,AF75&gt;5),AND(Y75&gt;5,AF75&gt;7)),6,0)),"no method"))))))</f>
        <v>6.1109523809523694</v>
      </c>
      <c r="S75" s="23">
        <f>IF(Parameters!$D$21 = 1, MAX(Z75, AG75),
IF(Parameters!$D$22 = 1, AVERAGE(Z75,AG75),
IF(Parameters!$D$23 = 1, IFERROR(GEOMEAN(Z75, AG75), 0),
IF(Parameters!$D$24, IF(AND(Z75=10,AG75=10),10,0),
IF(Parameters!$D$25, IF(AND(Z75&gt;7,AG75&gt;7),10,0),
IF(Parameters!$D$26, IF(AND(Z75&gt;7,AG75&gt;7), 10, IF(OR(AND(Z75&gt;7,AG75&gt;5),AND(Z75&gt;5,AG75&gt;7)),6,0)),"no method"))))))</f>
        <v>6.7535885167464098</v>
      </c>
      <c r="T75" s="23">
        <f>IF(Parameters!$D$21 = 1, MAX(AA75, AH75),
IF(Parameters!$D$22 = 1, AVERAGE(AA75,AH75),
IF(Parameters!$D$23 = 1, IFERROR(GEOMEAN(AA75, AH75), 0),
IF(Parameters!$D$24, IF(AND(AA75=10,AH75=10),10,0),
IF(Parameters!$D$25, IF(AND(AA75&gt;7,AH75&gt;7),10,0),
IF(Parameters!$D$26, IF(AND(AA75&gt;7,AH75&gt;7), 10, IF(OR(AND(AA75&gt;7,AH75&gt;5),AND(AA75&gt;5,AH75&gt;7)),6,0)),"no method"))))))</f>
        <v>5.6239669421487548</v>
      </c>
      <c r="U75" s="23">
        <f>IF(Parameters!$D$21 = 1, MAX(AB75, AI75),
IF(Parameters!$D$22 = 1, AVERAGE(AB75,AI75),
IF(Parameters!$D$23 = 1, IFERROR(GEOMEAN(AB75, AI75), 0),
IF(Parameters!$D$24, IF(AND(AB75=10,AI75=10),10,0),
IF(Parameters!$D$25, IF(AND(AB75&gt;7,AI75&gt;7),10,0),
IF(Parameters!$D$26, IF(AND(AB75&gt;7,AI75&gt;7), 10, IF(OR(AND(AB75&gt;7,AI75&gt;5),AND(AB75&gt;5,AI75&gt;7)),6,0)),"no method"))))))</f>
        <v>5.4638680503481947</v>
      </c>
      <c r="V75" s="23">
        <f>IF(Parameters!$D$21 = 1, MAX(AC75, AJ75),
IF(Parameters!$D$22 = 1, AVERAGE(AC75,AJ75),
IF(Parameters!$D$23 = 1, IFERROR(GEOMEAN(AC75, AJ75), 0),
IF(Parameters!$D$24, IF(AND(AC75=10,AJ75=10),10,0),
IF(Parameters!$D$25, IF(AND(AC75&gt;7,AJ75&gt;7),10,0),
IF(Parameters!$D$26, IF(AND(AC75&gt;7,AJ75&gt;7), 10, IF(OR(AND(AC75&gt;7,AJ75&gt;5),AND(AC75&gt;5,AJ75&gt;7)),6,0)),"no method"))))))</f>
        <v>4.75</v>
      </c>
      <c r="W75" s="23">
        <f>IF(Parameters!$D$21 = 1, MAX(AD75, AK75),
IF(Parameters!$D$22 = 1, AVERAGE(AD75,AK75),
IF(Parameters!$D$23 = 1, IFERROR(GEOMEAN(AD75, AK75), 0),
IF(Parameters!$D$24, IF(AND(AD75=10,AK75=10),10,0),
IF(Parameters!$D$25, IF(AND(AD75&gt;7,AK75&gt;7),10,0),
IF(Parameters!$D$26, IF(AND(AD75&gt;7,AK75&gt;7), 10, IF(OR(AND(AD75&gt;7,AK75&gt;5),AND(AD75&gt;5,AK75&gt;7)),6,0)),"no method"))))))</f>
        <v>0</v>
      </c>
      <c r="X75" s="49"/>
      <c r="Y75" s="23">
        <v>7.46</v>
      </c>
      <c r="Z75" s="23">
        <v>6.5071770334928196</v>
      </c>
      <c r="AA75" s="24">
        <v>7.1570247933884303</v>
      </c>
      <c r="AB75" s="23">
        <v>7.7142857142857197</v>
      </c>
      <c r="AC75" s="23">
        <v>9.5</v>
      </c>
      <c r="AD75" s="23">
        <v>0</v>
      </c>
      <c r="AE75" s="49"/>
      <c r="AF75" s="23">
        <v>4.7619047619047397</v>
      </c>
      <c r="AG75" s="23">
        <v>7</v>
      </c>
      <c r="AH75" s="23">
        <v>4.0909090909090802</v>
      </c>
      <c r="AI75" s="23">
        <v>3.21345038641067</v>
      </c>
      <c r="AJ75" s="23">
        <v>0</v>
      </c>
      <c r="AK75" s="23">
        <v>0</v>
      </c>
      <c r="AL75" s="48"/>
      <c r="AM75" s="25">
        <v>0</v>
      </c>
      <c r="AN75" s="25">
        <v>0.2</v>
      </c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</row>
    <row r="76" spans="1:53" x14ac:dyDescent="0.2">
      <c r="A76" s="61">
        <v>71</v>
      </c>
      <c r="B76" s="18" t="s">
        <v>143</v>
      </c>
      <c r="C76" s="18" t="s">
        <v>144</v>
      </c>
      <c r="D76" s="18" t="s">
        <v>437</v>
      </c>
      <c r="E76" s="18" t="s">
        <v>431</v>
      </c>
      <c r="F76" s="48"/>
      <c r="G76" s="20" cm="1">
        <f t="array" ref="G76">IF(Parameters!$D$30, SUM(IF(ISNUMBER(R76:W76),(IF(R76:W76&gt;=Parameters!$D$36,1,"")),""))+0.5*(SUM(IF(ISNUMBER(R76:W76),(IF(R76:W76&gt;=Parameters!$D$37,1,"")),""))-SUM(IF(ISNUMBER(R76:W76),(IF(R76:W76&gt;=Parameters!$D$36,1,"")),""))),0) +
   IF(Parameters!$D$31,SUM(IF(ISNUMBER(R76:W76),(IF(R76:W76&gt;=Parameters!$D$36,1,"")),"")),0) +
   IF(Parameters!$D$32,AVERAGE(IF(ISNUMBER(R76:W76),R76:W76)),0) +
   IF(Parameters!$D$33,IF(OR(IF(ISNUMBER(R76:W76),R76:W76)=0),0,GEOMEAN(IF(ISNUMBER(R76:W76),R76:W76))),0)</f>
        <v>2</v>
      </c>
      <c r="H76" s="21">
        <f t="shared" si="5"/>
        <v>2</v>
      </c>
      <c r="I76" s="81"/>
      <c r="J76" s="20" cm="1">
        <f t="array" ref="J76">IF(Parameters!$D$30, SUM(IF(ISNUMBER(Y76:AD76),(IF(Y76:AD76&gt;=Parameters!$D$40,1,"")),""))+0.5*(SUM(IF(ISNUMBER(Y76:AD76),(IF(Y76:AD76&gt;=Parameters!$D$41,1,"")),""))-SUM(IF(ISNUMBER(Y76:AD76),(IF(Y76:AD76&gt;=Parameters!$D$40,1,"")),""))),0) +
   IF(Parameters!$D$31,SUM(IF(ISNUMBER(Y76:AD76),(IF(Y76:AD76&gt;=Parameters!$D$40,1,"")),"")),0) +
   IF(Parameters!$D$32,AVERAGE(IF(ISNUMBER(Y76:AD76),Y76:AD76)),0) +
   IF(Parameters!$D$33,IF(OR(IF(ISNUMBER(Y76:AD76),Y76:AD76)=0),0,GEOMEAN(IF(ISNUMBER(Y76:AD76),Y76:AD76))),0)</f>
        <v>0.5</v>
      </c>
      <c r="K76" s="21">
        <f t="shared" si="6"/>
        <v>0.5</v>
      </c>
      <c r="L76" s="81"/>
      <c r="M76" s="19" cm="1">
        <f t="array" ref="M76">IF(Parameters!$D$30, SUM(IF(ISNUMBER(AF76:AK76),(IF(AF76:AK76&gt;=Parameters!$D$40,1,"")),""))+0.5*(SUM(IF(ISNUMBER(AF76:AK76),(IF(AF76:AK76&gt;=Parameters!$D$41,1,"")),""))-SUM(IF(ISNUMBER(AF76:AK76),(IF(AF76:AK76&gt;=Parameters!$D$40,1,"")),""))),0) +
   IF(Parameters!$D$31,SUM(IF(ISNUMBER(AF76:AK76),(IF(AF76:AK76&gt;=Parameters!$D$40,1,"")),"")),0) +
   IF(Parameters!$D$32,AVERAGE(IF(ISNUMBER(AF76:AK76),AF76:AK76)),0) +
   IF(Parameters!$D$33,IF(OR(IF(ISNUMBER(AF76:AK76),AF76:AK76)=0),0,GEOMEAN(IF(ISNUMBER(AF76:AK76),AF76:AK76))),0)</f>
        <v>2</v>
      </c>
      <c r="N76" s="21">
        <f t="shared" si="7"/>
        <v>2</v>
      </c>
      <c r="O76" s="81"/>
      <c r="P76" s="22"/>
      <c r="Q76" s="48"/>
      <c r="R76" s="23">
        <f>IF(Parameters!$D$21 = 1, MAX(Y76, AF76),
IF(Parameters!$D$22 = 1, AVERAGE(Y76,AF76),
IF(Parameters!$D$23 = 1, IFERROR(GEOMEAN(Y76, AF76), 0),
IF(Parameters!$D$24, IF(AND(Y76=10,AF76=10),10,0),
IF(Parameters!$D$25, IF(AND(Y76&gt;7,AF76&gt;7),10,0),
IF(Parameters!$D$26, IF(AND(Y76&gt;7,AF76&gt;7), 10, IF(OR(AND(Y76&gt;7,AF76&gt;5),AND(Y76&gt;5,AF76&gt;7)),6,0)),"no method"))))))</f>
        <v>8.83</v>
      </c>
      <c r="S76" s="23">
        <f>IF(Parameters!$D$21 = 1, MAX(Z76, AG76),
IF(Parameters!$D$22 = 1, AVERAGE(Z76,AG76),
IF(Parameters!$D$23 = 1, IFERROR(GEOMEAN(Z76, AG76), 0),
IF(Parameters!$D$24, IF(AND(Z76=10,AG76=10),10,0),
IF(Parameters!$D$25, IF(AND(Z76&gt;7,AG76&gt;7),10,0),
IF(Parameters!$D$26, IF(AND(Z76&gt;7,AG76&gt;7), 10, IF(OR(AND(Z76&gt;7,AG76&gt;5),AND(Z76&gt;5,AG76&gt;7)),6,0)),"no method"))))))</f>
        <v>2.3325358851674651</v>
      </c>
      <c r="T76" s="23">
        <f>IF(Parameters!$D$21 = 1, MAX(AA76, AH76),
IF(Parameters!$D$22 = 1, AVERAGE(AA76,AH76),
IF(Parameters!$D$23 = 1, IFERROR(GEOMEAN(AA76, AH76), 0),
IF(Parameters!$D$24, IF(AND(AA76=10,AH76=10),10,0),
IF(Parameters!$D$25, IF(AND(AA76&gt;7,AH76&gt;7),10,0),
IF(Parameters!$D$26, IF(AND(AA76&gt;7,AH76&gt;7), 10, IF(OR(AND(AA76&gt;7,AH76&gt;5),AND(AA76&gt;5,AH76&gt;7)),6,0)),"no method"))))))</f>
        <v>4.85330578512397</v>
      </c>
      <c r="U76" s="23">
        <f>IF(Parameters!$D$21 = 1, MAX(AB76, AI76),
IF(Parameters!$D$22 = 1, AVERAGE(AB76,AI76),
IF(Parameters!$D$23 = 1, IFERROR(GEOMEAN(AB76, AI76), 0),
IF(Parameters!$D$24, IF(AND(AB76=10,AI76=10),10,0),
IF(Parameters!$D$25, IF(AND(AB76&gt;7,AI76&gt;7),10,0),
IF(Parameters!$D$26, IF(AND(AB76&gt;7,AI76&gt;7), 10, IF(OR(AND(AB76&gt;7,AI76&gt;5),AND(AB76&gt;5,AI76&gt;7)),6,0)),"no method"))))))</f>
        <v>3.142857142857145</v>
      </c>
      <c r="V76" s="23">
        <f>IF(Parameters!$D$21 = 1, MAX(AC76, AJ76),
IF(Parameters!$D$22 = 1, AVERAGE(AC76,AJ76),
IF(Parameters!$D$23 = 1, IFERROR(GEOMEAN(AC76, AJ76), 0),
IF(Parameters!$D$24, IF(AND(AC76=10,AJ76=10),10,0),
IF(Parameters!$D$25, IF(AND(AC76&gt;7,AJ76&gt;7),10,0),
IF(Parameters!$D$26, IF(AND(AC76&gt;7,AJ76&gt;7), 10, IF(OR(AND(AC76&gt;7,AJ76&gt;5),AND(AC76&gt;5,AJ76&gt;7)),6,0)),"no method"))))))</f>
        <v>7.3333333333333348</v>
      </c>
      <c r="W76" s="23">
        <f>IF(Parameters!$D$21 = 1, MAX(AD76, AK76),
IF(Parameters!$D$22 = 1, AVERAGE(AD76,AK76),
IF(Parameters!$D$23 = 1, IFERROR(GEOMEAN(AD76, AK76), 0),
IF(Parameters!$D$24, IF(AND(AD76=10,AK76=10),10,0),
IF(Parameters!$D$25, IF(AND(AD76&gt;7,AK76&gt;7),10,0),
IF(Parameters!$D$26, IF(AND(AD76&gt;7,AK76&gt;7), 10, IF(OR(AND(AD76&gt;7,AK76&gt;5),AND(AD76&gt;5,AK76&gt;7)),6,0)),"no method"))))))</f>
        <v>0</v>
      </c>
      <c r="X76" s="49"/>
      <c r="Y76" s="23">
        <v>7.66</v>
      </c>
      <c r="Z76" s="23">
        <v>4.6650717703349303</v>
      </c>
      <c r="AA76" s="24">
        <v>6.2975206611570202</v>
      </c>
      <c r="AB76" s="23">
        <v>6.28571428571429</v>
      </c>
      <c r="AC76" s="23">
        <v>4.6666666666666696</v>
      </c>
      <c r="AD76" s="23">
        <v>0</v>
      </c>
      <c r="AE76" s="49"/>
      <c r="AF76" s="23">
        <v>10</v>
      </c>
      <c r="AG76" s="23">
        <v>0</v>
      </c>
      <c r="AH76" s="23">
        <v>3.4090909090909198</v>
      </c>
      <c r="AI76" s="23">
        <v>0</v>
      </c>
      <c r="AJ76" s="23">
        <v>10</v>
      </c>
      <c r="AK76" s="23">
        <v>0</v>
      </c>
      <c r="AL76" s="48"/>
      <c r="AM76" s="25">
        <v>0</v>
      </c>
      <c r="AN76" s="25">
        <v>0.4</v>
      </c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</row>
    <row r="77" spans="1:53" x14ac:dyDescent="0.2">
      <c r="A77" s="61">
        <v>72</v>
      </c>
      <c r="B77" s="18" t="s">
        <v>145</v>
      </c>
      <c r="C77" s="18" t="s">
        <v>146</v>
      </c>
      <c r="D77" s="18" t="s">
        <v>437</v>
      </c>
      <c r="E77" s="18" t="s">
        <v>431</v>
      </c>
      <c r="F77" s="48"/>
      <c r="G77" s="20" cm="1">
        <f t="array" ref="G77">IF(Parameters!$D$30, SUM(IF(ISNUMBER(R77:W77),(IF(R77:W77&gt;=Parameters!$D$36,1,"")),""))+0.5*(SUM(IF(ISNUMBER(R77:W77),(IF(R77:W77&gt;=Parameters!$D$37,1,"")),""))-SUM(IF(ISNUMBER(R77:W77),(IF(R77:W77&gt;=Parameters!$D$36,1,"")),""))),0) +
   IF(Parameters!$D$31,SUM(IF(ISNUMBER(R77:W77),(IF(R77:W77&gt;=Parameters!$D$36,1,"")),"")),0) +
   IF(Parameters!$D$32,AVERAGE(IF(ISNUMBER(R77:W77),R77:W77)),0) +
   IF(Parameters!$D$33,IF(OR(IF(ISNUMBER(R77:W77),R77:W77)=0),0,GEOMEAN(IF(ISNUMBER(R77:W77),R77:W77))),0)</f>
        <v>2.5</v>
      </c>
      <c r="H77" s="21">
        <f t="shared" si="5"/>
        <v>2.5</v>
      </c>
      <c r="I77" s="81"/>
      <c r="J77" s="20" cm="1">
        <f t="array" ref="J77">IF(Parameters!$D$30, SUM(IF(ISNUMBER(Y77:AD77),(IF(Y77:AD77&gt;=Parameters!$D$40,1,"")),""))+0.5*(SUM(IF(ISNUMBER(Y77:AD77),(IF(Y77:AD77&gt;=Parameters!$D$41,1,"")),""))-SUM(IF(ISNUMBER(Y77:AD77),(IF(Y77:AD77&gt;=Parameters!$D$40,1,"")),""))),0) +
   IF(Parameters!$D$31,SUM(IF(ISNUMBER(Y77:AD77),(IF(Y77:AD77&gt;=Parameters!$D$40,1,"")),"")),0) +
   IF(Parameters!$D$32,AVERAGE(IF(ISNUMBER(Y77:AD77),Y77:AD77)),0) +
   IF(Parameters!$D$33,IF(OR(IF(ISNUMBER(Y77:AD77),Y77:AD77)=0),0,GEOMEAN(IF(ISNUMBER(Y77:AD77),Y77:AD77))),0)</f>
        <v>2</v>
      </c>
      <c r="K77" s="21">
        <f t="shared" si="6"/>
        <v>2</v>
      </c>
      <c r="L77" s="81"/>
      <c r="M77" s="19" cm="1">
        <f t="array" ref="M77">IF(Parameters!$D$30, SUM(IF(ISNUMBER(AF77:AK77),(IF(AF77:AK77&gt;=Parameters!$D$40,1,"")),""))+0.5*(SUM(IF(ISNUMBER(AF77:AK77),(IF(AF77:AK77&gt;=Parameters!$D$41,1,"")),""))-SUM(IF(ISNUMBER(AF77:AK77),(IF(AF77:AK77&gt;=Parameters!$D$40,1,"")),""))),0) +
   IF(Parameters!$D$31,SUM(IF(ISNUMBER(AF77:AK77),(IF(AF77:AK77&gt;=Parameters!$D$40,1,"")),"")),0) +
   IF(Parameters!$D$32,AVERAGE(IF(ISNUMBER(AF77:AK77),AF77:AK77)),0) +
   IF(Parameters!$D$33,IF(OR(IF(ISNUMBER(AF77:AK77),AF77:AK77)=0),0,GEOMEAN(IF(ISNUMBER(AF77:AK77),AF77:AK77))),0)</f>
        <v>1.5</v>
      </c>
      <c r="N77" s="21">
        <f t="shared" si="7"/>
        <v>1.5</v>
      </c>
      <c r="O77" s="81"/>
      <c r="P77" s="22"/>
      <c r="Q77" s="48"/>
      <c r="R77" s="23">
        <f>IF(Parameters!$D$21 = 1, MAX(Y77, AF77),
IF(Parameters!$D$22 = 1, AVERAGE(Y77,AF77),
IF(Parameters!$D$23 = 1, IFERROR(GEOMEAN(Y77, AF77), 0),
IF(Parameters!$D$24, IF(AND(Y77=10,AF77=10),10,0),
IF(Parameters!$D$25, IF(AND(Y77&gt;7,AF77&gt;7),10,0),
IF(Parameters!$D$26, IF(AND(Y77&gt;7,AF77&gt;7), 10, IF(OR(AND(Y77&gt;7,AF77&gt;5),AND(Y77&gt;5,AF77&gt;7)),6,0)),"no method"))))))</f>
        <v>7.8114285714285554</v>
      </c>
      <c r="S77" s="23">
        <f>IF(Parameters!$D$21 = 1, MAX(Z77, AG77),
IF(Parameters!$D$22 = 1, AVERAGE(Z77,AG77),
IF(Parameters!$D$23 = 1, IFERROR(GEOMEAN(Z77, AG77), 0),
IF(Parameters!$D$24, IF(AND(Z77=10,AG77=10),10,0),
IF(Parameters!$D$25, IF(AND(Z77&gt;7,AG77&gt;7),10,0),
IF(Parameters!$D$26, IF(AND(Z77&gt;7,AG77&gt;7), 10, IF(OR(AND(Z77&gt;7,AG77&gt;5),AND(Z77&gt;5,AG77&gt;7)),6,0)),"no method"))))))</f>
        <v>3.074162679425835</v>
      </c>
      <c r="T77" s="23">
        <f>IF(Parameters!$D$21 = 1, MAX(AA77, AH77),
IF(Parameters!$D$22 = 1, AVERAGE(AA77,AH77),
IF(Parameters!$D$23 = 1, IFERROR(GEOMEAN(AA77, AH77), 0),
IF(Parameters!$D$24, IF(AND(AA77=10,AH77=10),10,0),
IF(Parameters!$D$25, IF(AND(AA77&gt;7,AH77&gt;7),10,0),
IF(Parameters!$D$26, IF(AND(AA77&gt;7,AH77&gt;7), 10, IF(OR(AND(AA77&gt;7,AH77&gt;5),AND(AA77&gt;5,AH77&gt;7)),6,0)),"no method"))))))</f>
        <v>6.7396694214876103</v>
      </c>
      <c r="U77" s="23">
        <f>IF(Parameters!$D$21 = 1, MAX(AB77, AI77),
IF(Parameters!$D$22 = 1, AVERAGE(AB77,AI77),
IF(Parameters!$D$23 = 1, IFERROR(GEOMEAN(AB77, AI77), 0),
IF(Parameters!$D$24, IF(AND(AB77=10,AI77=10),10,0),
IF(Parameters!$D$25, IF(AND(AB77&gt;7,AI77&gt;7),10,0),
IF(Parameters!$D$26, IF(AND(AB77&gt;7,AI77&gt;7), 10, IF(OR(AND(AB77&gt;7,AI77&gt;5),AND(AB77&gt;5,AI77&gt;7)),6,0)),"no method"))))))</f>
        <v>6.744761904761905</v>
      </c>
      <c r="V77" s="23">
        <f>IF(Parameters!$D$21 = 1, MAX(AC77, AJ77),
IF(Parameters!$D$22 = 1, AVERAGE(AC77,AJ77),
IF(Parameters!$D$23 = 1, IFERROR(GEOMEAN(AC77, AJ77), 0),
IF(Parameters!$D$24, IF(AND(AC77=10,AJ77=10),10,0),
IF(Parameters!$D$25, IF(AND(AC77&gt;7,AJ77&gt;7),10,0),
IF(Parameters!$D$26, IF(AND(AC77&gt;7,AJ77&gt;7), 10, IF(OR(AND(AC77&gt;7,AJ77&gt;5),AND(AC77&gt;5,AJ77&gt;7)),6,0)),"no method"))))))</f>
        <v>4.5833333333333348</v>
      </c>
      <c r="W77" s="23">
        <f>IF(Parameters!$D$21 = 1, MAX(AD77, AK77),
IF(Parameters!$D$22 = 1, AVERAGE(AD77,AK77),
IF(Parameters!$D$23 = 1, IFERROR(GEOMEAN(AD77, AK77), 0),
IF(Parameters!$D$24, IF(AND(AD77=10,AK77=10),10,0),
IF(Parameters!$D$25, IF(AND(AD77&gt;7,AK77&gt;7),10,0),
IF(Parameters!$D$26, IF(AND(AD77&gt;7,AK77&gt;7), 10, IF(OR(AND(AD77&gt;7,AK77&gt;5),AND(AD77&gt;5,AK77&gt;7)),6,0)),"no method"))))))</f>
        <v>5</v>
      </c>
      <c r="X77" s="49"/>
      <c r="Y77" s="23">
        <v>8.48</v>
      </c>
      <c r="Z77" s="23">
        <v>6.14832535885167</v>
      </c>
      <c r="AA77" s="24">
        <v>7.5702479338842998</v>
      </c>
      <c r="AB77" s="23">
        <v>8.1428571428571406</v>
      </c>
      <c r="AC77" s="23">
        <v>9.1666666666666696</v>
      </c>
      <c r="AD77" s="23">
        <v>0</v>
      </c>
      <c r="AE77" s="49"/>
      <c r="AF77" s="23">
        <v>7.1428571428571104</v>
      </c>
      <c r="AG77" s="23">
        <v>0</v>
      </c>
      <c r="AH77" s="23">
        <v>5.9090909090909198</v>
      </c>
      <c r="AI77" s="23">
        <v>5.3466666666666702</v>
      </c>
      <c r="AJ77" s="23">
        <v>0</v>
      </c>
      <c r="AK77" s="23">
        <v>10</v>
      </c>
      <c r="AL77" s="48"/>
      <c r="AM77" s="25">
        <v>0</v>
      </c>
      <c r="AN77" s="25">
        <v>0.3</v>
      </c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</row>
    <row r="78" spans="1:53" x14ac:dyDescent="0.2">
      <c r="A78" s="61">
        <v>73</v>
      </c>
      <c r="B78" s="18" t="s">
        <v>147</v>
      </c>
      <c r="C78" s="18" t="s">
        <v>148</v>
      </c>
      <c r="D78" s="18" t="s">
        <v>435</v>
      </c>
      <c r="E78" s="18" t="s">
        <v>432</v>
      </c>
      <c r="F78" s="48"/>
      <c r="G78" s="20" cm="1">
        <f t="array" ref="G78">IF(Parameters!$D$30, SUM(IF(ISNUMBER(R78:W78),(IF(R78:W78&gt;=Parameters!$D$36,1,"")),""))+0.5*(SUM(IF(ISNUMBER(R78:W78),(IF(R78:W78&gt;=Parameters!$D$37,1,"")),""))-SUM(IF(ISNUMBER(R78:W78),(IF(R78:W78&gt;=Parameters!$D$36,1,"")),""))),0) +
   IF(Parameters!$D$31,SUM(IF(ISNUMBER(R78:W78),(IF(R78:W78&gt;=Parameters!$D$36,1,"")),"")),0) +
   IF(Parameters!$D$32,AVERAGE(IF(ISNUMBER(R78:W78),R78:W78)),0) +
   IF(Parameters!$D$33,IF(OR(IF(ISNUMBER(R78:W78),R78:W78)=0),0,GEOMEAN(IF(ISNUMBER(R78:W78),R78:W78))),0)</f>
        <v>1.5</v>
      </c>
      <c r="H78" s="21">
        <f t="shared" si="5"/>
        <v>1.5</v>
      </c>
      <c r="I78" s="81"/>
      <c r="J78" s="20" cm="1">
        <f t="array" ref="J78">IF(Parameters!$D$30, SUM(IF(ISNUMBER(Y78:AD78),(IF(Y78:AD78&gt;=Parameters!$D$40,1,"")),""))+0.5*(SUM(IF(ISNUMBER(Y78:AD78),(IF(Y78:AD78&gt;=Parameters!$D$41,1,"")),""))-SUM(IF(ISNUMBER(Y78:AD78),(IF(Y78:AD78&gt;=Parameters!$D$40,1,"")),""))),0) +
   IF(Parameters!$D$31,SUM(IF(ISNUMBER(Y78:AD78),(IF(Y78:AD78&gt;=Parameters!$D$40,1,"")),"")),0) +
   IF(Parameters!$D$32,AVERAGE(IF(ISNUMBER(Y78:AD78),Y78:AD78)),0) +
   IF(Parameters!$D$33,IF(OR(IF(ISNUMBER(Y78:AD78),Y78:AD78)=0),0,GEOMEAN(IF(ISNUMBER(Y78:AD78),Y78:AD78))),0)</f>
        <v>0</v>
      </c>
      <c r="K78" s="21">
        <f t="shared" si="6"/>
        <v>0</v>
      </c>
      <c r="L78" s="81"/>
      <c r="M78" s="19" cm="1">
        <f t="array" ref="M78">IF(Parameters!$D$30, SUM(IF(ISNUMBER(AF78:AK78),(IF(AF78:AK78&gt;=Parameters!$D$40,1,"")),""))+0.5*(SUM(IF(ISNUMBER(AF78:AK78),(IF(AF78:AK78&gt;=Parameters!$D$41,1,"")),""))-SUM(IF(ISNUMBER(AF78:AK78),(IF(AF78:AK78&gt;=Parameters!$D$40,1,"")),""))),0) +
   IF(Parameters!$D$31,SUM(IF(ISNUMBER(AF78:AK78),(IF(AF78:AK78&gt;=Parameters!$D$40,1,"")),"")),0) +
   IF(Parameters!$D$32,AVERAGE(IF(ISNUMBER(AF78:AK78),AF78:AK78)),0) +
   IF(Parameters!$D$33,IF(OR(IF(ISNUMBER(AF78:AK78),AF78:AK78)=0),0,GEOMEAN(IF(ISNUMBER(AF78:AK78),AF78:AK78))),0)</f>
        <v>2.5</v>
      </c>
      <c r="N78" s="21">
        <f t="shared" si="7"/>
        <v>2.5</v>
      </c>
      <c r="O78" s="81"/>
      <c r="P78" s="22"/>
      <c r="Q78" s="48"/>
      <c r="R78" s="23">
        <f>IF(Parameters!$D$21 = 1, MAX(Y78, AF78),
IF(Parameters!$D$22 = 1, AVERAGE(Y78,AF78),
IF(Parameters!$D$23 = 1, IFERROR(GEOMEAN(Y78, AF78), 0),
IF(Parameters!$D$24, IF(AND(Y78=10,AF78=10),10,0),
IF(Parameters!$D$25, IF(AND(Y78&gt;7,AF78&gt;7),10,0),
IF(Parameters!$D$26, IF(AND(Y78&gt;7,AF78&gt;7), 10, IF(OR(AND(Y78&gt;7,AF78&gt;5),AND(Y78&gt;5,AF78&gt;7)),6,0)),"no method"))))))</f>
        <v>6.875</v>
      </c>
      <c r="S78" s="23">
        <f>IF(Parameters!$D$21 = 1, MAX(Z78, AG78),
IF(Parameters!$D$22 = 1, AVERAGE(Z78,AG78),
IF(Parameters!$D$23 = 1, IFERROR(GEOMEAN(Z78, AG78), 0),
IF(Parameters!$D$24, IF(AND(Z78=10,AG78=10),10,0),
IF(Parameters!$D$25, IF(AND(Z78&gt;7,AG78&gt;7),10,0),
IF(Parameters!$D$26, IF(AND(Z78&gt;7,AG78&gt;7), 10, IF(OR(AND(Z78&gt;7,AG78&gt;5),AND(Z78&gt;5,AG78&gt;7)),6,0)),"no method"))))))</f>
        <v>0.61004784688994995</v>
      </c>
      <c r="T78" s="23">
        <f>IF(Parameters!$D$21 = 1, MAX(AA78, AH78),
IF(Parameters!$D$22 = 1, AVERAGE(AA78,AH78),
IF(Parameters!$D$23 = 1, IFERROR(GEOMEAN(AA78, AH78), 0),
IF(Parameters!$D$24, IF(AND(AA78=10,AH78=10),10,0),
IF(Parameters!$D$25, IF(AND(AA78&gt;7,AH78&gt;7),10,0),
IF(Parameters!$D$26, IF(AND(AA78&gt;7,AH78&gt;7), 10, IF(OR(AND(AA78&gt;7,AH78&gt;5),AND(AA78&gt;5,AH78&gt;7)),6,0)),"no method"))))))</f>
        <v>6.0805785123967002</v>
      </c>
      <c r="U78" s="23">
        <f>IF(Parameters!$D$21 = 1, MAX(AB78, AI78),
IF(Parameters!$D$22 = 1, AVERAGE(AB78,AI78),
IF(Parameters!$D$23 = 1, IFERROR(GEOMEAN(AB78, AI78), 0),
IF(Parameters!$D$24, IF(AND(AB78=10,AI78=10),10,0),
IF(Parameters!$D$25, IF(AND(AB78&gt;7,AI78&gt;7),10,0),
IF(Parameters!$D$26, IF(AND(AB78&gt;7,AI78&gt;7), 10, IF(OR(AND(AB78&gt;7,AI78&gt;5),AND(AB78&gt;5,AI78&gt;7)),6,0)),"no method"))))))</f>
        <v>5.9285714285714297</v>
      </c>
      <c r="V78" s="23">
        <f>IF(Parameters!$D$21 = 1, MAX(AC78, AJ78),
IF(Parameters!$D$22 = 1, AVERAGE(AC78,AJ78),
IF(Parameters!$D$23 = 1, IFERROR(GEOMEAN(AC78, AJ78), 0),
IF(Parameters!$D$24, IF(AND(AC78=10,AJ78=10),10,0),
IF(Parameters!$D$25, IF(AND(AC78&gt;7,AJ78&gt;7),10,0),
IF(Parameters!$D$26, IF(AND(AC78&gt;7,AJ78&gt;7), 10, IF(OR(AND(AC78&gt;7,AJ78&gt;5),AND(AC78&gt;5,AJ78&gt;7)),6,0)),"no method"))))))</f>
        <v>3.1666666666666652</v>
      </c>
      <c r="W78" s="23">
        <f>IF(Parameters!$D$21 = 1, MAX(AD78, AK78),
IF(Parameters!$D$22 = 1, AVERAGE(AD78,AK78),
IF(Parameters!$D$23 = 1, IFERROR(GEOMEAN(AD78, AK78), 0),
IF(Parameters!$D$24, IF(AND(AD78=10,AK78=10),10,0),
IF(Parameters!$D$25, IF(AND(AD78&gt;7,AK78&gt;7),10,0),
IF(Parameters!$D$26, IF(AND(AD78&gt;7,AK78&gt;7), 10, IF(OR(AND(AD78&gt;7,AK78&gt;5),AND(AD78&gt;5,AK78&gt;7)),6,0)),"no method"))))))</f>
        <v>0</v>
      </c>
      <c r="X78" s="49"/>
      <c r="Y78" s="23">
        <v>3.75</v>
      </c>
      <c r="Z78" s="23">
        <v>1.2200956937798999</v>
      </c>
      <c r="AA78" s="24">
        <v>3.7520661157024802</v>
      </c>
      <c r="AB78" s="23">
        <v>1.8571428571428601</v>
      </c>
      <c r="AC78" s="23">
        <v>6.3333333333333304</v>
      </c>
      <c r="AD78" s="23">
        <v>0</v>
      </c>
      <c r="AE78" s="49"/>
      <c r="AF78" s="23">
        <v>10</v>
      </c>
      <c r="AG78" s="23">
        <v>0</v>
      </c>
      <c r="AH78" s="23">
        <v>8.4090909090909207</v>
      </c>
      <c r="AI78" s="23">
        <v>10</v>
      </c>
      <c r="AJ78" s="23">
        <v>0</v>
      </c>
      <c r="AK78" s="23">
        <v>0</v>
      </c>
      <c r="AL78" s="48"/>
      <c r="AM78" s="25">
        <v>0</v>
      </c>
      <c r="AN78" s="25">
        <v>0.2</v>
      </c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</row>
    <row r="79" spans="1:53" x14ac:dyDescent="0.2">
      <c r="A79" s="61">
        <v>74</v>
      </c>
      <c r="B79" s="18" t="s">
        <v>149</v>
      </c>
      <c r="C79" s="18" t="s">
        <v>150</v>
      </c>
      <c r="D79" s="18" t="s">
        <v>437</v>
      </c>
      <c r="E79" s="18" t="s">
        <v>431</v>
      </c>
      <c r="F79" s="48"/>
      <c r="G79" s="20" cm="1">
        <f t="array" ref="G79">IF(Parameters!$D$30, SUM(IF(ISNUMBER(R79:W79),(IF(R79:W79&gt;=Parameters!$D$36,1,"")),""))+0.5*(SUM(IF(ISNUMBER(R79:W79),(IF(R79:W79&gt;=Parameters!$D$37,1,"")),""))-SUM(IF(ISNUMBER(R79:W79),(IF(R79:W79&gt;=Parameters!$D$36,1,"")),""))),0) +
   IF(Parameters!$D$31,SUM(IF(ISNUMBER(R79:W79),(IF(R79:W79&gt;=Parameters!$D$36,1,"")),"")),0) +
   IF(Parameters!$D$32,AVERAGE(IF(ISNUMBER(R79:W79),R79:W79)),0) +
   IF(Parameters!$D$33,IF(OR(IF(ISNUMBER(R79:W79),R79:W79)=0),0,GEOMEAN(IF(ISNUMBER(R79:W79),R79:W79))),0)</f>
        <v>4.5</v>
      </c>
      <c r="H79" s="21">
        <f t="shared" si="5"/>
        <v>4.5</v>
      </c>
      <c r="I79" s="81"/>
      <c r="J79" s="20" cm="1">
        <f t="array" ref="J79">IF(Parameters!$D$30, SUM(IF(ISNUMBER(Y79:AD79),(IF(Y79:AD79&gt;=Parameters!$D$40,1,"")),""))+0.5*(SUM(IF(ISNUMBER(Y79:AD79),(IF(Y79:AD79&gt;=Parameters!$D$41,1,"")),""))-SUM(IF(ISNUMBER(Y79:AD79),(IF(Y79:AD79&gt;=Parameters!$D$40,1,"")),""))),0) +
   IF(Parameters!$D$31,SUM(IF(ISNUMBER(Y79:AD79),(IF(Y79:AD79&gt;=Parameters!$D$40,1,"")),"")),0) +
   IF(Parameters!$D$32,AVERAGE(IF(ISNUMBER(Y79:AD79),Y79:AD79)),0) +
   IF(Parameters!$D$33,IF(OR(IF(ISNUMBER(Y79:AD79),Y79:AD79)=0),0,GEOMEAN(IF(ISNUMBER(Y79:AD79),Y79:AD79))),0)</f>
        <v>5.5</v>
      </c>
      <c r="K79" s="21">
        <f t="shared" si="6"/>
        <v>5.5</v>
      </c>
      <c r="L79" s="81"/>
      <c r="M79" s="19" cm="1">
        <f t="array" ref="M79">IF(Parameters!$D$30, SUM(IF(ISNUMBER(AF79:AK79),(IF(AF79:AK79&gt;=Parameters!$D$40,1,"")),""))+0.5*(SUM(IF(ISNUMBER(AF79:AK79),(IF(AF79:AK79&gt;=Parameters!$D$41,1,"")),""))-SUM(IF(ISNUMBER(AF79:AK79),(IF(AF79:AK79&gt;=Parameters!$D$40,1,"")),""))),0) +
   IF(Parameters!$D$31,SUM(IF(ISNUMBER(AF79:AK79),(IF(AF79:AK79&gt;=Parameters!$D$40,1,"")),"")),0) +
   IF(Parameters!$D$32,AVERAGE(IF(ISNUMBER(AF79:AK79),AF79:AK79)),0) +
   IF(Parameters!$D$33,IF(OR(IF(ISNUMBER(AF79:AK79),AF79:AK79)=0),0,GEOMEAN(IF(ISNUMBER(AF79:AK79),AF79:AK79))),0)</f>
        <v>2</v>
      </c>
      <c r="N79" s="21">
        <f t="shared" si="7"/>
        <v>2</v>
      </c>
      <c r="O79" s="81"/>
      <c r="P79" s="22"/>
      <c r="Q79" s="48"/>
      <c r="R79" s="23">
        <f>IF(Parameters!$D$21 = 1, MAX(Y79, AF79),
IF(Parameters!$D$22 = 1, AVERAGE(Y79,AF79),
IF(Parameters!$D$23 = 1, IFERROR(GEOMEAN(Y79, AF79), 0),
IF(Parameters!$D$24, IF(AND(Y79=10,AF79=10),10,0),
IF(Parameters!$D$25, IF(AND(Y79&gt;7,AF79&gt;7),10,0),
IF(Parameters!$D$26, IF(AND(Y79&gt;7,AF79&gt;7), 10, IF(OR(AND(Y79&gt;7,AF79&gt;5),AND(Y79&gt;5,AF79&gt;7)),6,0)),"no method"))))))</f>
        <v>7.9484615384615402</v>
      </c>
      <c r="S79" s="23">
        <f>IF(Parameters!$D$21 = 1, MAX(Z79, AG79),
IF(Parameters!$D$22 = 1, AVERAGE(Z79,AG79),
IF(Parameters!$D$23 = 1, IFERROR(GEOMEAN(Z79, AG79), 0),
IF(Parameters!$D$24, IF(AND(Z79=10,AG79=10),10,0),
IF(Parameters!$D$25, IF(AND(Z79&gt;7,AG79&gt;7),10,0),
IF(Parameters!$D$26, IF(AND(Z79&gt;7,AG79&gt;7), 10, IF(OR(AND(Z79&gt;7,AG79&gt;5),AND(Z79&gt;5,AG79&gt;7)),6,0)),"no method"))))))</f>
        <v>10</v>
      </c>
      <c r="T79" s="23">
        <f>IF(Parameters!$D$21 = 1, MAX(AA79, AH79),
IF(Parameters!$D$22 = 1, AVERAGE(AA79,AH79),
IF(Parameters!$D$23 = 1, IFERROR(GEOMEAN(AA79, AH79), 0),
IF(Parameters!$D$24, IF(AND(AA79=10,AH79=10),10,0),
IF(Parameters!$D$25, IF(AND(AA79&gt;7,AH79&gt;7),10,0),
IF(Parameters!$D$26, IF(AND(AA79&gt;7,AH79&gt;7), 10, IF(OR(AND(AA79&gt;7,AH79&gt;5),AND(AA79&gt;5,AH79&gt;7)),6,0)),"no method"))))))</f>
        <v>6.3367768595041349</v>
      </c>
      <c r="U79" s="23">
        <f>IF(Parameters!$D$21 = 1, MAX(AB79, AI79),
IF(Parameters!$D$22 = 1, AVERAGE(AB79,AI79),
IF(Parameters!$D$23 = 1, IFERROR(GEOMEAN(AB79, AI79), 0),
IF(Parameters!$D$24, IF(AND(AB79=10,AI79=10),10,0),
IF(Parameters!$D$25, IF(AND(AB79&gt;7,AI79&gt;7),10,0),
IF(Parameters!$D$26, IF(AND(AB79&gt;7,AI79&gt;7), 10, IF(OR(AND(AB79&gt;7,AI79&gt;5),AND(AB79&gt;5,AI79&gt;7)),6,0)),"no method"))))))</f>
        <v>10</v>
      </c>
      <c r="V79" s="23">
        <f>IF(Parameters!$D$21 = 1, MAX(AC79, AJ79),
IF(Parameters!$D$22 = 1, AVERAGE(AC79,AJ79),
IF(Parameters!$D$23 = 1, IFERROR(GEOMEAN(AC79, AJ79), 0),
IF(Parameters!$D$24, IF(AND(AC79=10,AJ79=10),10,0),
IF(Parameters!$D$25, IF(AND(AC79&gt;7,AJ79&gt;7),10,0),
IF(Parameters!$D$26, IF(AND(AC79&gt;7,AJ79&gt;7), 10, IF(OR(AND(AC79&gt;7,AJ79&gt;5),AND(AC79&gt;5,AJ79&gt;7)),6,0)),"no method"))))))</f>
        <v>5</v>
      </c>
      <c r="W79" s="23">
        <f>IF(Parameters!$D$21 = 1, MAX(AD79, AK79),
IF(Parameters!$D$22 = 1, AVERAGE(AD79,AK79),
IF(Parameters!$D$23 = 1, IFERROR(GEOMEAN(AD79, AK79), 0),
IF(Parameters!$D$24, IF(AND(AD79=10,AK79=10),10,0),
IF(Parameters!$D$25, IF(AND(AD79&gt;7,AK79&gt;7),10,0),
IF(Parameters!$D$26, IF(AND(AD79&gt;7,AK79&gt;7), 10, IF(OR(AND(AD79&gt;7,AK79&gt;5),AND(AD79&gt;5,AK79&gt;7)),6,0)),"no method"))))))</f>
        <v>5.7284995317652152</v>
      </c>
      <c r="X79" s="49"/>
      <c r="Y79" s="23">
        <v>10</v>
      </c>
      <c r="Z79" s="23">
        <v>10</v>
      </c>
      <c r="AA79" s="24">
        <v>8.8099173553718995</v>
      </c>
      <c r="AB79" s="23">
        <v>10</v>
      </c>
      <c r="AC79" s="23">
        <v>10</v>
      </c>
      <c r="AD79" s="23">
        <v>10</v>
      </c>
      <c r="AE79" s="49"/>
      <c r="AF79" s="23">
        <v>5.8969230769230796</v>
      </c>
      <c r="AG79" s="23">
        <v>10</v>
      </c>
      <c r="AH79" s="23">
        <v>3.86363636363637</v>
      </c>
      <c r="AI79" s="23">
        <v>10</v>
      </c>
      <c r="AJ79" s="23">
        <v>0</v>
      </c>
      <c r="AK79" s="23">
        <v>1.45699906353043</v>
      </c>
      <c r="AL79" s="48"/>
      <c r="AM79" s="25">
        <v>0</v>
      </c>
      <c r="AN79" s="25">
        <v>0.2</v>
      </c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</row>
    <row r="80" spans="1:53" x14ac:dyDescent="0.2">
      <c r="A80" s="61">
        <v>75</v>
      </c>
      <c r="B80" s="18" t="s">
        <v>151</v>
      </c>
      <c r="C80" s="18" t="s">
        <v>152</v>
      </c>
      <c r="D80" s="18" t="s">
        <v>435</v>
      </c>
      <c r="E80" s="18" t="s">
        <v>0</v>
      </c>
      <c r="F80" s="48"/>
      <c r="G80" s="20" cm="1">
        <f t="array" ref="G80">IF(Parameters!$D$30, SUM(IF(ISNUMBER(R80:W80),(IF(R80:W80&gt;=Parameters!$D$36,1,"")),""))+0.5*(SUM(IF(ISNUMBER(R80:W80),(IF(R80:W80&gt;=Parameters!$D$37,1,"")),""))-SUM(IF(ISNUMBER(R80:W80),(IF(R80:W80&gt;=Parameters!$D$36,1,"")),""))),0) +
   IF(Parameters!$D$31,SUM(IF(ISNUMBER(R80:W80),(IF(R80:W80&gt;=Parameters!$D$36,1,"")),"")),0) +
   IF(Parameters!$D$32,AVERAGE(IF(ISNUMBER(R80:W80),R80:W80)),0) +
   IF(Parameters!$D$33,IF(OR(IF(ISNUMBER(R80:W80),R80:W80)=0),0,GEOMEAN(IF(ISNUMBER(R80:W80),R80:W80))),0)</f>
        <v>1</v>
      </c>
      <c r="H80" s="21">
        <f t="shared" si="5"/>
        <v>1</v>
      </c>
      <c r="I80" s="81"/>
      <c r="J80" s="20" cm="1">
        <f t="array" ref="J80">IF(Parameters!$D$30, SUM(IF(ISNUMBER(Y80:AD80),(IF(Y80:AD80&gt;=Parameters!$D$40,1,"")),""))+0.5*(SUM(IF(ISNUMBER(Y80:AD80),(IF(Y80:AD80&gt;=Parameters!$D$41,1,"")),""))-SUM(IF(ISNUMBER(Y80:AD80),(IF(Y80:AD80&gt;=Parameters!$D$40,1,"")),""))),0) +
   IF(Parameters!$D$31,SUM(IF(ISNUMBER(Y80:AD80),(IF(Y80:AD80&gt;=Parameters!$D$40,1,"")),"")),0) +
   IF(Parameters!$D$32,AVERAGE(IF(ISNUMBER(Y80:AD80),Y80:AD80)),0) +
   IF(Parameters!$D$33,IF(OR(IF(ISNUMBER(Y80:AD80),Y80:AD80)=0),0,GEOMEAN(IF(ISNUMBER(Y80:AD80),Y80:AD80))),0)</f>
        <v>0</v>
      </c>
      <c r="K80" s="21">
        <f t="shared" si="6"/>
        <v>0</v>
      </c>
      <c r="L80" s="81"/>
      <c r="M80" s="19" cm="1">
        <f t="array" ref="M80">IF(Parameters!$D$30, SUM(IF(ISNUMBER(AF80:AK80),(IF(AF80:AK80&gt;=Parameters!$D$40,1,"")),""))+0.5*(SUM(IF(ISNUMBER(AF80:AK80),(IF(AF80:AK80&gt;=Parameters!$D$41,1,"")),""))-SUM(IF(ISNUMBER(AF80:AK80),(IF(AF80:AK80&gt;=Parameters!$D$40,1,"")),""))),0) +
   IF(Parameters!$D$31,SUM(IF(ISNUMBER(AF80:AK80),(IF(AF80:AK80&gt;=Parameters!$D$40,1,"")),"")),0) +
   IF(Parameters!$D$32,AVERAGE(IF(ISNUMBER(AF80:AK80),AF80:AK80)),0) +
   IF(Parameters!$D$33,IF(OR(IF(ISNUMBER(AF80:AK80),AF80:AK80)=0),0,GEOMEAN(IF(ISNUMBER(AF80:AK80),AF80:AK80))),0)</f>
        <v>1.5</v>
      </c>
      <c r="N80" s="21">
        <f t="shared" si="7"/>
        <v>1.5</v>
      </c>
      <c r="O80" s="81"/>
      <c r="P80" s="22"/>
      <c r="Q80" s="48"/>
      <c r="R80" s="23">
        <f>IF(Parameters!$D$21 = 1, MAX(Y80, AF80),
IF(Parameters!$D$22 = 1, AVERAGE(Y80,AF80),
IF(Parameters!$D$23 = 1, IFERROR(GEOMEAN(Y80, AF80), 0),
IF(Parameters!$D$24, IF(AND(Y80=10,AF80=10),10,0),
IF(Parameters!$D$25, IF(AND(Y80&gt;7,AF80&gt;7),10,0),
IF(Parameters!$D$26, IF(AND(Y80&gt;7,AF80&gt;7), 10, IF(OR(AND(Y80&gt;7,AF80&gt;5),AND(Y80&gt;5,AF80&gt;7)),6,0)),"no method"))))))</f>
        <v>6.75</v>
      </c>
      <c r="S80" s="23">
        <f>IF(Parameters!$D$21 = 1, MAX(Z80, AG80),
IF(Parameters!$D$22 = 1, AVERAGE(Z80,AG80),
IF(Parameters!$D$23 = 1, IFERROR(GEOMEAN(Z80, AG80), 0),
IF(Parameters!$D$24, IF(AND(Z80=10,AG80=10),10,0),
IF(Parameters!$D$25, IF(AND(Z80&gt;7,AG80&gt;7),10,0),
IF(Parameters!$D$26, IF(AND(Z80&gt;7,AG80&gt;7), 10, IF(OR(AND(Z80&gt;7,AG80&gt;5),AND(Z80&gt;5,AG80&gt;7)),6,0)),"no method"))))))</f>
        <v>0.46650717703349298</v>
      </c>
      <c r="T80" s="23">
        <f>IF(Parameters!$D$21 = 1, MAX(AA80, AH80),
IF(Parameters!$D$22 = 1, AVERAGE(AA80,AH80),
IF(Parameters!$D$23 = 1, IFERROR(GEOMEAN(AA80, AH80), 0),
IF(Parameters!$D$24, IF(AND(AA80=10,AH80=10),10,0),
IF(Parameters!$D$25, IF(AND(AA80&gt;7,AH80&gt;7),10,0),
IF(Parameters!$D$26, IF(AND(AA80&gt;7,AH80&gt;7), 10, IF(OR(AND(AA80&gt;7,AH80&gt;5),AND(AA80&gt;5,AH80&gt;7)),6,0)),"no method"))))))</f>
        <v>2.7665289256198351</v>
      </c>
      <c r="U80" s="23">
        <f>IF(Parameters!$D$21 = 1, MAX(AB80, AI80),
IF(Parameters!$D$22 = 1, AVERAGE(AB80,AI80),
IF(Parameters!$D$23 = 1, IFERROR(GEOMEAN(AB80, AI80), 0),
IF(Parameters!$D$24, IF(AND(AB80=10,AI80=10),10,0),
IF(Parameters!$D$25, IF(AND(AB80&gt;7,AI80&gt;7),10,0),
IF(Parameters!$D$26, IF(AND(AB80&gt;7,AI80&gt;7), 10, IF(OR(AND(AB80&gt;7,AI80&gt;5),AND(AB80&gt;5,AI80&gt;7)),6,0)),"no method"))))))</f>
        <v>5.3985714285714295</v>
      </c>
      <c r="V80" s="23">
        <f>IF(Parameters!$D$21 = 1, MAX(AC80, AJ80),
IF(Parameters!$D$22 = 1, AVERAGE(AC80,AJ80),
IF(Parameters!$D$23 = 1, IFERROR(GEOMEAN(AC80, AJ80), 0),
IF(Parameters!$D$24, IF(AND(AC80=10,AJ80=10),10,0),
IF(Parameters!$D$25, IF(AND(AC80&gt;7,AJ80&gt;7),10,0),
IF(Parameters!$D$26, IF(AND(AC80&gt;7,AJ80&gt;7), 10, IF(OR(AND(AC80&gt;7,AJ80&gt;5),AND(AC80&gt;5,AJ80&gt;7)),6,0)),"no method"))))))</f>
        <v>2.1666666666666652</v>
      </c>
      <c r="W80" s="23">
        <f>IF(Parameters!$D$21 = 1, MAX(AD80, AK80),
IF(Parameters!$D$22 = 1, AVERAGE(AD80,AK80),
IF(Parameters!$D$23 = 1, IFERROR(GEOMEAN(AD80, AK80), 0),
IF(Parameters!$D$24, IF(AND(AD80=10,AK80=10),10,0),
IF(Parameters!$D$25, IF(AND(AD80&gt;7,AK80&gt;7),10,0),
IF(Parameters!$D$26, IF(AND(AD80&gt;7,AK80&gt;7), 10, IF(OR(AND(AD80&gt;7,AK80&gt;5),AND(AD80&gt;5,AK80&gt;7)),6,0)),"no method"))))))</f>
        <v>0</v>
      </c>
      <c r="X80" s="49"/>
      <c r="Y80" s="23">
        <v>3.5</v>
      </c>
      <c r="Z80" s="23">
        <v>0.93301435406698596</v>
      </c>
      <c r="AA80" s="24">
        <v>3.4876033057851199</v>
      </c>
      <c r="AB80" s="23">
        <v>1.8571428571428601</v>
      </c>
      <c r="AC80" s="23">
        <v>4.3333333333333304</v>
      </c>
      <c r="AD80" s="23">
        <v>0</v>
      </c>
      <c r="AE80" s="49"/>
      <c r="AF80" s="23">
        <v>10</v>
      </c>
      <c r="AG80" s="23">
        <v>0</v>
      </c>
      <c r="AH80" s="23">
        <v>2.0454545454545499</v>
      </c>
      <c r="AI80" s="23">
        <v>8.94</v>
      </c>
      <c r="AJ80" s="23">
        <v>0</v>
      </c>
      <c r="AK80" s="23">
        <v>0</v>
      </c>
      <c r="AL80" s="48"/>
      <c r="AM80" s="25">
        <v>0</v>
      </c>
      <c r="AN80" s="25">
        <v>0.3</v>
      </c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</row>
    <row r="81" spans="1:53" x14ac:dyDescent="0.2">
      <c r="A81" s="61">
        <v>76</v>
      </c>
      <c r="B81" s="18" t="s">
        <v>153</v>
      </c>
      <c r="C81" s="18" t="s">
        <v>154</v>
      </c>
      <c r="D81" s="18" t="s">
        <v>438</v>
      </c>
      <c r="E81" s="18" t="s">
        <v>432</v>
      </c>
      <c r="F81" s="48"/>
      <c r="G81" s="20" cm="1">
        <f t="array" ref="G81">IF(Parameters!$D$30, SUM(IF(ISNUMBER(R81:W81),(IF(R81:W81&gt;=Parameters!$D$36,1,"")),""))+0.5*(SUM(IF(ISNUMBER(R81:W81),(IF(R81:W81&gt;=Parameters!$D$37,1,"")),""))-SUM(IF(ISNUMBER(R81:W81),(IF(R81:W81&gt;=Parameters!$D$36,1,"")),""))),0) +
   IF(Parameters!$D$31,SUM(IF(ISNUMBER(R81:W81),(IF(R81:W81&gt;=Parameters!$D$36,1,"")),"")),0) +
   IF(Parameters!$D$32,AVERAGE(IF(ISNUMBER(R81:W81),R81:W81)),0) +
   IF(Parameters!$D$33,IF(OR(IF(ISNUMBER(R81:W81),R81:W81)=0),0,GEOMEAN(IF(ISNUMBER(R81:W81),R81:W81))),0)</f>
        <v>1.5</v>
      </c>
      <c r="H81" s="21">
        <f t="shared" si="5"/>
        <v>1.5</v>
      </c>
      <c r="I81" s="81"/>
      <c r="J81" s="20" cm="1">
        <f t="array" ref="J81">IF(Parameters!$D$30, SUM(IF(ISNUMBER(Y81:AD81),(IF(Y81:AD81&gt;=Parameters!$D$40,1,"")),""))+0.5*(SUM(IF(ISNUMBER(Y81:AD81),(IF(Y81:AD81&gt;=Parameters!$D$41,1,"")),""))-SUM(IF(ISNUMBER(Y81:AD81),(IF(Y81:AD81&gt;=Parameters!$D$40,1,"")),""))),0) +
   IF(Parameters!$D$31,SUM(IF(ISNUMBER(Y81:AD81),(IF(Y81:AD81&gt;=Parameters!$D$40,1,"")),"")),0) +
   IF(Parameters!$D$32,AVERAGE(IF(ISNUMBER(Y81:AD81),Y81:AD81)),0) +
   IF(Parameters!$D$33,IF(OR(IF(ISNUMBER(Y81:AD81),Y81:AD81)=0),0,GEOMEAN(IF(ISNUMBER(Y81:AD81),Y81:AD81))),0)</f>
        <v>1</v>
      </c>
      <c r="K81" s="21">
        <f t="shared" si="6"/>
        <v>1</v>
      </c>
      <c r="L81" s="81"/>
      <c r="M81" s="19" cm="1">
        <f t="array" ref="M81">IF(Parameters!$D$30, SUM(IF(ISNUMBER(AF81:AK81),(IF(AF81:AK81&gt;=Parameters!$D$40,1,"")),""))+0.5*(SUM(IF(ISNUMBER(AF81:AK81),(IF(AF81:AK81&gt;=Parameters!$D$41,1,"")),""))-SUM(IF(ISNUMBER(AF81:AK81),(IF(AF81:AK81&gt;=Parameters!$D$40,1,"")),""))),0) +
   IF(Parameters!$D$31,SUM(IF(ISNUMBER(AF81:AK81),(IF(AF81:AK81&gt;=Parameters!$D$40,1,"")),"")),0) +
   IF(Parameters!$D$32,AVERAGE(IF(ISNUMBER(AF81:AK81),AF81:AK81)),0) +
   IF(Parameters!$D$33,IF(OR(IF(ISNUMBER(AF81:AK81),AF81:AK81)=0),0,GEOMEAN(IF(ISNUMBER(AF81:AK81),AF81:AK81))),0)</f>
        <v>0.5</v>
      </c>
      <c r="N81" s="21">
        <f t="shared" si="7"/>
        <v>0.5</v>
      </c>
      <c r="O81" s="81"/>
      <c r="P81" s="22"/>
      <c r="Q81" s="48"/>
      <c r="R81" s="23">
        <f>IF(Parameters!$D$21 = 1, MAX(Y81, AF81),
IF(Parameters!$D$22 = 1, AVERAGE(Y81,AF81),
IF(Parameters!$D$23 = 1, IFERROR(GEOMEAN(Y81, AF81), 0),
IF(Parameters!$D$24, IF(AND(Y81=10,AF81=10),10,0),
IF(Parameters!$D$25, IF(AND(Y81&gt;7,AF81&gt;7),10,0),
IF(Parameters!$D$26, IF(AND(Y81&gt;7,AF81&gt;7), 10, IF(OR(AND(Y81&gt;7,AF81&gt;5),AND(Y81&gt;5,AF81&gt;7)),6,0)),"no method"))))))</f>
        <v>5.3809523809523698</v>
      </c>
      <c r="S81" s="23">
        <f>IF(Parameters!$D$21 = 1, MAX(Z81, AG81),
IF(Parameters!$D$22 = 1, AVERAGE(Z81,AG81),
IF(Parameters!$D$23 = 1, IFERROR(GEOMEAN(Z81, AG81), 0),
IF(Parameters!$D$24, IF(AND(Z81=10,AG81=10),10,0),
IF(Parameters!$D$25, IF(AND(Z81&gt;7,AG81&gt;7),10,0),
IF(Parameters!$D$26, IF(AND(Z81&gt;7,AG81&gt;7), 10, IF(OR(AND(Z81&gt;7,AG81&gt;5),AND(Z81&gt;5,AG81&gt;7)),6,0)),"no method"))))))</f>
        <v>2.6196172248803848</v>
      </c>
      <c r="T81" s="23">
        <f>IF(Parameters!$D$21 = 1, MAX(AA81, AH81),
IF(Parameters!$D$22 = 1, AVERAGE(AA81,AH81),
IF(Parameters!$D$23 = 1, IFERROR(GEOMEAN(AA81, AH81), 0),
IF(Parameters!$D$24, IF(AND(AA81=10,AH81=10),10,0),
IF(Parameters!$D$25, IF(AND(AA81&gt;7,AH81&gt;7),10,0),
IF(Parameters!$D$26, IF(AND(AA81&gt;7,AH81&gt;7), 10, IF(OR(AND(AA81&gt;7,AH81&gt;5),AND(AA81&gt;5,AH81&gt;7)),6,0)),"no method"))))))</f>
        <v>3.6177685950413201</v>
      </c>
      <c r="U81" s="23">
        <f>IF(Parameters!$D$21 = 1, MAX(AB81, AI81),
IF(Parameters!$D$22 = 1, AVERAGE(AB81,AI81),
IF(Parameters!$D$23 = 1, IFERROR(GEOMEAN(AB81, AI81), 0),
IF(Parameters!$D$24, IF(AND(AB81=10,AI81=10),10,0),
IF(Parameters!$D$25, IF(AND(AB81&gt;7,AI81&gt;7),10,0),
IF(Parameters!$D$26, IF(AND(AB81&gt;7,AI81&gt;7), 10, IF(OR(AND(AB81&gt;7,AI81&gt;5),AND(AB81&gt;5,AI81&gt;7)),6,0)),"no method"))))))</f>
        <v>6.89047619047619</v>
      </c>
      <c r="V81" s="23">
        <f>IF(Parameters!$D$21 = 1, MAX(AC81, AJ81),
IF(Parameters!$D$22 = 1, AVERAGE(AC81,AJ81),
IF(Parameters!$D$23 = 1, IFERROR(GEOMEAN(AC81, AJ81), 0),
IF(Parameters!$D$24, IF(AND(AC81=10,AJ81=10),10,0),
IF(Parameters!$D$25, IF(AND(AC81&gt;7,AJ81&gt;7),10,0),
IF(Parameters!$D$26, IF(AND(AC81&gt;7,AJ81&gt;7), 10, IF(OR(AND(AC81&gt;7,AJ81&gt;5),AND(AC81&gt;5,AJ81&gt;7)),6,0)),"no method"))))))</f>
        <v>5</v>
      </c>
      <c r="W81" s="23">
        <f>IF(Parameters!$D$21 = 1, MAX(AD81, AK81),
IF(Parameters!$D$22 = 1, AVERAGE(AD81,AK81),
IF(Parameters!$D$23 = 1, IFERROR(GEOMEAN(AD81, AK81), 0),
IF(Parameters!$D$24, IF(AND(AD81=10,AK81=10),10,0),
IF(Parameters!$D$25, IF(AND(AD81&gt;7,AK81&gt;7),10,0),
IF(Parameters!$D$26, IF(AND(AD81&gt;7,AK81&gt;7), 10, IF(OR(AND(AD81&gt;7,AK81&gt;5),AND(AD81&gt;5,AK81&gt;7)),6,0)),"no method"))))))</f>
        <v>2.0741329215242001</v>
      </c>
      <c r="X81" s="49"/>
      <c r="Y81" s="23">
        <v>6</v>
      </c>
      <c r="Z81" s="23">
        <v>5.2392344497607697</v>
      </c>
      <c r="AA81" s="24">
        <v>6.0991735537190097</v>
      </c>
      <c r="AB81" s="23">
        <v>4.71428571428571</v>
      </c>
      <c r="AC81" s="23">
        <v>10</v>
      </c>
      <c r="AD81" s="23">
        <v>0</v>
      </c>
      <c r="AE81" s="49"/>
      <c r="AF81" s="23">
        <v>4.7619047619047397</v>
      </c>
      <c r="AG81" s="23">
        <v>0</v>
      </c>
      <c r="AH81" s="23">
        <v>1.13636363636363</v>
      </c>
      <c r="AI81" s="23">
        <v>9.06666666666667</v>
      </c>
      <c r="AJ81" s="23">
        <v>0</v>
      </c>
      <c r="AK81" s="23">
        <v>4.1482658430484003</v>
      </c>
      <c r="AL81" s="48"/>
      <c r="AM81" s="25">
        <v>0</v>
      </c>
      <c r="AN81" s="25">
        <v>0.2</v>
      </c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</row>
    <row r="82" spans="1:53" x14ac:dyDescent="0.2">
      <c r="A82" s="61">
        <v>77</v>
      </c>
      <c r="B82" s="18" t="s">
        <v>155</v>
      </c>
      <c r="C82" s="18" t="s">
        <v>156</v>
      </c>
      <c r="D82" s="18" t="s">
        <v>433</v>
      </c>
      <c r="E82" s="18" t="s">
        <v>432</v>
      </c>
      <c r="F82" s="48"/>
      <c r="G82" s="20" cm="1">
        <f t="array" ref="G82">IF(Parameters!$D$30, SUM(IF(ISNUMBER(R82:W82),(IF(R82:W82&gt;=Parameters!$D$36,1,"")),""))+0.5*(SUM(IF(ISNUMBER(R82:W82),(IF(R82:W82&gt;=Parameters!$D$37,1,"")),""))-SUM(IF(ISNUMBER(R82:W82),(IF(R82:W82&gt;=Parameters!$D$36,1,"")),""))),0) +
   IF(Parameters!$D$31,SUM(IF(ISNUMBER(R82:W82),(IF(R82:W82&gt;=Parameters!$D$36,1,"")),"")),0) +
   IF(Parameters!$D$32,AVERAGE(IF(ISNUMBER(R82:W82),R82:W82)),0) +
   IF(Parameters!$D$33,IF(OR(IF(ISNUMBER(R82:W82),R82:W82)=0),0,GEOMEAN(IF(ISNUMBER(R82:W82),R82:W82))),0)</f>
        <v>2.5</v>
      </c>
      <c r="H82" s="21">
        <f t="shared" si="5"/>
        <v>2.5</v>
      </c>
      <c r="I82" s="81"/>
      <c r="J82" s="20" cm="1">
        <f t="array" ref="J82">IF(Parameters!$D$30, SUM(IF(ISNUMBER(Y82:AD82),(IF(Y82:AD82&gt;=Parameters!$D$40,1,"")),""))+0.5*(SUM(IF(ISNUMBER(Y82:AD82),(IF(Y82:AD82&gt;=Parameters!$D$41,1,"")),""))-SUM(IF(ISNUMBER(Y82:AD82),(IF(Y82:AD82&gt;=Parameters!$D$40,1,"")),""))),0) +
   IF(Parameters!$D$31,SUM(IF(ISNUMBER(Y82:AD82),(IF(Y82:AD82&gt;=Parameters!$D$40,1,"")),"")),0) +
   IF(Parameters!$D$32,AVERAGE(IF(ISNUMBER(Y82:AD82),Y82:AD82)),0) +
   IF(Parameters!$D$33,IF(OR(IF(ISNUMBER(Y82:AD82),Y82:AD82)=0),0,GEOMEAN(IF(ISNUMBER(Y82:AD82),Y82:AD82))),0)</f>
        <v>1.5</v>
      </c>
      <c r="K82" s="21">
        <f t="shared" si="6"/>
        <v>1.5</v>
      </c>
      <c r="L82" s="81"/>
      <c r="M82" s="19" cm="1">
        <f t="array" ref="M82">IF(Parameters!$D$30, SUM(IF(ISNUMBER(AF82:AK82),(IF(AF82:AK82&gt;=Parameters!$D$40,1,"")),""))+0.5*(SUM(IF(ISNUMBER(AF82:AK82),(IF(AF82:AK82&gt;=Parameters!$D$41,1,"")),""))-SUM(IF(ISNUMBER(AF82:AK82),(IF(AF82:AK82&gt;=Parameters!$D$40,1,"")),""))),0) +
   IF(Parameters!$D$31,SUM(IF(ISNUMBER(AF82:AK82),(IF(AF82:AK82&gt;=Parameters!$D$40,1,"")),"")),0) +
   IF(Parameters!$D$32,AVERAGE(IF(ISNUMBER(AF82:AK82),AF82:AK82)),0) +
   IF(Parameters!$D$33,IF(OR(IF(ISNUMBER(AF82:AK82),AF82:AK82)=0),0,GEOMEAN(IF(ISNUMBER(AF82:AK82),AF82:AK82))),0)</f>
        <v>1</v>
      </c>
      <c r="N82" s="21">
        <f t="shared" si="7"/>
        <v>1</v>
      </c>
      <c r="O82" s="81"/>
      <c r="P82" s="22"/>
      <c r="Q82" s="48"/>
      <c r="R82" s="23">
        <f>IF(Parameters!$D$21 = 1, MAX(Y82, AF82),
IF(Parameters!$D$22 = 1, AVERAGE(Y82,AF82),
IF(Parameters!$D$23 = 1, IFERROR(GEOMEAN(Y82, AF82), 0),
IF(Parameters!$D$24, IF(AND(Y82=10,AF82=10),10,0),
IF(Parameters!$D$25, IF(AND(Y82&gt;7,AF82&gt;7),10,0),
IF(Parameters!$D$26, IF(AND(Y82&gt;7,AF82&gt;7), 10, IF(OR(AND(Y82&gt;7,AF82&gt;5),AND(Y82&gt;5,AF82&gt;7)),6,0)),"no method"))))))</f>
        <v>7.8410993055971554</v>
      </c>
      <c r="S82" s="23">
        <f>IF(Parameters!$D$21 = 1, MAX(Z82, AG82),
IF(Parameters!$D$22 = 1, AVERAGE(Z82,AG82),
IF(Parameters!$D$23 = 1, IFERROR(GEOMEAN(Z82, AG82), 0),
IF(Parameters!$D$24, IF(AND(Z82=10,AG82=10),10,0),
IF(Parameters!$D$25, IF(AND(Z82&gt;7,AG82&gt;7),10,0),
IF(Parameters!$D$26, IF(AND(Z82&gt;7,AG82&gt;7), 10, IF(OR(AND(Z82&gt;7,AG82&gt;5),AND(Z82&gt;5,AG82&gt;7)),6,0)),"no method"))))))</f>
        <v>3.5885167464114849</v>
      </c>
      <c r="T82" s="23">
        <f>IF(Parameters!$D$21 = 1, MAX(AA82, AH82),
IF(Parameters!$D$22 = 1, AVERAGE(AA82,AH82),
IF(Parameters!$D$23 = 1, IFERROR(GEOMEAN(AA82, AH82), 0),
IF(Parameters!$D$24, IF(AND(AA82=10,AH82=10),10,0),
IF(Parameters!$D$25, IF(AND(AA82&gt;7,AH82&gt;7),10,0),
IF(Parameters!$D$26, IF(AND(AA82&gt;7,AH82&gt;7), 10, IF(OR(AND(AA82&gt;7,AH82&gt;5),AND(AA82&gt;5,AH82&gt;7)),6,0)),"no method"))))))</f>
        <v>3.0495867768595049</v>
      </c>
      <c r="U82" s="23">
        <f>IF(Parameters!$D$21 = 1, MAX(AB82, AI82),
IF(Parameters!$D$22 = 1, AVERAGE(AB82,AI82),
IF(Parameters!$D$23 = 1, IFERROR(GEOMEAN(AB82, AI82), 0),
IF(Parameters!$D$24, IF(AND(AB82=10,AI82=10),10,0),
IF(Parameters!$D$25, IF(AND(AB82&gt;7,AI82&gt;7),10,0),
IF(Parameters!$D$26, IF(AND(AB82&gt;7,AI82&gt;7), 10, IF(OR(AND(AB82&gt;7,AI82&gt;5),AND(AB82&gt;5,AI82&gt;7)),6,0)),"no method"))))))</f>
        <v>7.9571428571428546</v>
      </c>
      <c r="V82" s="23">
        <f>IF(Parameters!$D$21 = 1, MAX(AC82, AJ82),
IF(Parameters!$D$22 = 1, AVERAGE(AC82,AJ82),
IF(Parameters!$D$23 = 1, IFERROR(GEOMEAN(AC82, AJ82), 0),
IF(Parameters!$D$24, IF(AND(AC82=10,AJ82=10),10,0),
IF(Parameters!$D$25, IF(AND(AC82&gt;7,AJ82&gt;7),10,0),
IF(Parameters!$D$26, IF(AND(AC82&gt;7,AJ82&gt;7), 10, IF(OR(AND(AC82&gt;7,AJ82&gt;5),AND(AC82&gt;5,AJ82&gt;7)),6,0)),"no method"))))))</f>
        <v>5</v>
      </c>
      <c r="W82" s="23">
        <f>IF(Parameters!$D$21 = 1, MAX(AD82, AK82),
IF(Parameters!$D$22 = 1, AVERAGE(AD82,AK82),
IF(Parameters!$D$23 = 1, IFERROR(GEOMEAN(AD82, AK82), 0),
IF(Parameters!$D$24, IF(AND(AD82=10,AK82=10),10,0),
IF(Parameters!$D$25, IF(AND(AD82&gt;7,AK82&gt;7),10,0),
IF(Parameters!$D$26, IF(AND(AD82&gt;7,AK82&gt;7), 10, IF(OR(AND(AD82&gt;7,AK82&gt;5),AND(AD82&gt;5,AK82&gt;7)),6,0)),"no method"))))))</f>
        <v>0</v>
      </c>
      <c r="X82" s="49"/>
      <c r="Y82" s="23">
        <v>6.5</v>
      </c>
      <c r="Z82" s="23">
        <v>7.1770334928229698</v>
      </c>
      <c r="AA82" s="24">
        <v>6.0991735537190097</v>
      </c>
      <c r="AB82" s="23">
        <v>6.71428571428571</v>
      </c>
      <c r="AC82" s="23">
        <v>10</v>
      </c>
      <c r="AD82" s="23">
        <v>0</v>
      </c>
      <c r="AE82" s="49"/>
      <c r="AF82" s="23">
        <v>9.1821986111943108</v>
      </c>
      <c r="AG82" s="23">
        <v>0</v>
      </c>
      <c r="AH82" s="23">
        <v>0</v>
      </c>
      <c r="AI82" s="23">
        <v>9.1999999999999993</v>
      </c>
      <c r="AJ82" s="23">
        <v>0</v>
      </c>
      <c r="AK82" s="23">
        <v>0</v>
      </c>
      <c r="AL82" s="48"/>
      <c r="AM82" s="25">
        <v>0</v>
      </c>
      <c r="AN82" s="25">
        <v>0.3</v>
      </c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</row>
    <row r="83" spans="1:53" x14ac:dyDescent="0.2">
      <c r="A83" s="61">
        <v>78</v>
      </c>
      <c r="B83" s="18" t="s">
        <v>157</v>
      </c>
      <c r="C83" s="18" t="s">
        <v>158</v>
      </c>
      <c r="D83" s="18" t="s">
        <v>435</v>
      </c>
      <c r="E83" s="18" t="s">
        <v>0</v>
      </c>
      <c r="F83" s="48"/>
      <c r="G83" s="20" cm="1">
        <f t="array" ref="G83">IF(Parameters!$D$30, SUM(IF(ISNUMBER(R83:W83),(IF(R83:W83&gt;=Parameters!$D$36,1,"")),""))+0.5*(SUM(IF(ISNUMBER(R83:W83),(IF(R83:W83&gt;=Parameters!$D$37,1,"")),""))-SUM(IF(ISNUMBER(R83:W83),(IF(R83:W83&gt;=Parameters!$D$36,1,"")),""))),0) +
   IF(Parameters!$D$31,SUM(IF(ISNUMBER(R83:W83),(IF(R83:W83&gt;=Parameters!$D$36,1,"")),"")),0) +
   IF(Parameters!$D$32,AVERAGE(IF(ISNUMBER(R83:W83),R83:W83)),0) +
   IF(Parameters!$D$33,IF(OR(IF(ISNUMBER(R83:W83),R83:W83)=0),0,GEOMEAN(IF(ISNUMBER(R83:W83),R83:W83))),0)</f>
        <v>0</v>
      </c>
      <c r="H83" s="21">
        <f t="shared" si="5"/>
        <v>0</v>
      </c>
      <c r="I83" s="81"/>
      <c r="J83" s="20" cm="1">
        <f t="array" ref="J83">IF(Parameters!$D$30, SUM(IF(ISNUMBER(Y83:AD83),(IF(Y83:AD83&gt;=Parameters!$D$40,1,"")),""))+0.5*(SUM(IF(ISNUMBER(Y83:AD83),(IF(Y83:AD83&gt;=Parameters!$D$41,1,"")),""))-SUM(IF(ISNUMBER(Y83:AD83),(IF(Y83:AD83&gt;=Parameters!$D$40,1,"")),""))),0) +
   IF(Parameters!$D$31,SUM(IF(ISNUMBER(Y83:AD83),(IF(Y83:AD83&gt;=Parameters!$D$40,1,"")),"")),0) +
   IF(Parameters!$D$32,AVERAGE(IF(ISNUMBER(Y83:AD83),Y83:AD83)),0) +
   IF(Parameters!$D$33,IF(OR(IF(ISNUMBER(Y83:AD83),Y83:AD83)=0),0,GEOMEAN(IF(ISNUMBER(Y83:AD83),Y83:AD83))),0)</f>
        <v>0</v>
      </c>
      <c r="K83" s="21">
        <f t="shared" si="6"/>
        <v>0</v>
      </c>
      <c r="L83" s="81"/>
      <c r="M83" s="19" cm="1">
        <f t="array" ref="M83">IF(Parameters!$D$30, SUM(IF(ISNUMBER(AF83:AK83),(IF(AF83:AK83&gt;=Parameters!$D$40,1,"")),""))+0.5*(SUM(IF(ISNUMBER(AF83:AK83),(IF(AF83:AK83&gt;=Parameters!$D$41,1,"")),""))-SUM(IF(ISNUMBER(AF83:AK83),(IF(AF83:AK83&gt;=Parameters!$D$40,1,"")),""))),0) +
   IF(Parameters!$D$31,SUM(IF(ISNUMBER(AF83:AK83),(IF(AF83:AK83&gt;=Parameters!$D$40,1,"")),"")),0) +
   IF(Parameters!$D$32,AVERAGE(IF(ISNUMBER(AF83:AK83),AF83:AK83)),0) +
   IF(Parameters!$D$33,IF(OR(IF(ISNUMBER(AF83:AK83),AF83:AK83)=0),0,GEOMEAN(IF(ISNUMBER(AF83:AK83),AF83:AK83))),0)</f>
        <v>0</v>
      </c>
      <c r="N83" s="21">
        <f t="shared" si="7"/>
        <v>0</v>
      </c>
      <c r="O83" s="81"/>
      <c r="P83" s="22"/>
      <c r="Q83" s="48"/>
      <c r="R83" s="23">
        <f>IF(Parameters!$D$21 = 1, MAX(Y83, AF83),
IF(Parameters!$D$22 = 1, AVERAGE(Y83,AF83),
IF(Parameters!$D$23 = 1, IFERROR(GEOMEAN(Y83, AF83), 0),
IF(Parameters!$D$24, IF(AND(Y83=10,AF83=10),10,0),
IF(Parameters!$D$25, IF(AND(Y83&gt;7,AF83&gt;7),10,0),
IF(Parameters!$D$26, IF(AND(Y83&gt;7,AF83&gt;7), 10, IF(OR(AND(Y83&gt;7,AF83&gt;5),AND(Y83&gt;5,AF83&gt;7)),6,0)),"no method"))))))</f>
        <v>3.6309523809523698</v>
      </c>
      <c r="S83" s="23">
        <f>IF(Parameters!$D$21 = 1, MAX(Z83, AG83),
IF(Parameters!$D$22 = 1, AVERAGE(Z83,AG83),
IF(Parameters!$D$23 = 1, IFERROR(GEOMEAN(Z83, AG83), 0),
IF(Parameters!$D$24, IF(AND(Z83=10,AG83=10),10,0),
IF(Parameters!$D$25, IF(AND(Z83&gt;7,AG83&gt;7),10,0),
IF(Parameters!$D$26, IF(AND(Z83&gt;7,AG83&gt;7), 10, IF(OR(AND(Z83&gt;7,AG83&gt;5),AND(Z83&gt;5,AG83&gt;7)),6,0)),"no method"))))))</f>
        <v>0</v>
      </c>
      <c r="T83" s="23">
        <f>IF(Parameters!$D$21 = 1, MAX(AA83, AH83),
IF(Parameters!$D$22 = 1, AVERAGE(AA83,AH83),
IF(Parameters!$D$23 = 1, IFERROR(GEOMEAN(AA83, AH83), 0),
IF(Parameters!$D$24, IF(AND(AA83=10,AH83=10),10,0),
IF(Parameters!$D$25, IF(AND(AA83&gt;7,AH83&gt;7),10,0),
IF(Parameters!$D$26, IF(AND(AA83&gt;7,AH83&gt;7), 10, IF(OR(AND(AA83&gt;7,AH83&gt;5),AND(AA83&gt;5,AH83&gt;7)),6,0)),"no method"))))))</f>
        <v>2.2789256198347152</v>
      </c>
      <c r="U83" s="23">
        <f>IF(Parameters!$D$21 = 1, MAX(AB83, AI83),
IF(Parameters!$D$22 = 1, AVERAGE(AB83,AI83),
IF(Parameters!$D$23 = 1, IFERROR(GEOMEAN(AB83, AI83), 0),
IF(Parameters!$D$24, IF(AND(AB83=10,AI83=10),10,0),
IF(Parameters!$D$25, IF(AND(AB83&gt;7,AI83&gt;7),10,0),
IF(Parameters!$D$26, IF(AND(AB83&gt;7,AI83&gt;7), 10, IF(OR(AND(AB83&gt;7,AI83&gt;5),AND(AB83&gt;5,AI83&gt;7)),6,0)),"no method"))))))</f>
        <v>1.7857142857142856</v>
      </c>
      <c r="V83" s="23">
        <f>IF(Parameters!$D$21 = 1, MAX(AC83, AJ83),
IF(Parameters!$D$22 = 1, AVERAGE(AC83,AJ83),
IF(Parameters!$D$23 = 1, IFERROR(GEOMEAN(AC83, AJ83), 0),
IF(Parameters!$D$24, IF(AND(AC83=10,AJ83=10),10,0),
IF(Parameters!$D$25, IF(AND(AC83&gt;7,AJ83&gt;7),10,0),
IF(Parameters!$D$26, IF(AND(AC83&gt;7,AJ83&gt;7), 10, IF(OR(AND(AC83&gt;7,AJ83&gt;5),AND(AC83&gt;5,AJ83&gt;7)),6,0)),"no method"))))))</f>
        <v>1</v>
      </c>
      <c r="W83" s="23">
        <f>IF(Parameters!$D$21 = 1, MAX(AD83, AK83),
IF(Parameters!$D$22 = 1, AVERAGE(AD83,AK83),
IF(Parameters!$D$23 = 1, IFERROR(GEOMEAN(AD83, AK83), 0),
IF(Parameters!$D$24, IF(AND(AD83=10,AK83=10),10,0),
IF(Parameters!$D$25, IF(AND(AD83&gt;7,AK83&gt;7),10,0),
IF(Parameters!$D$26, IF(AND(AD83&gt;7,AK83&gt;7), 10, IF(OR(AND(AD83&gt;7,AK83&gt;5),AND(AD83&gt;5,AK83&gt;7)),6,0)),"no method"))))))</f>
        <v>0</v>
      </c>
      <c r="X83" s="49"/>
      <c r="Y83" s="23">
        <v>2.5</v>
      </c>
      <c r="Z83" s="23">
        <v>0</v>
      </c>
      <c r="AA83" s="24">
        <v>1.60330578512397</v>
      </c>
      <c r="AB83" s="23">
        <v>0.57142857142857095</v>
      </c>
      <c r="AC83" s="23">
        <v>2</v>
      </c>
      <c r="AD83" s="23">
        <v>0</v>
      </c>
      <c r="AE83" s="49"/>
      <c r="AF83" s="23">
        <v>4.7619047619047397</v>
      </c>
      <c r="AG83" s="23">
        <v>0</v>
      </c>
      <c r="AH83" s="23">
        <v>2.9545454545454599</v>
      </c>
      <c r="AI83" s="23">
        <v>3</v>
      </c>
      <c r="AJ83" s="23">
        <v>0</v>
      </c>
      <c r="AK83" s="23">
        <v>0</v>
      </c>
      <c r="AL83" s="48"/>
      <c r="AM83" s="25">
        <v>0</v>
      </c>
      <c r="AN83" s="25">
        <v>0.4</v>
      </c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</row>
    <row r="84" spans="1:53" x14ac:dyDescent="0.2">
      <c r="A84" s="61">
        <v>79</v>
      </c>
      <c r="B84" s="18" t="s">
        <v>159</v>
      </c>
      <c r="C84" s="18" t="s">
        <v>160</v>
      </c>
      <c r="D84" s="18" t="s">
        <v>436</v>
      </c>
      <c r="E84" s="18" t="s">
        <v>432</v>
      </c>
      <c r="F84" s="48"/>
      <c r="G84" s="20" cm="1">
        <f t="array" ref="G84">IF(Parameters!$D$30, SUM(IF(ISNUMBER(R84:W84),(IF(R84:W84&gt;=Parameters!$D$36,1,"")),""))+0.5*(SUM(IF(ISNUMBER(R84:W84),(IF(R84:W84&gt;=Parameters!$D$37,1,"")),""))-SUM(IF(ISNUMBER(R84:W84),(IF(R84:W84&gt;=Parameters!$D$36,1,"")),""))),0) +
   IF(Parameters!$D$31,SUM(IF(ISNUMBER(R84:W84),(IF(R84:W84&gt;=Parameters!$D$36,1,"")),"")),0) +
   IF(Parameters!$D$32,AVERAGE(IF(ISNUMBER(R84:W84),R84:W84)),0) +
   IF(Parameters!$D$33,IF(OR(IF(ISNUMBER(R84:W84),R84:W84)=0),0,GEOMEAN(IF(ISNUMBER(R84:W84),R84:W84))),0)</f>
        <v>1.5</v>
      </c>
      <c r="H84" s="21">
        <f t="shared" si="5"/>
        <v>1.5</v>
      </c>
      <c r="I84" s="81"/>
      <c r="J84" s="20" cm="1">
        <f t="array" ref="J84">IF(Parameters!$D$30, SUM(IF(ISNUMBER(Y84:AD84),(IF(Y84:AD84&gt;=Parameters!$D$40,1,"")),""))+0.5*(SUM(IF(ISNUMBER(Y84:AD84),(IF(Y84:AD84&gt;=Parameters!$D$41,1,"")),""))-SUM(IF(ISNUMBER(Y84:AD84),(IF(Y84:AD84&gt;=Parameters!$D$40,1,"")),""))),0) +
   IF(Parameters!$D$31,SUM(IF(ISNUMBER(Y84:AD84),(IF(Y84:AD84&gt;=Parameters!$D$40,1,"")),"")),0) +
   IF(Parameters!$D$32,AVERAGE(IF(ISNUMBER(Y84:AD84),Y84:AD84)),0) +
   IF(Parameters!$D$33,IF(OR(IF(ISNUMBER(Y84:AD84),Y84:AD84)=0),0,GEOMEAN(IF(ISNUMBER(Y84:AD84),Y84:AD84))),0)</f>
        <v>1.5</v>
      </c>
      <c r="K84" s="21">
        <f t="shared" si="6"/>
        <v>1.5</v>
      </c>
      <c r="L84" s="81"/>
      <c r="M84" s="19" cm="1">
        <f t="array" ref="M84">IF(Parameters!$D$30, SUM(IF(ISNUMBER(AF84:AK84),(IF(AF84:AK84&gt;=Parameters!$D$40,1,"")),""))+0.5*(SUM(IF(ISNUMBER(AF84:AK84),(IF(AF84:AK84&gt;=Parameters!$D$41,1,"")),""))-SUM(IF(ISNUMBER(AF84:AK84),(IF(AF84:AK84&gt;=Parameters!$D$40,1,"")),""))),0) +
   IF(Parameters!$D$31,SUM(IF(ISNUMBER(AF84:AK84),(IF(AF84:AK84&gt;=Parameters!$D$40,1,"")),"")),0) +
   IF(Parameters!$D$32,AVERAGE(IF(ISNUMBER(AF84:AK84),AF84:AK84)),0) +
   IF(Parameters!$D$33,IF(OR(IF(ISNUMBER(AF84:AK84),AF84:AK84)=0),0,GEOMEAN(IF(ISNUMBER(AF84:AK84),AF84:AK84))),0)</f>
        <v>1</v>
      </c>
      <c r="N84" s="21">
        <f t="shared" si="7"/>
        <v>1</v>
      </c>
      <c r="O84" s="81"/>
      <c r="P84" s="22"/>
      <c r="Q84" s="48"/>
      <c r="R84" s="23">
        <f>IF(Parameters!$D$21 = 1, MAX(Y84, AF84),
IF(Parameters!$D$22 = 1, AVERAGE(Y84,AF84),
IF(Parameters!$D$23 = 1, IFERROR(GEOMEAN(Y84, AF84), 0),
IF(Parameters!$D$24, IF(AND(Y84=10,AF84=10),10,0),
IF(Parameters!$D$25, IF(AND(Y84&gt;7,AF84&gt;7),10,0),
IF(Parameters!$D$26, IF(AND(Y84&gt;7,AF84&gt;7), 10, IF(OR(AND(Y84&gt;7,AF84&gt;5),AND(Y84&gt;5,AF84&gt;7)),6,0)),"no method"))))))</f>
        <v>5.0876000000000001</v>
      </c>
      <c r="S84" s="23">
        <f>IF(Parameters!$D$21 = 1, MAX(Z84, AG84),
IF(Parameters!$D$22 = 1, AVERAGE(Z84,AG84),
IF(Parameters!$D$23 = 1, IFERROR(GEOMEAN(Z84, AG84), 0),
IF(Parameters!$D$24, IF(AND(Z84=10,AG84=10),10,0),
IF(Parameters!$D$25, IF(AND(Z84&gt;7,AG84&gt;7),10,0),
IF(Parameters!$D$26, IF(AND(Z84&gt;7,AG84&gt;7), 10, IF(OR(AND(Z84&gt;7,AG84&gt;5),AND(Z84&gt;5,AG84&gt;7)),6,0)),"no method"))))))</f>
        <v>1.483253588516745</v>
      </c>
      <c r="T84" s="23">
        <f>IF(Parameters!$D$21 = 1, MAX(AA84, AH84),
IF(Parameters!$D$22 = 1, AVERAGE(AA84,AH84),
IF(Parameters!$D$23 = 1, IFERROR(GEOMEAN(AA84, AH84), 0),
IF(Parameters!$D$24, IF(AND(AA84=10,AH84=10),10,0),
IF(Parameters!$D$25, IF(AND(AA84&gt;7,AH84&gt;7),10,0),
IF(Parameters!$D$26, IF(AND(AA84&gt;7,AH84&gt;7), 10, IF(OR(AND(AA84&gt;7,AH84&gt;5),AND(AA84&gt;5,AH84&gt;7)),6,0)),"no method"))))))</f>
        <v>10</v>
      </c>
      <c r="U84" s="23">
        <f>IF(Parameters!$D$21 = 1, MAX(AB84, AI84),
IF(Parameters!$D$22 = 1, AVERAGE(AB84,AI84),
IF(Parameters!$D$23 = 1, IFERROR(GEOMEAN(AB84, AI84), 0),
IF(Parameters!$D$24, IF(AND(AB84=10,AI84=10),10,0),
IF(Parameters!$D$25, IF(AND(AB84&gt;7,AI84&gt;7),10,0),
IF(Parameters!$D$26, IF(AND(AB84&gt;7,AI84&gt;7), 10, IF(OR(AND(AB84&gt;7,AI84&gt;5),AND(AB84&gt;5,AI84&gt;7)),6,0)),"no method"))))))</f>
        <v>4.2576190476190447</v>
      </c>
      <c r="V84" s="23">
        <f>IF(Parameters!$D$21 = 1, MAX(AC84, AJ84),
IF(Parameters!$D$22 = 1, AVERAGE(AC84,AJ84),
IF(Parameters!$D$23 = 1, IFERROR(GEOMEAN(AC84, AJ84), 0),
IF(Parameters!$D$24, IF(AND(AC84=10,AJ84=10),10,0),
IF(Parameters!$D$25, IF(AND(AC84&gt;7,AJ84&gt;7),10,0),
IF(Parameters!$D$26, IF(AND(AC84&gt;7,AJ84&gt;7), 10, IF(OR(AND(AC84&gt;7,AJ84&gt;5),AND(AC84&gt;5,AJ84&gt;7)),6,0)),"no method"))))))</f>
        <v>4.8333333333333348</v>
      </c>
      <c r="W84" s="23">
        <f>IF(Parameters!$D$21 = 1, MAX(AD84, AK84),
IF(Parameters!$D$22 = 1, AVERAGE(AD84,AK84),
IF(Parameters!$D$23 = 1, IFERROR(GEOMEAN(AD84, AK84), 0),
IF(Parameters!$D$24, IF(AND(AD84=10,AK84=10),10,0),
IF(Parameters!$D$25, IF(AND(AD84&gt;7,AK84&gt;7),10,0),
IF(Parameters!$D$26, IF(AND(AD84&gt;7,AK84&gt;7), 10, IF(OR(AND(AD84&gt;7,AK84&gt;5),AND(AD84&gt;5,AK84&gt;7)),6,0)),"no method"))))))</f>
        <v>0</v>
      </c>
      <c r="X84" s="49"/>
      <c r="Y84" s="23">
        <v>6.46</v>
      </c>
      <c r="Z84" s="23">
        <v>2.9665071770334901</v>
      </c>
      <c r="AA84" s="24">
        <v>10</v>
      </c>
      <c r="AB84" s="23">
        <v>3.4285714285714302</v>
      </c>
      <c r="AC84" s="23">
        <v>9.6666666666666696</v>
      </c>
      <c r="AD84" s="23">
        <v>0</v>
      </c>
      <c r="AE84" s="49"/>
      <c r="AF84" s="23">
        <v>3.7151999999999998</v>
      </c>
      <c r="AG84" s="23">
        <v>0</v>
      </c>
      <c r="AH84" s="23">
        <v>10</v>
      </c>
      <c r="AI84" s="23">
        <v>5.0866666666666598</v>
      </c>
      <c r="AJ84" s="23">
        <v>0</v>
      </c>
      <c r="AK84" s="23">
        <v>0</v>
      </c>
      <c r="AL84" s="48"/>
      <c r="AM84" s="25">
        <v>0</v>
      </c>
      <c r="AN84" s="25">
        <v>0.3</v>
      </c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</row>
    <row r="85" spans="1:53" x14ac:dyDescent="0.2">
      <c r="A85" s="61">
        <v>80</v>
      </c>
      <c r="B85" s="18" t="s">
        <v>161</v>
      </c>
      <c r="C85" s="18" t="s">
        <v>162</v>
      </c>
      <c r="D85" s="18" t="s">
        <v>436</v>
      </c>
      <c r="E85" s="18" t="s">
        <v>432</v>
      </c>
      <c r="F85" s="48"/>
      <c r="G85" s="20" cm="1">
        <f t="array" ref="G85">IF(Parameters!$D$30, SUM(IF(ISNUMBER(R85:W85),(IF(R85:W85&gt;=Parameters!$D$36,1,"")),""))+0.5*(SUM(IF(ISNUMBER(R85:W85),(IF(R85:W85&gt;=Parameters!$D$37,1,"")),""))-SUM(IF(ISNUMBER(R85:W85),(IF(R85:W85&gt;=Parameters!$D$36,1,"")),""))),0) +
   IF(Parameters!$D$31,SUM(IF(ISNUMBER(R85:W85),(IF(R85:W85&gt;=Parameters!$D$36,1,"")),"")),0) +
   IF(Parameters!$D$32,AVERAGE(IF(ISNUMBER(R85:W85),R85:W85)),0) +
   IF(Parameters!$D$33,IF(OR(IF(ISNUMBER(R85:W85),R85:W85)=0),0,GEOMEAN(IF(ISNUMBER(R85:W85),R85:W85))),0)</f>
        <v>2.5</v>
      </c>
      <c r="H85" s="21">
        <f t="shared" si="5"/>
        <v>2.5</v>
      </c>
      <c r="I85" s="81"/>
      <c r="J85" s="20" cm="1">
        <f t="array" ref="J85">IF(Parameters!$D$30, SUM(IF(ISNUMBER(Y85:AD85),(IF(Y85:AD85&gt;=Parameters!$D$40,1,"")),""))+0.5*(SUM(IF(ISNUMBER(Y85:AD85),(IF(Y85:AD85&gt;=Parameters!$D$41,1,"")),""))-SUM(IF(ISNUMBER(Y85:AD85),(IF(Y85:AD85&gt;=Parameters!$D$40,1,"")),""))),0) +
   IF(Parameters!$D$31,SUM(IF(ISNUMBER(Y85:AD85),(IF(Y85:AD85&gt;=Parameters!$D$40,1,"")),"")),0) +
   IF(Parameters!$D$32,AVERAGE(IF(ISNUMBER(Y85:AD85),Y85:AD85)),0) +
   IF(Parameters!$D$33,IF(OR(IF(ISNUMBER(Y85:AD85),Y85:AD85)=0),0,GEOMEAN(IF(ISNUMBER(Y85:AD85),Y85:AD85))),0)</f>
        <v>3</v>
      </c>
      <c r="K85" s="21">
        <f t="shared" si="6"/>
        <v>3</v>
      </c>
      <c r="L85" s="81"/>
      <c r="M85" s="19" cm="1">
        <f t="array" ref="M85">IF(Parameters!$D$30, SUM(IF(ISNUMBER(AF85:AK85),(IF(AF85:AK85&gt;=Parameters!$D$40,1,"")),""))+0.5*(SUM(IF(ISNUMBER(AF85:AK85),(IF(AF85:AK85&gt;=Parameters!$D$41,1,"")),""))-SUM(IF(ISNUMBER(AF85:AK85),(IF(AF85:AK85&gt;=Parameters!$D$40,1,"")),""))),0) +
   IF(Parameters!$D$31,SUM(IF(ISNUMBER(AF85:AK85),(IF(AF85:AK85&gt;=Parameters!$D$40,1,"")),"")),0) +
   IF(Parameters!$D$32,AVERAGE(IF(ISNUMBER(AF85:AK85),AF85:AK85)),0) +
   IF(Parameters!$D$33,IF(OR(IF(ISNUMBER(AF85:AK85),AF85:AK85)=0),0,GEOMEAN(IF(ISNUMBER(AF85:AK85),AF85:AK85))),0)</f>
        <v>1</v>
      </c>
      <c r="N85" s="21">
        <f t="shared" si="7"/>
        <v>1</v>
      </c>
      <c r="O85" s="81"/>
      <c r="P85" s="22"/>
      <c r="Q85" s="48"/>
      <c r="R85" s="23">
        <f>IF(Parameters!$D$21 = 1, MAX(Y85, AF85),
IF(Parameters!$D$22 = 1, AVERAGE(Y85,AF85),
IF(Parameters!$D$23 = 1, IFERROR(GEOMEAN(Y85, AF85), 0),
IF(Parameters!$D$24, IF(AND(Y85=10,AF85=10),10,0),
IF(Parameters!$D$25, IF(AND(Y85&gt;7,AF85&gt;7),10,0),
IF(Parameters!$D$26, IF(AND(Y85&gt;7,AF85&gt;7), 10, IF(OR(AND(Y85&gt;7,AF85&gt;5),AND(Y85&gt;5,AF85&gt;7)),6,0)),"no method"))))))</f>
        <v>7.1573399999999996</v>
      </c>
      <c r="S85" s="23">
        <f>IF(Parameters!$D$21 = 1, MAX(Z85, AG85),
IF(Parameters!$D$22 = 1, AVERAGE(Z85,AG85),
IF(Parameters!$D$23 = 1, IFERROR(GEOMEAN(Z85, AG85), 0),
IF(Parameters!$D$24, IF(AND(Z85=10,AG85=10),10,0),
IF(Parameters!$D$25, IF(AND(Z85&gt;7,AG85&gt;7),10,0),
IF(Parameters!$D$26, IF(AND(Z85&gt;7,AG85&gt;7), 10, IF(OR(AND(Z85&gt;7,AG85&gt;5),AND(Z85&gt;5,AG85&gt;7)),6,0)),"no method"))))))</f>
        <v>2.954545454545455</v>
      </c>
      <c r="T85" s="23">
        <f>IF(Parameters!$D$21 = 1, MAX(AA85, AH85),
IF(Parameters!$D$22 = 1, AVERAGE(AA85,AH85),
IF(Parameters!$D$23 = 1, IFERROR(GEOMEAN(AA85, AH85), 0),
IF(Parameters!$D$24, IF(AND(AA85=10,AH85=10),10,0),
IF(Parameters!$D$25, IF(AND(AA85&gt;7,AH85&gt;7),10,0),
IF(Parameters!$D$26, IF(AND(AA85&gt;7,AH85&gt;7), 10, IF(OR(AND(AA85&gt;7,AH85&gt;5),AND(AA85&gt;5,AH85&gt;7)),6,0)),"no method"))))))</f>
        <v>6.9318181818181852</v>
      </c>
      <c r="U85" s="23">
        <f>IF(Parameters!$D$21 = 1, MAX(AB85, AI85),
IF(Parameters!$D$22 = 1, AVERAGE(AB85,AI85),
IF(Parameters!$D$23 = 1, IFERROR(GEOMEAN(AB85, AI85), 0),
IF(Parameters!$D$24, IF(AND(AB85=10,AI85=10),10,0),
IF(Parameters!$D$25, IF(AND(AB85&gt;7,AI85&gt;7),10,0),
IF(Parameters!$D$26, IF(AND(AB85&gt;7,AI85&gt;7), 10, IF(OR(AND(AB85&gt;7,AI85&gt;5),AND(AB85&gt;5,AI85&gt;7)),6,0)),"no method"))))))</f>
        <v>2.7857142857142851</v>
      </c>
      <c r="V85" s="23">
        <f>IF(Parameters!$D$21 = 1, MAX(AC85, AJ85),
IF(Parameters!$D$22 = 1, AVERAGE(AC85,AJ85),
IF(Parameters!$D$23 = 1, IFERROR(GEOMEAN(AC85, AJ85), 0),
IF(Parameters!$D$24, IF(AND(AC85=10,AJ85=10),10,0),
IF(Parameters!$D$25, IF(AND(AC85&gt;7,AJ85&gt;7),10,0),
IF(Parameters!$D$26, IF(AND(AC85&gt;7,AJ85&gt;7), 10, IF(OR(AND(AC85&gt;7,AJ85&gt;5),AND(AC85&gt;5,AJ85&gt;7)),6,0)),"no method"))))))</f>
        <v>3.8333333333333348</v>
      </c>
      <c r="W85" s="23">
        <f>IF(Parameters!$D$21 = 1, MAX(AD85, AK85),
IF(Parameters!$D$22 = 1, AVERAGE(AD85,AK85),
IF(Parameters!$D$23 = 1, IFERROR(GEOMEAN(AD85, AK85), 0),
IF(Parameters!$D$24, IF(AND(AD85=10,AK85=10),10,0),
IF(Parameters!$D$25, IF(AND(AD85&gt;7,AK85&gt;7),10,0),
IF(Parameters!$D$26, IF(AND(AD85&gt;7,AK85&gt;7), 10, IF(OR(AND(AD85&gt;7,AK85&gt;5),AND(AD85&gt;5,AK85&gt;7)),6,0)),"no method"))))))</f>
        <v>10</v>
      </c>
      <c r="X85" s="49"/>
      <c r="Y85" s="23">
        <v>8.84</v>
      </c>
      <c r="Z85" s="23">
        <v>5.9090909090909101</v>
      </c>
      <c r="AA85" s="24">
        <v>10</v>
      </c>
      <c r="AB85" s="23">
        <v>5.5714285714285703</v>
      </c>
      <c r="AC85" s="23">
        <v>7.6666666666666696</v>
      </c>
      <c r="AD85" s="23">
        <v>10</v>
      </c>
      <c r="AE85" s="49"/>
      <c r="AF85" s="23">
        <v>5.4746800000000002</v>
      </c>
      <c r="AG85" s="23">
        <v>0</v>
      </c>
      <c r="AH85" s="23">
        <v>3.86363636363637</v>
      </c>
      <c r="AI85" s="23">
        <v>0</v>
      </c>
      <c r="AJ85" s="23">
        <v>0</v>
      </c>
      <c r="AK85" s="23">
        <v>10</v>
      </c>
      <c r="AL85" s="48"/>
      <c r="AM85" s="25">
        <v>0</v>
      </c>
      <c r="AN85" s="25">
        <v>0.4</v>
      </c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</row>
    <row r="86" spans="1:53" x14ac:dyDescent="0.2">
      <c r="A86" s="61">
        <v>81</v>
      </c>
      <c r="B86" s="18" t="s">
        <v>163</v>
      </c>
      <c r="C86" s="18" t="s">
        <v>164</v>
      </c>
      <c r="D86" s="18" t="s">
        <v>435</v>
      </c>
      <c r="E86" s="18" t="s">
        <v>0</v>
      </c>
      <c r="F86" s="48"/>
      <c r="G86" s="20" cm="1">
        <f t="array" ref="G86">IF(Parameters!$D$30, SUM(IF(ISNUMBER(R86:W86),(IF(R86:W86&gt;=Parameters!$D$36,1,"")),""))+0.5*(SUM(IF(ISNUMBER(R86:W86),(IF(R86:W86&gt;=Parameters!$D$37,1,"")),""))-SUM(IF(ISNUMBER(R86:W86),(IF(R86:W86&gt;=Parameters!$D$36,1,"")),""))),0) +
   IF(Parameters!$D$31,SUM(IF(ISNUMBER(R86:W86),(IF(R86:W86&gt;=Parameters!$D$36,1,"")),"")),0) +
   IF(Parameters!$D$32,AVERAGE(IF(ISNUMBER(R86:W86),R86:W86)),0) +
   IF(Parameters!$D$33,IF(OR(IF(ISNUMBER(R86:W86),R86:W86)=0),0,GEOMEAN(IF(ISNUMBER(R86:W86),R86:W86))),0)</f>
        <v>1</v>
      </c>
      <c r="H86" s="21">
        <f t="shared" si="5"/>
        <v>1</v>
      </c>
      <c r="I86" s="81"/>
      <c r="J86" s="20" cm="1">
        <f t="array" ref="J86">IF(Parameters!$D$30, SUM(IF(ISNUMBER(Y86:AD86),(IF(Y86:AD86&gt;=Parameters!$D$40,1,"")),""))+0.5*(SUM(IF(ISNUMBER(Y86:AD86),(IF(Y86:AD86&gt;=Parameters!$D$41,1,"")),""))-SUM(IF(ISNUMBER(Y86:AD86),(IF(Y86:AD86&gt;=Parameters!$D$40,1,"")),""))),0) +
   IF(Parameters!$D$31,SUM(IF(ISNUMBER(Y86:AD86),(IF(Y86:AD86&gt;=Parameters!$D$40,1,"")),"")),0) +
   IF(Parameters!$D$32,AVERAGE(IF(ISNUMBER(Y86:AD86),Y86:AD86)),0) +
   IF(Parameters!$D$33,IF(OR(IF(ISNUMBER(Y86:AD86),Y86:AD86)=0),0,GEOMEAN(IF(ISNUMBER(Y86:AD86),Y86:AD86))),0)</f>
        <v>0</v>
      </c>
      <c r="K86" s="21">
        <f t="shared" si="6"/>
        <v>0</v>
      </c>
      <c r="L86" s="81"/>
      <c r="M86" s="19" cm="1">
        <f t="array" ref="M86">IF(Parameters!$D$30, SUM(IF(ISNUMBER(AF86:AK86),(IF(AF86:AK86&gt;=Parameters!$D$40,1,"")),""))+0.5*(SUM(IF(ISNUMBER(AF86:AK86),(IF(AF86:AK86&gt;=Parameters!$D$41,1,"")),""))-SUM(IF(ISNUMBER(AF86:AK86),(IF(AF86:AK86&gt;=Parameters!$D$40,1,"")),""))),0) +
   IF(Parameters!$D$31,SUM(IF(ISNUMBER(AF86:AK86),(IF(AF86:AK86&gt;=Parameters!$D$40,1,"")),"")),0) +
   IF(Parameters!$D$32,AVERAGE(IF(ISNUMBER(AF86:AK86),AF86:AK86)),0) +
   IF(Parameters!$D$33,IF(OR(IF(ISNUMBER(AF86:AK86),AF86:AK86)=0),0,GEOMEAN(IF(ISNUMBER(AF86:AK86),AF86:AK86))),0)</f>
        <v>1.5</v>
      </c>
      <c r="N86" s="21">
        <f t="shared" si="7"/>
        <v>1.5</v>
      </c>
      <c r="O86" s="81"/>
      <c r="P86" s="22"/>
      <c r="Q86" s="48"/>
      <c r="R86" s="23">
        <f>IF(Parameters!$D$21 = 1, MAX(Y86, AF86),
IF(Parameters!$D$22 = 1, AVERAGE(Y86,AF86),
IF(Parameters!$D$23 = 1, IFERROR(GEOMEAN(Y86, AF86), 0),
IF(Parameters!$D$24, IF(AND(Y86=10,AF86=10),10,0),
IF(Parameters!$D$25, IF(AND(Y86&gt;7,AF86&gt;7),10,0),
IF(Parameters!$D$26, IF(AND(Y86&gt;7,AF86&gt;7), 10, IF(OR(AND(Y86&gt;7,AF86&gt;5),AND(Y86&gt;5,AF86&gt;7)),6,0)),"no method"))))))</f>
        <v>5.9414285714285553</v>
      </c>
      <c r="S86" s="23">
        <f>IF(Parameters!$D$21 = 1, MAX(Z86, AG86),
IF(Parameters!$D$22 = 1, AVERAGE(Z86,AG86),
IF(Parameters!$D$23 = 1, IFERROR(GEOMEAN(Z86, AG86), 0),
IF(Parameters!$D$24, IF(AND(Z86=10,AG86=10),10,0),
IF(Parameters!$D$25, IF(AND(Z86&gt;7,AG86&gt;7),10,0),
IF(Parameters!$D$26, IF(AND(Z86&gt;7,AG86&gt;7), 10, IF(OR(AND(Z86&gt;7,AG86&gt;5),AND(Z86&gt;5,AG86&gt;7)),6,0)),"no method"))))))</f>
        <v>0.27511961722487999</v>
      </c>
      <c r="T86" s="23">
        <f>IF(Parameters!$D$21 = 1, MAX(AA86, AH86),
IF(Parameters!$D$22 = 1, AVERAGE(AA86,AH86),
IF(Parameters!$D$23 = 1, IFERROR(GEOMEAN(AA86, AH86), 0),
IF(Parameters!$D$24, IF(AND(AA86=10,AH86=10),10,0),
IF(Parameters!$D$25, IF(AND(AA86&gt;7,AH86&gt;7),10,0),
IF(Parameters!$D$26, IF(AND(AA86&gt;7,AH86&gt;7), 10, IF(OR(AND(AA86&gt;7,AH86&gt;5),AND(AA86&gt;5,AH86&gt;7)),6,0)),"no method"))))))</f>
        <v>2.0537190082644647</v>
      </c>
      <c r="U86" s="23">
        <f>IF(Parameters!$D$21 = 1, MAX(AB86, AI86),
IF(Parameters!$D$22 = 1, AVERAGE(AB86,AI86),
IF(Parameters!$D$23 = 1, IFERROR(GEOMEAN(AB86, AI86), 0),
IF(Parameters!$D$24, IF(AND(AB86=10,AI86=10),10,0),
IF(Parameters!$D$25, IF(AND(AB86&gt;7,AI86&gt;7),10,0),
IF(Parameters!$D$26, IF(AND(AB86&gt;7,AI86&gt;7), 10, IF(OR(AND(AB86&gt;7,AI86&gt;5),AND(AB86&gt;5,AI86&gt;7)),6,0)),"no method"))))))</f>
        <v>5.1428571428571432</v>
      </c>
      <c r="V86" s="23">
        <f>IF(Parameters!$D$21 = 1, MAX(AC86, AJ86),
IF(Parameters!$D$22 = 1, AVERAGE(AC86,AJ86),
IF(Parameters!$D$23 = 1, IFERROR(GEOMEAN(AC86, AJ86), 0),
IF(Parameters!$D$24, IF(AND(AC86=10,AJ86=10),10,0),
IF(Parameters!$D$25, IF(AND(AC86&gt;7,AJ86&gt;7),10,0),
IF(Parameters!$D$26, IF(AND(AC86&gt;7,AJ86&gt;7), 10, IF(OR(AND(AC86&gt;7,AJ86&gt;5),AND(AC86&gt;5,AJ86&gt;7)),6,0)),"no method"))))))</f>
        <v>1</v>
      </c>
      <c r="W86" s="23">
        <f>IF(Parameters!$D$21 = 1, MAX(AD86, AK86),
IF(Parameters!$D$22 = 1, AVERAGE(AD86,AK86),
IF(Parameters!$D$23 = 1, IFERROR(GEOMEAN(AD86, AK86), 0),
IF(Parameters!$D$24, IF(AND(AD86=10,AK86=10),10,0),
IF(Parameters!$D$25, IF(AND(AD86&gt;7,AK86&gt;7),10,0),
IF(Parameters!$D$26, IF(AND(AD86&gt;7,AK86&gt;7), 10, IF(OR(AND(AD86&gt;7,AK86&gt;5),AND(AD86&gt;5,AK86&gt;7)),6,0)),"no method"))))))</f>
        <v>0</v>
      </c>
      <c r="X86" s="49"/>
      <c r="Y86" s="23">
        <v>4.74</v>
      </c>
      <c r="Z86" s="23">
        <v>0.55023923444975997</v>
      </c>
      <c r="AA86" s="24">
        <v>1.8347107438016499</v>
      </c>
      <c r="AB86" s="23">
        <v>0.28571428571428598</v>
      </c>
      <c r="AC86" s="23">
        <v>2</v>
      </c>
      <c r="AD86" s="23">
        <v>0</v>
      </c>
      <c r="AE86" s="49"/>
      <c r="AF86" s="23">
        <v>7.1428571428571104</v>
      </c>
      <c r="AG86" s="23">
        <v>0</v>
      </c>
      <c r="AH86" s="23">
        <v>2.27272727272728</v>
      </c>
      <c r="AI86" s="23">
        <v>10</v>
      </c>
      <c r="AJ86" s="23">
        <v>0</v>
      </c>
      <c r="AK86" s="23">
        <v>0</v>
      </c>
      <c r="AL86" s="48"/>
      <c r="AM86" s="25">
        <v>0</v>
      </c>
      <c r="AN86" s="25">
        <v>0.3</v>
      </c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</row>
    <row r="87" spans="1:53" x14ac:dyDescent="0.2">
      <c r="A87" s="61">
        <v>82</v>
      </c>
      <c r="B87" s="18" t="s">
        <v>165</v>
      </c>
      <c r="C87" s="18" t="s">
        <v>166</v>
      </c>
      <c r="D87" s="18" t="s">
        <v>436</v>
      </c>
      <c r="E87" s="18" t="s">
        <v>0</v>
      </c>
      <c r="F87" s="48"/>
      <c r="G87" s="20" cm="1">
        <f t="array" ref="G87">IF(Parameters!$D$30, SUM(IF(ISNUMBER(R87:W87),(IF(R87:W87&gt;=Parameters!$D$36,1,"")),""))+0.5*(SUM(IF(ISNUMBER(R87:W87),(IF(R87:W87&gt;=Parameters!$D$37,1,"")),""))-SUM(IF(ISNUMBER(R87:W87),(IF(R87:W87&gt;=Parameters!$D$36,1,"")),""))),0) +
   IF(Parameters!$D$31,SUM(IF(ISNUMBER(R87:W87),(IF(R87:W87&gt;=Parameters!$D$36,1,"")),"")),0) +
   IF(Parameters!$D$32,AVERAGE(IF(ISNUMBER(R87:W87),R87:W87)),0) +
   IF(Parameters!$D$33,IF(OR(IF(ISNUMBER(R87:W87),R87:W87)=0),0,GEOMEAN(IF(ISNUMBER(R87:W87),R87:W87))),0)</f>
        <v>0</v>
      </c>
      <c r="H87" s="21">
        <f t="shared" si="5"/>
        <v>0</v>
      </c>
      <c r="I87" s="81"/>
      <c r="J87" s="20" cm="1">
        <f t="array" ref="J87">IF(Parameters!$D$30, SUM(IF(ISNUMBER(Y87:AD87),(IF(Y87:AD87&gt;=Parameters!$D$40,1,"")),""))+0.5*(SUM(IF(ISNUMBER(Y87:AD87),(IF(Y87:AD87&gt;=Parameters!$D$41,1,"")),""))-SUM(IF(ISNUMBER(Y87:AD87),(IF(Y87:AD87&gt;=Parameters!$D$40,1,"")),""))),0) +
   IF(Parameters!$D$31,SUM(IF(ISNUMBER(Y87:AD87),(IF(Y87:AD87&gt;=Parameters!$D$40,1,"")),"")),0) +
   IF(Parameters!$D$32,AVERAGE(IF(ISNUMBER(Y87:AD87),Y87:AD87)),0) +
   IF(Parameters!$D$33,IF(OR(IF(ISNUMBER(Y87:AD87),Y87:AD87)=0),0,GEOMEAN(IF(ISNUMBER(Y87:AD87),Y87:AD87))),0)</f>
        <v>0</v>
      </c>
      <c r="K87" s="21">
        <f t="shared" si="6"/>
        <v>0</v>
      </c>
      <c r="L87" s="81"/>
      <c r="M87" s="19" cm="1">
        <f t="array" ref="M87">IF(Parameters!$D$30, SUM(IF(ISNUMBER(AF87:AK87),(IF(AF87:AK87&gt;=Parameters!$D$40,1,"")),""))+0.5*(SUM(IF(ISNUMBER(AF87:AK87),(IF(AF87:AK87&gt;=Parameters!$D$41,1,"")),""))-SUM(IF(ISNUMBER(AF87:AK87),(IF(AF87:AK87&gt;=Parameters!$D$40,1,"")),""))),0) +
   IF(Parameters!$D$31,SUM(IF(ISNUMBER(AF87:AK87),(IF(AF87:AK87&gt;=Parameters!$D$40,1,"")),"")),0) +
   IF(Parameters!$D$32,AVERAGE(IF(ISNUMBER(AF87:AK87),AF87:AK87)),0) +
   IF(Parameters!$D$33,IF(OR(IF(ISNUMBER(AF87:AK87),AF87:AK87)=0),0,GEOMEAN(IF(ISNUMBER(AF87:AK87),AF87:AK87))),0)</f>
        <v>0.5</v>
      </c>
      <c r="N87" s="21">
        <f t="shared" si="7"/>
        <v>0.5</v>
      </c>
      <c r="O87" s="81"/>
      <c r="P87" s="22"/>
      <c r="Q87" s="48"/>
      <c r="R87" s="23">
        <f>IF(Parameters!$D$21 = 1, MAX(Y87, AF87),
IF(Parameters!$D$22 = 1, AVERAGE(Y87,AF87),
IF(Parameters!$D$23 = 1, IFERROR(GEOMEAN(Y87, AF87), 0),
IF(Parameters!$D$24, IF(AND(Y87=10,AF87=10),10,0),
IF(Parameters!$D$25, IF(AND(Y87&gt;7,AF87&gt;7),10,0),
IF(Parameters!$D$26, IF(AND(Y87&gt;7,AF87&gt;7), 10, IF(OR(AND(Y87&gt;7,AF87&gt;5),AND(Y87&gt;5,AF87&gt;7)),6,0)),"no method"))))))</f>
        <v>4.6509523809523703</v>
      </c>
      <c r="S87" s="23">
        <f>IF(Parameters!$D$21 = 1, MAX(Z87, AG87),
IF(Parameters!$D$22 = 1, AVERAGE(Z87,AG87),
IF(Parameters!$D$23 = 1, IFERROR(GEOMEAN(Z87, AG87), 0),
IF(Parameters!$D$24, IF(AND(Z87=10,AG87=10),10,0),
IF(Parameters!$D$25, IF(AND(Z87&gt;7,AG87&gt;7),10,0),
IF(Parameters!$D$26, IF(AND(Z87&gt;7,AG87&gt;7), 10, IF(OR(AND(Z87&gt;7,AG87&gt;5),AND(Z87&gt;5,AG87&gt;7)),6,0)),"no method"))))))</f>
        <v>0</v>
      </c>
      <c r="T87" s="23">
        <f>IF(Parameters!$D$21 = 1, MAX(AA87, AH87),
IF(Parameters!$D$22 = 1, AVERAGE(AA87,AH87),
IF(Parameters!$D$23 = 1, IFERROR(GEOMEAN(AA87, AH87), 0),
IF(Parameters!$D$24, IF(AND(AA87=10,AH87=10),10,0),
IF(Parameters!$D$25, IF(AND(AA87&gt;7,AH87&gt;7),10,0),
IF(Parameters!$D$26, IF(AND(AA87&gt;7,AH87&gt;7), 10, IF(OR(AND(AA87&gt;7,AH87&gt;5),AND(AA87&gt;5,AH87&gt;7)),6,0)),"no method"))))))</f>
        <v>2.6900826446280997</v>
      </c>
      <c r="U87" s="23">
        <f>IF(Parameters!$D$21 = 1, MAX(AB87, AI87),
IF(Parameters!$D$22 = 1, AVERAGE(AB87,AI87),
IF(Parameters!$D$23 = 1, IFERROR(GEOMEAN(AB87, AI87), 0),
IF(Parameters!$D$24, IF(AND(AB87=10,AI87=10),10,0),
IF(Parameters!$D$25, IF(AND(AB87&gt;7,AI87&gt;7),10,0),
IF(Parameters!$D$26, IF(AND(AB87&gt;7,AI87&gt;7), 10, IF(OR(AND(AB87&gt;7,AI87&gt;5),AND(AB87&gt;5,AI87&gt;7)),6,0)),"no method"))))))</f>
        <v>4.0769047619047631</v>
      </c>
      <c r="V87" s="23">
        <f>IF(Parameters!$D$21 = 1, MAX(AC87, AJ87),
IF(Parameters!$D$22 = 1, AVERAGE(AC87,AJ87),
IF(Parameters!$D$23 = 1, IFERROR(GEOMEAN(AC87, AJ87), 0),
IF(Parameters!$D$24, IF(AND(AC87=10,AJ87=10),10,0),
IF(Parameters!$D$25, IF(AND(AC87&gt;7,AJ87&gt;7),10,0),
IF(Parameters!$D$26, IF(AND(AC87&gt;7,AJ87&gt;7), 10, IF(OR(AND(AC87&gt;7,AJ87&gt;5),AND(AC87&gt;5,AJ87&gt;7)),6,0)),"no method"))))))</f>
        <v>3</v>
      </c>
      <c r="W87" s="23">
        <f>IF(Parameters!$D$21 = 1, MAX(AD87, AK87),
IF(Parameters!$D$22 = 1, AVERAGE(AD87,AK87),
IF(Parameters!$D$23 = 1, IFERROR(GEOMEAN(AD87, AK87), 0),
IF(Parameters!$D$24, IF(AND(AD87=10,AK87=10),10,0),
IF(Parameters!$D$25, IF(AND(AD87&gt;7,AK87&gt;7),10,0),
IF(Parameters!$D$26, IF(AND(AD87&gt;7,AK87&gt;7), 10, IF(OR(AND(AD87&gt;7,AK87&gt;5),AND(AD87&gt;5,AK87&gt;7)),6,0)),"no method"))))))</f>
        <v>0</v>
      </c>
      <c r="X87" s="49"/>
      <c r="Y87" s="23">
        <v>4.54</v>
      </c>
      <c r="Z87" s="23">
        <v>0</v>
      </c>
      <c r="AA87" s="24">
        <v>3.1074380165289299</v>
      </c>
      <c r="AB87" s="23">
        <v>0.85714285714285599</v>
      </c>
      <c r="AC87" s="23">
        <v>6</v>
      </c>
      <c r="AD87" s="23">
        <v>0</v>
      </c>
      <c r="AE87" s="49"/>
      <c r="AF87" s="23">
        <v>4.7619047619047397</v>
      </c>
      <c r="AG87" s="23">
        <v>0</v>
      </c>
      <c r="AH87" s="23">
        <v>2.2727272727272698</v>
      </c>
      <c r="AI87" s="23">
        <v>7.2966666666666704</v>
      </c>
      <c r="AJ87" s="23">
        <v>0</v>
      </c>
      <c r="AK87" s="23">
        <v>0</v>
      </c>
      <c r="AL87" s="48"/>
      <c r="AM87" s="25">
        <v>0</v>
      </c>
      <c r="AN87" s="25">
        <v>0.3</v>
      </c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</row>
    <row r="88" spans="1:53" x14ac:dyDescent="0.2">
      <c r="A88" s="61">
        <v>83</v>
      </c>
      <c r="B88" s="18" t="s">
        <v>167</v>
      </c>
      <c r="C88" s="18" t="s">
        <v>168</v>
      </c>
      <c r="D88" s="18" t="s">
        <v>435</v>
      </c>
      <c r="E88" s="18" t="s">
        <v>0</v>
      </c>
      <c r="F88" s="48"/>
      <c r="G88" s="20" cm="1">
        <f t="array" ref="G88">IF(Parameters!$D$30, SUM(IF(ISNUMBER(R88:W88),(IF(R88:W88&gt;=Parameters!$D$36,1,"")),""))+0.5*(SUM(IF(ISNUMBER(R88:W88),(IF(R88:W88&gt;=Parameters!$D$37,1,"")),""))-SUM(IF(ISNUMBER(R88:W88),(IF(R88:W88&gt;=Parameters!$D$36,1,"")),""))),0) +
   IF(Parameters!$D$31,SUM(IF(ISNUMBER(R88:W88),(IF(R88:W88&gt;=Parameters!$D$36,1,"")),"")),0) +
   IF(Parameters!$D$32,AVERAGE(IF(ISNUMBER(R88:W88),R88:W88)),0) +
   IF(Parameters!$D$33,IF(OR(IF(ISNUMBER(R88:W88),R88:W88)=0),0,GEOMEAN(IF(ISNUMBER(R88:W88),R88:W88))),0)</f>
        <v>0.5</v>
      </c>
      <c r="H88" s="21">
        <f t="shared" si="5"/>
        <v>0.5</v>
      </c>
      <c r="I88" s="81"/>
      <c r="J88" s="20" cm="1">
        <f t="array" ref="J88">IF(Parameters!$D$30, SUM(IF(ISNUMBER(Y88:AD88),(IF(Y88:AD88&gt;=Parameters!$D$40,1,"")),""))+0.5*(SUM(IF(ISNUMBER(Y88:AD88),(IF(Y88:AD88&gt;=Parameters!$D$41,1,"")),""))-SUM(IF(ISNUMBER(Y88:AD88),(IF(Y88:AD88&gt;=Parameters!$D$40,1,"")),""))),0) +
   IF(Parameters!$D$31,SUM(IF(ISNUMBER(Y88:AD88),(IF(Y88:AD88&gt;=Parameters!$D$40,1,"")),"")),0) +
   IF(Parameters!$D$32,AVERAGE(IF(ISNUMBER(Y88:AD88),Y88:AD88)),0) +
   IF(Parameters!$D$33,IF(OR(IF(ISNUMBER(Y88:AD88),Y88:AD88)=0),0,GEOMEAN(IF(ISNUMBER(Y88:AD88),Y88:AD88))),0)</f>
        <v>0</v>
      </c>
      <c r="K88" s="21">
        <f t="shared" si="6"/>
        <v>0</v>
      </c>
      <c r="L88" s="81"/>
      <c r="M88" s="19" cm="1">
        <f t="array" ref="M88">IF(Parameters!$D$30, SUM(IF(ISNUMBER(AF88:AK88),(IF(AF88:AK88&gt;=Parameters!$D$40,1,"")),""))+0.5*(SUM(IF(ISNUMBER(AF88:AK88),(IF(AF88:AK88&gt;=Parameters!$D$41,1,"")),""))-SUM(IF(ISNUMBER(AF88:AK88),(IF(AF88:AK88&gt;=Parameters!$D$40,1,"")),""))),0) +
   IF(Parameters!$D$31,SUM(IF(ISNUMBER(AF88:AK88),(IF(AF88:AK88&gt;=Parameters!$D$40,1,"")),"")),0) +
   IF(Parameters!$D$32,AVERAGE(IF(ISNUMBER(AF88:AK88),AF88:AK88)),0) +
   IF(Parameters!$D$33,IF(OR(IF(ISNUMBER(AF88:AK88),AF88:AK88)=0),0,GEOMEAN(IF(ISNUMBER(AF88:AK88),AF88:AK88))),0)</f>
        <v>1</v>
      </c>
      <c r="N88" s="21">
        <f t="shared" si="7"/>
        <v>1</v>
      </c>
      <c r="O88" s="81"/>
      <c r="P88" s="22"/>
      <c r="Q88" s="48"/>
      <c r="R88" s="23">
        <f>IF(Parameters!$D$21 = 1, MAX(Y88, AF88),
IF(Parameters!$D$22 = 1, AVERAGE(Y88,AF88),
IF(Parameters!$D$23 = 1, IFERROR(GEOMEAN(Y88, AF88), 0),
IF(Parameters!$D$24, IF(AND(Y88=10,AF88=10),10,0),
IF(Parameters!$D$25, IF(AND(Y88&gt;7,AF88&gt;7),10,0),
IF(Parameters!$D$26, IF(AND(Y88&gt;7,AF88&gt;7), 10, IF(OR(AND(Y88&gt;7,AF88&gt;5),AND(Y88&gt;5,AF88&gt;7)),6,0)),"no method"))))))</f>
        <v>6.5</v>
      </c>
      <c r="S88" s="23">
        <f>IF(Parameters!$D$21 = 1, MAX(Z88, AG88),
IF(Parameters!$D$22 = 1, AVERAGE(Z88,AG88),
IF(Parameters!$D$23 = 1, IFERROR(GEOMEAN(Z88, AG88), 0),
IF(Parameters!$D$24, IF(AND(Z88=10,AG88=10),10,0),
IF(Parameters!$D$25, IF(AND(Z88&gt;7,AG88&gt;7),10,0),
IF(Parameters!$D$26, IF(AND(Z88&gt;7,AG88&gt;7), 10, IF(OR(AND(Z88&gt;7,AG88&gt;5),AND(Z88&gt;5,AG88&gt;7)),6,0)),"no method"))))))</f>
        <v>0</v>
      </c>
      <c r="T88" s="23">
        <f>IF(Parameters!$D$21 = 1, MAX(AA88, AH88),
IF(Parameters!$D$22 = 1, AVERAGE(AA88,AH88),
IF(Parameters!$D$23 = 1, IFERROR(GEOMEAN(AA88, AH88), 0),
IF(Parameters!$D$24, IF(AND(AA88=10,AH88=10),10,0),
IF(Parameters!$D$25, IF(AND(AA88&gt;7,AH88&gt;7),10,0),
IF(Parameters!$D$26, IF(AND(AA88&gt;7,AH88&gt;7), 10, IF(OR(AND(AA88&gt;7,AH88&gt;5),AND(AA88&gt;5,AH88&gt;7)),6,0)),"no method"))))))</f>
        <v>3.5805785123967002</v>
      </c>
      <c r="U88" s="23">
        <f>IF(Parameters!$D$21 = 1, MAX(AB88, AI88),
IF(Parameters!$D$22 = 1, AVERAGE(AB88,AI88),
IF(Parameters!$D$23 = 1, IFERROR(GEOMEAN(AB88, AI88), 0),
IF(Parameters!$D$24, IF(AND(AB88=10,AI88=10),10,0),
IF(Parameters!$D$25, IF(AND(AB88&gt;7,AI88&gt;7),10,0),
IF(Parameters!$D$26, IF(AND(AB88&gt;7,AI88&gt;7), 10, IF(OR(AND(AB88&gt;7,AI88&gt;5),AND(AB88&gt;5,AI88&gt;7)),6,0)),"no method"))))))</f>
        <v>2.2619047619047632</v>
      </c>
      <c r="V88" s="23">
        <f>IF(Parameters!$D$21 = 1, MAX(AC88, AJ88),
IF(Parameters!$D$22 = 1, AVERAGE(AC88,AJ88),
IF(Parameters!$D$23 = 1, IFERROR(GEOMEAN(AC88, AJ88), 0),
IF(Parameters!$D$24, IF(AND(AC88=10,AJ88=10),10,0),
IF(Parameters!$D$25, IF(AND(AC88&gt;7,AJ88&gt;7),10,0),
IF(Parameters!$D$26, IF(AND(AC88&gt;7,AJ88&gt;7), 10, IF(OR(AND(AC88&gt;7,AJ88&gt;5),AND(AC88&gt;5,AJ88&gt;7)),6,0)),"no method"))))))</f>
        <v>3.4166666666666652</v>
      </c>
      <c r="W88" s="23">
        <f>IF(Parameters!$D$21 = 1, MAX(AD88, AK88),
IF(Parameters!$D$22 = 1, AVERAGE(AD88,AK88),
IF(Parameters!$D$23 = 1, IFERROR(GEOMEAN(AD88, AK88), 0),
IF(Parameters!$D$24, IF(AND(AD88=10,AK88=10),10,0),
IF(Parameters!$D$25, IF(AND(AD88&gt;7,AK88&gt;7),10,0),
IF(Parameters!$D$26, IF(AND(AD88&gt;7,AK88&gt;7), 10, IF(OR(AND(AD88&gt;7,AK88&gt;5),AND(AD88&gt;5,AK88&gt;7)),6,0)),"no method"))))))</f>
        <v>0</v>
      </c>
      <c r="X88" s="49"/>
      <c r="Y88" s="23">
        <v>3</v>
      </c>
      <c r="Z88" s="23">
        <v>0</v>
      </c>
      <c r="AA88" s="24">
        <v>3.7520661157024802</v>
      </c>
      <c r="AB88" s="23">
        <v>0.85714285714285599</v>
      </c>
      <c r="AC88" s="23">
        <v>6.8333333333333304</v>
      </c>
      <c r="AD88" s="23">
        <v>0</v>
      </c>
      <c r="AE88" s="49"/>
      <c r="AF88" s="23">
        <v>10</v>
      </c>
      <c r="AG88" s="23">
        <v>0</v>
      </c>
      <c r="AH88" s="23">
        <v>3.4090909090909198</v>
      </c>
      <c r="AI88" s="23">
        <v>3.6666666666666701</v>
      </c>
      <c r="AJ88" s="23">
        <v>0</v>
      </c>
      <c r="AK88" s="23">
        <v>0</v>
      </c>
      <c r="AL88" s="48"/>
      <c r="AM88" s="25">
        <v>0</v>
      </c>
      <c r="AN88" s="25">
        <v>0.2</v>
      </c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</row>
    <row r="89" spans="1:53" x14ac:dyDescent="0.2">
      <c r="A89" s="61">
        <v>84</v>
      </c>
      <c r="B89" s="18" t="s">
        <v>169</v>
      </c>
      <c r="C89" s="18" t="s">
        <v>170</v>
      </c>
      <c r="D89" s="18" t="s">
        <v>437</v>
      </c>
      <c r="E89" s="18" t="s">
        <v>432</v>
      </c>
      <c r="F89" s="48"/>
      <c r="G89" s="20" cm="1">
        <f t="array" ref="G89">IF(Parameters!$D$30, SUM(IF(ISNUMBER(R89:W89),(IF(R89:W89&gt;=Parameters!$D$36,1,"")),""))+0.5*(SUM(IF(ISNUMBER(R89:W89),(IF(R89:W89&gt;=Parameters!$D$37,1,"")),""))-SUM(IF(ISNUMBER(R89:W89),(IF(R89:W89&gt;=Parameters!$D$36,1,"")),""))),0) +
   IF(Parameters!$D$31,SUM(IF(ISNUMBER(R89:W89),(IF(R89:W89&gt;=Parameters!$D$36,1,"")),"")),0) +
   IF(Parameters!$D$32,AVERAGE(IF(ISNUMBER(R89:W89),R89:W89)),0) +
   IF(Parameters!$D$33,IF(OR(IF(ISNUMBER(R89:W89),R89:W89)=0),0,GEOMEAN(IF(ISNUMBER(R89:W89),R89:W89))),0)</f>
        <v>1</v>
      </c>
      <c r="H89" s="21">
        <f t="shared" si="5"/>
        <v>1</v>
      </c>
      <c r="I89" s="81"/>
      <c r="J89" s="20" cm="1">
        <f t="array" ref="J89">IF(Parameters!$D$30, SUM(IF(ISNUMBER(Y89:AD89),(IF(Y89:AD89&gt;=Parameters!$D$40,1,"")),""))+0.5*(SUM(IF(ISNUMBER(Y89:AD89),(IF(Y89:AD89&gt;=Parameters!$D$41,1,"")),""))-SUM(IF(ISNUMBER(Y89:AD89),(IF(Y89:AD89&gt;=Parameters!$D$40,1,"")),""))),0) +
   IF(Parameters!$D$31,SUM(IF(ISNUMBER(Y89:AD89),(IF(Y89:AD89&gt;=Parameters!$D$40,1,"")),"")),0) +
   IF(Parameters!$D$32,AVERAGE(IF(ISNUMBER(Y89:AD89),Y89:AD89)),0) +
   IF(Parameters!$D$33,IF(OR(IF(ISNUMBER(Y89:AD89),Y89:AD89)=0),0,GEOMEAN(IF(ISNUMBER(Y89:AD89),Y89:AD89))),0)</f>
        <v>1</v>
      </c>
      <c r="K89" s="21">
        <f t="shared" si="6"/>
        <v>1</v>
      </c>
      <c r="L89" s="81"/>
      <c r="M89" s="19" cm="1">
        <f t="array" ref="M89">IF(Parameters!$D$30, SUM(IF(ISNUMBER(AF89:AK89),(IF(AF89:AK89&gt;=Parameters!$D$40,1,"")),""))+0.5*(SUM(IF(ISNUMBER(AF89:AK89),(IF(AF89:AK89&gt;=Parameters!$D$41,1,"")),""))-SUM(IF(ISNUMBER(AF89:AK89),(IF(AF89:AK89&gt;=Parameters!$D$40,1,"")),""))),0) +
   IF(Parameters!$D$31,SUM(IF(ISNUMBER(AF89:AK89),(IF(AF89:AK89&gt;=Parameters!$D$40,1,"")),"")),0) +
   IF(Parameters!$D$32,AVERAGE(IF(ISNUMBER(AF89:AK89),AF89:AK89)),0) +
   IF(Parameters!$D$33,IF(OR(IF(ISNUMBER(AF89:AK89),AF89:AK89)=0),0,GEOMEAN(IF(ISNUMBER(AF89:AK89),AF89:AK89))),0)</f>
        <v>0.5</v>
      </c>
      <c r="N89" s="21">
        <f t="shared" si="7"/>
        <v>0.5</v>
      </c>
      <c r="O89" s="81"/>
      <c r="P89" s="22"/>
      <c r="Q89" s="48"/>
      <c r="R89" s="23">
        <f>IF(Parameters!$D$21 = 1, MAX(Y89, AF89),
IF(Parameters!$D$22 = 1, AVERAGE(Y89,AF89),
IF(Parameters!$D$23 = 1, IFERROR(GEOMEAN(Y89, AF89), 0),
IF(Parameters!$D$24, IF(AND(Y89=10,AF89=10),10,0),
IF(Parameters!$D$25, IF(AND(Y89&gt;7,AF89&gt;7),10,0),
IF(Parameters!$D$26, IF(AND(Y89&gt;7,AF89&gt;7), 10, IF(OR(AND(Y89&gt;7,AF89&gt;5),AND(Y89&gt;5,AF89&gt;7)),6,0)),"no method"))))))</f>
        <v>7.6714285714285548</v>
      </c>
      <c r="S89" s="23">
        <f>IF(Parameters!$D$21 = 1, MAX(Z89, AG89),
IF(Parameters!$D$22 = 1, AVERAGE(Z89,AG89),
IF(Parameters!$D$23 = 1, IFERROR(GEOMEAN(Z89, AG89), 0),
IF(Parameters!$D$24, IF(AND(Z89=10,AG89=10),10,0),
IF(Parameters!$D$25, IF(AND(Z89&gt;7,AG89&gt;7),10,0),
IF(Parameters!$D$26, IF(AND(Z89&gt;7,AG89&gt;7), 10, IF(OR(AND(Z89&gt;7,AG89&gt;5),AND(Z89&gt;5,AG89&gt;7)),6,0)),"no method"))))))</f>
        <v>2.1052631578947349</v>
      </c>
      <c r="T89" s="23">
        <f>IF(Parameters!$D$21 = 1, MAX(AA89, AH89),
IF(Parameters!$D$22 = 1, AVERAGE(AA89,AH89),
IF(Parameters!$D$23 = 1, IFERROR(GEOMEAN(AA89, AH89), 0),
IF(Parameters!$D$24, IF(AND(AA89=10,AH89=10),10,0),
IF(Parameters!$D$25, IF(AND(AA89&gt;7,AH89&gt;7),10,0),
IF(Parameters!$D$26, IF(AND(AA89&gt;7,AH89&gt;7), 10, IF(OR(AND(AA89&gt;7,AH89&gt;5),AND(AA89&gt;5,AH89&gt;7)),6,0)),"no method"))))))</f>
        <v>2.5619834710743801</v>
      </c>
      <c r="U89" s="23">
        <f>IF(Parameters!$D$21 = 1, MAX(AB89, AI89),
IF(Parameters!$D$22 = 1, AVERAGE(AB89,AI89),
IF(Parameters!$D$23 = 1, IFERROR(GEOMEAN(AB89, AI89), 0),
IF(Parameters!$D$24, IF(AND(AB89=10,AI89=10),10,0),
IF(Parameters!$D$25, IF(AND(AB89&gt;7,AI89&gt;7),10,0),
IF(Parameters!$D$26, IF(AND(AB89&gt;7,AI89&gt;7), 10, IF(OR(AND(AB89&gt;7,AI89&gt;5),AND(AB89&gt;5,AI89&gt;7)),6,0)),"no method"))))))</f>
        <v>2.7857142857142851</v>
      </c>
      <c r="V89" s="23">
        <f>IF(Parameters!$D$21 = 1, MAX(AC89, AJ89),
IF(Parameters!$D$22 = 1, AVERAGE(AC89,AJ89),
IF(Parameters!$D$23 = 1, IFERROR(GEOMEAN(AC89, AJ89), 0),
IF(Parameters!$D$24, IF(AND(AC89=10,AJ89=10),10,0),
IF(Parameters!$D$25, IF(AND(AC89&gt;7,AJ89&gt;7),10,0),
IF(Parameters!$D$26, IF(AND(AC89&gt;7,AJ89&gt;7), 10, IF(OR(AND(AC89&gt;7,AJ89&gt;5),AND(AC89&gt;5,AJ89&gt;7)),6,0)),"no method"))))))</f>
        <v>3.6666666666666652</v>
      </c>
      <c r="W89" s="23">
        <f>IF(Parameters!$D$21 = 1, MAX(AD89, AK89),
IF(Parameters!$D$22 = 1, AVERAGE(AD89,AK89),
IF(Parameters!$D$23 = 1, IFERROR(GEOMEAN(AD89, AK89), 0),
IF(Parameters!$D$24, IF(AND(AD89=10,AK89=10),10,0),
IF(Parameters!$D$25, IF(AND(AD89&gt;7,AK89&gt;7),10,0),
IF(Parameters!$D$26, IF(AND(AD89&gt;7,AK89&gt;7), 10, IF(OR(AND(AD89&gt;7,AK89&gt;5),AND(AD89&gt;5,AK89&gt;7)),6,0)),"no method"))))))</f>
        <v>0</v>
      </c>
      <c r="X89" s="49"/>
      <c r="Y89" s="23">
        <v>8.1999999999999993</v>
      </c>
      <c r="Z89" s="23">
        <v>4.2105263157894699</v>
      </c>
      <c r="AA89" s="24">
        <v>5.1239669421487601</v>
      </c>
      <c r="AB89" s="23">
        <v>5.5714285714285703</v>
      </c>
      <c r="AC89" s="23">
        <v>7.3333333333333304</v>
      </c>
      <c r="AD89" s="23">
        <v>0</v>
      </c>
      <c r="AE89" s="49"/>
      <c r="AF89" s="23">
        <v>7.1428571428571104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48"/>
      <c r="AM89" s="25">
        <v>0</v>
      </c>
      <c r="AN89" s="25">
        <v>0.4</v>
      </c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</row>
    <row r="90" spans="1:53" x14ac:dyDescent="0.2">
      <c r="A90" s="61">
        <v>85</v>
      </c>
      <c r="B90" s="18" t="s">
        <v>171</v>
      </c>
      <c r="C90" s="18" t="s">
        <v>172</v>
      </c>
      <c r="D90" s="18" t="s">
        <v>436</v>
      </c>
      <c r="E90" s="18" t="s">
        <v>432</v>
      </c>
      <c r="F90" s="48"/>
      <c r="G90" s="20" cm="1">
        <f t="array" ref="G90">IF(Parameters!$D$30, SUM(IF(ISNUMBER(R90:W90),(IF(R90:W90&gt;=Parameters!$D$36,1,"")),""))+0.5*(SUM(IF(ISNUMBER(R90:W90),(IF(R90:W90&gt;=Parameters!$D$37,1,"")),""))-SUM(IF(ISNUMBER(R90:W90),(IF(R90:W90&gt;=Parameters!$D$36,1,"")),""))),0) +
   IF(Parameters!$D$31,SUM(IF(ISNUMBER(R90:W90),(IF(R90:W90&gt;=Parameters!$D$36,1,"")),"")),0) +
   IF(Parameters!$D$32,AVERAGE(IF(ISNUMBER(R90:W90),R90:W90)),0) +
   IF(Parameters!$D$33,IF(OR(IF(ISNUMBER(R90:W90),R90:W90)=0),0,GEOMEAN(IF(ISNUMBER(R90:W90),R90:W90))),0)</f>
        <v>2.5</v>
      </c>
      <c r="H90" s="21">
        <f t="shared" si="5"/>
        <v>2.5</v>
      </c>
      <c r="I90" s="81"/>
      <c r="J90" s="20" cm="1">
        <f t="array" ref="J90">IF(Parameters!$D$30, SUM(IF(ISNUMBER(Y90:AD90),(IF(Y90:AD90&gt;=Parameters!$D$40,1,"")),""))+0.5*(SUM(IF(ISNUMBER(Y90:AD90),(IF(Y90:AD90&gt;=Parameters!$D$41,1,"")),""))-SUM(IF(ISNUMBER(Y90:AD90),(IF(Y90:AD90&gt;=Parameters!$D$40,1,"")),""))),0) +
   IF(Parameters!$D$31,SUM(IF(ISNUMBER(Y90:AD90),(IF(Y90:AD90&gt;=Parameters!$D$40,1,"")),"")),0) +
   IF(Parameters!$D$32,AVERAGE(IF(ISNUMBER(Y90:AD90),Y90:AD90)),0) +
   IF(Parameters!$D$33,IF(OR(IF(ISNUMBER(Y90:AD90),Y90:AD90)=0),0,GEOMEAN(IF(ISNUMBER(Y90:AD90),Y90:AD90))),0)</f>
        <v>0</v>
      </c>
      <c r="K90" s="21">
        <f t="shared" si="6"/>
        <v>0</v>
      </c>
      <c r="L90" s="81"/>
      <c r="M90" s="19" cm="1">
        <f t="array" ref="M90">IF(Parameters!$D$30, SUM(IF(ISNUMBER(AF90:AK90),(IF(AF90:AK90&gt;=Parameters!$D$40,1,"")),""))+0.5*(SUM(IF(ISNUMBER(AF90:AK90),(IF(AF90:AK90&gt;=Parameters!$D$41,1,"")),""))-SUM(IF(ISNUMBER(AF90:AK90),(IF(AF90:AK90&gt;=Parameters!$D$40,1,"")),""))),0) +
   IF(Parameters!$D$31,SUM(IF(ISNUMBER(AF90:AK90),(IF(AF90:AK90&gt;=Parameters!$D$40,1,"")),"")),0) +
   IF(Parameters!$D$32,AVERAGE(IF(ISNUMBER(AF90:AK90),AF90:AK90)),0) +
   IF(Parameters!$D$33,IF(OR(IF(ISNUMBER(AF90:AK90),AF90:AK90)=0),0,GEOMEAN(IF(ISNUMBER(AF90:AK90),AF90:AK90))),0)</f>
        <v>2</v>
      </c>
      <c r="N90" s="21">
        <f t="shared" si="7"/>
        <v>2</v>
      </c>
      <c r="O90" s="81"/>
      <c r="P90" s="22"/>
      <c r="Q90" s="48"/>
      <c r="R90" s="23">
        <f>IF(Parameters!$D$21 = 1, MAX(Y90, AF90),
IF(Parameters!$D$22 = 1, AVERAGE(Y90,AF90),
IF(Parameters!$D$23 = 1, IFERROR(GEOMEAN(Y90, AF90), 0),
IF(Parameters!$D$24, IF(AND(Y90=10,AF90=10),10,0),
IF(Parameters!$D$25, IF(AND(Y90&gt;7,AF90&gt;7),10,0),
IF(Parameters!$D$26, IF(AND(Y90&gt;7,AF90&gt;7), 10, IF(OR(AND(Y90&gt;7,AF90&gt;5),AND(Y90&gt;5,AF90&gt;7)),6,0)),"no method"))))))</f>
        <v>7.875</v>
      </c>
      <c r="S90" s="23">
        <f>IF(Parameters!$D$21 = 1, MAX(Z90, AG90),
IF(Parameters!$D$22 = 1, AVERAGE(Z90,AG90),
IF(Parameters!$D$23 = 1, IFERROR(GEOMEAN(Z90, AG90), 0),
IF(Parameters!$D$24, IF(AND(Z90=10,AG90=10),10,0),
IF(Parameters!$D$25, IF(AND(Z90&gt;7,AG90&gt;7),10,0),
IF(Parameters!$D$26, IF(AND(Z90&gt;7,AG90&gt;7), 10, IF(OR(AND(Z90&gt;7,AG90&gt;5),AND(Z90&gt;5,AG90&gt;7)),6,0)),"no method"))))))</f>
        <v>1.267942583732055</v>
      </c>
      <c r="T90" s="23">
        <f>IF(Parameters!$D$21 = 1, MAX(AA90, AH90),
IF(Parameters!$D$22 = 1, AVERAGE(AA90,AH90),
IF(Parameters!$D$23 = 1, IFERROR(GEOMEAN(AA90, AH90), 0),
IF(Parameters!$D$24, IF(AND(AA90=10,AH90=10),10,0),
IF(Parameters!$D$25, IF(AND(AA90&gt;7,AH90&gt;7),10,0),
IF(Parameters!$D$26, IF(AND(AA90&gt;7,AH90&gt;7), 10, IF(OR(AND(AA90&gt;7,AH90&gt;5),AND(AA90&gt;5,AH90&gt;7)),6,0)),"no method"))))))</f>
        <v>5.8739669421487548</v>
      </c>
      <c r="U90" s="23">
        <f>IF(Parameters!$D$21 = 1, MAX(AB90, AI90),
IF(Parameters!$D$22 = 1, AVERAGE(AB90,AI90),
IF(Parameters!$D$23 = 1, IFERROR(GEOMEAN(AB90, AI90), 0),
IF(Parameters!$D$24, IF(AND(AB90=10,AI90=10),10,0),
IF(Parameters!$D$25, IF(AND(AB90&gt;7,AI90&gt;7),10,0),
IF(Parameters!$D$26, IF(AND(AB90&gt;7,AI90&gt;7), 10, IF(OR(AND(AB90&gt;7,AI90&gt;5),AND(AB90&gt;5,AI90&gt;7)),6,0)),"no method"))))))</f>
        <v>7.5714285714285694</v>
      </c>
      <c r="V90" s="23">
        <f>IF(Parameters!$D$21 = 1, MAX(AC90, AJ90),
IF(Parameters!$D$22 = 1, AVERAGE(AC90,AJ90),
IF(Parameters!$D$23 = 1, IFERROR(GEOMEAN(AC90, AJ90), 0),
IF(Parameters!$D$24, IF(AND(AC90=10,AJ90=10),10,0),
IF(Parameters!$D$25, IF(AND(AC90&gt;7,AJ90&gt;7),10,0),
IF(Parameters!$D$26, IF(AND(AC90&gt;7,AJ90&gt;7), 10, IF(OR(AND(AC90&gt;7,AJ90&gt;5),AND(AC90&gt;5,AJ90&gt;7)),6,0)),"no method"))))))</f>
        <v>2.6666666666666652</v>
      </c>
      <c r="W90" s="23">
        <f>IF(Parameters!$D$21 = 1, MAX(AD90, AK90),
IF(Parameters!$D$22 = 1, AVERAGE(AD90,AK90),
IF(Parameters!$D$23 = 1, IFERROR(GEOMEAN(AD90, AK90), 0),
IF(Parameters!$D$24, IF(AND(AD90=10,AK90=10),10,0),
IF(Parameters!$D$25, IF(AND(AD90&gt;7,AK90&gt;7),10,0),
IF(Parameters!$D$26, IF(AND(AD90&gt;7,AK90&gt;7), 10, IF(OR(AND(AD90&gt;7,AK90&gt;5),AND(AD90&gt;5,AK90&gt;7)),6,0)),"no method"))))))</f>
        <v>0</v>
      </c>
      <c r="X90" s="49"/>
      <c r="Y90" s="23">
        <v>5.75</v>
      </c>
      <c r="Z90" s="23">
        <v>2.5358851674641101</v>
      </c>
      <c r="AA90" s="24">
        <v>5.1570247933884303</v>
      </c>
      <c r="AB90" s="23">
        <v>5.1428571428571397</v>
      </c>
      <c r="AC90" s="23">
        <v>5.3333333333333304</v>
      </c>
      <c r="AD90" s="23">
        <v>0</v>
      </c>
      <c r="AE90" s="49"/>
      <c r="AF90" s="23">
        <v>10</v>
      </c>
      <c r="AG90" s="23">
        <v>0</v>
      </c>
      <c r="AH90" s="23">
        <v>6.5909090909090802</v>
      </c>
      <c r="AI90" s="23">
        <v>10</v>
      </c>
      <c r="AJ90" s="23">
        <v>0</v>
      </c>
      <c r="AK90" s="23">
        <v>0</v>
      </c>
      <c r="AL90" s="48"/>
      <c r="AM90" s="25">
        <v>0</v>
      </c>
      <c r="AN90" s="25">
        <v>0.3</v>
      </c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</row>
    <row r="91" spans="1:53" x14ac:dyDescent="0.2">
      <c r="A91" s="61">
        <v>86</v>
      </c>
      <c r="B91" s="18" t="s">
        <v>173</v>
      </c>
      <c r="C91" s="18" t="s">
        <v>174</v>
      </c>
      <c r="D91" s="18" t="s">
        <v>438</v>
      </c>
      <c r="E91" s="18" t="s">
        <v>0</v>
      </c>
      <c r="F91" s="48"/>
      <c r="G91" s="20" cm="1">
        <f t="array" ref="G91">IF(Parameters!$D$30, SUM(IF(ISNUMBER(R91:W91),(IF(R91:W91&gt;=Parameters!$D$36,1,"")),""))+0.5*(SUM(IF(ISNUMBER(R91:W91),(IF(R91:W91&gt;=Parameters!$D$37,1,"")),""))-SUM(IF(ISNUMBER(R91:W91),(IF(R91:W91&gt;=Parameters!$D$36,1,"")),""))),0) +
   IF(Parameters!$D$31,SUM(IF(ISNUMBER(R91:W91),(IF(R91:W91&gt;=Parameters!$D$36,1,"")),"")),0) +
   IF(Parameters!$D$32,AVERAGE(IF(ISNUMBER(R91:W91),R91:W91)),0) +
   IF(Parameters!$D$33,IF(OR(IF(ISNUMBER(R91:W91),R91:W91)=0),0,GEOMEAN(IF(ISNUMBER(R91:W91),R91:W91))),0)</f>
        <v>1</v>
      </c>
      <c r="H91" s="21">
        <f t="shared" si="5"/>
        <v>1</v>
      </c>
      <c r="I91" s="81"/>
      <c r="J91" s="20" cm="1">
        <f t="array" ref="J91">IF(Parameters!$D$30, SUM(IF(ISNUMBER(Y91:AD91),(IF(Y91:AD91&gt;=Parameters!$D$40,1,"")),""))+0.5*(SUM(IF(ISNUMBER(Y91:AD91),(IF(Y91:AD91&gt;=Parameters!$D$41,1,"")),""))-SUM(IF(ISNUMBER(Y91:AD91),(IF(Y91:AD91&gt;=Parameters!$D$40,1,"")),""))),0) +
   IF(Parameters!$D$31,SUM(IF(ISNUMBER(Y91:AD91),(IF(Y91:AD91&gt;=Parameters!$D$40,1,"")),"")),0) +
   IF(Parameters!$D$32,AVERAGE(IF(ISNUMBER(Y91:AD91),Y91:AD91)),0) +
   IF(Parameters!$D$33,IF(OR(IF(ISNUMBER(Y91:AD91),Y91:AD91)=0),0,GEOMEAN(IF(ISNUMBER(Y91:AD91),Y91:AD91))),0)</f>
        <v>1</v>
      </c>
      <c r="K91" s="21">
        <f t="shared" si="6"/>
        <v>1</v>
      </c>
      <c r="L91" s="81"/>
      <c r="M91" s="19" cm="1">
        <f t="array" ref="M91">IF(Parameters!$D$30, SUM(IF(ISNUMBER(AF91:AK91),(IF(AF91:AK91&gt;=Parameters!$D$40,1,"")),""))+0.5*(SUM(IF(ISNUMBER(AF91:AK91),(IF(AF91:AK91&gt;=Parameters!$D$41,1,"")),""))-SUM(IF(ISNUMBER(AF91:AK91),(IF(AF91:AK91&gt;=Parameters!$D$40,1,"")),""))),0) +
   IF(Parameters!$D$31,SUM(IF(ISNUMBER(AF91:AK91),(IF(AF91:AK91&gt;=Parameters!$D$40,1,"")),"")),0) +
   IF(Parameters!$D$32,AVERAGE(IF(ISNUMBER(AF91:AK91),AF91:AK91)),0) +
   IF(Parameters!$D$33,IF(OR(IF(ISNUMBER(AF91:AK91),AF91:AK91)=0),0,GEOMEAN(IF(ISNUMBER(AF91:AK91),AF91:AK91))),0)</f>
        <v>0.5</v>
      </c>
      <c r="N91" s="21">
        <f t="shared" si="7"/>
        <v>0.5</v>
      </c>
      <c r="O91" s="81"/>
      <c r="P91" s="22"/>
      <c r="Q91" s="48"/>
      <c r="R91" s="23">
        <f>IF(Parameters!$D$21 = 1, MAX(Y91, AF91),
IF(Parameters!$D$22 = 1, AVERAGE(Y91,AF91),
IF(Parameters!$D$23 = 1, IFERROR(GEOMEAN(Y91, AF91), 0),
IF(Parameters!$D$24, IF(AND(Y91=10,AF91=10),10,0),
IF(Parameters!$D$25, IF(AND(Y91&gt;7,AF91&gt;7),10,0),
IF(Parameters!$D$26, IF(AND(Y91&gt;7,AF91&gt;7), 10, IF(OR(AND(Y91&gt;7,AF91&gt;5),AND(Y91&gt;5,AF91&gt;7)),6,0)),"no method"))))))</f>
        <v>3.1115384615384598</v>
      </c>
      <c r="S91" s="23">
        <f>IF(Parameters!$D$21 = 1, MAX(Z91, AG91),
IF(Parameters!$D$22 = 1, AVERAGE(Z91,AG91),
IF(Parameters!$D$23 = 1, IFERROR(GEOMEAN(Z91, AG91), 0),
IF(Parameters!$D$24, IF(AND(Z91=10,AG91=10),10,0),
IF(Parameters!$D$25, IF(AND(Z91&gt;7,AG91&gt;7),10,0),
IF(Parameters!$D$26, IF(AND(Z91&gt;7,AG91&gt;7), 10, IF(OR(AND(Z91&gt;7,AG91&gt;5),AND(Z91&gt;5,AG91&gt;7)),6,0)),"no method"))))))</f>
        <v>1.0885167464114851</v>
      </c>
      <c r="T91" s="23">
        <f>IF(Parameters!$D$21 = 1, MAX(AA91, AH91),
IF(Parameters!$D$22 = 1, AVERAGE(AA91,AH91),
IF(Parameters!$D$23 = 1, IFERROR(GEOMEAN(AA91, AH91), 0),
IF(Parameters!$D$24, IF(AND(AA91=10,AH91=10),10,0),
IF(Parameters!$D$25, IF(AND(AA91&gt;7,AH91&gt;7),10,0),
IF(Parameters!$D$26, IF(AND(AA91&gt;7,AH91&gt;7), 10, IF(OR(AND(AA91&gt;7,AH91&gt;5),AND(AA91&gt;5,AH91&gt;7)),6,0)),"no method"))))))</f>
        <v>0.63636363636363502</v>
      </c>
      <c r="U91" s="23">
        <f>IF(Parameters!$D$21 = 1, MAX(AB91, AI91),
IF(Parameters!$D$22 = 1, AVERAGE(AB91,AI91),
IF(Parameters!$D$23 = 1, IFERROR(GEOMEAN(AB91, AI91), 0),
IF(Parameters!$D$24, IF(AND(AB91=10,AI91=10),10,0),
IF(Parameters!$D$25, IF(AND(AB91&gt;7,AI91&gt;7),10,0),
IF(Parameters!$D$26, IF(AND(AB91&gt;7,AI91&gt;7), 10, IF(OR(AND(AB91&gt;7,AI91&gt;5),AND(AB91&gt;5,AI91&gt;7)),6,0)),"no method"))))))</f>
        <v>1.8640476190476205</v>
      </c>
      <c r="V91" s="23">
        <f>IF(Parameters!$D$21 = 1, MAX(AC91, AJ91),
IF(Parameters!$D$22 = 1, AVERAGE(AC91,AJ91),
IF(Parameters!$D$23 = 1, IFERROR(GEOMEAN(AC91, AJ91), 0),
IF(Parameters!$D$24, IF(AND(AC91=10,AJ91=10),10,0),
IF(Parameters!$D$25, IF(AND(AC91&gt;7,AJ91&gt;7),10,0),
IF(Parameters!$D$26, IF(AND(AC91&gt;7,AJ91&gt;7), 10, IF(OR(AND(AC91&gt;7,AJ91&gt;5),AND(AC91&gt;5,AJ91&gt;7)),6,0)),"no method"))))))</f>
        <v>8.5</v>
      </c>
      <c r="W91" s="23">
        <f>IF(Parameters!$D$21 = 1, MAX(AD91, AK91),
IF(Parameters!$D$22 = 1, AVERAGE(AD91,AK91),
IF(Parameters!$D$23 = 1, IFERROR(GEOMEAN(AD91, AK91), 0),
IF(Parameters!$D$24, IF(AND(AD91=10,AK91=10),10,0),
IF(Parameters!$D$25, IF(AND(AD91&gt;7,AK91&gt;7),10,0),
IF(Parameters!$D$26, IF(AND(AD91&gt;7,AK91&gt;7), 10, IF(OR(AND(AD91&gt;7,AK91&gt;5),AND(AD91&gt;5,AK91&gt;7)),6,0)),"no method"))))))</f>
        <v>0</v>
      </c>
      <c r="X91" s="49"/>
      <c r="Y91" s="23">
        <v>2.04</v>
      </c>
      <c r="Z91" s="23">
        <v>2.1770334928229702</v>
      </c>
      <c r="AA91" s="24">
        <v>1.27272727272727</v>
      </c>
      <c r="AB91" s="23">
        <v>0.57142857142857095</v>
      </c>
      <c r="AC91" s="23">
        <v>10</v>
      </c>
      <c r="AD91" s="23">
        <v>0</v>
      </c>
      <c r="AE91" s="49"/>
      <c r="AF91" s="23">
        <v>4.1830769230769196</v>
      </c>
      <c r="AG91" s="23">
        <v>0</v>
      </c>
      <c r="AH91" s="23">
        <v>0</v>
      </c>
      <c r="AI91" s="23">
        <v>3.1566666666666698</v>
      </c>
      <c r="AJ91" s="23">
        <v>7</v>
      </c>
      <c r="AK91" s="23">
        <v>0</v>
      </c>
      <c r="AL91" s="48"/>
      <c r="AM91" s="25">
        <v>0</v>
      </c>
      <c r="AN91" s="25">
        <v>0.2</v>
      </c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</row>
    <row r="92" spans="1:53" x14ac:dyDescent="0.2">
      <c r="A92" s="61">
        <v>87</v>
      </c>
      <c r="B92" s="18" t="s">
        <v>175</v>
      </c>
      <c r="C92" s="18" t="s">
        <v>176</v>
      </c>
      <c r="D92" s="18" t="s">
        <v>435</v>
      </c>
      <c r="E92" s="18" t="s">
        <v>432</v>
      </c>
      <c r="F92" s="48"/>
      <c r="G92" s="20" cm="1">
        <f t="array" ref="G92">IF(Parameters!$D$30, SUM(IF(ISNUMBER(R92:W92),(IF(R92:W92&gt;=Parameters!$D$36,1,"")),""))+0.5*(SUM(IF(ISNUMBER(R92:W92),(IF(R92:W92&gt;=Parameters!$D$37,1,"")),""))-SUM(IF(ISNUMBER(R92:W92),(IF(R92:W92&gt;=Parameters!$D$36,1,"")),""))),0) +
   IF(Parameters!$D$31,SUM(IF(ISNUMBER(R92:W92),(IF(R92:W92&gt;=Parameters!$D$36,1,"")),"")),0) +
   IF(Parameters!$D$32,AVERAGE(IF(ISNUMBER(R92:W92),R92:W92)),0) +
   IF(Parameters!$D$33,IF(OR(IF(ISNUMBER(R92:W92),R92:W92)=0),0,GEOMEAN(IF(ISNUMBER(R92:W92),R92:W92))),0)</f>
        <v>1.5</v>
      </c>
      <c r="H92" s="21">
        <f t="shared" si="5"/>
        <v>1.5</v>
      </c>
      <c r="I92" s="81"/>
      <c r="J92" s="20" cm="1">
        <f t="array" ref="J92">IF(Parameters!$D$30, SUM(IF(ISNUMBER(Y92:AD92),(IF(Y92:AD92&gt;=Parameters!$D$40,1,"")),""))+0.5*(SUM(IF(ISNUMBER(Y92:AD92),(IF(Y92:AD92&gt;=Parameters!$D$41,1,"")),""))-SUM(IF(ISNUMBER(Y92:AD92),(IF(Y92:AD92&gt;=Parameters!$D$40,1,"")),""))),0) +
   IF(Parameters!$D$31,SUM(IF(ISNUMBER(Y92:AD92),(IF(Y92:AD92&gt;=Parameters!$D$40,1,"")),"")),0) +
   IF(Parameters!$D$32,AVERAGE(IF(ISNUMBER(Y92:AD92),Y92:AD92)),0) +
   IF(Parameters!$D$33,IF(OR(IF(ISNUMBER(Y92:AD92),Y92:AD92)=0),0,GEOMEAN(IF(ISNUMBER(Y92:AD92),Y92:AD92))),0)</f>
        <v>0</v>
      </c>
      <c r="K92" s="21">
        <f t="shared" si="6"/>
        <v>0</v>
      </c>
      <c r="L92" s="81"/>
      <c r="M92" s="19" cm="1">
        <f t="array" ref="M92">IF(Parameters!$D$30, SUM(IF(ISNUMBER(AF92:AK92),(IF(AF92:AK92&gt;=Parameters!$D$40,1,"")),""))+0.5*(SUM(IF(ISNUMBER(AF92:AK92),(IF(AF92:AK92&gt;=Parameters!$D$41,1,"")),""))-SUM(IF(ISNUMBER(AF92:AK92),(IF(AF92:AK92&gt;=Parameters!$D$40,1,"")),""))),0) +
   IF(Parameters!$D$31,SUM(IF(ISNUMBER(AF92:AK92),(IF(AF92:AK92&gt;=Parameters!$D$40,1,"")),"")),0) +
   IF(Parameters!$D$32,AVERAGE(IF(ISNUMBER(AF92:AK92),AF92:AK92)),0) +
   IF(Parameters!$D$33,IF(OR(IF(ISNUMBER(AF92:AK92),AF92:AK92)=0),0,GEOMEAN(IF(ISNUMBER(AF92:AK92),AF92:AK92))),0)</f>
        <v>1.5</v>
      </c>
      <c r="N92" s="21">
        <f t="shared" si="7"/>
        <v>1.5</v>
      </c>
      <c r="O92" s="81"/>
      <c r="P92" s="22"/>
      <c r="Q92" s="48"/>
      <c r="R92" s="23">
        <f>IF(Parameters!$D$21 = 1, MAX(Y92, AF92),
IF(Parameters!$D$22 = 1, AVERAGE(Y92,AF92),
IF(Parameters!$D$23 = 1, IFERROR(GEOMEAN(Y92, AF92), 0),
IF(Parameters!$D$24, IF(AND(Y92=10,AF92=10),10,0),
IF(Parameters!$D$25, IF(AND(Y92&gt;7,AF92&gt;7),10,0),
IF(Parameters!$D$26, IF(AND(Y92&gt;7,AF92&gt;7), 10, IF(OR(AND(Y92&gt;7,AF92&gt;5),AND(Y92&gt;5,AF92&gt;7)),6,0)),"no method"))))))</f>
        <v>6.5014285714285549</v>
      </c>
      <c r="S92" s="23">
        <f>IF(Parameters!$D$21 = 1, MAX(Z92, AG92),
IF(Parameters!$D$22 = 1, AVERAGE(Z92,AG92),
IF(Parameters!$D$23 = 1, IFERROR(GEOMEAN(Z92, AG92), 0),
IF(Parameters!$D$24, IF(AND(Z92=10,AG92=10),10,0),
IF(Parameters!$D$25, IF(AND(Z92&gt;7,AG92&gt;7),10,0),
IF(Parameters!$D$26, IF(AND(Z92&gt;7,AG92&gt;7), 10, IF(OR(AND(Z92&gt;7,AG92&gt;5),AND(Z92&gt;5,AG92&gt;7)),6,0)),"no method"))))))</f>
        <v>0.63397129186602996</v>
      </c>
      <c r="T92" s="23">
        <f>IF(Parameters!$D$21 = 1, MAX(AA92, AH92),
IF(Parameters!$D$22 = 1, AVERAGE(AA92,AH92),
IF(Parameters!$D$23 = 1, IFERROR(GEOMEAN(AA92, AH92), 0),
IF(Parameters!$D$24, IF(AND(AA92=10,AH92=10),10,0),
IF(Parameters!$D$25, IF(AND(AA92&gt;7,AH92&gt;7),10,0),
IF(Parameters!$D$26, IF(AND(AA92&gt;7,AH92&gt;7), 10, IF(OR(AND(AA92&gt;7,AH92&gt;5),AND(AA92&gt;5,AH92&gt;7)),6,0)),"no method"))))))</f>
        <v>6.1797520661157002</v>
      </c>
      <c r="U92" s="23">
        <f>IF(Parameters!$D$21 = 1, MAX(AB92, AI92),
IF(Parameters!$D$22 = 1, AVERAGE(AB92,AI92),
IF(Parameters!$D$23 = 1, IFERROR(GEOMEAN(AB92, AI92), 0),
IF(Parameters!$D$24, IF(AND(AB92=10,AI92=10),10,0),
IF(Parameters!$D$25, IF(AND(AB92&gt;7,AI92&gt;7),10,0),
IF(Parameters!$D$26, IF(AND(AB92&gt;7,AI92&gt;7), 10, IF(OR(AND(AB92&gt;7,AI92&gt;5),AND(AB92&gt;5,AI92&gt;7)),6,0)),"no method"))))))</f>
        <v>5.7857142857142847</v>
      </c>
      <c r="V92" s="23">
        <f>IF(Parameters!$D$21 = 1, MAX(AC92, AJ92),
IF(Parameters!$D$22 = 1, AVERAGE(AC92,AJ92),
IF(Parameters!$D$23 = 1, IFERROR(GEOMEAN(AC92, AJ92), 0),
IF(Parameters!$D$24, IF(AND(AC92=10,AJ92=10),10,0),
IF(Parameters!$D$25, IF(AND(AC92&gt;7,AJ92&gt;7),10,0),
IF(Parameters!$D$26, IF(AND(AC92&gt;7,AJ92&gt;7), 10, IF(OR(AND(AC92&gt;7,AJ92&gt;5),AND(AC92&gt;5,AJ92&gt;7)),6,0)),"no method"))))))</f>
        <v>2.5</v>
      </c>
      <c r="W92" s="23">
        <f>IF(Parameters!$D$21 = 1, MAX(AD92, AK92),
IF(Parameters!$D$22 = 1, AVERAGE(AD92,AK92),
IF(Parameters!$D$23 = 1, IFERROR(GEOMEAN(AD92, AK92), 0),
IF(Parameters!$D$24, IF(AND(AD92=10,AK92=10),10,0),
IF(Parameters!$D$25, IF(AND(AD92&gt;7,AK92&gt;7),10,0),
IF(Parameters!$D$26, IF(AND(AD92&gt;7,AK92&gt;7), 10, IF(OR(AND(AD92&gt;7,AK92&gt;5),AND(AD92&gt;5,AK92&gt;7)),6,0)),"no method"))))))</f>
        <v>0</v>
      </c>
      <c r="X92" s="49"/>
      <c r="Y92" s="23">
        <v>5.86</v>
      </c>
      <c r="Z92" s="23">
        <v>1.2679425837320599</v>
      </c>
      <c r="AA92" s="24">
        <v>6.6776859504132204</v>
      </c>
      <c r="AB92" s="23">
        <v>1.5714285714285701</v>
      </c>
      <c r="AC92" s="23">
        <v>5</v>
      </c>
      <c r="AD92" s="23">
        <v>0</v>
      </c>
      <c r="AE92" s="49"/>
      <c r="AF92" s="23">
        <v>7.1428571428571104</v>
      </c>
      <c r="AG92" s="23">
        <v>0</v>
      </c>
      <c r="AH92" s="23">
        <v>5.6818181818181799</v>
      </c>
      <c r="AI92" s="23">
        <v>10</v>
      </c>
      <c r="AJ92" s="23">
        <v>0</v>
      </c>
      <c r="AK92" s="23">
        <v>0</v>
      </c>
      <c r="AL92" s="48"/>
      <c r="AM92" s="25">
        <v>0</v>
      </c>
      <c r="AN92" s="25">
        <v>0.3</v>
      </c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</row>
    <row r="93" spans="1:53" x14ac:dyDescent="0.2">
      <c r="A93" s="61">
        <v>88</v>
      </c>
      <c r="B93" s="18" t="s">
        <v>177</v>
      </c>
      <c r="C93" s="18" t="s">
        <v>178</v>
      </c>
      <c r="D93" s="18" t="s">
        <v>434</v>
      </c>
      <c r="E93" s="18" t="s">
        <v>440</v>
      </c>
      <c r="F93" s="48"/>
      <c r="G93" s="20" cm="1">
        <f t="array" ref="G93">IF(Parameters!$D$30, SUM(IF(ISNUMBER(R93:W93),(IF(R93:W93&gt;=Parameters!$D$36,1,"")),""))+0.5*(SUM(IF(ISNUMBER(R93:W93),(IF(R93:W93&gt;=Parameters!$D$37,1,"")),""))-SUM(IF(ISNUMBER(R93:W93),(IF(R93:W93&gt;=Parameters!$D$36,1,"")),""))),0) +
   IF(Parameters!$D$31,SUM(IF(ISNUMBER(R93:W93),(IF(R93:W93&gt;=Parameters!$D$36,1,"")),"")),0) +
   IF(Parameters!$D$32,AVERAGE(IF(ISNUMBER(R93:W93),R93:W93)),0) +
   IF(Parameters!$D$33,IF(OR(IF(ISNUMBER(R93:W93),R93:W93)=0),0,GEOMEAN(IF(ISNUMBER(R93:W93),R93:W93))),0)</f>
        <v>4.5</v>
      </c>
      <c r="H93" s="21">
        <f t="shared" si="5"/>
        <v>4.5</v>
      </c>
      <c r="I93" s="81"/>
      <c r="J93" s="20" cm="1">
        <f t="array" ref="J93">IF(Parameters!$D$30, SUM(IF(ISNUMBER(Y93:AD93),(IF(Y93:AD93&gt;=Parameters!$D$40,1,"")),""))+0.5*(SUM(IF(ISNUMBER(Y93:AD93),(IF(Y93:AD93&gt;=Parameters!$D$41,1,"")),""))-SUM(IF(ISNUMBER(Y93:AD93),(IF(Y93:AD93&gt;=Parameters!$D$40,1,"")),""))),0) +
   IF(Parameters!$D$31,SUM(IF(ISNUMBER(Y93:AD93),(IF(Y93:AD93&gt;=Parameters!$D$40,1,"")),"")),0) +
   IF(Parameters!$D$32,AVERAGE(IF(ISNUMBER(Y93:AD93),Y93:AD93)),0) +
   IF(Parameters!$D$33,IF(OR(IF(ISNUMBER(Y93:AD93),Y93:AD93)=0),0,GEOMEAN(IF(ISNUMBER(Y93:AD93),Y93:AD93))),0)</f>
        <v>2.5</v>
      </c>
      <c r="K93" s="21">
        <f t="shared" si="6"/>
        <v>2.5</v>
      </c>
      <c r="L93" s="81"/>
      <c r="M93" s="19" cm="1">
        <f t="array" ref="M93">IF(Parameters!$D$30, SUM(IF(ISNUMBER(AF93:AK93),(IF(AF93:AK93&gt;=Parameters!$D$40,1,"")),""))+0.5*(SUM(IF(ISNUMBER(AF93:AK93),(IF(AF93:AK93&gt;=Parameters!$D$41,1,"")),""))-SUM(IF(ISNUMBER(AF93:AK93),(IF(AF93:AK93&gt;=Parameters!$D$40,1,"")),""))),0) +
   IF(Parameters!$D$31,SUM(IF(ISNUMBER(AF93:AK93),(IF(AF93:AK93&gt;=Parameters!$D$40,1,"")),"")),0) +
   IF(Parameters!$D$32,AVERAGE(IF(ISNUMBER(AF93:AK93),AF93:AK93)),0) +
   IF(Parameters!$D$33,IF(OR(IF(ISNUMBER(AF93:AK93),AF93:AK93)=0),0,GEOMEAN(IF(ISNUMBER(AF93:AK93),AF93:AK93))),0)</f>
        <v>3</v>
      </c>
      <c r="N93" s="21">
        <f t="shared" si="7"/>
        <v>3</v>
      </c>
      <c r="O93" s="81"/>
      <c r="P93" s="22"/>
      <c r="Q93" s="48"/>
      <c r="R93" s="23">
        <f>IF(Parameters!$D$21 = 1, MAX(Y93, AF93),
IF(Parameters!$D$22 = 1, AVERAGE(Y93,AF93),
IF(Parameters!$D$23 = 1, IFERROR(GEOMEAN(Y93, AF93), 0),
IF(Parameters!$D$24, IF(AND(Y93=10,AF93=10),10,0),
IF(Parameters!$D$25, IF(AND(Y93&gt;7,AF93&gt;7),10,0),
IF(Parameters!$D$26, IF(AND(Y93&gt;7,AF93&gt;7), 10, IF(OR(AND(Y93&gt;7,AF93&gt;5),AND(Y93&gt;5,AF93&gt;7)),6,0)),"no method"))))))</f>
        <v>9.5</v>
      </c>
      <c r="S93" s="23">
        <f>IF(Parameters!$D$21 = 1, MAX(Z93, AG93),
IF(Parameters!$D$22 = 1, AVERAGE(Z93,AG93),
IF(Parameters!$D$23 = 1, IFERROR(GEOMEAN(Z93, AG93), 0),
IF(Parameters!$D$24, IF(AND(Z93=10,AG93=10),10,0),
IF(Parameters!$D$25, IF(AND(Z93&gt;7,AG93&gt;7),10,0),
IF(Parameters!$D$26, IF(AND(Z93&gt;7,AG93&gt;7), 10, IF(OR(AND(Z93&gt;7,AG93&gt;5),AND(Z93&gt;5,AG93&gt;7)),6,0)),"no method"))))))</f>
        <v>7.5</v>
      </c>
      <c r="T93" s="23">
        <f>IF(Parameters!$D$21 = 1, MAX(AA93, AH93),
IF(Parameters!$D$22 = 1, AVERAGE(AA93,AH93),
IF(Parameters!$D$23 = 1, IFERROR(GEOMEAN(AA93, AH93), 0),
IF(Parameters!$D$24, IF(AND(AA93=10,AH93=10),10,0),
IF(Parameters!$D$25, IF(AND(AA93&gt;7,AH93&gt;7),10,0),
IF(Parameters!$D$26, IF(AND(AA93&gt;7,AH93&gt;7), 10, IF(OR(AND(AA93&gt;7,AH93&gt;5),AND(AA93&gt;5,AH93&gt;7)),6,0)),"no method"))))))</f>
        <v>6.3657024793388448</v>
      </c>
      <c r="U93" s="23">
        <f>IF(Parameters!$D$21 = 1, MAX(AB93, AI93),
IF(Parameters!$D$22 = 1, AVERAGE(AB93,AI93),
IF(Parameters!$D$23 = 1, IFERROR(GEOMEAN(AB93, AI93), 0),
IF(Parameters!$D$24, IF(AND(AB93=10,AI93=10),10,0),
IF(Parameters!$D$25, IF(AND(AB93&gt;7,AI93&gt;7),10,0),
IF(Parameters!$D$26, IF(AND(AB93&gt;7,AI93&gt;7), 10, IF(OR(AND(AB93&gt;7,AI93&gt;5),AND(AB93&gt;5,AI93&gt;7)),6,0)),"no method"))))))</f>
        <v>8.9285714285714306</v>
      </c>
      <c r="V93" s="23">
        <f>IF(Parameters!$D$21 = 1, MAX(AC93, AJ93),
IF(Parameters!$D$22 = 1, AVERAGE(AC93,AJ93),
IF(Parameters!$D$23 = 1, IFERROR(GEOMEAN(AC93, AJ93), 0),
IF(Parameters!$D$24, IF(AND(AC93=10,AJ93=10),10,0),
IF(Parameters!$D$25, IF(AND(AC93&gt;7,AJ93&gt;7),10,0),
IF(Parameters!$D$26, IF(AND(AC93&gt;7,AJ93&gt;7), 10, IF(OR(AND(AC93&gt;7,AJ93&gt;5),AND(AC93&gt;5,AJ93&gt;7)),6,0)),"no method"))))))</f>
        <v>8.4166666666666643</v>
      </c>
      <c r="W93" s="23">
        <f>IF(Parameters!$D$21 = 1, MAX(AD93, AK93),
IF(Parameters!$D$22 = 1, AVERAGE(AD93,AK93),
IF(Parameters!$D$23 = 1, IFERROR(GEOMEAN(AD93, AK93), 0),
IF(Parameters!$D$24, IF(AND(AD93=10,AK93=10),10,0),
IF(Parameters!$D$25, IF(AND(AD93&gt;7,AK93&gt;7),10,0),
IF(Parameters!$D$26, IF(AND(AD93&gt;7,AK93&gt;7), 10, IF(OR(AND(AD93&gt;7,AK93&gt;5),AND(AD93&gt;5,AK93&gt;7)),6,0)),"no method"))))))</f>
        <v>0</v>
      </c>
      <c r="X93" s="49"/>
      <c r="Y93" s="23">
        <v>9</v>
      </c>
      <c r="Z93" s="23">
        <v>10</v>
      </c>
      <c r="AA93" s="24">
        <v>8.4132231404958695</v>
      </c>
      <c r="AB93" s="23">
        <v>7.8571428571428603</v>
      </c>
      <c r="AC93" s="23">
        <v>6.8333333333333304</v>
      </c>
      <c r="AD93" s="23">
        <v>0</v>
      </c>
      <c r="AE93" s="49"/>
      <c r="AF93" s="23">
        <v>10</v>
      </c>
      <c r="AG93" s="23">
        <v>5</v>
      </c>
      <c r="AH93" s="23">
        <v>4.3181818181818201</v>
      </c>
      <c r="AI93" s="23">
        <v>10</v>
      </c>
      <c r="AJ93" s="23">
        <v>10</v>
      </c>
      <c r="AK93" s="23">
        <v>0</v>
      </c>
      <c r="AL93" s="48"/>
      <c r="AM93" s="25">
        <v>0</v>
      </c>
      <c r="AN93" s="25">
        <v>0.2</v>
      </c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</row>
    <row r="94" spans="1:53" x14ac:dyDescent="0.2">
      <c r="A94" s="61">
        <v>89</v>
      </c>
      <c r="B94" s="18" t="s">
        <v>179</v>
      </c>
      <c r="C94" s="18" t="s">
        <v>180</v>
      </c>
      <c r="D94" s="18" t="s">
        <v>435</v>
      </c>
      <c r="E94" s="18" t="s">
        <v>431</v>
      </c>
      <c r="F94" s="48"/>
      <c r="G94" s="20" cm="1">
        <f t="array" ref="G94">IF(Parameters!$D$30, SUM(IF(ISNUMBER(R94:W94),(IF(R94:W94&gt;=Parameters!$D$36,1,"")),""))+0.5*(SUM(IF(ISNUMBER(R94:W94),(IF(R94:W94&gt;=Parameters!$D$37,1,"")),""))-SUM(IF(ISNUMBER(R94:W94),(IF(R94:W94&gt;=Parameters!$D$36,1,"")),""))),0) +
   IF(Parameters!$D$31,SUM(IF(ISNUMBER(R94:W94),(IF(R94:W94&gt;=Parameters!$D$36,1,"")),"")),0) +
   IF(Parameters!$D$32,AVERAGE(IF(ISNUMBER(R94:W94),R94:W94)),0) +
   IF(Parameters!$D$33,IF(OR(IF(ISNUMBER(R94:W94),R94:W94)=0),0,GEOMEAN(IF(ISNUMBER(R94:W94),R94:W94))),0)</f>
        <v>1.5</v>
      </c>
      <c r="H94" s="21">
        <f t="shared" si="5"/>
        <v>1.5</v>
      </c>
      <c r="I94" s="81"/>
      <c r="J94" s="20" cm="1">
        <f t="array" ref="J94">IF(Parameters!$D$30, SUM(IF(ISNUMBER(Y94:AD94),(IF(Y94:AD94&gt;=Parameters!$D$40,1,"")),""))+0.5*(SUM(IF(ISNUMBER(Y94:AD94),(IF(Y94:AD94&gt;=Parameters!$D$41,1,"")),""))-SUM(IF(ISNUMBER(Y94:AD94),(IF(Y94:AD94&gt;=Parameters!$D$40,1,"")),""))),0) +
   IF(Parameters!$D$31,SUM(IF(ISNUMBER(Y94:AD94),(IF(Y94:AD94&gt;=Parameters!$D$40,1,"")),"")),0) +
   IF(Parameters!$D$32,AVERAGE(IF(ISNUMBER(Y94:AD94),Y94:AD94)),0) +
   IF(Parameters!$D$33,IF(OR(IF(ISNUMBER(Y94:AD94),Y94:AD94)=0),0,GEOMEAN(IF(ISNUMBER(Y94:AD94),Y94:AD94))),0)</f>
        <v>0.5</v>
      </c>
      <c r="K94" s="21">
        <f t="shared" si="6"/>
        <v>0.5</v>
      </c>
      <c r="L94" s="81"/>
      <c r="M94" s="19" cm="1">
        <f t="array" ref="M94">IF(Parameters!$D$30, SUM(IF(ISNUMBER(AF94:AK94),(IF(AF94:AK94&gt;=Parameters!$D$40,1,"")),""))+0.5*(SUM(IF(ISNUMBER(AF94:AK94),(IF(AF94:AK94&gt;=Parameters!$D$41,1,"")),""))-SUM(IF(ISNUMBER(AF94:AK94),(IF(AF94:AK94&gt;=Parameters!$D$40,1,"")),""))),0) +
   IF(Parameters!$D$31,SUM(IF(ISNUMBER(AF94:AK94),(IF(AF94:AK94&gt;=Parameters!$D$40,1,"")),"")),0) +
   IF(Parameters!$D$32,AVERAGE(IF(ISNUMBER(AF94:AK94),AF94:AK94)),0) +
   IF(Parameters!$D$33,IF(OR(IF(ISNUMBER(AF94:AK94),AF94:AK94)=0),0,GEOMEAN(IF(ISNUMBER(AF94:AK94),AF94:AK94))),0)</f>
        <v>1</v>
      </c>
      <c r="N94" s="21">
        <f t="shared" si="7"/>
        <v>1</v>
      </c>
      <c r="O94" s="81"/>
      <c r="P94" s="22"/>
      <c r="Q94" s="48"/>
      <c r="R94" s="23">
        <f>IF(Parameters!$D$21 = 1, MAX(Y94, AF94),
IF(Parameters!$D$22 = 1, AVERAGE(Y94,AF94),
IF(Parameters!$D$23 = 1, IFERROR(GEOMEAN(Y94, AF94), 0),
IF(Parameters!$D$24, IF(AND(Y94=10,AF94=10),10,0),
IF(Parameters!$D$25, IF(AND(Y94&gt;7,AF94&gt;7),10,0),
IF(Parameters!$D$26, IF(AND(Y94&gt;7,AF94&gt;7), 10, IF(OR(AND(Y94&gt;7,AF94&gt;5),AND(Y94&gt;5,AF94&gt;7)),6,0)),"no method"))))))</f>
        <v>5.8426828142717753</v>
      </c>
      <c r="S94" s="23">
        <f>IF(Parameters!$D$21 = 1, MAX(Z94, AG94),
IF(Parameters!$D$22 = 1, AVERAGE(Z94,AG94),
IF(Parameters!$D$23 = 1, IFERROR(GEOMEAN(Z94, AG94), 0),
IF(Parameters!$D$24, IF(AND(Z94=10,AG94=10),10,0),
IF(Parameters!$D$25, IF(AND(Z94&gt;7,AG94&gt;7),10,0),
IF(Parameters!$D$26, IF(AND(Z94&gt;7,AG94&gt;7), 10, IF(OR(AND(Z94&gt;7,AG94&gt;5),AND(Z94&gt;5,AG94&gt;7)),6,0)),"no method"))))))</f>
        <v>1.8660287081339699</v>
      </c>
      <c r="T94" s="23">
        <f>IF(Parameters!$D$21 = 1, MAX(AA94, AH94),
IF(Parameters!$D$22 = 1, AVERAGE(AA94,AH94),
IF(Parameters!$D$23 = 1, IFERROR(GEOMEAN(AA94, AH94), 0),
IF(Parameters!$D$24, IF(AND(AA94=10,AH94=10),10,0),
IF(Parameters!$D$25, IF(AND(AA94&gt;7,AH94&gt;7),10,0),
IF(Parameters!$D$26, IF(AND(AA94&gt;7,AH94&gt;7), 10, IF(OR(AND(AA94&gt;7,AH94&gt;5),AND(AA94&gt;5,AH94&gt;7)),6,0)),"no method"))))))</f>
        <v>5.79132231404959</v>
      </c>
      <c r="U94" s="23">
        <f>IF(Parameters!$D$21 = 1, MAX(AB94, AI94),
IF(Parameters!$D$22 = 1, AVERAGE(AB94,AI94),
IF(Parameters!$D$23 = 1, IFERROR(GEOMEAN(AB94, AI94), 0),
IF(Parameters!$D$24, IF(AND(AB94=10,AI94=10),10,0),
IF(Parameters!$D$25, IF(AND(AB94&gt;7,AI94&gt;7),10,0),
IF(Parameters!$D$26, IF(AND(AB94&gt;7,AI94&gt;7), 10, IF(OR(AND(AB94&gt;7,AI94&gt;5),AND(AB94&gt;5,AI94&gt;7)),6,0)),"no method"))))))</f>
        <v>3.8345565234156247</v>
      </c>
      <c r="V94" s="23">
        <f>IF(Parameters!$D$21 = 1, MAX(AC94, AJ94),
IF(Parameters!$D$22 = 1, AVERAGE(AC94,AJ94),
IF(Parameters!$D$23 = 1, IFERROR(GEOMEAN(AC94, AJ94), 0),
IF(Parameters!$D$24, IF(AND(AC94=10,AJ94=10),10,0),
IF(Parameters!$D$25, IF(AND(AC94&gt;7,AJ94&gt;7),10,0),
IF(Parameters!$D$26, IF(AND(AC94&gt;7,AJ94&gt;7), 10, IF(OR(AND(AC94&gt;7,AJ94&gt;5),AND(AC94&gt;5,AJ94&gt;7)),6,0)),"no method"))))))</f>
        <v>6.9166666666666652</v>
      </c>
      <c r="W94" s="23">
        <f>IF(Parameters!$D$21 = 1, MAX(AD94, AK94),
IF(Parameters!$D$22 = 1, AVERAGE(AD94,AK94),
IF(Parameters!$D$23 = 1, IFERROR(GEOMEAN(AD94, AK94), 0),
IF(Parameters!$D$24, IF(AND(AD94=10,AK94=10),10,0),
IF(Parameters!$D$25, IF(AND(AD94&gt;7,AK94&gt;7),10,0),
IF(Parameters!$D$26, IF(AND(AD94&gt;7,AK94&gt;7), 10, IF(OR(AND(AD94&gt;7,AK94&gt;5),AND(AD94&gt;5,AK94&gt;7)),6,0)),"no method"))))))</f>
        <v>0</v>
      </c>
      <c r="X94" s="49"/>
      <c r="Y94" s="23">
        <v>4.5</v>
      </c>
      <c r="Z94" s="23">
        <v>3.7320574162679399</v>
      </c>
      <c r="AA94" s="24">
        <v>7.7190082644628104</v>
      </c>
      <c r="AB94" s="23">
        <v>4.71428571428571</v>
      </c>
      <c r="AC94" s="23">
        <v>6.8333333333333304</v>
      </c>
      <c r="AD94" s="23">
        <v>0</v>
      </c>
      <c r="AE94" s="49"/>
      <c r="AF94" s="23">
        <v>7.1853656285435497</v>
      </c>
      <c r="AG94" s="23">
        <v>0</v>
      </c>
      <c r="AH94" s="23">
        <v>3.86363636363637</v>
      </c>
      <c r="AI94" s="23">
        <v>2.9548273325455399</v>
      </c>
      <c r="AJ94" s="23">
        <v>7</v>
      </c>
      <c r="AK94" s="23">
        <v>0</v>
      </c>
      <c r="AL94" s="48"/>
      <c r="AM94" s="25">
        <v>0</v>
      </c>
      <c r="AN94" s="25">
        <v>0.3</v>
      </c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</row>
    <row r="95" spans="1:53" x14ac:dyDescent="0.2">
      <c r="A95" s="61">
        <v>90</v>
      </c>
      <c r="B95" s="18" t="s">
        <v>181</v>
      </c>
      <c r="C95" s="18" t="s">
        <v>182</v>
      </c>
      <c r="D95" s="18" t="s">
        <v>438</v>
      </c>
      <c r="E95" s="18" t="s">
        <v>431</v>
      </c>
      <c r="F95" s="48"/>
      <c r="G95" s="20" cm="1">
        <f t="array" ref="G95">IF(Parameters!$D$30, SUM(IF(ISNUMBER(R95:W95),(IF(R95:W95&gt;=Parameters!$D$36,1,"")),""))+0.5*(SUM(IF(ISNUMBER(R95:W95),(IF(R95:W95&gt;=Parameters!$D$37,1,"")),""))-SUM(IF(ISNUMBER(R95:W95),(IF(R95:W95&gt;=Parameters!$D$36,1,"")),""))),0) +
   IF(Parameters!$D$31,SUM(IF(ISNUMBER(R95:W95),(IF(R95:W95&gt;=Parameters!$D$36,1,"")),"")),0) +
   IF(Parameters!$D$32,AVERAGE(IF(ISNUMBER(R95:W95),R95:W95)),0) +
   IF(Parameters!$D$33,IF(OR(IF(ISNUMBER(R95:W95),R95:W95)=0),0,GEOMEAN(IF(ISNUMBER(R95:W95),R95:W95))),0)</f>
        <v>2.5</v>
      </c>
      <c r="H95" s="21">
        <f t="shared" si="5"/>
        <v>2.5</v>
      </c>
      <c r="I95" s="81"/>
      <c r="J95" s="20" cm="1">
        <f t="array" ref="J95">IF(Parameters!$D$30, SUM(IF(ISNUMBER(Y95:AD95),(IF(Y95:AD95&gt;=Parameters!$D$40,1,"")),""))+0.5*(SUM(IF(ISNUMBER(Y95:AD95),(IF(Y95:AD95&gt;=Parameters!$D$41,1,"")),""))-SUM(IF(ISNUMBER(Y95:AD95),(IF(Y95:AD95&gt;=Parameters!$D$40,1,"")),""))),0) +
   IF(Parameters!$D$31,SUM(IF(ISNUMBER(Y95:AD95),(IF(Y95:AD95&gt;=Parameters!$D$40,1,"")),"")),0) +
   IF(Parameters!$D$32,AVERAGE(IF(ISNUMBER(Y95:AD95),Y95:AD95)),0) +
   IF(Parameters!$D$33,IF(OR(IF(ISNUMBER(Y95:AD95),Y95:AD95)=0),0,GEOMEAN(IF(ISNUMBER(Y95:AD95),Y95:AD95))),0)</f>
        <v>2.5</v>
      </c>
      <c r="K95" s="21">
        <f t="shared" si="6"/>
        <v>2.5</v>
      </c>
      <c r="L95" s="81"/>
      <c r="M95" s="19" cm="1">
        <f t="array" ref="M95">IF(Parameters!$D$30, SUM(IF(ISNUMBER(AF95:AK95),(IF(AF95:AK95&gt;=Parameters!$D$40,1,"")),""))+0.5*(SUM(IF(ISNUMBER(AF95:AK95),(IF(AF95:AK95&gt;=Parameters!$D$41,1,"")),""))-SUM(IF(ISNUMBER(AF95:AK95),(IF(AF95:AK95&gt;=Parameters!$D$40,1,"")),""))),0) +
   IF(Parameters!$D$31,SUM(IF(ISNUMBER(AF95:AK95),(IF(AF95:AK95&gt;=Parameters!$D$40,1,"")),"")),0) +
   IF(Parameters!$D$32,AVERAGE(IF(ISNUMBER(AF95:AK95),AF95:AK95)),0) +
   IF(Parameters!$D$33,IF(OR(IF(ISNUMBER(AF95:AK95),AF95:AK95)=0),0,GEOMEAN(IF(ISNUMBER(AF95:AK95),AF95:AK95))),0)</f>
        <v>2</v>
      </c>
      <c r="N95" s="21">
        <f t="shared" si="7"/>
        <v>2</v>
      </c>
      <c r="O95" s="81"/>
      <c r="P95" s="22"/>
      <c r="Q95" s="48"/>
      <c r="R95" s="23">
        <f>IF(Parameters!$D$21 = 1, MAX(Y95, AF95),
IF(Parameters!$D$22 = 1, AVERAGE(Y95,AF95),
IF(Parameters!$D$23 = 1, IFERROR(GEOMEAN(Y95, AF95), 0),
IF(Parameters!$D$24, IF(AND(Y95=10,AF95=10),10,0),
IF(Parameters!$D$25, IF(AND(Y95&gt;7,AF95&gt;7),10,0),
IF(Parameters!$D$26, IF(AND(Y95&gt;7,AF95&gt;7), 10, IF(OR(AND(Y95&gt;7,AF95&gt;5),AND(Y95&gt;5,AF95&gt;7)),6,0)),"no method"))))))</f>
        <v>8.625</v>
      </c>
      <c r="S95" s="23">
        <f>IF(Parameters!$D$21 = 1, MAX(Z95, AG95),
IF(Parameters!$D$22 = 1, AVERAGE(Z95,AG95),
IF(Parameters!$D$23 = 1, IFERROR(GEOMEAN(Z95, AG95), 0),
IF(Parameters!$D$24, IF(AND(Z95=10,AG95=10),10,0),
IF(Parameters!$D$25, IF(AND(Z95&gt;7,AG95&gt;7),10,0),
IF(Parameters!$D$26, IF(AND(Z95&gt;7,AG95&gt;7), 10, IF(OR(AND(Z95&gt;7,AG95&gt;5),AND(Z95&gt;5,AG95&gt;7)),6,0)),"no method"))))))</f>
        <v>4.6650717703349303</v>
      </c>
      <c r="T95" s="23">
        <f>IF(Parameters!$D$21 = 1, MAX(AA95, AH95),
IF(Parameters!$D$22 = 1, AVERAGE(AA95,AH95),
IF(Parameters!$D$23 = 1, IFERROR(GEOMEAN(AA95, AH95), 0),
IF(Parameters!$D$24, IF(AND(AA95=10,AH95=10),10,0),
IF(Parameters!$D$25, IF(AND(AA95&gt;7,AH95&gt;7),10,0),
IF(Parameters!$D$26, IF(AND(AA95&gt;7,AH95&gt;7), 10, IF(OR(AND(AA95&gt;7,AH95&gt;5),AND(AA95&gt;5,AH95&gt;7)),6,0)),"no method"))))))</f>
        <v>5.5950413223140449</v>
      </c>
      <c r="U95" s="23">
        <f>IF(Parameters!$D$21 = 1, MAX(AB95, AI95),
IF(Parameters!$D$22 = 1, AVERAGE(AB95,AI95),
IF(Parameters!$D$23 = 1, IFERROR(GEOMEAN(AB95, AI95), 0),
IF(Parameters!$D$24, IF(AND(AB95=10,AI95=10),10,0),
IF(Parameters!$D$25, IF(AND(AB95&gt;7,AI95&gt;7),10,0),
IF(Parameters!$D$26, IF(AND(AB95&gt;7,AI95&gt;7), 10, IF(OR(AND(AB95&gt;7,AI95&gt;5),AND(AB95&gt;5,AI95&gt;7)),6,0)),"no method"))))))</f>
        <v>4.1428571428571397</v>
      </c>
      <c r="V95" s="23">
        <f>IF(Parameters!$D$21 = 1, MAX(AC95, AJ95),
IF(Parameters!$D$22 = 1, AVERAGE(AC95,AJ95),
IF(Parameters!$D$23 = 1, IFERROR(GEOMEAN(AC95, AJ95), 0),
IF(Parameters!$D$24, IF(AND(AC95=10,AJ95=10),10,0),
IF(Parameters!$D$25, IF(AND(AC95&gt;7,AJ95&gt;7),10,0),
IF(Parameters!$D$26, IF(AND(AC95&gt;7,AJ95&gt;7), 10, IF(OR(AND(AC95&gt;7,AJ95&gt;5),AND(AC95&gt;5,AJ95&gt;7)),6,0)),"no method"))))))</f>
        <v>9</v>
      </c>
      <c r="W95" s="23">
        <f>IF(Parameters!$D$21 = 1, MAX(AD95, AK95),
IF(Parameters!$D$22 = 1, AVERAGE(AD95,AK95),
IF(Parameters!$D$23 = 1, IFERROR(GEOMEAN(AD95, AK95), 0),
IF(Parameters!$D$24, IF(AND(AD95=10,AK95=10),10,0),
IF(Parameters!$D$25, IF(AND(AD95&gt;7,AK95&gt;7),10,0),
IF(Parameters!$D$26, IF(AND(AD95&gt;7,AK95&gt;7), 10, IF(OR(AND(AD95&gt;7,AK95&gt;5),AND(AD95&gt;5,AK95&gt;7)),6,0)),"no method"))))))</f>
        <v>0</v>
      </c>
      <c r="X95" s="49"/>
      <c r="Y95" s="23">
        <v>7.25</v>
      </c>
      <c r="Z95" s="23">
        <v>9.3301435406698605</v>
      </c>
      <c r="AA95" s="24">
        <v>7.5537190082644603</v>
      </c>
      <c r="AB95" s="23">
        <v>8.2857142857142794</v>
      </c>
      <c r="AC95" s="23">
        <v>8</v>
      </c>
      <c r="AD95" s="23">
        <v>0</v>
      </c>
      <c r="AE95" s="49"/>
      <c r="AF95" s="23">
        <v>10</v>
      </c>
      <c r="AG95" s="23">
        <v>0</v>
      </c>
      <c r="AH95" s="23">
        <v>3.63636363636363</v>
      </c>
      <c r="AI95" s="23">
        <v>0</v>
      </c>
      <c r="AJ95" s="23">
        <v>10</v>
      </c>
      <c r="AK95" s="23">
        <v>0</v>
      </c>
      <c r="AL95" s="48"/>
      <c r="AM95" s="25">
        <v>0</v>
      </c>
      <c r="AN95" s="25">
        <v>0.4</v>
      </c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</row>
    <row r="96" spans="1:53" x14ac:dyDescent="0.2">
      <c r="A96" s="61">
        <v>91</v>
      </c>
      <c r="B96" s="18" t="s">
        <v>183</v>
      </c>
      <c r="C96" s="18" t="s">
        <v>184</v>
      </c>
      <c r="D96" s="18" t="s">
        <v>438</v>
      </c>
      <c r="E96" s="18" t="s">
        <v>431</v>
      </c>
      <c r="F96" s="48"/>
      <c r="G96" s="20" cm="1">
        <f t="array" ref="G96">IF(Parameters!$D$30, SUM(IF(ISNUMBER(R96:W96),(IF(R96:W96&gt;=Parameters!$D$36,1,"")),""))+0.5*(SUM(IF(ISNUMBER(R96:W96),(IF(R96:W96&gt;=Parameters!$D$37,1,"")),""))-SUM(IF(ISNUMBER(R96:W96),(IF(R96:W96&gt;=Parameters!$D$36,1,"")),""))),0) +
   IF(Parameters!$D$31,SUM(IF(ISNUMBER(R96:W96),(IF(R96:W96&gt;=Parameters!$D$36,1,"")),"")),0) +
   IF(Parameters!$D$32,AVERAGE(IF(ISNUMBER(R96:W96),R96:W96)),0) +
   IF(Parameters!$D$33,IF(OR(IF(ISNUMBER(R96:W96),R96:W96)=0),0,GEOMEAN(IF(ISNUMBER(R96:W96),R96:W96))),0)</f>
        <v>2.5</v>
      </c>
      <c r="H96" s="21">
        <f t="shared" si="5"/>
        <v>2.5</v>
      </c>
      <c r="I96" s="81"/>
      <c r="J96" s="20" cm="1">
        <f t="array" ref="J96">IF(Parameters!$D$30, SUM(IF(ISNUMBER(Y96:AD96),(IF(Y96:AD96&gt;=Parameters!$D$40,1,"")),""))+0.5*(SUM(IF(ISNUMBER(Y96:AD96),(IF(Y96:AD96&gt;=Parameters!$D$41,1,"")),""))-SUM(IF(ISNUMBER(Y96:AD96),(IF(Y96:AD96&gt;=Parameters!$D$40,1,"")),""))),0) +
   IF(Parameters!$D$31,SUM(IF(ISNUMBER(Y96:AD96),(IF(Y96:AD96&gt;=Parameters!$D$40,1,"")),"")),0) +
   IF(Parameters!$D$32,AVERAGE(IF(ISNUMBER(Y96:AD96),Y96:AD96)),0) +
   IF(Parameters!$D$33,IF(OR(IF(ISNUMBER(Y96:AD96),Y96:AD96)=0),0,GEOMEAN(IF(ISNUMBER(Y96:AD96),Y96:AD96))),0)</f>
        <v>2.5</v>
      </c>
      <c r="K96" s="21">
        <f t="shared" si="6"/>
        <v>2.5</v>
      </c>
      <c r="L96" s="81"/>
      <c r="M96" s="19" cm="1">
        <f t="array" ref="M96">IF(Parameters!$D$30, SUM(IF(ISNUMBER(AF96:AK96),(IF(AF96:AK96&gt;=Parameters!$D$40,1,"")),""))+0.5*(SUM(IF(ISNUMBER(AF96:AK96),(IF(AF96:AK96&gt;=Parameters!$D$41,1,"")),""))-SUM(IF(ISNUMBER(AF96:AK96),(IF(AF96:AK96&gt;=Parameters!$D$40,1,"")),""))),0) +
   IF(Parameters!$D$31,SUM(IF(ISNUMBER(AF96:AK96),(IF(AF96:AK96&gt;=Parameters!$D$40,1,"")),"")),0) +
   IF(Parameters!$D$32,AVERAGE(IF(ISNUMBER(AF96:AK96),AF96:AK96)),0) +
   IF(Parameters!$D$33,IF(OR(IF(ISNUMBER(AF96:AK96),AF96:AK96)=0),0,GEOMEAN(IF(ISNUMBER(AF96:AK96),AF96:AK96))),0)</f>
        <v>2</v>
      </c>
      <c r="N96" s="21">
        <f t="shared" si="7"/>
        <v>2</v>
      </c>
      <c r="O96" s="81"/>
      <c r="P96" s="22"/>
      <c r="Q96" s="48"/>
      <c r="R96" s="23">
        <f>IF(Parameters!$D$21 = 1, MAX(Y96, AF96),
IF(Parameters!$D$22 = 1, AVERAGE(Y96,AF96),
IF(Parameters!$D$23 = 1, IFERROR(GEOMEAN(Y96, AF96), 0),
IF(Parameters!$D$24, IF(AND(Y96=10,AF96=10),10,0),
IF(Parameters!$D$25, IF(AND(Y96&gt;7,AF96&gt;7),10,0),
IF(Parameters!$D$26, IF(AND(Y96&gt;7,AF96&gt;7), 10, IF(OR(AND(Y96&gt;7,AF96&gt;5),AND(Y96&gt;5,AF96&gt;7)),6,0)),"no method"))))))</f>
        <v>10</v>
      </c>
      <c r="S96" s="23">
        <f>IF(Parameters!$D$21 = 1, MAX(Z96, AG96),
IF(Parameters!$D$22 = 1, AVERAGE(Z96,AG96),
IF(Parameters!$D$23 = 1, IFERROR(GEOMEAN(Z96, AG96), 0),
IF(Parameters!$D$24, IF(AND(Z96=10,AG96=10),10,0),
IF(Parameters!$D$25, IF(AND(Z96&gt;7,AG96&gt;7),10,0),
IF(Parameters!$D$26, IF(AND(Z96&gt;7,AG96&gt;7), 10, IF(OR(AND(Z96&gt;7,AG96&gt;5),AND(Z96&gt;5,AG96&gt;7)),6,0)),"no method"))))))</f>
        <v>2.8827751196172251</v>
      </c>
      <c r="T96" s="23">
        <f>IF(Parameters!$D$21 = 1, MAX(AA96, AH96),
IF(Parameters!$D$22 = 1, AVERAGE(AA96,AH96),
IF(Parameters!$D$23 = 1, IFERROR(GEOMEAN(AA96, AH96), 0),
IF(Parameters!$D$24, IF(AND(AA96=10,AH96=10),10,0),
IF(Parameters!$D$25, IF(AND(AA96&gt;7,AH96&gt;7),10,0),
IF(Parameters!$D$26, IF(AND(AA96&gt;7,AH96&gt;7), 10, IF(OR(AND(AA96&gt;7,AH96&gt;5),AND(AA96&gt;5,AH96&gt;7)),6,0)),"no method"))))))</f>
        <v>0</v>
      </c>
      <c r="U96" s="23">
        <f>IF(Parameters!$D$21 = 1, MAX(AB96, AI96),
IF(Parameters!$D$22 = 1, AVERAGE(AB96,AI96),
IF(Parameters!$D$23 = 1, IFERROR(GEOMEAN(AB96, AI96), 0),
IF(Parameters!$D$24, IF(AND(AB96=10,AI96=10),10,0),
IF(Parameters!$D$25, IF(AND(AB96&gt;7,AI96&gt;7),10,0),
IF(Parameters!$D$26, IF(AND(AB96&gt;7,AI96&gt;7), 10, IF(OR(AND(AB96&gt;7,AI96&gt;5),AND(AB96&gt;5,AI96&gt;7)),6,0)),"no method"))))))</f>
        <v>4.2142857142857153</v>
      </c>
      <c r="V96" s="23">
        <f>IF(Parameters!$D$21 = 1, MAX(AC96, AJ96),
IF(Parameters!$D$22 = 1, AVERAGE(AC96,AJ96),
IF(Parameters!$D$23 = 1, IFERROR(GEOMEAN(AC96, AJ96), 0),
IF(Parameters!$D$24, IF(AND(AC96=10,AJ96=10),10,0),
IF(Parameters!$D$25, IF(AND(AC96&gt;7,AJ96&gt;7),10,0),
IF(Parameters!$D$26, IF(AND(AC96&gt;7,AJ96&gt;7), 10, IF(OR(AND(AC96&gt;7,AJ96&gt;5),AND(AC96&gt;5,AJ96&gt;7)),6,0)),"no method"))))))</f>
        <v>7.3333333333333348</v>
      </c>
      <c r="W96" s="23">
        <f>IF(Parameters!$D$21 = 1, MAX(AD96, AK96),
IF(Parameters!$D$22 = 1, AVERAGE(AD96,AK96),
IF(Parameters!$D$23 = 1, IFERROR(GEOMEAN(AD96, AK96), 0),
IF(Parameters!$D$24, IF(AND(AD96=10,AK96=10),10,0),
IF(Parameters!$D$25, IF(AND(AD96&gt;7,AK96&gt;7),10,0),
IF(Parameters!$D$26, IF(AND(AD96&gt;7,AK96&gt;7), 10, IF(OR(AND(AD96&gt;7,AK96&gt;5),AND(AD96&gt;5,AK96&gt;7)),6,0)),"no method"))))))</f>
        <v>5</v>
      </c>
      <c r="X96" s="49"/>
      <c r="Y96" s="23">
        <v>10</v>
      </c>
      <c r="Z96" s="23">
        <v>5.7655502392344502</v>
      </c>
      <c r="AA96" s="24">
        <v>0</v>
      </c>
      <c r="AB96" s="23">
        <v>8.4285714285714306</v>
      </c>
      <c r="AC96" s="23">
        <v>4.6666666666666696</v>
      </c>
      <c r="AD96" s="23">
        <v>10</v>
      </c>
      <c r="AE96" s="49"/>
      <c r="AF96" s="23">
        <v>10</v>
      </c>
      <c r="AG96" s="23">
        <v>0</v>
      </c>
      <c r="AH96" s="23">
        <v>0</v>
      </c>
      <c r="AI96" s="23">
        <v>0</v>
      </c>
      <c r="AJ96" s="23">
        <v>10</v>
      </c>
      <c r="AK96" s="23">
        <v>0</v>
      </c>
      <c r="AL96" s="48"/>
      <c r="AM96" s="25">
        <v>0</v>
      </c>
      <c r="AN96" s="25">
        <v>0.7</v>
      </c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</row>
    <row r="97" spans="1:53" x14ac:dyDescent="0.2">
      <c r="A97" s="61">
        <v>92</v>
      </c>
      <c r="B97" s="18" t="s">
        <v>185</v>
      </c>
      <c r="C97" s="18" t="s">
        <v>186</v>
      </c>
      <c r="D97" s="18" t="s">
        <v>437</v>
      </c>
      <c r="E97" s="18" t="s">
        <v>432</v>
      </c>
      <c r="F97" s="48"/>
      <c r="G97" s="20" cm="1">
        <f t="array" ref="G97">IF(Parameters!$D$30, SUM(IF(ISNUMBER(R97:W97),(IF(R97:W97&gt;=Parameters!$D$36,1,"")),""))+0.5*(SUM(IF(ISNUMBER(R97:W97),(IF(R97:W97&gt;=Parameters!$D$37,1,"")),""))-SUM(IF(ISNUMBER(R97:W97),(IF(R97:W97&gt;=Parameters!$D$36,1,"")),""))),0) +
   IF(Parameters!$D$31,SUM(IF(ISNUMBER(R97:W97),(IF(R97:W97&gt;=Parameters!$D$36,1,"")),"")),0) +
   IF(Parameters!$D$32,AVERAGE(IF(ISNUMBER(R97:W97),R97:W97)),0) +
   IF(Parameters!$D$33,IF(OR(IF(ISNUMBER(R97:W97),R97:W97)=0),0,GEOMEAN(IF(ISNUMBER(R97:W97),R97:W97))),0)</f>
        <v>0</v>
      </c>
      <c r="H97" s="21">
        <f t="shared" si="5"/>
        <v>0</v>
      </c>
      <c r="I97" s="81"/>
      <c r="J97" s="20" cm="1">
        <f t="array" ref="J97">IF(Parameters!$D$30, SUM(IF(ISNUMBER(Y97:AD97),(IF(Y97:AD97&gt;=Parameters!$D$40,1,"")),""))+0.5*(SUM(IF(ISNUMBER(Y97:AD97),(IF(Y97:AD97&gt;=Parameters!$D$41,1,"")),""))-SUM(IF(ISNUMBER(Y97:AD97),(IF(Y97:AD97&gt;=Parameters!$D$40,1,"")),""))),0) +
   IF(Parameters!$D$31,SUM(IF(ISNUMBER(Y97:AD97),(IF(Y97:AD97&gt;=Parameters!$D$40,1,"")),"")),0) +
   IF(Parameters!$D$32,AVERAGE(IF(ISNUMBER(Y97:AD97),Y97:AD97)),0) +
   IF(Parameters!$D$33,IF(OR(IF(ISNUMBER(Y97:AD97),Y97:AD97)=0),0,GEOMEAN(IF(ISNUMBER(Y97:AD97),Y97:AD97))),0)</f>
        <v>0.5</v>
      </c>
      <c r="K97" s="21">
        <f t="shared" si="6"/>
        <v>0.5</v>
      </c>
      <c r="L97" s="81"/>
      <c r="M97" s="19" cm="1">
        <f t="array" ref="M97">IF(Parameters!$D$30, SUM(IF(ISNUMBER(AF97:AK97),(IF(AF97:AK97&gt;=Parameters!$D$40,1,"")),""))+0.5*(SUM(IF(ISNUMBER(AF97:AK97),(IF(AF97:AK97&gt;=Parameters!$D$41,1,"")),""))-SUM(IF(ISNUMBER(AF97:AK97),(IF(AF97:AK97&gt;=Parameters!$D$40,1,"")),""))),0) +
   IF(Parameters!$D$31,SUM(IF(ISNUMBER(AF97:AK97),(IF(AF97:AK97&gt;=Parameters!$D$40,1,"")),"")),0) +
   IF(Parameters!$D$32,AVERAGE(IF(ISNUMBER(AF97:AK97),AF97:AK97)),0) +
   IF(Parameters!$D$33,IF(OR(IF(ISNUMBER(AF97:AK97),AF97:AK97)=0),0,GEOMEAN(IF(ISNUMBER(AF97:AK97),AF97:AK97))),0)</f>
        <v>0</v>
      </c>
      <c r="N97" s="21">
        <f t="shared" si="7"/>
        <v>0</v>
      </c>
      <c r="O97" s="81"/>
      <c r="P97" s="22"/>
      <c r="Q97" s="48"/>
      <c r="R97" s="23">
        <f>IF(Parameters!$D$21 = 1, MAX(Y97, AF97),
IF(Parameters!$D$22 = 1, AVERAGE(Y97,AF97),
IF(Parameters!$D$23 = 1, IFERROR(GEOMEAN(Y97, AF97), 0),
IF(Parameters!$D$24, IF(AND(Y97=10,AF97=10),10,0),
IF(Parameters!$D$25, IF(AND(Y97&gt;7,AF97&gt;7),10,0),
IF(Parameters!$D$26, IF(AND(Y97&gt;7,AF97&gt;7), 10, IF(OR(AND(Y97&gt;7,AF97&gt;5),AND(Y97&gt;5,AF97&gt;7)),6,0)),"no method"))))))</f>
        <v>4.38</v>
      </c>
      <c r="S97" s="23">
        <f>IF(Parameters!$D$21 = 1, MAX(Z97, AG97),
IF(Parameters!$D$22 = 1, AVERAGE(Z97,AG97),
IF(Parameters!$D$23 = 1, IFERROR(GEOMEAN(Z97, AG97), 0),
IF(Parameters!$D$24, IF(AND(Z97=10,AG97=10),10,0),
IF(Parameters!$D$25, IF(AND(Z97&gt;7,AG97&gt;7),10,0),
IF(Parameters!$D$26, IF(AND(Z97&gt;7,AG97&gt;7), 10, IF(OR(AND(Z97&gt;7,AG97&gt;5),AND(Z97&gt;5,AG97&gt;7)),6,0)),"no method"))))))</f>
        <v>2.00956937799043</v>
      </c>
      <c r="T97" s="23">
        <f>IF(Parameters!$D$21 = 1, MAX(AA97, AH97),
IF(Parameters!$D$22 = 1, AVERAGE(AA97,AH97),
IF(Parameters!$D$23 = 1, IFERROR(GEOMEAN(AA97, AH97), 0),
IF(Parameters!$D$24, IF(AND(AA97=10,AH97=10),10,0),
IF(Parameters!$D$25, IF(AND(AA97&gt;7,AH97&gt;7),10,0),
IF(Parameters!$D$26, IF(AND(AA97&gt;7,AH97&gt;7), 10, IF(OR(AND(AA97&gt;7,AH97&gt;5),AND(AA97&gt;5,AH97&gt;7)),6,0)),"no method"))))))</f>
        <v>0</v>
      </c>
      <c r="U97" s="23">
        <f>IF(Parameters!$D$21 = 1, MAX(AB97, AI97),
IF(Parameters!$D$22 = 1, AVERAGE(AB97,AI97),
IF(Parameters!$D$23 = 1, IFERROR(GEOMEAN(AB97, AI97), 0),
IF(Parameters!$D$24, IF(AND(AB97=10,AI97=10),10,0),
IF(Parameters!$D$25, IF(AND(AB97&gt;7,AI97&gt;7),10,0),
IF(Parameters!$D$26, IF(AND(AB97&gt;7,AI97&gt;7), 10, IF(OR(AND(AB97&gt;7,AI97&gt;5),AND(AB97&gt;5,AI97&gt;7)),6,0)),"no method"))))))</f>
        <v>1.2857142857142849</v>
      </c>
      <c r="V97" s="23">
        <f>IF(Parameters!$D$21 = 1, MAX(AC97, AJ97),
IF(Parameters!$D$22 = 1, AVERAGE(AC97,AJ97),
IF(Parameters!$D$23 = 1, IFERROR(GEOMEAN(AC97, AJ97), 0),
IF(Parameters!$D$24, IF(AND(AC97=10,AJ97=10),10,0),
IF(Parameters!$D$25, IF(AND(AC97&gt;7,AJ97&gt;7),10,0),
IF(Parameters!$D$26, IF(AND(AC97&gt;7,AJ97&gt;7), 10, IF(OR(AND(AC97&gt;7,AJ97&gt;5),AND(AC97&gt;5,AJ97&gt;7)),6,0)),"no method"))))))</f>
        <v>1.5</v>
      </c>
      <c r="W97" s="23">
        <f>IF(Parameters!$D$21 = 1, MAX(AD97, AK97),
IF(Parameters!$D$22 = 1, AVERAGE(AD97,AK97),
IF(Parameters!$D$23 = 1, IFERROR(GEOMEAN(AD97, AK97), 0),
IF(Parameters!$D$24, IF(AND(AD97=10,AK97=10),10,0),
IF(Parameters!$D$25, IF(AND(AD97&gt;7,AK97&gt;7),10,0),
IF(Parameters!$D$26, IF(AND(AD97&gt;7,AK97&gt;7), 10, IF(OR(AND(AD97&gt;7,AK97&gt;5),AND(AD97&gt;5,AK97&gt;7)),6,0)),"no method"))))))</f>
        <v>0</v>
      </c>
      <c r="X97" s="49"/>
      <c r="Y97" s="23">
        <v>8.76</v>
      </c>
      <c r="Z97" s="23">
        <v>4.01913875598086</v>
      </c>
      <c r="AA97" s="24">
        <v>0</v>
      </c>
      <c r="AB97" s="23">
        <v>2.5714285714285698</v>
      </c>
      <c r="AC97" s="23">
        <v>3</v>
      </c>
      <c r="AD97" s="23">
        <v>0</v>
      </c>
      <c r="AE97" s="49"/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48"/>
      <c r="AM97" s="25">
        <v>0</v>
      </c>
      <c r="AN97" s="25">
        <v>0.6</v>
      </c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</row>
    <row r="98" spans="1:53" x14ac:dyDescent="0.2">
      <c r="A98" s="61">
        <v>93</v>
      </c>
      <c r="B98" s="18" t="s">
        <v>187</v>
      </c>
      <c r="C98" s="18" t="s">
        <v>188</v>
      </c>
      <c r="D98" s="18" t="s">
        <v>438</v>
      </c>
      <c r="E98" s="18" t="s">
        <v>0</v>
      </c>
      <c r="F98" s="48"/>
      <c r="G98" s="20" cm="1">
        <f t="array" ref="G98">IF(Parameters!$D$30, SUM(IF(ISNUMBER(R98:W98),(IF(R98:W98&gt;=Parameters!$D$36,1,"")),""))+0.5*(SUM(IF(ISNUMBER(R98:W98),(IF(R98:W98&gt;=Parameters!$D$37,1,"")),""))-SUM(IF(ISNUMBER(R98:W98),(IF(R98:W98&gt;=Parameters!$D$36,1,"")),""))),0) +
   IF(Parameters!$D$31,SUM(IF(ISNUMBER(R98:W98),(IF(R98:W98&gt;=Parameters!$D$36,1,"")),"")),0) +
   IF(Parameters!$D$32,AVERAGE(IF(ISNUMBER(R98:W98),R98:W98)),0) +
   IF(Parameters!$D$33,IF(OR(IF(ISNUMBER(R98:W98),R98:W98)=0),0,GEOMEAN(IF(ISNUMBER(R98:W98),R98:W98))),0)</f>
        <v>0.5</v>
      </c>
      <c r="H98" s="21">
        <f t="shared" si="5"/>
        <v>0.5</v>
      </c>
      <c r="I98" s="81"/>
      <c r="J98" s="20" cm="1">
        <f t="array" ref="J98">IF(Parameters!$D$30, SUM(IF(ISNUMBER(Y98:AD98),(IF(Y98:AD98&gt;=Parameters!$D$40,1,"")),""))+0.5*(SUM(IF(ISNUMBER(Y98:AD98),(IF(Y98:AD98&gt;=Parameters!$D$41,1,"")),""))-SUM(IF(ISNUMBER(Y98:AD98),(IF(Y98:AD98&gt;=Parameters!$D$40,1,"")),""))),0) +
   IF(Parameters!$D$31,SUM(IF(ISNUMBER(Y98:AD98),(IF(Y98:AD98&gt;=Parameters!$D$40,1,"")),"")),0) +
   IF(Parameters!$D$32,AVERAGE(IF(ISNUMBER(Y98:AD98),Y98:AD98)),0) +
   IF(Parameters!$D$33,IF(OR(IF(ISNUMBER(Y98:AD98),Y98:AD98)=0),0,GEOMEAN(IF(ISNUMBER(Y98:AD98),Y98:AD98))),0)</f>
        <v>1.5</v>
      </c>
      <c r="K98" s="21">
        <f t="shared" si="6"/>
        <v>1.5</v>
      </c>
      <c r="L98" s="81"/>
      <c r="M98" s="19" cm="1">
        <f t="array" ref="M98">IF(Parameters!$D$30, SUM(IF(ISNUMBER(AF98:AK98),(IF(AF98:AK98&gt;=Parameters!$D$40,1,"")),""))+0.5*(SUM(IF(ISNUMBER(AF98:AK98),(IF(AF98:AK98&gt;=Parameters!$D$41,1,"")),""))-SUM(IF(ISNUMBER(AF98:AK98),(IF(AF98:AK98&gt;=Parameters!$D$40,1,"")),""))),0) +
   IF(Parameters!$D$31,SUM(IF(ISNUMBER(AF98:AK98),(IF(AF98:AK98&gt;=Parameters!$D$40,1,"")),"")),0) +
   IF(Parameters!$D$32,AVERAGE(IF(ISNUMBER(AF98:AK98),AF98:AK98)),0) +
   IF(Parameters!$D$33,IF(OR(IF(ISNUMBER(AF98:AK98),AF98:AK98)=0),0,GEOMEAN(IF(ISNUMBER(AF98:AK98),AF98:AK98))),0)</f>
        <v>0</v>
      </c>
      <c r="N98" s="21">
        <f t="shared" si="7"/>
        <v>0</v>
      </c>
      <c r="O98" s="81"/>
      <c r="P98" s="22"/>
      <c r="Q98" s="48"/>
      <c r="R98" s="23">
        <f>IF(Parameters!$D$21 = 1, MAX(Y98, AF98),
IF(Parameters!$D$22 = 1, AVERAGE(Y98,AF98),
IF(Parameters!$D$23 = 1, IFERROR(GEOMEAN(Y98, AF98), 0),
IF(Parameters!$D$24, IF(AND(Y98=10,AF98=10),10,0),
IF(Parameters!$D$25, IF(AND(Y98&gt;7,AF98&gt;7),10,0),
IF(Parameters!$D$26, IF(AND(Y98&gt;7,AF98&gt;7), 10, IF(OR(AND(Y98&gt;7,AF98&gt;5),AND(Y98&gt;5,AF98&gt;7)),6,0)),"no method"))))))</f>
        <v>6.2176923076923103</v>
      </c>
      <c r="S98" s="23">
        <f>IF(Parameters!$D$21 = 1, MAX(Z98, AG98),
IF(Parameters!$D$22 = 1, AVERAGE(Z98,AG98),
IF(Parameters!$D$23 = 1, IFERROR(GEOMEAN(Z98, AG98), 0),
IF(Parameters!$D$24, IF(AND(Z98=10,AG98=10),10,0),
IF(Parameters!$D$25, IF(AND(Z98&gt;7,AG98&gt;7),10,0),
IF(Parameters!$D$26, IF(AND(Z98&gt;7,AG98&gt;7), 10, IF(OR(AND(Z98&gt;7,AG98&gt;5),AND(Z98&gt;5,AG98&gt;7)),6,0)),"no method"))))))</f>
        <v>0.23923444976076499</v>
      </c>
      <c r="T98" s="23">
        <f>IF(Parameters!$D$21 = 1, MAX(AA98, AH98),
IF(Parameters!$D$22 = 1, AVERAGE(AA98,AH98),
IF(Parameters!$D$23 = 1, IFERROR(GEOMEAN(AA98, AH98), 0),
IF(Parameters!$D$24, IF(AND(AA98=10,AH98=10),10,0),
IF(Parameters!$D$25, IF(AND(AA98&gt;7,AH98&gt;7),10,0),
IF(Parameters!$D$26, IF(AND(AA98&gt;7,AH98&gt;7), 10, IF(OR(AND(AA98&gt;7,AH98&gt;5),AND(AA98&gt;5,AH98&gt;7)),6,0)),"no method"))))))</f>
        <v>1.4628099173553699</v>
      </c>
      <c r="U98" s="23">
        <f>IF(Parameters!$D$21 = 1, MAX(AB98, AI98),
IF(Parameters!$D$22 = 1, AVERAGE(AB98,AI98),
IF(Parameters!$D$23 = 1, IFERROR(GEOMEAN(AB98, AI98), 0),
IF(Parameters!$D$24, IF(AND(AB98=10,AI98=10),10,0),
IF(Parameters!$D$25, IF(AND(AB98&gt;7,AI98&gt;7),10,0),
IF(Parameters!$D$26, IF(AND(AB98&gt;7,AI98&gt;7), 10, IF(OR(AND(AB98&gt;7,AI98&gt;5),AND(AB98&gt;5,AI98&gt;7)),6,0)),"no method"))))))</f>
        <v>0.7723809523809525</v>
      </c>
      <c r="V98" s="23">
        <f>IF(Parameters!$D$21 = 1, MAX(AC98, AJ98),
IF(Parameters!$D$22 = 1, AVERAGE(AC98,AJ98),
IF(Parameters!$D$23 = 1, IFERROR(GEOMEAN(AC98, AJ98), 0),
IF(Parameters!$D$24, IF(AND(AC98=10,AJ98=10),10,0),
IF(Parameters!$D$25, IF(AND(AC98&gt;7,AJ98&gt;7),10,0),
IF(Parameters!$D$26, IF(AND(AC98&gt;7,AJ98&gt;7), 10, IF(OR(AND(AC98&gt;7,AJ98&gt;5),AND(AC98&gt;5,AJ98&gt;7)),6,0)),"no method"))))))</f>
        <v>4.0833333333333348</v>
      </c>
      <c r="W98" s="23">
        <f>IF(Parameters!$D$21 = 1, MAX(AD98, AK98),
IF(Parameters!$D$22 = 1, AVERAGE(AD98,AK98),
IF(Parameters!$D$23 = 1, IFERROR(GEOMEAN(AD98, AK98), 0),
IF(Parameters!$D$24, IF(AND(AD98=10,AK98=10),10,0),
IF(Parameters!$D$25, IF(AND(AD98&gt;7,AK98&gt;7),10,0),
IF(Parameters!$D$26, IF(AND(AD98&gt;7,AK98&gt;7), 10, IF(OR(AND(AD98&gt;7,AK98&gt;5),AND(AD98&gt;5,AK98&gt;7)),6,0)),"no method"))))))</f>
        <v>0</v>
      </c>
      <c r="X98" s="49"/>
      <c r="Y98" s="23">
        <v>10</v>
      </c>
      <c r="Z98" s="23">
        <v>0.47846889952152999</v>
      </c>
      <c r="AA98" s="24">
        <v>2.9256198347107398</v>
      </c>
      <c r="AB98" s="23">
        <v>0.57142857142857095</v>
      </c>
      <c r="AC98" s="23">
        <v>8.1666666666666696</v>
      </c>
      <c r="AD98" s="23">
        <v>0</v>
      </c>
      <c r="AE98" s="49"/>
      <c r="AF98" s="23">
        <v>2.4353846153846201</v>
      </c>
      <c r="AG98" s="23">
        <v>0</v>
      </c>
      <c r="AH98" s="23">
        <v>0</v>
      </c>
      <c r="AI98" s="23">
        <v>0.97333333333333405</v>
      </c>
      <c r="AJ98" s="23">
        <v>0</v>
      </c>
      <c r="AK98" s="23">
        <v>0</v>
      </c>
      <c r="AL98" s="48"/>
      <c r="AM98" s="25">
        <v>0</v>
      </c>
      <c r="AN98" s="25">
        <v>0.3</v>
      </c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</row>
    <row r="99" spans="1:53" x14ac:dyDescent="0.2">
      <c r="A99" s="61">
        <v>94</v>
      </c>
      <c r="B99" s="18" t="s">
        <v>189</v>
      </c>
      <c r="C99" s="18" t="s">
        <v>190</v>
      </c>
      <c r="D99" s="18" t="s">
        <v>436</v>
      </c>
      <c r="E99" s="18" t="s">
        <v>0</v>
      </c>
      <c r="F99" s="48"/>
      <c r="G99" s="20" cm="1">
        <f t="array" ref="G99">IF(Parameters!$D$30, SUM(IF(ISNUMBER(R99:W99),(IF(R99:W99&gt;=Parameters!$D$36,1,"")),""))+0.5*(SUM(IF(ISNUMBER(R99:W99),(IF(R99:W99&gt;=Parameters!$D$37,1,"")),""))-SUM(IF(ISNUMBER(R99:W99),(IF(R99:W99&gt;=Parameters!$D$36,1,"")),""))),0) +
   IF(Parameters!$D$31,SUM(IF(ISNUMBER(R99:W99),(IF(R99:W99&gt;=Parameters!$D$36,1,"")),"")),0) +
   IF(Parameters!$D$32,AVERAGE(IF(ISNUMBER(R99:W99),R99:W99)),0) +
   IF(Parameters!$D$33,IF(OR(IF(ISNUMBER(R99:W99),R99:W99)=0),0,GEOMEAN(IF(ISNUMBER(R99:W99),R99:W99))),0)</f>
        <v>1</v>
      </c>
      <c r="H99" s="21">
        <f t="shared" si="5"/>
        <v>1</v>
      </c>
      <c r="I99" s="81"/>
      <c r="J99" s="20" cm="1">
        <f t="array" ref="J99">IF(Parameters!$D$30, SUM(IF(ISNUMBER(Y99:AD99),(IF(Y99:AD99&gt;=Parameters!$D$40,1,"")),""))+0.5*(SUM(IF(ISNUMBER(Y99:AD99),(IF(Y99:AD99&gt;=Parameters!$D$41,1,"")),""))-SUM(IF(ISNUMBER(Y99:AD99),(IF(Y99:AD99&gt;=Parameters!$D$40,1,"")),""))),0) +
   IF(Parameters!$D$31,SUM(IF(ISNUMBER(Y99:AD99),(IF(Y99:AD99&gt;=Parameters!$D$40,1,"")),"")),0) +
   IF(Parameters!$D$32,AVERAGE(IF(ISNUMBER(Y99:AD99),Y99:AD99)),0) +
   IF(Parameters!$D$33,IF(OR(IF(ISNUMBER(Y99:AD99),Y99:AD99)=0),0,GEOMEAN(IF(ISNUMBER(Y99:AD99),Y99:AD99))),0)</f>
        <v>0</v>
      </c>
      <c r="K99" s="21">
        <f t="shared" si="6"/>
        <v>0</v>
      </c>
      <c r="L99" s="81"/>
      <c r="M99" s="19" cm="1">
        <f t="array" ref="M99">IF(Parameters!$D$30, SUM(IF(ISNUMBER(AF99:AK99),(IF(AF99:AK99&gt;=Parameters!$D$40,1,"")),""))+0.5*(SUM(IF(ISNUMBER(AF99:AK99),(IF(AF99:AK99&gt;=Parameters!$D$41,1,"")),""))-SUM(IF(ISNUMBER(AF99:AK99),(IF(AF99:AK99&gt;=Parameters!$D$40,1,"")),""))),0) +
   IF(Parameters!$D$31,SUM(IF(ISNUMBER(AF99:AK99),(IF(AF99:AK99&gt;=Parameters!$D$40,1,"")),"")),0) +
   IF(Parameters!$D$32,AVERAGE(IF(ISNUMBER(AF99:AK99),AF99:AK99)),0) +
   IF(Parameters!$D$33,IF(OR(IF(ISNUMBER(AF99:AK99),AF99:AK99)=0),0,GEOMEAN(IF(ISNUMBER(AF99:AK99),AF99:AK99))),0)</f>
        <v>1</v>
      </c>
      <c r="N99" s="21">
        <f t="shared" si="7"/>
        <v>1</v>
      </c>
      <c r="O99" s="81"/>
      <c r="P99" s="22"/>
      <c r="Q99" s="48"/>
      <c r="R99" s="23">
        <f>IF(Parameters!$D$21 = 1, MAX(Y99, AF99),
IF(Parameters!$D$22 = 1, AVERAGE(Y99,AF99),
IF(Parameters!$D$23 = 1, IFERROR(GEOMEAN(Y99, AF99), 0),
IF(Parameters!$D$24, IF(AND(Y99=10,AF99=10),10,0),
IF(Parameters!$D$25, IF(AND(Y99&gt;7,AF99&gt;7),10,0),
IF(Parameters!$D$26, IF(AND(Y99&gt;7,AF99&gt;7), 10, IF(OR(AND(Y99&gt;7,AF99&gt;5),AND(Y99&gt;5,AF99&gt;7)),6,0)),"no method"))))))</f>
        <v>7.3900000000000006</v>
      </c>
      <c r="S99" s="23">
        <f>IF(Parameters!$D$21 = 1, MAX(Z99, AG99),
IF(Parameters!$D$22 = 1, AVERAGE(Z99,AG99),
IF(Parameters!$D$23 = 1, IFERROR(GEOMEAN(Z99, AG99), 0),
IF(Parameters!$D$24, IF(AND(Z99=10,AG99=10),10,0),
IF(Parameters!$D$25, IF(AND(Z99&gt;7,AG99&gt;7),10,0),
IF(Parameters!$D$26, IF(AND(Z99&gt;7,AG99&gt;7), 10, IF(OR(AND(Z99&gt;7,AG99&gt;5),AND(Z99&gt;5,AG99&gt;7)),6,0)),"no method"))))))</f>
        <v>0.32296650717703301</v>
      </c>
      <c r="T99" s="23">
        <f>IF(Parameters!$D$21 = 1, MAX(AA99, AH99),
IF(Parameters!$D$22 = 1, AVERAGE(AA99,AH99),
IF(Parameters!$D$23 = 1, IFERROR(GEOMEAN(AA99, AH99), 0),
IF(Parameters!$D$24, IF(AND(AA99=10,AH99=10),10,0),
IF(Parameters!$D$25, IF(AND(AA99&gt;7,AH99&gt;7),10,0),
IF(Parameters!$D$26, IF(AND(AA99&gt;7,AH99&gt;7), 10, IF(OR(AND(AA99&gt;7,AH99&gt;5),AND(AA99&gt;5,AH99&gt;7)),6,0)),"no method"))))))</f>
        <v>2.8140495867768651</v>
      </c>
      <c r="U99" s="23">
        <f>IF(Parameters!$D$21 = 1, MAX(AB99, AI99),
IF(Parameters!$D$22 = 1, AVERAGE(AB99,AI99),
IF(Parameters!$D$23 = 1, IFERROR(GEOMEAN(AB99, AI99), 0),
IF(Parameters!$D$24, IF(AND(AB99=10,AI99=10),10,0),
IF(Parameters!$D$25, IF(AND(AB99&gt;7,AI99&gt;7),10,0),
IF(Parameters!$D$26, IF(AND(AB99&gt;7,AI99&gt;7), 10, IF(OR(AND(AB99&gt;7,AI99&gt;5),AND(AB99&gt;5,AI99&gt;7)),6,0)),"no method"))))))</f>
        <v>1.2142857142857151</v>
      </c>
      <c r="V99" s="23">
        <f>IF(Parameters!$D$21 = 1, MAX(AC99, AJ99),
IF(Parameters!$D$22 = 1, AVERAGE(AC99,AJ99),
IF(Parameters!$D$23 = 1, IFERROR(GEOMEAN(AC99, AJ99), 0),
IF(Parameters!$D$24, IF(AND(AC99=10,AJ99=10),10,0),
IF(Parameters!$D$25, IF(AND(AC99&gt;7,AJ99&gt;7),10,0),
IF(Parameters!$D$26, IF(AND(AC99&gt;7,AJ99&gt;7), 10, IF(OR(AND(AC99&gt;7,AJ99&gt;5),AND(AC99&gt;5,AJ99&gt;7)),6,0)),"no method"))))))</f>
        <v>0.5</v>
      </c>
      <c r="W99" s="23">
        <f>IF(Parameters!$D$21 = 1, MAX(AD99, AK99),
IF(Parameters!$D$22 = 1, AVERAGE(AD99,AK99),
IF(Parameters!$D$23 = 1, IFERROR(GEOMEAN(AD99, AK99), 0),
IF(Parameters!$D$24, IF(AND(AD99=10,AK99=10),10,0),
IF(Parameters!$D$25, IF(AND(AD99&gt;7,AK99&gt;7),10,0),
IF(Parameters!$D$26, IF(AND(AD99&gt;7,AK99&gt;7), 10, IF(OR(AND(AD99&gt;7,AK99&gt;5),AND(AD99&gt;5,AK99&gt;7)),6,0)),"no method"))))))</f>
        <v>0</v>
      </c>
      <c r="X99" s="49"/>
      <c r="Y99" s="23">
        <v>4.78</v>
      </c>
      <c r="Z99" s="23">
        <v>0.64593301435406603</v>
      </c>
      <c r="AA99" s="24">
        <v>4.2644628099173598</v>
      </c>
      <c r="AB99" s="23">
        <v>2.4285714285714302</v>
      </c>
      <c r="AC99" s="23">
        <v>1</v>
      </c>
      <c r="AD99" s="23">
        <v>0</v>
      </c>
      <c r="AE99" s="49"/>
      <c r="AF99" s="23">
        <v>10</v>
      </c>
      <c r="AG99" s="23">
        <v>0</v>
      </c>
      <c r="AH99" s="23">
        <v>1.36363636363637</v>
      </c>
      <c r="AI99" s="23">
        <v>0</v>
      </c>
      <c r="AJ99" s="23">
        <v>0</v>
      </c>
      <c r="AK99" s="23">
        <v>0</v>
      </c>
      <c r="AL99" s="48"/>
      <c r="AM99" s="25">
        <v>0</v>
      </c>
      <c r="AN99" s="25">
        <v>0.3</v>
      </c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</row>
    <row r="100" spans="1:53" x14ac:dyDescent="0.2">
      <c r="A100" s="61">
        <v>95</v>
      </c>
      <c r="B100" s="18" t="s">
        <v>191</v>
      </c>
      <c r="C100" s="18" t="s">
        <v>192</v>
      </c>
      <c r="D100" s="18" t="s">
        <v>438</v>
      </c>
      <c r="E100" s="18" t="s">
        <v>431</v>
      </c>
      <c r="F100" s="48"/>
      <c r="G100" s="20" cm="1">
        <f t="array" ref="G100">IF(Parameters!$D$30, SUM(IF(ISNUMBER(R100:W100),(IF(R100:W100&gt;=Parameters!$D$36,1,"")),""))+0.5*(SUM(IF(ISNUMBER(R100:W100),(IF(R100:W100&gt;=Parameters!$D$37,1,"")),""))-SUM(IF(ISNUMBER(R100:W100),(IF(R100:W100&gt;=Parameters!$D$36,1,"")),""))),0) +
   IF(Parameters!$D$31,SUM(IF(ISNUMBER(R100:W100),(IF(R100:W100&gt;=Parameters!$D$36,1,"")),"")),0) +
   IF(Parameters!$D$32,AVERAGE(IF(ISNUMBER(R100:W100),R100:W100)),0) +
   IF(Parameters!$D$33,IF(OR(IF(ISNUMBER(R100:W100),R100:W100)=0),0,GEOMEAN(IF(ISNUMBER(R100:W100),R100:W100))),0)</f>
        <v>4</v>
      </c>
      <c r="H100" s="21">
        <f t="shared" si="5"/>
        <v>4</v>
      </c>
      <c r="I100" s="81"/>
      <c r="J100" s="20" cm="1">
        <f t="array" ref="J100">IF(Parameters!$D$30, SUM(IF(ISNUMBER(Y100:AD100),(IF(Y100:AD100&gt;=Parameters!$D$40,1,"")),""))+0.5*(SUM(IF(ISNUMBER(Y100:AD100),(IF(Y100:AD100&gt;=Parameters!$D$41,1,"")),""))-SUM(IF(ISNUMBER(Y100:AD100),(IF(Y100:AD100&gt;=Parameters!$D$40,1,"")),""))),0) +
   IF(Parameters!$D$31,SUM(IF(ISNUMBER(Y100:AD100),(IF(Y100:AD100&gt;=Parameters!$D$40,1,"")),"")),0) +
   IF(Parameters!$D$32,AVERAGE(IF(ISNUMBER(Y100:AD100),Y100:AD100)),0) +
   IF(Parameters!$D$33,IF(OR(IF(ISNUMBER(Y100:AD100),Y100:AD100)=0),0,GEOMEAN(IF(ISNUMBER(Y100:AD100),Y100:AD100))),0)</f>
        <v>2.5</v>
      </c>
      <c r="K100" s="21">
        <f t="shared" si="6"/>
        <v>2.5</v>
      </c>
      <c r="L100" s="81"/>
      <c r="M100" s="19" cm="1">
        <f t="array" ref="M100">IF(Parameters!$D$30, SUM(IF(ISNUMBER(AF100:AK100),(IF(AF100:AK100&gt;=Parameters!$D$40,1,"")),""))+0.5*(SUM(IF(ISNUMBER(AF100:AK100),(IF(AF100:AK100&gt;=Parameters!$D$41,1,"")),""))-SUM(IF(ISNUMBER(AF100:AK100),(IF(AF100:AK100&gt;=Parameters!$D$40,1,"")),""))),0) +
   IF(Parameters!$D$31,SUM(IF(ISNUMBER(AF100:AK100),(IF(AF100:AK100&gt;=Parameters!$D$40,1,"")),"")),0) +
   IF(Parameters!$D$32,AVERAGE(IF(ISNUMBER(AF100:AK100),AF100:AK100)),0) +
   IF(Parameters!$D$33,IF(OR(IF(ISNUMBER(AF100:AK100),AF100:AK100)=0),0,GEOMEAN(IF(ISNUMBER(AF100:AK100),AF100:AK100))),0)</f>
        <v>2.5</v>
      </c>
      <c r="N100" s="21">
        <f t="shared" si="7"/>
        <v>2.5</v>
      </c>
      <c r="O100" s="81"/>
      <c r="P100" s="22"/>
      <c r="Q100" s="48"/>
      <c r="R100" s="23">
        <f>IF(Parameters!$D$21 = 1, MAX(Y100, AF100),
IF(Parameters!$D$22 = 1, AVERAGE(Y100,AF100),
IF(Parameters!$D$23 = 1, IFERROR(GEOMEAN(Y100, AF100), 0),
IF(Parameters!$D$24, IF(AND(Y100=10,AF100=10),10,0),
IF(Parameters!$D$25, IF(AND(Y100&gt;7,AF100&gt;7),10,0),
IF(Parameters!$D$26, IF(AND(Y100&gt;7,AF100&gt;7), 10, IF(OR(AND(Y100&gt;7,AF100&gt;5),AND(Y100&gt;5,AF100&gt;7)),6,0)),"no method"))))))</f>
        <v>8.25</v>
      </c>
      <c r="S100" s="23">
        <f>IF(Parameters!$D$21 = 1, MAX(Z100, AG100),
IF(Parameters!$D$22 = 1, AVERAGE(Z100,AG100),
IF(Parameters!$D$23 = 1, IFERROR(GEOMEAN(Z100, AG100), 0),
IF(Parameters!$D$24, IF(AND(Z100=10,AG100=10),10,0),
IF(Parameters!$D$25, IF(AND(Z100&gt;7,AG100&gt;7),10,0),
IF(Parameters!$D$26, IF(AND(Z100&gt;7,AG100&gt;7), 10, IF(OR(AND(Z100&gt;7,AG100&gt;5),AND(Z100&gt;5,AG100&gt;7)),6,0)),"no method"))))))</f>
        <v>4.3301435406698552</v>
      </c>
      <c r="T100" s="23">
        <f>IF(Parameters!$D$21 = 1, MAX(AA100, AH100),
IF(Parameters!$D$22 = 1, AVERAGE(AA100,AH100),
IF(Parameters!$D$23 = 1, IFERROR(GEOMEAN(AA100, AH100), 0),
IF(Parameters!$D$24, IF(AND(AA100=10,AH100=10),10,0),
IF(Parameters!$D$25, IF(AND(AA100&gt;7,AH100&gt;7),10,0),
IF(Parameters!$D$26, IF(AND(AA100&gt;7,AH100&gt;7), 10, IF(OR(AND(AA100&gt;7,AH100&gt;5),AND(AA100&gt;5,AH100&gt;7)),6,0)),"no method"))))))</f>
        <v>7.6590909090909101</v>
      </c>
      <c r="U100" s="23">
        <f>IF(Parameters!$D$21 = 1, MAX(AB100, AI100),
IF(Parameters!$D$22 = 1, AVERAGE(AB100,AI100),
IF(Parameters!$D$23 = 1, IFERROR(GEOMEAN(AB100, AI100), 0),
IF(Parameters!$D$24, IF(AND(AB100=10,AI100=10),10,0),
IF(Parameters!$D$25, IF(AND(AB100&gt;7,AI100&gt;7),10,0),
IF(Parameters!$D$26, IF(AND(AB100&gt;7,AI100&gt;7), 10, IF(OR(AND(AB100&gt;7,AI100&gt;5),AND(AB100&gt;5,AI100&gt;7)),6,0)),"no method"))))))</f>
        <v>7.1577087129865351</v>
      </c>
      <c r="V100" s="23">
        <f>IF(Parameters!$D$21 = 1, MAX(AC100, AJ100),
IF(Parameters!$D$22 = 1, AVERAGE(AC100,AJ100),
IF(Parameters!$D$23 = 1, IFERROR(GEOMEAN(AC100, AJ100), 0),
IF(Parameters!$D$24, IF(AND(AC100=10,AJ100=10),10,0),
IF(Parameters!$D$25, IF(AND(AC100&gt;7,AJ100&gt;7),10,0),
IF(Parameters!$D$26, IF(AND(AC100&gt;7,AJ100&gt;7), 10, IF(OR(AND(AC100&gt;7,AJ100&gt;5),AND(AC100&gt;5,AJ100&gt;7)),6,0)),"no method"))))))</f>
        <v>6.75</v>
      </c>
      <c r="W100" s="23">
        <f>IF(Parameters!$D$21 = 1, MAX(AD100, AK100),
IF(Parameters!$D$22 = 1, AVERAGE(AD100,AK100),
IF(Parameters!$D$23 = 1, IFERROR(GEOMEAN(AD100, AK100), 0),
IF(Parameters!$D$24, IF(AND(AD100=10,AK100=10),10,0),
IF(Parameters!$D$25, IF(AND(AD100&gt;7,AK100&gt;7),10,0),
IF(Parameters!$D$26, IF(AND(AD100&gt;7,AK100&gt;7), 10, IF(OR(AND(AD100&gt;7,AK100&gt;5),AND(AD100&gt;5,AK100&gt;7)),6,0)),"no method"))))))</f>
        <v>5</v>
      </c>
      <c r="X100" s="49"/>
      <c r="Y100" s="23">
        <v>6.5</v>
      </c>
      <c r="Z100" s="23">
        <v>8.6602870813397104</v>
      </c>
      <c r="AA100" s="24">
        <v>7.8181818181818201</v>
      </c>
      <c r="AB100" s="23">
        <v>7.1428571428571397</v>
      </c>
      <c r="AC100" s="23">
        <v>6.5</v>
      </c>
      <c r="AD100" s="23">
        <v>10</v>
      </c>
      <c r="AE100" s="49"/>
      <c r="AF100" s="23">
        <v>10</v>
      </c>
      <c r="AG100" s="23">
        <v>0</v>
      </c>
      <c r="AH100" s="23">
        <v>7.5</v>
      </c>
      <c r="AI100" s="23">
        <v>7.1725602831159296</v>
      </c>
      <c r="AJ100" s="23">
        <v>7</v>
      </c>
      <c r="AK100" s="23">
        <v>0</v>
      </c>
      <c r="AL100" s="48"/>
      <c r="AM100" s="25">
        <v>0</v>
      </c>
      <c r="AN100" s="25">
        <v>0.4</v>
      </c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</row>
    <row r="101" spans="1:53" x14ac:dyDescent="0.2">
      <c r="A101" s="61">
        <v>96</v>
      </c>
      <c r="B101" s="18" t="s">
        <v>193</v>
      </c>
      <c r="C101" s="18" t="s">
        <v>194</v>
      </c>
      <c r="D101" s="18" t="s">
        <v>436</v>
      </c>
      <c r="E101" s="18" t="s">
        <v>432</v>
      </c>
      <c r="F101" s="48"/>
      <c r="G101" s="20" cm="1">
        <f t="array" ref="G101">IF(Parameters!$D$30, SUM(IF(ISNUMBER(R101:W101),(IF(R101:W101&gt;=Parameters!$D$36,1,"")),""))+0.5*(SUM(IF(ISNUMBER(R101:W101),(IF(R101:W101&gt;=Parameters!$D$37,1,"")),""))-SUM(IF(ISNUMBER(R101:W101),(IF(R101:W101&gt;=Parameters!$D$36,1,"")),""))),0) +
   IF(Parameters!$D$31,SUM(IF(ISNUMBER(R101:W101),(IF(R101:W101&gt;=Parameters!$D$36,1,"")),"")),0) +
   IF(Parameters!$D$32,AVERAGE(IF(ISNUMBER(R101:W101),R101:W101)),0) +
   IF(Parameters!$D$33,IF(OR(IF(ISNUMBER(R101:W101),R101:W101)=0),0,GEOMEAN(IF(ISNUMBER(R101:W101),R101:W101))),0)</f>
        <v>4</v>
      </c>
      <c r="H101" s="21">
        <f t="shared" si="5"/>
        <v>4</v>
      </c>
      <c r="I101" s="81"/>
      <c r="J101" s="20" cm="1">
        <f t="array" ref="J101">IF(Parameters!$D$30, SUM(IF(ISNUMBER(Y101:AD101),(IF(Y101:AD101&gt;=Parameters!$D$40,1,"")),""))+0.5*(SUM(IF(ISNUMBER(Y101:AD101),(IF(Y101:AD101&gt;=Parameters!$D$41,1,"")),""))-SUM(IF(ISNUMBER(Y101:AD101),(IF(Y101:AD101&gt;=Parameters!$D$40,1,"")),""))),0) +
   IF(Parameters!$D$31,SUM(IF(ISNUMBER(Y101:AD101),(IF(Y101:AD101&gt;=Parameters!$D$40,1,"")),"")),0) +
   IF(Parameters!$D$32,AVERAGE(IF(ISNUMBER(Y101:AD101),Y101:AD101)),0) +
   IF(Parameters!$D$33,IF(OR(IF(ISNUMBER(Y101:AD101),Y101:AD101)=0),0,GEOMEAN(IF(ISNUMBER(Y101:AD101),Y101:AD101))),0)</f>
        <v>2.5</v>
      </c>
      <c r="K101" s="21">
        <f t="shared" si="6"/>
        <v>2.5</v>
      </c>
      <c r="L101" s="81"/>
      <c r="M101" s="19" cm="1">
        <f t="array" ref="M101">IF(Parameters!$D$30, SUM(IF(ISNUMBER(AF101:AK101),(IF(AF101:AK101&gt;=Parameters!$D$40,1,"")),""))+0.5*(SUM(IF(ISNUMBER(AF101:AK101),(IF(AF101:AK101&gt;=Parameters!$D$41,1,"")),""))-SUM(IF(ISNUMBER(AF101:AK101),(IF(AF101:AK101&gt;=Parameters!$D$40,1,"")),""))),0) +
   IF(Parameters!$D$31,SUM(IF(ISNUMBER(AF101:AK101),(IF(AF101:AK101&gt;=Parameters!$D$40,1,"")),"")),0) +
   IF(Parameters!$D$32,AVERAGE(IF(ISNUMBER(AF101:AK101),AF101:AK101)),0) +
   IF(Parameters!$D$33,IF(OR(IF(ISNUMBER(AF101:AK101),AF101:AK101)=0),0,GEOMEAN(IF(ISNUMBER(AF101:AK101),AF101:AK101))),0)</f>
        <v>4</v>
      </c>
      <c r="N101" s="21">
        <f t="shared" si="7"/>
        <v>4</v>
      </c>
      <c r="O101" s="81"/>
      <c r="P101" s="22"/>
      <c r="Q101" s="48"/>
      <c r="R101" s="23">
        <f>IF(Parameters!$D$21 = 1, MAX(Y101, AF101),
IF(Parameters!$D$22 = 1, AVERAGE(Y101,AF101),
IF(Parameters!$D$23 = 1, IFERROR(GEOMEAN(Y101, AF101), 0),
IF(Parameters!$D$24, IF(AND(Y101=10,AF101=10),10,0),
IF(Parameters!$D$25, IF(AND(Y101&gt;7,AF101&gt;7),10,0),
IF(Parameters!$D$26, IF(AND(Y101&gt;7,AF101&gt;7), 10, IF(OR(AND(Y101&gt;7,AF101&gt;5),AND(Y101&gt;5,AF101&gt;7)),6,0)),"no method"))))))</f>
        <v>8.75</v>
      </c>
      <c r="S101" s="23">
        <f>IF(Parameters!$D$21 = 1, MAX(Z101, AG101),
IF(Parameters!$D$22 = 1, AVERAGE(Z101,AG101),
IF(Parameters!$D$23 = 1, IFERROR(GEOMEAN(Z101, AG101), 0),
IF(Parameters!$D$24, IF(AND(Z101=10,AG101=10),10,0),
IF(Parameters!$D$25, IF(AND(Z101&gt;7,AG101&gt;7),10,0),
IF(Parameters!$D$26, IF(AND(Z101&gt;7,AG101&gt;7), 10, IF(OR(AND(Z101&gt;7,AG101&gt;5),AND(Z101&gt;5,AG101&gt;7)),6,0)),"no method"))))))</f>
        <v>6.6866028708133953</v>
      </c>
      <c r="T101" s="23">
        <f>IF(Parameters!$D$21 = 1, MAX(AA101, AH101),
IF(Parameters!$D$22 = 1, AVERAGE(AA101,AH101),
IF(Parameters!$D$23 = 1, IFERROR(GEOMEAN(AA101, AH101), 0),
IF(Parameters!$D$24, IF(AND(AA101=10,AH101=10),10,0),
IF(Parameters!$D$25, IF(AND(AA101&gt;7,AH101&gt;7),10,0),
IF(Parameters!$D$26, IF(AND(AA101&gt;7,AH101&gt;7), 10, IF(OR(AND(AA101&gt;7,AH101&gt;5),AND(AA101&gt;5,AH101&gt;7)),6,0)),"no method"))))))</f>
        <v>9.6694214876033051</v>
      </c>
      <c r="U101" s="23">
        <f>IF(Parameters!$D$21 = 1, MAX(AB101, AI101),
IF(Parameters!$D$22 = 1, AVERAGE(AB101,AI101),
IF(Parameters!$D$23 = 1, IFERROR(GEOMEAN(AB101, AI101), 0),
IF(Parameters!$D$24, IF(AND(AB101=10,AI101=10),10,0),
IF(Parameters!$D$25, IF(AND(AB101&gt;7,AI101&gt;7),10,0),
IF(Parameters!$D$26, IF(AND(AB101&gt;7,AI101&gt;7), 10, IF(OR(AND(AB101&gt;7,AI101&gt;5),AND(AB101&gt;5,AI101&gt;7)),6,0)),"no method"))))))</f>
        <v>6.2857142857142847</v>
      </c>
      <c r="V101" s="23">
        <f>IF(Parameters!$D$21 = 1, MAX(AC101, AJ101),
IF(Parameters!$D$22 = 1, AVERAGE(AC101,AJ101),
IF(Parameters!$D$23 = 1, IFERROR(GEOMEAN(AC101, AJ101), 0),
IF(Parameters!$D$24, IF(AND(AC101=10,AJ101=10),10,0),
IF(Parameters!$D$25, IF(AND(AC101&gt;7,AJ101&gt;7),10,0),
IF(Parameters!$D$26, IF(AND(AC101&gt;7,AJ101&gt;7), 10, IF(OR(AND(AC101&gt;7,AJ101&gt;5),AND(AC101&gt;5,AJ101&gt;7)),6,0)),"no method"))))))</f>
        <v>3.5</v>
      </c>
      <c r="W101" s="23">
        <f>IF(Parameters!$D$21 = 1, MAX(AD101, AK101),
IF(Parameters!$D$22 = 1, AVERAGE(AD101,AK101),
IF(Parameters!$D$23 = 1, IFERROR(GEOMEAN(AD101, AK101), 0),
IF(Parameters!$D$24, IF(AND(AD101=10,AK101=10),10,0),
IF(Parameters!$D$25, IF(AND(AD101&gt;7,AK101&gt;7),10,0),
IF(Parameters!$D$26, IF(AND(AD101&gt;7,AK101&gt;7), 10, IF(OR(AND(AD101&gt;7,AK101&gt;5),AND(AD101&gt;5,AK101&gt;7)),6,0)),"no method"))))))</f>
        <v>8.748098282235885</v>
      </c>
      <c r="X101" s="49"/>
      <c r="Y101" s="23">
        <v>7.5</v>
      </c>
      <c r="Z101" s="23">
        <v>3.3732057416267902</v>
      </c>
      <c r="AA101" s="24">
        <v>9.3388429752066102</v>
      </c>
      <c r="AB101" s="23">
        <v>5.5714285714285703</v>
      </c>
      <c r="AC101" s="23">
        <v>7</v>
      </c>
      <c r="AD101" s="23">
        <v>10</v>
      </c>
      <c r="AE101" s="49"/>
      <c r="AF101" s="23">
        <v>10</v>
      </c>
      <c r="AG101" s="23">
        <v>10</v>
      </c>
      <c r="AH101" s="23">
        <v>10</v>
      </c>
      <c r="AI101" s="23">
        <v>7</v>
      </c>
      <c r="AJ101" s="23">
        <v>0</v>
      </c>
      <c r="AK101" s="23">
        <v>7.4961965644717701</v>
      </c>
      <c r="AL101" s="48"/>
      <c r="AM101" s="25">
        <v>0</v>
      </c>
      <c r="AN101" s="25">
        <v>0.3</v>
      </c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</row>
    <row r="102" spans="1:53" x14ac:dyDescent="0.2">
      <c r="A102" s="61">
        <v>97</v>
      </c>
      <c r="B102" s="18" t="s">
        <v>195</v>
      </c>
      <c r="C102" s="18" t="s">
        <v>196</v>
      </c>
      <c r="D102" s="18" t="s">
        <v>434</v>
      </c>
      <c r="E102" s="18" t="s">
        <v>431</v>
      </c>
      <c r="F102" s="48"/>
      <c r="G102" s="20" cm="1">
        <f t="array" ref="G102">IF(Parameters!$D$30, SUM(IF(ISNUMBER(R102:W102),(IF(R102:W102&gt;=Parameters!$D$36,1,"")),""))+0.5*(SUM(IF(ISNUMBER(R102:W102),(IF(R102:W102&gt;=Parameters!$D$37,1,"")),""))-SUM(IF(ISNUMBER(R102:W102),(IF(R102:W102&gt;=Parameters!$D$36,1,"")),""))),0) +
   IF(Parameters!$D$31,SUM(IF(ISNUMBER(R102:W102),(IF(R102:W102&gt;=Parameters!$D$36,1,"")),"")),0) +
   IF(Parameters!$D$32,AVERAGE(IF(ISNUMBER(R102:W102),R102:W102)),0) +
   IF(Parameters!$D$33,IF(OR(IF(ISNUMBER(R102:W102),R102:W102)=0),0,GEOMEAN(IF(ISNUMBER(R102:W102),R102:W102))),0)</f>
        <v>3.5</v>
      </c>
      <c r="H102" s="21">
        <f t="shared" si="5"/>
        <v>3.5</v>
      </c>
      <c r="I102" s="81"/>
      <c r="J102" s="20" cm="1">
        <f t="array" ref="J102">IF(Parameters!$D$30, SUM(IF(ISNUMBER(Y102:AD102),(IF(Y102:AD102&gt;=Parameters!$D$40,1,"")),""))+0.5*(SUM(IF(ISNUMBER(Y102:AD102),(IF(Y102:AD102&gt;=Parameters!$D$41,1,"")),""))-SUM(IF(ISNUMBER(Y102:AD102),(IF(Y102:AD102&gt;=Parameters!$D$40,1,"")),""))),0) +
   IF(Parameters!$D$31,SUM(IF(ISNUMBER(Y102:AD102),(IF(Y102:AD102&gt;=Parameters!$D$40,1,"")),"")),0) +
   IF(Parameters!$D$32,AVERAGE(IF(ISNUMBER(Y102:AD102),Y102:AD102)),0) +
   IF(Parameters!$D$33,IF(OR(IF(ISNUMBER(Y102:AD102),Y102:AD102)=0),0,GEOMEAN(IF(ISNUMBER(Y102:AD102),Y102:AD102))),0)</f>
        <v>4</v>
      </c>
      <c r="K102" s="21">
        <f t="shared" si="6"/>
        <v>4</v>
      </c>
      <c r="L102" s="81"/>
      <c r="M102" s="19" cm="1">
        <f t="array" ref="M102">IF(Parameters!$D$30, SUM(IF(ISNUMBER(AF102:AK102),(IF(AF102:AK102&gt;=Parameters!$D$40,1,"")),""))+0.5*(SUM(IF(ISNUMBER(AF102:AK102),(IF(AF102:AK102&gt;=Parameters!$D$41,1,"")),""))-SUM(IF(ISNUMBER(AF102:AK102),(IF(AF102:AK102&gt;=Parameters!$D$40,1,"")),""))),0) +
   IF(Parameters!$D$31,SUM(IF(ISNUMBER(AF102:AK102),(IF(AF102:AK102&gt;=Parameters!$D$40,1,"")),"")),0) +
   IF(Parameters!$D$32,AVERAGE(IF(ISNUMBER(AF102:AK102),AF102:AK102)),0) +
   IF(Parameters!$D$33,IF(OR(IF(ISNUMBER(AF102:AK102),AF102:AK102)=0),0,GEOMEAN(IF(ISNUMBER(AF102:AK102),AF102:AK102))),0)</f>
        <v>0.5</v>
      </c>
      <c r="N102" s="21">
        <f t="shared" si="7"/>
        <v>0.5</v>
      </c>
      <c r="O102" s="81"/>
      <c r="P102" s="22"/>
      <c r="Q102" s="48"/>
      <c r="R102" s="23">
        <f>IF(Parameters!$D$21 = 1, MAX(Y102, AF102),
IF(Parameters!$D$22 = 1, AVERAGE(Y102,AF102),
IF(Parameters!$D$23 = 1, IFERROR(GEOMEAN(Y102, AF102), 0),
IF(Parameters!$D$24, IF(AND(Y102=10,AF102=10),10,0),
IF(Parameters!$D$25, IF(AND(Y102&gt;7,AF102&gt;7),10,0),
IF(Parameters!$D$26, IF(AND(Y102&gt;7,AF102&gt;7), 10, IF(OR(AND(Y102&gt;7,AF102&gt;5),AND(Y102&gt;5,AF102&gt;7)),6,0)),"no method"))))))</f>
        <v>7.9484615384615402</v>
      </c>
      <c r="S102" s="23">
        <f>IF(Parameters!$D$21 = 1, MAX(Z102, AG102),
IF(Parameters!$D$22 = 1, AVERAGE(Z102,AG102),
IF(Parameters!$D$23 = 1, IFERROR(GEOMEAN(Z102, AG102), 0),
IF(Parameters!$D$24, IF(AND(Z102=10,AG102=10),10,0),
IF(Parameters!$D$25, IF(AND(Z102&gt;7,AG102&gt;7),10,0),
IF(Parameters!$D$26, IF(AND(Z102&gt;7,AG102&gt;7), 10, IF(OR(AND(Z102&gt;7,AG102&gt;5),AND(Z102&gt;5,AG102&gt;7)),6,0)),"no method"))))))</f>
        <v>4.8684210526315796</v>
      </c>
      <c r="T102" s="23">
        <f>IF(Parameters!$D$21 = 1, MAX(AA102, AH102),
IF(Parameters!$D$22 = 1, AVERAGE(AA102,AH102),
IF(Parameters!$D$23 = 1, IFERROR(GEOMEAN(AA102, AH102), 0),
IF(Parameters!$D$24, IF(AND(AA102=10,AH102=10),10,0),
IF(Parameters!$D$25, IF(AND(AA102&gt;7,AH102&gt;7),10,0),
IF(Parameters!$D$26, IF(AND(AA102&gt;7,AH102&gt;7), 10, IF(OR(AND(AA102&gt;7,AH102&gt;5),AND(AA102&gt;5,AH102&gt;7)),6,0)),"no method"))))))</f>
        <v>7.6632231404958651</v>
      </c>
      <c r="U102" s="23">
        <f>IF(Parameters!$D$21 = 1, MAX(AB102, AI102),
IF(Parameters!$D$22 = 1, AVERAGE(AB102,AI102),
IF(Parameters!$D$23 = 1, IFERROR(GEOMEAN(AB102, AI102), 0),
IF(Parameters!$D$24, IF(AND(AB102=10,AI102=10),10,0),
IF(Parameters!$D$25, IF(AND(AB102&gt;7,AI102&gt;7),10,0),
IF(Parameters!$D$26, IF(AND(AB102&gt;7,AI102&gt;7), 10, IF(OR(AND(AB102&gt;7,AI102&gt;5),AND(AB102&gt;5,AI102&gt;7)),6,0)),"no method"))))))</f>
        <v>9.6210032012553413</v>
      </c>
      <c r="V102" s="23">
        <f>IF(Parameters!$D$21 = 1, MAX(AC102, AJ102),
IF(Parameters!$D$22 = 1, AVERAGE(AC102,AJ102),
IF(Parameters!$D$23 = 1, IFERROR(GEOMEAN(AC102, AJ102), 0),
IF(Parameters!$D$24, IF(AND(AC102=10,AJ102=10),10,0),
IF(Parameters!$D$25, IF(AND(AC102&gt;7,AJ102&gt;7),10,0),
IF(Parameters!$D$26, IF(AND(AC102&gt;7,AJ102&gt;7), 10, IF(OR(AND(AC102&gt;7,AJ102&gt;5),AND(AC102&gt;5,AJ102&gt;7)),6,0)),"no method"))))))</f>
        <v>2.5</v>
      </c>
      <c r="W102" s="23">
        <f>IF(Parameters!$D$21 = 1, MAX(AD102, AK102),
IF(Parameters!$D$22 = 1, AVERAGE(AD102,AK102),
IF(Parameters!$D$23 = 1, IFERROR(GEOMEAN(AD102, AK102), 0),
IF(Parameters!$D$24, IF(AND(AD102=10,AK102=10),10,0),
IF(Parameters!$D$25, IF(AND(AD102&gt;7,AK102&gt;7),10,0),
IF(Parameters!$D$26, IF(AND(AD102&gt;7,AK102&gt;7), 10, IF(OR(AND(AD102&gt;7,AK102&gt;5),AND(AD102&gt;5,AK102&gt;7)),6,0)),"no method"))))))</f>
        <v>5</v>
      </c>
      <c r="X102" s="49"/>
      <c r="Y102" s="23">
        <v>10</v>
      </c>
      <c r="Z102" s="23">
        <v>9.7368421052631593</v>
      </c>
      <c r="AA102" s="24">
        <v>9.1900826446281005</v>
      </c>
      <c r="AB102" s="23">
        <v>10</v>
      </c>
      <c r="AC102" s="23">
        <v>5</v>
      </c>
      <c r="AD102" s="23">
        <v>10</v>
      </c>
      <c r="AE102" s="49"/>
      <c r="AF102" s="23">
        <v>5.8969230769230796</v>
      </c>
      <c r="AG102" s="23">
        <v>0</v>
      </c>
      <c r="AH102" s="23">
        <v>6.1363636363636296</v>
      </c>
      <c r="AI102" s="23">
        <v>9.2420064025106807</v>
      </c>
      <c r="AJ102" s="23">
        <v>0</v>
      </c>
      <c r="AK102" s="23">
        <v>0</v>
      </c>
      <c r="AL102" s="48"/>
      <c r="AM102" s="25">
        <v>0</v>
      </c>
      <c r="AN102" s="25">
        <v>0.3</v>
      </c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</row>
    <row r="103" spans="1:53" x14ac:dyDescent="0.2">
      <c r="A103" s="61">
        <v>98</v>
      </c>
      <c r="B103" s="18" t="s">
        <v>197</v>
      </c>
      <c r="C103" s="18" t="s">
        <v>198</v>
      </c>
      <c r="D103" s="18" t="s">
        <v>436</v>
      </c>
      <c r="E103" s="18" t="s">
        <v>432</v>
      </c>
      <c r="F103" s="48"/>
      <c r="G103" s="20" cm="1">
        <f t="array" ref="G103">IF(Parameters!$D$30, SUM(IF(ISNUMBER(R103:W103),(IF(R103:W103&gt;=Parameters!$D$36,1,"")),""))+0.5*(SUM(IF(ISNUMBER(R103:W103),(IF(R103:W103&gt;=Parameters!$D$37,1,"")),""))-SUM(IF(ISNUMBER(R103:W103),(IF(R103:W103&gt;=Parameters!$D$36,1,"")),""))),0) +
   IF(Parameters!$D$31,SUM(IF(ISNUMBER(R103:W103),(IF(R103:W103&gt;=Parameters!$D$36,1,"")),"")),0) +
   IF(Parameters!$D$32,AVERAGE(IF(ISNUMBER(R103:W103),R103:W103)),0) +
   IF(Parameters!$D$33,IF(OR(IF(ISNUMBER(R103:W103),R103:W103)=0),0,GEOMEAN(IF(ISNUMBER(R103:W103),R103:W103))),0)</f>
        <v>3</v>
      </c>
      <c r="H103" s="21">
        <f t="shared" si="5"/>
        <v>3</v>
      </c>
      <c r="I103" s="81"/>
      <c r="J103" s="20" cm="1">
        <f t="array" ref="J103">IF(Parameters!$D$30, SUM(IF(ISNUMBER(Y103:AD103),(IF(Y103:AD103&gt;=Parameters!$D$40,1,"")),""))+0.5*(SUM(IF(ISNUMBER(Y103:AD103),(IF(Y103:AD103&gt;=Parameters!$D$41,1,"")),""))-SUM(IF(ISNUMBER(Y103:AD103),(IF(Y103:AD103&gt;=Parameters!$D$40,1,"")),""))),0) +
   IF(Parameters!$D$31,SUM(IF(ISNUMBER(Y103:AD103),(IF(Y103:AD103&gt;=Parameters!$D$40,1,"")),"")),0) +
   IF(Parameters!$D$32,AVERAGE(IF(ISNUMBER(Y103:AD103),Y103:AD103)),0) +
   IF(Parameters!$D$33,IF(OR(IF(ISNUMBER(Y103:AD103),Y103:AD103)=0),0,GEOMEAN(IF(ISNUMBER(Y103:AD103),Y103:AD103))),0)</f>
        <v>2.5</v>
      </c>
      <c r="K103" s="21">
        <f t="shared" si="6"/>
        <v>2.5</v>
      </c>
      <c r="L103" s="81"/>
      <c r="M103" s="19" cm="1">
        <f t="array" ref="M103">IF(Parameters!$D$30, SUM(IF(ISNUMBER(AF103:AK103),(IF(AF103:AK103&gt;=Parameters!$D$40,1,"")),""))+0.5*(SUM(IF(ISNUMBER(AF103:AK103),(IF(AF103:AK103&gt;=Parameters!$D$41,1,"")),""))-SUM(IF(ISNUMBER(AF103:AK103),(IF(AF103:AK103&gt;=Parameters!$D$40,1,"")),""))),0) +
   IF(Parameters!$D$31,SUM(IF(ISNUMBER(AF103:AK103),(IF(AF103:AK103&gt;=Parameters!$D$40,1,"")),"")),0) +
   IF(Parameters!$D$32,AVERAGE(IF(ISNUMBER(AF103:AK103),AF103:AK103)),0) +
   IF(Parameters!$D$33,IF(OR(IF(ISNUMBER(AF103:AK103),AF103:AK103)=0),0,GEOMEAN(IF(ISNUMBER(AF103:AK103),AF103:AK103))),0)</f>
        <v>0.5</v>
      </c>
      <c r="N103" s="21">
        <f t="shared" si="7"/>
        <v>0.5</v>
      </c>
      <c r="O103" s="81"/>
      <c r="P103" s="22"/>
      <c r="Q103" s="48"/>
      <c r="R103" s="23">
        <f>IF(Parameters!$D$21 = 1, MAX(Y103, AF103),
IF(Parameters!$D$22 = 1, AVERAGE(Y103,AF103),
IF(Parameters!$D$23 = 1, IFERROR(GEOMEAN(Y103, AF103), 0),
IF(Parameters!$D$24, IF(AND(Y103=10,AF103=10),10,0),
IF(Parameters!$D$25, IF(AND(Y103&gt;7,AF103&gt;7),10,0),
IF(Parameters!$D$26, IF(AND(Y103&gt;7,AF103&gt;7), 10, IF(OR(AND(Y103&gt;7,AF103&gt;5),AND(Y103&gt;5,AF103&gt;7)),6,0)),"no method"))))))</f>
        <v>7.4184615384615391</v>
      </c>
      <c r="S103" s="23">
        <f>IF(Parameters!$D$21 = 1, MAX(Z103, AG103),
IF(Parameters!$D$22 = 1, AVERAGE(Z103,AG103),
IF(Parameters!$D$23 = 1, IFERROR(GEOMEAN(Z103, AG103), 0),
IF(Parameters!$D$24, IF(AND(Z103=10,AG103=10),10,0),
IF(Parameters!$D$25, IF(AND(Z103&gt;7,AG103&gt;7),10,0),
IF(Parameters!$D$26, IF(AND(Z103&gt;7,AG103&gt;7), 10, IF(OR(AND(Z103&gt;7,AG103&gt;5),AND(Z103&gt;5,AG103&gt;7)),6,0)),"no method"))))))</f>
        <v>1.710526315789475</v>
      </c>
      <c r="T103" s="23">
        <f>IF(Parameters!$D$21 = 1, MAX(AA103, AH103),
IF(Parameters!$D$22 = 1, AVERAGE(AA103,AH103),
IF(Parameters!$D$23 = 1, IFERROR(GEOMEAN(AA103, AH103), 0),
IF(Parameters!$D$24, IF(AND(AA103=10,AH103=10),10,0),
IF(Parameters!$D$25, IF(AND(AA103&gt;7,AH103&gt;7),10,0),
IF(Parameters!$D$26, IF(AND(AA103&gt;7,AH103&gt;7), 10, IF(OR(AND(AA103&gt;7,AH103&gt;5),AND(AA103&gt;5,AH103&gt;7)),6,0)),"no method"))))))</f>
        <v>6.1363636363636349</v>
      </c>
      <c r="U103" s="23">
        <f>IF(Parameters!$D$21 = 1, MAX(AB103, AI103),
IF(Parameters!$D$22 = 1, AVERAGE(AB103,AI103),
IF(Parameters!$D$23 = 1, IFERROR(GEOMEAN(AB103, AI103), 0),
IF(Parameters!$D$24, IF(AND(AB103=10,AI103=10),10,0),
IF(Parameters!$D$25, IF(AND(AB103&gt;7,AI103&gt;7),10,0),
IF(Parameters!$D$26, IF(AND(AB103&gt;7,AI103&gt;7), 10, IF(OR(AND(AB103&gt;7,AI103&gt;5),AND(AB103&gt;5,AI103&gt;7)),6,0)),"no method"))))))</f>
        <v>5.4285714285714297</v>
      </c>
      <c r="V103" s="23">
        <f>IF(Parameters!$D$21 = 1, MAX(AC103, AJ103),
IF(Parameters!$D$22 = 1, AVERAGE(AC103,AJ103),
IF(Parameters!$D$23 = 1, IFERROR(GEOMEAN(AC103, AJ103), 0),
IF(Parameters!$D$24, IF(AND(AC103=10,AJ103=10),10,0),
IF(Parameters!$D$25, IF(AND(AC103&gt;7,AJ103&gt;7),10,0),
IF(Parameters!$D$26, IF(AND(AC103&gt;7,AJ103&gt;7), 10, IF(OR(AND(AC103&gt;7,AJ103&gt;5),AND(AC103&gt;5,AJ103&gt;7)),6,0)),"no method"))))))</f>
        <v>2.25</v>
      </c>
      <c r="W103" s="23">
        <f>IF(Parameters!$D$21 = 1, MAX(AD103, AK103),
IF(Parameters!$D$22 = 1, AVERAGE(AD103,AK103),
IF(Parameters!$D$23 = 1, IFERROR(GEOMEAN(AD103, AK103), 0),
IF(Parameters!$D$24, IF(AND(AD103=10,AK103=10),10,0),
IF(Parameters!$D$25, IF(AND(AD103&gt;7,AK103&gt;7),10,0),
IF(Parameters!$D$26, IF(AND(AD103&gt;7,AK103&gt;7), 10, IF(OR(AND(AD103&gt;7,AK103&gt;5),AND(AD103&gt;5,AK103&gt;7)),6,0)),"no method"))))))</f>
        <v>8.2113865951528151</v>
      </c>
      <c r="X103" s="49"/>
      <c r="Y103" s="23">
        <v>8.86</v>
      </c>
      <c r="Z103" s="23">
        <v>3.42105263157895</v>
      </c>
      <c r="AA103" s="24">
        <v>10</v>
      </c>
      <c r="AB103" s="23">
        <v>3.8571428571428599</v>
      </c>
      <c r="AC103" s="23">
        <v>4.5</v>
      </c>
      <c r="AD103" s="23">
        <v>10</v>
      </c>
      <c r="AE103" s="49"/>
      <c r="AF103" s="23">
        <v>5.9769230769230797</v>
      </c>
      <c r="AG103" s="23">
        <v>0</v>
      </c>
      <c r="AH103" s="23">
        <v>2.2727272727272698</v>
      </c>
      <c r="AI103" s="23">
        <v>7</v>
      </c>
      <c r="AJ103" s="23">
        <v>0</v>
      </c>
      <c r="AK103" s="23">
        <v>6.4227731903056302</v>
      </c>
      <c r="AL103" s="48"/>
      <c r="AM103" s="25">
        <v>0</v>
      </c>
      <c r="AN103" s="25">
        <v>0.4</v>
      </c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</row>
    <row r="104" spans="1:53" x14ac:dyDescent="0.2">
      <c r="A104" s="61">
        <v>99</v>
      </c>
      <c r="B104" s="18" t="s">
        <v>199</v>
      </c>
      <c r="C104" s="18" t="s">
        <v>200</v>
      </c>
      <c r="D104" s="18" t="s">
        <v>437</v>
      </c>
      <c r="E104" s="18" t="s">
        <v>440</v>
      </c>
      <c r="F104" s="48"/>
      <c r="G104" s="20" cm="1">
        <f t="array" ref="G104">IF(Parameters!$D$30, SUM(IF(ISNUMBER(R104:W104),(IF(R104:W104&gt;=Parameters!$D$36,1,"")),""))+0.5*(SUM(IF(ISNUMBER(R104:W104),(IF(R104:W104&gt;=Parameters!$D$37,1,"")),""))-SUM(IF(ISNUMBER(R104:W104),(IF(R104:W104&gt;=Parameters!$D$36,1,"")),""))),0) +
   IF(Parameters!$D$31,SUM(IF(ISNUMBER(R104:W104),(IF(R104:W104&gt;=Parameters!$D$36,1,"")),"")),0) +
   IF(Parameters!$D$32,AVERAGE(IF(ISNUMBER(R104:W104),R104:W104)),0) +
   IF(Parameters!$D$33,IF(OR(IF(ISNUMBER(R104:W104),R104:W104)=0),0,GEOMEAN(IF(ISNUMBER(R104:W104),R104:W104))),0)</f>
        <v>1</v>
      </c>
      <c r="H104" s="21">
        <f t="shared" si="5"/>
        <v>1</v>
      </c>
      <c r="I104" s="81"/>
      <c r="J104" s="20" cm="1">
        <f t="array" ref="J104">IF(Parameters!$D$30, SUM(IF(ISNUMBER(Y104:AD104),(IF(Y104:AD104&gt;=Parameters!$D$40,1,"")),""))+0.5*(SUM(IF(ISNUMBER(Y104:AD104),(IF(Y104:AD104&gt;=Parameters!$D$41,1,"")),""))-SUM(IF(ISNUMBER(Y104:AD104),(IF(Y104:AD104&gt;=Parameters!$D$40,1,"")),""))),0) +
   IF(Parameters!$D$31,SUM(IF(ISNUMBER(Y104:AD104),(IF(Y104:AD104&gt;=Parameters!$D$40,1,"")),"")),0) +
   IF(Parameters!$D$32,AVERAGE(IF(ISNUMBER(Y104:AD104),Y104:AD104)),0) +
   IF(Parameters!$D$33,IF(OR(IF(ISNUMBER(Y104:AD104),Y104:AD104)=0),0,GEOMEAN(IF(ISNUMBER(Y104:AD104),Y104:AD104))),0)</f>
        <v>0</v>
      </c>
      <c r="K104" s="21">
        <f t="shared" si="6"/>
        <v>0</v>
      </c>
      <c r="L104" s="81"/>
      <c r="M104" s="19" cm="1">
        <f t="array" ref="M104">IF(Parameters!$D$30, SUM(IF(ISNUMBER(AF104:AK104),(IF(AF104:AK104&gt;=Parameters!$D$40,1,"")),""))+0.5*(SUM(IF(ISNUMBER(AF104:AK104),(IF(AF104:AK104&gt;=Parameters!$D$41,1,"")),""))-SUM(IF(ISNUMBER(AF104:AK104),(IF(AF104:AK104&gt;=Parameters!$D$40,1,"")),""))),0) +
   IF(Parameters!$D$31,SUM(IF(ISNUMBER(AF104:AK104),(IF(AF104:AK104&gt;=Parameters!$D$40,1,"")),"")),0) +
   IF(Parameters!$D$32,AVERAGE(IF(ISNUMBER(AF104:AK104),AF104:AK104)),0) +
   IF(Parameters!$D$33,IF(OR(IF(ISNUMBER(AF104:AK104),AF104:AK104)=0),0,GEOMEAN(IF(ISNUMBER(AF104:AK104),AF104:AK104))),0)</f>
        <v>0.5</v>
      </c>
      <c r="N104" s="21">
        <f t="shared" si="7"/>
        <v>0.5</v>
      </c>
      <c r="O104" s="81"/>
      <c r="P104" s="22"/>
      <c r="Q104" s="48"/>
      <c r="R104" s="23">
        <f>IF(Parameters!$D$21 = 1, MAX(Y104, AF104),
IF(Parameters!$D$22 = 1, AVERAGE(Y104,AF104),
IF(Parameters!$D$23 = 1, IFERROR(GEOMEAN(Y104, AF104), 0),
IF(Parameters!$D$24, IF(AND(Y104=10,AF104=10),10,0),
IF(Parameters!$D$25, IF(AND(Y104&gt;7,AF104&gt;7),10,0),
IF(Parameters!$D$26, IF(AND(Y104&gt;7,AF104&gt;7), 10, IF(OR(AND(Y104&gt;7,AF104&gt;5),AND(Y104&gt;5,AF104&gt;7)),6,0)),"no method"))))))</f>
        <v>5.8040000000000003</v>
      </c>
      <c r="S104" s="23">
        <f>IF(Parameters!$D$21 = 1, MAX(Z104, AG104),
IF(Parameters!$D$22 = 1, AVERAGE(Z104,AG104),
IF(Parameters!$D$23 = 1, IFERROR(GEOMEAN(Z104, AG104), 0),
IF(Parameters!$D$24, IF(AND(Z104=10,AG104=10),10,0),
IF(Parameters!$D$25, IF(AND(Z104&gt;7,AG104&gt;7),10,0),
IF(Parameters!$D$26, IF(AND(Z104&gt;7,AG104&gt;7), 10, IF(OR(AND(Z104&gt;7,AG104&gt;5),AND(Z104&gt;5,AG104&gt;7)),6,0)),"no method"))))))</f>
        <v>0</v>
      </c>
      <c r="T104" s="23">
        <f>IF(Parameters!$D$21 = 1, MAX(AA104, AH104),
IF(Parameters!$D$22 = 1, AVERAGE(AA104,AH104),
IF(Parameters!$D$23 = 1, IFERROR(GEOMEAN(AA104, AH104), 0),
IF(Parameters!$D$24, IF(AND(AA104=10,AH104=10),10,0),
IF(Parameters!$D$25, IF(AND(AA104&gt;7,AH104&gt;7),10,0),
IF(Parameters!$D$26, IF(AND(AA104&gt;7,AH104&gt;7), 10, IF(OR(AND(AA104&gt;7,AH104&gt;5),AND(AA104&gt;5,AH104&gt;7)),6,0)),"no method"))))))</f>
        <v>0</v>
      </c>
      <c r="U104" s="23">
        <f>IF(Parameters!$D$21 = 1, MAX(AB104, AI104),
IF(Parameters!$D$22 = 1, AVERAGE(AB104,AI104),
IF(Parameters!$D$23 = 1, IFERROR(GEOMEAN(AB104, AI104), 0),
IF(Parameters!$D$24, IF(AND(AB104=10,AI104=10),10,0),
IF(Parameters!$D$25, IF(AND(AB104&gt;7,AI104&gt;7),10,0),
IF(Parameters!$D$26, IF(AND(AB104&gt;7,AI104&gt;7), 10, IF(OR(AND(AB104&gt;7,AI104&gt;5),AND(AB104&gt;5,AI104&gt;7)),6,0)),"no method"))))))</f>
        <v>6.5441022146315806</v>
      </c>
      <c r="V104" s="23">
        <f>IF(Parameters!$D$21 = 1, MAX(AC104, AJ104),
IF(Parameters!$D$22 = 1, AVERAGE(AC104,AJ104),
IF(Parameters!$D$23 = 1, IFERROR(GEOMEAN(AC104, AJ104), 0),
IF(Parameters!$D$24, IF(AND(AC104=10,AJ104=10),10,0),
IF(Parameters!$D$25, IF(AND(AC104&gt;7,AJ104&gt;7),10,0),
IF(Parameters!$D$26, IF(AND(AC104&gt;7,AJ104&gt;7), 10, IF(OR(AND(AC104&gt;7,AJ104&gt;5),AND(AC104&gt;5,AJ104&gt;7)),6,0)),"no method"))))))</f>
        <v>1.333333333333335</v>
      </c>
      <c r="W104" s="23">
        <f>IF(Parameters!$D$21 = 1, MAX(AD104, AK104),
IF(Parameters!$D$22 = 1, AVERAGE(AD104,AK104),
IF(Parameters!$D$23 = 1, IFERROR(GEOMEAN(AD104, AK104), 0),
IF(Parameters!$D$24, IF(AND(AD104=10,AK104=10),10,0),
IF(Parameters!$D$25, IF(AND(AD104&gt;7,AK104&gt;7),10,0),
IF(Parameters!$D$26, IF(AND(AD104&gt;7,AK104&gt;7), 10, IF(OR(AND(AD104&gt;7,AK104&gt;5),AND(AD104&gt;5,AK104&gt;7)),6,0)),"no method"))))))</f>
        <v>0</v>
      </c>
      <c r="X104" s="49"/>
      <c r="Y104" s="23">
        <v>6.94</v>
      </c>
      <c r="Z104" s="23">
        <v>0</v>
      </c>
      <c r="AA104" s="24">
        <v>0</v>
      </c>
      <c r="AB104" s="23">
        <v>4.4285714285714297</v>
      </c>
      <c r="AC104" s="23">
        <v>2.6666666666666701</v>
      </c>
      <c r="AD104" s="23">
        <v>0</v>
      </c>
      <c r="AE104" s="49"/>
      <c r="AF104" s="23">
        <v>4.6680000000000001</v>
      </c>
      <c r="AG104" s="23">
        <v>0</v>
      </c>
      <c r="AH104" s="23">
        <v>0</v>
      </c>
      <c r="AI104" s="23">
        <v>8.6596330006917306</v>
      </c>
      <c r="AJ104" s="23">
        <v>0</v>
      </c>
      <c r="AK104" s="23">
        <v>0</v>
      </c>
      <c r="AL104" s="48"/>
      <c r="AM104" s="25">
        <v>0.2</v>
      </c>
      <c r="AN104" s="25">
        <v>0.6</v>
      </c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</row>
    <row r="105" spans="1:53" x14ac:dyDescent="0.2">
      <c r="A105" s="61">
        <v>100</v>
      </c>
      <c r="B105" s="18" t="s">
        <v>201</v>
      </c>
      <c r="C105" s="18" t="s">
        <v>202</v>
      </c>
      <c r="D105" s="18" t="s">
        <v>435</v>
      </c>
      <c r="E105" s="18" t="s">
        <v>0</v>
      </c>
      <c r="F105" s="48"/>
      <c r="G105" s="20" cm="1">
        <f t="array" ref="G105">IF(Parameters!$D$30, SUM(IF(ISNUMBER(R105:W105),(IF(R105:W105&gt;=Parameters!$D$36,1,"")),""))+0.5*(SUM(IF(ISNUMBER(R105:W105),(IF(R105:W105&gt;=Parameters!$D$37,1,"")),""))-SUM(IF(ISNUMBER(R105:W105),(IF(R105:W105&gt;=Parameters!$D$36,1,"")),""))),0) +
   IF(Parameters!$D$31,SUM(IF(ISNUMBER(R105:W105),(IF(R105:W105&gt;=Parameters!$D$36,1,"")),"")),0) +
   IF(Parameters!$D$32,AVERAGE(IF(ISNUMBER(R105:W105),R105:W105)),0) +
   IF(Parameters!$D$33,IF(OR(IF(ISNUMBER(R105:W105),R105:W105)=0),0,GEOMEAN(IF(ISNUMBER(R105:W105),R105:W105))),0)</f>
        <v>0</v>
      </c>
      <c r="H105" s="21">
        <f t="shared" si="5"/>
        <v>0</v>
      </c>
      <c r="I105" s="81"/>
      <c r="J105" s="20" cm="1">
        <f t="array" ref="J105">IF(Parameters!$D$30, SUM(IF(ISNUMBER(Y105:AD105),(IF(Y105:AD105&gt;=Parameters!$D$40,1,"")),""))+0.5*(SUM(IF(ISNUMBER(Y105:AD105),(IF(Y105:AD105&gt;=Parameters!$D$41,1,"")),""))-SUM(IF(ISNUMBER(Y105:AD105),(IF(Y105:AD105&gt;=Parameters!$D$40,1,"")),""))),0) +
   IF(Parameters!$D$31,SUM(IF(ISNUMBER(Y105:AD105),(IF(Y105:AD105&gt;=Parameters!$D$40,1,"")),"")),0) +
   IF(Parameters!$D$32,AVERAGE(IF(ISNUMBER(Y105:AD105),Y105:AD105)),0) +
   IF(Parameters!$D$33,IF(OR(IF(ISNUMBER(Y105:AD105),Y105:AD105)=0),0,GEOMEAN(IF(ISNUMBER(Y105:AD105),Y105:AD105))),0)</f>
        <v>0</v>
      </c>
      <c r="K105" s="21">
        <f t="shared" si="6"/>
        <v>0</v>
      </c>
      <c r="L105" s="81"/>
      <c r="M105" s="19" cm="1">
        <f t="array" ref="M105">IF(Parameters!$D$30, SUM(IF(ISNUMBER(AF105:AK105),(IF(AF105:AK105&gt;=Parameters!$D$40,1,"")),""))+0.5*(SUM(IF(ISNUMBER(AF105:AK105),(IF(AF105:AK105&gt;=Parameters!$D$41,1,"")),""))-SUM(IF(ISNUMBER(AF105:AK105),(IF(AF105:AK105&gt;=Parameters!$D$40,1,"")),""))),0) +
   IF(Parameters!$D$31,SUM(IF(ISNUMBER(AF105:AK105),(IF(AF105:AK105&gt;=Parameters!$D$40,1,"")),"")),0) +
   IF(Parameters!$D$32,AVERAGE(IF(ISNUMBER(AF105:AK105),AF105:AK105)),0) +
   IF(Parameters!$D$33,IF(OR(IF(ISNUMBER(AF105:AK105),AF105:AK105)=0),0,GEOMEAN(IF(ISNUMBER(AF105:AK105),AF105:AK105))),0)</f>
        <v>0</v>
      </c>
      <c r="N105" s="21">
        <f t="shared" si="7"/>
        <v>0</v>
      </c>
      <c r="O105" s="81"/>
      <c r="P105" s="22"/>
      <c r="Q105" s="48"/>
      <c r="R105" s="23">
        <f>IF(Parameters!$D$21 = 1, MAX(Y105, AF105),
IF(Parameters!$D$22 = 1, AVERAGE(Y105,AF105),
IF(Parameters!$D$23 = 1, IFERROR(GEOMEAN(Y105, AF105), 0),
IF(Parameters!$D$24, IF(AND(Y105=10,AF105=10),10,0),
IF(Parameters!$D$25, IF(AND(Y105&gt;7,AF105&gt;7),10,0),
IF(Parameters!$D$26, IF(AND(Y105&gt;7,AF105&gt;7), 10, IF(OR(AND(Y105&gt;7,AF105&gt;5),AND(Y105&gt;5,AF105&gt;7)),6,0)),"no method"))))))</f>
        <v>4.8975399999999993</v>
      </c>
      <c r="S105" s="23">
        <f>IF(Parameters!$D$21 = 1, MAX(Z105, AG105),
IF(Parameters!$D$22 = 1, AVERAGE(Z105,AG105),
IF(Parameters!$D$23 = 1, IFERROR(GEOMEAN(Z105, AG105), 0),
IF(Parameters!$D$24, IF(AND(Z105=10,AG105=10),10,0),
IF(Parameters!$D$25, IF(AND(Z105&gt;7,AG105&gt;7),10,0),
IF(Parameters!$D$26, IF(AND(Z105&gt;7,AG105&gt;7), 10, IF(OR(AND(Z105&gt;7,AG105&gt;5),AND(Z105&gt;5,AG105&gt;7)),6,0)),"no method"))))))</f>
        <v>0</v>
      </c>
      <c r="T105" s="23">
        <f>IF(Parameters!$D$21 = 1, MAX(AA105, AH105),
IF(Parameters!$D$22 = 1, AVERAGE(AA105,AH105),
IF(Parameters!$D$23 = 1, IFERROR(GEOMEAN(AA105, AH105), 0),
IF(Parameters!$D$24, IF(AND(AA105=10,AH105=10),10,0),
IF(Parameters!$D$25, IF(AND(AA105&gt;7,AH105&gt;7),10,0),
IF(Parameters!$D$26, IF(AND(AA105&gt;7,AH105&gt;7), 10, IF(OR(AND(AA105&gt;7,AH105&gt;5),AND(AA105&gt;5,AH105&gt;7)),6,0)),"no method"))))))</f>
        <v>2.6136363636363651</v>
      </c>
      <c r="U105" s="23">
        <f>IF(Parameters!$D$21 = 1, MAX(AB105, AI105),
IF(Parameters!$D$22 = 1, AVERAGE(AB105,AI105),
IF(Parameters!$D$23 = 1, IFERROR(GEOMEAN(AB105, AI105), 0),
IF(Parameters!$D$24, IF(AND(AB105=10,AI105=10),10,0),
IF(Parameters!$D$25, IF(AND(AB105&gt;7,AI105&gt;7),10,0),
IF(Parameters!$D$26, IF(AND(AB105&gt;7,AI105&gt;7), 10, IF(OR(AND(AB105&gt;7,AI105&gt;5),AND(AB105&gt;5,AI105&gt;7)),6,0)),"no method"))))))</f>
        <v>0</v>
      </c>
      <c r="V105" s="23">
        <f>IF(Parameters!$D$21 = 1, MAX(AC105, AJ105),
IF(Parameters!$D$22 = 1, AVERAGE(AC105,AJ105),
IF(Parameters!$D$23 = 1, IFERROR(GEOMEAN(AC105, AJ105), 0),
IF(Parameters!$D$24, IF(AND(AC105=10,AJ105=10),10,0),
IF(Parameters!$D$25, IF(AND(AC105&gt;7,AJ105&gt;7),10,0),
IF(Parameters!$D$26, IF(AND(AC105&gt;7,AJ105&gt;7), 10, IF(OR(AND(AC105&gt;7,AJ105&gt;5),AND(AC105&gt;5,AJ105&gt;7)),6,0)),"no method"))))))</f>
        <v>0.25</v>
      </c>
      <c r="W105" s="23">
        <f>IF(Parameters!$D$21 = 1, MAX(AD105, AK105),
IF(Parameters!$D$22 = 1, AVERAGE(AD105,AK105),
IF(Parameters!$D$23 = 1, IFERROR(GEOMEAN(AD105, AK105), 0),
IF(Parameters!$D$24, IF(AND(AD105=10,AK105=10),10,0),
IF(Parameters!$D$25, IF(AND(AD105&gt;7,AK105&gt;7),10,0),
IF(Parameters!$D$26, IF(AND(AD105&gt;7,AK105&gt;7), 10, IF(OR(AND(AD105&gt;7,AK105&gt;5),AND(AD105&gt;5,AK105&gt;7)),6,0)),"no method"))))))</f>
        <v>0</v>
      </c>
      <c r="X105" s="49"/>
      <c r="Y105" s="23">
        <v>5.3</v>
      </c>
      <c r="Z105" s="23">
        <v>0</v>
      </c>
      <c r="AA105" s="24">
        <v>0</v>
      </c>
      <c r="AB105" s="23">
        <v>0</v>
      </c>
      <c r="AC105" s="23">
        <v>0.5</v>
      </c>
      <c r="AD105" s="23">
        <v>0</v>
      </c>
      <c r="AE105" s="49"/>
      <c r="AF105" s="23">
        <v>4.4950799999999997</v>
      </c>
      <c r="AG105" s="23">
        <v>0</v>
      </c>
      <c r="AH105" s="23">
        <v>5.2272727272727302</v>
      </c>
      <c r="AI105" s="23">
        <v>0</v>
      </c>
      <c r="AJ105" s="23">
        <v>0</v>
      </c>
      <c r="AK105" s="23">
        <v>0</v>
      </c>
      <c r="AL105" s="48"/>
      <c r="AM105" s="25">
        <v>0.2</v>
      </c>
      <c r="AN105" s="25">
        <v>0.6</v>
      </c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</row>
    <row r="106" spans="1:53" x14ac:dyDescent="0.2">
      <c r="A106" s="61">
        <v>101</v>
      </c>
      <c r="B106" s="18" t="s">
        <v>203</v>
      </c>
      <c r="C106" s="18" t="s">
        <v>204</v>
      </c>
      <c r="D106" s="18" t="s">
        <v>433</v>
      </c>
      <c r="E106" s="18" t="s">
        <v>432</v>
      </c>
      <c r="F106" s="48"/>
      <c r="G106" s="20" cm="1">
        <f t="array" ref="G106">IF(Parameters!$D$30, SUM(IF(ISNUMBER(R106:W106),(IF(R106:W106&gt;=Parameters!$D$36,1,"")),""))+0.5*(SUM(IF(ISNUMBER(R106:W106),(IF(R106:W106&gt;=Parameters!$D$37,1,"")),""))-SUM(IF(ISNUMBER(R106:W106),(IF(R106:W106&gt;=Parameters!$D$36,1,"")),""))),0) +
   IF(Parameters!$D$31,SUM(IF(ISNUMBER(R106:W106),(IF(R106:W106&gt;=Parameters!$D$36,1,"")),"")),0) +
   IF(Parameters!$D$32,AVERAGE(IF(ISNUMBER(R106:W106),R106:W106)),0) +
   IF(Parameters!$D$33,IF(OR(IF(ISNUMBER(R106:W106),R106:W106)=0),0,GEOMEAN(IF(ISNUMBER(R106:W106),R106:W106))),0)</f>
        <v>3</v>
      </c>
      <c r="H106" s="21">
        <f t="shared" si="5"/>
        <v>3</v>
      </c>
      <c r="I106" s="81"/>
      <c r="J106" s="20" cm="1">
        <f t="array" ref="J106">IF(Parameters!$D$30, SUM(IF(ISNUMBER(Y106:AD106),(IF(Y106:AD106&gt;=Parameters!$D$40,1,"")),""))+0.5*(SUM(IF(ISNUMBER(Y106:AD106),(IF(Y106:AD106&gt;=Parameters!$D$41,1,"")),""))-SUM(IF(ISNUMBER(Y106:AD106),(IF(Y106:AD106&gt;=Parameters!$D$40,1,"")),""))),0) +
   IF(Parameters!$D$31,SUM(IF(ISNUMBER(Y106:AD106),(IF(Y106:AD106&gt;=Parameters!$D$40,1,"")),"")),0) +
   IF(Parameters!$D$32,AVERAGE(IF(ISNUMBER(Y106:AD106),Y106:AD106)),0) +
   IF(Parameters!$D$33,IF(OR(IF(ISNUMBER(Y106:AD106),Y106:AD106)=0),0,GEOMEAN(IF(ISNUMBER(Y106:AD106),Y106:AD106))),0)</f>
        <v>1</v>
      </c>
      <c r="K106" s="21">
        <f t="shared" si="6"/>
        <v>1</v>
      </c>
      <c r="L106" s="81"/>
      <c r="M106" s="19" cm="1">
        <f t="array" ref="M106">IF(Parameters!$D$30, SUM(IF(ISNUMBER(AF106:AK106),(IF(AF106:AK106&gt;=Parameters!$D$40,1,"")),""))+0.5*(SUM(IF(ISNUMBER(AF106:AK106),(IF(AF106:AK106&gt;=Parameters!$D$41,1,"")),""))-SUM(IF(ISNUMBER(AF106:AK106),(IF(AF106:AK106&gt;=Parameters!$D$40,1,"")),""))),0) +
   IF(Parameters!$D$31,SUM(IF(ISNUMBER(AF106:AK106),(IF(AF106:AK106&gt;=Parameters!$D$40,1,"")),"")),0) +
   IF(Parameters!$D$32,AVERAGE(IF(ISNUMBER(AF106:AK106),AF106:AK106)),0) +
   IF(Parameters!$D$33,IF(OR(IF(ISNUMBER(AF106:AK106),AF106:AK106)=0),0,GEOMEAN(IF(ISNUMBER(AF106:AK106),AF106:AK106))),0)</f>
        <v>3</v>
      </c>
      <c r="N106" s="21">
        <f t="shared" si="7"/>
        <v>3</v>
      </c>
      <c r="O106" s="81"/>
      <c r="P106" s="22"/>
      <c r="Q106" s="48"/>
      <c r="R106" s="23">
        <f>IF(Parameters!$D$21 = 1, MAX(Y106, AF106),
IF(Parameters!$D$22 = 1, AVERAGE(Y106,AF106),
IF(Parameters!$D$23 = 1, IFERROR(GEOMEAN(Y106, AF106), 0),
IF(Parameters!$D$24, IF(AND(Y106=10,AF106=10),10,0),
IF(Parameters!$D$25, IF(AND(Y106&gt;7,AF106&gt;7),10,0),
IF(Parameters!$D$26, IF(AND(Y106&gt;7,AF106&gt;7), 10, IF(OR(AND(Y106&gt;7,AF106&gt;5),AND(Y106&gt;5,AF106&gt;7)),6,0)),"no method"))))))</f>
        <v>8.61</v>
      </c>
      <c r="S106" s="23">
        <f>IF(Parameters!$D$21 = 1, MAX(Z106, AG106),
IF(Parameters!$D$22 = 1, AVERAGE(Z106,AG106),
IF(Parameters!$D$23 = 1, IFERROR(GEOMEAN(Z106, AG106), 0),
IF(Parameters!$D$24, IF(AND(Z106=10,AG106=10),10,0),
IF(Parameters!$D$25, IF(AND(Z106&gt;7,AG106&gt;7),10,0),
IF(Parameters!$D$26, IF(AND(Z106&gt;7,AG106&gt;7), 10, IF(OR(AND(Z106&gt;7,AG106&gt;5),AND(Z106&gt;5,AG106&gt;7)),6,0)),"no method"))))))</f>
        <v>2.8349282296650702</v>
      </c>
      <c r="T106" s="23">
        <f>IF(Parameters!$D$21 = 1, MAX(AA106, AH106),
IF(Parameters!$D$22 = 1, AVERAGE(AA106,AH106),
IF(Parameters!$D$23 = 1, IFERROR(GEOMEAN(AA106, AH106), 0),
IF(Parameters!$D$24, IF(AND(AA106=10,AH106=10),10,0),
IF(Parameters!$D$25, IF(AND(AA106&gt;7,AH106&gt;7),10,0),
IF(Parameters!$D$26, IF(AND(AA106&gt;7,AH106&gt;7), 10, IF(OR(AND(AA106&gt;7,AH106&gt;5),AND(AA106&gt;5,AH106&gt;7)),6,0)),"no method"))))))</f>
        <v>2.93388429752066</v>
      </c>
      <c r="U106" s="23">
        <f>IF(Parameters!$D$21 = 1, MAX(AB106, AI106),
IF(Parameters!$D$22 = 1, AVERAGE(AB106,AI106),
IF(Parameters!$D$23 = 1, IFERROR(GEOMEAN(AB106, AI106), 0),
IF(Parameters!$D$24, IF(AND(AB106=10,AI106=10),10,0),
IF(Parameters!$D$25, IF(AND(AB106&gt;7,AI106&gt;7),10,0),
IF(Parameters!$D$26, IF(AND(AB106&gt;7,AI106&gt;7), 10, IF(OR(AND(AB106&gt;7,AI106&gt;5),AND(AB106&gt;5,AI106&gt;7)),6,0)),"no method"))))))</f>
        <v>7.142857142857145</v>
      </c>
      <c r="V106" s="23">
        <f>IF(Parameters!$D$21 = 1, MAX(AC106, AJ106),
IF(Parameters!$D$22 = 1, AVERAGE(AC106,AJ106),
IF(Parameters!$D$23 = 1, IFERROR(GEOMEAN(AC106, AJ106), 0),
IF(Parameters!$D$24, IF(AND(AC106=10,AJ106=10),10,0),
IF(Parameters!$D$25, IF(AND(AC106&gt;7,AJ106&gt;7),10,0),
IF(Parameters!$D$26, IF(AND(AC106&gt;7,AJ106&gt;7), 10, IF(OR(AND(AC106&gt;7,AJ106&gt;5),AND(AC106&gt;5,AJ106&gt;7)),6,0)),"no method"))))))</f>
        <v>8.5</v>
      </c>
      <c r="W106" s="23">
        <f>IF(Parameters!$D$21 = 1, MAX(AD106, AK106),
IF(Parameters!$D$22 = 1, AVERAGE(AD106,AK106),
IF(Parameters!$D$23 = 1, IFERROR(GEOMEAN(AD106, AK106), 0),
IF(Parameters!$D$24, IF(AND(AD106=10,AK106=10),10,0),
IF(Parameters!$D$25, IF(AND(AD106&gt;7,AK106&gt;7),10,0),
IF(Parameters!$D$26, IF(AND(AD106&gt;7,AK106&gt;7), 10, IF(OR(AND(AD106&gt;7,AK106&gt;5),AND(AD106&gt;5,AK106&gt;7)),6,0)),"no method"))))))</f>
        <v>0</v>
      </c>
      <c r="X106" s="49"/>
      <c r="Y106" s="23">
        <v>7.22</v>
      </c>
      <c r="Z106" s="23">
        <v>5.6698564593301404</v>
      </c>
      <c r="AA106" s="24">
        <v>5.8677685950413201</v>
      </c>
      <c r="AB106" s="23">
        <v>4.28571428571429</v>
      </c>
      <c r="AC106" s="23">
        <v>7</v>
      </c>
      <c r="AD106" s="23">
        <v>0</v>
      </c>
      <c r="AE106" s="49"/>
      <c r="AF106" s="23">
        <v>10</v>
      </c>
      <c r="AG106" s="23">
        <v>0</v>
      </c>
      <c r="AH106" s="23">
        <v>0</v>
      </c>
      <c r="AI106" s="23">
        <v>10</v>
      </c>
      <c r="AJ106" s="23">
        <v>10</v>
      </c>
      <c r="AK106" s="23">
        <v>0</v>
      </c>
      <c r="AL106" s="48"/>
      <c r="AM106" s="25">
        <v>0</v>
      </c>
      <c r="AN106" s="25">
        <v>0.3</v>
      </c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</row>
    <row r="107" spans="1:53" x14ac:dyDescent="0.2">
      <c r="A107" s="61">
        <v>102</v>
      </c>
      <c r="B107" s="18" t="s">
        <v>205</v>
      </c>
      <c r="C107" s="18" t="s">
        <v>206</v>
      </c>
      <c r="D107" s="18" t="s">
        <v>434</v>
      </c>
      <c r="E107" s="18" t="s">
        <v>431</v>
      </c>
      <c r="F107" s="48"/>
      <c r="G107" s="20" cm="1">
        <f t="array" ref="G107">IF(Parameters!$D$30, SUM(IF(ISNUMBER(R107:W107),(IF(R107:W107&gt;=Parameters!$D$36,1,"")),""))+0.5*(SUM(IF(ISNUMBER(R107:W107),(IF(R107:W107&gt;=Parameters!$D$37,1,"")),""))-SUM(IF(ISNUMBER(R107:W107),(IF(R107:W107&gt;=Parameters!$D$36,1,"")),""))),0) +
   IF(Parameters!$D$31,SUM(IF(ISNUMBER(R107:W107),(IF(R107:W107&gt;=Parameters!$D$36,1,"")),"")),0) +
   IF(Parameters!$D$32,AVERAGE(IF(ISNUMBER(R107:W107),R107:W107)),0) +
   IF(Parameters!$D$33,IF(OR(IF(ISNUMBER(R107:W107),R107:W107)=0),0,GEOMEAN(IF(ISNUMBER(R107:W107),R107:W107))),0)</f>
        <v>2</v>
      </c>
      <c r="H107" s="21">
        <f t="shared" si="5"/>
        <v>2</v>
      </c>
      <c r="I107" s="81"/>
      <c r="J107" s="20" cm="1">
        <f t="array" ref="J107">IF(Parameters!$D$30, SUM(IF(ISNUMBER(Y107:AD107),(IF(Y107:AD107&gt;=Parameters!$D$40,1,"")),""))+0.5*(SUM(IF(ISNUMBER(Y107:AD107),(IF(Y107:AD107&gt;=Parameters!$D$41,1,"")),""))-SUM(IF(ISNUMBER(Y107:AD107),(IF(Y107:AD107&gt;=Parameters!$D$40,1,"")),""))),0) +
   IF(Parameters!$D$31,SUM(IF(ISNUMBER(Y107:AD107),(IF(Y107:AD107&gt;=Parameters!$D$40,1,"")),"")),0) +
   IF(Parameters!$D$32,AVERAGE(IF(ISNUMBER(Y107:AD107),Y107:AD107)),0) +
   IF(Parameters!$D$33,IF(OR(IF(ISNUMBER(Y107:AD107),Y107:AD107)=0),0,GEOMEAN(IF(ISNUMBER(Y107:AD107),Y107:AD107))),0)</f>
        <v>2</v>
      </c>
      <c r="K107" s="21">
        <f t="shared" si="6"/>
        <v>2</v>
      </c>
      <c r="L107" s="81"/>
      <c r="M107" s="19" cm="1">
        <f t="array" ref="M107">IF(Parameters!$D$30, SUM(IF(ISNUMBER(AF107:AK107),(IF(AF107:AK107&gt;=Parameters!$D$40,1,"")),""))+0.5*(SUM(IF(ISNUMBER(AF107:AK107),(IF(AF107:AK107&gt;=Parameters!$D$41,1,"")),""))-SUM(IF(ISNUMBER(AF107:AK107),(IF(AF107:AK107&gt;=Parameters!$D$40,1,"")),""))),0) +
   IF(Parameters!$D$31,SUM(IF(ISNUMBER(AF107:AK107),(IF(AF107:AK107&gt;=Parameters!$D$40,1,"")),"")),0) +
   IF(Parameters!$D$32,AVERAGE(IF(ISNUMBER(AF107:AK107),AF107:AK107)),0) +
   IF(Parameters!$D$33,IF(OR(IF(ISNUMBER(AF107:AK107),AF107:AK107)=0),0,GEOMEAN(IF(ISNUMBER(AF107:AK107),AF107:AK107))),0)</f>
        <v>1.5</v>
      </c>
      <c r="N107" s="21">
        <f t="shared" si="7"/>
        <v>1.5</v>
      </c>
      <c r="O107" s="81"/>
      <c r="P107" s="22"/>
      <c r="Q107" s="48"/>
      <c r="R107" s="23">
        <f>IF(Parameters!$D$21 = 1, MAX(Y107, AF107),
IF(Parameters!$D$22 = 1, AVERAGE(Y107,AF107),
IF(Parameters!$D$23 = 1, IFERROR(GEOMEAN(Y107, AF107), 0),
IF(Parameters!$D$24, IF(AND(Y107=10,AF107=10),10,0),
IF(Parameters!$D$25, IF(AND(Y107&gt;7,AF107&gt;7),10,0),
IF(Parameters!$D$26, IF(AND(Y107&gt;7,AF107&gt;7), 10, IF(OR(AND(Y107&gt;7,AF107&gt;5),AND(Y107&gt;5,AF107&gt;7)),6,0)),"no method"))))))</f>
        <v>10</v>
      </c>
      <c r="S107" s="23">
        <f>IF(Parameters!$D$21 = 1, MAX(Z107, AG107),
IF(Parameters!$D$22 = 1, AVERAGE(Z107,AG107),
IF(Parameters!$D$23 = 1, IFERROR(GEOMEAN(Z107, AG107), 0),
IF(Parameters!$D$24, IF(AND(Z107=10,AG107=10),10,0),
IF(Parameters!$D$25, IF(AND(Z107&gt;7,AG107&gt;7),10,0),
IF(Parameters!$D$26, IF(AND(Z107&gt;7,AG107&gt;7), 10, IF(OR(AND(Z107&gt;7,AG107&gt;5),AND(Z107&gt;5,AG107&gt;7)),6,0)),"no method"))))))</f>
        <v>4.3779904306220097</v>
      </c>
      <c r="T107" s="23">
        <f>IF(Parameters!$D$21 = 1, MAX(AA107, AH107),
IF(Parameters!$D$22 = 1, AVERAGE(AA107,AH107),
IF(Parameters!$D$23 = 1, IFERROR(GEOMEAN(AA107, AH107), 0),
IF(Parameters!$D$24, IF(AND(AA107=10,AH107=10),10,0),
IF(Parameters!$D$25, IF(AND(AA107&gt;7,AH107&gt;7),10,0),
IF(Parameters!$D$26, IF(AND(AA107&gt;7,AH107&gt;7), 10, IF(OR(AND(AA107&gt;7,AH107&gt;5),AND(AA107&gt;5,AH107&gt;7)),6,0)),"no method"))))))</f>
        <v>4.7190082644628095</v>
      </c>
      <c r="U107" s="23">
        <f>IF(Parameters!$D$21 = 1, MAX(AB107, AI107),
IF(Parameters!$D$22 = 1, AVERAGE(AB107,AI107),
IF(Parameters!$D$23 = 1, IFERROR(GEOMEAN(AB107, AI107), 0),
IF(Parameters!$D$24, IF(AND(AB107=10,AI107=10),10,0),
IF(Parameters!$D$25, IF(AND(AB107&gt;7,AI107&gt;7),10,0),
IF(Parameters!$D$26, IF(AND(AB107&gt;7,AI107&gt;7), 10, IF(OR(AND(AB107&gt;7,AI107&gt;5),AND(AB107&gt;5,AI107&gt;7)),6,0)),"no method"))))))</f>
        <v>9.2357144426629052</v>
      </c>
      <c r="V107" s="23">
        <f>IF(Parameters!$D$21 = 1, MAX(AC107, AJ107),
IF(Parameters!$D$22 = 1, AVERAGE(AC107,AJ107),
IF(Parameters!$D$23 = 1, IFERROR(GEOMEAN(AC107, AJ107), 0),
IF(Parameters!$D$24, IF(AND(AC107=10,AJ107=10),10,0),
IF(Parameters!$D$25, IF(AND(AC107&gt;7,AJ107&gt;7),10,0),
IF(Parameters!$D$26, IF(AND(AC107&gt;7,AJ107&gt;7), 10, IF(OR(AND(AC107&gt;7,AJ107&gt;5),AND(AC107&gt;5,AJ107&gt;7)),6,0)),"no method"))))))</f>
        <v>1.25</v>
      </c>
      <c r="W107" s="23">
        <f>IF(Parameters!$D$21 = 1, MAX(AD107, AK107),
IF(Parameters!$D$22 = 1, AVERAGE(AD107,AK107),
IF(Parameters!$D$23 = 1, IFERROR(GEOMEAN(AD107, AK107), 0),
IF(Parameters!$D$24, IF(AND(AD107=10,AK107=10),10,0),
IF(Parameters!$D$25, IF(AND(AD107&gt;7,AK107&gt;7),10,0),
IF(Parameters!$D$26, IF(AND(AD107&gt;7,AK107&gt;7), 10, IF(OR(AND(AD107&gt;7,AK107&gt;5),AND(AD107&gt;5,AK107&gt;7)),6,0)),"no method"))))))</f>
        <v>0</v>
      </c>
      <c r="X107" s="49"/>
      <c r="Y107" s="23">
        <v>10</v>
      </c>
      <c r="Z107" s="23">
        <v>8.7559808612440193</v>
      </c>
      <c r="AA107" s="24">
        <v>6.7107438016528898</v>
      </c>
      <c r="AB107" s="23">
        <v>9.1428571428571406</v>
      </c>
      <c r="AC107" s="23">
        <v>2.5</v>
      </c>
      <c r="AD107" s="23">
        <v>0</v>
      </c>
      <c r="AE107" s="49"/>
      <c r="AF107" s="23">
        <v>10</v>
      </c>
      <c r="AG107" s="23">
        <v>0</v>
      </c>
      <c r="AH107" s="23">
        <v>2.7272727272727302</v>
      </c>
      <c r="AI107" s="23">
        <v>9.3285717424686698</v>
      </c>
      <c r="AJ107" s="23">
        <v>0</v>
      </c>
      <c r="AK107" s="23">
        <v>0</v>
      </c>
      <c r="AL107" s="48"/>
      <c r="AM107" s="25">
        <v>0</v>
      </c>
      <c r="AN107" s="25">
        <v>0.3</v>
      </c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</row>
    <row r="108" spans="1:53" x14ac:dyDescent="0.2">
      <c r="A108" s="61">
        <v>103</v>
      </c>
      <c r="B108" s="18" t="s">
        <v>207</v>
      </c>
      <c r="C108" s="18" t="s">
        <v>208</v>
      </c>
      <c r="D108" s="18" t="s">
        <v>435</v>
      </c>
      <c r="E108" s="18" t="s">
        <v>0</v>
      </c>
      <c r="F108" s="48"/>
      <c r="G108" s="20" cm="1">
        <f t="array" ref="G108">IF(Parameters!$D$30, SUM(IF(ISNUMBER(R108:W108),(IF(R108:W108&gt;=Parameters!$D$36,1,"")),""))+0.5*(SUM(IF(ISNUMBER(R108:W108),(IF(R108:W108&gt;=Parameters!$D$37,1,"")),""))-SUM(IF(ISNUMBER(R108:W108),(IF(R108:W108&gt;=Parameters!$D$36,1,"")),""))),0) +
   IF(Parameters!$D$31,SUM(IF(ISNUMBER(R108:W108),(IF(R108:W108&gt;=Parameters!$D$36,1,"")),"")),0) +
   IF(Parameters!$D$32,AVERAGE(IF(ISNUMBER(R108:W108),R108:W108)),0) +
   IF(Parameters!$D$33,IF(OR(IF(ISNUMBER(R108:W108),R108:W108)=0),0,GEOMEAN(IF(ISNUMBER(R108:W108),R108:W108))),0)</f>
        <v>0.5</v>
      </c>
      <c r="H108" s="21">
        <f t="shared" si="5"/>
        <v>0.5</v>
      </c>
      <c r="I108" s="81"/>
      <c r="J108" s="20" cm="1">
        <f t="array" ref="J108">IF(Parameters!$D$30, SUM(IF(ISNUMBER(Y108:AD108),(IF(Y108:AD108&gt;=Parameters!$D$40,1,"")),""))+0.5*(SUM(IF(ISNUMBER(Y108:AD108),(IF(Y108:AD108&gt;=Parameters!$D$41,1,"")),""))-SUM(IF(ISNUMBER(Y108:AD108),(IF(Y108:AD108&gt;=Parameters!$D$40,1,"")),""))),0) +
   IF(Parameters!$D$31,SUM(IF(ISNUMBER(Y108:AD108),(IF(Y108:AD108&gt;=Parameters!$D$40,1,"")),"")),0) +
   IF(Parameters!$D$32,AVERAGE(IF(ISNUMBER(Y108:AD108),Y108:AD108)),0) +
   IF(Parameters!$D$33,IF(OR(IF(ISNUMBER(Y108:AD108),Y108:AD108)=0),0,GEOMEAN(IF(ISNUMBER(Y108:AD108),Y108:AD108))),0)</f>
        <v>0</v>
      </c>
      <c r="K108" s="21">
        <f t="shared" si="6"/>
        <v>0</v>
      </c>
      <c r="L108" s="81"/>
      <c r="M108" s="19" cm="1">
        <f t="array" ref="M108">IF(Parameters!$D$30, SUM(IF(ISNUMBER(AF108:AK108),(IF(AF108:AK108&gt;=Parameters!$D$40,1,"")),""))+0.5*(SUM(IF(ISNUMBER(AF108:AK108),(IF(AF108:AK108&gt;=Parameters!$D$41,1,"")),""))-SUM(IF(ISNUMBER(AF108:AK108),(IF(AF108:AK108&gt;=Parameters!$D$40,1,"")),""))),0) +
   IF(Parameters!$D$31,SUM(IF(ISNUMBER(AF108:AK108),(IF(AF108:AK108&gt;=Parameters!$D$40,1,"")),"")),0) +
   IF(Parameters!$D$32,AVERAGE(IF(ISNUMBER(AF108:AK108),AF108:AK108)),0) +
   IF(Parameters!$D$33,IF(OR(IF(ISNUMBER(AF108:AK108),AF108:AK108)=0),0,GEOMEAN(IF(ISNUMBER(AF108:AK108),AF108:AK108))),0)</f>
        <v>1</v>
      </c>
      <c r="N108" s="21">
        <f t="shared" si="7"/>
        <v>1</v>
      </c>
      <c r="O108" s="81"/>
      <c r="P108" s="22"/>
      <c r="Q108" s="48"/>
      <c r="R108" s="23">
        <f>IF(Parameters!$D$21 = 1, MAX(Y108, AF108),
IF(Parameters!$D$22 = 1, AVERAGE(Y108,AF108),
IF(Parameters!$D$23 = 1, IFERROR(GEOMEAN(Y108, AF108), 0),
IF(Parameters!$D$24, IF(AND(Y108=10,AF108=10),10,0),
IF(Parameters!$D$25, IF(AND(Y108&gt;7,AF108&gt;7),10,0),
IF(Parameters!$D$26, IF(AND(Y108&gt;7,AF108&gt;7), 10, IF(OR(AND(Y108&gt;7,AF108&gt;5),AND(Y108&gt;5,AF108&gt;7)),6,0)),"no method"))))))</f>
        <v>6.5</v>
      </c>
      <c r="S108" s="23">
        <f>IF(Parameters!$D$21 = 1, MAX(Z108, AG108),
IF(Parameters!$D$22 = 1, AVERAGE(Z108,AG108),
IF(Parameters!$D$23 = 1, IFERROR(GEOMEAN(Z108, AG108), 0),
IF(Parameters!$D$24, IF(AND(Z108=10,AG108=10),10,0),
IF(Parameters!$D$25, IF(AND(Z108&gt;7,AG108&gt;7),10,0),
IF(Parameters!$D$26, IF(AND(Z108&gt;7,AG108&gt;7), 10, IF(OR(AND(Z108&gt;7,AG108&gt;5),AND(Z108&gt;5,AG108&gt;7)),6,0)),"no method"))))))</f>
        <v>1.1363636363636349</v>
      </c>
      <c r="T108" s="23">
        <f>IF(Parameters!$D$21 = 1, MAX(AA108, AH108),
IF(Parameters!$D$22 = 1, AVERAGE(AA108,AH108),
IF(Parameters!$D$23 = 1, IFERROR(GEOMEAN(AA108, AH108), 0),
IF(Parameters!$D$24, IF(AND(AA108=10,AH108=10),10,0),
IF(Parameters!$D$25, IF(AND(AA108&gt;7,AH108&gt;7),10,0),
IF(Parameters!$D$26, IF(AND(AA108&gt;7,AH108&gt;7), 10, IF(OR(AND(AA108&gt;7,AH108&gt;5),AND(AA108&gt;5,AH108&gt;7)),6,0)),"no method"))))))</f>
        <v>1.27272727272727</v>
      </c>
      <c r="U108" s="23">
        <f>IF(Parameters!$D$21 = 1, MAX(AB108, AI108),
IF(Parameters!$D$22 = 1, AVERAGE(AB108,AI108),
IF(Parameters!$D$23 = 1, IFERROR(GEOMEAN(AB108, AI108), 0),
IF(Parameters!$D$24, IF(AND(AB108=10,AI108=10),10,0),
IF(Parameters!$D$25, IF(AND(AB108&gt;7,AI108&gt;7),10,0),
IF(Parameters!$D$26, IF(AND(AB108&gt;7,AI108&gt;7), 10, IF(OR(AND(AB108&gt;7,AI108&gt;5),AND(AB108&gt;5,AI108&gt;7)),6,0)),"no method"))))))</f>
        <v>3.9576190476190498</v>
      </c>
      <c r="V108" s="23">
        <f>IF(Parameters!$D$21 = 1, MAX(AC108, AJ108),
IF(Parameters!$D$22 = 1, AVERAGE(AC108,AJ108),
IF(Parameters!$D$23 = 1, IFERROR(GEOMEAN(AC108, AJ108), 0),
IF(Parameters!$D$24, IF(AND(AC108=10,AJ108=10),10,0),
IF(Parameters!$D$25, IF(AND(AC108&gt;7,AJ108&gt;7),10,0),
IF(Parameters!$D$26, IF(AND(AC108&gt;7,AJ108&gt;7), 10, IF(OR(AND(AC108&gt;7,AJ108&gt;5),AND(AC108&gt;5,AJ108&gt;7)),6,0)),"no method"))))))</f>
        <v>0.58333333333333504</v>
      </c>
      <c r="W108" s="23">
        <f>IF(Parameters!$D$21 = 1, MAX(AD108, AK108),
IF(Parameters!$D$22 = 1, AVERAGE(AD108,AK108),
IF(Parameters!$D$23 = 1, IFERROR(GEOMEAN(AD108, AK108), 0),
IF(Parameters!$D$24, IF(AND(AD108=10,AK108=10),10,0),
IF(Parameters!$D$25, IF(AND(AD108&gt;7,AK108&gt;7),10,0),
IF(Parameters!$D$26, IF(AND(AD108&gt;7,AK108&gt;7), 10, IF(OR(AND(AD108&gt;7,AK108&gt;5),AND(AD108&gt;5,AK108&gt;7)),6,0)),"no method"))))))</f>
        <v>0</v>
      </c>
      <c r="X108" s="49"/>
      <c r="Y108" s="23">
        <v>3</v>
      </c>
      <c r="Z108" s="23">
        <v>2.2727272727272698</v>
      </c>
      <c r="AA108" s="24">
        <v>2.5454545454545401</v>
      </c>
      <c r="AB108" s="23">
        <v>1.4285714285714299</v>
      </c>
      <c r="AC108" s="23">
        <v>1.1666666666666701</v>
      </c>
      <c r="AD108" s="23">
        <v>0</v>
      </c>
      <c r="AE108" s="49"/>
      <c r="AF108" s="23">
        <v>10</v>
      </c>
      <c r="AG108" s="23">
        <v>0</v>
      </c>
      <c r="AH108" s="23">
        <v>0</v>
      </c>
      <c r="AI108" s="23">
        <v>6.4866666666666699</v>
      </c>
      <c r="AJ108" s="23">
        <v>0</v>
      </c>
      <c r="AK108" s="23">
        <v>0</v>
      </c>
      <c r="AL108" s="48"/>
      <c r="AM108" s="25">
        <v>0</v>
      </c>
      <c r="AN108" s="25">
        <v>0.3</v>
      </c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</row>
    <row r="109" spans="1:53" x14ac:dyDescent="0.2">
      <c r="A109" s="61">
        <v>104</v>
      </c>
      <c r="B109" s="18" t="s">
        <v>209</v>
      </c>
      <c r="C109" s="18" t="s">
        <v>210</v>
      </c>
      <c r="D109" s="18" t="s">
        <v>435</v>
      </c>
      <c r="E109" s="18" t="s">
        <v>0</v>
      </c>
      <c r="F109" s="48"/>
      <c r="G109" s="20" cm="1">
        <f t="array" ref="G109">IF(Parameters!$D$30, SUM(IF(ISNUMBER(R109:W109),(IF(R109:W109&gt;=Parameters!$D$36,1,"")),""))+0.5*(SUM(IF(ISNUMBER(R109:W109),(IF(R109:W109&gt;=Parameters!$D$37,1,"")),""))-SUM(IF(ISNUMBER(R109:W109),(IF(R109:W109&gt;=Parameters!$D$36,1,"")),""))),0) +
   IF(Parameters!$D$31,SUM(IF(ISNUMBER(R109:W109),(IF(R109:W109&gt;=Parameters!$D$36,1,"")),"")),0) +
   IF(Parameters!$D$32,AVERAGE(IF(ISNUMBER(R109:W109),R109:W109)),0) +
   IF(Parameters!$D$33,IF(OR(IF(ISNUMBER(R109:W109),R109:W109)=0),0,GEOMEAN(IF(ISNUMBER(R109:W109),R109:W109))),0)</f>
        <v>1</v>
      </c>
      <c r="H109" s="21">
        <f t="shared" si="5"/>
        <v>1</v>
      </c>
      <c r="I109" s="81"/>
      <c r="J109" s="20" cm="1">
        <f t="array" ref="J109">IF(Parameters!$D$30, SUM(IF(ISNUMBER(Y109:AD109),(IF(Y109:AD109&gt;=Parameters!$D$40,1,"")),""))+0.5*(SUM(IF(ISNUMBER(Y109:AD109),(IF(Y109:AD109&gt;=Parameters!$D$41,1,"")),""))-SUM(IF(ISNUMBER(Y109:AD109),(IF(Y109:AD109&gt;=Parameters!$D$40,1,"")),""))),0) +
   IF(Parameters!$D$31,SUM(IF(ISNUMBER(Y109:AD109),(IF(Y109:AD109&gt;=Parameters!$D$40,1,"")),"")),0) +
   IF(Parameters!$D$32,AVERAGE(IF(ISNUMBER(Y109:AD109),Y109:AD109)),0) +
   IF(Parameters!$D$33,IF(OR(IF(ISNUMBER(Y109:AD109),Y109:AD109)=0),0,GEOMEAN(IF(ISNUMBER(Y109:AD109),Y109:AD109))),0)</f>
        <v>0</v>
      </c>
      <c r="K109" s="21">
        <f t="shared" si="6"/>
        <v>0</v>
      </c>
      <c r="L109" s="81"/>
      <c r="M109" s="19" cm="1">
        <f t="array" ref="M109">IF(Parameters!$D$30, SUM(IF(ISNUMBER(AF109:AK109),(IF(AF109:AK109&gt;=Parameters!$D$40,1,"")),""))+0.5*(SUM(IF(ISNUMBER(AF109:AK109),(IF(AF109:AK109&gt;=Parameters!$D$41,1,"")),""))-SUM(IF(ISNUMBER(AF109:AK109),(IF(AF109:AK109&gt;=Parameters!$D$40,1,"")),""))),0) +
   IF(Parameters!$D$31,SUM(IF(ISNUMBER(AF109:AK109),(IF(AF109:AK109&gt;=Parameters!$D$40,1,"")),"")),0) +
   IF(Parameters!$D$32,AVERAGE(IF(ISNUMBER(AF109:AK109),AF109:AK109)),0) +
   IF(Parameters!$D$33,IF(OR(IF(ISNUMBER(AF109:AK109),AF109:AK109)=0),0,GEOMEAN(IF(ISNUMBER(AF109:AK109),AF109:AK109))),0)</f>
        <v>1.5</v>
      </c>
      <c r="N109" s="21">
        <f t="shared" si="7"/>
        <v>1.5</v>
      </c>
      <c r="O109" s="81"/>
      <c r="P109" s="22"/>
      <c r="Q109" s="48"/>
      <c r="R109" s="23">
        <f>IF(Parameters!$D$21 = 1, MAX(Y109, AF109),
IF(Parameters!$D$22 = 1, AVERAGE(Y109,AF109),
IF(Parameters!$D$23 = 1, IFERROR(GEOMEAN(Y109, AF109), 0),
IF(Parameters!$D$24, IF(AND(Y109=10,AF109=10),10,0),
IF(Parameters!$D$25, IF(AND(Y109&gt;7,AF109&gt;7),10,0),
IF(Parameters!$D$26, IF(AND(Y109&gt;7,AF109&gt;7), 10, IF(OR(AND(Y109&gt;7,AF109&gt;5),AND(Y109&gt;5,AF109&gt;7)),6,0)),"no method"))))))</f>
        <v>7.62</v>
      </c>
      <c r="S109" s="23">
        <f>IF(Parameters!$D$21 = 1, MAX(Z109, AG109),
IF(Parameters!$D$22 = 1, AVERAGE(Z109,AG109),
IF(Parameters!$D$23 = 1, IFERROR(GEOMEAN(Z109, AG109), 0),
IF(Parameters!$D$24, IF(AND(Z109=10,AG109=10),10,0),
IF(Parameters!$D$25, IF(AND(Z109&gt;7,AG109&gt;7),10,0),
IF(Parameters!$D$26, IF(AND(Z109&gt;7,AG109&gt;7), 10, IF(OR(AND(Z109&gt;7,AG109&gt;5),AND(Z109&gt;5,AG109&gt;7)),6,0)),"no method"))))))</f>
        <v>0</v>
      </c>
      <c r="T109" s="23">
        <f>IF(Parameters!$D$21 = 1, MAX(AA109, AH109),
IF(Parameters!$D$22 = 1, AVERAGE(AA109,AH109),
IF(Parameters!$D$23 = 1, IFERROR(GEOMEAN(AA109, AH109), 0),
IF(Parameters!$D$24, IF(AND(AA109=10,AH109=10),10,0),
IF(Parameters!$D$25, IF(AND(AA109&gt;7,AH109&gt;7),10,0),
IF(Parameters!$D$26, IF(AND(AA109&gt;7,AH109&gt;7), 10, IF(OR(AND(AA109&gt;7,AH109&gt;5),AND(AA109&gt;5,AH109&gt;7)),6,0)),"no method"))))))</f>
        <v>3.6301652892561957</v>
      </c>
      <c r="U109" s="23">
        <f>IF(Parameters!$D$21 = 1, MAX(AB109, AI109),
IF(Parameters!$D$22 = 1, AVERAGE(AB109,AI109),
IF(Parameters!$D$23 = 1, IFERROR(GEOMEAN(AB109, AI109), 0),
IF(Parameters!$D$24, IF(AND(AB109=10,AI109=10),10,0),
IF(Parameters!$D$25, IF(AND(AB109&gt;7,AI109&gt;7),10,0),
IF(Parameters!$D$26, IF(AND(AB109&gt;7,AI109&gt;7), 10, IF(OR(AND(AB109&gt;7,AI109&gt;5),AND(AB109&gt;5,AI109&gt;7)),6,0)),"no method"))))))</f>
        <v>2.2102380952380929</v>
      </c>
      <c r="V109" s="23">
        <f>IF(Parameters!$D$21 = 1, MAX(AC109, AJ109),
IF(Parameters!$D$22 = 1, AVERAGE(AC109,AJ109),
IF(Parameters!$D$23 = 1, IFERROR(GEOMEAN(AC109, AJ109), 0),
IF(Parameters!$D$24, IF(AND(AC109=10,AJ109=10),10,0),
IF(Parameters!$D$25, IF(AND(AC109&gt;7,AJ109&gt;7),10,0),
IF(Parameters!$D$26, IF(AND(AC109&gt;7,AJ109&gt;7), 10, IF(OR(AND(AC109&gt;7,AJ109&gt;5),AND(AC109&gt;5,AJ109&gt;7)),6,0)),"no method"))))))</f>
        <v>0</v>
      </c>
      <c r="W109" s="23">
        <f>IF(Parameters!$D$21 = 1, MAX(AD109, AK109),
IF(Parameters!$D$22 = 1, AVERAGE(AD109,AK109),
IF(Parameters!$D$23 = 1, IFERROR(GEOMEAN(AD109, AK109), 0),
IF(Parameters!$D$24, IF(AND(AD109=10,AK109=10),10,0),
IF(Parameters!$D$25, IF(AND(AD109&gt;7,AK109&gt;7),10,0),
IF(Parameters!$D$26, IF(AND(AD109&gt;7,AK109&gt;7), 10, IF(OR(AND(AD109&gt;7,AK109&gt;5),AND(AD109&gt;5,AK109&gt;7)),6,0)),"no method"))))))</f>
        <v>0</v>
      </c>
      <c r="X109" s="49"/>
      <c r="Y109" s="23">
        <v>5.24</v>
      </c>
      <c r="Z109" s="23">
        <v>0</v>
      </c>
      <c r="AA109" s="24">
        <v>0.214876033057852</v>
      </c>
      <c r="AB109" s="23">
        <v>0.85714285714285599</v>
      </c>
      <c r="AC109" s="23">
        <v>0</v>
      </c>
      <c r="AD109" s="23">
        <v>0</v>
      </c>
      <c r="AE109" s="49"/>
      <c r="AF109" s="23">
        <v>10</v>
      </c>
      <c r="AG109" s="23">
        <v>0</v>
      </c>
      <c r="AH109" s="23">
        <v>7.0454545454545396</v>
      </c>
      <c r="AI109" s="23">
        <v>3.5633333333333299</v>
      </c>
      <c r="AJ109" s="23">
        <v>0</v>
      </c>
      <c r="AK109" s="23">
        <v>0</v>
      </c>
      <c r="AL109" s="48"/>
      <c r="AM109" s="25">
        <v>0</v>
      </c>
      <c r="AN109" s="25">
        <v>0.4</v>
      </c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</row>
    <row r="110" spans="1:53" x14ac:dyDescent="0.2">
      <c r="A110" s="61">
        <v>105</v>
      </c>
      <c r="B110" s="18" t="s">
        <v>211</v>
      </c>
      <c r="C110" s="18" t="s">
        <v>212</v>
      </c>
      <c r="D110" s="18" t="s">
        <v>435</v>
      </c>
      <c r="E110" s="18" t="s">
        <v>0</v>
      </c>
      <c r="F110" s="48"/>
      <c r="G110" s="20" cm="1">
        <f t="array" ref="G110">IF(Parameters!$D$30, SUM(IF(ISNUMBER(R110:W110),(IF(R110:W110&gt;=Parameters!$D$36,1,"")),""))+0.5*(SUM(IF(ISNUMBER(R110:W110),(IF(R110:W110&gt;=Parameters!$D$37,1,"")),""))-SUM(IF(ISNUMBER(R110:W110),(IF(R110:W110&gt;=Parameters!$D$36,1,"")),""))),0) +
   IF(Parameters!$D$31,SUM(IF(ISNUMBER(R110:W110),(IF(R110:W110&gt;=Parameters!$D$36,1,"")),"")),0) +
   IF(Parameters!$D$32,AVERAGE(IF(ISNUMBER(R110:W110),R110:W110)),0) +
   IF(Parameters!$D$33,IF(OR(IF(ISNUMBER(R110:W110),R110:W110)=0),0,GEOMEAN(IF(ISNUMBER(R110:W110),R110:W110))),0)</f>
        <v>1</v>
      </c>
      <c r="H110" s="21">
        <f t="shared" si="5"/>
        <v>1</v>
      </c>
      <c r="I110" s="81"/>
      <c r="J110" s="20" cm="1">
        <f t="array" ref="J110">IF(Parameters!$D$30, SUM(IF(ISNUMBER(Y110:AD110),(IF(Y110:AD110&gt;=Parameters!$D$40,1,"")),""))+0.5*(SUM(IF(ISNUMBER(Y110:AD110),(IF(Y110:AD110&gt;=Parameters!$D$41,1,"")),""))-SUM(IF(ISNUMBER(Y110:AD110),(IF(Y110:AD110&gt;=Parameters!$D$40,1,"")),""))),0) +
   IF(Parameters!$D$31,SUM(IF(ISNUMBER(Y110:AD110),(IF(Y110:AD110&gt;=Parameters!$D$40,1,"")),"")),0) +
   IF(Parameters!$D$32,AVERAGE(IF(ISNUMBER(Y110:AD110),Y110:AD110)),0) +
   IF(Parameters!$D$33,IF(OR(IF(ISNUMBER(Y110:AD110),Y110:AD110)=0),0,GEOMEAN(IF(ISNUMBER(Y110:AD110),Y110:AD110))),0)</f>
        <v>0</v>
      </c>
      <c r="K110" s="21">
        <f t="shared" si="6"/>
        <v>0</v>
      </c>
      <c r="L110" s="81"/>
      <c r="M110" s="19" cm="1">
        <f t="array" ref="M110">IF(Parameters!$D$30, SUM(IF(ISNUMBER(AF110:AK110),(IF(AF110:AK110&gt;=Parameters!$D$40,1,"")),""))+0.5*(SUM(IF(ISNUMBER(AF110:AK110),(IF(AF110:AK110&gt;=Parameters!$D$41,1,"")),""))-SUM(IF(ISNUMBER(AF110:AK110),(IF(AF110:AK110&gt;=Parameters!$D$40,1,"")),""))),0) +
   IF(Parameters!$D$31,SUM(IF(ISNUMBER(AF110:AK110),(IF(AF110:AK110&gt;=Parameters!$D$40,1,"")),"")),0) +
   IF(Parameters!$D$32,AVERAGE(IF(ISNUMBER(AF110:AK110),AF110:AK110)),0) +
   IF(Parameters!$D$33,IF(OR(IF(ISNUMBER(AF110:AK110),AF110:AK110)=0),0,GEOMEAN(IF(ISNUMBER(AF110:AK110),AF110:AK110))),0)</f>
        <v>1.5</v>
      </c>
      <c r="N110" s="21">
        <f t="shared" si="7"/>
        <v>1.5</v>
      </c>
      <c r="O110" s="81"/>
      <c r="P110" s="22"/>
      <c r="Q110" s="48"/>
      <c r="R110" s="23">
        <f>IF(Parameters!$D$21 = 1, MAX(Y110, AF110),
IF(Parameters!$D$22 = 1, AVERAGE(Y110,AF110),
IF(Parameters!$D$23 = 1, IFERROR(GEOMEAN(Y110, AF110), 0),
IF(Parameters!$D$24, IF(AND(Y110=10,AF110=10),10,0),
IF(Parameters!$D$25, IF(AND(Y110&gt;7,AF110&gt;7),10,0),
IF(Parameters!$D$26, IF(AND(Y110&gt;7,AF110&gt;7), 10, IF(OR(AND(Y110&gt;7,AF110&gt;5),AND(Y110&gt;5,AF110&gt;7)),6,0)),"no method"))))))</f>
        <v>6.75</v>
      </c>
      <c r="S110" s="23">
        <f>IF(Parameters!$D$21 = 1, MAX(Z110, AG110),
IF(Parameters!$D$22 = 1, AVERAGE(Z110,AG110),
IF(Parameters!$D$23 = 1, IFERROR(GEOMEAN(Z110, AG110), 0),
IF(Parameters!$D$24, IF(AND(Z110=10,AG110=10),10,0),
IF(Parameters!$D$25, IF(AND(Z110&gt;7,AG110&gt;7),10,0),
IF(Parameters!$D$26, IF(AND(Z110&gt;7,AG110&gt;7), 10, IF(OR(AND(Z110&gt;7,AG110&gt;5),AND(Z110&gt;5,AG110&gt;7)),6,0)),"no method"))))))</f>
        <v>0.46650717703349298</v>
      </c>
      <c r="T110" s="23">
        <f>IF(Parameters!$D$21 = 1, MAX(AA110, AH110),
IF(Parameters!$D$22 = 1, AVERAGE(AA110,AH110),
IF(Parameters!$D$23 = 1, IFERROR(GEOMEAN(AA110, AH110), 0),
IF(Parameters!$D$24, IF(AND(AA110=10,AH110=10),10,0),
IF(Parameters!$D$25, IF(AND(AA110&gt;7,AH110&gt;7),10,0),
IF(Parameters!$D$26, IF(AND(AA110&gt;7,AH110&gt;7), 10, IF(OR(AND(AA110&gt;7,AH110&gt;5),AND(AA110&gt;5,AH110&gt;7)),6,0)),"no method"))))))</f>
        <v>4.7685950413223157</v>
      </c>
      <c r="U110" s="23">
        <f>IF(Parameters!$D$21 = 1, MAX(AB110, AI110),
IF(Parameters!$D$22 = 1, AVERAGE(AB110,AI110),
IF(Parameters!$D$23 = 1, IFERROR(GEOMEAN(AB110, AI110), 0),
IF(Parameters!$D$24, IF(AND(AB110=10,AI110=10),10,0),
IF(Parameters!$D$25, IF(AND(AB110&gt;7,AI110&gt;7),10,0),
IF(Parameters!$D$26, IF(AND(AB110&gt;7,AI110&gt;7), 10, IF(OR(AND(AB110&gt;7,AI110&gt;5),AND(AB110&gt;5,AI110&gt;7)),6,0)),"no method"))))))</f>
        <v>5.338809523809525</v>
      </c>
      <c r="V110" s="23">
        <f>IF(Parameters!$D$21 = 1, MAX(AC110, AJ110),
IF(Parameters!$D$22 = 1, AVERAGE(AC110,AJ110),
IF(Parameters!$D$23 = 1, IFERROR(GEOMEAN(AC110, AJ110), 0),
IF(Parameters!$D$24, IF(AND(AC110=10,AJ110=10),10,0),
IF(Parameters!$D$25, IF(AND(AC110&gt;7,AJ110&gt;7),10,0),
IF(Parameters!$D$26, IF(AND(AC110&gt;7,AJ110&gt;7), 10, IF(OR(AND(AC110&gt;7,AJ110&gt;5),AND(AC110&gt;5,AJ110&gt;7)),6,0)),"no method"))))))</f>
        <v>0.91666666666666496</v>
      </c>
      <c r="W110" s="23">
        <f>IF(Parameters!$D$21 = 1, MAX(AD110, AK110),
IF(Parameters!$D$22 = 1, AVERAGE(AD110,AK110),
IF(Parameters!$D$23 = 1, IFERROR(GEOMEAN(AD110, AK110), 0),
IF(Parameters!$D$24, IF(AND(AD110=10,AK110=10),10,0),
IF(Parameters!$D$25, IF(AND(AD110&gt;7,AK110&gt;7),10,0),
IF(Parameters!$D$26, IF(AND(AD110&gt;7,AK110&gt;7), 10, IF(OR(AND(AD110&gt;7,AK110&gt;5),AND(AD110&gt;5,AK110&gt;7)),6,0)),"no method"))))))</f>
        <v>0</v>
      </c>
      <c r="X110" s="49"/>
      <c r="Y110" s="23">
        <v>3.5</v>
      </c>
      <c r="Z110" s="23">
        <v>0.93301435406698596</v>
      </c>
      <c r="AA110" s="24">
        <v>3.1735537190082601</v>
      </c>
      <c r="AB110" s="23">
        <v>1.71428571428572</v>
      </c>
      <c r="AC110" s="23">
        <v>1.8333333333333299</v>
      </c>
      <c r="AD110" s="23">
        <v>0</v>
      </c>
      <c r="AE110" s="49"/>
      <c r="AF110" s="23">
        <v>10</v>
      </c>
      <c r="AG110" s="23">
        <v>0</v>
      </c>
      <c r="AH110" s="23">
        <v>6.3636363636363704</v>
      </c>
      <c r="AI110" s="23">
        <v>8.9633333333333294</v>
      </c>
      <c r="AJ110" s="23">
        <v>0</v>
      </c>
      <c r="AK110" s="23">
        <v>0</v>
      </c>
      <c r="AL110" s="48"/>
      <c r="AM110" s="25">
        <v>0</v>
      </c>
      <c r="AN110" s="25">
        <v>0.3</v>
      </c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</row>
    <row r="111" spans="1:53" x14ac:dyDescent="0.2">
      <c r="A111" s="61">
        <v>106</v>
      </c>
      <c r="B111" s="18" t="s">
        <v>213</v>
      </c>
      <c r="C111" s="18" t="s">
        <v>214</v>
      </c>
      <c r="D111" s="18" t="s">
        <v>436</v>
      </c>
      <c r="E111" s="18" t="s">
        <v>432</v>
      </c>
      <c r="F111" s="48"/>
      <c r="G111" s="20" cm="1">
        <f t="array" ref="G111">IF(Parameters!$D$30, SUM(IF(ISNUMBER(R111:W111),(IF(R111:W111&gt;=Parameters!$D$36,1,"")),""))+0.5*(SUM(IF(ISNUMBER(R111:W111),(IF(R111:W111&gt;=Parameters!$D$37,1,"")),""))-SUM(IF(ISNUMBER(R111:W111),(IF(R111:W111&gt;=Parameters!$D$36,1,"")),""))),0) +
   IF(Parameters!$D$31,SUM(IF(ISNUMBER(R111:W111),(IF(R111:W111&gt;=Parameters!$D$36,1,"")),"")),0) +
   IF(Parameters!$D$32,AVERAGE(IF(ISNUMBER(R111:W111),R111:W111)),0) +
   IF(Parameters!$D$33,IF(OR(IF(ISNUMBER(R111:W111),R111:W111)=0),0,GEOMEAN(IF(ISNUMBER(R111:W111),R111:W111))),0)</f>
        <v>1.5</v>
      </c>
      <c r="H111" s="21">
        <f t="shared" si="5"/>
        <v>1.5</v>
      </c>
      <c r="I111" s="81"/>
      <c r="J111" s="20" cm="1">
        <f t="array" ref="J111">IF(Parameters!$D$30, SUM(IF(ISNUMBER(Y111:AD111),(IF(Y111:AD111&gt;=Parameters!$D$40,1,"")),""))+0.5*(SUM(IF(ISNUMBER(Y111:AD111),(IF(Y111:AD111&gt;=Parameters!$D$41,1,"")),""))-SUM(IF(ISNUMBER(Y111:AD111),(IF(Y111:AD111&gt;=Parameters!$D$40,1,"")),""))),0) +
   IF(Parameters!$D$31,SUM(IF(ISNUMBER(Y111:AD111),(IF(Y111:AD111&gt;=Parameters!$D$40,1,"")),"")),0) +
   IF(Parameters!$D$32,AVERAGE(IF(ISNUMBER(Y111:AD111),Y111:AD111)),0) +
   IF(Parameters!$D$33,IF(OR(IF(ISNUMBER(Y111:AD111),Y111:AD111)=0),0,GEOMEAN(IF(ISNUMBER(Y111:AD111),Y111:AD111))),0)</f>
        <v>0</v>
      </c>
      <c r="K111" s="21">
        <f t="shared" si="6"/>
        <v>0</v>
      </c>
      <c r="L111" s="81"/>
      <c r="M111" s="19" cm="1">
        <f t="array" ref="M111">IF(Parameters!$D$30, SUM(IF(ISNUMBER(AF111:AK111),(IF(AF111:AK111&gt;=Parameters!$D$40,1,"")),""))+0.5*(SUM(IF(ISNUMBER(AF111:AK111),(IF(AF111:AK111&gt;=Parameters!$D$41,1,"")),""))-SUM(IF(ISNUMBER(AF111:AK111),(IF(AF111:AK111&gt;=Parameters!$D$40,1,"")),""))),0) +
   IF(Parameters!$D$31,SUM(IF(ISNUMBER(AF111:AK111),(IF(AF111:AK111&gt;=Parameters!$D$40,1,"")),"")),0) +
   IF(Parameters!$D$32,AVERAGE(IF(ISNUMBER(AF111:AK111),AF111:AK111)),0) +
   IF(Parameters!$D$33,IF(OR(IF(ISNUMBER(AF111:AK111),AF111:AK111)=0),0,GEOMEAN(IF(ISNUMBER(AF111:AK111),AF111:AK111))),0)</f>
        <v>1.5</v>
      </c>
      <c r="N111" s="21">
        <f t="shared" si="7"/>
        <v>1.5</v>
      </c>
      <c r="O111" s="81"/>
      <c r="P111" s="22"/>
      <c r="Q111" s="48"/>
      <c r="R111" s="23">
        <f>IF(Parameters!$D$21 = 1, MAX(Y111, AF111),
IF(Parameters!$D$22 = 1, AVERAGE(Y111,AF111),
IF(Parameters!$D$23 = 1, IFERROR(GEOMEAN(Y111, AF111), 0),
IF(Parameters!$D$24, IF(AND(Y111=10,AF111=10),10,0),
IF(Parameters!$D$25, IF(AND(Y111&gt;7,AF111&gt;7),10,0),
IF(Parameters!$D$26, IF(AND(Y111&gt;7,AF111&gt;7), 10, IF(OR(AND(Y111&gt;7,AF111&gt;5),AND(Y111&gt;5,AF111&gt;7)),6,0)),"no method"))))))</f>
        <v>6.4464285714285552</v>
      </c>
      <c r="S111" s="23">
        <f>IF(Parameters!$D$21 = 1, MAX(Z111, AG111),
IF(Parameters!$D$22 = 1, AVERAGE(Z111,AG111),
IF(Parameters!$D$23 = 1, IFERROR(GEOMEAN(Z111, AG111), 0),
IF(Parameters!$D$24, IF(AND(Z111=10,AG111=10),10,0),
IF(Parameters!$D$25, IF(AND(Z111&gt;7,AG111&gt;7),10,0),
IF(Parameters!$D$26, IF(AND(Z111&gt;7,AG111&gt;7), 10, IF(OR(AND(Z111&gt;7,AG111&gt;5),AND(Z111&gt;5,AG111&gt;7)),6,0)),"no method"))))))</f>
        <v>1.74641148325359</v>
      </c>
      <c r="T111" s="23">
        <f>IF(Parameters!$D$21 = 1, MAX(AA111, AH111),
IF(Parameters!$D$22 = 1, AVERAGE(AA111,AH111),
IF(Parameters!$D$23 = 1, IFERROR(GEOMEAN(AA111, AH111), 0),
IF(Parameters!$D$24, IF(AND(AA111=10,AH111=10),10,0),
IF(Parameters!$D$25, IF(AND(AA111&gt;7,AH111&gt;7),10,0),
IF(Parameters!$D$26, IF(AND(AA111&gt;7,AH111&gt;7), 10, IF(OR(AND(AA111&gt;7,AH111&gt;5),AND(AA111&gt;5,AH111&gt;7)),6,0)),"no method"))))))</f>
        <v>3.6942148760330635</v>
      </c>
      <c r="U111" s="23">
        <f>IF(Parameters!$D$21 = 1, MAX(AB111, AI111),
IF(Parameters!$D$22 = 1, AVERAGE(AB111,AI111),
IF(Parameters!$D$23 = 1, IFERROR(GEOMEAN(AB111, AI111), 0),
IF(Parameters!$D$24, IF(AND(AB111=10,AI111=10),10,0),
IF(Parameters!$D$25, IF(AND(AB111&gt;7,AI111&gt;7),10,0),
IF(Parameters!$D$26, IF(AND(AB111&gt;7,AI111&gt;7), 10, IF(OR(AND(AB111&gt;7,AI111&gt;5),AND(AB111&gt;5,AI111&gt;7)),6,0)),"no method"))))))</f>
        <v>8.2142857142857153</v>
      </c>
      <c r="V111" s="23">
        <f>IF(Parameters!$D$21 = 1, MAX(AC111, AJ111),
IF(Parameters!$D$22 = 1, AVERAGE(AC111,AJ111),
IF(Parameters!$D$23 = 1, IFERROR(GEOMEAN(AC111, AJ111), 0),
IF(Parameters!$D$24, IF(AND(AC111=10,AJ111=10),10,0),
IF(Parameters!$D$25, IF(AND(AC111&gt;7,AJ111&gt;7),10,0),
IF(Parameters!$D$26, IF(AND(AC111&gt;7,AJ111&gt;7), 10, IF(OR(AND(AC111&gt;7,AJ111&gt;5),AND(AC111&gt;5,AJ111&gt;7)),6,0)),"no method"))))))</f>
        <v>3.0833333333333348</v>
      </c>
      <c r="W111" s="23">
        <f>IF(Parameters!$D$21 = 1, MAX(AD111, AK111),
IF(Parameters!$D$22 = 1, AVERAGE(AD111,AK111),
IF(Parameters!$D$23 = 1, IFERROR(GEOMEAN(AD111, AK111), 0),
IF(Parameters!$D$24, IF(AND(AD111=10,AK111=10),10,0),
IF(Parameters!$D$25, IF(AND(AD111&gt;7,AK111&gt;7),10,0),
IF(Parameters!$D$26, IF(AND(AD111&gt;7,AK111&gt;7), 10, IF(OR(AND(AD111&gt;7,AK111&gt;5),AND(AD111&gt;5,AK111&gt;7)),6,0)),"no method"))))))</f>
        <v>2.5</v>
      </c>
      <c r="X111" s="49"/>
      <c r="Y111" s="23">
        <v>5.75</v>
      </c>
      <c r="Z111" s="23">
        <v>3.4928229665071799</v>
      </c>
      <c r="AA111" s="24">
        <v>6.4793388429752099</v>
      </c>
      <c r="AB111" s="23">
        <v>6.4285714285714297</v>
      </c>
      <c r="AC111" s="23">
        <v>6.1666666666666696</v>
      </c>
      <c r="AD111" s="23">
        <v>0</v>
      </c>
      <c r="AE111" s="49"/>
      <c r="AF111" s="23">
        <v>7.1428571428571104</v>
      </c>
      <c r="AG111" s="23">
        <v>0</v>
      </c>
      <c r="AH111" s="23">
        <v>0.90909090909091705</v>
      </c>
      <c r="AI111" s="23">
        <v>10</v>
      </c>
      <c r="AJ111" s="23">
        <v>0</v>
      </c>
      <c r="AK111" s="23">
        <v>5</v>
      </c>
      <c r="AL111" s="48"/>
      <c r="AM111" s="25">
        <v>0</v>
      </c>
      <c r="AN111" s="25">
        <v>0.3</v>
      </c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</row>
    <row r="112" spans="1:53" x14ac:dyDescent="0.2">
      <c r="A112" s="61">
        <v>107</v>
      </c>
      <c r="B112" s="18" t="s">
        <v>215</v>
      </c>
      <c r="C112" s="18" t="s">
        <v>216</v>
      </c>
      <c r="D112" s="18" t="s">
        <v>435</v>
      </c>
      <c r="E112" s="18" t="s">
        <v>432</v>
      </c>
      <c r="F112" s="48"/>
      <c r="G112" s="20" cm="1">
        <f t="array" ref="G112">IF(Parameters!$D$30, SUM(IF(ISNUMBER(R112:W112),(IF(R112:W112&gt;=Parameters!$D$36,1,"")),""))+0.5*(SUM(IF(ISNUMBER(R112:W112),(IF(R112:W112&gt;=Parameters!$D$37,1,"")),""))-SUM(IF(ISNUMBER(R112:W112),(IF(R112:W112&gt;=Parameters!$D$36,1,"")),""))),0) +
   IF(Parameters!$D$31,SUM(IF(ISNUMBER(R112:W112),(IF(R112:W112&gt;=Parameters!$D$36,1,"")),"")),0) +
   IF(Parameters!$D$32,AVERAGE(IF(ISNUMBER(R112:W112),R112:W112)),0) +
   IF(Parameters!$D$33,IF(OR(IF(ISNUMBER(R112:W112),R112:W112)=0),0,GEOMEAN(IF(ISNUMBER(R112:W112),R112:W112))),0)</f>
        <v>2</v>
      </c>
      <c r="H112" s="21">
        <f t="shared" si="5"/>
        <v>2</v>
      </c>
      <c r="I112" s="81"/>
      <c r="J112" s="20" cm="1">
        <f t="array" ref="J112">IF(Parameters!$D$30, SUM(IF(ISNUMBER(Y112:AD112),(IF(Y112:AD112&gt;=Parameters!$D$40,1,"")),""))+0.5*(SUM(IF(ISNUMBER(Y112:AD112),(IF(Y112:AD112&gt;=Parameters!$D$41,1,"")),""))-SUM(IF(ISNUMBER(Y112:AD112),(IF(Y112:AD112&gt;=Parameters!$D$40,1,"")),""))),0) +
   IF(Parameters!$D$31,SUM(IF(ISNUMBER(Y112:AD112),(IF(Y112:AD112&gt;=Parameters!$D$40,1,"")),"")),0) +
   IF(Parameters!$D$32,AVERAGE(IF(ISNUMBER(Y112:AD112),Y112:AD112)),0) +
   IF(Parameters!$D$33,IF(OR(IF(ISNUMBER(Y112:AD112),Y112:AD112)=0),0,GEOMEAN(IF(ISNUMBER(Y112:AD112),Y112:AD112))),0)</f>
        <v>0.5</v>
      </c>
      <c r="K112" s="21">
        <f t="shared" si="6"/>
        <v>0.5</v>
      </c>
      <c r="L112" s="81"/>
      <c r="M112" s="19" cm="1">
        <f t="array" ref="M112">IF(Parameters!$D$30, SUM(IF(ISNUMBER(AF112:AK112),(IF(AF112:AK112&gt;=Parameters!$D$40,1,"")),""))+0.5*(SUM(IF(ISNUMBER(AF112:AK112),(IF(AF112:AK112&gt;=Parameters!$D$41,1,"")),""))-SUM(IF(ISNUMBER(AF112:AK112),(IF(AF112:AK112&gt;=Parameters!$D$40,1,"")),""))),0) +
   IF(Parameters!$D$31,SUM(IF(ISNUMBER(AF112:AK112),(IF(AF112:AK112&gt;=Parameters!$D$40,1,"")),"")),0) +
   IF(Parameters!$D$32,AVERAGE(IF(ISNUMBER(AF112:AK112),AF112:AK112)),0) +
   IF(Parameters!$D$33,IF(OR(IF(ISNUMBER(AF112:AK112),AF112:AK112)=0),0,GEOMEAN(IF(ISNUMBER(AF112:AK112),AF112:AK112))),0)</f>
        <v>1.5</v>
      </c>
      <c r="N112" s="21">
        <f t="shared" si="7"/>
        <v>1.5</v>
      </c>
      <c r="O112" s="81"/>
      <c r="P112" s="22"/>
      <c r="Q112" s="48"/>
      <c r="R112" s="23">
        <f>IF(Parameters!$D$21 = 1, MAX(Y112, AF112),
IF(Parameters!$D$22 = 1, AVERAGE(Y112,AF112),
IF(Parameters!$D$23 = 1, IFERROR(GEOMEAN(Y112, AF112), 0),
IF(Parameters!$D$24, IF(AND(Y112=10,AF112=10),10,0),
IF(Parameters!$D$25, IF(AND(Y112&gt;7,AF112&gt;7),10,0),
IF(Parameters!$D$26, IF(AND(Y112&gt;7,AF112&gt;7), 10, IF(OR(AND(Y112&gt;7,AF112&gt;5),AND(Y112&gt;5,AF112&gt;7)),6,0)),"no method"))))))</f>
        <v>8</v>
      </c>
      <c r="S112" s="23">
        <f>IF(Parameters!$D$21 = 1, MAX(Z112, AG112),
IF(Parameters!$D$22 = 1, AVERAGE(Z112,AG112),
IF(Parameters!$D$23 = 1, IFERROR(GEOMEAN(Z112, AG112), 0),
IF(Parameters!$D$24, IF(AND(Z112=10,AG112=10),10,0),
IF(Parameters!$D$25, IF(AND(Z112&gt;7,AG112&gt;7),10,0),
IF(Parameters!$D$26, IF(AND(Z112&gt;7,AG112&gt;7), 10, IF(OR(AND(Z112&gt;7,AG112&gt;5),AND(Z112&gt;5,AG112&gt;7)),6,0)),"no method"))))))</f>
        <v>2.2966507177033502</v>
      </c>
      <c r="T112" s="23">
        <f>IF(Parameters!$D$21 = 1, MAX(AA112, AH112),
IF(Parameters!$D$22 = 1, AVERAGE(AA112,AH112),
IF(Parameters!$D$23 = 1, IFERROR(GEOMEAN(AA112, AH112), 0),
IF(Parameters!$D$24, IF(AND(AA112=10,AH112=10),10,0),
IF(Parameters!$D$25, IF(AND(AA112&gt;7,AH112&gt;7),10,0),
IF(Parameters!$D$26, IF(AND(AA112&gt;7,AH112&gt;7), 10, IF(OR(AND(AA112&gt;7,AH112&gt;5),AND(AA112&gt;5,AH112&gt;7)),6,0)),"no method"))))))</f>
        <v>5.4896694214876103</v>
      </c>
      <c r="U112" s="23">
        <f>IF(Parameters!$D$21 = 1, MAX(AB112, AI112),
IF(Parameters!$D$22 = 1, AVERAGE(AB112,AI112),
IF(Parameters!$D$23 = 1, IFERROR(GEOMEAN(AB112, AI112), 0),
IF(Parameters!$D$24, IF(AND(AB112=10,AI112=10),10,0),
IF(Parameters!$D$25, IF(AND(AB112&gt;7,AI112&gt;7),10,0),
IF(Parameters!$D$26, IF(AND(AB112&gt;7,AI112&gt;7), 10, IF(OR(AND(AB112&gt;7,AI112&gt;5),AND(AB112&gt;5,AI112&gt;7)),6,0)),"no method"))))))</f>
        <v>6.5857142857142845</v>
      </c>
      <c r="V112" s="23">
        <f>IF(Parameters!$D$21 = 1, MAX(AC112, AJ112),
IF(Parameters!$D$22 = 1, AVERAGE(AC112,AJ112),
IF(Parameters!$D$23 = 1, IFERROR(GEOMEAN(AC112, AJ112), 0),
IF(Parameters!$D$24, IF(AND(AC112=10,AJ112=10),10,0),
IF(Parameters!$D$25, IF(AND(AC112&gt;7,AJ112&gt;7),10,0),
IF(Parameters!$D$26, IF(AND(AC112&gt;7,AJ112&gt;7), 10, IF(OR(AND(AC112&gt;7,AJ112&gt;5),AND(AC112&gt;5,AJ112&gt;7)),6,0)),"no method"))))))</f>
        <v>2.5833333333333348</v>
      </c>
      <c r="W112" s="23">
        <f>IF(Parameters!$D$21 = 1, MAX(AD112, AK112),
IF(Parameters!$D$22 = 1, AVERAGE(AD112,AK112),
IF(Parameters!$D$23 = 1, IFERROR(GEOMEAN(AD112, AK112), 0),
IF(Parameters!$D$24, IF(AND(AD112=10,AK112=10),10,0),
IF(Parameters!$D$25, IF(AND(AD112&gt;7,AK112&gt;7),10,0),
IF(Parameters!$D$26, IF(AND(AD112&gt;7,AK112&gt;7), 10, IF(OR(AND(AD112&gt;7,AK112&gt;5),AND(AD112&gt;5,AK112&gt;7)),6,0)),"no method"))))))</f>
        <v>0</v>
      </c>
      <c r="X112" s="49"/>
      <c r="Y112" s="23">
        <v>6</v>
      </c>
      <c r="Z112" s="23">
        <v>4.5933014354067003</v>
      </c>
      <c r="AA112" s="24">
        <v>7.5702479338842998</v>
      </c>
      <c r="AB112" s="23">
        <v>3.5714285714285698</v>
      </c>
      <c r="AC112" s="23">
        <v>5.1666666666666696</v>
      </c>
      <c r="AD112" s="23">
        <v>0</v>
      </c>
      <c r="AE112" s="49"/>
      <c r="AF112" s="23">
        <v>10</v>
      </c>
      <c r="AG112" s="23">
        <v>0</v>
      </c>
      <c r="AH112" s="23">
        <v>3.4090909090909198</v>
      </c>
      <c r="AI112" s="23">
        <v>9.6</v>
      </c>
      <c r="AJ112" s="23">
        <v>0</v>
      </c>
      <c r="AK112" s="23">
        <v>0</v>
      </c>
      <c r="AL112" s="48"/>
      <c r="AM112" s="25">
        <v>0</v>
      </c>
      <c r="AN112" s="25">
        <v>0.3</v>
      </c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</row>
    <row r="113" spans="1:53" x14ac:dyDescent="0.2">
      <c r="A113" s="61">
        <v>108</v>
      </c>
      <c r="B113" s="18" t="s">
        <v>217</v>
      </c>
      <c r="C113" s="18" t="s">
        <v>218</v>
      </c>
      <c r="D113" s="18" t="s">
        <v>434</v>
      </c>
      <c r="E113" s="18" t="s">
        <v>431</v>
      </c>
      <c r="F113" s="48"/>
      <c r="G113" s="20" cm="1">
        <f t="array" ref="G113">IF(Parameters!$D$30, SUM(IF(ISNUMBER(R113:W113),(IF(R113:W113&gt;=Parameters!$D$36,1,"")),""))+0.5*(SUM(IF(ISNUMBER(R113:W113),(IF(R113:W113&gt;=Parameters!$D$37,1,"")),""))-SUM(IF(ISNUMBER(R113:W113),(IF(R113:W113&gt;=Parameters!$D$36,1,"")),""))),0) +
   IF(Parameters!$D$31,SUM(IF(ISNUMBER(R113:W113),(IF(R113:W113&gt;=Parameters!$D$36,1,"")),"")),0) +
   IF(Parameters!$D$32,AVERAGE(IF(ISNUMBER(R113:W113),R113:W113)),0) +
   IF(Parameters!$D$33,IF(OR(IF(ISNUMBER(R113:W113),R113:W113)=0),0,GEOMEAN(IF(ISNUMBER(R113:W113),R113:W113))),0)</f>
        <v>4</v>
      </c>
      <c r="H113" s="21">
        <f t="shared" si="5"/>
        <v>4</v>
      </c>
      <c r="I113" s="81"/>
      <c r="J113" s="20" cm="1">
        <f t="array" ref="J113">IF(Parameters!$D$30, SUM(IF(ISNUMBER(Y113:AD113),(IF(Y113:AD113&gt;=Parameters!$D$40,1,"")),""))+0.5*(SUM(IF(ISNUMBER(Y113:AD113),(IF(Y113:AD113&gt;=Parameters!$D$41,1,"")),""))-SUM(IF(ISNUMBER(Y113:AD113),(IF(Y113:AD113&gt;=Parameters!$D$40,1,"")),""))),0) +
   IF(Parameters!$D$31,SUM(IF(ISNUMBER(Y113:AD113),(IF(Y113:AD113&gt;=Parameters!$D$40,1,"")),"")),0) +
   IF(Parameters!$D$32,AVERAGE(IF(ISNUMBER(Y113:AD113),Y113:AD113)),0) +
   IF(Parameters!$D$33,IF(OR(IF(ISNUMBER(Y113:AD113),Y113:AD113)=0),0,GEOMEAN(IF(ISNUMBER(Y113:AD113),Y113:AD113))),0)</f>
        <v>3.5</v>
      </c>
      <c r="K113" s="21">
        <f t="shared" si="6"/>
        <v>3.5</v>
      </c>
      <c r="L113" s="81"/>
      <c r="M113" s="19" cm="1">
        <f t="array" ref="M113">IF(Parameters!$D$30, SUM(IF(ISNUMBER(AF113:AK113),(IF(AF113:AK113&gt;=Parameters!$D$40,1,"")),""))+0.5*(SUM(IF(ISNUMBER(AF113:AK113),(IF(AF113:AK113&gt;=Parameters!$D$41,1,"")),""))-SUM(IF(ISNUMBER(AF113:AK113),(IF(AF113:AK113&gt;=Parameters!$D$40,1,"")),""))),0) +
   IF(Parameters!$D$31,SUM(IF(ISNUMBER(AF113:AK113),(IF(AF113:AK113&gt;=Parameters!$D$40,1,"")),"")),0) +
   IF(Parameters!$D$32,AVERAGE(IF(ISNUMBER(AF113:AK113),AF113:AK113)),0) +
   IF(Parameters!$D$33,IF(OR(IF(ISNUMBER(AF113:AK113),AF113:AK113)=0),0,GEOMEAN(IF(ISNUMBER(AF113:AK113),AF113:AK113))),0)</f>
        <v>2</v>
      </c>
      <c r="N113" s="21">
        <f t="shared" si="7"/>
        <v>2</v>
      </c>
      <c r="O113" s="81"/>
      <c r="P113" s="22"/>
      <c r="Q113" s="48"/>
      <c r="R113" s="23">
        <f>IF(Parameters!$D$21 = 1, MAX(Y113, AF113),
IF(Parameters!$D$22 = 1, AVERAGE(Y113,AF113),
IF(Parameters!$D$23 = 1, IFERROR(GEOMEAN(Y113, AF113), 0),
IF(Parameters!$D$24, IF(AND(Y113=10,AF113=10),10,0),
IF(Parameters!$D$25, IF(AND(Y113&gt;7,AF113&gt;7),10,0),
IF(Parameters!$D$26, IF(AND(Y113&gt;7,AF113&gt;7), 10, IF(OR(AND(Y113&gt;7,AF113&gt;5),AND(Y113&gt;5,AF113&gt;7)),6,0)),"no method"))))))</f>
        <v>8.9499999999999993</v>
      </c>
      <c r="S113" s="23">
        <f>IF(Parameters!$D$21 = 1, MAX(Z113, AG113),
IF(Parameters!$D$22 = 1, AVERAGE(Z113,AG113),
IF(Parameters!$D$23 = 1, IFERROR(GEOMEAN(Z113, AG113), 0),
IF(Parameters!$D$24, IF(AND(Z113=10,AG113=10),10,0),
IF(Parameters!$D$25, IF(AND(Z113&gt;7,AG113&gt;7),10,0),
IF(Parameters!$D$26, IF(AND(Z113&gt;7,AG113&gt;7), 10, IF(OR(AND(Z113&gt;7,AG113&gt;5),AND(Z113&gt;5,AG113&gt;7)),6,0)),"no method"))))))</f>
        <v>5</v>
      </c>
      <c r="T113" s="23">
        <f>IF(Parameters!$D$21 = 1, MAX(AA113, AH113),
IF(Parameters!$D$22 = 1, AVERAGE(AA113,AH113),
IF(Parameters!$D$23 = 1, IFERROR(GEOMEAN(AA113, AH113), 0),
IF(Parameters!$D$24, IF(AND(AA113=10,AH113=10),10,0),
IF(Parameters!$D$25, IF(AND(AA113&gt;7,AH113&gt;7),10,0),
IF(Parameters!$D$26, IF(AND(AA113&gt;7,AH113&gt;7), 10, IF(OR(AND(AA113&gt;7,AH113&gt;5),AND(AA113&gt;5,AH113&gt;7)),6,0)),"no method"))))))</f>
        <v>5.3553719008264444</v>
      </c>
      <c r="U113" s="23">
        <f>IF(Parameters!$D$21 = 1, MAX(AB113, AI113),
IF(Parameters!$D$22 = 1, AVERAGE(AB113,AI113),
IF(Parameters!$D$23 = 1, IFERROR(GEOMEAN(AB113, AI113), 0),
IF(Parameters!$D$24, IF(AND(AB113=10,AI113=10),10,0),
IF(Parameters!$D$25, IF(AND(AB113&gt;7,AI113&gt;7),10,0),
IF(Parameters!$D$26, IF(AND(AB113&gt;7,AI113&gt;7), 10, IF(OR(AND(AB113&gt;7,AI113&gt;5),AND(AB113&gt;5,AI113&gt;7)),6,0)),"no method"))))))</f>
        <v>8.9035253695079248</v>
      </c>
      <c r="V113" s="23">
        <f>IF(Parameters!$D$21 = 1, MAX(AC113, AJ113),
IF(Parameters!$D$22 = 1, AVERAGE(AC113,AJ113),
IF(Parameters!$D$23 = 1, IFERROR(GEOMEAN(AC113, AJ113), 0),
IF(Parameters!$D$24, IF(AND(AC113=10,AJ113=10),10,0),
IF(Parameters!$D$25, IF(AND(AC113&gt;7,AJ113&gt;7),10,0),
IF(Parameters!$D$26, IF(AND(AC113&gt;7,AJ113&gt;7), 10, IF(OR(AND(AC113&gt;7,AJ113&gt;5),AND(AC113&gt;5,AJ113&gt;7)),6,0)),"no method"))))))</f>
        <v>9.25</v>
      </c>
      <c r="W113" s="23">
        <f>IF(Parameters!$D$21 = 1, MAX(AD113, AK113),
IF(Parameters!$D$22 = 1, AVERAGE(AD113,AK113),
IF(Parameters!$D$23 = 1, IFERROR(GEOMEAN(AD113, AK113), 0),
IF(Parameters!$D$24, IF(AND(AD113=10,AK113=10),10,0),
IF(Parameters!$D$25, IF(AND(AD113&gt;7,AK113&gt;7),10,0),
IF(Parameters!$D$26, IF(AND(AD113&gt;7,AK113&gt;7), 10, IF(OR(AND(AD113&gt;7,AK113&gt;5),AND(AD113&gt;5,AK113&gt;7)),6,0)),"no method"))))))</f>
        <v>0</v>
      </c>
      <c r="X113" s="49"/>
      <c r="Y113" s="23">
        <v>10</v>
      </c>
      <c r="Z113" s="23">
        <v>10</v>
      </c>
      <c r="AA113" s="24">
        <v>7.9834710743801596</v>
      </c>
      <c r="AB113" s="23">
        <v>8.4285714285714306</v>
      </c>
      <c r="AC113" s="23">
        <v>8.5</v>
      </c>
      <c r="AD113" s="23">
        <v>0</v>
      </c>
      <c r="AE113" s="49"/>
      <c r="AF113" s="23">
        <v>7.9</v>
      </c>
      <c r="AG113" s="23">
        <v>0</v>
      </c>
      <c r="AH113" s="23">
        <v>2.7272727272727302</v>
      </c>
      <c r="AI113" s="23">
        <v>9.3784793104444208</v>
      </c>
      <c r="AJ113" s="23">
        <v>10</v>
      </c>
      <c r="AK113" s="23">
        <v>0</v>
      </c>
      <c r="AL113" s="48"/>
      <c r="AM113" s="25">
        <v>0</v>
      </c>
      <c r="AN113" s="25">
        <v>0.3</v>
      </c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</row>
    <row r="114" spans="1:53" x14ac:dyDescent="0.2">
      <c r="A114" s="61">
        <v>109</v>
      </c>
      <c r="B114" s="18" t="s">
        <v>219</v>
      </c>
      <c r="C114" s="18" t="s">
        <v>220</v>
      </c>
      <c r="D114" s="18" t="s">
        <v>433</v>
      </c>
      <c r="E114" s="18" t="s">
        <v>431</v>
      </c>
      <c r="F114" s="48"/>
      <c r="G114" s="20" cm="1">
        <f t="array" ref="G114">IF(Parameters!$D$30, SUM(IF(ISNUMBER(R114:W114),(IF(R114:W114&gt;=Parameters!$D$36,1,"")),""))+0.5*(SUM(IF(ISNUMBER(R114:W114),(IF(R114:W114&gt;=Parameters!$D$37,1,"")),""))-SUM(IF(ISNUMBER(R114:W114),(IF(R114:W114&gt;=Parameters!$D$36,1,"")),""))),0) +
   IF(Parameters!$D$31,SUM(IF(ISNUMBER(R114:W114),(IF(R114:W114&gt;=Parameters!$D$36,1,"")),"")),0) +
   IF(Parameters!$D$32,AVERAGE(IF(ISNUMBER(R114:W114),R114:W114)),0) +
   IF(Parameters!$D$33,IF(OR(IF(ISNUMBER(R114:W114),R114:W114)=0),0,GEOMEAN(IF(ISNUMBER(R114:W114),R114:W114))),0)</f>
        <v>1.5</v>
      </c>
      <c r="H114" s="21">
        <f t="shared" si="5"/>
        <v>1.5</v>
      </c>
      <c r="I114" s="81"/>
      <c r="J114" s="20" cm="1">
        <f t="array" ref="J114">IF(Parameters!$D$30, SUM(IF(ISNUMBER(Y114:AD114),(IF(Y114:AD114&gt;=Parameters!$D$40,1,"")),""))+0.5*(SUM(IF(ISNUMBER(Y114:AD114),(IF(Y114:AD114&gt;=Parameters!$D$41,1,"")),""))-SUM(IF(ISNUMBER(Y114:AD114),(IF(Y114:AD114&gt;=Parameters!$D$40,1,"")),""))),0) +
   IF(Parameters!$D$31,SUM(IF(ISNUMBER(Y114:AD114),(IF(Y114:AD114&gt;=Parameters!$D$40,1,"")),"")),0) +
   IF(Parameters!$D$32,AVERAGE(IF(ISNUMBER(Y114:AD114),Y114:AD114)),0) +
   IF(Parameters!$D$33,IF(OR(IF(ISNUMBER(Y114:AD114),Y114:AD114)=0),0,GEOMEAN(IF(ISNUMBER(Y114:AD114),Y114:AD114))),0)</f>
        <v>0.5</v>
      </c>
      <c r="K114" s="21">
        <f t="shared" si="6"/>
        <v>0.5</v>
      </c>
      <c r="L114" s="81"/>
      <c r="M114" s="19" cm="1">
        <f t="array" ref="M114">IF(Parameters!$D$30, SUM(IF(ISNUMBER(AF114:AK114),(IF(AF114:AK114&gt;=Parameters!$D$40,1,"")),""))+0.5*(SUM(IF(ISNUMBER(AF114:AK114),(IF(AF114:AK114&gt;=Parameters!$D$41,1,"")),""))-SUM(IF(ISNUMBER(AF114:AK114),(IF(AF114:AK114&gt;=Parameters!$D$40,1,"")),""))),0) +
   IF(Parameters!$D$31,SUM(IF(ISNUMBER(AF114:AK114),(IF(AF114:AK114&gt;=Parameters!$D$40,1,"")),"")),0) +
   IF(Parameters!$D$32,AVERAGE(IF(ISNUMBER(AF114:AK114),AF114:AK114)),0) +
   IF(Parameters!$D$33,IF(OR(IF(ISNUMBER(AF114:AK114),AF114:AK114)=0),0,GEOMEAN(IF(ISNUMBER(AF114:AK114),AF114:AK114))),0)</f>
        <v>1.5</v>
      </c>
      <c r="N114" s="21">
        <f t="shared" si="7"/>
        <v>1.5</v>
      </c>
      <c r="O114" s="81"/>
      <c r="P114" s="22"/>
      <c r="Q114" s="48"/>
      <c r="R114" s="23">
        <f>IF(Parameters!$D$21 = 1, MAX(Y114, AF114),
IF(Parameters!$D$22 = 1, AVERAGE(Y114,AF114),
IF(Parameters!$D$23 = 1, IFERROR(GEOMEAN(Y114, AF114), 0),
IF(Parameters!$D$24, IF(AND(Y114=10,AF114=10),10,0),
IF(Parameters!$D$25, IF(AND(Y114&gt;7,AF114&gt;7),10,0),
IF(Parameters!$D$26, IF(AND(Y114&gt;7,AF114&gt;7), 10, IF(OR(AND(Y114&gt;7,AF114&gt;5),AND(Y114&gt;5,AF114&gt;7)),6,0)),"no method"))))))</f>
        <v>8.620000000000001</v>
      </c>
      <c r="S114" s="23">
        <f>IF(Parameters!$D$21 = 1, MAX(Z114, AG114),
IF(Parameters!$D$22 = 1, AVERAGE(Z114,AG114),
IF(Parameters!$D$23 = 1, IFERROR(GEOMEAN(Z114, AG114), 0),
IF(Parameters!$D$24, IF(AND(Z114=10,AG114=10),10,0),
IF(Parameters!$D$25, IF(AND(Z114&gt;7,AG114&gt;7),10,0),
IF(Parameters!$D$26, IF(AND(Z114&gt;7,AG114&gt;7), 10, IF(OR(AND(Z114&gt;7,AG114&gt;5),AND(Z114&gt;5,AG114&gt;7)),6,0)),"no method"))))))</f>
        <v>1.45933014354067</v>
      </c>
      <c r="T114" s="23">
        <f>IF(Parameters!$D$21 = 1, MAX(AA114, AH114),
IF(Parameters!$D$22 = 1, AVERAGE(AA114,AH114),
IF(Parameters!$D$23 = 1, IFERROR(GEOMEAN(AA114, AH114), 0),
IF(Parameters!$D$24, IF(AND(AA114=10,AH114=10),10,0),
IF(Parameters!$D$25, IF(AND(AA114&gt;7,AH114&gt;7),10,0),
IF(Parameters!$D$26, IF(AND(AA114&gt;7,AH114&gt;7), 10, IF(OR(AND(AA114&gt;7,AH114&gt;5),AND(AA114&gt;5,AH114&gt;7)),6,0)),"no method"))))))</f>
        <v>0</v>
      </c>
      <c r="U114" s="23">
        <f>IF(Parameters!$D$21 = 1, MAX(AB114, AI114),
IF(Parameters!$D$22 = 1, AVERAGE(AB114,AI114),
IF(Parameters!$D$23 = 1, IFERROR(GEOMEAN(AB114, AI114), 0),
IF(Parameters!$D$24, IF(AND(AB114=10,AI114=10),10,0),
IF(Parameters!$D$25, IF(AND(AB114&gt;7,AI114&gt;7),10,0),
IF(Parameters!$D$26, IF(AND(AB114&gt;7,AI114&gt;7), 10, IF(OR(AND(AB114&gt;7,AI114&gt;5),AND(AB114&gt;5,AI114&gt;7)),6,0)),"no method"))))))</f>
        <v>1.7142857142857151</v>
      </c>
      <c r="V114" s="23">
        <f>IF(Parameters!$D$21 = 1, MAX(AC114, AJ114),
IF(Parameters!$D$22 = 1, AVERAGE(AC114,AJ114),
IF(Parameters!$D$23 = 1, IFERROR(GEOMEAN(AC114, AJ114), 0),
IF(Parameters!$D$24, IF(AND(AC114=10,AJ114=10),10,0),
IF(Parameters!$D$25, IF(AND(AC114&gt;7,AJ114&gt;7),10,0),
IF(Parameters!$D$26, IF(AND(AC114&gt;7,AJ114&gt;7), 10, IF(OR(AND(AC114&gt;7,AJ114&gt;5),AND(AC114&gt;5,AJ114&gt;7)),6,0)),"no method"))))))</f>
        <v>5.3333333333333348</v>
      </c>
      <c r="W114" s="23">
        <f>IF(Parameters!$D$21 = 1, MAX(AD114, AK114),
IF(Parameters!$D$22 = 1, AVERAGE(AD114,AK114),
IF(Parameters!$D$23 = 1, IFERROR(GEOMEAN(AD114, AK114), 0),
IF(Parameters!$D$24, IF(AND(AD114=10,AK114=10),10,0),
IF(Parameters!$D$25, IF(AND(AD114&gt;7,AK114&gt;7),10,0),
IF(Parameters!$D$26, IF(AND(AD114&gt;7,AK114&gt;7), 10, IF(OR(AND(AD114&gt;7,AK114&gt;5),AND(AD114&gt;5,AK114&gt;7)),6,0)),"no method"))))))</f>
        <v>0</v>
      </c>
      <c r="X114" s="49"/>
      <c r="Y114" s="23">
        <v>7.24</v>
      </c>
      <c r="Z114" s="23">
        <v>2.9186602870813401</v>
      </c>
      <c r="AA114" s="24">
        <v>0</v>
      </c>
      <c r="AB114" s="23">
        <v>3.4285714285714302</v>
      </c>
      <c r="AC114" s="23">
        <v>3.6666666666666701</v>
      </c>
      <c r="AD114" s="23">
        <v>0</v>
      </c>
      <c r="AE114" s="49"/>
      <c r="AF114" s="23">
        <v>10</v>
      </c>
      <c r="AG114" s="23">
        <v>0</v>
      </c>
      <c r="AH114" s="23">
        <v>0</v>
      </c>
      <c r="AI114" s="23">
        <v>0</v>
      </c>
      <c r="AJ114" s="23">
        <v>7</v>
      </c>
      <c r="AK114" s="23">
        <v>0</v>
      </c>
      <c r="AL114" s="48"/>
      <c r="AM114" s="25">
        <v>0</v>
      </c>
      <c r="AN114" s="25">
        <v>0.4</v>
      </c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</row>
    <row r="115" spans="1:53" x14ac:dyDescent="0.2">
      <c r="A115" s="61">
        <v>110</v>
      </c>
      <c r="B115" s="18" t="s">
        <v>221</v>
      </c>
      <c r="C115" s="18" t="s">
        <v>222</v>
      </c>
      <c r="D115" s="18" t="s">
        <v>437</v>
      </c>
      <c r="E115" s="18" t="s">
        <v>432</v>
      </c>
      <c r="F115" s="48"/>
      <c r="G115" s="20" cm="1">
        <f t="array" ref="G115">IF(Parameters!$D$30, SUM(IF(ISNUMBER(R115:W115),(IF(R115:W115&gt;=Parameters!$D$36,1,"")),""))+0.5*(SUM(IF(ISNUMBER(R115:W115),(IF(R115:W115&gt;=Parameters!$D$37,1,"")),""))-SUM(IF(ISNUMBER(R115:W115),(IF(R115:W115&gt;=Parameters!$D$36,1,"")),""))),0) +
   IF(Parameters!$D$31,SUM(IF(ISNUMBER(R115:W115),(IF(R115:W115&gt;=Parameters!$D$36,1,"")),"")),0) +
   IF(Parameters!$D$32,AVERAGE(IF(ISNUMBER(R115:W115),R115:W115)),0) +
   IF(Parameters!$D$33,IF(OR(IF(ISNUMBER(R115:W115),R115:W115)=0),0,GEOMEAN(IF(ISNUMBER(R115:W115),R115:W115))),0)</f>
        <v>3</v>
      </c>
      <c r="H115" s="21">
        <f t="shared" si="5"/>
        <v>3</v>
      </c>
      <c r="I115" s="81"/>
      <c r="J115" s="20" cm="1">
        <f t="array" ref="J115">IF(Parameters!$D$30, SUM(IF(ISNUMBER(Y115:AD115),(IF(Y115:AD115&gt;=Parameters!$D$40,1,"")),""))+0.5*(SUM(IF(ISNUMBER(Y115:AD115),(IF(Y115:AD115&gt;=Parameters!$D$41,1,"")),""))-SUM(IF(ISNUMBER(Y115:AD115),(IF(Y115:AD115&gt;=Parameters!$D$40,1,"")),""))),0) +
   IF(Parameters!$D$31,SUM(IF(ISNUMBER(Y115:AD115),(IF(Y115:AD115&gt;=Parameters!$D$40,1,"")),"")),0) +
   IF(Parameters!$D$32,AVERAGE(IF(ISNUMBER(Y115:AD115),Y115:AD115)),0) +
   IF(Parameters!$D$33,IF(OR(IF(ISNUMBER(Y115:AD115),Y115:AD115)=0),0,GEOMEAN(IF(ISNUMBER(Y115:AD115),Y115:AD115))),0)</f>
        <v>0.5</v>
      </c>
      <c r="K115" s="21">
        <f t="shared" si="6"/>
        <v>0.5</v>
      </c>
      <c r="L115" s="81"/>
      <c r="M115" s="19" cm="1">
        <f t="array" ref="M115">IF(Parameters!$D$30, SUM(IF(ISNUMBER(AF115:AK115),(IF(AF115:AK115&gt;=Parameters!$D$40,1,"")),""))+0.5*(SUM(IF(ISNUMBER(AF115:AK115),(IF(AF115:AK115&gt;=Parameters!$D$41,1,"")),""))-SUM(IF(ISNUMBER(AF115:AK115),(IF(AF115:AK115&gt;=Parameters!$D$40,1,"")),""))),0) +
   IF(Parameters!$D$31,SUM(IF(ISNUMBER(AF115:AK115),(IF(AF115:AK115&gt;=Parameters!$D$40,1,"")),"")),0) +
   IF(Parameters!$D$32,AVERAGE(IF(ISNUMBER(AF115:AK115),AF115:AK115)),0) +
   IF(Parameters!$D$33,IF(OR(IF(ISNUMBER(AF115:AK115),AF115:AK115)=0),0,GEOMEAN(IF(ISNUMBER(AF115:AK115),AF115:AK115))),0)</f>
        <v>2.5</v>
      </c>
      <c r="N115" s="21">
        <f t="shared" si="7"/>
        <v>2.5</v>
      </c>
      <c r="O115" s="81"/>
      <c r="P115" s="22"/>
      <c r="Q115" s="48"/>
      <c r="R115" s="23">
        <f>IF(Parameters!$D$21 = 1, MAX(Y115, AF115),
IF(Parameters!$D$22 = 1, AVERAGE(Y115,AF115),
IF(Parameters!$D$23 = 1, IFERROR(GEOMEAN(Y115, AF115), 0),
IF(Parameters!$D$24, IF(AND(Y115=10,AF115=10),10,0),
IF(Parameters!$D$25, IF(AND(Y115&gt;7,AF115&gt;7),10,0),
IF(Parameters!$D$26, IF(AND(Y115&gt;7,AF115&gt;7), 10, IF(OR(AND(Y115&gt;7,AF115&gt;5),AND(Y115&gt;5,AF115&gt;7)),6,0)),"no method"))))))</f>
        <v>7.125</v>
      </c>
      <c r="S115" s="23">
        <f>IF(Parameters!$D$21 = 1, MAX(Z115, AG115),
IF(Parameters!$D$22 = 1, AVERAGE(Z115,AG115),
IF(Parameters!$D$23 = 1, IFERROR(GEOMEAN(Z115, AG115), 0),
IF(Parameters!$D$24, IF(AND(Z115=10,AG115=10),10,0),
IF(Parameters!$D$25, IF(AND(Z115&gt;7,AG115&gt;7),10,0),
IF(Parameters!$D$26, IF(AND(Z115&gt;7,AG115&gt;7), 10, IF(OR(AND(Z115&gt;7,AG115&gt;5),AND(Z115&gt;5,AG115&gt;7)),6,0)),"no method"))))))</f>
        <v>1.614832535885165</v>
      </c>
      <c r="T115" s="23">
        <f>IF(Parameters!$D$21 = 1, MAX(AA115, AH115),
IF(Parameters!$D$22 = 1, AVERAGE(AA115,AH115),
IF(Parameters!$D$23 = 1, IFERROR(GEOMEAN(AA115, AH115), 0),
IF(Parameters!$D$24, IF(AND(AA115=10,AH115=10),10,0),
IF(Parameters!$D$25, IF(AND(AA115&gt;7,AH115&gt;7),10,0),
IF(Parameters!$D$26, IF(AND(AA115&gt;7,AH115&gt;7), 10, IF(OR(AND(AA115&gt;7,AH115&gt;5),AND(AA115&gt;5,AH115&gt;7)),6,0)),"no method"))))))</f>
        <v>5.2417355371900847</v>
      </c>
      <c r="U115" s="23">
        <f>IF(Parameters!$D$21 = 1, MAX(AB115, AI115),
IF(Parameters!$D$22 = 1, AVERAGE(AB115,AI115),
IF(Parameters!$D$23 = 1, IFERROR(GEOMEAN(AB115, AI115), 0),
IF(Parameters!$D$24, IF(AND(AB115=10,AI115=10),10,0),
IF(Parameters!$D$25, IF(AND(AB115&gt;7,AI115&gt;7),10,0),
IF(Parameters!$D$26, IF(AND(AB115&gt;7,AI115&gt;7), 10, IF(OR(AND(AB115&gt;7,AI115&gt;5),AND(AB115&gt;5,AI115&gt;7)),6,0)),"no method"))))))</f>
        <v>5.9285714285714306</v>
      </c>
      <c r="V115" s="23">
        <f>IF(Parameters!$D$21 = 1, MAX(AC115, AJ115),
IF(Parameters!$D$22 = 1, AVERAGE(AC115,AJ115),
IF(Parameters!$D$23 = 1, IFERROR(GEOMEAN(AC115, AJ115), 0),
IF(Parameters!$D$24, IF(AND(AC115=10,AJ115=10),10,0),
IF(Parameters!$D$25, IF(AND(AC115&gt;7,AJ115&gt;7),10,0),
IF(Parameters!$D$26, IF(AND(AC115&gt;7,AJ115&gt;7), 10, IF(OR(AND(AC115&gt;7,AJ115&gt;5),AND(AC115&gt;5,AJ115&gt;7)),6,0)),"no method"))))))</f>
        <v>9.75</v>
      </c>
      <c r="W115" s="23">
        <f>IF(Parameters!$D$21 = 1, MAX(AD115, AK115),
IF(Parameters!$D$22 = 1, AVERAGE(AD115,AK115),
IF(Parameters!$D$23 = 1, IFERROR(GEOMEAN(AD115, AK115), 0),
IF(Parameters!$D$24, IF(AND(AD115=10,AK115=10),10,0),
IF(Parameters!$D$25, IF(AND(AD115&gt;7,AK115&gt;7),10,0),
IF(Parameters!$D$26, IF(AND(AD115&gt;7,AK115&gt;7), 10, IF(OR(AND(AD115&gt;7,AK115&gt;5),AND(AD115&gt;5,AK115&gt;7)),6,0)),"no method"))))))</f>
        <v>0</v>
      </c>
      <c r="X115" s="49"/>
      <c r="Y115" s="23">
        <v>4.25</v>
      </c>
      <c r="Z115" s="23">
        <v>3.2296650717703299</v>
      </c>
      <c r="AA115" s="24">
        <v>5.25619834710744</v>
      </c>
      <c r="AB115" s="23">
        <v>4.8571428571428603</v>
      </c>
      <c r="AC115" s="23">
        <v>9.5</v>
      </c>
      <c r="AD115" s="23">
        <v>0</v>
      </c>
      <c r="AE115" s="49"/>
      <c r="AF115" s="23">
        <v>10</v>
      </c>
      <c r="AG115" s="23">
        <v>0</v>
      </c>
      <c r="AH115" s="23">
        <v>5.2272727272727302</v>
      </c>
      <c r="AI115" s="23">
        <v>7</v>
      </c>
      <c r="AJ115" s="23">
        <v>10</v>
      </c>
      <c r="AK115" s="23">
        <v>0</v>
      </c>
      <c r="AL115" s="48"/>
      <c r="AM115" s="25">
        <v>0</v>
      </c>
      <c r="AN115" s="25">
        <v>0.2</v>
      </c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</row>
    <row r="116" spans="1:53" x14ac:dyDescent="0.2">
      <c r="A116" s="61">
        <v>111</v>
      </c>
      <c r="B116" s="18" t="s">
        <v>223</v>
      </c>
      <c r="C116" s="18" t="s">
        <v>224</v>
      </c>
      <c r="D116" s="18" t="s">
        <v>438</v>
      </c>
      <c r="E116" s="18" t="s">
        <v>431</v>
      </c>
      <c r="F116" s="48"/>
      <c r="G116" s="20" cm="1">
        <f t="array" ref="G116">IF(Parameters!$D$30, SUM(IF(ISNUMBER(R116:W116),(IF(R116:W116&gt;=Parameters!$D$36,1,"")),""))+0.5*(SUM(IF(ISNUMBER(R116:W116),(IF(R116:W116&gt;=Parameters!$D$37,1,"")),""))-SUM(IF(ISNUMBER(R116:W116),(IF(R116:W116&gt;=Parameters!$D$36,1,"")),""))),0) +
   IF(Parameters!$D$31,SUM(IF(ISNUMBER(R116:W116),(IF(R116:W116&gt;=Parameters!$D$36,1,"")),"")),0) +
   IF(Parameters!$D$32,AVERAGE(IF(ISNUMBER(R116:W116),R116:W116)),0) +
   IF(Parameters!$D$33,IF(OR(IF(ISNUMBER(R116:W116),R116:W116)=0),0,GEOMEAN(IF(ISNUMBER(R116:W116),R116:W116))),0)</f>
        <v>1</v>
      </c>
      <c r="H116" s="21">
        <f t="shared" si="5"/>
        <v>1</v>
      </c>
      <c r="I116" s="81"/>
      <c r="J116" s="20" cm="1">
        <f t="array" ref="J116">IF(Parameters!$D$30, SUM(IF(ISNUMBER(Y116:AD116),(IF(Y116:AD116&gt;=Parameters!$D$40,1,"")),""))+0.5*(SUM(IF(ISNUMBER(Y116:AD116),(IF(Y116:AD116&gt;=Parameters!$D$41,1,"")),""))-SUM(IF(ISNUMBER(Y116:AD116),(IF(Y116:AD116&gt;=Parameters!$D$40,1,"")),""))),0) +
   IF(Parameters!$D$31,SUM(IF(ISNUMBER(Y116:AD116),(IF(Y116:AD116&gt;=Parameters!$D$40,1,"")),"")),0) +
   IF(Parameters!$D$32,AVERAGE(IF(ISNUMBER(Y116:AD116),Y116:AD116)),0) +
   IF(Parameters!$D$33,IF(OR(IF(ISNUMBER(Y116:AD116),Y116:AD116)=0),0,GEOMEAN(IF(ISNUMBER(Y116:AD116),Y116:AD116))),0)</f>
        <v>2.5</v>
      </c>
      <c r="K116" s="21">
        <f t="shared" si="6"/>
        <v>2.5</v>
      </c>
      <c r="L116" s="81"/>
      <c r="M116" s="19" cm="1">
        <f t="array" ref="M116">IF(Parameters!$D$30, SUM(IF(ISNUMBER(AF116:AK116),(IF(AF116:AK116&gt;=Parameters!$D$40,1,"")),""))+0.5*(SUM(IF(ISNUMBER(AF116:AK116),(IF(AF116:AK116&gt;=Parameters!$D$41,1,"")),""))-SUM(IF(ISNUMBER(AF116:AK116),(IF(AF116:AK116&gt;=Parameters!$D$40,1,"")),""))),0) +
   IF(Parameters!$D$31,SUM(IF(ISNUMBER(AF116:AK116),(IF(AF116:AK116&gt;=Parameters!$D$40,1,"")),"")),0) +
   IF(Parameters!$D$32,AVERAGE(IF(ISNUMBER(AF116:AK116),AF116:AK116)),0) +
   IF(Parameters!$D$33,IF(OR(IF(ISNUMBER(AF116:AK116),AF116:AK116)=0),0,GEOMEAN(IF(ISNUMBER(AF116:AK116),AF116:AK116))),0)</f>
        <v>0</v>
      </c>
      <c r="N116" s="21">
        <f t="shared" si="7"/>
        <v>0</v>
      </c>
      <c r="O116" s="81"/>
      <c r="P116" s="22"/>
      <c r="Q116" s="48"/>
      <c r="R116" s="23">
        <f>IF(Parameters!$D$21 = 1, MAX(Y116, AF116),
IF(Parameters!$D$22 = 1, AVERAGE(Y116,AF116),
IF(Parameters!$D$23 = 1, IFERROR(GEOMEAN(Y116, AF116), 0),
IF(Parameters!$D$24, IF(AND(Y116=10,AF116=10),10,0),
IF(Parameters!$D$25, IF(AND(Y116&gt;7,AF116&gt;7),10,0),
IF(Parameters!$D$26, IF(AND(Y116&gt;7,AF116&gt;7), 10, IF(OR(AND(Y116&gt;7,AF116&gt;5),AND(Y116&gt;5,AF116&gt;7)),6,0)),"no method"))))))</f>
        <v>5</v>
      </c>
      <c r="S116" s="23">
        <f>IF(Parameters!$D$21 = 1, MAX(Z116, AG116),
IF(Parameters!$D$22 = 1, AVERAGE(Z116,AG116),
IF(Parameters!$D$23 = 1, IFERROR(GEOMEAN(Z116, AG116), 0),
IF(Parameters!$D$24, IF(AND(Z116=10,AG116=10),10,0),
IF(Parameters!$D$25, IF(AND(Z116&gt;7,AG116&gt;7),10,0),
IF(Parameters!$D$26, IF(AND(Z116&gt;7,AG116&gt;7), 10, IF(OR(AND(Z116&gt;7,AG116&gt;5),AND(Z116&gt;5,AG116&gt;7)),6,0)),"no method"))))))</f>
        <v>0</v>
      </c>
      <c r="T116" s="23">
        <f>IF(Parameters!$D$21 = 1, MAX(AA116, AH116),
IF(Parameters!$D$22 = 1, AVERAGE(AA116,AH116),
IF(Parameters!$D$23 = 1, IFERROR(GEOMEAN(AA116, AH116), 0),
IF(Parameters!$D$24, IF(AND(AA116=10,AH116=10),10,0),
IF(Parameters!$D$25, IF(AND(AA116&gt;7,AH116&gt;7),10,0),
IF(Parameters!$D$26, IF(AND(AA116&gt;7,AH116&gt;7), 10, IF(OR(AND(AA116&gt;7,AH116&gt;5),AND(AA116&gt;5,AH116&gt;7)),6,0)),"no method"))))))</f>
        <v>0</v>
      </c>
      <c r="U116" s="23">
        <f>IF(Parameters!$D$21 = 1, MAX(AB116, AI116),
IF(Parameters!$D$22 = 1, AVERAGE(AB116,AI116),
IF(Parameters!$D$23 = 1, IFERROR(GEOMEAN(AB116, AI116), 0),
IF(Parameters!$D$24, IF(AND(AB116=10,AI116=10),10,0),
IF(Parameters!$D$25, IF(AND(AB116&gt;7,AI116&gt;7),10,0),
IF(Parameters!$D$26, IF(AND(AB116&gt;7,AI116&gt;7), 10, IF(OR(AND(AB116&gt;7,AI116&gt;5),AND(AB116&gt;5,AI116&gt;7)),6,0)),"no method"))))))</f>
        <v>3.8571428571428599</v>
      </c>
      <c r="V116" s="23">
        <f>IF(Parameters!$D$21 = 1, MAX(AC116, AJ116),
IF(Parameters!$D$22 = 1, AVERAGE(AC116,AJ116),
IF(Parameters!$D$23 = 1, IFERROR(GEOMEAN(AC116, AJ116), 0),
IF(Parameters!$D$24, IF(AND(AC116=10,AJ116=10),10,0),
IF(Parameters!$D$25, IF(AND(AC116&gt;7,AJ116&gt;7),10,0),
IF(Parameters!$D$26, IF(AND(AC116&gt;7,AJ116&gt;7), 10, IF(OR(AND(AC116&gt;7,AJ116&gt;5),AND(AC116&gt;5,AJ116&gt;7)),6,0)),"no method"))))))</f>
        <v>2.1666666666666652</v>
      </c>
      <c r="W116" s="23">
        <f>IF(Parameters!$D$21 = 1, MAX(AD116, AK116),
IF(Parameters!$D$22 = 1, AVERAGE(AD116,AK116),
IF(Parameters!$D$23 = 1, IFERROR(GEOMEAN(AD116, AK116), 0),
IF(Parameters!$D$24, IF(AND(AD116=10,AK116=10),10,0),
IF(Parameters!$D$25, IF(AND(AD116&gt;7,AK116&gt;7),10,0),
IF(Parameters!$D$26, IF(AND(AD116&gt;7,AK116&gt;7), 10, IF(OR(AND(AD116&gt;7,AK116&gt;5),AND(AD116&gt;5,AK116&gt;7)),6,0)),"no method"))))))</f>
        <v>5</v>
      </c>
      <c r="X116" s="49"/>
      <c r="Y116" s="23">
        <v>10</v>
      </c>
      <c r="Z116" s="23">
        <v>0</v>
      </c>
      <c r="AA116" s="24">
        <v>0</v>
      </c>
      <c r="AB116" s="23">
        <v>7.7142857142857197</v>
      </c>
      <c r="AC116" s="23">
        <v>4.3333333333333304</v>
      </c>
      <c r="AD116" s="23">
        <v>10</v>
      </c>
      <c r="AE116" s="49"/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48"/>
      <c r="AM116" s="25">
        <v>0.2</v>
      </c>
      <c r="AN116" s="25">
        <v>0.6</v>
      </c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</row>
    <row r="117" spans="1:53" x14ac:dyDescent="0.2">
      <c r="A117" s="61">
        <v>112</v>
      </c>
      <c r="B117" s="18" t="s">
        <v>225</v>
      </c>
      <c r="C117" s="18" t="s">
        <v>226</v>
      </c>
      <c r="D117" s="18" t="s">
        <v>435</v>
      </c>
      <c r="E117" s="18" t="s">
        <v>432</v>
      </c>
      <c r="F117" s="48"/>
      <c r="G117" s="20" cm="1">
        <f t="array" ref="G117">IF(Parameters!$D$30, SUM(IF(ISNUMBER(R117:W117),(IF(R117:W117&gt;=Parameters!$D$36,1,"")),""))+0.5*(SUM(IF(ISNUMBER(R117:W117),(IF(R117:W117&gt;=Parameters!$D$37,1,"")),""))-SUM(IF(ISNUMBER(R117:W117),(IF(R117:W117&gt;=Parameters!$D$36,1,"")),""))),0) +
   IF(Parameters!$D$31,SUM(IF(ISNUMBER(R117:W117),(IF(R117:W117&gt;=Parameters!$D$36,1,"")),"")),0) +
   IF(Parameters!$D$32,AVERAGE(IF(ISNUMBER(R117:W117),R117:W117)),0) +
   IF(Parameters!$D$33,IF(OR(IF(ISNUMBER(R117:W117),R117:W117)=0),0,GEOMEAN(IF(ISNUMBER(R117:W117),R117:W117))),0)</f>
        <v>1.5</v>
      </c>
      <c r="H117" s="21">
        <f t="shared" si="5"/>
        <v>1.5</v>
      </c>
      <c r="I117" s="81"/>
      <c r="J117" s="20" cm="1">
        <f t="array" ref="J117">IF(Parameters!$D$30, SUM(IF(ISNUMBER(Y117:AD117),(IF(Y117:AD117&gt;=Parameters!$D$40,1,"")),""))+0.5*(SUM(IF(ISNUMBER(Y117:AD117),(IF(Y117:AD117&gt;=Parameters!$D$41,1,"")),""))-SUM(IF(ISNUMBER(Y117:AD117),(IF(Y117:AD117&gt;=Parameters!$D$40,1,"")),""))),0) +
   IF(Parameters!$D$31,SUM(IF(ISNUMBER(Y117:AD117),(IF(Y117:AD117&gt;=Parameters!$D$40,1,"")),"")),0) +
   IF(Parameters!$D$32,AVERAGE(IF(ISNUMBER(Y117:AD117),Y117:AD117)),0) +
   IF(Parameters!$D$33,IF(OR(IF(ISNUMBER(Y117:AD117),Y117:AD117)=0),0,GEOMEAN(IF(ISNUMBER(Y117:AD117),Y117:AD117))),0)</f>
        <v>0</v>
      </c>
      <c r="K117" s="21">
        <f t="shared" si="6"/>
        <v>0</v>
      </c>
      <c r="L117" s="81"/>
      <c r="M117" s="19" cm="1">
        <f t="array" ref="M117">IF(Parameters!$D$30, SUM(IF(ISNUMBER(AF117:AK117),(IF(AF117:AK117&gt;=Parameters!$D$40,1,"")),""))+0.5*(SUM(IF(ISNUMBER(AF117:AK117),(IF(AF117:AK117&gt;=Parameters!$D$41,1,"")),""))-SUM(IF(ISNUMBER(AF117:AK117),(IF(AF117:AK117&gt;=Parameters!$D$40,1,"")),""))),0) +
   IF(Parameters!$D$31,SUM(IF(ISNUMBER(AF117:AK117),(IF(AF117:AK117&gt;=Parameters!$D$40,1,"")),"")),0) +
   IF(Parameters!$D$32,AVERAGE(IF(ISNUMBER(AF117:AK117),AF117:AK117)),0) +
   IF(Parameters!$D$33,IF(OR(IF(ISNUMBER(AF117:AK117),AF117:AK117)=0),0,GEOMEAN(IF(ISNUMBER(AF117:AK117),AF117:AK117))),0)</f>
        <v>1.5</v>
      </c>
      <c r="N117" s="21">
        <f t="shared" si="7"/>
        <v>1.5</v>
      </c>
      <c r="O117" s="81"/>
      <c r="P117" s="22"/>
      <c r="Q117" s="48"/>
      <c r="R117" s="23">
        <f>IF(Parameters!$D$21 = 1, MAX(Y117, AF117),
IF(Parameters!$D$22 = 1, AVERAGE(Y117,AF117),
IF(Parameters!$D$23 = 1, IFERROR(GEOMEAN(Y117, AF117), 0),
IF(Parameters!$D$24, IF(AND(Y117=10,AF117=10),10,0),
IF(Parameters!$D$25, IF(AND(Y117&gt;7,AF117&gt;7),10,0),
IF(Parameters!$D$26, IF(AND(Y117&gt;7,AF117&gt;7), 10, IF(OR(AND(Y117&gt;7,AF117&gt;5),AND(Y117&gt;5,AF117&gt;7)),6,0)),"no method"))))))</f>
        <v>8.09</v>
      </c>
      <c r="S117" s="23">
        <f>IF(Parameters!$D$21 = 1, MAX(Z117, AG117),
IF(Parameters!$D$22 = 1, AVERAGE(Z117,AG117),
IF(Parameters!$D$23 = 1, IFERROR(GEOMEAN(Z117, AG117), 0),
IF(Parameters!$D$24, IF(AND(Z117=10,AG117=10),10,0),
IF(Parameters!$D$25, IF(AND(Z117&gt;7,AG117&gt;7),10,0),
IF(Parameters!$D$26, IF(AND(Z117&gt;7,AG117&gt;7), 10, IF(OR(AND(Z117&gt;7,AG117&gt;5),AND(Z117&gt;5,AG117&gt;7)),6,0)),"no method"))))))</f>
        <v>1.8062200956937799</v>
      </c>
      <c r="T117" s="23">
        <f>IF(Parameters!$D$21 = 1, MAX(AA117, AH117),
IF(Parameters!$D$22 = 1, AVERAGE(AA117,AH117),
IF(Parameters!$D$23 = 1, IFERROR(GEOMEAN(AA117, AH117), 0),
IF(Parameters!$D$24, IF(AND(AA117=10,AH117=10),10,0),
IF(Parameters!$D$25, IF(AND(AA117&gt;7,AH117&gt;7),10,0),
IF(Parameters!$D$26, IF(AND(AA117&gt;7,AH117&gt;7), 10, IF(OR(AND(AA117&gt;7,AH117&gt;5),AND(AA117&gt;5,AH117&gt;7)),6,0)),"no method"))))))</f>
        <v>4.9400826446281005</v>
      </c>
      <c r="U117" s="23">
        <f>IF(Parameters!$D$21 = 1, MAX(AB117, AI117),
IF(Parameters!$D$22 = 1, AVERAGE(AB117,AI117),
IF(Parameters!$D$23 = 1, IFERROR(GEOMEAN(AB117, AI117), 0),
IF(Parameters!$D$24, IF(AND(AB117=10,AI117=10),10,0),
IF(Parameters!$D$25, IF(AND(AB117&gt;7,AI117&gt;7),10,0),
IF(Parameters!$D$26, IF(AND(AB117&gt;7,AI117&gt;7), 10, IF(OR(AND(AB117&gt;7,AI117&gt;5),AND(AB117&gt;5,AI117&gt;7)),6,0)),"no method"))))))</f>
        <v>6.710952380952385</v>
      </c>
      <c r="V117" s="23">
        <f>IF(Parameters!$D$21 = 1, MAX(AC117, AJ117),
IF(Parameters!$D$22 = 1, AVERAGE(AC117,AJ117),
IF(Parameters!$D$23 = 1, IFERROR(GEOMEAN(AC117, AJ117), 0),
IF(Parameters!$D$24, IF(AND(AC117=10,AJ117=10),10,0),
IF(Parameters!$D$25, IF(AND(AC117&gt;7,AJ117&gt;7),10,0),
IF(Parameters!$D$26, IF(AND(AC117&gt;7,AJ117&gt;7), 10, IF(OR(AND(AC117&gt;7,AJ117&gt;5),AND(AC117&gt;5,AJ117&gt;7)),6,0)),"no method"))))))</f>
        <v>2.3333333333333348</v>
      </c>
      <c r="W117" s="23">
        <f>IF(Parameters!$D$21 = 1, MAX(AD117, AK117),
IF(Parameters!$D$22 = 1, AVERAGE(AD117,AK117),
IF(Parameters!$D$23 = 1, IFERROR(GEOMEAN(AD117, AK117), 0),
IF(Parameters!$D$24, IF(AND(AD117=10,AK117=10),10,0),
IF(Parameters!$D$25, IF(AND(AD117&gt;7,AK117&gt;7),10,0),
IF(Parameters!$D$26, IF(AND(AD117&gt;7,AK117&gt;7), 10, IF(OR(AND(AD117&gt;7,AK117&gt;5),AND(AD117&gt;5,AK117&gt;7)),6,0)),"no method"))))))</f>
        <v>0</v>
      </c>
      <c r="X117" s="49"/>
      <c r="Y117" s="23">
        <v>6.18</v>
      </c>
      <c r="Z117" s="23">
        <v>3.6124401913875599</v>
      </c>
      <c r="AA117" s="24">
        <v>5.1074380165289304</v>
      </c>
      <c r="AB117" s="23">
        <v>3.4285714285714302</v>
      </c>
      <c r="AC117" s="23">
        <v>4.6666666666666696</v>
      </c>
      <c r="AD117" s="23">
        <v>0</v>
      </c>
      <c r="AE117" s="49"/>
      <c r="AF117" s="23">
        <v>10</v>
      </c>
      <c r="AG117" s="23">
        <v>0</v>
      </c>
      <c r="AH117" s="23">
        <v>4.7727272727272698</v>
      </c>
      <c r="AI117" s="23">
        <v>9.9933333333333394</v>
      </c>
      <c r="AJ117" s="23">
        <v>0</v>
      </c>
      <c r="AK117" s="23">
        <v>0</v>
      </c>
      <c r="AL117" s="48"/>
      <c r="AM117" s="25">
        <v>0</v>
      </c>
      <c r="AN117" s="25">
        <v>0.4</v>
      </c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</row>
    <row r="118" spans="1:53" x14ac:dyDescent="0.2">
      <c r="A118" s="61">
        <v>113</v>
      </c>
      <c r="B118" s="18" t="s">
        <v>227</v>
      </c>
      <c r="C118" s="18" t="s">
        <v>228</v>
      </c>
      <c r="D118" s="18" t="s">
        <v>434</v>
      </c>
      <c r="E118" s="18" t="s">
        <v>431</v>
      </c>
      <c r="F118" s="48"/>
      <c r="G118" s="20" cm="1">
        <f t="array" ref="G118">IF(Parameters!$D$30, SUM(IF(ISNUMBER(R118:W118),(IF(R118:W118&gt;=Parameters!$D$36,1,"")),""))+0.5*(SUM(IF(ISNUMBER(R118:W118),(IF(R118:W118&gt;=Parameters!$D$37,1,"")),""))-SUM(IF(ISNUMBER(R118:W118),(IF(R118:W118&gt;=Parameters!$D$36,1,"")),""))),0) +
   IF(Parameters!$D$31,SUM(IF(ISNUMBER(R118:W118),(IF(R118:W118&gt;=Parameters!$D$36,1,"")),"")),0) +
   IF(Parameters!$D$32,AVERAGE(IF(ISNUMBER(R118:W118),R118:W118)),0) +
   IF(Parameters!$D$33,IF(OR(IF(ISNUMBER(R118:W118),R118:W118)=0),0,GEOMEAN(IF(ISNUMBER(R118:W118),R118:W118))),0)</f>
        <v>5</v>
      </c>
      <c r="H118" s="21">
        <f t="shared" si="5"/>
        <v>5</v>
      </c>
      <c r="I118" s="81"/>
      <c r="J118" s="20" cm="1">
        <f t="array" ref="J118">IF(Parameters!$D$30, SUM(IF(ISNUMBER(Y118:AD118),(IF(Y118:AD118&gt;=Parameters!$D$40,1,"")),""))+0.5*(SUM(IF(ISNUMBER(Y118:AD118),(IF(Y118:AD118&gt;=Parameters!$D$41,1,"")),""))-SUM(IF(ISNUMBER(Y118:AD118),(IF(Y118:AD118&gt;=Parameters!$D$40,1,"")),""))),0) +
   IF(Parameters!$D$31,SUM(IF(ISNUMBER(Y118:AD118),(IF(Y118:AD118&gt;=Parameters!$D$40,1,"")),"")),0) +
   IF(Parameters!$D$32,AVERAGE(IF(ISNUMBER(Y118:AD118),Y118:AD118)),0) +
   IF(Parameters!$D$33,IF(OR(IF(ISNUMBER(Y118:AD118),Y118:AD118)=0),0,GEOMEAN(IF(ISNUMBER(Y118:AD118),Y118:AD118))),0)</f>
        <v>3.5</v>
      </c>
      <c r="K118" s="21">
        <f t="shared" si="6"/>
        <v>3.5</v>
      </c>
      <c r="L118" s="81"/>
      <c r="M118" s="19" cm="1">
        <f t="array" ref="M118">IF(Parameters!$D$30, SUM(IF(ISNUMBER(AF118:AK118),(IF(AF118:AK118&gt;=Parameters!$D$40,1,"")),""))+0.5*(SUM(IF(ISNUMBER(AF118:AK118),(IF(AF118:AK118&gt;=Parameters!$D$41,1,"")),""))-SUM(IF(ISNUMBER(AF118:AK118),(IF(AF118:AK118&gt;=Parameters!$D$40,1,"")),""))),0) +
   IF(Parameters!$D$31,SUM(IF(ISNUMBER(AF118:AK118),(IF(AF118:AK118&gt;=Parameters!$D$40,1,"")),"")),0) +
   IF(Parameters!$D$32,AVERAGE(IF(ISNUMBER(AF118:AK118),AF118:AK118)),0) +
   IF(Parameters!$D$33,IF(OR(IF(ISNUMBER(AF118:AK118),AF118:AK118)=0),0,GEOMEAN(IF(ISNUMBER(AF118:AK118),AF118:AK118))),0)</f>
        <v>3.5</v>
      </c>
      <c r="N118" s="21">
        <f t="shared" si="7"/>
        <v>3.5</v>
      </c>
      <c r="O118" s="81"/>
      <c r="P118" s="22"/>
      <c r="Q118" s="48"/>
      <c r="R118" s="23">
        <f>IF(Parameters!$D$21 = 1, MAX(Y118, AF118),
IF(Parameters!$D$22 = 1, AVERAGE(Y118,AF118),
IF(Parameters!$D$23 = 1, IFERROR(GEOMEAN(Y118, AF118), 0),
IF(Parameters!$D$24, IF(AND(Y118=10,AF118=10),10,0),
IF(Parameters!$D$25, IF(AND(Y118&gt;7,AF118&gt;7),10,0),
IF(Parameters!$D$26, IF(AND(Y118&gt;7,AF118&gt;7), 10, IF(OR(AND(Y118&gt;7,AF118&gt;5),AND(Y118&gt;5,AF118&gt;7)),6,0)),"no method"))))))</f>
        <v>9.625</v>
      </c>
      <c r="S118" s="23">
        <f>IF(Parameters!$D$21 = 1, MAX(Z118, AG118),
IF(Parameters!$D$22 = 1, AVERAGE(Z118,AG118),
IF(Parameters!$D$23 = 1, IFERROR(GEOMEAN(Z118, AG118), 0),
IF(Parameters!$D$24, IF(AND(Z118=10,AG118=10),10,0),
IF(Parameters!$D$25, IF(AND(Z118&gt;7,AG118&gt;7),10,0),
IF(Parameters!$D$26, IF(AND(Z118&gt;7,AG118&gt;7), 10, IF(OR(AND(Z118&gt;7,AG118&gt;5),AND(Z118&gt;5,AG118&gt;7)),6,0)),"no method"))))))</f>
        <v>9.1148325358851707</v>
      </c>
      <c r="T118" s="23">
        <f>IF(Parameters!$D$21 = 1, MAX(AA118, AH118),
IF(Parameters!$D$22 = 1, AVERAGE(AA118,AH118),
IF(Parameters!$D$23 = 1, IFERROR(GEOMEAN(AA118, AH118), 0),
IF(Parameters!$D$24, IF(AND(AA118=10,AH118=10),10,0),
IF(Parameters!$D$25, IF(AND(AA118&gt;7,AH118&gt;7),10,0),
IF(Parameters!$D$26, IF(AND(AA118&gt;7,AH118&gt;7), 10, IF(OR(AND(AA118&gt;7,AH118&gt;5),AND(AA118&gt;5,AH118&gt;7)),6,0)),"no method"))))))</f>
        <v>7.0888429752066102</v>
      </c>
      <c r="U118" s="23">
        <f>IF(Parameters!$D$21 = 1, MAX(AB118, AI118),
IF(Parameters!$D$22 = 1, AVERAGE(AB118,AI118),
IF(Parameters!$D$23 = 1, IFERROR(GEOMEAN(AB118, AI118), 0),
IF(Parameters!$D$24, IF(AND(AB118=10,AI118=10),10,0),
IF(Parameters!$D$25, IF(AND(AB118&gt;7,AI118&gt;7),10,0),
IF(Parameters!$D$26, IF(AND(AB118&gt;7,AI118&gt;7), 10, IF(OR(AND(AB118&gt;7,AI118&gt;5),AND(AB118&gt;5,AI118&gt;7)),6,0)),"no method"))))))</f>
        <v>9.9668314974800047</v>
      </c>
      <c r="V118" s="23">
        <f>IF(Parameters!$D$21 = 1, MAX(AC118, AJ118),
IF(Parameters!$D$22 = 1, AVERAGE(AC118,AJ118),
IF(Parameters!$D$23 = 1, IFERROR(GEOMEAN(AC118, AJ118), 0),
IF(Parameters!$D$24, IF(AND(AC118=10,AJ118=10),10,0),
IF(Parameters!$D$25, IF(AND(AC118&gt;7,AJ118&gt;7),10,0),
IF(Parameters!$D$26, IF(AND(AC118&gt;7,AJ118&gt;7), 10, IF(OR(AND(AC118&gt;7,AJ118&gt;5),AND(AC118&gt;5,AJ118&gt;7)),6,0)),"no method"))))))</f>
        <v>2.8333333333333348</v>
      </c>
      <c r="W118" s="23">
        <f>IF(Parameters!$D$21 = 1, MAX(AD118, AK118),
IF(Parameters!$D$22 = 1, AVERAGE(AD118,AK118),
IF(Parameters!$D$23 = 1, IFERROR(GEOMEAN(AD118, AK118), 0),
IF(Parameters!$D$24, IF(AND(AD118=10,AK118=10),10,0),
IF(Parameters!$D$25, IF(AND(AD118&gt;7,AK118&gt;7),10,0),
IF(Parameters!$D$26, IF(AND(AD118&gt;7,AK118&gt;7), 10, IF(OR(AND(AD118&gt;7,AK118&gt;5),AND(AD118&gt;5,AK118&gt;7)),6,0)),"no method"))))))</f>
        <v>10</v>
      </c>
      <c r="X118" s="49"/>
      <c r="Y118" s="23">
        <v>9.25</v>
      </c>
      <c r="Z118" s="23">
        <v>8.2296650717703397</v>
      </c>
      <c r="AA118" s="24">
        <v>8.4958677685950406</v>
      </c>
      <c r="AB118" s="23">
        <v>10</v>
      </c>
      <c r="AC118" s="23">
        <v>5.6666666666666696</v>
      </c>
      <c r="AD118" s="23">
        <v>10</v>
      </c>
      <c r="AE118" s="49"/>
      <c r="AF118" s="23">
        <v>10</v>
      </c>
      <c r="AG118" s="23">
        <v>10</v>
      </c>
      <c r="AH118" s="23">
        <v>5.6818181818181799</v>
      </c>
      <c r="AI118" s="23">
        <v>9.9336629949600095</v>
      </c>
      <c r="AJ118" s="23">
        <v>0</v>
      </c>
      <c r="AK118" s="23">
        <v>10</v>
      </c>
      <c r="AL118" s="48"/>
      <c r="AM118" s="25">
        <v>0</v>
      </c>
      <c r="AN118" s="25">
        <v>0.1</v>
      </c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</row>
    <row r="119" spans="1:53" x14ac:dyDescent="0.2">
      <c r="A119" s="61">
        <v>114</v>
      </c>
      <c r="B119" s="18" t="s">
        <v>229</v>
      </c>
      <c r="C119" s="18" t="s">
        <v>230</v>
      </c>
      <c r="D119" s="18" t="s">
        <v>436</v>
      </c>
      <c r="E119" s="18" t="s">
        <v>0</v>
      </c>
      <c r="F119" s="48"/>
      <c r="G119" s="20" cm="1">
        <f t="array" ref="G119">IF(Parameters!$D$30, SUM(IF(ISNUMBER(R119:W119),(IF(R119:W119&gt;=Parameters!$D$36,1,"")),""))+0.5*(SUM(IF(ISNUMBER(R119:W119),(IF(R119:W119&gt;=Parameters!$D$37,1,"")),""))-SUM(IF(ISNUMBER(R119:W119),(IF(R119:W119&gt;=Parameters!$D$36,1,"")),""))),0) +
   IF(Parameters!$D$31,SUM(IF(ISNUMBER(R119:W119),(IF(R119:W119&gt;=Parameters!$D$36,1,"")),"")),0) +
   IF(Parameters!$D$32,AVERAGE(IF(ISNUMBER(R119:W119),R119:W119)),0) +
   IF(Parameters!$D$33,IF(OR(IF(ISNUMBER(R119:W119),R119:W119)=0),0,GEOMEAN(IF(ISNUMBER(R119:W119),R119:W119))),0)</f>
        <v>1</v>
      </c>
      <c r="H119" s="21">
        <f t="shared" si="5"/>
        <v>1</v>
      </c>
      <c r="I119" s="81"/>
      <c r="J119" s="20" cm="1">
        <f t="array" ref="J119">IF(Parameters!$D$30, SUM(IF(ISNUMBER(Y119:AD119),(IF(Y119:AD119&gt;=Parameters!$D$40,1,"")),""))+0.5*(SUM(IF(ISNUMBER(Y119:AD119),(IF(Y119:AD119&gt;=Parameters!$D$41,1,"")),""))-SUM(IF(ISNUMBER(Y119:AD119),(IF(Y119:AD119&gt;=Parameters!$D$40,1,"")),""))),0) +
   IF(Parameters!$D$31,SUM(IF(ISNUMBER(Y119:AD119),(IF(Y119:AD119&gt;=Parameters!$D$40,1,"")),"")),0) +
   IF(Parameters!$D$32,AVERAGE(IF(ISNUMBER(Y119:AD119),Y119:AD119)),0) +
   IF(Parameters!$D$33,IF(OR(IF(ISNUMBER(Y119:AD119),Y119:AD119)=0),0,GEOMEAN(IF(ISNUMBER(Y119:AD119),Y119:AD119))),0)</f>
        <v>0</v>
      </c>
      <c r="K119" s="21">
        <f t="shared" si="6"/>
        <v>0</v>
      </c>
      <c r="L119" s="81"/>
      <c r="M119" s="19" cm="1">
        <f t="array" ref="M119">IF(Parameters!$D$30, SUM(IF(ISNUMBER(AF119:AK119),(IF(AF119:AK119&gt;=Parameters!$D$40,1,"")),""))+0.5*(SUM(IF(ISNUMBER(AF119:AK119),(IF(AF119:AK119&gt;=Parameters!$D$41,1,"")),""))-SUM(IF(ISNUMBER(AF119:AK119),(IF(AF119:AK119&gt;=Parameters!$D$40,1,"")),""))),0) +
   IF(Parameters!$D$31,SUM(IF(ISNUMBER(AF119:AK119),(IF(AF119:AK119&gt;=Parameters!$D$40,1,"")),"")),0) +
   IF(Parameters!$D$32,AVERAGE(IF(ISNUMBER(AF119:AK119),AF119:AK119)),0) +
   IF(Parameters!$D$33,IF(OR(IF(ISNUMBER(AF119:AK119),AF119:AK119)=0),0,GEOMEAN(IF(ISNUMBER(AF119:AK119),AF119:AK119))),0)</f>
        <v>0.5</v>
      </c>
      <c r="N119" s="21">
        <f t="shared" si="7"/>
        <v>0.5</v>
      </c>
      <c r="O119" s="81"/>
      <c r="P119" s="22"/>
      <c r="Q119" s="48"/>
      <c r="R119" s="23">
        <f>IF(Parameters!$D$21 = 1, MAX(Y119, AF119),
IF(Parameters!$D$22 = 1, AVERAGE(Y119,AF119),
IF(Parameters!$D$23 = 1, IFERROR(GEOMEAN(Y119, AF119), 0),
IF(Parameters!$D$24, IF(AND(Y119=10,AF119=10),10,0),
IF(Parameters!$D$25, IF(AND(Y119&gt;7,AF119&gt;7),10,0),
IF(Parameters!$D$26, IF(AND(Y119&gt;7,AF119&gt;7), 10, IF(OR(AND(Y119&gt;7,AF119&gt;5),AND(Y119&gt;5,AF119&gt;7)),6,0)),"no method"))))))</f>
        <v>8.1229999999999993</v>
      </c>
      <c r="S119" s="23">
        <f>IF(Parameters!$D$21 = 1, MAX(Z119, AG119),
IF(Parameters!$D$22 = 1, AVERAGE(Z119,AG119),
IF(Parameters!$D$23 = 1, IFERROR(GEOMEAN(Z119, AG119), 0),
IF(Parameters!$D$24, IF(AND(Z119=10,AG119=10),10,0),
IF(Parameters!$D$25, IF(AND(Z119&gt;7,AG119&gt;7),10,0),
IF(Parameters!$D$26, IF(AND(Z119&gt;7,AG119&gt;7), 10, IF(OR(AND(Z119&gt;7,AG119&gt;5),AND(Z119&gt;5,AG119&gt;7)),6,0)),"no method"))))))</f>
        <v>0</v>
      </c>
      <c r="T119" s="23">
        <f>IF(Parameters!$D$21 = 1, MAX(AA119, AH119),
IF(Parameters!$D$22 = 1, AVERAGE(AA119,AH119),
IF(Parameters!$D$23 = 1, IFERROR(GEOMEAN(AA119, AH119), 0),
IF(Parameters!$D$24, IF(AND(AA119=10,AH119=10),10,0),
IF(Parameters!$D$25, IF(AND(AA119&gt;7,AH119&gt;7),10,0),
IF(Parameters!$D$26, IF(AND(AA119&gt;7,AH119&gt;7), 10, IF(OR(AND(AA119&gt;7,AH119&gt;5),AND(AA119&gt;5,AH119&gt;7)),6,0)),"no method"))))))</f>
        <v>4.3429752066115697</v>
      </c>
      <c r="U119" s="23">
        <f>IF(Parameters!$D$21 = 1, MAX(AB119, AI119),
IF(Parameters!$D$22 = 1, AVERAGE(AB119,AI119),
IF(Parameters!$D$23 = 1, IFERROR(GEOMEAN(AB119, AI119), 0),
IF(Parameters!$D$24, IF(AND(AB119=10,AI119=10),10,0),
IF(Parameters!$D$25, IF(AND(AB119&gt;7,AI119&gt;7),10,0),
IF(Parameters!$D$26, IF(AND(AB119&gt;7,AI119&gt;7), 10, IF(OR(AND(AB119&gt;7,AI119&gt;5),AND(AB119&gt;5,AI119&gt;7)),6,0)),"no method"))))))</f>
        <v>2</v>
      </c>
      <c r="V119" s="23">
        <f>IF(Parameters!$D$21 = 1, MAX(AC119, AJ119),
IF(Parameters!$D$22 = 1, AVERAGE(AC119,AJ119),
IF(Parameters!$D$23 = 1, IFERROR(GEOMEAN(AC119, AJ119), 0),
IF(Parameters!$D$24, IF(AND(AC119=10,AJ119=10),10,0),
IF(Parameters!$D$25, IF(AND(AC119&gt;7,AJ119&gt;7),10,0),
IF(Parameters!$D$26, IF(AND(AC119&gt;7,AJ119&gt;7), 10, IF(OR(AND(AC119&gt;7,AJ119&gt;5),AND(AC119&gt;5,AJ119&gt;7)),6,0)),"no method"))))))</f>
        <v>1.25</v>
      </c>
      <c r="W119" s="23">
        <f>IF(Parameters!$D$21 = 1, MAX(AD119, AK119),
IF(Parameters!$D$22 = 1, AVERAGE(AD119,AK119),
IF(Parameters!$D$23 = 1, IFERROR(GEOMEAN(AD119, AK119), 0),
IF(Parameters!$D$24, IF(AND(AD119=10,AK119=10),10,0),
IF(Parameters!$D$25, IF(AND(AD119&gt;7,AK119&gt;7),10,0),
IF(Parameters!$D$26, IF(AND(AD119&gt;7,AK119&gt;7), 10, IF(OR(AND(AD119&gt;7,AK119&gt;5),AND(AD119&gt;5,AK119&gt;7)),6,0)),"no method"))))))</f>
        <v>0</v>
      </c>
      <c r="X119" s="49"/>
      <c r="Y119" s="23">
        <v>6.54</v>
      </c>
      <c r="Z119" s="23">
        <v>0</v>
      </c>
      <c r="AA119" s="24">
        <v>1.8677685950413201</v>
      </c>
      <c r="AB119" s="23">
        <v>1</v>
      </c>
      <c r="AC119" s="23">
        <v>2.5</v>
      </c>
      <c r="AD119" s="23">
        <v>0</v>
      </c>
      <c r="AE119" s="49"/>
      <c r="AF119" s="23">
        <v>9.7059999999999995</v>
      </c>
      <c r="AG119" s="23">
        <v>0</v>
      </c>
      <c r="AH119" s="23">
        <v>6.8181818181818201</v>
      </c>
      <c r="AI119" s="23">
        <v>3</v>
      </c>
      <c r="AJ119" s="23">
        <v>0</v>
      </c>
      <c r="AK119" s="23">
        <v>0</v>
      </c>
      <c r="AL119" s="48"/>
      <c r="AM119" s="25">
        <v>0</v>
      </c>
      <c r="AN119" s="25">
        <v>0.4</v>
      </c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</row>
    <row r="120" spans="1:53" x14ac:dyDescent="0.2">
      <c r="A120" s="61">
        <v>115</v>
      </c>
      <c r="B120" s="18" t="s">
        <v>231</v>
      </c>
      <c r="C120" s="18" t="s">
        <v>232</v>
      </c>
      <c r="D120" s="18" t="s">
        <v>438</v>
      </c>
      <c r="E120" s="18" t="s">
        <v>431</v>
      </c>
      <c r="F120" s="48"/>
      <c r="G120" s="20" cm="1">
        <f t="array" ref="G120">IF(Parameters!$D$30, SUM(IF(ISNUMBER(R120:W120),(IF(R120:W120&gt;=Parameters!$D$36,1,"")),""))+0.5*(SUM(IF(ISNUMBER(R120:W120),(IF(R120:W120&gt;=Parameters!$D$37,1,"")),""))-SUM(IF(ISNUMBER(R120:W120),(IF(R120:W120&gt;=Parameters!$D$36,1,"")),""))),0) +
   IF(Parameters!$D$31,SUM(IF(ISNUMBER(R120:W120),(IF(R120:W120&gt;=Parameters!$D$36,1,"")),"")),0) +
   IF(Parameters!$D$32,AVERAGE(IF(ISNUMBER(R120:W120),R120:W120)),0) +
   IF(Parameters!$D$33,IF(OR(IF(ISNUMBER(R120:W120),R120:W120)=0),0,GEOMEAN(IF(ISNUMBER(R120:W120),R120:W120))),0)</f>
        <v>4.5</v>
      </c>
      <c r="H120" s="21">
        <f t="shared" si="5"/>
        <v>4.5</v>
      </c>
      <c r="I120" s="81"/>
      <c r="J120" s="20" cm="1">
        <f t="array" ref="J120">IF(Parameters!$D$30, SUM(IF(ISNUMBER(Y120:AD120),(IF(Y120:AD120&gt;=Parameters!$D$40,1,"")),""))+0.5*(SUM(IF(ISNUMBER(Y120:AD120),(IF(Y120:AD120&gt;=Parameters!$D$41,1,"")),""))-SUM(IF(ISNUMBER(Y120:AD120),(IF(Y120:AD120&gt;=Parameters!$D$40,1,"")),""))),0) +
   IF(Parameters!$D$31,SUM(IF(ISNUMBER(Y120:AD120),(IF(Y120:AD120&gt;=Parameters!$D$40,1,"")),"")),0) +
   IF(Parameters!$D$32,AVERAGE(IF(ISNUMBER(Y120:AD120),Y120:AD120)),0) +
   IF(Parameters!$D$33,IF(OR(IF(ISNUMBER(Y120:AD120),Y120:AD120)=0),0,GEOMEAN(IF(ISNUMBER(Y120:AD120),Y120:AD120))),0)</f>
        <v>4</v>
      </c>
      <c r="K120" s="21">
        <f t="shared" si="6"/>
        <v>4</v>
      </c>
      <c r="L120" s="81"/>
      <c r="M120" s="19" cm="1">
        <f t="array" ref="M120">IF(Parameters!$D$30, SUM(IF(ISNUMBER(AF120:AK120),(IF(AF120:AK120&gt;=Parameters!$D$40,1,"")),""))+0.5*(SUM(IF(ISNUMBER(AF120:AK120),(IF(AF120:AK120&gt;=Parameters!$D$41,1,"")),""))-SUM(IF(ISNUMBER(AF120:AK120),(IF(AF120:AK120&gt;=Parameters!$D$40,1,"")),""))),0) +
   IF(Parameters!$D$31,SUM(IF(ISNUMBER(AF120:AK120),(IF(AF120:AK120&gt;=Parameters!$D$40,1,"")),"")),0) +
   IF(Parameters!$D$32,AVERAGE(IF(ISNUMBER(AF120:AK120),AF120:AK120)),0) +
   IF(Parameters!$D$33,IF(OR(IF(ISNUMBER(AF120:AK120),AF120:AK120)=0),0,GEOMEAN(IF(ISNUMBER(AF120:AK120),AF120:AK120))),0)</f>
        <v>2</v>
      </c>
      <c r="N120" s="21">
        <f t="shared" si="7"/>
        <v>2</v>
      </c>
      <c r="O120" s="81"/>
      <c r="P120" s="22"/>
      <c r="Q120" s="48"/>
      <c r="R120" s="23">
        <f>IF(Parameters!$D$21 = 1, MAX(Y120, AF120),
IF(Parameters!$D$22 = 1, AVERAGE(Y120,AF120),
IF(Parameters!$D$23 = 1, IFERROR(GEOMEAN(Y120, AF120), 0),
IF(Parameters!$D$24, IF(AND(Y120=10,AF120=10),10,0),
IF(Parameters!$D$25, IF(AND(Y120&gt;7,AF120&gt;7),10,0),
IF(Parameters!$D$26, IF(AND(Y120&gt;7,AF120&gt;7), 10, IF(OR(AND(Y120&gt;7,AF120&gt;5),AND(Y120&gt;5,AF120&gt;7)),6,0)),"no method"))))))</f>
        <v>8.5</v>
      </c>
      <c r="S120" s="23">
        <f>IF(Parameters!$D$21 = 1, MAX(Z120, AG120),
IF(Parameters!$D$22 = 1, AVERAGE(Z120,AG120),
IF(Parameters!$D$23 = 1, IFERROR(GEOMEAN(Z120, AG120), 0),
IF(Parameters!$D$24, IF(AND(Z120=10,AG120=10),10,0),
IF(Parameters!$D$25, IF(AND(Z120&gt;7,AG120&gt;7),10,0),
IF(Parameters!$D$26, IF(AND(Z120&gt;7,AG120&gt;7), 10, IF(OR(AND(Z120&gt;7,AG120&gt;5),AND(Z120&gt;5,AG120&gt;7)),6,0)),"no method"))))))</f>
        <v>3.54066985645933</v>
      </c>
      <c r="T120" s="23">
        <f>IF(Parameters!$D$21 = 1, MAX(AA120, AH120),
IF(Parameters!$D$22 = 1, AVERAGE(AA120,AH120),
IF(Parameters!$D$23 = 1, IFERROR(GEOMEAN(AA120, AH120), 0),
IF(Parameters!$D$24, IF(AND(AA120=10,AH120=10),10,0),
IF(Parameters!$D$25, IF(AND(AA120&gt;7,AH120&gt;7),10,0),
IF(Parameters!$D$26, IF(AND(AA120&gt;7,AH120&gt;7), 10, IF(OR(AND(AA120&gt;7,AH120&gt;5),AND(AA120&gt;5,AH120&gt;7)),6,0)),"no method"))))))</f>
        <v>7.3760330578512452</v>
      </c>
      <c r="U120" s="23">
        <f>IF(Parameters!$D$21 = 1, MAX(AB120, AI120),
IF(Parameters!$D$22 = 1, AVERAGE(AB120,AI120),
IF(Parameters!$D$23 = 1, IFERROR(GEOMEAN(AB120, AI120), 0),
IF(Parameters!$D$24, IF(AND(AB120=10,AI120=10),10,0),
IF(Parameters!$D$25, IF(AND(AB120&gt;7,AI120&gt;7),10,0),
IF(Parameters!$D$26, IF(AND(AB120&gt;7,AI120&gt;7), 10, IF(OR(AND(AB120&gt;7,AI120&gt;5),AND(AB120&gt;5,AI120&gt;7)),6,0)),"no method"))))))</f>
        <v>8.5134824117024692</v>
      </c>
      <c r="V120" s="23">
        <f>IF(Parameters!$D$21 = 1, MAX(AC120, AJ120),
IF(Parameters!$D$22 = 1, AVERAGE(AC120,AJ120),
IF(Parameters!$D$23 = 1, IFERROR(GEOMEAN(AC120, AJ120), 0),
IF(Parameters!$D$24, IF(AND(AC120=10,AJ120=10),10,0),
IF(Parameters!$D$25, IF(AND(AC120&gt;7,AJ120&gt;7),10,0),
IF(Parameters!$D$26, IF(AND(AC120&gt;7,AJ120&gt;7), 10, IF(OR(AND(AC120&gt;7,AJ120&gt;5),AND(AC120&gt;5,AJ120&gt;7)),6,0)),"no method"))))))</f>
        <v>8.5</v>
      </c>
      <c r="W120" s="23">
        <f>IF(Parameters!$D$21 = 1, MAX(AD120, AK120),
IF(Parameters!$D$22 = 1, AVERAGE(AD120,AK120),
IF(Parameters!$D$23 = 1, IFERROR(GEOMEAN(AD120, AK120), 0),
IF(Parameters!$D$24, IF(AND(AD120=10,AK120=10),10,0),
IF(Parameters!$D$25, IF(AND(AD120&gt;7,AK120&gt;7),10,0),
IF(Parameters!$D$26, IF(AND(AD120&gt;7,AK120&gt;7), 10, IF(OR(AND(AD120&gt;7,AK120&gt;5),AND(AD120&gt;5,AK120&gt;7)),6,0)),"no method"))))))</f>
        <v>5</v>
      </c>
      <c r="X120" s="49"/>
      <c r="Y120" s="23">
        <v>7</v>
      </c>
      <c r="Z120" s="23">
        <v>7.0813397129186599</v>
      </c>
      <c r="AA120" s="24">
        <v>8.8429752066115697</v>
      </c>
      <c r="AB120" s="23">
        <v>7.1428571428571397</v>
      </c>
      <c r="AC120" s="23">
        <v>10</v>
      </c>
      <c r="AD120" s="23">
        <v>10</v>
      </c>
      <c r="AE120" s="49"/>
      <c r="AF120" s="23">
        <v>10</v>
      </c>
      <c r="AG120" s="23">
        <v>0</v>
      </c>
      <c r="AH120" s="23">
        <v>5.9090909090909198</v>
      </c>
      <c r="AI120" s="23">
        <v>9.8841076805477996</v>
      </c>
      <c r="AJ120" s="23">
        <v>7</v>
      </c>
      <c r="AK120" s="23">
        <v>0</v>
      </c>
      <c r="AL120" s="48"/>
      <c r="AM120" s="25">
        <v>0</v>
      </c>
      <c r="AN120" s="25">
        <v>0.3</v>
      </c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</row>
    <row r="121" spans="1:53" x14ac:dyDescent="0.2">
      <c r="A121" s="61">
        <v>116</v>
      </c>
      <c r="B121" s="18" t="s">
        <v>233</v>
      </c>
      <c r="C121" s="18" t="s">
        <v>234</v>
      </c>
      <c r="D121" s="18" t="s">
        <v>435</v>
      </c>
      <c r="E121" s="18" t="s">
        <v>432</v>
      </c>
      <c r="F121" s="48"/>
      <c r="G121" s="20" cm="1">
        <f t="array" ref="G121">IF(Parameters!$D$30, SUM(IF(ISNUMBER(R121:W121),(IF(R121:W121&gt;=Parameters!$D$36,1,"")),""))+0.5*(SUM(IF(ISNUMBER(R121:W121),(IF(R121:W121&gt;=Parameters!$D$37,1,"")),""))-SUM(IF(ISNUMBER(R121:W121),(IF(R121:W121&gt;=Parameters!$D$36,1,"")),""))),0) +
   IF(Parameters!$D$31,SUM(IF(ISNUMBER(R121:W121),(IF(R121:W121&gt;=Parameters!$D$36,1,"")),"")),0) +
   IF(Parameters!$D$32,AVERAGE(IF(ISNUMBER(R121:W121),R121:W121)),0) +
   IF(Parameters!$D$33,IF(OR(IF(ISNUMBER(R121:W121),R121:W121)=0),0,GEOMEAN(IF(ISNUMBER(R121:W121),R121:W121))),0)</f>
        <v>1.5</v>
      </c>
      <c r="H121" s="21">
        <f t="shared" si="5"/>
        <v>1.5</v>
      </c>
      <c r="I121" s="81"/>
      <c r="J121" s="20" cm="1">
        <f t="array" ref="J121">IF(Parameters!$D$30, SUM(IF(ISNUMBER(Y121:AD121),(IF(Y121:AD121&gt;=Parameters!$D$40,1,"")),""))+0.5*(SUM(IF(ISNUMBER(Y121:AD121),(IF(Y121:AD121&gt;=Parameters!$D$41,1,"")),""))-SUM(IF(ISNUMBER(Y121:AD121),(IF(Y121:AD121&gt;=Parameters!$D$40,1,"")),""))),0) +
   IF(Parameters!$D$31,SUM(IF(ISNUMBER(Y121:AD121),(IF(Y121:AD121&gt;=Parameters!$D$40,1,"")),"")),0) +
   IF(Parameters!$D$32,AVERAGE(IF(ISNUMBER(Y121:AD121),Y121:AD121)),0) +
   IF(Parameters!$D$33,IF(OR(IF(ISNUMBER(Y121:AD121),Y121:AD121)=0),0,GEOMEAN(IF(ISNUMBER(Y121:AD121),Y121:AD121))),0)</f>
        <v>0</v>
      </c>
      <c r="K121" s="21">
        <f t="shared" si="6"/>
        <v>0</v>
      </c>
      <c r="L121" s="81"/>
      <c r="M121" s="19" cm="1">
        <f t="array" ref="M121">IF(Parameters!$D$30, SUM(IF(ISNUMBER(AF121:AK121),(IF(AF121:AK121&gt;=Parameters!$D$40,1,"")),""))+0.5*(SUM(IF(ISNUMBER(AF121:AK121),(IF(AF121:AK121&gt;=Parameters!$D$41,1,"")),""))-SUM(IF(ISNUMBER(AF121:AK121),(IF(AF121:AK121&gt;=Parameters!$D$40,1,"")),""))),0) +
   IF(Parameters!$D$31,SUM(IF(ISNUMBER(AF121:AK121),(IF(AF121:AK121&gt;=Parameters!$D$40,1,"")),"")),0) +
   IF(Parameters!$D$32,AVERAGE(IF(ISNUMBER(AF121:AK121),AF121:AK121)),0) +
   IF(Parameters!$D$33,IF(OR(IF(ISNUMBER(AF121:AK121),AF121:AK121)=0),0,GEOMEAN(IF(ISNUMBER(AF121:AK121),AF121:AK121))),0)</f>
        <v>1.5</v>
      </c>
      <c r="N121" s="21">
        <f t="shared" si="7"/>
        <v>1.5</v>
      </c>
      <c r="O121" s="81"/>
      <c r="P121" s="22"/>
      <c r="Q121" s="48"/>
      <c r="R121" s="23">
        <f>IF(Parameters!$D$21 = 1, MAX(Y121, AF121),
IF(Parameters!$D$22 = 1, AVERAGE(Y121,AF121),
IF(Parameters!$D$23 = 1, IFERROR(GEOMEAN(Y121, AF121), 0),
IF(Parameters!$D$24, IF(AND(Y121=10,AF121=10),10,0),
IF(Parameters!$D$25, IF(AND(Y121&gt;7,AF121&gt;7),10,0),
IF(Parameters!$D$26, IF(AND(Y121&gt;7,AF121&gt;7), 10, IF(OR(AND(Y121&gt;7,AF121&gt;5),AND(Y121&gt;5,AF121&gt;7)),6,0)),"no method"))))))</f>
        <v>7.63</v>
      </c>
      <c r="S121" s="23">
        <f>IF(Parameters!$D$21 = 1, MAX(Z121, AG121),
IF(Parameters!$D$22 = 1, AVERAGE(Z121,AG121),
IF(Parameters!$D$23 = 1, IFERROR(GEOMEAN(Z121, AG121), 0),
IF(Parameters!$D$24, IF(AND(Z121=10,AG121=10),10,0),
IF(Parameters!$D$25, IF(AND(Z121&gt;7,AG121&gt;7),10,0),
IF(Parameters!$D$26, IF(AND(Z121&gt;7,AG121&gt;7), 10, IF(OR(AND(Z121&gt;7,AG121&gt;5),AND(Z121&gt;5,AG121&gt;7)),6,0)),"no method"))))))</f>
        <v>0.58612440191387505</v>
      </c>
      <c r="T121" s="23">
        <f>IF(Parameters!$D$21 = 1, MAX(AA121, AH121),
IF(Parameters!$D$22 = 1, AVERAGE(AA121,AH121),
IF(Parameters!$D$23 = 1, IFERROR(GEOMEAN(AA121, AH121), 0),
IF(Parameters!$D$24, IF(AND(AA121=10,AH121=10),10,0),
IF(Parameters!$D$25, IF(AND(AA121&gt;7,AH121&gt;7),10,0),
IF(Parameters!$D$26, IF(AND(AA121&gt;7,AH121&gt;7), 10, IF(OR(AND(AA121&gt;7,AH121&gt;5),AND(AA121&gt;5,AH121&gt;7)),6,0)),"no method"))))))</f>
        <v>6.6301652892562002</v>
      </c>
      <c r="U121" s="23">
        <f>IF(Parameters!$D$21 = 1, MAX(AB121, AI121),
IF(Parameters!$D$22 = 1, AVERAGE(AB121,AI121),
IF(Parameters!$D$23 = 1, IFERROR(GEOMEAN(AB121, AI121), 0),
IF(Parameters!$D$24, IF(AND(AB121=10,AI121=10),10,0),
IF(Parameters!$D$25, IF(AND(AB121&gt;7,AI121&gt;7),10,0),
IF(Parameters!$D$26, IF(AND(AB121&gt;7,AI121&gt;7), 10, IF(OR(AND(AB121&gt;7,AI121&gt;5),AND(AB121&gt;5,AI121&gt;7)),6,0)),"no method"))))))</f>
        <v>1.5714285714285701</v>
      </c>
      <c r="V121" s="23">
        <f>IF(Parameters!$D$21 = 1, MAX(AC121, AJ121),
IF(Parameters!$D$22 = 1, AVERAGE(AC121,AJ121),
IF(Parameters!$D$23 = 1, IFERROR(GEOMEAN(AC121, AJ121), 0),
IF(Parameters!$D$24, IF(AND(AC121=10,AJ121=10),10,0),
IF(Parameters!$D$25, IF(AND(AC121&gt;7,AJ121&gt;7),10,0),
IF(Parameters!$D$26, IF(AND(AC121&gt;7,AJ121&gt;7), 10, IF(OR(AND(AC121&gt;7,AJ121&gt;5),AND(AC121&gt;5,AJ121&gt;7)),6,0)),"no method"))))))</f>
        <v>2.75</v>
      </c>
      <c r="W121" s="23">
        <f>IF(Parameters!$D$21 = 1, MAX(AD121, AK121),
IF(Parameters!$D$22 = 1, AVERAGE(AD121,AK121),
IF(Parameters!$D$23 = 1, IFERROR(GEOMEAN(AD121, AK121), 0),
IF(Parameters!$D$24, IF(AND(AD121=10,AK121=10),10,0),
IF(Parameters!$D$25, IF(AND(AD121&gt;7,AK121&gt;7),10,0),
IF(Parameters!$D$26, IF(AND(AD121&gt;7,AK121&gt;7), 10, IF(OR(AND(AD121&gt;7,AK121&gt;5),AND(AD121&gt;5,AK121&gt;7)),6,0)),"no method"))))))</f>
        <v>0</v>
      </c>
      <c r="X121" s="49"/>
      <c r="Y121" s="23">
        <v>5.26</v>
      </c>
      <c r="Z121" s="23">
        <v>1.1722488038277501</v>
      </c>
      <c r="AA121" s="24">
        <v>6.2148760330578501</v>
      </c>
      <c r="AB121" s="23">
        <v>3.1428571428571401</v>
      </c>
      <c r="AC121" s="23">
        <v>5.5</v>
      </c>
      <c r="AD121" s="23">
        <v>0</v>
      </c>
      <c r="AE121" s="49"/>
      <c r="AF121" s="23">
        <v>10</v>
      </c>
      <c r="AG121" s="23">
        <v>0</v>
      </c>
      <c r="AH121" s="23">
        <v>7.0454545454545503</v>
      </c>
      <c r="AI121" s="23">
        <v>0</v>
      </c>
      <c r="AJ121" s="23">
        <v>0</v>
      </c>
      <c r="AK121" s="23">
        <v>0</v>
      </c>
      <c r="AL121" s="48"/>
      <c r="AM121" s="25">
        <v>0</v>
      </c>
      <c r="AN121" s="25">
        <v>0.4</v>
      </c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</row>
    <row r="122" spans="1:53" x14ac:dyDescent="0.2">
      <c r="A122" s="61">
        <v>117</v>
      </c>
      <c r="B122" s="18" t="s">
        <v>235</v>
      </c>
      <c r="C122" s="18" t="s">
        <v>236</v>
      </c>
      <c r="D122" s="18" t="s">
        <v>438</v>
      </c>
      <c r="E122" s="18" t="s">
        <v>432</v>
      </c>
      <c r="F122" s="48"/>
      <c r="G122" s="20" cm="1">
        <f t="array" ref="G122">IF(Parameters!$D$30, SUM(IF(ISNUMBER(R122:W122),(IF(R122:W122&gt;=Parameters!$D$36,1,"")),""))+0.5*(SUM(IF(ISNUMBER(R122:W122),(IF(R122:W122&gt;=Parameters!$D$37,1,"")),""))-SUM(IF(ISNUMBER(R122:W122),(IF(R122:W122&gt;=Parameters!$D$36,1,"")),""))),0) +
   IF(Parameters!$D$31,SUM(IF(ISNUMBER(R122:W122),(IF(R122:W122&gt;=Parameters!$D$36,1,"")),"")),0) +
   IF(Parameters!$D$32,AVERAGE(IF(ISNUMBER(R122:W122),R122:W122)),0) +
   IF(Parameters!$D$33,IF(OR(IF(ISNUMBER(R122:W122),R122:W122)=0),0,GEOMEAN(IF(ISNUMBER(R122:W122),R122:W122))),0)</f>
        <v>1.5</v>
      </c>
      <c r="H122" s="21">
        <f t="shared" si="5"/>
        <v>1.5</v>
      </c>
      <c r="I122" s="81"/>
      <c r="J122" s="20" cm="1">
        <f t="array" ref="J122">IF(Parameters!$D$30, SUM(IF(ISNUMBER(Y122:AD122),(IF(Y122:AD122&gt;=Parameters!$D$40,1,"")),""))+0.5*(SUM(IF(ISNUMBER(Y122:AD122),(IF(Y122:AD122&gt;=Parameters!$D$41,1,"")),""))-SUM(IF(ISNUMBER(Y122:AD122),(IF(Y122:AD122&gt;=Parameters!$D$40,1,"")),""))),0) +
   IF(Parameters!$D$31,SUM(IF(ISNUMBER(Y122:AD122),(IF(Y122:AD122&gt;=Parameters!$D$40,1,"")),"")),0) +
   IF(Parameters!$D$32,AVERAGE(IF(ISNUMBER(Y122:AD122),Y122:AD122)),0) +
   IF(Parameters!$D$33,IF(OR(IF(ISNUMBER(Y122:AD122),Y122:AD122)=0),0,GEOMEAN(IF(ISNUMBER(Y122:AD122),Y122:AD122))),0)</f>
        <v>0.5</v>
      </c>
      <c r="K122" s="21">
        <f t="shared" si="6"/>
        <v>0.5</v>
      </c>
      <c r="L122" s="81"/>
      <c r="M122" s="19" cm="1">
        <f t="array" ref="M122">IF(Parameters!$D$30, SUM(IF(ISNUMBER(AF122:AK122),(IF(AF122:AK122&gt;=Parameters!$D$40,1,"")),""))+0.5*(SUM(IF(ISNUMBER(AF122:AK122),(IF(AF122:AK122&gt;=Parameters!$D$41,1,"")),""))-SUM(IF(ISNUMBER(AF122:AK122),(IF(AF122:AK122&gt;=Parameters!$D$40,1,"")),""))),0) +
   IF(Parameters!$D$31,SUM(IF(ISNUMBER(AF122:AK122),(IF(AF122:AK122&gt;=Parameters!$D$40,1,"")),"")),0) +
   IF(Parameters!$D$32,AVERAGE(IF(ISNUMBER(AF122:AK122),AF122:AK122)),0) +
   IF(Parameters!$D$33,IF(OR(IF(ISNUMBER(AF122:AK122),AF122:AK122)=0),0,GEOMEAN(IF(ISNUMBER(AF122:AK122),AF122:AK122))),0)</f>
        <v>1</v>
      </c>
      <c r="N122" s="21">
        <f t="shared" si="7"/>
        <v>1</v>
      </c>
      <c r="O122" s="81"/>
      <c r="P122" s="22"/>
      <c r="Q122" s="48"/>
      <c r="R122" s="23">
        <f>IF(Parameters!$D$21 = 1, MAX(Y122, AF122),
IF(Parameters!$D$22 = 1, AVERAGE(Y122,AF122),
IF(Parameters!$D$23 = 1, IFERROR(GEOMEAN(Y122, AF122), 0),
IF(Parameters!$D$24, IF(AND(Y122=10,AF122=10),10,0),
IF(Parameters!$D$25, IF(AND(Y122&gt;7,AF122&gt;7),10,0),
IF(Parameters!$D$26, IF(AND(Y122&gt;7,AF122&gt;7), 10, IF(OR(AND(Y122&gt;7,AF122&gt;5),AND(Y122&gt;5,AF122&gt;7)),6,0)),"no method"))))))</f>
        <v>7.125</v>
      </c>
      <c r="S122" s="23">
        <f>IF(Parameters!$D$21 = 1, MAX(Z122, AG122),
IF(Parameters!$D$22 = 1, AVERAGE(Z122,AG122),
IF(Parameters!$D$23 = 1, IFERROR(GEOMEAN(Z122, AG122), 0),
IF(Parameters!$D$24, IF(AND(Z122=10,AG122=10),10,0),
IF(Parameters!$D$25, IF(AND(Z122&gt;7,AG122&gt;7),10,0),
IF(Parameters!$D$26, IF(AND(Z122&gt;7,AG122&gt;7), 10, IF(OR(AND(Z122&gt;7,AG122&gt;5),AND(Z122&gt;5,AG122&gt;7)),6,0)),"no method"))))))</f>
        <v>3.6004784688995199</v>
      </c>
      <c r="T122" s="23">
        <f>IF(Parameters!$D$21 = 1, MAX(AA122, AH122),
IF(Parameters!$D$22 = 1, AVERAGE(AA122,AH122),
IF(Parameters!$D$23 = 1, IFERROR(GEOMEAN(AA122, AH122), 0),
IF(Parameters!$D$24, IF(AND(AA122=10,AH122=10),10,0),
IF(Parameters!$D$25, IF(AND(AA122&gt;7,AH122&gt;7),10,0),
IF(Parameters!$D$26, IF(AND(AA122&gt;7,AH122&gt;7), 10, IF(OR(AND(AA122&gt;7,AH122&gt;5),AND(AA122&gt;5,AH122&gt;7)),6,0)),"no method"))))))</f>
        <v>3.5268595041322301</v>
      </c>
      <c r="U122" s="23">
        <f>IF(Parameters!$D$21 = 1, MAX(AB122, AI122),
IF(Parameters!$D$22 = 1, AVERAGE(AB122,AI122),
IF(Parameters!$D$23 = 1, IFERROR(GEOMEAN(AB122, AI122), 0),
IF(Parameters!$D$24, IF(AND(AB122=10,AI122=10),10,0),
IF(Parameters!$D$25, IF(AND(AB122&gt;7,AI122&gt;7),10,0),
IF(Parameters!$D$26, IF(AND(AB122&gt;7,AI122&gt;7), 10, IF(OR(AND(AB122&gt;7,AI122&gt;5),AND(AB122&gt;5,AI122&gt;7)),6,0)),"no method"))))))</f>
        <v>5.9761904761904798</v>
      </c>
      <c r="V122" s="23">
        <f>IF(Parameters!$D$21 = 1, MAX(AC122, AJ122),
IF(Parameters!$D$22 = 1, AVERAGE(AC122,AJ122),
IF(Parameters!$D$23 = 1, IFERROR(GEOMEAN(AC122, AJ122), 0),
IF(Parameters!$D$24, IF(AND(AC122=10,AJ122=10),10,0),
IF(Parameters!$D$25, IF(AND(AC122&gt;7,AJ122&gt;7),10,0),
IF(Parameters!$D$26, IF(AND(AC122&gt;7,AJ122&gt;7), 10, IF(OR(AND(AC122&gt;7,AJ122&gt;5),AND(AC122&gt;5,AJ122&gt;7)),6,0)),"no method"))))))</f>
        <v>1.583333333333335</v>
      </c>
      <c r="W122" s="23">
        <f>IF(Parameters!$D$21 = 1, MAX(AD122, AK122),
IF(Parameters!$D$22 = 1, AVERAGE(AD122,AK122),
IF(Parameters!$D$23 = 1, IFERROR(GEOMEAN(AD122, AK122), 0),
IF(Parameters!$D$24, IF(AND(AD122=10,AK122=10),10,0),
IF(Parameters!$D$25, IF(AND(AD122&gt;7,AK122&gt;7),10,0),
IF(Parameters!$D$26, IF(AND(AD122&gt;7,AK122&gt;7), 10, IF(OR(AND(AD122&gt;7,AK122&gt;5),AND(AD122&gt;5,AK122&gt;7)),6,0)),"no method"))))))</f>
        <v>0</v>
      </c>
      <c r="X122" s="49"/>
      <c r="Y122" s="23">
        <v>4.25</v>
      </c>
      <c r="Z122" s="23">
        <v>7.2009569377990399</v>
      </c>
      <c r="AA122" s="24">
        <v>5.9173553719008298</v>
      </c>
      <c r="AB122" s="23">
        <v>5.28571428571429</v>
      </c>
      <c r="AC122" s="23">
        <v>3.1666666666666701</v>
      </c>
      <c r="AD122" s="23">
        <v>0</v>
      </c>
      <c r="AE122" s="49"/>
      <c r="AF122" s="23">
        <v>10</v>
      </c>
      <c r="AG122" s="23">
        <v>0</v>
      </c>
      <c r="AH122" s="23">
        <v>1.13636363636363</v>
      </c>
      <c r="AI122" s="23">
        <v>6.6666666666666696</v>
      </c>
      <c r="AJ122" s="23">
        <v>0</v>
      </c>
      <c r="AK122" s="23">
        <v>0</v>
      </c>
      <c r="AL122" s="48"/>
      <c r="AM122" s="25">
        <v>0</v>
      </c>
      <c r="AN122" s="25">
        <v>0.3</v>
      </c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</row>
    <row r="123" spans="1:53" x14ac:dyDescent="0.2">
      <c r="A123" s="61">
        <v>118</v>
      </c>
      <c r="B123" s="18" t="s">
        <v>237</v>
      </c>
      <c r="C123" s="18" t="s">
        <v>238</v>
      </c>
      <c r="D123" s="18" t="s">
        <v>434</v>
      </c>
      <c r="E123" s="18" t="s">
        <v>431</v>
      </c>
      <c r="F123" s="48"/>
      <c r="G123" s="20" cm="1">
        <f t="array" ref="G123">IF(Parameters!$D$30, SUM(IF(ISNUMBER(R123:W123),(IF(R123:W123&gt;=Parameters!$D$36,1,"")),""))+0.5*(SUM(IF(ISNUMBER(R123:W123),(IF(R123:W123&gt;=Parameters!$D$37,1,"")),""))-SUM(IF(ISNUMBER(R123:W123),(IF(R123:W123&gt;=Parameters!$D$36,1,"")),""))),0) +
   IF(Parameters!$D$31,SUM(IF(ISNUMBER(R123:W123),(IF(R123:W123&gt;=Parameters!$D$36,1,"")),"")),0) +
   IF(Parameters!$D$32,AVERAGE(IF(ISNUMBER(R123:W123),R123:W123)),0) +
   IF(Parameters!$D$33,IF(OR(IF(ISNUMBER(R123:W123),R123:W123)=0),0,GEOMEAN(IF(ISNUMBER(R123:W123),R123:W123))),0)</f>
        <v>4.5</v>
      </c>
      <c r="H123" s="21">
        <f t="shared" si="5"/>
        <v>4.5</v>
      </c>
      <c r="I123" s="81"/>
      <c r="J123" s="20" cm="1">
        <f t="array" ref="J123">IF(Parameters!$D$30, SUM(IF(ISNUMBER(Y123:AD123),(IF(Y123:AD123&gt;=Parameters!$D$40,1,"")),""))+0.5*(SUM(IF(ISNUMBER(Y123:AD123),(IF(Y123:AD123&gt;=Parameters!$D$41,1,"")),""))-SUM(IF(ISNUMBER(Y123:AD123),(IF(Y123:AD123&gt;=Parameters!$D$40,1,"")),""))),0) +
   IF(Parameters!$D$31,SUM(IF(ISNUMBER(Y123:AD123),(IF(Y123:AD123&gt;=Parameters!$D$40,1,"")),"")),0) +
   IF(Parameters!$D$32,AVERAGE(IF(ISNUMBER(Y123:AD123),Y123:AD123)),0) +
   IF(Parameters!$D$33,IF(OR(IF(ISNUMBER(Y123:AD123),Y123:AD123)=0),0,GEOMEAN(IF(ISNUMBER(Y123:AD123),Y123:AD123))),0)</f>
        <v>5</v>
      </c>
      <c r="K123" s="21">
        <f t="shared" si="6"/>
        <v>5</v>
      </c>
      <c r="L123" s="81"/>
      <c r="M123" s="19" cm="1">
        <f t="array" ref="M123">IF(Parameters!$D$30, SUM(IF(ISNUMBER(AF123:AK123),(IF(AF123:AK123&gt;=Parameters!$D$40,1,"")),""))+0.5*(SUM(IF(ISNUMBER(AF123:AK123),(IF(AF123:AK123&gt;=Parameters!$D$41,1,"")),""))-SUM(IF(ISNUMBER(AF123:AK123),(IF(AF123:AK123&gt;=Parameters!$D$40,1,"")),""))),0) +
   IF(Parameters!$D$31,SUM(IF(ISNUMBER(AF123:AK123),(IF(AF123:AK123&gt;=Parameters!$D$40,1,"")),"")),0) +
   IF(Parameters!$D$32,AVERAGE(IF(ISNUMBER(AF123:AK123),AF123:AK123)),0) +
   IF(Parameters!$D$33,IF(OR(IF(ISNUMBER(AF123:AK123),AF123:AK123)=0),0,GEOMEAN(IF(ISNUMBER(AF123:AK123),AF123:AK123))),0)</f>
        <v>2.5</v>
      </c>
      <c r="N123" s="21">
        <f t="shared" si="7"/>
        <v>2.5</v>
      </c>
      <c r="O123" s="81"/>
      <c r="P123" s="22"/>
      <c r="Q123" s="48"/>
      <c r="R123" s="23">
        <f>IF(Parameters!$D$21 = 1, MAX(Y123, AF123),
IF(Parameters!$D$22 = 1, AVERAGE(Y123,AF123),
IF(Parameters!$D$23 = 1, IFERROR(GEOMEAN(Y123, AF123), 0),
IF(Parameters!$D$24, IF(AND(Y123=10,AF123=10),10,0),
IF(Parameters!$D$25, IF(AND(Y123&gt;7,AF123&gt;7),10,0),
IF(Parameters!$D$26, IF(AND(Y123&gt;7,AF123&gt;7), 10, IF(OR(AND(Y123&gt;7,AF123&gt;5),AND(Y123&gt;5,AF123&gt;7)),6,0)),"no method"))))))</f>
        <v>7.46</v>
      </c>
      <c r="S123" s="23">
        <f>IF(Parameters!$D$21 = 1, MAX(Z123, AG123),
IF(Parameters!$D$22 = 1, AVERAGE(Z123,AG123),
IF(Parameters!$D$23 = 1, IFERROR(GEOMEAN(Z123, AG123), 0),
IF(Parameters!$D$24, IF(AND(Z123=10,AG123=10),10,0),
IF(Parameters!$D$25, IF(AND(Z123&gt;7,AG123&gt;7),10,0),
IF(Parameters!$D$26, IF(AND(Z123&gt;7,AG123&gt;7), 10, IF(OR(AND(Z123&gt;7,AG123&gt;5),AND(Z123&gt;5,AG123&gt;7)),6,0)),"no method"))))))</f>
        <v>10</v>
      </c>
      <c r="T123" s="23">
        <f>IF(Parameters!$D$21 = 1, MAX(AA123, AH123),
IF(Parameters!$D$22 = 1, AVERAGE(AA123,AH123),
IF(Parameters!$D$23 = 1, IFERROR(GEOMEAN(AA123, AH123), 0),
IF(Parameters!$D$24, IF(AND(AA123=10,AH123=10),10,0),
IF(Parameters!$D$25, IF(AND(AA123&gt;7,AH123&gt;7),10,0),
IF(Parameters!$D$26, IF(AND(AA123&gt;7,AH123&gt;7), 10, IF(OR(AND(AA123&gt;7,AH123&gt;5),AND(AA123&gt;5,AH123&gt;7)),6,0)),"no method"))))))</f>
        <v>6.5909090909090899</v>
      </c>
      <c r="U123" s="23">
        <f>IF(Parameters!$D$21 = 1, MAX(AB123, AI123),
IF(Parameters!$D$22 = 1, AVERAGE(AB123,AI123),
IF(Parameters!$D$23 = 1, IFERROR(GEOMEAN(AB123, AI123), 0),
IF(Parameters!$D$24, IF(AND(AB123=10,AI123=10),10,0),
IF(Parameters!$D$25, IF(AND(AB123&gt;7,AI123&gt;7),10,0),
IF(Parameters!$D$26, IF(AND(AB123&gt;7,AI123&gt;7), 10, IF(OR(AND(AB123&gt;7,AI123&gt;5),AND(AB123&gt;5,AI123&gt;7)),6,0)),"no method"))))))</f>
        <v>9.2777524675641754</v>
      </c>
      <c r="V123" s="23">
        <f>IF(Parameters!$D$21 = 1, MAX(AC123, AJ123),
IF(Parameters!$D$22 = 1, AVERAGE(AC123,AJ123),
IF(Parameters!$D$23 = 1, IFERROR(GEOMEAN(AC123, AJ123), 0),
IF(Parameters!$D$24, IF(AND(AC123=10,AJ123=10),10,0),
IF(Parameters!$D$25, IF(AND(AC123&gt;7,AJ123&gt;7),10,0),
IF(Parameters!$D$26, IF(AND(AC123&gt;7,AJ123&gt;7), 10, IF(OR(AND(AC123&gt;7,AJ123&gt;5),AND(AC123&gt;5,AJ123&gt;7)),6,0)),"no method"))))))</f>
        <v>4</v>
      </c>
      <c r="W123" s="23">
        <f>IF(Parameters!$D$21 = 1, MAX(AD123, AK123),
IF(Parameters!$D$22 = 1, AVERAGE(AD123,AK123),
IF(Parameters!$D$23 = 1, IFERROR(GEOMEAN(AD123, AK123), 0),
IF(Parameters!$D$24, IF(AND(AD123=10,AK123=10),10,0),
IF(Parameters!$D$25, IF(AND(AD123&gt;7,AK123&gt;7),10,0),
IF(Parameters!$D$26, IF(AND(AD123&gt;7,AK123&gt;7), 10, IF(OR(AND(AD123&gt;7,AK123&gt;5),AND(AD123&gt;5,AK123&gt;7)),6,0)),"no method"))))))</f>
        <v>10</v>
      </c>
      <c r="X123" s="49"/>
      <c r="Y123" s="23">
        <v>10</v>
      </c>
      <c r="Z123" s="23">
        <v>10</v>
      </c>
      <c r="AA123" s="24">
        <v>8.1818181818181799</v>
      </c>
      <c r="AB123" s="23">
        <v>10</v>
      </c>
      <c r="AC123" s="23">
        <v>8</v>
      </c>
      <c r="AD123" s="23">
        <v>10</v>
      </c>
      <c r="AE123" s="49"/>
      <c r="AF123" s="23">
        <v>4.92</v>
      </c>
      <c r="AG123" s="23">
        <v>10</v>
      </c>
      <c r="AH123" s="23">
        <v>5</v>
      </c>
      <c r="AI123" s="23">
        <v>8.5555049351283508</v>
      </c>
      <c r="AJ123" s="23">
        <v>0</v>
      </c>
      <c r="AK123" s="23">
        <v>10</v>
      </c>
      <c r="AL123" s="48"/>
      <c r="AM123" s="25">
        <v>0</v>
      </c>
      <c r="AN123" s="25">
        <v>0</v>
      </c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</row>
    <row r="124" spans="1:53" x14ac:dyDescent="0.2">
      <c r="A124" s="61">
        <v>119</v>
      </c>
      <c r="B124" s="18" t="s">
        <v>239</v>
      </c>
      <c r="C124" s="18" t="s">
        <v>240</v>
      </c>
      <c r="D124" s="18" t="s">
        <v>434</v>
      </c>
      <c r="E124" s="18" t="s">
        <v>431</v>
      </c>
      <c r="F124" s="48"/>
      <c r="G124" s="20" cm="1">
        <f t="array" ref="G124">IF(Parameters!$D$30, SUM(IF(ISNUMBER(R124:W124),(IF(R124:W124&gt;=Parameters!$D$36,1,"")),""))+0.5*(SUM(IF(ISNUMBER(R124:W124),(IF(R124:W124&gt;=Parameters!$D$37,1,"")),""))-SUM(IF(ISNUMBER(R124:W124),(IF(R124:W124&gt;=Parameters!$D$36,1,"")),""))),0) +
   IF(Parameters!$D$31,SUM(IF(ISNUMBER(R124:W124),(IF(R124:W124&gt;=Parameters!$D$36,1,"")),"")),0) +
   IF(Parameters!$D$32,AVERAGE(IF(ISNUMBER(R124:W124),R124:W124)),0) +
   IF(Parameters!$D$33,IF(OR(IF(ISNUMBER(R124:W124),R124:W124)=0),0,GEOMEAN(IF(ISNUMBER(R124:W124),R124:W124))),0)</f>
        <v>2</v>
      </c>
      <c r="H124" s="21">
        <f t="shared" si="5"/>
        <v>2</v>
      </c>
      <c r="I124" s="81"/>
      <c r="J124" s="20" cm="1">
        <f t="array" ref="J124">IF(Parameters!$D$30, SUM(IF(ISNUMBER(Y124:AD124),(IF(Y124:AD124&gt;=Parameters!$D$40,1,"")),""))+0.5*(SUM(IF(ISNUMBER(Y124:AD124),(IF(Y124:AD124&gt;=Parameters!$D$41,1,"")),""))-SUM(IF(ISNUMBER(Y124:AD124),(IF(Y124:AD124&gt;=Parameters!$D$40,1,"")),""))),0) +
   IF(Parameters!$D$31,SUM(IF(ISNUMBER(Y124:AD124),(IF(Y124:AD124&gt;=Parameters!$D$40,1,"")),"")),0) +
   IF(Parameters!$D$32,AVERAGE(IF(ISNUMBER(Y124:AD124),Y124:AD124)),0) +
   IF(Parameters!$D$33,IF(OR(IF(ISNUMBER(Y124:AD124),Y124:AD124)=0),0,GEOMEAN(IF(ISNUMBER(Y124:AD124),Y124:AD124))),0)</f>
        <v>2.5</v>
      </c>
      <c r="K124" s="21">
        <f t="shared" si="6"/>
        <v>2.5</v>
      </c>
      <c r="L124" s="81"/>
      <c r="M124" s="19" cm="1">
        <f t="array" ref="M124">IF(Parameters!$D$30, SUM(IF(ISNUMBER(AF124:AK124),(IF(AF124:AK124&gt;=Parameters!$D$40,1,"")),""))+0.5*(SUM(IF(ISNUMBER(AF124:AK124),(IF(AF124:AK124&gt;=Parameters!$D$41,1,"")),""))-SUM(IF(ISNUMBER(AF124:AK124),(IF(AF124:AK124&gt;=Parameters!$D$40,1,"")),""))),0) +
   IF(Parameters!$D$31,SUM(IF(ISNUMBER(AF124:AK124),(IF(AF124:AK124&gt;=Parameters!$D$40,1,"")),"")),0) +
   IF(Parameters!$D$32,AVERAGE(IF(ISNUMBER(AF124:AK124),AF124:AK124)),0) +
   IF(Parameters!$D$33,IF(OR(IF(ISNUMBER(AF124:AK124),AF124:AK124)=0),0,GEOMEAN(IF(ISNUMBER(AF124:AK124),AF124:AK124))),0)</f>
        <v>1.5</v>
      </c>
      <c r="N124" s="21">
        <f t="shared" si="7"/>
        <v>1.5</v>
      </c>
      <c r="O124" s="81"/>
      <c r="P124" s="22"/>
      <c r="Q124" s="48"/>
      <c r="R124" s="23">
        <f>IF(Parameters!$D$21 = 1, MAX(Y124, AF124),
IF(Parameters!$D$22 = 1, AVERAGE(Y124,AF124),
IF(Parameters!$D$23 = 1, IFERROR(GEOMEAN(Y124, AF124), 0),
IF(Parameters!$D$24, IF(AND(Y124=10,AF124=10),10,0),
IF(Parameters!$D$25, IF(AND(Y124&gt;7,AF124&gt;7),10,0),
IF(Parameters!$D$26, IF(AND(Y124&gt;7,AF124&gt;7), 10, IF(OR(AND(Y124&gt;7,AF124&gt;5),AND(Y124&gt;5,AF124&gt;7)),6,0)),"no method"))))))</f>
        <v>9.75</v>
      </c>
      <c r="S124" s="23">
        <f>IF(Parameters!$D$21 = 1, MAX(Z124, AG124),
IF(Parameters!$D$22 = 1, AVERAGE(Z124,AG124),
IF(Parameters!$D$23 = 1, IFERROR(GEOMEAN(Z124, AG124), 0),
IF(Parameters!$D$24, IF(AND(Z124=10,AG124=10),10,0),
IF(Parameters!$D$25, IF(AND(Z124&gt;7,AG124&gt;7),10,0),
IF(Parameters!$D$26, IF(AND(Z124&gt;7,AG124&gt;7), 10, IF(OR(AND(Z124&gt;7,AG124&gt;5),AND(Z124&gt;5,AG124&gt;7)),6,0)),"no method"))))))</f>
        <v>4.0669856459330154</v>
      </c>
      <c r="T124" s="23">
        <f>IF(Parameters!$D$21 = 1, MAX(AA124, AH124),
IF(Parameters!$D$22 = 1, AVERAGE(AA124,AH124),
IF(Parameters!$D$23 = 1, IFERROR(GEOMEAN(AA124, AH124), 0),
IF(Parameters!$D$24, IF(AND(AA124=10,AH124=10),10,0),
IF(Parameters!$D$25, IF(AND(AA124&gt;7,AH124&gt;7),10,0),
IF(Parameters!$D$26, IF(AND(AA124&gt;7,AH124&gt;7), 10, IF(OR(AND(AA124&gt;7,AH124&gt;5),AND(AA124&gt;5,AH124&gt;7)),6,0)),"no method"))))))</f>
        <v>4.3925619834710696</v>
      </c>
      <c r="U124" s="23">
        <f>IF(Parameters!$D$21 = 1, MAX(AB124, AI124),
IF(Parameters!$D$22 = 1, AVERAGE(AB124,AI124),
IF(Parameters!$D$23 = 1, IFERROR(GEOMEAN(AB124, AI124), 0),
IF(Parameters!$D$24, IF(AND(AB124=10,AI124=10),10,0),
IF(Parameters!$D$25, IF(AND(AB124&gt;7,AI124&gt;7),10,0),
IF(Parameters!$D$26, IF(AND(AB124&gt;7,AI124&gt;7), 10, IF(OR(AND(AB124&gt;7,AI124&gt;5),AND(AB124&gt;5,AI124&gt;7)),6,0)),"no method"))))))</f>
        <v>7.857142857142855</v>
      </c>
      <c r="V124" s="23">
        <f>IF(Parameters!$D$21 = 1, MAX(AC124, AJ124),
IF(Parameters!$D$22 = 1, AVERAGE(AC124,AJ124),
IF(Parameters!$D$23 = 1, IFERROR(GEOMEAN(AC124, AJ124), 0),
IF(Parameters!$D$24, IF(AND(AC124=10,AJ124=10),10,0),
IF(Parameters!$D$25, IF(AND(AC124&gt;7,AJ124&gt;7),10,0),
IF(Parameters!$D$26, IF(AND(AC124&gt;7,AJ124&gt;7), 10, IF(OR(AND(AC124&gt;7,AJ124&gt;5),AND(AC124&gt;5,AJ124&gt;7)),6,0)),"no method"))))))</f>
        <v>3.8333333333333348</v>
      </c>
      <c r="W124" s="23">
        <f>IF(Parameters!$D$21 = 1, MAX(AD124, AK124),
IF(Parameters!$D$22 = 1, AVERAGE(AD124,AK124),
IF(Parameters!$D$23 = 1, IFERROR(GEOMEAN(AD124, AK124), 0),
IF(Parameters!$D$24, IF(AND(AD124=10,AK124=10),10,0),
IF(Parameters!$D$25, IF(AND(AD124&gt;7,AK124&gt;7),10,0),
IF(Parameters!$D$26, IF(AND(AD124&gt;7,AK124&gt;7), 10, IF(OR(AND(AD124&gt;7,AK124&gt;5),AND(AD124&gt;5,AK124&gt;7)),6,0)),"no method"))))))</f>
        <v>0</v>
      </c>
      <c r="X124" s="49"/>
      <c r="Y124" s="23">
        <v>9.5</v>
      </c>
      <c r="Z124" s="23">
        <v>8.1339712918660307</v>
      </c>
      <c r="AA124" s="24">
        <v>8.3305785123966896</v>
      </c>
      <c r="AB124" s="23">
        <v>8.71428571428571</v>
      </c>
      <c r="AC124" s="23">
        <v>7.6666666666666696</v>
      </c>
      <c r="AD124" s="23">
        <v>0</v>
      </c>
      <c r="AE124" s="49"/>
      <c r="AF124" s="23">
        <v>10</v>
      </c>
      <c r="AG124" s="23">
        <v>0</v>
      </c>
      <c r="AH124" s="23">
        <v>0.45454545454544998</v>
      </c>
      <c r="AI124" s="23">
        <v>7</v>
      </c>
      <c r="AJ124" s="23">
        <v>0</v>
      </c>
      <c r="AK124" s="23">
        <v>0</v>
      </c>
      <c r="AL124" s="48"/>
      <c r="AM124" s="25">
        <v>0</v>
      </c>
      <c r="AN124" s="25">
        <v>0.3</v>
      </c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</row>
    <row r="125" spans="1:53" x14ac:dyDescent="0.2">
      <c r="A125" s="61">
        <v>120</v>
      </c>
      <c r="B125" s="18" t="s">
        <v>241</v>
      </c>
      <c r="C125" s="18" t="s">
        <v>242</v>
      </c>
      <c r="D125" s="18" t="s">
        <v>434</v>
      </c>
      <c r="E125" s="18" t="s">
        <v>432</v>
      </c>
      <c r="F125" s="48"/>
      <c r="G125" s="20" cm="1">
        <f t="array" ref="G125">IF(Parameters!$D$30, SUM(IF(ISNUMBER(R125:W125),(IF(R125:W125&gt;=Parameters!$D$36,1,"")),""))+0.5*(SUM(IF(ISNUMBER(R125:W125),(IF(R125:W125&gt;=Parameters!$D$37,1,"")),""))-SUM(IF(ISNUMBER(R125:W125),(IF(R125:W125&gt;=Parameters!$D$36,1,"")),""))),0) +
   IF(Parameters!$D$31,SUM(IF(ISNUMBER(R125:W125),(IF(R125:W125&gt;=Parameters!$D$36,1,"")),"")),0) +
   IF(Parameters!$D$32,AVERAGE(IF(ISNUMBER(R125:W125),R125:W125)),0) +
   IF(Parameters!$D$33,IF(OR(IF(ISNUMBER(R125:W125),R125:W125)=0),0,GEOMEAN(IF(ISNUMBER(R125:W125),R125:W125))),0)</f>
        <v>2</v>
      </c>
      <c r="H125" s="21">
        <f t="shared" si="5"/>
        <v>2</v>
      </c>
      <c r="I125" s="81"/>
      <c r="J125" s="20" cm="1">
        <f t="array" ref="J125">IF(Parameters!$D$30, SUM(IF(ISNUMBER(Y125:AD125),(IF(Y125:AD125&gt;=Parameters!$D$40,1,"")),""))+0.5*(SUM(IF(ISNUMBER(Y125:AD125),(IF(Y125:AD125&gt;=Parameters!$D$41,1,"")),""))-SUM(IF(ISNUMBER(Y125:AD125),(IF(Y125:AD125&gt;=Parameters!$D$40,1,"")),""))),0) +
   IF(Parameters!$D$31,SUM(IF(ISNUMBER(Y125:AD125),(IF(Y125:AD125&gt;=Parameters!$D$40,1,"")),"")),0) +
   IF(Parameters!$D$32,AVERAGE(IF(ISNUMBER(Y125:AD125),Y125:AD125)),0) +
   IF(Parameters!$D$33,IF(OR(IF(ISNUMBER(Y125:AD125),Y125:AD125)=0),0,GEOMEAN(IF(ISNUMBER(Y125:AD125),Y125:AD125))),0)</f>
        <v>0.5</v>
      </c>
      <c r="K125" s="21">
        <f t="shared" si="6"/>
        <v>0.5</v>
      </c>
      <c r="L125" s="81"/>
      <c r="M125" s="19" cm="1">
        <f t="array" ref="M125">IF(Parameters!$D$30, SUM(IF(ISNUMBER(AF125:AK125),(IF(AF125:AK125&gt;=Parameters!$D$40,1,"")),""))+0.5*(SUM(IF(ISNUMBER(AF125:AK125),(IF(AF125:AK125&gt;=Parameters!$D$41,1,"")),""))-SUM(IF(ISNUMBER(AF125:AK125),(IF(AF125:AK125&gt;=Parameters!$D$40,1,"")),""))),0) +
   IF(Parameters!$D$31,SUM(IF(ISNUMBER(AF125:AK125),(IF(AF125:AK125&gt;=Parameters!$D$40,1,"")),"")),0) +
   IF(Parameters!$D$32,AVERAGE(IF(ISNUMBER(AF125:AK125),AF125:AK125)),0) +
   IF(Parameters!$D$33,IF(OR(IF(ISNUMBER(AF125:AK125),AF125:AK125)=0),0,GEOMEAN(IF(ISNUMBER(AF125:AK125),AF125:AK125))),0)</f>
        <v>2.5</v>
      </c>
      <c r="N125" s="21">
        <f t="shared" si="7"/>
        <v>2.5</v>
      </c>
      <c r="O125" s="81"/>
      <c r="P125" s="22"/>
      <c r="Q125" s="48"/>
      <c r="R125" s="23">
        <f>IF(Parameters!$D$21 = 1, MAX(Y125, AF125),
IF(Parameters!$D$22 = 1, AVERAGE(Y125,AF125),
IF(Parameters!$D$23 = 1, IFERROR(GEOMEAN(Y125, AF125), 0),
IF(Parameters!$D$24, IF(AND(Y125=10,AF125=10),10,0),
IF(Parameters!$D$25, IF(AND(Y125&gt;7,AF125&gt;7),10,0),
IF(Parameters!$D$26, IF(AND(Y125&gt;7,AF125&gt;7), 10, IF(OR(AND(Y125&gt;7,AF125&gt;5),AND(Y125&gt;5,AF125&gt;7)),6,0)),"no method"))))))</f>
        <v>8.51</v>
      </c>
      <c r="S125" s="23">
        <f>IF(Parameters!$D$21 = 1, MAX(Z125, AG125),
IF(Parameters!$D$22 = 1, AVERAGE(Z125,AG125),
IF(Parameters!$D$23 = 1, IFERROR(GEOMEAN(Z125, AG125), 0),
IF(Parameters!$D$24, IF(AND(Z125=10,AG125=10),10,0),
IF(Parameters!$D$25, IF(AND(Z125&gt;7,AG125&gt;7),10,0),
IF(Parameters!$D$26, IF(AND(Z125&gt;7,AG125&gt;7), 10, IF(OR(AND(Z125&gt;7,AG125&gt;5),AND(Z125&gt;5,AG125&gt;7)),6,0)),"no method"))))))</f>
        <v>0.89712918660287</v>
      </c>
      <c r="T125" s="23">
        <f>IF(Parameters!$D$21 = 1, MAX(AA125, AH125),
IF(Parameters!$D$22 = 1, AVERAGE(AA125,AH125),
IF(Parameters!$D$23 = 1, IFERROR(GEOMEAN(AA125, AH125), 0),
IF(Parameters!$D$24, IF(AND(AA125=10,AH125=10),10,0),
IF(Parameters!$D$25, IF(AND(AA125&gt;7,AH125&gt;7),10,0),
IF(Parameters!$D$26, IF(AND(AA125&gt;7,AH125&gt;7), 10, IF(OR(AND(AA125&gt;7,AH125&gt;5),AND(AA125&gt;5,AH125&gt;7)),6,0)),"no method"))))))</f>
        <v>4.1652892561983501</v>
      </c>
      <c r="U125" s="23">
        <f>IF(Parameters!$D$21 = 1, MAX(AB125, AI125),
IF(Parameters!$D$22 = 1, AVERAGE(AB125,AI125),
IF(Parameters!$D$23 = 1, IFERROR(GEOMEAN(AB125, AI125), 0),
IF(Parameters!$D$24, IF(AND(AB125=10,AI125=10),10,0),
IF(Parameters!$D$25, IF(AND(AB125&gt;7,AI125&gt;7),10,0),
IF(Parameters!$D$26, IF(AND(AB125&gt;7,AI125&gt;7), 10, IF(OR(AND(AB125&gt;7,AI125&gt;5),AND(AB125&gt;5,AI125&gt;7)),6,0)),"no method"))))))</f>
        <v>6.5714285714285703</v>
      </c>
      <c r="V125" s="23">
        <f>IF(Parameters!$D$21 = 1, MAX(AC125, AJ125),
IF(Parameters!$D$22 = 1, AVERAGE(AC125,AJ125),
IF(Parameters!$D$23 = 1, IFERROR(GEOMEAN(AC125, AJ125), 0),
IF(Parameters!$D$24, IF(AND(AC125=10,AJ125=10),10,0),
IF(Parameters!$D$25, IF(AND(AC125&gt;7,AJ125&gt;7),10,0),
IF(Parameters!$D$26, IF(AND(AC125&gt;7,AJ125&gt;7), 10, IF(OR(AND(AC125&gt;7,AJ125&gt;5),AND(AC125&gt;5,AJ125&gt;7)),6,0)),"no method"))))))</f>
        <v>5.75</v>
      </c>
      <c r="W125" s="23">
        <f>IF(Parameters!$D$21 = 1, MAX(AD125, AK125),
IF(Parameters!$D$22 = 1, AVERAGE(AD125,AK125),
IF(Parameters!$D$23 = 1, IFERROR(GEOMEAN(AD125, AK125), 0),
IF(Parameters!$D$24, IF(AND(AD125=10,AK125=10),10,0),
IF(Parameters!$D$25, IF(AND(AD125&gt;7,AK125&gt;7),10,0),
IF(Parameters!$D$26, IF(AND(AD125&gt;7,AK125&gt;7), 10, IF(OR(AND(AD125&gt;7,AK125&gt;5),AND(AD125&gt;5,AK125&gt;7)),6,0)),"no method"))))))</f>
        <v>0</v>
      </c>
      <c r="X125" s="49"/>
      <c r="Y125" s="23">
        <v>7.02</v>
      </c>
      <c r="Z125" s="23">
        <v>1.79425837320574</v>
      </c>
      <c r="AA125" s="24">
        <v>2.8760330578512399</v>
      </c>
      <c r="AB125" s="23">
        <v>3.1428571428571401</v>
      </c>
      <c r="AC125" s="23">
        <v>4.5</v>
      </c>
      <c r="AD125" s="23">
        <v>0</v>
      </c>
      <c r="AE125" s="49"/>
      <c r="AF125" s="23">
        <v>10</v>
      </c>
      <c r="AG125" s="23">
        <v>0</v>
      </c>
      <c r="AH125" s="23">
        <v>5.4545454545454604</v>
      </c>
      <c r="AI125" s="23">
        <v>10</v>
      </c>
      <c r="AJ125" s="23">
        <v>7</v>
      </c>
      <c r="AK125" s="23">
        <v>0</v>
      </c>
      <c r="AL125" s="48"/>
      <c r="AM125" s="25">
        <v>0</v>
      </c>
      <c r="AN125" s="25">
        <v>0.3</v>
      </c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</row>
    <row r="126" spans="1:53" x14ac:dyDescent="0.2">
      <c r="A126" s="61">
        <v>121</v>
      </c>
      <c r="B126" s="18" t="s">
        <v>243</v>
      </c>
      <c r="C126" s="18" t="s">
        <v>244</v>
      </c>
      <c r="D126" s="18" t="s">
        <v>434</v>
      </c>
      <c r="E126" s="18" t="s">
        <v>431</v>
      </c>
      <c r="F126" s="48"/>
      <c r="G126" s="20" cm="1">
        <f t="array" ref="G126">IF(Parameters!$D$30, SUM(IF(ISNUMBER(R126:W126),(IF(R126:W126&gt;=Parameters!$D$36,1,"")),""))+0.5*(SUM(IF(ISNUMBER(R126:W126),(IF(R126:W126&gt;=Parameters!$D$37,1,"")),""))-SUM(IF(ISNUMBER(R126:W126),(IF(R126:W126&gt;=Parameters!$D$36,1,"")),""))),0) +
   IF(Parameters!$D$31,SUM(IF(ISNUMBER(R126:W126),(IF(R126:W126&gt;=Parameters!$D$36,1,"")),"")),0) +
   IF(Parameters!$D$32,AVERAGE(IF(ISNUMBER(R126:W126),R126:W126)),0) +
   IF(Parameters!$D$33,IF(OR(IF(ISNUMBER(R126:W126),R126:W126)=0),0,GEOMEAN(IF(ISNUMBER(R126:W126),R126:W126))),0)</f>
        <v>3.5</v>
      </c>
      <c r="H126" s="21">
        <f t="shared" si="5"/>
        <v>3.5</v>
      </c>
      <c r="I126" s="81"/>
      <c r="J126" s="20" cm="1">
        <f t="array" ref="J126">IF(Parameters!$D$30, SUM(IF(ISNUMBER(Y126:AD126),(IF(Y126:AD126&gt;=Parameters!$D$40,1,"")),""))+0.5*(SUM(IF(ISNUMBER(Y126:AD126),(IF(Y126:AD126&gt;=Parameters!$D$41,1,"")),""))-SUM(IF(ISNUMBER(Y126:AD126),(IF(Y126:AD126&gt;=Parameters!$D$40,1,"")),""))),0) +
   IF(Parameters!$D$31,SUM(IF(ISNUMBER(Y126:AD126),(IF(Y126:AD126&gt;=Parameters!$D$40,1,"")),"")),0) +
   IF(Parameters!$D$32,AVERAGE(IF(ISNUMBER(Y126:AD126),Y126:AD126)),0) +
   IF(Parameters!$D$33,IF(OR(IF(ISNUMBER(Y126:AD126),Y126:AD126)=0),0,GEOMEAN(IF(ISNUMBER(Y126:AD126),Y126:AD126))),0)</f>
        <v>3</v>
      </c>
      <c r="K126" s="21">
        <f t="shared" si="6"/>
        <v>3</v>
      </c>
      <c r="L126" s="81"/>
      <c r="M126" s="19" cm="1">
        <f t="array" ref="M126">IF(Parameters!$D$30, SUM(IF(ISNUMBER(AF126:AK126),(IF(AF126:AK126&gt;=Parameters!$D$40,1,"")),""))+0.5*(SUM(IF(ISNUMBER(AF126:AK126),(IF(AF126:AK126&gt;=Parameters!$D$41,1,"")),""))-SUM(IF(ISNUMBER(AF126:AK126),(IF(AF126:AK126&gt;=Parameters!$D$40,1,"")),""))),0) +
   IF(Parameters!$D$31,SUM(IF(ISNUMBER(AF126:AK126),(IF(AF126:AK126&gt;=Parameters!$D$40,1,"")),"")),0) +
   IF(Parameters!$D$32,AVERAGE(IF(ISNUMBER(AF126:AK126),AF126:AK126)),0) +
   IF(Parameters!$D$33,IF(OR(IF(ISNUMBER(AF126:AK126),AF126:AK126)=0),0,GEOMEAN(IF(ISNUMBER(AF126:AK126),AF126:AK126))),0)</f>
        <v>2</v>
      </c>
      <c r="N126" s="21">
        <f t="shared" si="7"/>
        <v>2</v>
      </c>
      <c r="O126" s="81"/>
      <c r="P126" s="22"/>
      <c r="Q126" s="48"/>
      <c r="R126" s="23">
        <f>IF(Parameters!$D$21 = 1, MAX(Y126, AF126),
IF(Parameters!$D$22 = 1, AVERAGE(Y126,AF126),
IF(Parameters!$D$23 = 1, IFERROR(GEOMEAN(Y126, AF126), 0),
IF(Parameters!$D$24, IF(AND(Y126=10,AF126=10),10,0),
IF(Parameters!$D$25, IF(AND(Y126&gt;7,AF126&gt;7),10,0),
IF(Parameters!$D$26, IF(AND(Y126&gt;7,AF126&gt;7), 10, IF(OR(AND(Y126&gt;7,AF126&gt;5),AND(Y126&gt;5,AF126&gt;7)),6,0)),"no method"))))))</f>
        <v>7.0059523809523698</v>
      </c>
      <c r="S126" s="23">
        <f>IF(Parameters!$D$21 = 1, MAX(Z126, AG126),
IF(Parameters!$D$22 = 1, AVERAGE(Z126,AG126),
IF(Parameters!$D$23 = 1, IFERROR(GEOMEAN(Z126, AG126), 0),
IF(Parameters!$D$24, IF(AND(Z126=10,AG126=10),10,0),
IF(Parameters!$D$25, IF(AND(Z126&gt;7,AG126&gt;7),10,0),
IF(Parameters!$D$26, IF(AND(Z126&gt;7,AG126&gt;7), 10, IF(OR(AND(Z126&gt;7,AG126&gt;5),AND(Z126&gt;5,AG126&gt;7)),6,0)),"no method"))))))</f>
        <v>8.5</v>
      </c>
      <c r="T126" s="23">
        <f>IF(Parameters!$D$21 = 1, MAX(AA126, AH126),
IF(Parameters!$D$22 = 1, AVERAGE(AA126,AH126),
IF(Parameters!$D$23 = 1, IFERROR(GEOMEAN(AA126, AH126), 0),
IF(Parameters!$D$24, IF(AND(AA126=10,AH126=10),10,0),
IF(Parameters!$D$25, IF(AND(AA126&gt;7,AH126&gt;7),10,0),
IF(Parameters!$D$26, IF(AND(AA126&gt;7,AH126&gt;7), 10, IF(OR(AND(AA126&gt;7,AH126&gt;5),AND(AA126&gt;5,AH126&gt;7)),6,0)),"no method"))))))</f>
        <v>6.2892561983471102</v>
      </c>
      <c r="U126" s="23">
        <f>IF(Parameters!$D$21 = 1, MAX(AB126, AI126),
IF(Parameters!$D$22 = 1, AVERAGE(AB126,AI126),
IF(Parameters!$D$23 = 1, IFERROR(GEOMEAN(AB126, AI126), 0),
IF(Parameters!$D$24, IF(AND(AB126=10,AI126=10),10,0),
IF(Parameters!$D$25, IF(AND(AB126&gt;7,AI126&gt;7),10,0),
IF(Parameters!$D$26, IF(AND(AB126&gt;7,AI126&gt;7), 10, IF(OR(AND(AB126&gt;7,AI126&gt;5),AND(AB126&gt;5,AI126&gt;7)),6,0)),"no method"))))))</f>
        <v>10</v>
      </c>
      <c r="V126" s="23">
        <f>IF(Parameters!$D$21 = 1, MAX(AC126, AJ126),
IF(Parameters!$D$22 = 1, AVERAGE(AC126,AJ126),
IF(Parameters!$D$23 = 1, IFERROR(GEOMEAN(AC126, AJ126), 0),
IF(Parameters!$D$24, IF(AND(AC126=10,AJ126=10),10,0),
IF(Parameters!$D$25, IF(AND(AC126&gt;7,AJ126&gt;7),10,0),
IF(Parameters!$D$26, IF(AND(AC126&gt;7,AJ126&gt;7), 10, IF(OR(AND(AC126&gt;7,AJ126&gt;5),AND(AC126&gt;5,AJ126&gt;7)),6,0)),"no method"))))))</f>
        <v>2.9166666666666652</v>
      </c>
      <c r="W126" s="23">
        <f>IF(Parameters!$D$21 = 1, MAX(AD126, AK126),
IF(Parameters!$D$22 = 1, AVERAGE(AD126,AK126),
IF(Parameters!$D$23 = 1, IFERROR(GEOMEAN(AD126, AK126), 0),
IF(Parameters!$D$24, IF(AND(AD126=10,AK126=10),10,0),
IF(Parameters!$D$25, IF(AND(AD126&gt;7,AK126&gt;7),10,0),
IF(Parameters!$D$26, IF(AND(AD126&gt;7,AK126&gt;7), 10, IF(OR(AND(AD126&gt;7,AK126&gt;5),AND(AD126&gt;5,AK126&gt;7)),6,0)),"no method"))))))</f>
        <v>3.633227127284945</v>
      </c>
      <c r="X126" s="49"/>
      <c r="Y126" s="23">
        <v>9.25</v>
      </c>
      <c r="Z126" s="23">
        <v>10</v>
      </c>
      <c r="AA126" s="24">
        <v>8.0330578512396702</v>
      </c>
      <c r="AB126" s="23">
        <v>10</v>
      </c>
      <c r="AC126" s="23">
        <v>5.8333333333333304</v>
      </c>
      <c r="AD126" s="23">
        <v>0</v>
      </c>
      <c r="AE126" s="49"/>
      <c r="AF126" s="23">
        <v>4.7619047619047397</v>
      </c>
      <c r="AG126" s="23">
        <v>7</v>
      </c>
      <c r="AH126" s="23">
        <v>4.5454545454545503</v>
      </c>
      <c r="AI126" s="23">
        <v>10</v>
      </c>
      <c r="AJ126" s="23">
        <v>0</v>
      </c>
      <c r="AK126" s="23">
        <v>7.26645425456989</v>
      </c>
      <c r="AL126" s="48"/>
      <c r="AM126" s="25">
        <v>0</v>
      </c>
      <c r="AN126" s="25">
        <v>0.2</v>
      </c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</row>
    <row r="127" spans="1:53" x14ac:dyDescent="0.2">
      <c r="A127" s="61">
        <v>122</v>
      </c>
      <c r="B127" s="18" t="s">
        <v>245</v>
      </c>
      <c r="C127" s="18" t="s">
        <v>246</v>
      </c>
      <c r="D127" s="18" t="s">
        <v>438</v>
      </c>
      <c r="E127" s="18" t="s">
        <v>432</v>
      </c>
      <c r="F127" s="48"/>
      <c r="G127" s="20" cm="1">
        <f t="array" ref="G127">IF(Parameters!$D$30, SUM(IF(ISNUMBER(R127:W127),(IF(R127:W127&gt;=Parameters!$D$36,1,"")),""))+0.5*(SUM(IF(ISNUMBER(R127:W127),(IF(R127:W127&gt;=Parameters!$D$37,1,"")),""))-SUM(IF(ISNUMBER(R127:W127),(IF(R127:W127&gt;=Parameters!$D$36,1,"")),""))),0) +
   IF(Parameters!$D$31,SUM(IF(ISNUMBER(R127:W127),(IF(R127:W127&gt;=Parameters!$D$36,1,"")),"")),0) +
   IF(Parameters!$D$32,AVERAGE(IF(ISNUMBER(R127:W127),R127:W127)),0) +
   IF(Parameters!$D$33,IF(OR(IF(ISNUMBER(R127:W127),R127:W127)=0),0,GEOMEAN(IF(ISNUMBER(R127:W127),R127:W127))),0)</f>
        <v>1.5</v>
      </c>
      <c r="H127" s="21">
        <f t="shared" si="5"/>
        <v>1.5</v>
      </c>
      <c r="I127" s="81"/>
      <c r="J127" s="20" cm="1">
        <f t="array" ref="J127">IF(Parameters!$D$30, SUM(IF(ISNUMBER(Y127:AD127),(IF(Y127:AD127&gt;=Parameters!$D$40,1,"")),""))+0.5*(SUM(IF(ISNUMBER(Y127:AD127),(IF(Y127:AD127&gt;=Parameters!$D$41,1,"")),""))-SUM(IF(ISNUMBER(Y127:AD127),(IF(Y127:AD127&gt;=Parameters!$D$40,1,"")),""))),0) +
   IF(Parameters!$D$31,SUM(IF(ISNUMBER(Y127:AD127),(IF(Y127:AD127&gt;=Parameters!$D$40,1,"")),"")),0) +
   IF(Parameters!$D$32,AVERAGE(IF(ISNUMBER(Y127:AD127),Y127:AD127)),0) +
   IF(Parameters!$D$33,IF(OR(IF(ISNUMBER(Y127:AD127),Y127:AD127)=0),0,GEOMEAN(IF(ISNUMBER(Y127:AD127),Y127:AD127))),0)</f>
        <v>0</v>
      </c>
      <c r="K127" s="21">
        <f t="shared" si="6"/>
        <v>0</v>
      </c>
      <c r="L127" s="81"/>
      <c r="M127" s="19" cm="1">
        <f t="array" ref="M127">IF(Parameters!$D$30, SUM(IF(ISNUMBER(AF127:AK127),(IF(AF127:AK127&gt;=Parameters!$D$40,1,"")),""))+0.5*(SUM(IF(ISNUMBER(AF127:AK127),(IF(AF127:AK127&gt;=Parameters!$D$41,1,"")),""))-SUM(IF(ISNUMBER(AF127:AK127),(IF(AF127:AK127&gt;=Parameters!$D$40,1,"")),""))),0) +
   IF(Parameters!$D$31,SUM(IF(ISNUMBER(AF127:AK127),(IF(AF127:AK127&gt;=Parameters!$D$40,1,"")),"")),0) +
   IF(Parameters!$D$32,AVERAGE(IF(ISNUMBER(AF127:AK127),AF127:AK127)),0) +
   IF(Parameters!$D$33,IF(OR(IF(ISNUMBER(AF127:AK127),AF127:AK127)=0),0,GEOMEAN(IF(ISNUMBER(AF127:AK127),AF127:AK127))),0)</f>
        <v>1.5</v>
      </c>
      <c r="N127" s="21">
        <f t="shared" si="7"/>
        <v>1.5</v>
      </c>
      <c r="O127" s="81"/>
      <c r="P127" s="22"/>
      <c r="Q127" s="48"/>
      <c r="R127" s="23">
        <f>IF(Parameters!$D$21 = 1, MAX(Y127, AF127),
IF(Parameters!$D$22 = 1, AVERAGE(Y127,AF127),
IF(Parameters!$D$23 = 1, IFERROR(GEOMEAN(Y127, AF127), 0),
IF(Parameters!$D$24, IF(AND(Y127=10,AF127=10),10,0),
IF(Parameters!$D$25, IF(AND(Y127&gt;7,AF127&gt;7),10,0),
IF(Parameters!$D$26, IF(AND(Y127&gt;7,AF127&gt;7), 10, IF(OR(AND(Y127&gt;7,AF127&gt;5),AND(Y127&gt;5,AF127&gt;7)),6,0)),"no method"))))))</f>
        <v>6.2619047619047397</v>
      </c>
      <c r="S127" s="23">
        <f>IF(Parameters!$D$21 = 1, MAX(Z127, AG127),
IF(Parameters!$D$22 = 1, AVERAGE(Z127,AG127),
IF(Parameters!$D$23 = 1, IFERROR(GEOMEAN(Z127, AG127), 0),
IF(Parameters!$D$24, IF(AND(Z127=10,AG127=10),10,0),
IF(Parameters!$D$25, IF(AND(Z127&gt;7,AG127&gt;7),10,0),
IF(Parameters!$D$26, IF(AND(Z127&gt;7,AG127&gt;7), 10, IF(OR(AND(Z127&gt;7,AG127&gt;5),AND(Z127&gt;5,AG127&gt;7)),6,0)),"no method"))))))</f>
        <v>1.1722488038277501</v>
      </c>
      <c r="T127" s="23">
        <f>IF(Parameters!$D$21 = 1, MAX(AA127, AH127),
IF(Parameters!$D$22 = 1, AVERAGE(AA127,AH127),
IF(Parameters!$D$23 = 1, IFERROR(GEOMEAN(AA127, AH127), 0),
IF(Parameters!$D$24, IF(AND(AA127=10,AH127=10),10,0),
IF(Parameters!$D$25, IF(AND(AA127&gt;7,AH127&gt;7),10,0),
IF(Parameters!$D$26, IF(AND(AA127&gt;7,AH127&gt;7), 10, IF(OR(AND(AA127&gt;7,AH127&gt;5),AND(AA127&gt;5,AH127&gt;7)),6,0)),"no method"))))))</f>
        <v>2.1921487603305803</v>
      </c>
      <c r="U127" s="23">
        <f>IF(Parameters!$D$21 = 1, MAX(AB127, AI127),
IF(Parameters!$D$22 = 1, AVERAGE(AB127,AI127),
IF(Parameters!$D$23 = 1, IFERROR(GEOMEAN(AB127, AI127), 0),
IF(Parameters!$D$24, IF(AND(AB127=10,AI127=10),10,0),
IF(Parameters!$D$25, IF(AND(AB127&gt;7,AI127&gt;7),10,0),
IF(Parameters!$D$26, IF(AND(AB127&gt;7,AI127&gt;7), 10, IF(OR(AND(AB127&gt;7,AI127&gt;5),AND(AB127&gt;5,AI127&gt;7)),6,0)),"no method"))))))</f>
        <v>4.1369047619047645</v>
      </c>
      <c r="V127" s="23">
        <f>IF(Parameters!$D$21 = 1, MAX(AC127, AJ127),
IF(Parameters!$D$22 = 1, AVERAGE(AC127,AJ127),
IF(Parameters!$D$23 = 1, IFERROR(GEOMEAN(AC127, AJ127), 0),
IF(Parameters!$D$24, IF(AND(AC127=10,AJ127=10),10,0),
IF(Parameters!$D$25, IF(AND(AC127&gt;7,AJ127&gt;7),10,0),
IF(Parameters!$D$26, IF(AND(AC127&gt;7,AJ127&gt;7), 10, IF(OR(AND(AC127&gt;7,AJ127&gt;5),AND(AC127&gt;5,AJ127&gt;7)),6,0)),"no method"))))))</f>
        <v>8.25</v>
      </c>
      <c r="W127" s="23">
        <f>IF(Parameters!$D$21 = 1, MAX(AD127, AK127),
IF(Parameters!$D$22 = 1, AVERAGE(AD127,AK127),
IF(Parameters!$D$23 = 1, IFERROR(GEOMEAN(AD127, AK127), 0),
IF(Parameters!$D$24, IF(AND(AD127=10,AK127=10),10,0),
IF(Parameters!$D$25, IF(AND(AD127&gt;7,AK127&gt;7),10,0),
IF(Parameters!$D$26, IF(AND(AD127&gt;7,AK127&gt;7), 10, IF(OR(AND(AD127&gt;7,AK127&gt;5),AND(AD127&gt;5,AK127&gt;7)),6,0)),"no method"))))))</f>
        <v>0</v>
      </c>
      <c r="X127" s="49"/>
      <c r="Y127" s="23">
        <v>3</v>
      </c>
      <c r="Z127" s="23">
        <v>2.3444976076555002</v>
      </c>
      <c r="AA127" s="24">
        <v>2.7933884297520701</v>
      </c>
      <c r="AB127" s="23">
        <v>2.8571428571428599</v>
      </c>
      <c r="AC127" s="23">
        <v>6.5</v>
      </c>
      <c r="AD127" s="23">
        <v>0</v>
      </c>
      <c r="AE127" s="49"/>
      <c r="AF127" s="23">
        <v>9.5238095238094793</v>
      </c>
      <c r="AG127" s="23">
        <v>0</v>
      </c>
      <c r="AH127" s="23">
        <v>1.5909090909090899</v>
      </c>
      <c r="AI127" s="23">
        <v>5.4166666666666696</v>
      </c>
      <c r="AJ127" s="23">
        <v>10</v>
      </c>
      <c r="AK127" s="23">
        <v>0</v>
      </c>
      <c r="AL127" s="48"/>
      <c r="AM127" s="25">
        <v>0</v>
      </c>
      <c r="AN127" s="25">
        <v>0.3</v>
      </c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</row>
    <row r="128" spans="1:53" x14ac:dyDescent="0.2">
      <c r="A128" s="61">
        <v>123</v>
      </c>
      <c r="B128" s="18" t="s">
        <v>247</v>
      </c>
      <c r="C128" s="18" t="s">
        <v>248</v>
      </c>
      <c r="D128" s="18" t="s">
        <v>434</v>
      </c>
      <c r="E128" s="18" t="s">
        <v>432</v>
      </c>
      <c r="F128" s="48"/>
      <c r="G128" s="20" cm="1">
        <f t="array" ref="G128">IF(Parameters!$D$30, SUM(IF(ISNUMBER(R128:W128),(IF(R128:W128&gt;=Parameters!$D$36,1,"")),""))+0.5*(SUM(IF(ISNUMBER(R128:W128),(IF(R128:W128&gt;=Parameters!$D$37,1,"")),""))-SUM(IF(ISNUMBER(R128:W128),(IF(R128:W128&gt;=Parameters!$D$36,1,"")),""))),0) +
   IF(Parameters!$D$31,SUM(IF(ISNUMBER(R128:W128),(IF(R128:W128&gt;=Parameters!$D$36,1,"")),"")),0) +
   IF(Parameters!$D$32,AVERAGE(IF(ISNUMBER(R128:W128),R128:W128)),0) +
   IF(Parameters!$D$33,IF(OR(IF(ISNUMBER(R128:W128),R128:W128)=0),0,GEOMEAN(IF(ISNUMBER(R128:W128),R128:W128))),0)</f>
        <v>1.5</v>
      </c>
      <c r="H128" s="21">
        <f t="shared" si="5"/>
        <v>1.5</v>
      </c>
      <c r="I128" s="81"/>
      <c r="J128" s="20" cm="1">
        <f t="array" ref="J128">IF(Parameters!$D$30, SUM(IF(ISNUMBER(Y128:AD128),(IF(Y128:AD128&gt;=Parameters!$D$40,1,"")),""))+0.5*(SUM(IF(ISNUMBER(Y128:AD128),(IF(Y128:AD128&gt;=Parameters!$D$41,1,"")),""))-SUM(IF(ISNUMBER(Y128:AD128),(IF(Y128:AD128&gt;=Parameters!$D$40,1,"")),""))),0) +
   IF(Parameters!$D$31,SUM(IF(ISNUMBER(Y128:AD128),(IF(Y128:AD128&gt;=Parameters!$D$40,1,"")),"")),0) +
   IF(Parameters!$D$32,AVERAGE(IF(ISNUMBER(Y128:AD128),Y128:AD128)),0) +
   IF(Parameters!$D$33,IF(OR(IF(ISNUMBER(Y128:AD128),Y128:AD128)=0),0,GEOMEAN(IF(ISNUMBER(Y128:AD128),Y128:AD128))),0)</f>
        <v>1.5</v>
      </c>
      <c r="K128" s="21">
        <f t="shared" si="6"/>
        <v>1.5</v>
      </c>
      <c r="L128" s="81"/>
      <c r="M128" s="19" cm="1">
        <f t="array" ref="M128">IF(Parameters!$D$30, SUM(IF(ISNUMBER(AF128:AK128),(IF(AF128:AK128&gt;=Parameters!$D$40,1,"")),""))+0.5*(SUM(IF(ISNUMBER(AF128:AK128),(IF(AF128:AK128&gt;=Parameters!$D$41,1,"")),""))-SUM(IF(ISNUMBER(AF128:AK128),(IF(AF128:AK128&gt;=Parameters!$D$40,1,"")),""))),0) +
   IF(Parameters!$D$31,SUM(IF(ISNUMBER(AF128:AK128),(IF(AF128:AK128&gt;=Parameters!$D$40,1,"")),"")),0) +
   IF(Parameters!$D$32,AVERAGE(IF(ISNUMBER(AF128:AK128),AF128:AK128)),0) +
   IF(Parameters!$D$33,IF(OR(IF(ISNUMBER(AF128:AK128),AF128:AK128)=0),0,GEOMEAN(IF(ISNUMBER(AF128:AK128),AF128:AK128))),0)</f>
        <v>1</v>
      </c>
      <c r="N128" s="21">
        <f t="shared" si="7"/>
        <v>1</v>
      </c>
      <c r="O128" s="81"/>
      <c r="P128" s="22"/>
      <c r="Q128" s="48"/>
      <c r="R128" s="23">
        <f>IF(Parameters!$D$21 = 1, MAX(Y128, AF128),
IF(Parameters!$D$22 = 1, AVERAGE(Y128,AF128),
IF(Parameters!$D$23 = 1, IFERROR(GEOMEAN(Y128, AF128), 0),
IF(Parameters!$D$24, IF(AND(Y128=10,AF128=10),10,0),
IF(Parameters!$D$25, IF(AND(Y128&gt;7,AF128&gt;7),10,0),
IF(Parameters!$D$26, IF(AND(Y128&gt;7,AF128&gt;7), 10, IF(OR(AND(Y128&gt;7,AF128&gt;5),AND(Y128&gt;5,AF128&gt;7)),6,0)),"no method"))))))</f>
        <v>6.4788461538461544</v>
      </c>
      <c r="S128" s="23">
        <f>IF(Parameters!$D$21 = 1, MAX(Z128, AG128),
IF(Parameters!$D$22 = 1, AVERAGE(Z128,AG128),
IF(Parameters!$D$23 = 1, IFERROR(GEOMEAN(Z128, AG128), 0),
IF(Parameters!$D$24, IF(AND(Z128=10,AG128=10),10,0),
IF(Parameters!$D$25, IF(AND(Z128&gt;7,AG128&gt;7),10,0),
IF(Parameters!$D$26, IF(AND(Z128&gt;7,AG128&gt;7), 10, IF(OR(AND(Z128&gt;7,AG128&gt;5),AND(Z128&gt;5,AG128&gt;7)),6,0)),"no method"))))))</f>
        <v>4.6411483253588548</v>
      </c>
      <c r="T128" s="23">
        <f>IF(Parameters!$D$21 = 1, MAX(AA128, AH128),
IF(Parameters!$D$22 = 1, AVERAGE(AA128,AH128),
IF(Parameters!$D$23 = 1, IFERROR(GEOMEAN(AA128, AH128), 0),
IF(Parameters!$D$24, IF(AND(AA128=10,AH128=10),10,0),
IF(Parameters!$D$25, IF(AND(AA128&gt;7,AH128&gt;7),10,0),
IF(Parameters!$D$26, IF(AND(AA128&gt;7,AH128&gt;7), 10, IF(OR(AND(AA128&gt;7,AH128&gt;5),AND(AA128&gt;5,AH128&gt;7)),6,0)),"no method"))))))</f>
        <v>4.7438016528925653</v>
      </c>
      <c r="U128" s="23">
        <f>IF(Parameters!$D$21 = 1, MAX(AB128, AI128),
IF(Parameters!$D$22 = 1, AVERAGE(AB128,AI128),
IF(Parameters!$D$23 = 1, IFERROR(GEOMEAN(AB128, AI128), 0),
IF(Parameters!$D$24, IF(AND(AB128=10,AI128=10),10,0),
IF(Parameters!$D$25, IF(AND(AB128&gt;7,AI128&gt;7),10,0),
IF(Parameters!$D$26, IF(AND(AB128&gt;7,AI128&gt;7), 10, IF(OR(AND(AB128&gt;7,AI128&gt;5),AND(AB128&gt;5,AI128&gt;7)),6,0)),"no method"))))))</f>
        <v>9</v>
      </c>
      <c r="V128" s="23">
        <f>IF(Parameters!$D$21 = 1, MAX(AC128, AJ128),
IF(Parameters!$D$22 = 1, AVERAGE(AC128,AJ128),
IF(Parameters!$D$23 = 1, IFERROR(GEOMEAN(AC128, AJ128), 0),
IF(Parameters!$D$24, IF(AND(AC128=10,AJ128=10),10,0),
IF(Parameters!$D$25, IF(AND(AC128&gt;7,AJ128&gt;7),10,0),
IF(Parameters!$D$26, IF(AND(AC128&gt;7,AJ128&gt;7), 10, IF(OR(AND(AC128&gt;7,AJ128&gt;5),AND(AC128&gt;5,AJ128&gt;7)),6,0)),"no method"))))))</f>
        <v>2.75</v>
      </c>
      <c r="W128" s="23">
        <f>IF(Parameters!$D$21 = 1, MAX(AD128, AK128),
IF(Parameters!$D$22 = 1, AVERAGE(AD128,AK128),
IF(Parameters!$D$23 = 1, IFERROR(GEOMEAN(AD128, AK128), 0),
IF(Parameters!$D$24, IF(AND(AD128=10,AK128=10),10,0),
IF(Parameters!$D$25, IF(AND(AD128&gt;7,AK128&gt;7),10,0),
IF(Parameters!$D$26, IF(AND(AD128&gt;7,AK128&gt;7), 10, IF(OR(AND(AD128&gt;7,AK128&gt;5),AND(AD128&gt;5,AK128&gt;7)),6,0)),"no method"))))))</f>
        <v>0</v>
      </c>
      <c r="X128" s="49"/>
      <c r="Y128" s="23">
        <v>7.75</v>
      </c>
      <c r="Z128" s="23">
        <v>9.2822966507177096</v>
      </c>
      <c r="AA128" s="24">
        <v>4.9421487603305803</v>
      </c>
      <c r="AB128" s="23">
        <v>8</v>
      </c>
      <c r="AC128" s="23">
        <v>5.5</v>
      </c>
      <c r="AD128" s="23">
        <v>0</v>
      </c>
      <c r="AE128" s="49"/>
      <c r="AF128" s="23">
        <v>5.2076923076923096</v>
      </c>
      <c r="AG128" s="23">
        <v>0</v>
      </c>
      <c r="AH128" s="23">
        <v>4.5454545454545503</v>
      </c>
      <c r="AI128" s="23">
        <v>10</v>
      </c>
      <c r="AJ128" s="23">
        <v>0</v>
      </c>
      <c r="AK128" s="23">
        <v>0</v>
      </c>
      <c r="AL128" s="48"/>
      <c r="AM128" s="25">
        <v>0</v>
      </c>
      <c r="AN128" s="25">
        <v>0.3</v>
      </c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</row>
    <row r="129" spans="1:53" x14ac:dyDescent="0.2">
      <c r="A129" s="61">
        <v>124</v>
      </c>
      <c r="B129" s="18" t="s">
        <v>249</v>
      </c>
      <c r="C129" s="18" t="s">
        <v>250</v>
      </c>
      <c r="D129" s="18" t="s">
        <v>434</v>
      </c>
      <c r="E129" s="18" t="s">
        <v>431</v>
      </c>
      <c r="F129" s="48"/>
      <c r="G129" s="20" cm="1">
        <f t="array" ref="G129">IF(Parameters!$D$30, SUM(IF(ISNUMBER(R129:W129),(IF(R129:W129&gt;=Parameters!$D$36,1,"")),""))+0.5*(SUM(IF(ISNUMBER(R129:W129),(IF(R129:W129&gt;=Parameters!$D$37,1,"")),""))-SUM(IF(ISNUMBER(R129:W129),(IF(R129:W129&gt;=Parameters!$D$36,1,"")),""))),0) +
   IF(Parameters!$D$31,SUM(IF(ISNUMBER(R129:W129),(IF(R129:W129&gt;=Parameters!$D$36,1,"")),"")),0) +
   IF(Parameters!$D$32,AVERAGE(IF(ISNUMBER(R129:W129),R129:W129)),0) +
   IF(Parameters!$D$33,IF(OR(IF(ISNUMBER(R129:W129),R129:W129)=0),0,GEOMEAN(IF(ISNUMBER(R129:W129),R129:W129))),0)</f>
        <v>4</v>
      </c>
      <c r="H129" s="21">
        <f t="shared" si="5"/>
        <v>4</v>
      </c>
      <c r="I129" s="81"/>
      <c r="J129" s="20" cm="1">
        <f t="array" ref="J129">IF(Parameters!$D$30, SUM(IF(ISNUMBER(Y129:AD129),(IF(Y129:AD129&gt;=Parameters!$D$40,1,"")),""))+0.5*(SUM(IF(ISNUMBER(Y129:AD129),(IF(Y129:AD129&gt;=Parameters!$D$41,1,"")),""))-SUM(IF(ISNUMBER(Y129:AD129),(IF(Y129:AD129&gt;=Parameters!$D$40,1,"")),""))),0) +
   IF(Parameters!$D$31,SUM(IF(ISNUMBER(Y129:AD129),(IF(Y129:AD129&gt;=Parameters!$D$40,1,"")),"")),0) +
   IF(Parameters!$D$32,AVERAGE(IF(ISNUMBER(Y129:AD129),Y129:AD129)),0) +
   IF(Parameters!$D$33,IF(OR(IF(ISNUMBER(Y129:AD129),Y129:AD129)=0),0,GEOMEAN(IF(ISNUMBER(Y129:AD129),Y129:AD129))),0)</f>
        <v>4.5</v>
      </c>
      <c r="K129" s="21">
        <f t="shared" si="6"/>
        <v>4.5</v>
      </c>
      <c r="L129" s="81"/>
      <c r="M129" s="19" cm="1">
        <f t="array" ref="M129">IF(Parameters!$D$30, SUM(IF(ISNUMBER(AF129:AK129),(IF(AF129:AK129&gt;=Parameters!$D$40,1,"")),""))+0.5*(SUM(IF(ISNUMBER(AF129:AK129),(IF(AF129:AK129&gt;=Parameters!$D$41,1,"")),""))-SUM(IF(ISNUMBER(AF129:AK129),(IF(AF129:AK129&gt;=Parameters!$D$40,1,"")),""))),0) +
   IF(Parameters!$D$31,SUM(IF(ISNUMBER(AF129:AK129),(IF(AF129:AK129&gt;=Parameters!$D$40,1,"")),"")),0) +
   IF(Parameters!$D$32,AVERAGE(IF(ISNUMBER(AF129:AK129),AF129:AK129)),0) +
   IF(Parameters!$D$33,IF(OR(IF(ISNUMBER(AF129:AK129),AF129:AK129)=0),0,GEOMEAN(IF(ISNUMBER(AF129:AK129),AF129:AK129))),0)</f>
        <v>3</v>
      </c>
      <c r="N129" s="21">
        <f t="shared" si="7"/>
        <v>3</v>
      </c>
      <c r="O129" s="81"/>
      <c r="P129" s="22"/>
      <c r="Q129" s="48"/>
      <c r="R129" s="23">
        <f>IF(Parameters!$D$21 = 1, MAX(Y129, AF129),
IF(Parameters!$D$22 = 1, AVERAGE(Y129,AF129),
IF(Parameters!$D$23 = 1, IFERROR(GEOMEAN(Y129, AF129), 0),
IF(Parameters!$D$24, IF(AND(Y129=10,AF129=10),10,0),
IF(Parameters!$D$25, IF(AND(Y129&gt;7,AF129&gt;7),10,0),
IF(Parameters!$D$26, IF(AND(Y129&gt;7,AF129&gt;7), 10, IF(OR(AND(Y129&gt;7,AF129&gt;5),AND(Y129&gt;5,AF129&gt;7)),6,0)),"no method"))))))</f>
        <v>9.7619047619047397</v>
      </c>
      <c r="S129" s="23">
        <f>IF(Parameters!$D$21 = 1, MAX(Z129, AG129),
IF(Parameters!$D$22 = 1, AVERAGE(Z129,AG129),
IF(Parameters!$D$23 = 1, IFERROR(GEOMEAN(Z129, AG129), 0),
IF(Parameters!$D$24, IF(AND(Z129=10,AG129=10),10,0),
IF(Parameters!$D$25, IF(AND(Z129&gt;7,AG129&gt;7),10,0),
IF(Parameters!$D$26, IF(AND(Z129&gt;7,AG129&gt;7), 10, IF(OR(AND(Z129&gt;7,AG129&gt;5),AND(Z129&gt;5,AG129&gt;7)),6,0)),"no method"))))))</f>
        <v>10</v>
      </c>
      <c r="T129" s="23">
        <f>IF(Parameters!$D$21 = 1, MAX(AA129, AH129),
IF(Parameters!$D$22 = 1, AVERAGE(AA129,AH129),
IF(Parameters!$D$23 = 1, IFERROR(GEOMEAN(AA129, AH129), 0),
IF(Parameters!$D$24, IF(AND(AA129=10,AH129=10),10,0),
IF(Parameters!$D$25, IF(AND(AA129&gt;7,AH129&gt;7),10,0),
IF(Parameters!$D$26, IF(AND(AA129&gt;7,AH129&gt;7), 10, IF(OR(AND(AA129&gt;7,AH129&gt;5),AND(AA129&gt;5,AH129&gt;7)),6,0)),"no method"))))))</f>
        <v>4.545454545454545</v>
      </c>
      <c r="U129" s="23">
        <f>IF(Parameters!$D$21 = 1, MAX(AB129, AI129),
IF(Parameters!$D$22 = 1, AVERAGE(AB129,AI129),
IF(Parameters!$D$23 = 1, IFERROR(GEOMEAN(AB129, AI129), 0),
IF(Parameters!$D$24, IF(AND(AB129=10,AI129=10),10,0),
IF(Parameters!$D$25, IF(AND(AB129&gt;7,AI129&gt;7),10,0),
IF(Parameters!$D$26, IF(AND(AB129&gt;7,AI129&gt;7), 10, IF(OR(AND(AB129&gt;7,AI129&gt;5),AND(AB129&gt;5,AI129&gt;7)),6,0)),"no method"))))))</f>
        <v>8.5</v>
      </c>
      <c r="V129" s="23">
        <f>IF(Parameters!$D$21 = 1, MAX(AC129, AJ129),
IF(Parameters!$D$22 = 1, AVERAGE(AC129,AJ129),
IF(Parameters!$D$23 = 1, IFERROR(GEOMEAN(AC129, AJ129), 0),
IF(Parameters!$D$24, IF(AND(AC129=10,AJ129=10),10,0),
IF(Parameters!$D$25, IF(AND(AC129&gt;7,AJ129&gt;7),10,0),
IF(Parameters!$D$26, IF(AND(AC129&gt;7,AJ129&gt;7), 10, IF(OR(AND(AC129&gt;7,AJ129&gt;5),AND(AC129&gt;5,AJ129&gt;7)),6,0)),"no method"))))))</f>
        <v>2.9166666666666652</v>
      </c>
      <c r="W129" s="23">
        <f>IF(Parameters!$D$21 = 1, MAX(AD129, AK129),
IF(Parameters!$D$22 = 1, AVERAGE(AD129,AK129),
IF(Parameters!$D$23 = 1, IFERROR(GEOMEAN(AD129, AK129), 0),
IF(Parameters!$D$24, IF(AND(AD129=10,AK129=10),10,0),
IF(Parameters!$D$25, IF(AND(AD129&gt;7,AK129&gt;7),10,0),
IF(Parameters!$D$26, IF(AND(AD129&gt;7,AK129&gt;7), 10, IF(OR(AND(AD129&gt;7,AK129&gt;5),AND(AD129&gt;5,AK129&gt;7)),6,0)),"no method"))))))</f>
        <v>10</v>
      </c>
      <c r="X129" s="49"/>
      <c r="Y129" s="23">
        <v>10</v>
      </c>
      <c r="Z129" s="23">
        <v>10</v>
      </c>
      <c r="AA129" s="24">
        <v>9.0909090909090899</v>
      </c>
      <c r="AB129" s="23">
        <v>10</v>
      </c>
      <c r="AC129" s="23">
        <v>5.8333333333333304</v>
      </c>
      <c r="AD129" s="23">
        <v>10</v>
      </c>
      <c r="AE129" s="49"/>
      <c r="AF129" s="23">
        <v>9.5238095238094793</v>
      </c>
      <c r="AG129" s="23">
        <v>10</v>
      </c>
      <c r="AH129" s="23">
        <v>0</v>
      </c>
      <c r="AI129" s="23">
        <v>7</v>
      </c>
      <c r="AJ129" s="23">
        <v>0</v>
      </c>
      <c r="AK129" s="23">
        <v>10</v>
      </c>
      <c r="AL129" s="48"/>
      <c r="AM129" s="25">
        <v>0</v>
      </c>
      <c r="AN129" s="25">
        <v>0.1</v>
      </c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</row>
    <row r="130" spans="1:53" x14ac:dyDescent="0.2">
      <c r="A130" s="61">
        <v>125</v>
      </c>
      <c r="B130" s="18" t="s">
        <v>251</v>
      </c>
      <c r="C130" s="18" t="s">
        <v>252</v>
      </c>
      <c r="D130" s="18" t="s">
        <v>434</v>
      </c>
      <c r="E130" s="18" t="s">
        <v>440</v>
      </c>
      <c r="F130" s="48"/>
      <c r="G130" s="20" cm="1">
        <f t="array" ref="G130">IF(Parameters!$D$30, SUM(IF(ISNUMBER(R130:W130),(IF(R130:W130&gt;=Parameters!$D$36,1,"")),""))+0.5*(SUM(IF(ISNUMBER(R130:W130),(IF(R130:W130&gt;=Parameters!$D$37,1,"")),""))-SUM(IF(ISNUMBER(R130:W130),(IF(R130:W130&gt;=Parameters!$D$36,1,"")),""))),0) +
   IF(Parameters!$D$31,SUM(IF(ISNUMBER(R130:W130),(IF(R130:W130&gt;=Parameters!$D$36,1,"")),"")),0) +
   IF(Parameters!$D$32,AVERAGE(IF(ISNUMBER(R130:W130),R130:W130)),0) +
   IF(Parameters!$D$33,IF(OR(IF(ISNUMBER(R130:W130),R130:W130)=0),0,GEOMEAN(IF(ISNUMBER(R130:W130),R130:W130))),0)</f>
        <v>5</v>
      </c>
      <c r="H130" s="21">
        <f t="shared" si="5"/>
        <v>5</v>
      </c>
      <c r="I130" s="81"/>
      <c r="J130" s="20" cm="1">
        <f t="array" ref="J130">IF(Parameters!$D$30, SUM(IF(ISNUMBER(Y130:AD130),(IF(Y130:AD130&gt;=Parameters!$D$40,1,"")),""))+0.5*(SUM(IF(ISNUMBER(Y130:AD130),(IF(Y130:AD130&gt;=Parameters!$D$41,1,"")),""))-SUM(IF(ISNUMBER(Y130:AD130),(IF(Y130:AD130&gt;=Parameters!$D$40,1,"")),""))),0) +
   IF(Parameters!$D$31,SUM(IF(ISNUMBER(Y130:AD130),(IF(Y130:AD130&gt;=Parameters!$D$40,1,"")),"")),0) +
   IF(Parameters!$D$32,AVERAGE(IF(ISNUMBER(Y130:AD130),Y130:AD130)),0) +
   IF(Parameters!$D$33,IF(OR(IF(ISNUMBER(Y130:AD130),Y130:AD130)=0),0,GEOMEAN(IF(ISNUMBER(Y130:AD130),Y130:AD130))),0)</f>
        <v>3</v>
      </c>
      <c r="K130" s="21">
        <f t="shared" si="6"/>
        <v>3</v>
      </c>
      <c r="L130" s="81"/>
      <c r="M130" s="19" cm="1">
        <f t="array" ref="M130">IF(Parameters!$D$30, SUM(IF(ISNUMBER(AF130:AK130),(IF(AF130:AK130&gt;=Parameters!$D$40,1,"")),""))+0.5*(SUM(IF(ISNUMBER(AF130:AK130),(IF(AF130:AK130&gt;=Parameters!$D$41,1,"")),""))-SUM(IF(ISNUMBER(AF130:AK130),(IF(AF130:AK130&gt;=Parameters!$D$40,1,"")),""))),0) +
   IF(Parameters!$D$31,SUM(IF(ISNUMBER(AF130:AK130),(IF(AF130:AK130&gt;=Parameters!$D$40,1,"")),"")),0) +
   IF(Parameters!$D$32,AVERAGE(IF(ISNUMBER(AF130:AK130),AF130:AK130)),0) +
   IF(Parameters!$D$33,IF(OR(IF(ISNUMBER(AF130:AK130),AF130:AK130)=0),0,GEOMEAN(IF(ISNUMBER(AF130:AK130),AF130:AK130))),0)</f>
        <v>3</v>
      </c>
      <c r="N130" s="21">
        <f t="shared" si="7"/>
        <v>3</v>
      </c>
      <c r="O130" s="81"/>
      <c r="P130" s="22"/>
      <c r="Q130" s="48"/>
      <c r="R130" s="23">
        <f>IF(Parameters!$D$21 = 1, MAX(Y130, AF130),
IF(Parameters!$D$22 = 1, AVERAGE(Y130,AF130),
IF(Parameters!$D$23 = 1, IFERROR(GEOMEAN(Y130, AF130), 0),
IF(Parameters!$D$24, IF(AND(Y130=10,AF130=10),10,0),
IF(Parameters!$D$25, IF(AND(Y130&gt;7,AF130&gt;7),10,0),
IF(Parameters!$D$26, IF(AND(Y130&gt;7,AF130&gt;7), 10, IF(OR(AND(Y130&gt;7,AF130&gt;5),AND(Y130&gt;5,AF130&gt;7)),6,0)),"no method"))))))</f>
        <v>9.875</v>
      </c>
      <c r="S130" s="23">
        <f>IF(Parameters!$D$21 = 1, MAX(Z130, AG130),
IF(Parameters!$D$22 = 1, AVERAGE(Z130,AG130),
IF(Parameters!$D$23 = 1, IFERROR(GEOMEAN(Z130, AG130), 0),
IF(Parameters!$D$24, IF(AND(Z130=10,AG130=10),10,0),
IF(Parameters!$D$25, IF(AND(Z130&gt;7,AG130&gt;7),10,0),
IF(Parameters!$D$26, IF(AND(Z130&gt;7,AG130&gt;7), 10, IF(OR(AND(Z130&gt;7,AG130&gt;5),AND(Z130&gt;5,AG130&gt;7)),6,0)),"no method"))))))</f>
        <v>9.2464114832535902</v>
      </c>
      <c r="T130" s="23">
        <f>IF(Parameters!$D$21 = 1, MAX(AA130, AH130),
IF(Parameters!$D$22 = 1, AVERAGE(AA130,AH130),
IF(Parameters!$D$23 = 1, IFERROR(GEOMEAN(AA130, AH130), 0),
IF(Parameters!$D$24, IF(AND(AA130=10,AH130=10),10,0),
IF(Parameters!$D$25, IF(AND(AA130&gt;7,AH130&gt;7),10,0),
IF(Parameters!$D$26, IF(AND(AA130&gt;7,AH130&gt;7), 10, IF(OR(AND(AA130&gt;7,AH130&gt;5),AND(AA130&gt;5,AH130&gt;7)),6,0)),"no method"))))))</f>
        <v>7.5289256198347196</v>
      </c>
      <c r="U130" s="23">
        <f>IF(Parameters!$D$21 = 1, MAX(AB130, AI130),
IF(Parameters!$D$22 = 1, AVERAGE(AB130,AI130),
IF(Parameters!$D$23 = 1, IFERROR(GEOMEAN(AB130, AI130), 0),
IF(Parameters!$D$24, IF(AND(AB130=10,AI130=10),10,0),
IF(Parameters!$D$25, IF(AND(AB130&gt;7,AI130&gt;7),10,0),
IF(Parameters!$D$26, IF(AND(AB130&gt;7,AI130&gt;7), 10, IF(OR(AND(AB130&gt;7,AI130&gt;5),AND(AB130&gt;5,AI130&gt;7)),6,0)),"no method"))))))</f>
        <v>8.9285714285714306</v>
      </c>
      <c r="V130" s="23">
        <f>IF(Parameters!$D$21 = 1, MAX(AC130, AJ130),
IF(Parameters!$D$22 = 1, AVERAGE(AC130,AJ130),
IF(Parameters!$D$23 = 1, IFERROR(GEOMEAN(AC130, AJ130), 0),
IF(Parameters!$D$24, IF(AND(AC130=10,AJ130=10),10,0),
IF(Parameters!$D$25, IF(AND(AC130&gt;7,AJ130&gt;7),10,0),
IF(Parameters!$D$26, IF(AND(AC130&gt;7,AJ130&gt;7), 10, IF(OR(AND(AC130&gt;7,AJ130&gt;5),AND(AC130&gt;5,AJ130&gt;7)),6,0)),"no method"))))))</f>
        <v>2.5</v>
      </c>
      <c r="W130" s="23">
        <f>IF(Parameters!$D$21 = 1, MAX(AD130, AK130),
IF(Parameters!$D$22 = 1, AVERAGE(AD130,AK130),
IF(Parameters!$D$23 = 1, IFERROR(GEOMEAN(AD130, AK130), 0),
IF(Parameters!$D$24, IF(AND(AD130=10,AK130=10),10,0),
IF(Parameters!$D$25, IF(AND(AD130&gt;7,AK130&gt;7),10,0),
IF(Parameters!$D$26, IF(AND(AD130&gt;7,AK130&gt;7), 10, IF(OR(AND(AD130&gt;7,AK130&gt;5),AND(AD130&gt;5,AK130&gt;7)),6,0)),"no method"))))))</f>
        <v>8.0497358539993442</v>
      </c>
      <c r="X130" s="49"/>
      <c r="Y130" s="23">
        <v>9.75</v>
      </c>
      <c r="Z130" s="23">
        <v>8.4928229665071804</v>
      </c>
      <c r="AA130" s="24">
        <v>9.60330578512397</v>
      </c>
      <c r="AB130" s="23">
        <v>7.8571428571428603</v>
      </c>
      <c r="AC130" s="23">
        <v>5</v>
      </c>
      <c r="AD130" s="23">
        <v>10</v>
      </c>
      <c r="AE130" s="49"/>
      <c r="AF130" s="23">
        <v>10</v>
      </c>
      <c r="AG130" s="23">
        <v>10</v>
      </c>
      <c r="AH130" s="23">
        <v>5.4545454545454701</v>
      </c>
      <c r="AI130" s="23">
        <v>10</v>
      </c>
      <c r="AJ130" s="23">
        <v>0</v>
      </c>
      <c r="AK130" s="23">
        <v>6.0994717079986902</v>
      </c>
      <c r="AL130" s="48"/>
      <c r="AM130" s="25">
        <v>0</v>
      </c>
      <c r="AN130" s="25">
        <v>0.1</v>
      </c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</row>
    <row r="131" spans="1:53" x14ac:dyDescent="0.2">
      <c r="A131" s="61">
        <v>126</v>
      </c>
      <c r="B131" s="18" t="s">
        <v>253</v>
      </c>
      <c r="C131" s="18" t="s">
        <v>254</v>
      </c>
      <c r="D131" s="18" t="s">
        <v>437</v>
      </c>
      <c r="E131" s="18" t="s">
        <v>431</v>
      </c>
      <c r="F131" s="48"/>
      <c r="G131" s="20" cm="1">
        <f t="array" ref="G131">IF(Parameters!$D$30, SUM(IF(ISNUMBER(R131:W131),(IF(R131:W131&gt;=Parameters!$D$36,1,"")),""))+0.5*(SUM(IF(ISNUMBER(R131:W131),(IF(R131:W131&gt;=Parameters!$D$37,1,"")),""))-SUM(IF(ISNUMBER(R131:W131),(IF(R131:W131&gt;=Parameters!$D$36,1,"")),""))),0) +
   IF(Parameters!$D$31,SUM(IF(ISNUMBER(R131:W131),(IF(R131:W131&gt;=Parameters!$D$36,1,"")),"")),0) +
   IF(Parameters!$D$32,AVERAGE(IF(ISNUMBER(R131:W131),R131:W131)),0) +
   IF(Parameters!$D$33,IF(OR(IF(ISNUMBER(R131:W131),R131:W131)=0),0,GEOMEAN(IF(ISNUMBER(R131:W131),R131:W131))),0)</f>
        <v>3</v>
      </c>
      <c r="H131" s="21">
        <f t="shared" si="5"/>
        <v>3</v>
      </c>
      <c r="I131" s="81"/>
      <c r="J131" s="20" cm="1">
        <f t="array" ref="J131">IF(Parameters!$D$30, SUM(IF(ISNUMBER(Y131:AD131),(IF(Y131:AD131&gt;=Parameters!$D$40,1,"")),""))+0.5*(SUM(IF(ISNUMBER(Y131:AD131),(IF(Y131:AD131&gt;=Parameters!$D$41,1,"")),""))-SUM(IF(ISNUMBER(Y131:AD131),(IF(Y131:AD131&gt;=Parameters!$D$40,1,"")),""))),0) +
   IF(Parameters!$D$31,SUM(IF(ISNUMBER(Y131:AD131),(IF(Y131:AD131&gt;=Parameters!$D$40,1,"")),"")),0) +
   IF(Parameters!$D$32,AVERAGE(IF(ISNUMBER(Y131:AD131),Y131:AD131)),0) +
   IF(Parameters!$D$33,IF(OR(IF(ISNUMBER(Y131:AD131),Y131:AD131)=0),0,GEOMEAN(IF(ISNUMBER(Y131:AD131),Y131:AD131))),0)</f>
        <v>1.5</v>
      </c>
      <c r="K131" s="21">
        <f t="shared" si="6"/>
        <v>1.5</v>
      </c>
      <c r="L131" s="81"/>
      <c r="M131" s="19" cm="1">
        <f t="array" ref="M131">IF(Parameters!$D$30, SUM(IF(ISNUMBER(AF131:AK131),(IF(AF131:AK131&gt;=Parameters!$D$40,1,"")),""))+0.5*(SUM(IF(ISNUMBER(AF131:AK131),(IF(AF131:AK131&gt;=Parameters!$D$41,1,"")),""))-SUM(IF(ISNUMBER(AF131:AK131),(IF(AF131:AK131&gt;=Parameters!$D$40,1,"")),""))),0) +
   IF(Parameters!$D$31,SUM(IF(ISNUMBER(AF131:AK131),(IF(AF131:AK131&gt;=Parameters!$D$40,1,"")),"")),0) +
   IF(Parameters!$D$32,AVERAGE(IF(ISNUMBER(AF131:AK131),AF131:AK131)),0) +
   IF(Parameters!$D$33,IF(OR(IF(ISNUMBER(AF131:AK131),AF131:AK131)=0),0,GEOMEAN(IF(ISNUMBER(AF131:AK131),AF131:AK131))),0)</f>
        <v>2</v>
      </c>
      <c r="N131" s="21">
        <f t="shared" si="7"/>
        <v>2</v>
      </c>
      <c r="O131" s="81"/>
      <c r="P131" s="22"/>
      <c r="Q131" s="48"/>
      <c r="R131" s="23">
        <f>IF(Parameters!$D$21 = 1, MAX(Y131, AF131),
IF(Parameters!$D$22 = 1, AVERAGE(Y131,AF131),
IF(Parameters!$D$23 = 1, IFERROR(GEOMEAN(Y131, AF131), 0),
IF(Parameters!$D$24, IF(AND(Y131=10,AF131=10),10,0),
IF(Parameters!$D$25, IF(AND(Y131&gt;7,AF131&gt;7),10,0),
IF(Parameters!$D$26, IF(AND(Y131&gt;7,AF131&gt;7), 10, IF(OR(AND(Y131&gt;7,AF131&gt;5),AND(Y131&gt;5,AF131&gt;7)),6,0)),"no method"))))))</f>
        <v>8.25</v>
      </c>
      <c r="S131" s="23">
        <f>IF(Parameters!$D$21 = 1, MAX(Z131, AG131),
IF(Parameters!$D$22 = 1, AVERAGE(Z131,AG131),
IF(Parameters!$D$23 = 1, IFERROR(GEOMEAN(Z131, AG131), 0),
IF(Parameters!$D$24, IF(AND(Z131=10,AG131=10),10,0),
IF(Parameters!$D$25, IF(AND(Z131&gt;7,AG131&gt;7),10,0),
IF(Parameters!$D$26, IF(AND(Z131&gt;7,AG131&gt;7), 10, IF(OR(AND(Z131&gt;7,AG131&gt;5),AND(Z131&gt;5,AG131&gt;7)),6,0)),"no method"))))))</f>
        <v>3.3971291866028701</v>
      </c>
      <c r="T131" s="23">
        <f>IF(Parameters!$D$21 = 1, MAX(AA131, AH131),
IF(Parameters!$D$22 = 1, AVERAGE(AA131,AH131),
IF(Parameters!$D$23 = 1, IFERROR(GEOMEAN(AA131, AH131), 0),
IF(Parameters!$D$24, IF(AND(AA131=10,AH131=10),10,0),
IF(Parameters!$D$25, IF(AND(AA131&gt;7,AH131&gt;7),10,0),
IF(Parameters!$D$26, IF(AND(AA131&gt;7,AH131&gt;7), 10, IF(OR(AND(AA131&gt;7,AH131&gt;5),AND(AA131&gt;5,AH131&gt;7)),6,0)),"no method"))))))</f>
        <v>7.1508264462809947</v>
      </c>
      <c r="U131" s="23">
        <f>IF(Parameters!$D$21 = 1, MAX(AB131, AI131),
IF(Parameters!$D$22 = 1, AVERAGE(AB131,AI131),
IF(Parameters!$D$23 = 1, IFERROR(GEOMEAN(AB131, AI131), 0),
IF(Parameters!$D$24, IF(AND(AB131=10,AI131=10),10,0),
IF(Parameters!$D$25, IF(AND(AB131&gt;7,AI131&gt;7),10,0),
IF(Parameters!$D$26, IF(AND(AB131&gt;7,AI131&gt;7), 10, IF(OR(AND(AB131&gt;7,AI131&gt;5),AND(AB131&gt;5,AI131&gt;7)),6,0)),"no method"))))))</f>
        <v>8.5714285714285694</v>
      </c>
      <c r="V131" s="23">
        <f>IF(Parameters!$D$21 = 1, MAX(AC131, AJ131),
IF(Parameters!$D$22 = 1, AVERAGE(AC131,AJ131),
IF(Parameters!$D$23 = 1, IFERROR(GEOMEAN(AC131, AJ131), 0),
IF(Parameters!$D$24, IF(AND(AC131=10,AJ131=10),10,0),
IF(Parameters!$D$25, IF(AND(AC131&gt;7,AJ131&gt;7),10,0),
IF(Parameters!$D$26, IF(AND(AC131&gt;7,AJ131&gt;7), 10, IF(OR(AND(AC131&gt;7,AJ131&gt;5),AND(AC131&gt;5,AJ131&gt;7)),6,0)),"no method"))))))</f>
        <v>4.6666666666666652</v>
      </c>
      <c r="W131" s="23">
        <f>IF(Parameters!$D$21 = 1, MAX(AD131, AK131),
IF(Parameters!$D$22 = 1, AVERAGE(AD131,AK131),
IF(Parameters!$D$23 = 1, IFERROR(GEOMEAN(AD131, AK131), 0),
IF(Parameters!$D$24, IF(AND(AD131=10,AK131=10),10,0),
IF(Parameters!$D$25, IF(AND(AD131&gt;7,AK131&gt;7),10,0),
IF(Parameters!$D$26, IF(AND(AD131&gt;7,AK131&gt;7), 10, IF(OR(AND(AD131&gt;7,AK131&gt;5),AND(AD131&gt;5,AK131&gt;7)),6,0)),"no method"))))))</f>
        <v>0</v>
      </c>
      <c r="X131" s="49"/>
      <c r="Y131" s="23">
        <v>6.5</v>
      </c>
      <c r="Z131" s="23">
        <v>6.7942583732057402</v>
      </c>
      <c r="AA131" s="24">
        <v>9.0743801652892593</v>
      </c>
      <c r="AB131" s="23">
        <v>7.1428571428571397</v>
      </c>
      <c r="AC131" s="23">
        <v>9.3333333333333304</v>
      </c>
      <c r="AD131" s="23">
        <v>0</v>
      </c>
      <c r="AE131" s="49"/>
      <c r="AF131" s="23">
        <v>10</v>
      </c>
      <c r="AG131" s="23">
        <v>0</v>
      </c>
      <c r="AH131" s="23">
        <v>5.2272727272727302</v>
      </c>
      <c r="AI131" s="23">
        <v>10</v>
      </c>
      <c r="AJ131" s="23">
        <v>0</v>
      </c>
      <c r="AK131" s="23">
        <v>0</v>
      </c>
      <c r="AL131" s="48"/>
      <c r="AM131" s="25">
        <v>0</v>
      </c>
      <c r="AN131" s="25">
        <v>0.3</v>
      </c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</row>
    <row r="132" spans="1:53" x14ac:dyDescent="0.2">
      <c r="A132" s="61">
        <v>127</v>
      </c>
      <c r="B132" s="18" t="s">
        <v>255</v>
      </c>
      <c r="C132" s="18" t="s">
        <v>256</v>
      </c>
      <c r="D132" s="18" t="s">
        <v>435</v>
      </c>
      <c r="E132" s="18" t="s">
        <v>426</v>
      </c>
      <c r="F132" s="48"/>
      <c r="G132" s="20" cm="1">
        <f t="array" ref="G132">IF(Parameters!$D$30, SUM(IF(ISNUMBER(R132:W132),(IF(R132:W132&gt;=Parameters!$D$36,1,"")),""))+0.5*(SUM(IF(ISNUMBER(R132:W132),(IF(R132:W132&gt;=Parameters!$D$37,1,"")),""))-SUM(IF(ISNUMBER(R132:W132),(IF(R132:W132&gt;=Parameters!$D$36,1,"")),""))),0) +
   IF(Parameters!$D$31,SUM(IF(ISNUMBER(R132:W132),(IF(R132:W132&gt;=Parameters!$D$36,1,"")),"")),0) +
   IF(Parameters!$D$32,AVERAGE(IF(ISNUMBER(R132:W132),R132:W132)),0) +
   IF(Parameters!$D$33,IF(OR(IF(ISNUMBER(R132:W132),R132:W132)=0),0,GEOMEAN(IF(ISNUMBER(R132:W132),R132:W132))),0)</f>
        <v>0.5</v>
      </c>
      <c r="H132" s="21">
        <f t="shared" si="5"/>
        <v>0.5</v>
      </c>
      <c r="I132" s="81"/>
      <c r="J132" s="20" cm="1">
        <f t="array" ref="J132">IF(Parameters!$D$30, SUM(IF(ISNUMBER(Y132:AD132),(IF(Y132:AD132&gt;=Parameters!$D$40,1,"")),""))+0.5*(SUM(IF(ISNUMBER(Y132:AD132),(IF(Y132:AD132&gt;=Parameters!$D$41,1,"")),""))-SUM(IF(ISNUMBER(Y132:AD132),(IF(Y132:AD132&gt;=Parameters!$D$40,1,"")),""))),0) +
   IF(Parameters!$D$31,SUM(IF(ISNUMBER(Y132:AD132),(IF(Y132:AD132&gt;=Parameters!$D$40,1,"")),"")),0) +
   IF(Parameters!$D$32,AVERAGE(IF(ISNUMBER(Y132:AD132),Y132:AD132)),0) +
   IF(Parameters!$D$33,IF(OR(IF(ISNUMBER(Y132:AD132),Y132:AD132)=0),0,GEOMEAN(IF(ISNUMBER(Y132:AD132),Y132:AD132))),0)</f>
        <v>0</v>
      </c>
      <c r="K132" s="21">
        <f t="shared" si="6"/>
        <v>0</v>
      </c>
      <c r="L132" s="81"/>
      <c r="M132" s="19" cm="1">
        <f t="array" ref="M132">IF(Parameters!$D$30, SUM(IF(ISNUMBER(AF132:AK132),(IF(AF132:AK132&gt;=Parameters!$D$40,1,"")),""))+0.5*(SUM(IF(ISNUMBER(AF132:AK132),(IF(AF132:AK132&gt;=Parameters!$D$41,1,"")),""))-SUM(IF(ISNUMBER(AF132:AK132),(IF(AF132:AK132&gt;=Parameters!$D$40,1,"")),""))),0) +
   IF(Parameters!$D$31,SUM(IF(ISNUMBER(AF132:AK132),(IF(AF132:AK132&gt;=Parameters!$D$40,1,"")),"")),0) +
   IF(Parameters!$D$32,AVERAGE(IF(ISNUMBER(AF132:AK132),AF132:AK132)),0) +
   IF(Parameters!$D$33,IF(OR(IF(ISNUMBER(AF132:AK132),AF132:AK132)=0),0,GEOMEAN(IF(ISNUMBER(AF132:AK132),AF132:AK132))),0)</f>
        <v>1.5</v>
      </c>
      <c r="N132" s="21">
        <f t="shared" si="7"/>
        <v>1.5</v>
      </c>
      <c r="O132" s="81"/>
      <c r="P132" s="22"/>
      <c r="Q132" s="48"/>
      <c r="R132" s="23">
        <f>IF(Parameters!$D$21 = 1, MAX(Y132, AF132),
IF(Parameters!$D$22 = 1, AVERAGE(Y132,AF132),
IF(Parameters!$D$23 = 1, IFERROR(GEOMEAN(Y132, AF132), 0),
IF(Parameters!$D$24, IF(AND(Y132=10,AF132=10),10,0),
IF(Parameters!$D$25, IF(AND(Y132&gt;7,AF132&gt;7),10,0),
IF(Parameters!$D$26, IF(AND(Y132&gt;7,AF132&gt;7), 10, IF(OR(AND(Y132&gt;7,AF132&gt;5),AND(Y132&gt;5,AF132&gt;7)),6,0)),"no method"))))))</f>
        <v>5.625</v>
      </c>
      <c r="S132" s="23">
        <f>IF(Parameters!$D$21 = 1, MAX(Z132, AG132),
IF(Parameters!$D$22 = 1, AVERAGE(Z132,AG132),
IF(Parameters!$D$23 = 1, IFERROR(GEOMEAN(Z132, AG132), 0),
IF(Parameters!$D$24, IF(AND(Z132=10,AG132=10),10,0),
IF(Parameters!$D$25, IF(AND(Z132&gt;7,AG132&gt;7),10,0),
IF(Parameters!$D$26, IF(AND(Z132&gt;7,AG132&gt;7), 10, IF(OR(AND(Z132&gt;7,AG132&gt;5),AND(Z132&gt;5,AG132&gt;7)),6,0)),"no method"))))))</f>
        <v>0</v>
      </c>
      <c r="T132" s="23">
        <f>IF(Parameters!$D$21 = 1, MAX(AA132, AH132),
IF(Parameters!$D$22 = 1, AVERAGE(AA132,AH132),
IF(Parameters!$D$23 = 1, IFERROR(GEOMEAN(AA132, AH132), 0),
IF(Parameters!$D$24, IF(AND(AA132=10,AH132=10),10,0),
IF(Parameters!$D$25, IF(AND(AA132&gt;7,AH132&gt;7),10,0),
IF(Parameters!$D$26, IF(AND(AA132&gt;7,AH132&gt;7), 10, IF(OR(AND(AA132&gt;7,AH132&gt;5),AND(AA132&gt;5,AH132&gt;7)),6,0)),"no method"))))))</f>
        <v>3.1652892561983492</v>
      </c>
      <c r="U132" s="23">
        <f>IF(Parameters!$D$21 = 1, MAX(AB132, AI132),
IF(Parameters!$D$22 = 1, AVERAGE(AB132,AI132),
IF(Parameters!$D$23 = 1, IFERROR(GEOMEAN(AB132, AI132), 0),
IF(Parameters!$D$24, IF(AND(AB132=10,AI132=10),10,0),
IF(Parameters!$D$25, IF(AND(AB132&gt;7,AI132&gt;7),10,0),
IF(Parameters!$D$26, IF(AND(AB132&gt;7,AI132&gt;7), 10, IF(OR(AND(AB132&gt;7,AI132&gt;5),AND(AB132&gt;5,AI132&gt;7)),6,0)),"no method"))))))</f>
        <v>3.6595238095238076</v>
      </c>
      <c r="V132" s="23">
        <f>IF(Parameters!$D$21 = 1, MAX(AC132, AJ132),
IF(Parameters!$D$22 = 1, AVERAGE(AC132,AJ132),
IF(Parameters!$D$23 = 1, IFERROR(GEOMEAN(AC132, AJ132), 0),
IF(Parameters!$D$24, IF(AND(AC132=10,AJ132=10),10,0),
IF(Parameters!$D$25, IF(AND(AC132&gt;7,AJ132&gt;7),10,0),
IF(Parameters!$D$26, IF(AND(AC132&gt;7,AJ132&gt;7), 10, IF(OR(AND(AC132&gt;7,AJ132&gt;5),AND(AC132&gt;5,AJ132&gt;7)),6,0)),"no method"))))))</f>
        <v>0.83333333333333504</v>
      </c>
      <c r="W132" s="23">
        <f>IF(Parameters!$D$21 = 1, MAX(AD132, AK132),
IF(Parameters!$D$22 = 1, AVERAGE(AD132,AK132),
IF(Parameters!$D$23 = 1, IFERROR(GEOMEAN(AD132, AK132), 0),
IF(Parameters!$D$24, IF(AND(AD132=10,AK132=10),10,0),
IF(Parameters!$D$25, IF(AND(AD132&gt;7,AK132&gt;7),10,0),
IF(Parameters!$D$26, IF(AND(AD132&gt;7,AK132&gt;7), 10, IF(OR(AND(AD132&gt;7,AK132&gt;5),AND(AD132&gt;5,AK132&gt;7)),6,0)),"no method"))))))</f>
        <v>0</v>
      </c>
      <c r="X132" s="49"/>
      <c r="Y132" s="23">
        <v>1.25</v>
      </c>
      <c r="Z132" s="23">
        <v>0</v>
      </c>
      <c r="AA132" s="24">
        <v>0.87603305785123797</v>
      </c>
      <c r="AB132" s="23">
        <v>0.28571428571428598</v>
      </c>
      <c r="AC132" s="23">
        <v>1.6666666666666701</v>
      </c>
      <c r="AD132" s="23">
        <v>0</v>
      </c>
      <c r="AE132" s="49"/>
      <c r="AF132" s="23">
        <v>10</v>
      </c>
      <c r="AG132" s="23">
        <v>0</v>
      </c>
      <c r="AH132" s="23">
        <v>5.4545454545454604</v>
      </c>
      <c r="AI132" s="23">
        <v>7.0333333333333297</v>
      </c>
      <c r="AJ132" s="23">
        <v>0</v>
      </c>
      <c r="AK132" s="23">
        <v>0</v>
      </c>
      <c r="AL132" s="48"/>
      <c r="AM132" s="25">
        <v>0</v>
      </c>
      <c r="AN132" s="25">
        <v>0.3</v>
      </c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</row>
    <row r="133" spans="1:53" x14ac:dyDescent="0.2">
      <c r="A133" s="61">
        <v>128</v>
      </c>
      <c r="B133" s="18" t="s">
        <v>257</v>
      </c>
      <c r="C133" s="18" t="s">
        <v>258</v>
      </c>
      <c r="D133" s="18" t="s">
        <v>435</v>
      </c>
      <c r="E133" s="18" t="s">
        <v>426</v>
      </c>
      <c r="F133" s="48"/>
      <c r="G133" s="20" cm="1">
        <f t="array" ref="G133">IF(Parameters!$D$30, SUM(IF(ISNUMBER(R133:W133),(IF(R133:W133&gt;=Parameters!$D$36,1,"")),""))+0.5*(SUM(IF(ISNUMBER(R133:W133),(IF(R133:W133&gt;=Parameters!$D$37,1,"")),""))-SUM(IF(ISNUMBER(R133:W133),(IF(R133:W133&gt;=Parameters!$D$36,1,"")),""))),0) +
   IF(Parameters!$D$31,SUM(IF(ISNUMBER(R133:W133),(IF(R133:W133&gt;=Parameters!$D$36,1,"")),"")),0) +
   IF(Parameters!$D$32,AVERAGE(IF(ISNUMBER(R133:W133),R133:W133)),0) +
   IF(Parameters!$D$33,IF(OR(IF(ISNUMBER(R133:W133),R133:W133)=0),0,GEOMEAN(IF(ISNUMBER(R133:W133),R133:W133))),0)</f>
        <v>0.5</v>
      </c>
      <c r="H133" s="21">
        <f t="shared" si="5"/>
        <v>0.5</v>
      </c>
      <c r="I133" s="81"/>
      <c r="J133" s="20" cm="1">
        <f t="array" ref="J133">IF(Parameters!$D$30, SUM(IF(ISNUMBER(Y133:AD133),(IF(Y133:AD133&gt;=Parameters!$D$40,1,"")),""))+0.5*(SUM(IF(ISNUMBER(Y133:AD133),(IF(Y133:AD133&gt;=Parameters!$D$41,1,"")),""))-SUM(IF(ISNUMBER(Y133:AD133),(IF(Y133:AD133&gt;=Parameters!$D$40,1,"")),""))),0) +
   IF(Parameters!$D$31,SUM(IF(ISNUMBER(Y133:AD133),(IF(Y133:AD133&gt;=Parameters!$D$40,1,"")),"")),0) +
   IF(Parameters!$D$32,AVERAGE(IF(ISNUMBER(Y133:AD133),Y133:AD133)),0) +
   IF(Parameters!$D$33,IF(OR(IF(ISNUMBER(Y133:AD133),Y133:AD133)=0),0,GEOMEAN(IF(ISNUMBER(Y133:AD133),Y133:AD133))),0)</f>
        <v>0</v>
      </c>
      <c r="K133" s="21">
        <f t="shared" si="6"/>
        <v>0</v>
      </c>
      <c r="L133" s="81"/>
      <c r="M133" s="19" cm="1">
        <f t="array" ref="M133">IF(Parameters!$D$30, SUM(IF(ISNUMBER(AF133:AK133),(IF(AF133:AK133&gt;=Parameters!$D$40,1,"")),""))+0.5*(SUM(IF(ISNUMBER(AF133:AK133),(IF(AF133:AK133&gt;=Parameters!$D$41,1,"")),""))-SUM(IF(ISNUMBER(AF133:AK133),(IF(AF133:AK133&gt;=Parameters!$D$40,1,"")),""))),0) +
   IF(Parameters!$D$31,SUM(IF(ISNUMBER(AF133:AK133),(IF(AF133:AK133&gt;=Parameters!$D$40,1,"")),"")),0) +
   IF(Parameters!$D$32,AVERAGE(IF(ISNUMBER(AF133:AK133),AF133:AK133)),0) +
   IF(Parameters!$D$33,IF(OR(IF(ISNUMBER(AF133:AK133),AF133:AK133)=0),0,GEOMEAN(IF(ISNUMBER(AF133:AK133),AF133:AK133))),0)</f>
        <v>0.5</v>
      </c>
      <c r="N133" s="21">
        <f t="shared" si="7"/>
        <v>0.5</v>
      </c>
      <c r="O133" s="81"/>
      <c r="P133" s="22"/>
      <c r="Q133" s="48"/>
      <c r="R133" s="23">
        <f>IF(Parameters!$D$21 = 1, MAX(Y133, AF133),
IF(Parameters!$D$22 = 1, AVERAGE(Y133,AF133),
IF(Parameters!$D$23 = 1, IFERROR(GEOMEAN(Y133, AF133), 0),
IF(Parameters!$D$24, IF(AND(Y133=10,AF133=10),10,0),
IF(Parameters!$D$25, IF(AND(Y133&gt;7,AF133&gt;7),10,0),
IF(Parameters!$D$26, IF(AND(Y133&gt;7,AF133&gt;7), 10, IF(OR(AND(Y133&gt;7,AF133&gt;5),AND(Y133&gt;5,AF133&gt;7)),6,0)),"no method"))))))</f>
        <v>5.3019047619047397</v>
      </c>
      <c r="S133" s="23">
        <f>IF(Parameters!$D$21 = 1, MAX(Z133, AG133),
IF(Parameters!$D$22 = 1, AVERAGE(Z133,AG133),
IF(Parameters!$D$23 = 1, IFERROR(GEOMEAN(Z133, AG133), 0),
IF(Parameters!$D$24, IF(AND(Z133=10,AG133=10),10,0),
IF(Parameters!$D$25, IF(AND(Z133&gt;7,AG133&gt;7),10,0),
IF(Parameters!$D$26, IF(AND(Z133&gt;7,AG133&gt;7), 10, IF(OR(AND(Z133&gt;7,AG133&gt;5),AND(Z133&gt;5,AG133&gt;7)),6,0)),"no method"))))))</f>
        <v>0</v>
      </c>
      <c r="T133" s="23">
        <f>IF(Parameters!$D$21 = 1, MAX(AA133, AH133),
IF(Parameters!$D$22 = 1, AVERAGE(AA133,AH133),
IF(Parameters!$D$23 = 1, IFERROR(GEOMEAN(AA133, AH133), 0),
IF(Parameters!$D$24, IF(AND(AA133=10,AH133=10),10,0),
IF(Parameters!$D$25, IF(AND(AA133&gt;7,AH133&gt;7),10,0),
IF(Parameters!$D$26, IF(AND(AA133&gt;7,AH133&gt;7), 10, IF(OR(AND(AA133&gt;7,AH133&gt;5),AND(AA133&gt;5,AH133&gt;7)),6,0)),"no method"))))))</f>
        <v>3.314049586776862</v>
      </c>
      <c r="U133" s="23">
        <f>IF(Parameters!$D$21 = 1, MAX(AB133, AI133),
IF(Parameters!$D$22 = 1, AVERAGE(AB133,AI133),
IF(Parameters!$D$23 = 1, IFERROR(GEOMEAN(AB133, AI133), 0),
IF(Parameters!$D$24, IF(AND(AB133=10,AI133=10),10,0),
IF(Parameters!$D$25, IF(AND(AB133&gt;7,AI133&gt;7),10,0),
IF(Parameters!$D$26, IF(AND(AB133&gt;7,AI133&gt;7), 10, IF(OR(AND(AB133&gt;7,AI133&gt;5),AND(AB133&gt;5,AI133&gt;7)),6,0)),"no method"))))))</f>
        <v>1.642857142857143</v>
      </c>
      <c r="V133" s="23">
        <f>IF(Parameters!$D$21 = 1, MAX(AC133, AJ133),
IF(Parameters!$D$22 = 1, AVERAGE(AC133,AJ133),
IF(Parameters!$D$23 = 1, IFERROR(GEOMEAN(AC133, AJ133), 0),
IF(Parameters!$D$24, IF(AND(AC133=10,AJ133=10),10,0),
IF(Parameters!$D$25, IF(AND(AC133&gt;7,AJ133&gt;7),10,0),
IF(Parameters!$D$26, IF(AND(AC133&gt;7,AJ133&gt;7), 10, IF(OR(AND(AC133&gt;7,AJ133&gt;5),AND(AC133&gt;5,AJ133&gt;7)),6,0)),"no method"))))))</f>
        <v>0</v>
      </c>
      <c r="W133" s="23">
        <f>IF(Parameters!$D$21 = 1, MAX(AD133, AK133),
IF(Parameters!$D$22 = 1, AVERAGE(AD133,AK133),
IF(Parameters!$D$23 = 1, IFERROR(GEOMEAN(AD133, AK133), 0),
IF(Parameters!$D$24, IF(AND(AD133=10,AK133=10),10,0),
IF(Parameters!$D$25, IF(AND(AD133&gt;7,AK133&gt;7),10,0),
IF(Parameters!$D$26, IF(AND(AD133&gt;7,AK133&gt;7), 10, IF(OR(AND(AD133&gt;7,AK133&gt;5),AND(AD133&gt;5,AK133&gt;7)),6,0)),"no method"))))))</f>
        <v>0</v>
      </c>
      <c r="X133" s="49"/>
      <c r="Y133" s="23">
        <v>1.08</v>
      </c>
      <c r="Z133" s="23">
        <v>0</v>
      </c>
      <c r="AA133" s="24">
        <v>0.26446280991735399</v>
      </c>
      <c r="AB133" s="23">
        <v>0.28571428571428598</v>
      </c>
      <c r="AC133" s="23">
        <v>0</v>
      </c>
      <c r="AD133" s="23">
        <v>0</v>
      </c>
      <c r="AE133" s="49"/>
      <c r="AF133" s="23">
        <v>9.5238095238094793</v>
      </c>
      <c r="AG133" s="23">
        <v>0</v>
      </c>
      <c r="AH133" s="23">
        <v>6.3636363636363704</v>
      </c>
      <c r="AI133" s="23">
        <v>3</v>
      </c>
      <c r="AJ133" s="23">
        <v>0</v>
      </c>
      <c r="AK133" s="23">
        <v>0</v>
      </c>
      <c r="AL133" s="48"/>
      <c r="AM133" s="25">
        <v>0</v>
      </c>
      <c r="AN133" s="25">
        <v>0.3</v>
      </c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</row>
    <row r="134" spans="1:53" x14ac:dyDescent="0.2">
      <c r="A134" s="61">
        <v>129</v>
      </c>
      <c r="B134" s="18" t="s">
        <v>259</v>
      </c>
      <c r="C134" s="18" t="s">
        <v>260</v>
      </c>
      <c r="D134" s="18" t="s">
        <v>433</v>
      </c>
      <c r="E134" s="18" t="s">
        <v>431</v>
      </c>
      <c r="F134" s="48"/>
      <c r="G134" s="20" cm="1">
        <f t="array" ref="G134">IF(Parameters!$D$30, SUM(IF(ISNUMBER(R134:W134),(IF(R134:W134&gt;=Parameters!$D$36,1,"")),""))+0.5*(SUM(IF(ISNUMBER(R134:W134),(IF(R134:W134&gt;=Parameters!$D$37,1,"")),""))-SUM(IF(ISNUMBER(R134:W134),(IF(R134:W134&gt;=Parameters!$D$36,1,"")),""))),0) +
   IF(Parameters!$D$31,SUM(IF(ISNUMBER(R134:W134),(IF(R134:W134&gt;=Parameters!$D$36,1,"")),"")),0) +
   IF(Parameters!$D$32,AVERAGE(IF(ISNUMBER(R134:W134),R134:W134)),0) +
   IF(Parameters!$D$33,IF(OR(IF(ISNUMBER(R134:W134),R134:W134)=0),0,GEOMEAN(IF(ISNUMBER(R134:W134),R134:W134))),0)</f>
        <v>1.5</v>
      </c>
      <c r="H134" s="21">
        <f t="shared" si="5"/>
        <v>1.5</v>
      </c>
      <c r="I134" s="81"/>
      <c r="J134" s="20" cm="1">
        <f t="array" ref="J134">IF(Parameters!$D$30, SUM(IF(ISNUMBER(Y134:AD134),(IF(Y134:AD134&gt;=Parameters!$D$40,1,"")),""))+0.5*(SUM(IF(ISNUMBER(Y134:AD134),(IF(Y134:AD134&gt;=Parameters!$D$41,1,"")),""))-SUM(IF(ISNUMBER(Y134:AD134),(IF(Y134:AD134&gt;=Parameters!$D$40,1,"")),""))),0) +
   IF(Parameters!$D$31,SUM(IF(ISNUMBER(Y134:AD134),(IF(Y134:AD134&gt;=Parameters!$D$40,1,"")),"")),0) +
   IF(Parameters!$D$32,AVERAGE(IF(ISNUMBER(Y134:AD134),Y134:AD134)),0) +
   IF(Parameters!$D$33,IF(OR(IF(ISNUMBER(Y134:AD134),Y134:AD134)=0),0,GEOMEAN(IF(ISNUMBER(Y134:AD134),Y134:AD134))),0)</f>
        <v>2.5</v>
      </c>
      <c r="K134" s="21">
        <f t="shared" si="6"/>
        <v>2.5</v>
      </c>
      <c r="L134" s="81"/>
      <c r="M134" s="19" cm="1">
        <f t="array" ref="M134">IF(Parameters!$D$30, SUM(IF(ISNUMBER(AF134:AK134),(IF(AF134:AK134&gt;=Parameters!$D$40,1,"")),""))+0.5*(SUM(IF(ISNUMBER(AF134:AK134),(IF(AF134:AK134&gt;=Parameters!$D$41,1,"")),""))-SUM(IF(ISNUMBER(AF134:AK134),(IF(AF134:AK134&gt;=Parameters!$D$40,1,"")),""))),0) +
   IF(Parameters!$D$31,SUM(IF(ISNUMBER(AF134:AK134),(IF(AF134:AK134&gt;=Parameters!$D$40,1,"")),"")),0) +
   IF(Parameters!$D$32,AVERAGE(IF(ISNUMBER(AF134:AK134),AF134:AK134)),0) +
   IF(Parameters!$D$33,IF(OR(IF(ISNUMBER(AF134:AK134),AF134:AK134)=0),0,GEOMEAN(IF(ISNUMBER(AF134:AK134),AF134:AK134))),0)</f>
        <v>0.5</v>
      </c>
      <c r="N134" s="21">
        <f t="shared" si="7"/>
        <v>0.5</v>
      </c>
      <c r="O134" s="81"/>
      <c r="P134" s="22"/>
      <c r="Q134" s="48"/>
      <c r="R134" s="23">
        <f>IF(Parameters!$D$21 = 1, MAX(Y134, AF134),
IF(Parameters!$D$22 = 1, AVERAGE(Y134,AF134),
IF(Parameters!$D$23 = 1, IFERROR(GEOMEAN(Y134, AF134), 0),
IF(Parameters!$D$24, IF(AND(Y134=10,AF134=10),10,0),
IF(Parameters!$D$25, IF(AND(Y134&gt;7,AF134&gt;7),10,0),
IF(Parameters!$D$26, IF(AND(Y134&gt;7,AF134&gt;7), 10, IF(OR(AND(Y134&gt;7,AF134&gt;5),AND(Y134&gt;5,AF134&gt;7)),6,0)),"no method"))))))</f>
        <v>7.4649999999999999</v>
      </c>
      <c r="S134" s="23">
        <f>IF(Parameters!$D$21 = 1, MAX(Z134, AG134),
IF(Parameters!$D$22 = 1, AVERAGE(Z134,AG134),
IF(Parameters!$D$23 = 1, IFERROR(GEOMEAN(Z134, AG134), 0),
IF(Parameters!$D$24, IF(AND(Z134=10,AG134=10),10,0),
IF(Parameters!$D$25, IF(AND(Z134&gt;7,AG134&gt;7),10,0),
IF(Parameters!$D$26, IF(AND(Z134&gt;7,AG134&gt;7), 10, IF(OR(AND(Z134&gt;7,AG134&gt;5),AND(Z134&gt;5,AG134&gt;7)),6,0)),"no method"))))))</f>
        <v>4.5215311004784704</v>
      </c>
      <c r="T134" s="23">
        <f>IF(Parameters!$D$21 = 1, MAX(AA134, AH134),
IF(Parameters!$D$22 = 1, AVERAGE(AA134,AH134),
IF(Parameters!$D$23 = 1, IFERROR(GEOMEAN(AA134, AH134), 0),
IF(Parameters!$D$24, IF(AND(AA134=10,AH134=10),10,0),
IF(Parameters!$D$25, IF(AND(AA134&gt;7,AH134&gt;7),10,0),
IF(Parameters!$D$26, IF(AND(AA134&gt;7,AH134&gt;7), 10, IF(OR(AND(AA134&gt;7,AH134&gt;5),AND(AA134&gt;5,AH134&gt;7)),6,0)),"no method"))))))</f>
        <v>6.1508264462809947</v>
      </c>
      <c r="U134" s="23">
        <f>IF(Parameters!$D$21 = 1, MAX(AB134, AI134),
IF(Parameters!$D$22 = 1, AVERAGE(AB134,AI134),
IF(Parameters!$D$23 = 1, IFERROR(GEOMEAN(AB134, AI134), 0),
IF(Parameters!$D$24, IF(AND(AB134=10,AI134=10),10,0),
IF(Parameters!$D$25, IF(AND(AB134&gt;7,AI134&gt;7),10,0),
IF(Parameters!$D$26, IF(AND(AB134&gt;7,AI134&gt;7), 10, IF(OR(AND(AB134&gt;7,AI134&gt;5),AND(AB134&gt;5,AI134&gt;7)),6,0)),"no method"))))))</f>
        <v>4.1428571428571397</v>
      </c>
      <c r="V134" s="23">
        <f>IF(Parameters!$D$21 = 1, MAX(AC134, AJ134),
IF(Parameters!$D$22 = 1, AVERAGE(AC134,AJ134),
IF(Parameters!$D$23 = 1, IFERROR(GEOMEAN(AC134, AJ134), 0),
IF(Parameters!$D$24, IF(AND(AC134=10,AJ134=10),10,0),
IF(Parameters!$D$25, IF(AND(AC134&gt;7,AJ134&gt;7),10,0),
IF(Parameters!$D$26, IF(AND(AC134&gt;7,AJ134&gt;7), 10, IF(OR(AND(AC134&gt;7,AJ134&gt;5),AND(AC134&gt;5,AJ134&gt;7)),6,0)),"no method"))))))</f>
        <v>4</v>
      </c>
      <c r="W134" s="23">
        <f>IF(Parameters!$D$21 = 1, MAX(AD134, AK134),
IF(Parameters!$D$22 = 1, AVERAGE(AD134,AK134),
IF(Parameters!$D$23 = 1, IFERROR(GEOMEAN(AD134, AK134), 0),
IF(Parameters!$D$24, IF(AND(AD134=10,AK134=10),10,0),
IF(Parameters!$D$25, IF(AND(AD134&gt;7,AK134&gt;7),10,0),
IF(Parameters!$D$26, IF(AND(AD134&gt;7,AK134&gt;7), 10, IF(OR(AND(AD134&gt;7,AK134&gt;5),AND(AD134&gt;5,AK134&gt;7)),6,0)),"no method"))))))</f>
        <v>0</v>
      </c>
      <c r="X134" s="49"/>
      <c r="Y134" s="23">
        <v>7.75</v>
      </c>
      <c r="Z134" s="23">
        <v>9.0430622009569408</v>
      </c>
      <c r="AA134" s="24">
        <v>7.0743801652892602</v>
      </c>
      <c r="AB134" s="23">
        <v>8.2857142857142794</v>
      </c>
      <c r="AC134" s="23">
        <v>8</v>
      </c>
      <c r="AD134" s="23">
        <v>0</v>
      </c>
      <c r="AE134" s="49"/>
      <c r="AF134" s="23">
        <v>7.18</v>
      </c>
      <c r="AG134" s="23">
        <v>0</v>
      </c>
      <c r="AH134" s="23">
        <v>5.2272727272727302</v>
      </c>
      <c r="AI134" s="23">
        <v>0</v>
      </c>
      <c r="AJ134" s="23">
        <v>0</v>
      </c>
      <c r="AK134" s="23">
        <v>0</v>
      </c>
      <c r="AL134" s="48"/>
      <c r="AM134" s="25">
        <v>0</v>
      </c>
      <c r="AN134" s="25">
        <v>0.3</v>
      </c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</row>
    <row r="135" spans="1:53" x14ac:dyDescent="0.2">
      <c r="A135" s="61">
        <v>130</v>
      </c>
      <c r="B135" s="18" t="s">
        <v>261</v>
      </c>
      <c r="C135" s="18" t="s">
        <v>262</v>
      </c>
      <c r="D135" s="18" t="s">
        <v>438</v>
      </c>
      <c r="E135" s="18" t="s">
        <v>432</v>
      </c>
      <c r="F135" s="48"/>
      <c r="G135" s="20" cm="1">
        <f t="array" ref="G135">IF(Parameters!$D$30, SUM(IF(ISNUMBER(R135:W135),(IF(R135:W135&gt;=Parameters!$D$36,1,"")),""))+0.5*(SUM(IF(ISNUMBER(R135:W135),(IF(R135:W135&gt;=Parameters!$D$37,1,"")),""))-SUM(IF(ISNUMBER(R135:W135),(IF(R135:W135&gt;=Parameters!$D$36,1,"")),""))),0) +
   IF(Parameters!$D$31,SUM(IF(ISNUMBER(R135:W135),(IF(R135:W135&gt;=Parameters!$D$36,1,"")),"")),0) +
   IF(Parameters!$D$32,AVERAGE(IF(ISNUMBER(R135:W135),R135:W135)),0) +
   IF(Parameters!$D$33,IF(OR(IF(ISNUMBER(R135:W135),R135:W135)=0),0,GEOMEAN(IF(ISNUMBER(R135:W135),R135:W135))),0)</f>
        <v>0.5</v>
      </c>
      <c r="H135" s="21">
        <f t="shared" ref="H135:H195" si="8">G135</f>
        <v>0.5</v>
      </c>
      <c r="I135" s="81"/>
      <c r="J135" s="20" cm="1">
        <f t="array" ref="J135">IF(Parameters!$D$30, SUM(IF(ISNUMBER(Y135:AD135),(IF(Y135:AD135&gt;=Parameters!$D$40,1,"")),""))+0.5*(SUM(IF(ISNUMBER(Y135:AD135),(IF(Y135:AD135&gt;=Parameters!$D$41,1,"")),""))-SUM(IF(ISNUMBER(Y135:AD135),(IF(Y135:AD135&gt;=Parameters!$D$40,1,"")),""))),0) +
   IF(Parameters!$D$31,SUM(IF(ISNUMBER(Y135:AD135),(IF(Y135:AD135&gt;=Parameters!$D$40,1,"")),"")),0) +
   IF(Parameters!$D$32,AVERAGE(IF(ISNUMBER(Y135:AD135),Y135:AD135)),0) +
   IF(Parameters!$D$33,IF(OR(IF(ISNUMBER(Y135:AD135),Y135:AD135)=0),0,GEOMEAN(IF(ISNUMBER(Y135:AD135),Y135:AD135))),0)</f>
        <v>0.5</v>
      </c>
      <c r="K135" s="21">
        <f t="shared" ref="K135:K195" si="9">J135</f>
        <v>0.5</v>
      </c>
      <c r="L135" s="81"/>
      <c r="M135" s="19" cm="1">
        <f t="array" ref="M135">IF(Parameters!$D$30, SUM(IF(ISNUMBER(AF135:AK135),(IF(AF135:AK135&gt;=Parameters!$D$40,1,"")),""))+0.5*(SUM(IF(ISNUMBER(AF135:AK135),(IF(AF135:AK135&gt;=Parameters!$D$41,1,"")),""))-SUM(IF(ISNUMBER(AF135:AK135),(IF(AF135:AK135&gt;=Parameters!$D$40,1,"")),""))),0) +
   IF(Parameters!$D$31,SUM(IF(ISNUMBER(AF135:AK135),(IF(AF135:AK135&gt;=Parameters!$D$40,1,"")),"")),0) +
   IF(Parameters!$D$32,AVERAGE(IF(ISNUMBER(AF135:AK135),AF135:AK135)),0) +
   IF(Parameters!$D$33,IF(OR(IF(ISNUMBER(AF135:AK135),AF135:AK135)=0),0,GEOMEAN(IF(ISNUMBER(AF135:AK135),AF135:AK135))),0)</f>
        <v>1</v>
      </c>
      <c r="N135" s="21">
        <f t="shared" ref="N135:N195" si="10">M135</f>
        <v>1</v>
      </c>
      <c r="O135" s="81"/>
      <c r="P135" s="22"/>
      <c r="Q135" s="48"/>
      <c r="R135" s="23">
        <f>IF(Parameters!$D$21 = 1, MAX(Y135, AF135),
IF(Parameters!$D$22 = 1, AVERAGE(Y135,AF135),
IF(Parameters!$D$23 = 1, IFERROR(GEOMEAN(Y135, AF135), 0),
IF(Parameters!$D$24, IF(AND(Y135=10,AF135=10),10,0),
IF(Parameters!$D$25, IF(AND(Y135&gt;7,AF135&gt;7),10,0),
IF(Parameters!$D$26, IF(AND(Y135&gt;7,AF135&gt;7), 10, IF(OR(AND(Y135&gt;7,AF135&gt;5),AND(Y135&gt;5,AF135&gt;7)),6,0)),"no method"))))))</f>
        <v>4.92</v>
      </c>
      <c r="S135" s="23">
        <f>IF(Parameters!$D$21 = 1, MAX(Z135, AG135),
IF(Parameters!$D$22 = 1, AVERAGE(Z135,AG135),
IF(Parameters!$D$23 = 1, IFERROR(GEOMEAN(Z135, AG135), 0),
IF(Parameters!$D$24, IF(AND(Z135=10,AG135=10),10,0),
IF(Parameters!$D$25, IF(AND(Z135&gt;7,AG135&gt;7),10,0),
IF(Parameters!$D$26, IF(AND(Z135&gt;7,AG135&gt;7), 10, IF(OR(AND(Z135&gt;7,AG135&gt;5),AND(Z135&gt;5,AG135&gt;7)),6,0)),"no method"))))))</f>
        <v>0</v>
      </c>
      <c r="T135" s="23">
        <f>IF(Parameters!$D$21 = 1, MAX(AA135, AH135),
IF(Parameters!$D$22 = 1, AVERAGE(AA135,AH135),
IF(Parameters!$D$23 = 1, IFERROR(GEOMEAN(AA135, AH135), 0),
IF(Parameters!$D$24, IF(AND(AA135=10,AH135=10),10,0),
IF(Parameters!$D$25, IF(AND(AA135&gt;7,AH135&gt;7),10,0),
IF(Parameters!$D$26, IF(AND(AA135&gt;7,AH135&gt;7), 10, IF(OR(AND(AA135&gt;7,AH135&gt;5),AND(AA135&gt;5,AH135&gt;7)),6,0)),"no method"))))))</f>
        <v>0</v>
      </c>
      <c r="U135" s="23">
        <f>IF(Parameters!$D$21 = 1, MAX(AB135, AI135),
IF(Parameters!$D$22 = 1, AVERAGE(AB135,AI135),
IF(Parameters!$D$23 = 1, IFERROR(GEOMEAN(AB135, AI135), 0),
IF(Parameters!$D$24, IF(AND(AB135=10,AI135=10),10,0),
IF(Parameters!$D$25, IF(AND(AB135&gt;7,AI135&gt;7),10,0),
IF(Parameters!$D$26, IF(AND(AB135&gt;7,AI135&gt;7), 10, IF(OR(AND(AB135&gt;7,AI135&gt;5),AND(AB135&gt;5,AI135&gt;7)),6,0)),"no method"))))))</f>
        <v>3</v>
      </c>
      <c r="V135" s="23">
        <f>IF(Parameters!$D$21 = 1, MAX(AC135, AJ135),
IF(Parameters!$D$22 = 1, AVERAGE(AC135,AJ135),
IF(Parameters!$D$23 = 1, IFERROR(GEOMEAN(AC135, AJ135), 0),
IF(Parameters!$D$24, IF(AND(AC135=10,AJ135=10),10,0),
IF(Parameters!$D$25, IF(AND(AC135&gt;7,AJ135&gt;7),10,0),
IF(Parameters!$D$26, IF(AND(AC135&gt;7,AJ135&gt;7), 10, IF(OR(AND(AC135&gt;7,AJ135&gt;5),AND(AC135&gt;5,AJ135&gt;7)),6,0)),"no method"))))))</f>
        <v>6.5</v>
      </c>
      <c r="W135" s="23">
        <f>IF(Parameters!$D$21 = 1, MAX(AD135, AK135),
IF(Parameters!$D$22 = 1, AVERAGE(AD135,AK135),
IF(Parameters!$D$23 = 1, IFERROR(GEOMEAN(AD135, AK135), 0),
IF(Parameters!$D$24, IF(AND(AD135=10,AK135=10),10,0),
IF(Parameters!$D$25, IF(AND(AD135&gt;7,AK135&gt;7),10,0),
IF(Parameters!$D$26, IF(AND(AD135&gt;7,AK135&gt;7), 10, IF(OR(AND(AD135&gt;7,AK135&gt;5),AND(AD135&gt;5,AK135&gt;7)),6,0)),"no method"))))))</f>
        <v>0</v>
      </c>
      <c r="X135" s="49"/>
      <c r="Y135" s="23">
        <v>9.84</v>
      </c>
      <c r="Z135" s="23">
        <v>0</v>
      </c>
      <c r="AA135" s="24">
        <v>0</v>
      </c>
      <c r="AB135" s="23">
        <v>6</v>
      </c>
      <c r="AC135" s="23">
        <v>3</v>
      </c>
      <c r="AD135" s="23">
        <v>0</v>
      </c>
      <c r="AE135" s="49"/>
      <c r="AF135" s="23">
        <v>0</v>
      </c>
      <c r="AG135" s="23">
        <v>0</v>
      </c>
      <c r="AH135" s="23">
        <v>0</v>
      </c>
      <c r="AI135" s="23">
        <v>0</v>
      </c>
      <c r="AJ135" s="23">
        <v>10</v>
      </c>
      <c r="AK135" s="23">
        <v>0</v>
      </c>
      <c r="AL135" s="48"/>
      <c r="AM135" s="25">
        <v>0.2</v>
      </c>
      <c r="AN135" s="25">
        <v>0.8</v>
      </c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</row>
    <row r="136" spans="1:53" x14ac:dyDescent="0.2">
      <c r="A136" s="61">
        <v>131</v>
      </c>
      <c r="B136" s="18" t="s">
        <v>263</v>
      </c>
      <c r="C136" s="18" t="s">
        <v>264</v>
      </c>
      <c r="D136" s="18" t="s">
        <v>438</v>
      </c>
      <c r="E136" s="18" t="s">
        <v>428</v>
      </c>
      <c r="F136" s="48"/>
      <c r="G136" s="20" cm="1">
        <f t="array" ref="G136">IF(Parameters!$D$30, SUM(IF(ISNUMBER(R136:W136),(IF(R136:W136&gt;=Parameters!$D$36,1,"")),""))+0.5*(SUM(IF(ISNUMBER(R136:W136),(IF(R136:W136&gt;=Parameters!$D$37,1,"")),""))-SUM(IF(ISNUMBER(R136:W136),(IF(R136:W136&gt;=Parameters!$D$36,1,"")),""))),0) +
   IF(Parameters!$D$31,SUM(IF(ISNUMBER(R136:W136),(IF(R136:W136&gt;=Parameters!$D$36,1,"")),"")),0) +
   IF(Parameters!$D$32,AVERAGE(IF(ISNUMBER(R136:W136),R136:W136)),0) +
   IF(Parameters!$D$33,IF(OR(IF(ISNUMBER(R136:W136),R136:W136)=0),0,GEOMEAN(IF(ISNUMBER(R136:W136),R136:W136))),0)</f>
        <v>0.5</v>
      </c>
      <c r="H136" s="21">
        <f t="shared" si="8"/>
        <v>0.5</v>
      </c>
      <c r="I136" s="81"/>
      <c r="J136" s="20" cm="1">
        <f t="array" ref="J136">IF(Parameters!$D$30, SUM(IF(ISNUMBER(Y136:AD136),(IF(Y136:AD136&gt;=Parameters!$D$40,1,"")),""))+0.5*(SUM(IF(ISNUMBER(Y136:AD136),(IF(Y136:AD136&gt;=Parameters!$D$41,1,"")),""))-SUM(IF(ISNUMBER(Y136:AD136),(IF(Y136:AD136&gt;=Parameters!$D$40,1,"")),""))),0) +
   IF(Parameters!$D$31,SUM(IF(ISNUMBER(Y136:AD136),(IF(Y136:AD136&gt;=Parameters!$D$40,1,"")),"")),0) +
   IF(Parameters!$D$32,AVERAGE(IF(ISNUMBER(Y136:AD136),Y136:AD136)),0) +
   IF(Parameters!$D$33,IF(OR(IF(ISNUMBER(Y136:AD136),Y136:AD136)=0),0,GEOMEAN(IF(ISNUMBER(Y136:AD136),Y136:AD136))),0)</f>
        <v>0</v>
      </c>
      <c r="K136" s="21">
        <f t="shared" si="9"/>
        <v>0</v>
      </c>
      <c r="L136" s="81"/>
      <c r="M136" s="19" cm="1">
        <f t="array" ref="M136">IF(Parameters!$D$30, SUM(IF(ISNUMBER(AF136:AK136),(IF(AF136:AK136&gt;=Parameters!$D$40,1,"")),""))+0.5*(SUM(IF(ISNUMBER(AF136:AK136),(IF(AF136:AK136&gt;=Parameters!$D$41,1,"")),""))-SUM(IF(ISNUMBER(AF136:AK136),(IF(AF136:AK136&gt;=Parameters!$D$40,1,"")),""))),0) +
   IF(Parameters!$D$31,SUM(IF(ISNUMBER(AF136:AK136),(IF(AF136:AK136&gt;=Parameters!$D$40,1,"")),"")),0) +
   IF(Parameters!$D$32,AVERAGE(IF(ISNUMBER(AF136:AK136),AF136:AK136)),0) +
   IF(Parameters!$D$33,IF(OR(IF(ISNUMBER(AF136:AK136),AF136:AK136)=0),0,GEOMEAN(IF(ISNUMBER(AF136:AK136),AF136:AK136))),0)</f>
        <v>1</v>
      </c>
      <c r="N136" s="21">
        <f t="shared" si="10"/>
        <v>1</v>
      </c>
      <c r="O136" s="81"/>
      <c r="P136" s="22"/>
      <c r="Q136" s="48"/>
      <c r="R136" s="23">
        <f>IF(Parameters!$D$21 = 1, MAX(Y136, AF136),
IF(Parameters!$D$22 = 1, AVERAGE(Y136,AF136),
IF(Parameters!$D$23 = 1, IFERROR(GEOMEAN(Y136, AF136), 0),
IF(Parameters!$D$24, IF(AND(Y136=10,AF136=10),10,0),
IF(Parameters!$D$25, IF(AND(Y136&gt;7,AF136&gt;7),10,0),
IF(Parameters!$D$26, IF(AND(Y136&gt;7,AF136&gt;7), 10, IF(OR(AND(Y136&gt;7,AF136&gt;5),AND(Y136&gt;5,AF136&gt;7)),6,0)),"no method"))))))</f>
        <v>6.6</v>
      </c>
      <c r="S136" s="23">
        <f>IF(Parameters!$D$21 = 1, MAX(Z136, AG136),
IF(Parameters!$D$22 = 1, AVERAGE(Z136,AG136),
IF(Parameters!$D$23 = 1, IFERROR(GEOMEAN(Z136, AG136), 0),
IF(Parameters!$D$24, IF(AND(Z136=10,AG136=10),10,0),
IF(Parameters!$D$25, IF(AND(Z136&gt;7,AG136&gt;7),10,0),
IF(Parameters!$D$26, IF(AND(Z136&gt;7,AG136&gt;7), 10, IF(OR(AND(Z136&gt;7,AG136&gt;5),AND(Z136&gt;5,AG136&gt;7)),6,0)),"no method"))))))</f>
        <v>0.92105263157894501</v>
      </c>
      <c r="T136" s="23">
        <f>IF(Parameters!$D$21 = 1, MAX(AA136, AH136),
IF(Parameters!$D$22 = 1, AVERAGE(AA136,AH136),
IF(Parameters!$D$23 = 1, IFERROR(GEOMEAN(AA136, AH136), 0),
IF(Parameters!$D$24, IF(AND(AA136=10,AH136=10),10,0),
IF(Parameters!$D$25, IF(AND(AA136&gt;7,AH136&gt;7),10,0),
IF(Parameters!$D$26, IF(AND(AA136&gt;7,AH136&gt;7), 10, IF(OR(AND(AA136&gt;7,AH136&gt;5),AND(AA136&gt;5,AH136&gt;7)),6,0)),"no method"))))))</f>
        <v>0.18181818181818149</v>
      </c>
      <c r="U136" s="23">
        <f>IF(Parameters!$D$21 = 1, MAX(AB136, AI136),
IF(Parameters!$D$22 = 1, AVERAGE(AB136,AI136),
IF(Parameters!$D$23 = 1, IFERROR(GEOMEAN(AB136, AI136), 0),
IF(Parameters!$D$24, IF(AND(AB136=10,AI136=10),10,0),
IF(Parameters!$D$25, IF(AND(AB136&gt;7,AI136&gt;7),10,0),
IF(Parameters!$D$26, IF(AND(AB136&gt;7,AI136&gt;7), 10, IF(OR(AND(AB136&gt;7,AI136&gt;5),AND(AB136&gt;5,AI136&gt;7)),6,0)),"no method"))))))</f>
        <v>3.6104761904761924</v>
      </c>
      <c r="V136" s="23">
        <f>IF(Parameters!$D$21 = 1, MAX(AC136, AJ136),
IF(Parameters!$D$22 = 1, AVERAGE(AC136,AJ136),
IF(Parameters!$D$23 = 1, IFERROR(GEOMEAN(AC136, AJ136), 0),
IF(Parameters!$D$24, IF(AND(AC136=10,AJ136=10),10,0),
IF(Parameters!$D$25, IF(AND(AC136&gt;7,AJ136&gt;7),10,0),
IF(Parameters!$D$26, IF(AND(AC136&gt;7,AJ136&gt;7), 10, IF(OR(AND(AC136&gt;7,AJ136&gt;5),AND(AC136&gt;5,AJ136&gt;7)),6,0)),"no method"))))))</f>
        <v>2.9166666666666652</v>
      </c>
      <c r="W136" s="23">
        <f>IF(Parameters!$D$21 = 1, MAX(AD136, AK136),
IF(Parameters!$D$22 = 1, AVERAGE(AD136,AK136),
IF(Parameters!$D$23 = 1, IFERROR(GEOMEAN(AD136, AK136), 0),
IF(Parameters!$D$24, IF(AND(AD136=10,AK136=10),10,0),
IF(Parameters!$D$25, IF(AND(AD136&gt;7,AK136&gt;7),10,0),
IF(Parameters!$D$26, IF(AND(AD136&gt;7,AK136&gt;7), 10, IF(OR(AND(AD136&gt;7,AK136&gt;5),AND(AD136&gt;5,AK136&gt;7)),6,0)),"no method"))))))</f>
        <v>0</v>
      </c>
      <c r="X136" s="49"/>
      <c r="Y136" s="23">
        <v>3.2</v>
      </c>
      <c r="Z136" s="23">
        <v>1.84210526315789</v>
      </c>
      <c r="AA136" s="24">
        <v>0.36363636363636298</v>
      </c>
      <c r="AB136" s="23">
        <v>0.71428571428571397</v>
      </c>
      <c r="AC136" s="23">
        <v>5.8333333333333304</v>
      </c>
      <c r="AD136" s="23">
        <v>0</v>
      </c>
      <c r="AE136" s="49"/>
      <c r="AF136" s="23">
        <v>10</v>
      </c>
      <c r="AG136" s="23">
        <v>0</v>
      </c>
      <c r="AH136" s="23">
        <v>0</v>
      </c>
      <c r="AI136" s="23">
        <v>6.5066666666666704</v>
      </c>
      <c r="AJ136" s="23">
        <v>0</v>
      </c>
      <c r="AK136" s="23">
        <v>0</v>
      </c>
      <c r="AL136" s="48"/>
      <c r="AM136" s="25">
        <v>0</v>
      </c>
      <c r="AN136" s="25">
        <v>0.3</v>
      </c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</row>
    <row r="137" spans="1:53" x14ac:dyDescent="0.2">
      <c r="A137" s="61">
        <v>132</v>
      </c>
      <c r="B137" s="18" t="s">
        <v>265</v>
      </c>
      <c r="C137" s="18" t="s">
        <v>266</v>
      </c>
      <c r="D137" s="18" t="s">
        <v>436</v>
      </c>
      <c r="E137" s="18" t="s">
        <v>427</v>
      </c>
      <c r="F137" s="48"/>
      <c r="G137" s="20" cm="1">
        <f t="array" ref="G137">IF(Parameters!$D$30, SUM(IF(ISNUMBER(R137:W137),(IF(R137:W137&gt;=Parameters!$D$36,1,"")),""))+0.5*(SUM(IF(ISNUMBER(R137:W137),(IF(R137:W137&gt;=Parameters!$D$37,1,"")),""))-SUM(IF(ISNUMBER(R137:W137),(IF(R137:W137&gt;=Parameters!$D$36,1,"")),""))),0) +
   IF(Parameters!$D$31,SUM(IF(ISNUMBER(R137:W137),(IF(R137:W137&gt;=Parameters!$D$36,1,"")),"")),0) +
   IF(Parameters!$D$32,AVERAGE(IF(ISNUMBER(R137:W137),R137:W137)),0) +
   IF(Parameters!$D$33,IF(OR(IF(ISNUMBER(R137:W137),R137:W137)=0),0,GEOMEAN(IF(ISNUMBER(R137:W137),R137:W137))),0)</f>
        <v>1</v>
      </c>
      <c r="H137" s="21">
        <f t="shared" si="8"/>
        <v>1</v>
      </c>
      <c r="I137" s="81"/>
      <c r="J137" s="20" cm="1">
        <f t="array" ref="J137">IF(Parameters!$D$30, SUM(IF(ISNUMBER(Y137:AD137),(IF(Y137:AD137&gt;=Parameters!$D$40,1,"")),""))+0.5*(SUM(IF(ISNUMBER(Y137:AD137),(IF(Y137:AD137&gt;=Parameters!$D$41,1,"")),""))-SUM(IF(ISNUMBER(Y137:AD137),(IF(Y137:AD137&gt;=Parameters!$D$40,1,"")),""))),0) +
   IF(Parameters!$D$31,SUM(IF(ISNUMBER(Y137:AD137),(IF(Y137:AD137&gt;=Parameters!$D$40,1,"")),"")),0) +
   IF(Parameters!$D$32,AVERAGE(IF(ISNUMBER(Y137:AD137),Y137:AD137)),0) +
   IF(Parameters!$D$33,IF(OR(IF(ISNUMBER(Y137:AD137),Y137:AD137)=0),0,GEOMEAN(IF(ISNUMBER(Y137:AD137),Y137:AD137))),0)</f>
        <v>0</v>
      </c>
      <c r="K137" s="21">
        <f t="shared" si="9"/>
        <v>0</v>
      </c>
      <c r="L137" s="81"/>
      <c r="M137" s="19" cm="1">
        <f t="array" ref="M137">IF(Parameters!$D$30, SUM(IF(ISNUMBER(AF137:AK137),(IF(AF137:AK137&gt;=Parameters!$D$40,1,"")),""))+0.5*(SUM(IF(ISNUMBER(AF137:AK137),(IF(AF137:AK137&gt;=Parameters!$D$41,1,"")),""))-SUM(IF(ISNUMBER(AF137:AK137),(IF(AF137:AK137&gt;=Parameters!$D$40,1,"")),""))),0) +
   IF(Parameters!$D$31,SUM(IF(ISNUMBER(AF137:AK137),(IF(AF137:AK137&gt;=Parameters!$D$40,1,"")),"")),0) +
   IF(Parameters!$D$32,AVERAGE(IF(ISNUMBER(AF137:AK137),AF137:AK137)),0) +
   IF(Parameters!$D$33,IF(OR(IF(ISNUMBER(AF137:AK137),AF137:AK137)=0),0,GEOMEAN(IF(ISNUMBER(AF137:AK137),AF137:AK137))),0)</f>
        <v>1</v>
      </c>
      <c r="N137" s="21">
        <f t="shared" si="10"/>
        <v>1</v>
      </c>
      <c r="O137" s="81"/>
      <c r="P137" s="22"/>
      <c r="Q137" s="48"/>
      <c r="R137" s="23">
        <f>IF(Parameters!$D$21 = 1, MAX(Y137, AF137),
IF(Parameters!$D$22 = 1, AVERAGE(Y137,AF137),
IF(Parameters!$D$23 = 1, IFERROR(GEOMEAN(Y137, AF137), 0),
IF(Parameters!$D$24, IF(AND(Y137=10,AF137=10),10,0),
IF(Parameters!$D$25, IF(AND(Y137&gt;7,AF137&gt;7),10,0),
IF(Parameters!$D$26, IF(AND(Y137&gt;7,AF137&gt;7), 10, IF(OR(AND(Y137&gt;7,AF137&gt;5),AND(Y137&gt;5,AF137&gt;7)),6,0)),"no method"))))))</f>
        <v>5.6480600000000001</v>
      </c>
      <c r="S137" s="23">
        <f>IF(Parameters!$D$21 = 1, MAX(Z137, AG137),
IF(Parameters!$D$22 = 1, AVERAGE(Z137,AG137),
IF(Parameters!$D$23 = 1, IFERROR(GEOMEAN(Z137, AG137), 0),
IF(Parameters!$D$24, IF(AND(Z137=10,AG137=10),10,0),
IF(Parameters!$D$25, IF(AND(Z137&gt;7,AG137&gt;7),10,0),
IF(Parameters!$D$26, IF(AND(Z137&gt;7,AG137&gt;7), 10, IF(OR(AND(Z137&gt;7,AG137&gt;5),AND(Z137&gt;5,AG137&gt;7)),6,0)),"no method"))))))</f>
        <v>1.614832535885165</v>
      </c>
      <c r="T137" s="23">
        <f>IF(Parameters!$D$21 = 1, MAX(AA137, AH137),
IF(Parameters!$D$22 = 1, AVERAGE(AA137,AH137),
IF(Parameters!$D$23 = 1, IFERROR(GEOMEAN(AA137, AH137), 0),
IF(Parameters!$D$24, IF(AND(AA137=10,AH137=10),10,0),
IF(Parameters!$D$25, IF(AND(AA137&gt;7,AH137&gt;7),10,0),
IF(Parameters!$D$26, IF(AND(AA137&gt;7,AH137&gt;7), 10, IF(OR(AND(AA137&gt;7,AH137&gt;5),AND(AA137&gt;5,AH137&gt;7)),6,0)),"no method"))))))</f>
        <v>6.4586776859504091</v>
      </c>
      <c r="U137" s="23">
        <f>IF(Parameters!$D$21 = 1, MAX(AB137, AI137),
IF(Parameters!$D$22 = 1, AVERAGE(AB137,AI137),
IF(Parameters!$D$23 = 1, IFERROR(GEOMEAN(AB137, AI137), 0),
IF(Parameters!$D$24, IF(AND(AB137=10,AI137=10),10,0),
IF(Parameters!$D$25, IF(AND(AB137&gt;7,AI137&gt;7),10,0),
IF(Parameters!$D$26, IF(AND(AB137&gt;7,AI137&gt;7), 10, IF(OR(AND(AB137&gt;7,AI137&gt;5),AND(AB137&gt;5,AI137&gt;7)),6,0)),"no method"))))))</f>
        <v>4.7142857142857153</v>
      </c>
      <c r="V137" s="23">
        <f>IF(Parameters!$D$21 = 1, MAX(AC137, AJ137),
IF(Parameters!$D$22 = 1, AVERAGE(AC137,AJ137),
IF(Parameters!$D$23 = 1, IFERROR(GEOMEAN(AC137, AJ137), 0),
IF(Parameters!$D$24, IF(AND(AC137=10,AJ137=10),10,0),
IF(Parameters!$D$25, IF(AND(AC137&gt;7,AJ137&gt;7),10,0),
IF(Parameters!$D$26, IF(AND(AC137&gt;7,AJ137&gt;7), 10, IF(OR(AND(AC137&gt;7,AJ137&gt;5),AND(AC137&gt;5,AJ137&gt;7)),6,0)),"no method"))))))</f>
        <v>3.3333333333333348</v>
      </c>
      <c r="W137" s="23">
        <f>IF(Parameters!$D$21 = 1, MAX(AD137, AK137),
IF(Parameters!$D$22 = 1, AVERAGE(AD137,AK137),
IF(Parameters!$D$23 = 1, IFERROR(GEOMEAN(AD137, AK137), 0),
IF(Parameters!$D$24, IF(AND(AD137=10,AK137=10),10,0),
IF(Parameters!$D$25, IF(AND(AD137&gt;7,AK137&gt;7),10,0),
IF(Parameters!$D$26, IF(AND(AD137&gt;7,AK137&gt;7), 10, IF(OR(AND(AD137&gt;7,AK137&gt;5),AND(AD137&gt;5,AK137&gt;7)),6,0)),"no method"))))))</f>
        <v>0</v>
      </c>
      <c r="X137" s="49"/>
      <c r="Y137" s="23">
        <v>5.38</v>
      </c>
      <c r="Z137" s="23">
        <v>3.2296650717703299</v>
      </c>
      <c r="AA137" s="24">
        <v>4.2809917355371896</v>
      </c>
      <c r="AB137" s="23">
        <v>2.4285714285714302</v>
      </c>
      <c r="AC137" s="23">
        <v>6.6666666666666696</v>
      </c>
      <c r="AD137" s="23">
        <v>0</v>
      </c>
      <c r="AE137" s="49"/>
      <c r="AF137" s="23">
        <v>5.9161200000000003</v>
      </c>
      <c r="AG137" s="23">
        <v>0</v>
      </c>
      <c r="AH137" s="23">
        <v>8.6363636363636296</v>
      </c>
      <c r="AI137" s="23">
        <v>7</v>
      </c>
      <c r="AJ137" s="23">
        <v>0</v>
      </c>
      <c r="AK137" s="23">
        <v>0</v>
      </c>
      <c r="AL137" s="48"/>
      <c r="AM137" s="25">
        <v>0</v>
      </c>
      <c r="AN137" s="25">
        <v>0.3</v>
      </c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</row>
    <row r="138" spans="1:53" x14ac:dyDescent="0.2">
      <c r="A138" s="61">
        <v>133</v>
      </c>
      <c r="B138" s="18" t="s">
        <v>267</v>
      </c>
      <c r="C138" s="18" t="s">
        <v>268</v>
      </c>
      <c r="D138" s="18" t="s">
        <v>433</v>
      </c>
      <c r="E138" s="18" t="s">
        <v>440</v>
      </c>
      <c r="F138" s="48"/>
      <c r="G138" s="20" cm="1">
        <f t="array" ref="G138">IF(Parameters!$D$30, SUM(IF(ISNUMBER(R138:W138),(IF(R138:W138&gt;=Parameters!$D$36,1,"")),""))+0.5*(SUM(IF(ISNUMBER(R138:W138),(IF(R138:W138&gt;=Parameters!$D$37,1,"")),""))-SUM(IF(ISNUMBER(R138:W138),(IF(R138:W138&gt;=Parameters!$D$36,1,"")),""))),0) +
   IF(Parameters!$D$31,SUM(IF(ISNUMBER(R138:W138),(IF(R138:W138&gt;=Parameters!$D$36,1,"")),"")),0) +
   IF(Parameters!$D$32,AVERAGE(IF(ISNUMBER(R138:W138),R138:W138)),0) +
   IF(Parameters!$D$33,IF(OR(IF(ISNUMBER(R138:W138),R138:W138)=0),0,GEOMEAN(IF(ISNUMBER(R138:W138),R138:W138))),0)</f>
        <v>1.5</v>
      </c>
      <c r="H138" s="21">
        <f t="shared" si="8"/>
        <v>1.5</v>
      </c>
      <c r="I138" s="81"/>
      <c r="J138" s="20" cm="1">
        <f t="array" ref="J138">IF(Parameters!$D$30, SUM(IF(ISNUMBER(Y138:AD138),(IF(Y138:AD138&gt;=Parameters!$D$40,1,"")),""))+0.5*(SUM(IF(ISNUMBER(Y138:AD138),(IF(Y138:AD138&gt;=Parameters!$D$41,1,"")),""))-SUM(IF(ISNUMBER(Y138:AD138),(IF(Y138:AD138&gt;=Parameters!$D$40,1,"")),""))),0) +
   IF(Parameters!$D$31,SUM(IF(ISNUMBER(Y138:AD138),(IF(Y138:AD138&gt;=Parameters!$D$40,1,"")),"")),0) +
   IF(Parameters!$D$32,AVERAGE(IF(ISNUMBER(Y138:AD138),Y138:AD138)),0) +
   IF(Parameters!$D$33,IF(OR(IF(ISNUMBER(Y138:AD138),Y138:AD138)=0),0,GEOMEAN(IF(ISNUMBER(Y138:AD138),Y138:AD138))),0)</f>
        <v>2.5</v>
      </c>
      <c r="K138" s="21">
        <f t="shared" si="9"/>
        <v>2.5</v>
      </c>
      <c r="L138" s="81"/>
      <c r="M138" s="19" cm="1">
        <f t="array" ref="M138">IF(Parameters!$D$30, SUM(IF(ISNUMBER(AF138:AK138),(IF(AF138:AK138&gt;=Parameters!$D$40,1,"")),""))+0.5*(SUM(IF(ISNUMBER(AF138:AK138),(IF(AF138:AK138&gt;=Parameters!$D$41,1,"")),""))-SUM(IF(ISNUMBER(AF138:AK138),(IF(AF138:AK138&gt;=Parameters!$D$40,1,"")),""))),0) +
   IF(Parameters!$D$31,SUM(IF(ISNUMBER(AF138:AK138),(IF(AF138:AK138&gt;=Parameters!$D$40,1,"")),"")),0) +
   IF(Parameters!$D$32,AVERAGE(IF(ISNUMBER(AF138:AK138),AF138:AK138)),0) +
   IF(Parameters!$D$33,IF(OR(IF(ISNUMBER(AF138:AK138),AF138:AK138)=0),0,GEOMEAN(IF(ISNUMBER(AF138:AK138),AF138:AK138))),0)</f>
        <v>0</v>
      </c>
      <c r="N138" s="21">
        <f t="shared" si="10"/>
        <v>0</v>
      </c>
      <c r="O138" s="81"/>
      <c r="P138" s="22"/>
      <c r="Q138" s="48"/>
      <c r="R138" s="23">
        <f>IF(Parameters!$D$21 = 1, MAX(Y138, AF138),
IF(Parameters!$D$22 = 1, AVERAGE(Y138,AF138),
IF(Parameters!$D$23 = 1, IFERROR(GEOMEAN(Y138, AF138), 0),
IF(Parameters!$D$24, IF(AND(Y138=10,AF138=10),10,0),
IF(Parameters!$D$25, IF(AND(Y138&gt;7,AF138&gt;7),10,0),
IF(Parameters!$D$26, IF(AND(Y138&gt;7,AF138&gt;7), 10, IF(OR(AND(Y138&gt;7,AF138&gt;5),AND(Y138&gt;5,AF138&gt;7)),6,0)),"no method"))))))</f>
        <v>7.2227715707799049</v>
      </c>
      <c r="S138" s="23">
        <f>IF(Parameters!$D$21 = 1, MAX(Z138, AG138),
IF(Parameters!$D$22 = 1, AVERAGE(Z138,AG138),
IF(Parameters!$D$23 = 1, IFERROR(GEOMEAN(Z138, AG138), 0),
IF(Parameters!$D$24, IF(AND(Z138=10,AG138=10),10,0),
IF(Parameters!$D$25, IF(AND(Z138&gt;7,AG138&gt;7),10,0),
IF(Parameters!$D$26, IF(AND(Z138&gt;7,AG138&gt;7), 10, IF(OR(AND(Z138&gt;7,AG138&gt;5),AND(Z138&gt;5,AG138&gt;7)),6,0)),"no method"))))))</f>
        <v>3.3133971291866051</v>
      </c>
      <c r="T138" s="23">
        <f>IF(Parameters!$D$21 = 1, MAX(AA138, AH138),
IF(Parameters!$D$22 = 1, AVERAGE(AA138,AH138),
IF(Parameters!$D$23 = 1, IFERROR(GEOMEAN(AA138, AH138), 0),
IF(Parameters!$D$24, IF(AND(AA138=10,AH138=10),10,0),
IF(Parameters!$D$25, IF(AND(AA138&gt;7,AH138&gt;7),10,0),
IF(Parameters!$D$26, IF(AND(AA138&gt;7,AH138&gt;7), 10, IF(OR(AND(AA138&gt;7,AH138&gt;5),AND(AA138&gt;5,AH138&gt;7)),6,0)),"no method"))))))</f>
        <v>4.7561983471074436</v>
      </c>
      <c r="U138" s="23">
        <f>IF(Parameters!$D$21 = 1, MAX(AB138, AI138),
IF(Parameters!$D$22 = 1, AVERAGE(AB138,AI138),
IF(Parameters!$D$23 = 1, IFERROR(GEOMEAN(AB138, AI138), 0),
IF(Parameters!$D$24, IF(AND(AB138=10,AI138=10),10,0),
IF(Parameters!$D$25, IF(AND(AB138&gt;7,AI138&gt;7),10,0),
IF(Parameters!$D$26, IF(AND(AB138&gt;7,AI138&gt;7), 10, IF(OR(AND(AB138&gt;7,AI138&gt;5),AND(AB138&gt;5,AI138&gt;7)),6,0)),"no method"))))))</f>
        <v>4.5571428571428596</v>
      </c>
      <c r="V138" s="23">
        <f>IF(Parameters!$D$21 = 1, MAX(AC138, AJ138),
IF(Parameters!$D$22 = 1, AVERAGE(AC138,AJ138),
IF(Parameters!$D$23 = 1, IFERROR(GEOMEAN(AC138, AJ138), 0),
IF(Parameters!$D$24, IF(AND(AC138=10,AJ138=10),10,0),
IF(Parameters!$D$25, IF(AND(AC138&gt;7,AJ138&gt;7),10,0),
IF(Parameters!$D$26, IF(AND(AC138&gt;7,AJ138&gt;7), 10, IF(OR(AND(AC138&gt;7,AJ138&gt;5),AND(AC138&gt;5,AJ138&gt;7)),6,0)),"no method"))))))</f>
        <v>5</v>
      </c>
      <c r="W138" s="23">
        <f>IF(Parameters!$D$21 = 1, MAX(AD138, AK138),
IF(Parameters!$D$22 = 1, AVERAGE(AD138,AK138),
IF(Parameters!$D$23 = 1, IFERROR(GEOMEAN(AD138, AK138), 0),
IF(Parameters!$D$24, IF(AND(AD138=10,AK138=10),10,0),
IF(Parameters!$D$25, IF(AND(AD138&gt;7,AK138&gt;7),10,0),
IF(Parameters!$D$26, IF(AND(AD138&gt;7,AK138&gt;7), 10, IF(OR(AND(AD138&gt;7,AK138&gt;5),AND(AD138&gt;5,AK138&gt;7)),6,0)),"no method"))))))</f>
        <v>0</v>
      </c>
      <c r="X138" s="49"/>
      <c r="Y138" s="23">
        <v>8.25</v>
      </c>
      <c r="Z138" s="23">
        <v>6.6267942583732102</v>
      </c>
      <c r="AA138" s="24">
        <v>9.0578512396694197</v>
      </c>
      <c r="AB138" s="23">
        <v>7.7142857142857197</v>
      </c>
      <c r="AC138" s="23">
        <v>10</v>
      </c>
      <c r="AD138" s="23">
        <v>0</v>
      </c>
      <c r="AE138" s="49"/>
      <c r="AF138" s="23">
        <v>6.1955431415598099</v>
      </c>
      <c r="AG138" s="23">
        <v>0</v>
      </c>
      <c r="AH138" s="23">
        <v>0.45454545454546702</v>
      </c>
      <c r="AI138" s="23">
        <v>1.4</v>
      </c>
      <c r="AJ138" s="23">
        <v>0</v>
      </c>
      <c r="AK138" s="23">
        <v>0</v>
      </c>
      <c r="AL138" s="48"/>
      <c r="AM138" s="25">
        <v>0</v>
      </c>
      <c r="AN138" s="25">
        <v>0.3</v>
      </c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</row>
    <row r="139" spans="1:53" x14ac:dyDescent="0.2">
      <c r="A139" s="61">
        <v>134</v>
      </c>
      <c r="B139" s="18" t="s">
        <v>269</v>
      </c>
      <c r="C139" s="18" t="s">
        <v>270</v>
      </c>
      <c r="D139" s="18" t="s">
        <v>437</v>
      </c>
      <c r="E139" s="18" t="s">
        <v>432</v>
      </c>
      <c r="F139" s="48"/>
      <c r="G139" s="20" cm="1">
        <f t="array" ref="G139">IF(Parameters!$D$30, SUM(IF(ISNUMBER(R139:W139),(IF(R139:W139&gt;=Parameters!$D$36,1,"")),""))+0.5*(SUM(IF(ISNUMBER(R139:W139),(IF(R139:W139&gt;=Parameters!$D$37,1,"")),""))-SUM(IF(ISNUMBER(R139:W139),(IF(R139:W139&gt;=Parameters!$D$36,1,"")),""))),0) +
   IF(Parameters!$D$31,SUM(IF(ISNUMBER(R139:W139),(IF(R139:W139&gt;=Parameters!$D$36,1,"")),"")),0) +
   IF(Parameters!$D$32,AVERAGE(IF(ISNUMBER(R139:W139),R139:W139)),0) +
   IF(Parameters!$D$33,IF(OR(IF(ISNUMBER(R139:W139),R139:W139)=0),0,GEOMEAN(IF(ISNUMBER(R139:W139),R139:W139))),0)</f>
        <v>2</v>
      </c>
      <c r="H139" s="21">
        <f t="shared" si="8"/>
        <v>2</v>
      </c>
      <c r="I139" s="81"/>
      <c r="J139" s="20" cm="1">
        <f t="array" ref="J139">IF(Parameters!$D$30, SUM(IF(ISNUMBER(Y139:AD139),(IF(Y139:AD139&gt;=Parameters!$D$40,1,"")),""))+0.5*(SUM(IF(ISNUMBER(Y139:AD139),(IF(Y139:AD139&gt;=Parameters!$D$41,1,"")),""))-SUM(IF(ISNUMBER(Y139:AD139),(IF(Y139:AD139&gt;=Parameters!$D$40,1,"")),""))),0) +
   IF(Parameters!$D$31,SUM(IF(ISNUMBER(Y139:AD139),(IF(Y139:AD139&gt;=Parameters!$D$40,1,"")),"")),0) +
   IF(Parameters!$D$32,AVERAGE(IF(ISNUMBER(Y139:AD139),Y139:AD139)),0) +
   IF(Parameters!$D$33,IF(OR(IF(ISNUMBER(Y139:AD139),Y139:AD139)=0),0,GEOMEAN(IF(ISNUMBER(Y139:AD139),Y139:AD139))),0)</f>
        <v>0.5</v>
      </c>
      <c r="K139" s="21">
        <f t="shared" si="9"/>
        <v>0.5</v>
      </c>
      <c r="L139" s="81"/>
      <c r="M139" s="19" cm="1">
        <f t="array" ref="M139">IF(Parameters!$D$30, SUM(IF(ISNUMBER(AF139:AK139),(IF(AF139:AK139&gt;=Parameters!$D$40,1,"")),""))+0.5*(SUM(IF(ISNUMBER(AF139:AK139),(IF(AF139:AK139&gt;=Parameters!$D$41,1,"")),""))-SUM(IF(ISNUMBER(AF139:AK139),(IF(AF139:AK139&gt;=Parameters!$D$40,1,"")),""))),0) +
   IF(Parameters!$D$31,SUM(IF(ISNUMBER(AF139:AK139),(IF(AF139:AK139&gt;=Parameters!$D$40,1,"")),"")),0) +
   IF(Parameters!$D$32,AVERAGE(IF(ISNUMBER(AF139:AK139),AF139:AK139)),0) +
   IF(Parameters!$D$33,IF(OR(IF(ISNUMBER(AF139:AK139),AF139:AK139)=0),0,GEOMEAN(IF(ISNUMBER(AF139:AK139),AF139:AK139))),0)</f>
        <v>2.5</v>
      </c>
      <c r="N139" s="21">
        <f t="shared" si="10"/>
        <v>2.5</v>
      </c>
      <c r="O139" s="81"/>
      <c r="P139" s="22"/>
      <c r="Q139" s="48"/>
      <c r="R139" s="23">
        <f>IF(Parameters!$D$21 = 1, MAX(Y139, AF139),
IF(Parameters!$D$22 = 1, AVERAGE(Y139,AF139),
IF(Parameters!$D$23 = 1, IFERROR(GEOMEAN(Y139, AF139), 0),
IF(Parameters!$D$24, IF(AND(Y139=10,AF139=10),10,0),
IF(Parameters!$D$25, IF(AND(Y139&gt;7,AF139&gt;7),10,0),
IF(Parameters!$D$26, IF(AND(Y139&gt;7,AF139&gt;7), 10, IF(OR(AND(Y139&gt;7,AF139&gt;5),AND(Y139&gt;5,AF139&gt;7)),6,0)),"no method"))))))</f>
        <v>6.2014285714285551</v>
      </c>
      <c r="S139" s="23">
        <f>IF(Parameters!$D$21 = 1, MAX(Z139, AG139),
IF(Parameters!$D$22 = 1, AVERAGE(Z139,AG139),
IF(Parameters!$D$23 = 1, IFERROR(GEOMEAN(Z139, AG139), 0),
IF(Parameters!$D$24, IF(AND(Z139=10,AG139=10),10,0),
IF(Parameters!$D$25, IF(AND(Z139&gt;7,AG139&gt;7),10,0),
IF(Parameters!$D$26, IF(AND(Z139&gt;7,AG139&gt;7), 10, IF(OR(AND(Z139&gt;7,AG139&gt;5),AND(Z139&gt;5,AG139&gt;7)),6,0)),"no method"))))))</f>
        <v>2.5478468899521549</v>
      </c>
      <c r="T139" s="23">
        <f>IF(Parameters!$D$21 = 1, MAX(AA139, AH139),
IF(Parameters!$D$22 = 1, AVERAGE(AA139,AH139),
IF(Parameters!$D$23 = 1, IFERROR(GEOMEAN(AA139, AH139), 0),
IF(Parameters!$D$24, IF(AND(AA139=10,AH139=10),10,0),
IF(Parameters!$D$25, IF(AND(AA139&gt;7,AH139&gt;7),10,0),
IF(Parameters!$D$26, IF(AND(AA139&gt;7,AH139&gt;7), 10, IF(OR(AND(AA139&gt;7,AH139&gt;5),AND(AA139&gt;5,AH139&gt;7)),6,0)),"no method"))))))</f>
        <v>2.0826446280991751</v>
      </c>
      <c r="U139" s="23">
        <f>IF(Parameters!$D$21 = 1, MAX(AB139, AI139),
IF(Parameters!$D$22 = 1, AVERAGE(AB139,AI139),
IF(Parameters!$D$23 = 1, IFERROR(GEOMEAN(AB139, AI139), 0),
IF(Parameters!$D$24, IF(AND(AB139=10,AI139=10),10,0),
IF(Parameters!$D$25, IF(AND(AB139&gt;7,AI139&gt;7),10,0),
IF(Parameters!$D$26, IF(AND(AB139&gt;7,AI139&gt;7), 10, IF(OR(AND(AB139&gt;7,AI139&gt;5),AND(AB139&gt;5,AI139&gt;7)),6,0)),"no method"))))))</f>
        <v>6.857142857142855</v>
      </c>
      <c r="V139" s="23">
        <f>IF(Parameters!$D$21 = 1, MAX(AC139, AJ139),
IF(Parameters!$D$22 = 1, AVERAGE(AC139,AJ139),
IF(Parameters!$D$23 = 1, IFERROR(GEOMEAN(AC139, AJ139), 0),
IF(Parameters!$D$24, IF(AND(AC139=10,AJ139=10),10,0),
IF(Parameters!$D$25, IF(AND(AC139&gt;7,AJ139&gt;7),10,0),
IF(Parameters!$D$26, IF(AND(AC139&gt;7,AJ139&gt;7), 10, IF(OR(AND(AC139&gt;7,AJ139&gt;5),AND(AC139&gt;5,AJ139&gt;7)),6,0)),"no method"))))))</f>
        <v>9.3333333333333357</v>
      </c>
      <c r="W139" s="23">
        <f>IF(Parameters!$D$21 = 1, MAX(AD139, AK139),
IF(Parameters!$D$22 = 1, AVERAGE(AD139,AK139),
IF(Parameters!$D$23 = 1, IFERROR(GEOMEAN(AD139, AK139), 0),
IF(Parameters!$D$24, IF(AND(AD139=10,AK139=10),10,0),
IF(Parameters!$D$25, IF(AND(AD139&gt;7,AK139&gt;7),10,0),
IF(Parameters!$D$26, IF(AND(AD139&gt;7,AK139&gt;7), 10, IF(OR(AND(AD139&gt;7,AK139&gt;5),AND(AD139&gt;5,AK139&gt;7)),6,0)),"no method"))))))</f>
        <v>2.5</v>
      </c>
      <c r="X139" s="49"/>
      <c r="Y139" s="23">
        <v>5.26</v>
      </c>
      <c r="Z139" s="23">
        <v>5.0956937799043098</v>
      </c>
      <c r="AA139" s="24">
        <v>4.1652892561983501</v>
      </c>
      <c r="AB139" s="23">
        <v>3.71428571428571</v>
      </c>
      <c r="AC139" s="23">
        <v>8.6666666666666696</v>
      </c>
      <c r="AD139" s="23">
        <v>0</v>
      </c>
      <c r="AE139" s="49"/>
      <c r="AF139" s="23">
        <v>7.1428571428571104</v>
      </c>
      <c r="AG139" s="23">
        <v>0</v>
      </c>
      <c r="AH139" s="23">
        <v>0</v>
      </c>
      <c r="AI139" s="23">
        <v>10</v>
      </c>
      <c r="AJ139" s="23">
        <v>10</v>
      </c>
      <c r="AK139" s="23">
        <v>5</v>
      </c>
      <c r="AL139" s="48"/>
      <c r="AM139" s="25">
        <v>0</v>
      </c>
      <c r="AN139" s="25">
        <v>0.4</v>
      </c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</row>
    <row r="140" spans="1:53" x14ac:dyDescent="0.2">
      <c r="A140" s="61">
        <v>135</v>
      </c>
      <c r="B140" s="18" t="s">
        <v>271</v>
      </c>
      <c r="C140" s="18" t="s">
        <v>272</v>
      </c>
      <c r="D140" s="18" t="s">
        <v>437</v>
      </c>
      <c r="E140" s="18" t="s">
        <v>432</v>
      </c>
      <c r="F140" s="48"/>
      <c r="G140" s="20" cm="1">
        <f t="array" ref="G140">IF(Parameters!$D$30, SUM(IF(ISNUMBER(R140:W140),(IF(R140:W140&gt;=Parameters!$D$36,1,"")),""))+0.5*(SUM(IF(ISNUMBER(R140:W140),(IF(R140:W140&gt;=Parameters!$D$37,1,"")),""))-SUM(IF(ISNUMBER(R140:W140),(IF(R140:W140&gt;=Parameters!$D$36,1,"")),""))),0) +
   IF(Parameters!$D$31,SUM(IF(ISNUMBER(R140:W140),(IF(R140:W140&gt;=Parameters!$D$36,1,"")),"")),0) +
   IF(Parameters!$D$32,AVERAGE(IF(ISNUMBER(R140:W140),R140:W140)),0) +
   IF(Parameters!$D$33,IF(OR(IF(ISNUMBER(R140:W140),R140:W140)=0),0,GEOMEAN(IF(ISNUMBER(R140:W140),R140:W140))),0)</f>
        <v>2.5</v>
      </c>
      <c r="H140" s="21">
        <f t="shared" si="8"/>
        <v>2.5</v>
      </c>
      <c r="I140" s="81"/>
      <c r="J140" s="20" cm="1">
        <f t="array" ref="J140">IF(Parameters!$D$30, SUM(IF(ISNUMBER(Y140:AD140),(IF(Y140:AD140&gt;=Parameters!$D$40,1,"")),""))+0.5*(SUM(IF(ISNUMBER(Y140:AD140),(IF(Y140:AD140&gt;=Parameters!$D$41,1,"")),""))-SUM(IF(ISNUMBER(Y140:AD140),(IF(Y140:AD140&gt;=Parameters!$D$40,1,"")),""))),0) +
   IF(Parameters!$D$31,SUM(IF(ISNUMBER(Y140:AD140),(IF(Y140:AD140&gt;=Parameters!$D$40,1,"")),"")),0) +
   IF(Parameters!$D$32,AVERAGE(IF(ISNUMBER(Y140:AD140),Y140:AD140)),0) +
   IF(Parameters!$D$33,IF(OR(IF(ISNUMBER(Y140:AD140),Y140:AD140)=0),0,GEOMEAN(IF(ISNUMBER(Y140:AD140),Y140:AD140))),0)</f>
        <v>1</v>
      </c>
      <c r="K140" s="21">
        <f t="shared" si="9"/>
        <v>1</v>
      </c>
      <c r="L140" s="81"/>
      <c r="M140" s="19" cm="1">
        <f t="array" ref="M140">IF(Parameters!$D$30, SUM(IF(ISNUMBER(AF140:AK140),(IF(AF140:AK140&gt;=Parameters!$D$40,1,"")),""))+0.5*(SUM(IF(ISNUMBER(AF140:AK140),(IF(AF140:AK140&gt;=Parameters!$D$41,1,"")),""))-SUM(IF(ISNUMBER(AF140:AK140),(IF(AF140:AK140&gt;=Parameters!$D$40,1,"")),""))),0) +
   IF(Parameters!$D$31,SUM(IF(ISNUMBER(AF140:AK140),(IF(AF140:AK140&gt;=Parameters!$D$40,1,"")),"")),0) +
   IF(Parameters!$D$32,AVERAGE(IF(ISNUMBER(AF140:AK140),AF140:AK140)),0) +
   IF(Parameters!$D$33,IF(OR(IF(ISNUMBER(AF140:AK140),AF140:AK140)=0),0,GEOMEAN(IF(ISNUMBER(AF140:AK140),AF140:AK140))),0)</f>
        <v>2</v>
      </c>
      <c r="N140" s="21">
        <f t="shared" si="10"/>
        <v>2</v>
      </c>
      <c r="O140" s="81"/>
      <c r="P140" s="22"/>
      <c r="Q140" s="48"/>
      <c r="R140" s="23">
        <f>IF(Parameters!$D$21 = 1, MAX(Y140, AF140),
IF(Parameters!$D$22 = 1, AVERAGE(Y140,AF140),
IF(Parameters!$D$23 = 1, IFERROR(GEOMEAN(Y140, AF140), 0),
IF(Parameters!$D$24, IF(AND(Y140=10,AF140=10),10,0),
IF(Parameters!$D$25, IF(AND(Y140&gt;7,AF140&gt;7),10,0),
IF(Parameters!$D$26, IF(AND(Y140&gt;7,AF140&gt;7), 10, IF(OR(AND(Y140&gt;7,AF140&gt;5),AND(Y140&gt;5,AF140&gt;7)),6,0)),"no method"))))))</f>
        <v>7.875</v>
      </c>
      <c r="S140" s="23">
        <f>IF(Parameters!$D$21 = 1, MAX(Z140, AG140),
IF(Parameters!$D$22 = 1, AVERAGE(Z140,AG140),
IF(Parameters!$D$23 = 1, IFERROR(GEOMEAN(Z140, AG140), 0),
IF(Parameters!$D$24, IF(AND(Z140=10,AG140=10),10,0),
IF(Parameters!$D$25, IF(AND(Z140&gt;7,AG140&gt;7),10,0),
IF(Parameters!$D$26, IF(AND(Z140&gt;7,AG140&gt;7), 10, IF(OR(AND(Z140&gt;7,AG140&gt;5),AND(Z140&gt;5,AG140&gt;7)),6,0)),"no method"))))))</f>
        <v>3.3253588516746402</v>
      </c>
      <c r="T140" s="23">
        <f>IF(Parameters!$D$21 = 1, MAX(AA140, AH140),
IF(Parameters!$D$22 = 1, AVERAGE(AA140,AH140),
IF(Parameters!$D$23 = 1, IFERROR(GEOMEAN(AA140, AH140), 0),
IF(Parameters!$D$24, IF(AND(AA140=10,AH140=10),10,0),
IF(Parameters!$D$25, IF(AND(AA140&gt;7,AH140&gt;7),10,0),
IF(Parameters!$D$26, IF(AND(AA140&gt;7,AH140&gt;7), 10, IF(OR(AND(AA140&gt;7,AH140&gt;5),AND(AA140&gt;5,AH140&gt;7)),6,0)),"no method"))))))</f>
        <v>2.6033057851239687</v>
      </c>
      <c r="U140" s="23">
        <f>IF(Parameters!$D$21 = 1, MAX(AB140, AI140),
IF(Parameters!$D$22 = 1, AVERAGE(AB140,AI140),
IF(Parameters!$D$23 = 1, IFERROR(GEOMEAN(AB140, AI140), 0),
IF(Parameters!$D$24, IF(AND(AB140=10,AI140=10),10,0),
IF(Parameters!$D$25, IF(AND(AB140&gt;7,AI140&gt;7),10,0),
IF(Parameters!$D$26, IF(AND(AB140&gt;7,AI140&gt;7), 10, IF(OR(AND(AB140&gt;7,AI140&gt;5),AND(AB140&gt;5,AI140&gt;7)),6,0)),"no method"))))))</f>
        <v>7.4285714285714306</v>
      </c>
      <c r="V140" s="23">
        <f>IF(Parameters!$D$21 = 1, MAX(AC140, AJ140),
IF(Parameters!$D$22 = 1, AVERAGE(AC140,AJ140),
IF(Parameters!$D$23 = 1, IFERROR(GEOMEAN(AC140, AJ140), 0),
IF(Parameters!$D$24, IF(AND(AC140=10,AJ140=10),10,0),
IF(Parameters!$D$25, IF(AND(AC140&gt;7,AJ140&gt;7),10,0),
IF(Parameters!$D$26, IF(AND(AC140&gt;7,AJ140&gt;7), 10, IF(OR(AND(AC140&gt;7,AJ140&gt;5),AND(AC140&gt;5,AJ140&gt;7)),6,0)),"no method"))))))</f>
        <v>5</v>
      </c>
      <c r="W140" s="23">
        <f>IF(Parameters!$D$21 = 1, MAX(AD140, AK140),
IF(Parameters!$D$22 = 1, AVERAGE(AD140,AK140),
IF(Parameters!$D$23 = 1, IFERROR(GEOMEAN(AD140, AK140), 0),
IF(Parameters!$D$24, IF(AND(AD140=10,AK140=10),10,0),
IF(Parameters!$D$25, IF(AND(AD140&gt;7,AK140&gt;7),10,0),
IF(Parameters!$D$26, IF(AND(AD140&gt;7,AK140&gt;7), 10, IF(OR(AND(AD140&gt;7,AK140&gt;5),AND(AD140&gt;5,AK140&gt;7)),6,0)),"no method"))))))</f>
        <v>3.0307120103799949</v>
      </c>
      <c r="X140" s="49"/>
      <c r="Y140" s="23">
        <v>5.75</v>
      </c>
      <c r="Z140" s="23">
        <v>6.6507177033492804</v>
      </c>
      <c r="AA140" s="24">
        <v>4.2975206611570202</v>
      </c>
      <c r="AB140" s="23">
        <v>4.8571428571428603</v>
      </c>
      <c r="AC140" s="23">
        <v>10</v>
      </c>
      <c r="AD140" s="23">
        <v>0</v>
      </c>
      <c r="AE140" s="49"/>
      <c r="AF140" s="23">
        <v>10</v>
      </c>
      <c r="AG140" s="23">
        <v>0</v>
      </c>
      <c r="AH140" s="23">
        <v>0.90909090909091705</v>
      </c>
      <c r="AI140" s="23">
        <v>10</v>
      </c>
      <c r="AJ140" s="23">
        <v>0</v>
      </c>
      <c r="AK140" s="23">
        <v>6.0614240207599899</v>
      </c>
      <c r="AL140" s="48"/>
      <c r="AM140" s="25">
        <v>0</v>
      </c>
      <c r="AN140" s="25">
        <v>0.2</v>
      </c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</row>
    <row r="141" spans="1:53" x14ac:dyDescent="0.2">
      <c r="A141" s="61">
        <v>136</v>
      </c>
      <c r="B141" s="18" t="s">
        <v>273</v>
      </c>
      <c r="C141" s="18" t="s">
        <v>274</v>
      </c>
      <c r="D141" s="18" t="s">
        <v>438</v>
      </c>
      <c r="E141" s="18" t="s">
        <v>432</v>
      </c>
      <c r="F141" s="48"/>
      <c r="G141" s="20" cm="1">
        <f t="array" ref="G141">IF(Parameters!$D$30, SUM(IF(ISNUMBER(R141:W141),(IF(R141:W141&gt;=Parameters!$D$36,1,"")),""))+0.5*(SUM(IF(ISNUMBER(R141:W141),(IF(R141:W141&gt;=Parameters!$D$37,1,"")),""))-SUM(IF(ISNUMBER(R141:W141),(IF(R141:W141&gt;=Parameters!$D$36,1,"")),""))),0) +
   IF(Parameters!$D$31,SUM(IF(ISNUMBER(R141:W141),(IF(R141:W141&gt;=Parameters!$D$36,1,"")),"")),0) +
   IF(Parameters!$D$32,AVERAGE(IF(ISNUMBER(R141:W141),R141:W141)),0) +
   IF(Parameters!$D$33,IF(OR(IF(ISNUMBER(R141:W141),R141:W141)=0),0,GEOMEAN(IF(ISNUMBER(R141:W141),R141:W141))),0)</f>
        <v>3</v>
      </c>
      <c r="H141" s="21">
        <f t="shared" si="8"/>
        <v>3</v>
      </c>
      <c r="I141" s="81"/>
      <c r="J141" s="20" cm="1">
        <f t="array" ref="J141">IF(Parameters!$D$30, SUM(IF(ISNUMBER(Y141:AD141),(IF(Y141:AD141&gt;=Parameters!$D$40,1,"")),""))+0.5*(SUM(IF(ISNUMBER(Y141:AD141),(IF(Y141:AD141&gt;=Parameters!$D$41,1,"")),""))-SUM(IF(ISNUMBER(Y141:AD141),(IF(Y141:AD141&gt;=Parameters!$D$40,1,"")),""))),0) +
   IF(Parameters!$D$31,SUM(IF(ISNUMBER(Y141:AD141),(IF(Y141:AD141&gt;=Parameters!$D$40,1,"")),"")),0) +
   IF(Parameters!$D$32,AVERAGE(IF(ISNUMBER(Y141:AD141),Y141:AD141)),0) +
   IF(Parameters!$D$33,IF(OR(IF(ISNUMBER(Y141:AD141),Y141:AD141)=0),0,GEOMEAN(IF(ISNUMBER(Y141:AD141),Y141:AD141))),0)</f>
        <v>1.5</v>
      </c>
      <c r="K141" s="21">
        <f t="shared" si="9"/>
        <v>1.5</v>
      </c>
      <c r="L141" s="81"/>
      <c r="M141" s="19" cm="1">
        <f t="array" ref="M141">IF(Parameters!$D$30, SUM(IF(ISNUMBER(AF141:AK141),(IF(AF141:AK141&gt;=Parameters!$D$40,1,"")),""))+0.5*(SUM(IF(ISNUMBER(AF141:AK141),(IF(AF141:AK141&gt;=Parameters!$D$41,1,"")),""))-SUM(IF(ISNUMBER(AF141:AK141),(IF(AF141:AK141&gt;=Parameters!$D$40,1,"")),""))),0) +
   IF(Parameters!$D$31,SUM(IF(ISNUMBER(AF141:AK141),(IF(AF141:AK141&gt;=Parameters!$D$40,1,"")),"")),0) +
   IF(Parameters!$D$32,AVERAGE(IF(ISNUMBER(AF141:AK141),AF141:AK141)),0) +
   IF(Parameters!$D$33,IF(OR(IF(ISNUMBER(AF141:AK141),AF141:AK141)=0),0,GEOMEAN(IF(ISNUMBER(AF141:AK141),AF141:AK141))),0)</f>
        <v>2.5</v>
      </c>
      <c r="N141" s="21">
        <f t="shared" si="10"/>
        <v>2.5</v>
      </c>
      <c r="O141" s="81"/>
      <c r="P141" s="22"/>
      <c r="Q141" s="48"/>
      <c r="R141" s="23">
        <f>IF(Parameters!$D$21 = 1, MAX(Y141, AF141),
IF(Parameters!$D$22 = 1, AVERAGE(Y141,AF141),
IF(Parameters!$D$23 = 1, IFERROR(GEOMEAN(Y141, AF141), 0),
IF(Parameters!$D$24, IF(AND(Y141=10,AF141=10),10,0),
IF(Parameters!$D$25, IF(AND(Y141&gt;7,AF141&gt;7),10,0),
IF(Parameters!$D$26, IF(AND(Y141&gt;7,AF141&gt;7), 10, IF(OR(AND(Y141&gt;7,AF141&gt;5),AND(Y141&gt;5,AF141&gt;7)),6,0)),"no method"))))))</f>
        <v>7.0713136102515897</v>
      </c>
      <c r="S141" s="23">
        <f>IF(Parameters!$D$21 = 1, MAX(Z141, AG141),
IF(Parameters!$D$22 = 1, AVERAGE(Z141,AG141),
IF(Parameters!$D$23 = 1, IFERROR(GEOMEAN(Z141, AG141), 0),
IF(Parameters!$D$24, IF(AND(Z141=10,AG141=10),10,0),
IF(Parameters!$D$25, IF(AND(Z141&gt;7,AG141&gt;7),10,0),
IF(Parameters!$D$26, IF(AND(Z141&gt;7,AG141&gt;7), 10, IF(OR(AND(Z141&gt;7,AG141&gt;5),AND(Z141&gt;5,AG141&gt;7)),6,0)),"no method"))))))</f>
        <v>3.6004784688995199</v>
      </c>
      <c r="T141" s="23">
        <f>IF(Parameters!$D$21 = 1, MAX(AA141, AH141),
IF(Parameters!$D$22 = 1, AVERAGE(AA141,AH141),
IF(Parameters!$D$23 = 1, IFERROR(GEOMEAN(AA141, AH141), 0),
IF(Parameters!$D$24, IF(AND(AA141=10,AH141=10),10,0),
IF(Parameters!$D$25, IF(AND(AA141&gt;7,AH141&gt;7),10,0),
IF(Parameters!$D$26, IF(AND(AA141&gt;7,AH141&gt;7), 10, IF(OR(AND(AA141&gt;7,AH141&gt;5),AND(AA141&gt;5,AH141&gt;7)),6,0)),"no method"))))))</f>
        <v>4.7334710743801649</v>
      </c>
      <c r="U141" s="23">
        <f>IF(Parameters!$D$21 = 1, MAX(AB141, AI141),
IF(Parameters!$D$22 = 1, AVERAGE(AB141,AI141),
IF(Parameters!$D$23 = 1, IFERROR(GEOMEAN(AB141, AI141), 0),
IF(Parameters!$D$24, IF(AND(AB141=10,AI141=10),10,0),
IF(Parameters!$D$25, IF(AND(AB141&gt;7,AI141&gt;7),10,0),
IF(Parameters!$D$26, IF(AND(AB141&gt;7,AI141&gt;7), 10, IF(OR(AND(AB141&gt;7,AI141&gt;5),AND(AB141&gt;5,AI141&gt;7)),6,0)),"no method"))))))</f>
        <v>7.7857142857142847</v>
      </c>
      <c r="V141" s="23">
        <f>IF(Parameters!$D$21 = 1, MAX(AC141, AJ141),
IF(Parameters!$D$22 = 1, AVERAGE(AC141,AJ141),
IF(Parameters!$D$23 = 1, IFERROR(GEOMEAN(AC141, AJ141), 0),
IF(Parameters!$D$24, IF(AND(AC141=10,AJ141=10),10,0),
IF(Parameters!$D$25, IF(AND(AC141&gt;7,AJ141&gt;7),10,0),
IF(Parameters!$D$26, IF(AND(AC141&gt;7,AJ141&gt;7), 10, IF(OR(AND(AC141&gt;7,AJ141&gt;5),AND(AC141&gt;5,AJ141&gt;7)),6,0)),"no method"))))))</f>
        <v>10</v>
      </c>
      <c r="W141" s="23">
        <f>IF(Parameters!$D$21 = 1, MAX(AD141, AK141),
IF(Parameters!$D$22 = 1, AVERAGE(AD141,AK141),
IF(Parameters!$D$23 = 1, IFERROR(GEOMEAN(AD141, AK141), 0),
IF(Parameters!$D$24, IF(AND(AD141=10,AK141=10),10,0),
IF(Parameters!$D$25, IF(AND(AD141&gt;7,AK141&gt;7),10,0),
IF(Parameters!$D$26, IF(AND(AD141&gt;7,AK141&gt;7), 10, IF(OR(AND(AD141&gt;7,AK141&gt;5),AND(AD141&gt;5,AK141&gt;7)),6,0)),"no method"))))))</f>
        <v>1.89157708174108</v>
      </c>
      <c r="X141" s="49"/>
      <c r="Y141" s="23">
        <v>6.75</v>
      </c>
      <c r="Z141" s="23">
        <v>7.2009569377990399</v>
      </c>
      <c r="AA141" s="24">
        <v>6.5123966942148801</v>
      </c>
      <c r="AB141" s="23">
        <v>5.5714285714285703</v>
      </c>
      <c r="AC141" s="23">
        <v>10</v>
      </c>
      <c r="AD141" s="23">
        <v>0</v>
      </c>
      <c r="AE141" s="49"/>
      <c r="AF141" s="23">
        <v>7.3926272205031802</v>
      </c>
      <c r="AG141" s="23">
        <v>0</v>
      </c>
      <c r="AH141" s="23">
        <v>2.9545454545454501</v>
      </c>
      <c r="AI141" s="23">
        <v>10</v>
      </c>
      <c r="AJ141" s="23">
        <v>10</v>
      </c>
      <c r="AK141" s="23">
        <v>3.7831541634821599</v>
      </c>
      <c r="AL141" s="48"/>
      <c r="AM141" s="25">
        <v>0</v>
      </c>
      <c r="AN141" s="25">
        <v>0.2</v>
      </c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</row>
    <row r="142" spans="1:53" x14ac:dyDescent="0.2">
      <c r="A142" s="61">
        <v>137</v>
      </c>
      <c r="B142" s="18" t="s">
        <v>275</v>
      </c>
      <c r="C142" s="18" t="s">
        <v>276</v>
      </c>
      <c r="D142" s="18" t="s">
        <v>438</v>
      </c>
      <c r="E142" s="18" t="s">
        <v>432</v>
      </c>
      <c r="F142" s="48"/>
      <c r="G142" s="20" cm="1">
        <f t="array" ref="G142">IF(Parameters!$D$30, SUM(IF(ISNUMBER(R142:W142),(IF(R142:W142&gt;=Parameters!$D$36,1,"")),""))+0.5*(SUM(IF(ISNUMBER(R142:W142),(IF(R142:W142&gt;=Parameters!$D$37,1,"")),""))-SUM(IF(ISNUMBER(R142:W142),(IF(R142:W142&gt;=Parameters!$D$36,1,"")),""))),0) +
   IF(Parameters!$D$31,SUM(IF(ISNUMBER(R142:W142),(IF(R142:W142&gt;=Parameters!$D$36,1,"")),"")),0) +
   IF(Parameters!$D$32,AVERAGE(IF(ISNUMBER(R142:W142),R142:W142)),0) +
   IF(Parameters!$D$33,IF(OR(IF(ISNUMBER(R142:W142),R142:W142)=0),0,GEOMEAN(IF(ISNUMBER(R142:W142),R142:W142))),0)</f>
        <v>0.5</v>
      </c>
      <c r="H142" s="21">
        <f t="shared" si="8"/>
        <v>0.5</v>
      </c>
      <c r="I142" s="81"/>
      <c r="J142" s="20" cm="1">
        <f t="array" ref="J142">IF(Parameters!$D$30, SUM(IF(ISNUMBER(Y142:AD142),(IF(Y142:AD142&gt;=Parameters!$D$40,1,"")),""))+0.5*(SUM(IF(ISNUMBER(Y142:AD142),(IF(Y142:AD142&gt;=Parameters!$D$41,1,"")),""))-SUM(IF(ISNUMBER(Y142:AD142),(IF(Y142:AD142&gt;=Parameters!$D$40,1,"")),""))),0) +
   IF(Parameters!$D$31,SUM(IF(ISNUMBER(Y142:AD142),(IF(Y142:AD142&gt;=Parameters!$D$40,1,"")),"")),0) +
   IF(Parameters!$D$32,AVERAGE(IF(ISNUMBER(Y142:AD142),Y142:AD142)),0) +
   IF(Parameters!$D$33,IF(OR(IF(ISNUMBER(Y142:AD142),Y142:AD142)=0),0,GEOMEAN(IF(ISNUMBER(Y142:AD142),Y142:AD142))),0)</f>
        <v>0.5</v>
      </c>
      <c r="K142" s="21">
        <f t="shared" si="9"/>
        <v>0.5</v>
      </c>
      <c r="L142" s="81"/>
      <c r="M142" s="19" cm="1">
        <f t="array" ref="M142">IF(Parameters!$D$30, SUM(IF(ISNUMBER(AF142:AK142),(IF(AF142:AK142&gt;=Parameters!$D$40,1,"")),""))+0.5*(SUM(IF(ISNUMBER(AF142:AK142),(IF(AF142:AK142&gt;=Parameters!$D$41,1,"")),""))-SUM(IF(ISNUMBER(AF142:AK142),(IF(AF142:AK142&gt;=Parameters!$D$40,1,"")),""))),0) +
   IF(Parameters!$D$31,SUM(IF(ISNUMBER(AF142:AK142),(IF(AF142:AK142&gt;=Parameters!$D$40,1,"")),"")),0) +
   IF(Parameters!$D$32,AVERAGE(IF(ISNUMBER(AF142:AK142),AF142:AK142)),0) +
   IF(Parameters!$D$33,IF(OR(IF(ISNUMBER(AF142:AK142),AF142:AK142)=0),0,GEOMEAN(IF(ISNUMBER(AF142:AK142),AF142:AK142))),0)</f>
        <v>1</v>
      </c>
      <c r="N142" s="21">
        <f t="shared" si="10"/>
        <v>1</v>
      </c>
      <c r="O142" s="81"/>
      <c r="P142" s="22"/>
      <c r="Q142" s="48"/>
      <c r="R142" s="23">
        <f>IF(Parameters!$D$21 = 1, MAX(Y142, AF142),
IF(Parameters!$D$22 = 1, AVERAGE(Y142,AF142),
IF(Parameters!$D$23 = 1, IFERROR(GEOMEAN(Y142, AF142), 0),
IF(Parameters!$D$24, IF(AND(Y142=10,AF142=10),10,0),
IF(Parameters!$D$25, IF(AND(Y142&gt;7,AF142&gt;7),10,0),
IF(Parameters!$D$26, IF(AND(Y142&gt;7,AF142&gt;7), 10, IF(OR(AND(Y142&gt;7,AF142&gt;5),AND(Y142&gt;5,AF142&gt;7)),6,0)),"no method"))))))</f>
        <v>4.8099999999999996</v>
      </c>
      <c r="S142" s="23">
        <f>IF(Parameters!$D$21 = 1, MAX(Z142, AG142),
IF(Parameters!$D$22 = 1, AVERAGE(Z142,AG142),
IF(Parameters!$D$23 = 1, IFERROR(GEOMEAN(Z142, AG142), 0),
IF(Parameters!$D$24, IF(AND(Z142=10,AG142=10),10,0),
IF(Parameters!$D$25, IF(AND(Z142&gt;7,AG142&gt;7),10,0),
IF(Parameters!$D$26, IF(AND(Z142&gt;7,AG142&gt;7), 10, IF(OR(AND(Z142&gt;7,AG142&gt;5),AND(Z142&gt;5,AG142&gt;7)),6,0)),"no method"))))))</f>
        <v>0</v>
      </c>
      <c r="T142" s="23">
        <f>IF(Parameters!$D$21 = 1, MAX(AA142, AH142),
IF(Parameters!$D$22 = 1, AVERAGE(AA142,AH142),
IF(Parameters!$D$23 = 1, IFERROR(GEOMEAN(AA142, AH142), 0),
IF(Parameters!$D$24, IF(AND(AA142=10,AH142=10),10,0),
IF(Parameters!$D$25, IF(AND(AA142&gt;7,AH142&gt;7),10,0),
IF(Parameters!$D$26, IF(AND(AA142&gt;7,AH142&gt;7), 10, IF(OR(AND(AA142&gt;7,AH142&gt;5),AND(AA142&gt;5,AH142&gt;7)),6,0)),"no method"))))))</f>
        <v>0</v>
      </c>
      <c r="U142" s="23">
        <f>IF(Parameters!$D$21 = 1, MAX(AB142, AI142),
IF(Parameters!$D$22 = 1, AVERAGE(AB142,AI142),
IF(Parameters!$D$23 = 1, IFERROR(GEOMEAN(AB142, AI142), 0),
IF(Parameters!$D$24, IF(AND(AB142=10,AI142=10),10,0),
IF(Parameters!$D$25, IF(AND(AB142&gt;7,AI142&gt;7),10,0),
IF(Parameters!$D$26, IF(AND(AB142&gt;7,AI142&gt;7), 10, IF(OR(AND(AB142&gt;7,AI142&gt;5),AND(AB142&gt;5,AI142&gt;7)),6,0)),"no method"))))))</f>
        <v>2.4285714285714302</v>
      </c>
      <c r="V142" s="23">
        <f>IF(Parameters!$D$21 = 1, MAX(AC142, AJ142),
IF(Parameters!$D$22 = 1, AVERAGE(AC142,AJ142),
IF(Parameters!$D$23 = 1, IFERROR(GEOMEAN(AC142, AJ142), 0),
IF(Parameters!$D$24, IF(AND(AC142=10,AJ142=10),10,0),
IF(Parameters!$D$25, IF(AND(AC142&gt;7,AJ142&gt;7),10,0),
IF(Parameters!$D$26, IF(AND(AC142&gt;7,AJ142&gt;7), 10, IF(OR(AND(AC142&gt;7,AJ142&gt;5),AND(AC142&gt;5,AJ142&gt;7)),6,0)),"no method"))))))</f>
        <v>6.8333333333333348</v>
      </c>
      <c r="W142" s="23">
        <f>IF(Parameters!$D$21 = 1, MAX(AD142, AK142),
IF(Parameters!$D$22 = 1, AVERAGE(AD142,AK142),
IF(Parameters!$D$23 = 1, IFERROR(GEOMEAN(AD142, AK142), 0),
IF(Parameters!$D$24, IF(AND(AD142=10,AK142=10),10,0),
IF(Parameters!$D$25, IF(AND(AD142&gt;7,AK142&gt;7),10,0),
IF(Parameters!$D$26, IF(AND(AD142&gt;7,AK142&gt;7), 10, IF(OR(AND(AD142&gt;7,AK142&gt;5),AND(AD142&gt;5,AK142&gt;7)),6,0)),"no method"))))))</f>
        <v>0</v>
      </c>
      <c r="X142" s="49"/>
      <c r="Y142" s="23">
        <v>9.6199999999999992</v>
      </c>
      <c r="Z142" s="23">
        <v>0</v>
      </c>
      <c r="AA142" s="24">
        <v>0</v>
      </c>
      <c r="AB142" s="23">
        <v>4.8571428571428603</v>
      </c>
      <c r="AC142" s="23">
        <v>3.6666666666666701</v>
      </c>
      <c r="AD142" s="23">
        <v>0</v>
      </c>
      <c r="AE142" s="49"/>
      <c r="AF142" s="23">
        <v>0</v>
      </c>
      <c r="AG142" s="23">
        <v>0</v>
      </c>
      <c r="AH142" s="23">
        <v>0</v>
      </c>
      <c r="AI142" s="23">
        <v>0</v>
      </c>
      <c r="AJ142" s="23">
        <v>10</v>
      </c>
      <c r="AK142" s="23">
        <v>0</v>
      </c>
      <c r="AL142" s="48"/>
      <c r="AM142" s="25">
        <v>0.2</v>
      </c>
      <c r="AN142" s="25">
        <v>0.8</v>
      </c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</row>
    <row r="143" spans="1:53" x14ac:dyDescent="0.2">
      <c r="A143" s="61">
        <v>138</v>
      </c>
      <c r="B143" s="18" t="s">
        <v>277</v>
      </c>
      <c r="C143" s="18" t="s">
        <v>278</v>
      </c>
      <c r="D143" s="18" t="s">
        <v>438</v>
      </c>
      <c r="E143" s="18" t="s">
        <v>440</v>
      </c>
      <c r="F143" s="48"/>
      <c r="G143" s="20" cm="1">
        <f t="array" ref="G143">IF(Parameters!$D$30, SUM(IF(ISNUMBER(R143:W143),(IF(R143:W143&gt;=Parameters!$D$36,1,"")),""))+0.5*(SUM(IF(ISNUMBER(R143:W143),(IF(R143:W143&gt;=Parameters!$D$37,1,"")),""))-SUM(IF(ISNUMBER(R143:W143),(IF(R143:W143&gt;=Parameters!$D$36,1,"")),""))),0) +
   IF(Parameters!$D$31,SUM(IF(ISNUMBER(R143:W143),(IF(R143:W143&gt;=Parameters!$D$36,1,"")),"")),0) +
   IF(Parameters!$D$32,AVERAGE(IF(ISNUMBER(R143:W143),R143:W143)),0) +
   IF(Parameters!$D$33,IF(OR(IF(ISNUMBER(R143:W143),R143:W143)=0),0,GEOMEAN(IF(ISNUMBER(R143:W143),R143:W143))),0)</f>
        <v>4</v>
      </c>
      <c r="H143" s="21">
        <f t="shared" si="8"/>
        <v>4</v>
      </c>
      <c r="I143" s="81"/>
      <c r="J143" s="20" cm="1">
        <f t="array" ref="J143">IF(Parameters!$D$30, SUM(IF(ISNUMBER(Y143:AD143),(IF(Y143:AD143&gt;=Parameters!$D$40,1,"")),""))+0.5*(SUM(IF(ISNUMBER(Y143:AD143),(IF(Y143:AD143&gt;=Parameters!$D$41,1,"")),""))-SUM(IF(ISNUMBER(Y143:AD143),(IF(Y143:AD143&gt;=Parameters!$D$40,1,"")),""))),0) +
   IF(Parameters!$D$31,SUM(IF(ISNUMBER(Y143:AD143),(IF(Y143:AD143&gt;=Parameters!$D$40,1,"")),"")),0) +
   IF(Parameters!$D$32,AVERAGE(IF(ISNUMBER(Y143:AD143),Y143:AD143)),0) +
   IF(Parameters!$D$33,IF(OR(IF(ISNUMBER(Y143:AD143),Y143:AD143)=0),0,GEOMEAN(IF(ISNUMBER(Y143:AD143),Y143:AD143))),0)</f>
        <v>4</v>
      </c>
      <c r="K143" s="21">
        <f t="shared" si="9"/>
        <v>4</v>
      </c>
      <c r="L143" s="81"/>
      <c r="M143" s="19" cm="1">
        <f t="array" ref="M143">IF(Parameters!$D$30, SUM(IF(ISNUMBER(AF143:AK143),(IF(AF143:AK143&gt;=Parameters!$D$40,1,"")),""))+0.5*(SUM(IF(ISNUMBER(AF143:AK143),(IF(AF143:AK143&gt;=Parameters!$D$41,1,"")),""))-SUM(IF(ISNUMBER(AF143:AK143),(IF(AF143:AK143&gt;=Parameters!$D$40,1,"")),""))),0) +
   IF(Parameters!$D$31,SUM(IF(ISNUMBER(AF143:AK143),(IF(AF143:AK143&gt;=Parameters!$D$40,1,"")),"")),0) +
   IF(Parameters!$D$32,AVERAGE(IF(ISNUMBER(AF143:AK143),AF143:AK143)),0) +
   IF(Parameters!$D$33,IF(OR(IF(ISNUMBER(AF143:AK143),AF143:AK143)=0),0,GEOMEAN(IF(ISNUMBER(AF143:AK143),AF143:AK143))),0)</f>
        <v>2</v>
      </c>
      <c r="N143" s="21">
        <f t="shared" si="10"/>
        <v>2</v>
      </c>
      <c r="O143" s="81"/>
      <c r="P143" s="22"/>
      <c r="Q143" s="48"/>
      <c r="R143" s="23">
        <f>IF(Parameters!$D$21 = 1, MAX(Y143, AF143),
IF(Parameters!$D$22 = 1, AVERAGE(Y143,AF143),
IF(Parameters!$D$23 = 1, IFERROR(GEOMEAN(Y143, AF143), 0),
IF(Parameters!$D$24, IF(AND(Y143=10,AF143=10),10,0),
IF(Parameters!$D$25, IF(AND(Y143&gt;7,AF143&gt;7),10,0),
IF(Parameters!$D$26, IF(AND(Y143&gt;7,AF143&gt;7), 10, IF(OR(AND(Y143&gt;7,AF143&gt;5),AND(Y143&gt;5,AF143&gt;7)),6,0)),"no method"))))))</f>
        <v>9.625</v>
      </c>
      <c r="S143" s="23">
        <f>IF(Parameters!$D$21 = 1, MAX(Z143, AG143),
IF(Parameters!$D$22 = 1, AVERAGE(Z143,AG143),
IF(Parameters!$D$23 = 1, IFERROR(GEOMEAN(Z143, AG143), 0),
IF(Parameters!$D$24, IF(AND(Z143=10,AG143=10),10,0),
IF(Parameters!$D$25, IF(AND(Z143&gt;7,AG143&gt;7),10,0),
IF(Parameters!$D$26, IF(AND(Z143&gt;7,AG143&gt;7), 10, IF(OR(AND(Z143&gt;7,AG143&gt;5),AND(Z143&gt;5,AG143&gt;7)),6,0)),"no method"))))))</f>
        <v>5</v>
      </c>
      <c r="T143" s="23">
        <f>IF(Parameters!$D$21 = 1, MAX(AA143, AH143),
IF(Parameters!$D$22 = 1, AVERAGE(AA143,AH143),
IF(Parameters!$D$23 = 1, IFERROR(GEOMEAN(AA143, AH143), 0),
IF(Parameters!$D$24, IF(AND(AA143=10,AH143=10),10,0),
IF(Parameters!$D$25, IF(AND(AA143&gt;7,AH143&gt;7),10,0),
IF(Parameters!$D$26, IF(AND(AA143&gt;7,AH143&gt;7), 10, IF(OR(AND(AA143&gt;7,AH143&gt;5),AND(AA143&gt;5,AH143&gt;7)),6,0)),"no method"))))))</f>
        <v>7.4628099173553704</v>
      </c>
      <c r="U143" s="23">
        <f>IF(Parameters!$D$21 = 1, MAX(AB143, AI143),
IF(Parameters!$D$22 = 1, AVERAGE(AB143,AI143),
IF(Parameters!$D$23 = 1, IFERROR(GEOMEAN(AB143, AI143), 0),
IF(Parameters!$D$24, IF(AND(AB143=10,AI143=10),10,0),
IF(Parameters!$D$25, IF(AND(AB143&gt;7,AI143&gt;7),10,0),
IF(Parameters!$D$26, IF(AND(AB143&gt;7,AI143&gt;7), 10, IF(OR(AND(AB143&gt;7,AI143&gt;5),AND(AB143&gt;5,AI143&gt;7)),6,0)),"no method"))))))</f>
        <v>8</v>
      </c>
      <c r="V143" s="23">
        <f>IF(Parameters!$D$21 = 1, MAX(AC143, AJ143),
IF(Parameters!$D$22 = 1, AVERAGE(AC143,AJ143),
IF(Parameters!$D$23 = 1, IFERROR(GEOMEAN(AC143, AJ143), 0),
IF(Parameters!$D$24, IF(AND(AC143=10,AJ143=10),10,0),
IF(Parameters!$D$25, IF(AND(AC143&gt;7,AJ143&gt;7),10,0),
IF(Parameters!$D$26, IF(AND(AC143&gt;7,AJ143&gt;7), 10, IF(OR(AND(AC143&gt;7,AJ143&gt;5),AND(AC143&gt;5,AJ143&gt;7)),6,0)),"no method"))))))</f>
        <v>4.75</v>
      </c>
      <c r="W143" s="23">
        <f>IF(Parameters!$D$21 = 1, MAX(AD143, AK143),
IF(Parameters!$D$22 = 1, AVERAGE(AD143,AK143),
IF(Parameters!$D$23 = 1, IFERROR(GEOMEAN(AD143, AK143), 0),
IF(Parameters!$D$24, IF(AND(AD143=10,AK143=10),10,0),
IF(Parameters!$D$25, IF(AND(AD143&gt;7,AK143&gt;7),10,0),
IF(Parameters!$D$26, IF(AND(AD143&gt;7,AK143&gt;7), 10, IF(OR(AND(AD143&gt;7,AK143&gt;5),AND(AD143&gt;5,AK143&gt;7)),6,0)),"no method"))))))</f>
        <v>5</v>
      </c>
      <c r="X143" s="49"/>
      <c r="Y143" s="23">
        <v>9.25</v>
      </c>
      <c r="Z143" s="23">
        <v>10</v>
      </c>
      <c r="AA143" s="24">
        <v>7.65289256198347</v>
      </c>
      <c r="AB143" s="23">
        <v>9</v>
      </c>
      <c r="AC143" s="23">
        <v>9.5</v>
      </c>
      <c r="AD143" s="23">
        <v>10</v>
      </c>
      <c r="AE143" s="49"/>
      <c r="AF143" s="23">
        <v>10</v>
      </c>
      <c r="AG143" s="23">
        <v>0</v>
      </c>
      <c r="AH143" s="23">
        <v>7.2727272727272698</v>
      </c>
      <c r="AI143" s="23">
        <v>7</v>
      </c>
      <c r="AJ143" s="23">
        <v>0</v>
      </c>
      <c r="AK143" s="23">
        <v>0</v>
      </c>
      <c r="AL143" s="48"/>
      <c r="AM143" s="25">
        <v>0</v>
      </c>
      <c r="AN143" s="25">
        <v>0.4</v>
      </c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</row>
    <row r="144" spans="1:53" x14ac:dyDescent="0.2">
      <c r="A144" s="61">
        <v>139</v>
      </c>
      <c r="B144" s="18" t="s">
        <v>279</v>
      </c>
      <c r="C144" s="18" t="s">
        <v>280</v>
      </c>
      <c r="D144" s="18" t="s">
        <v>435</v>
      </c>
      <c r="E144" s="18" t="s">
        <v>432</v>
      </c>
      <c r="F144" s="48"/>
      <c r="G144" s="20" cm="1">
        <f t="array" ref="G144">IF(Parameters!$D$30, SUM(IF(ISNUMBER(R144:W144),(IF(R144:W144&gt;=Parameters!$D$36,1,"")),""))+0.5*(SUM(IF(ISNUMBER(R144:W144),(IF(R144:W144&gt;=Parameters!$D$37,1,"")),""))-SUM(IF(ISNUMBER(R144:W144),(IF(R144:W144&gt;=Parameters!$D$36,1,"")),""))),0) +
   IF(Parameters!$D$31,SUM(IF(ISNUMBER(R144:W144),(IF(R144:W144&gt;=Parameters!$D$36,1,"")),"")),0) +
   IF(Parameters!$D$32,AVERAGE(IF(ISNUMBER(R144:W144),R144:W144)),0) +
   IF(Parameters!$D$33,IF(OR(IF(ISNUMBER(R144:W144),R144:W144)=0),0,GEOMEAN(IF(ISNUMBER(R144:W144),R144:W144))),0)</f>
        <v>1</v>
      </c>
      <c r="H144" s="21">
        <f t="shared" si="8"/>
        <v>1</v>
      </c>
      <c r="I144" s="81"/>
      <c r="J144" s="20" cm="1">
        <f t="array" ref="J144">IF(Parameters!$D$30, SUM(IF(ISNUMBER(Y144:AD144),(IF(Y144:AD144&gt;=Parameters!$D$40,1,"")),""))+0.5*(SUM(IF(ISNUMBER(Y144:AD144),(IF(Y144:AD144&gt;=Parameters!$D$41,1,"")),""))-SUM(IF(ISNUMBER(Y144:AD144),(IF(Y144:AD144&gt;=Parameters!$D$40,1,"")),""))),0) +
   IF(Parameters!$D$31,SUM(IF(ISNUMBER(Y144:AD144),(IF(Y144:AD144&gt;=Parameters!$D$40,1,"")),"")),0) +
   IF(Parameters!$D$32,AVERAGE(IF(ISNUMBER(Y144:AD144),Y144:AD144)),0) +
   IF(Parameters!$D$33,IF(OR(IF(ISNUMBER(Y144:AD144),Y144:AD144)=0),0,GEOMEAN(IF(ISNUMBER(Y144:AD144),Y144:AD144))),0)</f>
        <v>0</v>
      </c>
      <c r="K144" s="21">
        <f t="shared" si="9"/>
        <v>0</v>
      </c>
      <c r="L144" s="81"/>
      <c r="M144" s="19" cm="1">
        <f t="array" ref="M144">IF(Parameters!$D$30, SUM(IF(ISNUMBER(AF144:AK144),(IF(AF144:AK144&gt;=Parameters!$D$40,1,"")),""))+0.5*(SUM(IF(ISNUMBER(AF144:AK144),(IF(AF144:AK144&gt;=Parameters!$D$41,1,"")),""))-SUM(IF(ISNUMBER(AF144:AK144),(IF(AF144:AK144&gt;=Parameters!$D$40,1,"")),""))),0) +
   IF(Parameters!$D$31,SUM(IF(ISNUMBER(AF144:AK144),(IF(AF144:AK144&gt;=Parameters!$D$40,1,"")),"")),0) +
   IF(Parameters!$D$32,AVERAGE(IF(ISNUMBER(AF144:AK144),AF144:AK144)),0) +
   IF(Parameters!$D$33,IF(OR(IF(ISNUMBER(AF144:AK144),AF144:AK144)=0),0,GEOMEAN(IF(ISNUMBER(AF144:AK144),AF144:AK144))),0)</f>
        <v>1.5</v>
      </c>
      <c r="N144" s="21">
        <f t="shared" si="10"/>
        <v>1.5</v>
      </c>
      <c r="O144" s="81"/>
      <c r="P144" s="22"/>
      <c r="Q144" s="48"/>
      <c r="R144" s="23">
        <f>IF(Parameters!$D$21 = 1, MAX(Y144, AF144),
IF(Parameters!$D$22 = 1, AVERAGE(Y144,AF144),
IF(Parameters!$D$23 = 1, IFERROR(GEOMEAN(Y144, AF144), 0),
IF(Parameters!$D$24, IF(AND(Y144=10,AF144=10),10,0),
IF(Parameters!$D$25, IF(AND(Y144&gt;7,AF144&gt;7),10,0),
IF(Parameters!$D$26, IF(AND(Y144&gt;7,AF144&gt;7), 10, IF(OR(AND(Y144&gt;7,AF144&gt;5),AND(Y144&gt;5,AF144&gt;7)),6,0)),"no method"))))))</f>
        <v>6.46</v>
      </c>
      <c r="S144" s="23">
        <f>IF(Parameters!$D$21 = 1, MAX(Z144, AG144),
IF(Parameters!$D$22 = 1, AVERAGE(Z144,AG144),
IF(Parameters!$D$23 = 1, IFERROR(GEOMEAN(Z144, AG144), 0),
IF(Parameters!$D$24, IF(AND(Z144=10,AG144=10),10,0),
IF(Parameters!$D$25, IF(AND(Z144&gt;7,AG144&gt;7),10,0),
IF(Parameters!$D$26, IF(AND(Z144&gt;7,AG144&gt;7), 10, IF(OR(AND(Z144&gt;7,AG144&gt;5),AND(Z144&gt;5,AG144&gt;7)),6,0)),"no method"))))))</f>
        <v>0.394736842105263</v>
      </c>
      <c r="T144" s="23">
        <f>IF(Parameters!$D$21 = 1, MAX(AA144, AH144),
IF(Parameters!$D$22 = 1, AVERAGE(AA144,AH144),
IF(Parameters!$D$23 = 1, IFERROR(GEOMEAN(AA144, AH144), 0),
IF(Parameters!$D$24, IF(AND(AA144=10,AH144=10),10,0),
IF(Parameters!$D$25, IF(AND(AA144&gt;7,AH144&gt;7),10,0),
IF(Parameters!$D$26, IF(AND(AA144&gt;7,AH144&gt;7), 10, IF(OR(AND(AA144&gt;7,AH144&gt;5),AND(AA144&gt;5,AH144&gt;7)),6,0)),"no method"))))))</f>
        <v>1.65289256198347</v>
      </c>
      <c r="U144" s="23">
        <f>IF(Parameters!$D$21 = 1, MAX(AB144, AI144),
IF(Parameters!$D$22 = 1, AVERAGE(AB144,AI144),
IF(Parameters!$D$23 = 1, IFERROR(GEOMEAN(AB144, AI144), 0),
IF(Parameters!$D$24, IF(AND(AB144=10,AI144=10),10,0),
IF(Parameters!$D$25, IF(AND(AB144&gt;7,AI144&gt;7),10,0),
IF(Parameters!$D$26, IF(AND(AB144&gt;7,AI144&gt;7), 10, IF(OR(AND(AB144&gt;7,AI144&gt;5),AND(AB144&gt;5,AI144&gt;7)),6,0)),"no method"))))))</f>
        <v>5.3843846548171248</v>
      </c>
      <c r="V144" s="23">
        <f>IF(Parameters!$D$21 = 1, MAX(AC144, AJ144),
IF(Parameters!$D$22 = 1, AVERAGE(AC144,AJ144),
IF(Parameters!$D$23 = 1, IFERROR(GEOMEAN(AC144, AJ144), 0),
IF(Parameters!$D$24, IF(AND(AC144=10,AJ144=10),10,0),
IF(Parameters!$D$25, IF(AND(AC144&gt;7,AJ144&gt;7),10,0),
IF(Parameters!$D$26, IF(AND(AC144&gt;7,AJ144&gt;7), 10, IF(OR(AND(AC144&gt;7,AJ144&gt;5),AND(AC144&gt;5,AJ144&gt;7)),6,0)),"no method"))))))</f>
        <v>1.083333333333335</v>
      </c>
      <c r="W144" s="23">
        <f>IF(Parameters!$D$21 = 1, MAX(AD144, AK144),
IF(Parameters!$D$22 = 1, AVERAGE(AD144,AK144),
IF(Parameters!$D$23 = 1, IFERROR(GEOMEAN(AD144, AK144), 0),
IF(Parameters!$D$24, IF(AND(AD144=10,AK144=10),10,0),
IF(Parameters!$D$25, IF(AND(AD144&gt;7,AK144&gt;7),10,0),
IF(Parameters!$D$26, IF(AND(AD144&gt;7,AK144&gt;7), 10, IF(OR(AND(AD144&gt;7,AK144&gt;5),AND(AD144&gt;5,AK144&gt;7)),6,0)),"no method"))))))</f>
        <v>0</v>
      </c>
      <c r="X144" s="49"/>
      <c r="Y144" s="23">
        <v>2.92</v>
      </c>
      <c r="Z144" s="23">
        <v>0.78947368421052599</v>
      </c>
      <c r="AA144" s="24">
        <v>3.30578512396694</v>
      </c>
      <c r="AB144" s="23">
        <v>1</v>
      </c>
      <c r="AC144" s="23">
        <v>2.1666666666666701</v>
      </c>
      <c r="AD144" s="23">
        <v>0</v>
      </c>
      <c r="AE144" s="49"/>
      <c r="AF144" s="23">
        <v>10</v>
      </c>
      <c r="AG144" s="23">
        <v>0</v>
      </c>
      <c r="AH144" s="23">
        <v>0</v>
      </c>
      <c r="AI144" s="23">
        <v>9.7687693096342496</v>
      </c>
      <c r="AJ144" s="23">
        <v>0</v>
      </c>
      <c r="AK144" s="23">
        <v>0</v>
      </c>
      <c r="AL144" s="48"/>
      <c r="AM144" s="25">
        <v>0</v>
      </c>
      <c r="AN144" s="25">
        <v>0.3</v>
      </c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</row>
    <row r="145" spans="1:53" x14ac:dyDescent="0.2">
      <c r="A145" s="61">
        <v>140</v>
      </c>
      <c r="B145" s="18" t="s">
        <v>281</v>
      </c>
      <c r="C145" s="18" t="s">
        <v>282</v>
      </c>
      <c r="D145" s="18" t="s">
        <v>438</v>
      </c>
      <c r="E145" s="18" t="s">
        <v>428</v>
      </c>
      <c r="F145" s="48"/>
      <c r="G145" s="20" cm="1">
        <f t="array" ref="G145">IF(Parameters!$D$30, SUM(IF(ISNUMBER(R145:W145),(IF(R145:W145&gt;=Parameters!$D$36,1,"")),""))+0.5*(SUM(IF(ISNUMBER(R145:W145),(IF(R145:W145&gt;=Parameters!$D$37,1,"")),""))-SUM(IF(ISNUMBER(R145:W145),(IF(R145:W145&gt;=Parameters!$D$36,1,"")),""))),0) +
   IF(Parameters!$D$31,SUM(IF(ISNUMBER(R145:W145),(IF(R145:W145&gt;=Parameters!$D$36,1,"")),"")),0) +
   IF(Parameters!$D$32,AVERAGE(IF(ISNUMBER(R145:W145),R145:W145)),0) +
   IF(Parameters!$D$33,IF(OR(IF(ISNUMBER(R145:W145),R145:W145)=0),0,GEOMEAN(IF(ISNUMBER(R145:W145),R145:W145))),0)</f>
        <v>1.5</v>
      </c>
      <c r="H145" s="21">
        <f t="shared" si="8"/>
        <v>1.5</v>
      </c>
      <c r="I145" s="81"/>
      <c r="J145" s="20" cm="1">
        <f t="array" ref="J145">IF(Parameters!$D$30, SUM(IF(ISNUMBER(Y145:AD145),(IF(Y145:AD145&gt;=Parameters!$D$40,1,"")),""))+0.5*(SUM(IF(ISNUMBER(Y145:AD145),(IF(Y145:AD145&gt;=Parameters!$D$41,1,"")),""))-SUM(IF(ISNUMBER(Y145:AD145),(IF(Y145:AD145&gt;=Parameters!$D$40,1,"")),""))),0) +
   IF(Parameters!$D$31,SUM(IF(ISNUMBER(Y145:AD145),(IF(Y145:AD145&gt;=Parameters!$D$40,1,"")),"")),0) +
   IF(Parameters!$D$32,AVERAGE(IF(ISNUMBER(Y145:AD145),Y145:AD145)),0) +
   IF(Parameters!$D$33,IF(OR(IF(ISNUMBER(Y145:AD145),Y145:AD145)=0),0,GEOMEAN(IF(ISNUMBER(Y145:AD145),Y145:AD145))),0)</f>
        <v>2.5</v>
      </c>
      <c r="K145" s="21">
        <f t="shared" si="9"/>
        <v>2.5</v>
      </c>
      <c r="L145" s="81"/>
      <c r="M145" s="19" cm="1">
        <f t="array" ref="M145">IF(Parameters!$D$30, SUM(IF(ISNUMBER(AF145:AK145),(IF(AF145:AK145&gt;=Parameters!$D$40,1,"")),""))+0.5*(SUM(IF(ISNUMBER(AF145:AK145),(IF(AF145:AK145&gt;=Parameters!$D$41,1,"")),""))-SUM(IF(ISNUMBER(AF145:AK145),(IF(AF145:AK145&gt;=Parameters!$D$40,1,"")),""))),0) +
   IF(Parameters!$D$31,SUM(IF(ISNUMBER(AF145:AK145),(IF(AF145:AK145&gt;=Parameters!$D$40,1,"")),"")),0) +
   IF(Parameters!$D$32,AVERAGE(IF(ISNUMBER(AF145:AK145),AF145:AK145)),0) +
   IF(Parameters!$D$33,IF(OR(IF(ISNUMBER(AF145:AK145),AF145:AK145)=0),0,GEOMEAN(IF(ISNUMBER(AF145:AK145),AF145:AK145))),0)</f>
        <v>1</v>
      </c>
      <c r="N145" s="21">
        <f t="shared" si="10"/>
        <v>1</v>
      </c>
      <c r="O145" s="81"/>
      <c r="P145" s="22"/>
      <c r="Q145" s="48"/>
      <c r="R145" s="23">
        <f>IF(Parameters!$D$21 = 1, MAX(Y145, AF145),
IF(Parameters!$D$22 = 1, AVERAGE(Y145,AF145),
IF(Parameters!$D$23 = 1, IFERROR(GEOMEAN(Y145, AF145), 0),
IF(Parameters!$D$24, IF(AND(Y145=10,AF145=10),10,0),
IF(Parameters!$D$25, IF(AND(Y145&gt;7,AF145&gt;7),10,0),
IF(Parameters!$D$26, IF(AND(Y145&gt;7,AF145&gt;7), 10, IF(OR(AND(Y145&gt;7,AF145&gt;5),AND(Y145&gt;5,AF145&gt;7)),6,0)),"no method"))))))</f>
        <v>3.375</v>
      </c>
      <c r="S145" s="23">
        <f>IF(Parameters!$D$21 = 1, MAX(Z145, AG145),
IF(Parameters!$D$22 = 1, AVERAGE(Z145,AG145),
IF(Parameters!$D$23 = 1, IFERROR(GEOMEAN(Z145, AG145), 0),
IF(Parameters!$D$24, IF(AND(Z145=10,AG145=10),10,0),
IF(Parameters!$D$25, IF(AND(Z145&gt;7,AG145&gt;7),10,0),
IF(Parameters!$D$26, IF(AND(Z145&gt;7,AG145&gt;7), 10, IF(OR(AND(Z145&gt;7,AG145&gt;5),AND(Z145&gt;5,AG145&gt;7)),6,0)),"no method"))))))</f>
        <v>4.3181818181818201</v>
      </c>
      <c r="T145" s="23">
        <f>IF(Parameters!$D$21 = 1, MAX(AA145, AH145),
IF(Parameters!$D$22 = 1, AVERAGE(AA145,AH145),
IF(Parameters!$D$23 = 1, IFERROR(GEOMEAN(AA145, AH145), 0),
IF(Parameters!$D$24, IF(AND(AA145=10,AH145=10),10,0),
IF(Parameters!$D$25, IF(AND(AA145&gt;7,AH145&gt;7),10,0),
IF(Parameters!$D$26, IF(AND(AA145&gt;7,AH145&gt;7), 10, IF(OR(AND(AA145&gt;7,AH145&gt;5),AND(AA145&gt;5,AH145&gt;7)),6,0)),"no method"))))))</f>
        <v>7.2727272727272645</v>
      </c>
      <c r="U145" s="23">
        <f>IF(Parameters!$D$21 = 1, MAX(AB145, AI145),
IF(Parameters!$D$22 = 1, AVERAGE(AB145,AI145),
IF(Parameters!$D$23 = 1, IFERROR(GEOMEAN(AB145, AI145), 0),
IF(Parameters!$D$24, IF(AND(AB145=10,AI145=10),10,0),
IF(Parameters!$D$25, IF(AND(AB145&gt;7,AI145&gt;7),10,0),
IF(Parameters!$D$26, IF(AND(AB145&gt;7,AI145&gt;7), 10, IF(OR(AND(AB145&gt;7,AI145&gt;5),AND(AB145&gt;5,AI145&gt;7)),6,0)),"no method"))))))</f>
        <v>4.5</v>
      </c>
      <c r="V145" s="23">
        <f>IF(Parameters!$D$21 = 1, MAX(AC145, AJ145),
IF(Parameters!$D$22 = 1, AVERAGE(AC145,AJ145),
IF(Parameters!$D$23 = 1, IFERROR(GEOMEAN(AC145, AJ145), 0),
IF(Parameters!$D$24, IF(AND(AC145=10,AJ145=10),10,0),
IF(Parameters!$D$25, IF(AND(AC145&gt;7,AJ145&gt;7),10,0),
IF(Parameters!$D$26, IF(AND(AC145&gt;7,AJ145&gt;7), 10, IF(OR(AND(AC145&gt;7,AJ145&gt;5),AND(AC145&gt;5,AJ145&gt;7)),6,0)),"no method"))))))</f>
        <v>3.5</v>
      </c>
      <c r="W145" s="23">
        <f>IF(Parameters!$D$21 = 1, MAX(AD145, AK145),
IF(Parameters!$D$22 = 1, AVERAGE(AD145,AK145),
IF(Parameters!$D$23 = 1, IFERROR(GEOMEAN(AD145, AK145), 0),
IF(Parameters!$D$24, IF(AND(AD145=10,AK145=10),10,0),
IF(Parameters!$D$25, IF(AND(AD145&gt;7,AK145&gt;7),10,0),
IF(Parameters!$D$26, IF(AND(AD145&gt;7,AK145&gt;7), 10, IF(OR(AND(AD145&gt;7,AK145&gt;5),AND(AD145&gt;5,AK145&gt;7)),6,0)),"no method"))))))</f>
        <v>5</v>
      </c>
      <c r="X145" s="49"/>
      <c r="Y145" s="23">
        <v>6.75</v>
      </c>
      <c r="Z145" s="23">
        <v>8.6363636363636402</v>
      </c>
      <c r="AA145" s="24">
        <v>10</v>
      </c>
      <c r="AB145" s="23">
        <v>9</v>
      </c>
      <c r="AC145" s="23">
        <v>7</v>
      </c>
      <c r="AD145" s="23">
        <v>0</v>
      </c>
      <c r="AE145" s="49"/>
      <c r="AF145" s="23">
        <v>0</v>
      </c>
      <c r="AG145" s="23">
        <v>0</v>
      </c>
      <c r="AH145" s="23">
        <v>4.5454545454545299</v>
      </c>
      <c r="AI145" s="23">
        <v>0</v>
      </c>
      <c r="AJ145" s="23">
        <v>0</v>
      </c>
      <c r="AK145" s="23">
        <v>10</v>
      </c>
      <c r="AL145" s="48"/>
      <c r="AM145" s="25">
        <v>0</v>
      </c>
      <c r="AN145" s="25">
        <v>0.6</v>
      </c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</row>
    <row r="146" spans="1:53" x14ac:dyDescent="0.2">
      <c r="A146" s="61">
        <v>141</v>
      </c>
      <c r="B146" s="18" t="s">
        <v>283</v>
      </c>
      <c r="C146" s="18" t="s">
        <v>284</v>
      </c>
      <c r="D146" s="18" t="s">
        <v>435</v>
      </c>
      <c r="E146" s="18" t="s">
        <v>426</v>
      </c>
      <c r="F146" s="48"/>
      <c r="G146" s="20" cm="1">
        <f t="array" ref="G146">IF(Parameters!$D$30, SUM(IF(ISNUMBER(R146:W146),(IF(R146:W146&gt;=Parameters!$D$36,1,"")),""))+0.5*(SUM(IF(ISNUMBER(R146:W146),(IF(R146:W146&gt;=Parameters!$D$37,1,"")),""))-SUM(IF(ISNUMBER(R146:W146),(IF(R146:W146&gt;=Parameters!$D$36,1,"")),""))),0) +
   IF(Parameters!$D$31,SUM(IF(ISNUMBER(R146:W146),(IF(R146:W146&gt;=Parameters!$D$36,1,"")),"")),0) +
   IF(Parameters!$D$32,AVERAGE(IF(ISNUMBER(R146:W146),R146:W146)),0) +
   IF(Parameters!$D$33,IF(OR(IF(ISNUMBER(R146:W146),R146:W146)=0),0,GEOMEAN(IF(ISNUMBER(R146:W146),R146:W146))),0)</f>
        <v>0.5</v>
      </c>
      <c r="H146" s="21">
        <f t="shared" si="8"/>
        <v>0.5</v>
      </c>
      <c r="I146" s="81"/>
      <c r="J146" s="20" cm="1">
        <f t="array" ref="J146">IF(Parameters!$D$30, SUM(IF(ISNUMBER(Y146:AD146),(IF(Y146:AD146&gt;=Parameters!$D$40,1,"")),""))+0.5*(SUM(IF(ISNUMBER(Y146:AD146),(IF(Y146:AD146&gt;=Parameters!$D$41,1,"")),""))-SUM(IF(ISNUMBER(Y146:AD146),(IF(Y146:AD146&gt;=Parameters!$D$40,1,"")),""))),0) +
   IF(Parameters!$D$31,SUM(IF(ISNUMBER(Y146:AD146),(IF(Y146:AD146&gt;=Parameters!$D$40,1,"")),"")),0) +
   IF(Parameters!$D$32,AVERAGE(IF(ISNUMBER(Y146:AD146),Y146:AD146)),0) +
   IF(Parameters!$D$33,IF(OR(IF(ISNUMBER(Y146:AD146),Y146:AD146)=0),0,GEOMEAN(IF(ISNUMBER(Y146:AD146),Y146:AD146))),0)</f>
        <v>0</v>
      </c>
      <c r="K146" s="21">
        <f t="shared" si="9"/>
        <v>0</v>
      </c>
      <c r="L146" s="81"/>
      <c r="M146" s="19" cm="1">
        <f t="array" ref="M146">IF(Parameters!$D$30, SUM(IF(ISNUMBER(AF146:AK146),(IF(AF146:AK146&gt;=Parameters!$D$40,1,"")),""))+0.5*(SUM(IF(ISNUMBER(AF146:AK146),(IF(AF146:AK146&gt;=Parameters!$D$41,1,"")),""))-SUM(IF(ISNUMBER(AF146:AK146),(IF(AF146:AK146&gt;=Parameters!$D$40,1,"")),""))),0) +
   IF(Parameters!$D$31,SUM(IF(ISNUMBER(AF146:AK146),(IF(AF146:AK146&gt;=Parameters!$D$40,1,"")),"")),0) +
   IF(Parameters!$D$32,AVERAGE(IF(ISNUMBER(AF146:AK146),AF146:AK146)),0) +
   IF(Parameters!$D$33,IF(OR(IF(ISNUMBER(AF146:AK146),AF146:AK146)=0),0,GEOMEAN(IF(ISNUMBER(AF146:AK146),AF146:AK146))),0)</f>
        <v>0.5</v>
      </c>
      <c r="N146" s="21">
        <f t="shared" si="10"/>
        <v>0.5</v>
      </c>
      <c r="O146" s="81"/>
      <c r="P146" s="22"/>
      <c r="Q146" s="48"/>
      <c r="R146" s="23">
        <f>IF(Parameters!$D$21 = 1, MAX(Y146, AF146),
IF(Parameters!$D$22 = 1, AVERAGE(Y146,AF146),
IF(Parameters!$D$23 = 1, IFERROR(GEOMEAN(Y146, AF146), 0),
IF(Parameters!$D$24, IF(AND(Y146=10,AF146=10),10,0),
IF(Parameters!$D$25, IF(AND(Y146&gt;7,AF146&gt;7),10,0),
IF(Parameters!$D$26, IF(AND(Y146&gt;7,AF146&gt;7), 10, IF(OR(AND(Y146&gt;7,AF146&gt;5),AND(Y146&gt;5,AF146&gt;7)),6,0)),"no method"))))))</f>
        <v>3.3809523809523698</v>
      </c>
      <c r="S146" s="23">
        <f>IF(Parameters!$D$21 = 1, MAX(Z146, AG146),
IF(Parameters!$D$22 = 1, AVERAGE(Z146,AG146),
IF(Parameters!$D$23 = 1, IFERROR(GEOMEAN(Z146, AG146), 0),
IF(Parameters!$D$24, IF(AND(Z146=10,AG146=10),10,0),
IF(Parameters!$D$25, IF(AND(Z146&gt;7,AG146&gt;7),10,0),
IF(Parameters!$D$26, IF(AND(Z146&gt;7,AG146&gt;7), 10, IF(OR(AND(Z146&gt;7,AG146&gt;5),AND(Z146&gt;5,AG146&gt;7)),6,0)),"no method"))))))</f>
        <v>0</v>
      </c>
      <c r="T146" s="23">
        <f>IF(Parameters!$D$21 = 1, MAX(AA146, AH146),
IF(Parameters!$D$22 = 1, AVERAGE(AA146,AH146),
IF(Parameters!$D$23 = 1, IFERROR(GEOMEAN(AA146, AH146), 0),
IF(Parameters!$D$24, IF(AND(AA146=10,AH146=10),10,0),
IF(Parameters!$D$25, IF(AND(AA146&gt;7,AH146&gt;7),10,0),
IF(Parameters!$D$26, IF(AND(AA146&gt;7,AH146&gt;7), 10, IF(OR(AND(AA146&gt;7,AH146&gt;5),AND(AA146&gt;5,AH146&gt;7)),6,0)),"no method"))))))</f>
        <v>5.1280991735537151</v>
      </c>
      <c r="U146" s="23">
        <f>IF(Parameters!$D$21 = 1, MAX(AB146, AI146),
IF(Parameters!$D$22 = 1, AVERAGE(AB146,AI146),
IF(Parameters!$D$23 = 1, IFERROR(GEOMEAN(AB146, AI146), 0),
IF(Parameters!$D$24, IF(AND(AB146=10,AI146=10),10,0),
IF(Parameters!$D$25, IF(AND(AB146&gt;7,AI146&gt;7),10,0),
IF(Parameters!$D$26, IF(AND(AB146&gt;7,AI146&gt;7), 10, IF(OR(AND(AB146&gt;7,AI146&gt;5),AND(AB146&gt;5,AI146&gt;7)),6,0)),"no method"))))))</f>
        <v>3.4842857142857149</v>
      </c>
      <c r="V146" s="23">
        <f>IF(Parameters!$D$21 = 1, MAX(AC146, AJ146),
IF(Parameters!$D$22 = 1, AVERAGE(AC146,AJ146),
IF(Parameters!$D$23 = 1, IFERROR(GEOMEAN(AC146, AJ146), 0),
IF(Parameters!$D$24, IF(AND(AC146=10,AJ146=10),10,0),
IF(Parameters!$D$25, IF(AND(AC146&gt;7,AJ146&gt;7),10,0),
IF(Parameters!$D$26, IF(AND(AC146&gt;7,AJ146&gt;7), 10, IF(OR(AND(AC146&gt;7,AJ146&gt;5),AND(AC146&gt;5,AJ146&gt;7)),6,0)),"no method"))))))</f>
        <v>2</v>
      </c>
      <c r="W146" s="23">
        <f>IF(Parameters!$D$21 = 1, MAX(AD146, AK146),
IF(Parameters!$D$22 = 1, AVERAGE(AD146,AK146),
IF(Parameters!$D$23 = 1, IFERROR(GEOMEAN(AD146, AK146), 0),
IF(Parameters!$D$24, IF(AND(AD146=10,AK146=10),10,0),
IF(Parameters!$D$25, IF(AND(AD146&gt;7,AK146&gt;7),10,0),
IF(Parameters!$D$26, IF(AND(AD146&gt;7,AK146&gt;7), 10, IF(OR(AND(AD146&gt;7,AK146&gt;5),AND(AD146&gt;5,AK146&gt;7)),6,0)),"no method"))))))</f>
        <v>0</v>
      </c>
      <c r="X146" s="49"/>
      <c r="Y146" s="23">
        <v>2</v>
      </c>
      <c r="Z146" s="23">
        <v>0</v>
      </c>
      <c r="AA146" s="24">
        <v>2.5289256198347099</v>
      </c>
      <c r="AB146" s="23">
        <v>1.4285714285714299</v>
      </c>
      <c r="AC146" s="23">
        <v>4</v>
      </c>
      <c r="AD146" s="23">
        <v>0</v>
      </c>
      <c r="AE146" s="49"/>
      <c r="AF146" s="23">
        <v>4.7619047619047397</v>
      </c>
      <c r="AG146" s="23">
        <v>0</v>
      </c>
      <c r="AH146" s="23">
        <v>7.7272727272727204</v>
      </c>
      <c r="AI146" s="23">
        <v>5.54</v>
      </c>
      <c r="AJ146" s="23">
        <v>0</v>
      </c>
      <c r="AK146" s="23">
        <v>0</v>
      </c>
      <c r="AL146" s="48"/>
      <c r="AM146" s="25">
        <v>0</v>
      </c>
      <c r="AN146" s="25">
        <v>0.3</v>
      </c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</row>
    <row r="147" spans="1:53" x14ac:dyDescent="0.2">
      <c r="A147" s="61">
        <v>142</v>
      </c>
      <c r="B147" s="18" t="s">
        <v>285</v>
      </c>
      <c r="C147" s="18" t="s">
        <v>286</v>
      </c>
      <c r="D147" s="18" t="s">
        <v>437</v>
      </c>
      <c r="E147" s="18" t="s">
        <v>432</v>
      </c>
      <c r="F147" s="48"/>
      <c r="G147" s="20" cm="1">
        <f t="array" ref="G147">IF(Parameters!$D$30, SUM(IF(ISNUMBER(R147:W147),(IF(R147:W147&gt;=Parameters!$D$36,1,"")),""))+0.5*(SUM(IF(ISNUMBER(R147:W147),(IF(R147:W147&gt;=Parameters!$D$37,1,"")),""))-SUM(IF(ISNUMBER(R147:W147),(IF(R147:W147&gt;=Parameters!$D$36,1,"")),""))),0) +
   IF(Parameters!$D$31,SUM(IF(ISNUMBER(R147:W147),(IF(R147:W147&gt;=Parameters!$D$36,1,"")),"")),0) +
   IF(Parameters!$D$32,AVERAGE(IF(ISNUMBER(R147:W147),R147:W147)),0) +
   IF(Parameters!$D$33,IF(OR(IF(ISNUMBER(R147:W147),R147:W147)=0),0,GEOMEAN(IF(ISNUMBER(R147:W147),R147:W147))),0)</f>
        <v>1.5</v>
      </c>
      <c r="H147" s="21">
        <f t="shared" si="8"/>
        <v>1.5</v>
      </c>
      <c r="I147" s="81"/>
      <c r="J147" s="20" cm="1">
        <f t="array" ref="J147">IF(Parameters!$D$30, SUM(IF(ISNUMBER(Y147:AD147),(IF(Y147:AD147&gt;=Parameters!$D$40,1,"")),""))+0.5*(SUM(IF(ISNUMBER(Y147:AD147),(IF(Y147:AD147&gt;=Parameters!$D$41,1,"")),""))-SUM(IF(ISNUMBER(Y147:AD147),(IF(Y147:AD147&gt;=Parameters!$D$40,1,"")),""))),0) +
   IF(Parameters!$D$31,SUM(IF(ISNUMBER(Y147:AD147),(IF(Y147:AD147&gt;=Parameters!$D$40,1,"")),"")),0) +
   IF(Parameters!$D$32,AVERAGE(IF(ISNUMBER(Y147:AD147),Y147:AD147)),0) +
   IF(Parameters!$D$33,IF(OR(IF(ISNUMBER(Y147:AD147),Y147:AD147)=0),0,GEOMEAN(IF(ISNUMBER(Y147:AD147),Y147:AD147))),0)</f>
        <v>0</v>
      </c>
      <c r="K147" s="21">
        <f t="shared" si="9"/>
        <v>0</v>
      </c>
      <c r="L147" s="81"/>
      <c r="M147" s="19" cm="1">
        <f t="array" ref="M147">IF(Parameters!$D$30, SUM(IF(ISNUMBER(AF147:AK147),(IF(AF147:AK147&gt;=Parameters!$D$40,1,"")),""))+0.5*(SUM(IF(ISNUMBER(AF147:AK147),(IF(AF147:AK147&gt;=Parameters!$D$41,1,"")),""))-SUM(IF(ISNUMBER(AF147:AK147),(IF(AF147:AK147&gt;=Parameters!$D$40,1,"")),""))),0) +
   IF(Parameters!$D$31,SUM(IF(ISNUMBER(AF147:AK147),(IF(AF147:AK147&gt;=Parameters!$D$40,1,"")),"")),0) +
   IF(Parameters!$D$32,AVERAGE(IF(ISNUMBER(AF147:AK147),AF147:AK147)),0) +
   IF(Parameters!$D$33,IF(OR(IF(ISNUMBER(AF147:AK147),AF147:AK147)=0),0,GEOMEAN(IF(ISNUMBER(AF147:AK147),AF147:AK147))),0)</f>
        <v>1</v>
      </c>
      <c r="N147" s="21">
        <f t="shared" si="10"/>
        <v>1</v>
      </c>
      <c r="O147" s="81"/>
      <c r="P147" s="22"/>
      <c r="Q147" s="48"/>
      <c r="R147" s="23">
        <f>IF(Parameters!$D$21 = 1, MAX(Y147, AF147),
IF(Parameters!$D$22 = 1, AVERAGE(Y147,AF147),
IF(Parameters!$D$23 = 1, IFERROR(GEOMEAN(Y147, AF147), 0),
IF(Parameters!$D$24, IF(AND(Y147=10,AF147=10),10,0),
IF(Parameters!$D$25, IF(AND(Y147&gt;7,AF147&gt;7),10,0),
IF(Parameters!$D$26, IF(AND(Y147&gt;7,AF147&gt;7), 10, IF(OR(AND(Y147&gt;7,AF147&gt;5),AND(Y147&gt;5,AF147&gt;7)),6,0)),"no method"))))))</f>
        <v>8.43</v>
      </c>
      <c r="S147" s="23">
        <f>IF(Parameters!$D$21 = 1, MAX(Z147, AG147),
IF(Parameters!$D$22 = 1, AVERAGE(Z147,AG147),
IF(Parameters!$D$23 = 1, IFERROR(GEOMEAN(Z147, AG147), 0),
IF(Parameters!$D$24, IF(AND(Z147=10,AG147=10),10,0),
IF(Parameters!$D$25, IF(AND(Z147&gt;7,AG147&gt;7),10,0),
IF(Parameters!$D$26, IF(AND(Z147&gt;7,AG147&gt;7), 10, IF(OR(AND(Z147&gt;7,AG147&gt;5),AND(Z147&gt;5,AG147&gt;7)),6,0)),"no method"))))))</f>
        <v>2.6435406698564599</v>
      </c>
      <c r="T147" s="23">
        <f>IF(Parameters!$D$21 = 1, MAX(AA147, AH147),
IF(Parameters!$D$22 = 1, AVERAGE(AA147,AH147),
IF(Parameters!$D$23 = 1, IFERROR(GEOMEAN(AA147, AH147), 0),
IF(Parameters!$D$24, IF(AND(AA147=10,AH147=10),10,0),
IF(Parameters!$D$25, IF(AND(AA147&gt;7,AH147&gt;7),10,0),
IF(Parameters!$D$26, IF(AND(AA147&gt;7,AH147&gt;7), 10, IF(OR(AND(AA147&gt;7,AH147&gt;5),AND(AA147&gt;5,AH147&gt;7)),6,0)),"no method"))))))</f>
        <v>6.14669421487603</v>
      </c>
      <c r="U147" s="23">
        <f>IF(Parameters!$D$21 = 1, MAX(AB147, AI147),
IF(Parameters!$D$22 = 1, AVERAGE(AB147,AI147),
IF(Parameters!$D$23 = 1, IFERROR(GEOMEAN(AB147, AI147), 0),
IF(Parameters!$D$24, IF(AND(AB147=10,AI147=10),10,0),
IF(Parameters!$D$25, IF(AND(AB147&gt;7,AI147&gt;7),10,0),
IF(Parameters!$D$26, IF(AND(AB147&gt;7,AI147&gt;7), 10, IF(OR(AND(AB147&gt;7,AI147&gt;5),AND(AB147&gt;5,AI147&gt;7)),6,0)),"no method"))))))</f>
        <v>4.0580952380952349</v>
      </c>
      <c r="V147" s="23">
        <f>IF(Parameters!$D$21 = 1, MAX(AC147, AJ147),
IF(Parameters!$D$22 = 1, AVERAGE(AC147,AJ147),
IF(Parameters!$D$23 = 1, IFERROR(GEOMEAN(AC147, AJ147), 0),
IF(Parameters!$D$24, IF(AND(AC147=10,AJ147=10),10,0),
IF(Parameters!$D$25, IF(AND(AC147&gt;7,AJ147&gt;7),10,0),
IF(Parameters!$D$26, IF(AND(AC147&gt;7,AJ147&gt;7), 10, IF(OR(AND(AC147&gt;7,AJ147&gt;5),AND(AC147&gt;5,AJ147&gt;7)),6,0)),"no method"))))))</f>
        <v>1.333333333333335</v>
      </c>
      <c r="W147" s="23">
        <f>IF(Parameters!$D$21 = 1, MAX(AD147, AK147),
IF(Parameters!$D$22 = 1, AVERAGE(AD147,AK147),
IF(Parameters!$D$23 = 1, IFERROR(GEOMEAN(AD147, AK147), 0),
IF(Parameters!$D$24, IF(AND(AD147=10,AK147=10),10,0),
IF(Parameters!$D$25, IF(AND(AD147&gt;7,AK147&gt;7),10,0),
IF(Parameters!$D$26, IF(AND(AD147&gt;7,AK147&gt;7), 10, IF(OR(AND(AD147&gt;7,AK147&gt;5),AND(AD147&gt;5,AK147&gt;7)),6,0)),"no method"))))))</f>
        <v>0</v>
      </c>
      <c r="X147" s="49"/>
      <c r="Y147" s="23">
        <v>6.86</v>
      </c>
      <c r="Z147" s="23">
        <v>5.2870813397129197</v>
      </c>
      <c r="AA147" s="24">
        <v>5.7024793388429798</v>
      </c>
      <c r="AB147" s="23">
        <v>5.1428571428571397</v>
      </c>
      <c r="AC147" s="23">
        <v>2.6666666666666701</v>
      </c>
      <c r="AD147" s="23">
        <v>0</v>
      </c>
      <c r="AE147" s="49"/>
      <c r="AF147" s="23">
        <v>10</v>
      </c>
      <c r="AG147" s="23">
        <v>0</v>
      </c>
      <c r="AH147" s="23">
        <v>6.5909090909090802</v>
      </c>
      <c r="AI147" s="23">
        <v>2.9733333333333301</v>
      </c>
      <c r="AJ147" s="23">
        <v>0</v>
      </c>
      <c r="AK147" s="23">
        <v>0</v>
      </c>
      <c r="AL147" s="48"/>
      <c r="AM147" s="25">
        <v>0</v>
      </c>
      <c r="AN147" s="25">
        <v>0.3</v>
      </c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</row>
    <row r="148" spans="1:53" x14ac:dyDescent="0.2">
      <c r="A148" s="61">
        <v>143</v>
      </c>
      <c r="B148" s="18" t="s">
        <v>287</v>
      </c>
      <c r="C148" s="18" t="s">
        <v>288</v>
      </c>
      <c r="D148" s="18" t="s">
        <v>436</v>
      </c>
      <c r="E148" s="18" t="s">
        <v>427</v>
      </c>
      <c r="F148" s="48"/>
      <c r="G148" s="20" cm="1">
        <f t="array" ref="G148">IF(Parameters!$D$30, SUM(IF(ISNUMBER(R148:W148),(IF(R148:W148&gt;=Parameters!$D$36,1,"")),""))+0.5*(SUM(IF(ISNUMBER(R148:W148),(IF(R148:W148&gt;=Parameters!$D$37,1,"")),""))-SUM(IF(ISNUMBER(R148:W148),(IF(R148:W148&gt;=Parameters!$D$36,1,"")),""))),0) +
   IF(Parameters!$D$31,SUM(IF(ISNUMBER(R148:W148),(IF(R148:W148&gt;=Parameters!$D$36,1,"")),"")),0) +
   IF(Parameters!$D$32,AVERAGE(IF(ISNUMBER(R148:W148),R148:W148)),0) +
   IF(Parameters!$D$33,IF(OR(IF(ISNUMBER(R148:W148),R148:W148)=0),0,GEOMEAN(IF(ISNUMBER(R148:W148),R148:W148))),0)</f>
        <v>1.5</v>
      </c>
      <c r="H148" s="21">
        <f t="shared" si="8"/>
        <v>1.5</v>
      </c>
      <c r="I148" s="81"/>
      <c r="J148" s="20" cm="1">
        <f t="array" ref="J148">IF(Parameters!$D$30, SUM(IF(ISNUMBER(Y148:AD148),(IF(Y148:AD148&gt;=Parameters!$D$40,1,"")),""))+0.5*(SUM(IF(ISNUMBER(Y148:AD148),(IF(Y148:AD148&gt;=Parameters!$D$41,1,"")),""))-SUM(IF(ISNUMBER(Y148:AD148),(IF(Y148:AD148&gt;=Parameters!$D$40,1,"")),""))),0) +
   IF(Parameters!$D$31,SUM(IF(ISNUMBER(Y148:AD148),(IF(Y148:AD148&gt;=Parameters!$D$40,1,"")),"")),0) +
   IF(Parameters!$D$32,AVERAGE(IF(ISNUMBER(Y148:AD148),Y148:AD148)),0) +
   IF(Parameters!$D$33,IF(OR(IF(ISNUMBER(Y148:AD148),Y148:AD148)=0),0,GEOMEAN(IF(ISNUMBER(Y148:AD148),Y148:AD148))),0)</f>
        <v>0</v>
      </c>
      <c r="K148" s="21">
        <f t="shared" si="9"/>
        <v>0</v>
      </c>
      <c r="L148" s="81"/>
      <c r="M148" s="19" cm="1">
        <f t="array" ref="M148">IF(Parameters!$D$30, SUM(IF(ISNUMBER(AF148:AK148),(IF(AF148:AK148&gt;=Parameters!$D$40,1,"")),""))+0.5*(SUM(IF(ISNUMBER(AF148:AK148),(IF(AF148:AK148&gt;=Parameters!$D$41,1,"")),""))-SUM(IF(ISNUMBER(AF148:AK148),(IF(AF148:AK148&gt;=Parameters!$D$40,1,"")),""))),0) +
   IF(Parameters!$D$31,SUM(IF(ISNUMBER(AF148:AK148),(IF(AF148:AK148&gt;=Parameters!$D$40,1,"")),"")),0) +
   IF(Parameters!$D$32,AVERAGE(IF(ISNUMBER(AF148:AK148),AF148:AK148)),0) +
   IF(Parameters!$D$33,IF(OR(IF(ISNUMBER(AF148:AK148),AF148:AK148)=0),0,GEOMEAN(IF(ISNUMBER(AF148:AK148),AF148:AK148))),0)</f>
        <v>2</v>
      </c>
      <c r="N148" s="21">
        <f t="shared" si="10"/>
        <v>2</v>
      </c>
      <c r="O148" s="81"/>
      <c r="P148" s="22"/>
      <c r="Q148" s="48"/>
      <c r="R148" s="23">
        <f>IF(Parameters!$D$21 = 1, MAX(Y148, AF148),
IF(Parameters!$D$22 = 1, AVERAGE(Y148,AF148),
IF(Parameters!$D$23 = 1, IFERROR(GEOMEAN(Y148, AF148), 0),
IF(Parameters!$D$24, IF(AND(Y148=10,AF148=10),10,0),
IF(Parameters!$D$25, IF(AND(Y148&gt;7,AF148&gt;7),10,0),
IF(Parameters!$D$26, IF(AND(Y148&gt;7,AF148&gt;7), 10, IF(OR(AND(Y148&gt;7,AF148&gt;5),AND(Y148&gt;5,AF148&gt;7)),6,0)),"no method"))))))</f>
        <v>7.88</v>
      </c>
      <c r="S148" s="23">
        <f>IF(Parameters!$D$21 = 1, MAX(Z148, AG148),
IF(Parameters!$D$22 = 1, AVERAGE(Z148,AG148),
IF(Parameters!$D$23 = 1, IFERROR(GEOMEAN(Z148, AG148), 0),
IF(Parameters!$D$24, IF(AND(Z148=10,AG148=10),10,0),
IF(Parameters!$D$25, IF(AND(Z148&gt;7,AG148&gt;7),10,0),
IF(Parameters!$D$26, IF(AND(Z148&gt;7,AG148&gt;7), 10, IF(OR(AND(Z148&gt;7,AG148&gt;5),AND(Z148&gt;5,AG148&gt;7)),6,0)),"no method"))))))</f>
        <v>0</v>
      </c>
      <c r="T148" s="23">
        <f>IF(Parameters!$D$21 = 1, MAX(AA148, AH148),
IF(Parameters!$D$22 = 1, AVERAGE(AA148,AH148),
IF(Parameters!$D$23 = 1, IFERROR(GEOMEAN(AA148, AH148), 0),
IF(Parameters!$D$24, IF(AND(AA148=10,AH148=10),10,0),
IF(Parameters!$D$25, IF(AND(AA148&gt;7,AH148&gt;7),10,0),
IF(Parameters!$D$26, IF(AND(AA148&gt;7,AH148&gt;7), 10, IF(OR(AND(AA148&gt;7,AH148&gt;5),AND(AA148&gt;5,AH148&gt;7)),6,0)),"no method"))))))</f>
        <v>1.7520661157024799</v>
      </c>
      <c r="U148" s="23">
        <f>IF(Parameters!$D$21 = 1, MAX(AB148, AI148),
IF(Parameters!$D$22 = 1, AVERAGE(AB148,AI148),
IF(Parameters!$D$23 = 1, IFERROR(GEOMEAN(AB148, AI148), 0),
IF(Parameters!$D$24, IF(AND(AB148=10,AI148=10),10,0),
IF(Parameters!$D$25, IF(AND(AB148&gt;7,AI148&gt;7),10,0),
IF(Parameters!$D$26, IF(AND(AB148&gt;7,AI148&gt;7), 10, IF(OR(AND(AB148&gt;7,AI148&gt;5),AND(AB148&gt;5,AI148&gt;7)),6,0)),"no method"))))))</f>
        <v>5.8571428571428603</v>
      </c>
      <c r="V148" s="23">
        <f>IF(Parameters!$D$21 = 1, MAX(AC148, AJ148),
IF(Parameters!$D$22 = 1, AVERAGE(AC148,AJ148),
IF(Parameters!$D$23 = 1, IFERROR(GEOMEAN(AC148, AJ148), 0),
IF(Parameters!$D$24, IF(AND(AC148=10,AJ148=10),10,0),
IF(Parameters!$D$25, IF(AND(AC148&gt;7,AJ148&gt;7),10,0),
IF(Parameters!$D$26, IF(AND(AC148&gt;7,AJ148&gt;7), 10, IF(OR(AND(AC148&gt;7,AJ148&gt;5),AND(AC148&gt;5,AJ148&gt;7)),6,0)),"no method"))))))</f>
        <v>0.41666666666666702</v>
      </c>
      <c r="W148" s="23">
        <f>IF(Parameters!$D$21 = 1, MAX(AD148, AK148),
IF(Parameters!$D$22 = 1, AVERAGE(AD148,AK148),
IF(Parameters!$D$23 = 1, IFERROR(GEOMEAN(AD148, AK148), 0),
IF(Parameters!$D$24, IF(AND(AD148=10,AK148=10),10,0),
IF(Parameters!$D$25, IF(AND(AD148&gt;7,AK148&gt;7),10,0),
IF(Parameters!$D$26, IF(AND(AD148&gt;7,AK148&gt;7), 10, IF(OR(AND(AD148&gt;7,AK148&gt;5),AND(AD148&gt;5,AK148&gt;7)),6,0)),"no method"))))))</f>
        <v>0</v>
      </c>
      <c r="X148" s="49"/>
      <c r="Y148" s="23">
        <v>5.76</v>
      </c>
      <c r="Z148" s="23">
        <v>0</v>
      </c>
      <c r="AA148" s="24">
        <v>3.5041322314049599</v>
      </c>
      <c r="AB148" s="23">
        <v>1.71428571428572</v>
      </c>
      <c r="AC148" s="23">
        <v>0.83333333333333404</v>
      </c>
      <c r="AD148" s="23">
        <v>0</v>
      </c>
      <c r="AE148" s="49"/>
      <c r="AF148" s="23">
        <v>10</v>
      </c>
      <c r="AG148" s="23">
        <v>0</v>
      </c>
      <c r="AH148" s="23">
        <v>0</v>
      </c>
      <c r="AI148" s="23">
        <v>10</v>
      </c>
      <c r="AJ148" s="23">
        <v>0</v>
      </c>
      <c r="AK148" s="23">
        <v>0</v>
      </c>
      <c r="AL148" s="48"/>
      <c r="AM148" s="25">
        <v>0</v>
      </c>
      <c r="AN148" s="25">
        <v>0.3</v>
      </c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</row>
    <row r="149" spans="1:53" x14ac:dyDescent="0.2">
      <c r="A149" s="61">
        <v>144</v>
      </c>
      <c r="B149" s="18" t="s">
        <v>289</v>
      </c>
      <c r="C149" s="18" t="s">
        <v>290</v>
      </c>
      <c r="D149" s="18" t="s">
        <v>435</v>
      </c>
      <c r="E149" s="18" t="s">
        <v>432</v>
      </c>
      <c r="F149" s="48"/>
      <c r="G149" s="20" cm="1">
        <f t="array" ref="G149">IF(Parameters!$D$30, SUM(IF(ISNUMBER(R149:W149),(IF(R149:W149&gt;=Parameters!$D$36,1,"")),""))+0.5*(SUM(IF(ISNUMBER(R149:W149),(IF(R149:W149&gt;=Parameters!$D$37,1,"")),""))-SUM(IF(ISNUMBER(R149:W149),(IF(R149:W149&gt;=Parameters!$D$36,1,"")),""))),0) +
   IF(Parameters!$D$31,SUM(IF(ISNUMBER(R149:W149),(IF(R149:W149&gt;=Parameters!$D$36,1,"")),"")),0) +
   IF(Parameters!$D$32,AVERAGE(IF(ISNUMBER(R149:W149),R149:W149)),0) +
   IF(Parameters!$D$33,IF(OR(IF(ISNUMBER(R149:W149),R149:W149)=0),0,GEOMEAN(IF(ISNUMBER(R149:W149),R149:W149))),0)</f>
        <v>1.5</v>
      </c>
      <c r="H149" s="21">
        <f t="shared" si="8"/>
        <v>1.5</v>
      </c>
      <c r="I149" s="81"/>
      <c r="J149" s="20" cm="1">
        <f t="array" ref="J149">IF(Parameters!$D$30, SUM(IF(ISNUMBER(Y149:AD149),(IF(Y149:AD149&gt;=Parameters!$D$40,1,"")),""))+0.5*(SUM(IF(ISNUMBER(Y149:AD149),(IF(Y149:AD149&gt;=Parameters!$D$41,1,"")),""))-SUM(IF(ISNUMBER(Y149:AD149),(IF(Y149:AD149&gt;=Parameters!$D$40,1,"")),""))),0) +
   IF(Parameters!$D$31,SUM(IF(ISNUMBER(Y149:AD149),(IF(Y149:AD149&gt;=Parameters!$D$40,1,"")),"")),0) +
   IF(Parameters!$D$32,AVERAGE(IF(ISNUMBER(Y149:AD149),Y149:AD149)),0) +
   IF(Parameters!$D$33,IF(OR(IF(ISNUMBER(Y149:AD149),Y149:AD149)=0),0,GEOMEAN(IF(ISNUMBER(Y149:AD149),Y149:AD149))),0)</f>
        <v>0</v>
      </c>
      <c r="K149" s="21">
        <f t="shared" si="9"/>
        <v>0</v>
      </c>
      <c r="L149" s="81"/>
      <c r="M149" s="19" cm="1">
        <f t="array" ref="M149">IF(Parameters!$D$30, SUM(IF(ISNUMBER(AF149:AK149),(IF(AF149:AK149&gt;=Parameters!$D$40,1,"")),""))+0.5*(SUM(IF(ISNUMBER(AF149:AK149),(IF(AF149:AK149&gt;=Parameters!$D$41,1,"")),""))-SUM(IF(ISNUMBER(AF149:AK149),(IF(AF149:AK149&gt;=Parameters!$D$40,1,"")),""))),0) +
   IF(Parameters!$D$31,SUM(IF(ISNUMBER(AF149:AK149),(IF(AF149:AK149&gt;=Parameters!$D$40,1,"")),"")),0) +
   IF(Parameters!$D$32,AVERAGE(IF(ISNUMBER(AF149:AK149),AF149:AK149)),0) +
   IF(Parameters!$D$33,IF(OR(IF(ISNUMBER(AF149:AK149),AF149:AK149)=0),0,GEOMEAN(IF(ISNUMBER(AF149:AK149),AF149:AK149))),0)</f>
        <v>2</v>
      </c>
      <c r="N149" s="21">
        <f t="shared" si="10"/>
        <v>2</v>
      </c>
      <c r="O149" s="81"/>
      <c r="P149" s="22"/>
      <c r="Q149" s="48"/>
      <c r="R149" s="23">
        <f>IF(Parameters!$D$21 = 1, MAX(Y149, AF149),
IF(Parameters!$D$22 = 1, AVERAGE(Y149,AF149),
IF(Parameters!$D$23 = 1, IFERROR(GEOMEAN(Y149, AF149), 0),
IF(Parameters!$D$24, IF(AND(Y149=10,AF149=10),10,0),
IF(Parameters!$D$25, IF(AND(Y149&gt;7,AF149&gt;7),10,0),
IF(Parameters!$D$26, IF(AND(Y149&gt;7,AF149&gt;7), 10, IF(OR(AND(Y149&gt;7,AF149&gt;5),AND(Y149&gt;5,AF149&gt;7)),6,0)),"no method"))))))</f>
        <v>7.42</v>
      </c>
      <c r="S149" s="23">
        <f>IF(Parameters!$D$21 = 1, MAX(Z149, AG149),
IF(Parameters!$D$22 = 1, AVERAGE(Z149,AG149),
IF(Parameters!$D$23 = 1, IFERROR(GEOMEAN(Z149, AG149), 0),
IF(Parameters!$D$24, IF(AND(Z149=10,AG149=10),10,0),
IF(Parameters!$D$25, IF(AND(Z149&gt;7,AG149&gt;7),10,0),
IF(Parameters!$D$26, IF(AND(Z149&gt;7,AG149&gt;7), 10, IF(OR(AND(Z149&gt;7,AG149&gt;5),AND(Z149&gt;5,AG149&gt;7)),6,0)),"no method"))))))</f>
        <v>1.232057416267945</v>
      </c>
      <c r="T149" s="23">
        <f>IF(Parameters!$D$21 = 1, MAX(AA149, AH149),
IF(Parameters!$D$22 = 1, AVERAGE(AA149,AH149),
IF(Parameters!$D$23 = 1, IFERROR(GEOMEAN(AA149, AH149), 0),
IF(Parameters!$D$24, IF(AND(AA149=10,AH149=10),10,0),
IF(Parameters!$D$25, IF(AND(AA149&gt;7,AH149&gt;7),10,0),
IF(Parameters!$D$26, IF(AND(AA149&gt;7,AH149&gt;7), 10, IF(OR(AND(AA149&gt;7,AH149&gt;5),AND(AA149&gt;5,AH149&gt;7)),6,0)),"no method"))))))</f>
        <v>3.8243801652892548</v>
      </c>
      <c r="U149" s="23">
        <f>IF(Parameters!$D$21 = 1, MAX(AB149, AI149),
IF(Parameters!$D$22 = 1, AVERAGE(AB149,AI149),
IF(Parameters!$D$23 = 1, IFERROR(GEOMEAN(AB149, AI149), 0),
IF(Parameters!$D$24, IF(AND(AB149=10,AI149=10),10,0),
IF(Parameters!$D$25, IF(AND(AB149&gt;7,AI149&gt;7),10,0),
IF(Parameters!$D$26, IF(AND(AB149&gt;7,AI149&gt;7), 10, IF(OR(AND(AB149&gt;7,AI149&gt;5),AND(AB149&gt;5,AI149&gt;7)),6,0)),"no method"))))))</f>
        <v>6.357142857142855</v>
      </c>
      <c r="V149" s="23">
        <f>IF(Parameters!$D$21 = 1, MAX(AC149, AJ149),
IF(Parameters!$D$22 = 1, AVERAGE(AC149,AJ149),
IF(Parameters!$D$23 = 1, IFERROR(GEOMEAN(AC149, AJ149), 0),
IF(Parameters!$D$24, IF(AND(AC149=10,AJ149=10),10,0),
IF(Parameters!$D$25, IF(AND(AC149&gt;7,AJ149&gt;7),10,0),
IF(Parameters!$D$26, IF(AND(AC149&gt;7,AJ149&gt;7), 10, IF(OR(AND(AC149&gt;7,AJ149&gt;5),AND(AC149&gt;5,AJ149&gt;7)),6,0)),"no method"))))))</f>
        <v>2.5833333333333348</v>
      </c>
      <c r="W149" s="23">
        <f>IF(Parameters!$D$21 = 1, MAX(AD149, AK149),
IF(Parameters!$D$22 = 1, AVERAGE(AD149,AK149),
IF(Parameters!$D$23 = 1, IFERROR(GEOMEAN(AD149, AK149), 0),
IF(Parameters!$D$24, IF(AND(AD149=10,AK149=10),10,0),
IF(Parameters!$D$25, IF(AND(AD149&gt;7,AK149&gt;7),10,0),
IF(Parameters!$D$26, IF(AND(AD149&gt;7,AK149&gt;7), 10, IF(OR(AND(AD149&gt;7,AK149&gt;5),AND(AD149&gt;5,AK149&gt;7)),6,0)),"no method"))))))</f>
        <v>0</v>
      </c>
      <c r="X149" s="49"/>
      <c r="Y149" s="23">
        <v>4.84</v>
      </c>
      <c r="Z149" s="23">
        <v>2.4641148325358899</v>
      </c>
      <c r="AA149" s="24">
        <v>4.69421487603306</v>
      </c>
      <c r="AB149" s="23">
        <v>2.71428571428571</v>
      </c>
      <c r="AC149" s="23">
        <v>5.1666666666666696</v>
      </c>
      <c r="AD149" s="23">
        <v>0</v>
      </c>
      <c r="AE149" s="49"/>
      <c r="AF149" s="23">
        <v>10</v>
      </c>
      <c r="AG149" s="23">
        <v>0</v>
      </c>
      <c r="AH149" s="23">
        <v>2.9545454545454501</v>
      </c>
      <c r="AI149" s="23">
        <v>10</v>
      </c>
      <c r="AJ149" s="23">
        <v>0</v>
      </c>
      <c r="AK149" s="23">
        <v>0</v>
      </c>
      <c r="AL149" s="48"/>
      <c r="AM149" s="25">
        <v>0</v>
      </c>
      <c r="AN149" s="25">
        <v>0.3</v>
      </c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</row>
    <row r="150" spans="1:53" x14ac:dyDescent="0.2">
      <c r="A150" s="61">
        <v>145</v>
      </c>
      <c r="B150" s="18" t="s">
        <v>291</v>
      </c>
      <c r="C150" s="18" t="s">
        <v>292</v>
      </c>
      <c r="D150" s="18" t="s">
        <v>435</v>
      </c>
      <c r="E150" s="18" t="s">
        <v>432</v>
      </c>
      <c r="F150" s="48"/>
      <c r="G150" s="20" cm="1">
        <f t="array" ref="G150">IF(Parameters!$D$30, SUM(IF(ISNUMBER(R150:W150),(IF(R150:W150&gt;=Parameters!$D$36,1,"")),""))+0.5*(SUM(IF(ISNUMBER(R150:W150),(IF(R150:W150&gt;=Parameters!$D$37,1,"")),""))-SUM(IF(ISNUMBER(R150:W150),(IF(R150:W150&gt;=Parameters!$D$36,1,"")),""))),0) +
   IF(Parameters!$D$31,SUM(IF(ISNUMBER(R150:W150),(IF(R150:W150&gt;=Parameters!$D$36,1,"")),"")),0) +
   IF(Parameters!$D$32,AVERAGE(IF(ISNUMBER(R150:W150),R150:W150)),0) +
   IF(Parameters!$D$33,IF(OR(IF(ISNUMBER(R150:W150),R150:W150)=0),0,GEOMEAN(IF(ISNUMBER(R150:W150),R150:W150))),0)</f>
        <v>0.5</v>
      </c>
      <c r="H150" s="21">
        <f t="shared" si="8"/>
        <v>0.5</v>
      </c>
      <c r="I150" s="81"/>
      <c r="J150" s="20" cm="1">
        <f t="array" ref="J150">IF(Parameters!$D$30, SUM(IF(ISNUMBER(Y150:AD150),(IF(Y150:AD150&gt;=Parameters!$D$40,1,"")),""))+0.5*(SUM(IF(ISNUMBER(Y150:AD150),(IF(Y150:AD150&gt;=Parameters!$D$41,1,"")),""))-SUM(IF(ISNUMBER(Y150:AD150),(IF(Y150:AD150&gt;=Parameters!$D$40,1,"")),""))),0) +
   IF(Parameters!$D$31,SUM(IF(ISNUMBER(Y150:AD150),(IF(Y150:AD150&gt;=Parameters!$D$40,1,"")),"")),0) +
   IF(Parameters!$D$32,AVERAGE(IF(ISNUMBER(Y150:AD150),Y150:AD150)),0) +
   IF(Parameters!$D$33,IF(OR(IF(ISNUMBER(Y150:AD150),Y150:AD150)=0),0,GEOMEAN(IF(ISNUMBER(Y150:AD150),Y150:AD150))),0)</f>
        <v>1</v>
      </c>
      <c r="K150" s="21">
        <f t="shared" si="9"/>
        <v>1</v>
      </c>
      <c r="L150" s="81"/>
      <c r="M150" s="19" cm="1">
        <f t="array" ref="M150">IF(Parameters!$D$30, SUM(IF(ISNUMBER(AF150:AK150),(IF(AF150:AK150&gt;=Parameters!$D$40,1,"")),""))+0.5*(SUM(IF(ISNUMBER(AF150:AK150),(IF(AF150:AK150&gt;=Parameters!$D$41,1,"")),""))-SUM(IF(ISNUMBER(AF150:AK150),(IF(AF150:AK150&gt;=Parameters!$D$40,1,"")),""))),0) +
   IF(Parameters!$D$31,SUM(IF(ISNUMBER(AF150:AK150),(IF(AF150:AK150&gt;=Parameters!$D$40,1,"")),"")),0) +
   IF(Parameters!$D$32,AVERAGE(IF(ISNUMBER(AF150:AK150),AF150:AK150)),0) +
   IF(Parameters!$D$33,IF(OR(IF(ISNUMBER(AF150:AK150),AF150:AK150)=0),0,GEOMEAN(IF(ISNUMBER(AF150:AK150),AF150:AK150))),0)</f>
        <v>0</v>
      </c>
      <c r="N150" s="21">
        <f t="shared" si="10"/>
        <v>0</v>
      </c>
      <c r="O150" s="81"/>
      <c r="P150" s="22"/>
      <c r="Q150" s="48"/>
      <c r="R150" s="23">
        <f>IF(Parameters!$D$21 = 1, MAX(Y150, AF150),
IF(Parameters!$D$22 = 1, AVERAGE(Y150,AF150),
IF(Parameters!$D$23 = 1, IFERROR(GEOMEAN(Y150, AF150), 0),
IF(Parameters!$D$24, IF(AND(Y150=10,AF150=10),10,0),
IF(Parameters!$D$25, IF(AND(Y150&gt;7,AF150&gt;7),10,0),
IF(Parameters!$D$26, IF(AND(Y150&gt;7,AF150&gt;7), 10, IF(OR(AND(Y150&gt;7,AF150&gt;5),AND(Y150&gt;5,AF150&gt;7)),6,0)),"no method"))))))</f>
        <v>5.6107692307692298</v>
      </c>
      <c r="S150" s="23">
        <f>IF(Parameters!$D$21 = 1, MAX(Z150, AG150),
IF(Parameters!$D$22 = 1, AVERAGE(Z150,AG150),
IF(Parameters!$D$23 = 1, IFERROR(GEOMEAN(Z150, AG150), 0),
IF(Parameters!$D$24, IF(AND(Z150=10,AG150=10),10,0),
IF(Parameters!$D$25, IF(AND(Z150&gt;7,AG150&gt;7),10,0),
IF(Parameters!$D$26, IF(AND(Z150&gt;7,AG150&gt;7), 10, IF(OR(AND(Z150&gt;7,AG150&gt;5),AND(Z150&gt;5,AG150&gt;7)),6,0)),"no method"))))))</f>
        <v>1.2918660287081349</v>
      </c>
      <c r="T150" s="23">
        <f>IF(Parameters!$D$21 = 1, MAX(AA150, AH150),
IF(Parameters!$D$22 = 1, AVERAGE(AA150,AH150),
IF(Parameters!$D$23 = 1, IFERROR(GEOMEAN(AA150, AH150), 0),
IF(Parameters!$D$24, IF(AND(AA150=10,AH150=10),10,0),
IF(Parameters!$D$25, IF(AND(AA150&gt;7,AH150&gt;7),10,0),
IF(Parameters!$D$26, IF(AND(AA150&gt;7,AH150&gt;7), 10, IF(OR(AND(AA150&gt;7,AH150&gt;5),AND(AA150&gt;5,AH150&gt;7)),6,0)),"no method"))))))</f>
        <v>4.5847107438016552</v>
      </c>
      <c r="U150" s="23">
        <f>IF(Parameters!$D$21 = 1, MAX(AB150, AI150),
IF(Parameters!$D$22 = 1, AVERAGE(AB150,AI150),
IF(Parameters!$D$23 = 1, IFERROR(GEOMEAN(AB150, AI150), 0),
IF(Parameters!$D$24, IF(AND(AB150=10,AI150=10),10,0),
IF(Parameters!$D$25, IF(AND(AB150&gt;7,AI150&gt;7),10,0),
IF(Parameters!$D$26, IF(AND(AB150&gt;7,AI150&gt;7), 10, IF(OR(AND(AB150&gt;7,AI150&gt;5),AND(AB150&gt;5,AI150&gt;7)),6,0)),"no method"))))))</f>
        <v>2.8095238095238102</v>
      </c>
      <c r="V150" s="23">
        <f>IF(Parameters!$D$21 = 1, MAX(AC150, AJ150),
IF(Parameters!$D$22 = 1, AVERAGE(AC150,AJ150),
IF(Parameters!$D$23 = 1, IFERROR(GEOMEAN(AC150, AJ150), 0),
IF(Parameters!$D$24, IF(AND(AC150=10,AJ150=10),10,0),
IF(Parameters!$D$25, IF(AND(AC150&gt;7,AJ150&gt;7),10,0),
IF(Parameters!$D$26, IF(AND(AC150&gt;7,AJ150&gt;7), 10, IF(OR(AND(AC150&gt;7,AJ150&gt;5),AND(AC150&gt;5,AJ150&gt;7)),6,0)),"no method"))))))</f>
        <v>3.9166666666666652</v>
      </c>
      <c r="W150" s="23">
        <f>IF(Parameters!$D$21 = 1, MAX(AD150, AK150),
IF(Parameters!$D$22 = 1, AVERAGE(AD150,AK150),
IF(Parameters!$D$23 = 1, IFERROR(GEOMEAN(AD150, AK150), 0),
IF(Parameters!$D$24, IF(AND(AD150=10,AK150=10),10,0),
IF(Parameters!$D$25, IF(AND(AD150&gt;7,AK150&gt;7),10,0),
IF(Parameters!$D$26, IF(AND(AD150&gt;7,AK150&gt;7), 10, IF(OR(AND(AD150&gt;7,AK150&gt;5),AND(AD150&gt;5,AK150&gt;7)),6,0)),"no method"))))))</f>
        <v>0</v>
      </c>
      <c r="X150" s="49"/>
      <c r="Y150" s="23">
        <v>5.14</v>
      </c>
      <c r="Z150" s="23">
        <v>2.5837320574162699</v>
      </c>
      <c r="AA150" s="24">
        <v>7.1239669421487601</v>
      </c>
      <c r="AB150" s="23">
        <v>2.28571428571429</v>
      </c>
      <c r="AC150" s="23">
        <v>7.8333333333333304</v>
      </c>
      <c r="AD150" s="23">
        <v>0</v>
      </c>
      <c r="AE150" s="49"/>
      <c r="AF150" s="23">
        <v>6.08153846153846</v>
      </c>
      <c r="AG150" s="23">
        <v>0</v>
      </c>
      <c r="AH150" s="23">
        <v>2.0454545454545499</v>
      </c>
      <c r="AI150" s="23">
        <v>3.3333333333333299</v>
      </c>
      <c r="AJ150" s="23">
        <v>0</v>
      </c>
      <c r="AK150" s="23">
        <v>0</v>
      </c>
      <c r="AL150" s="48"/>
      <c r="AM150" s="25">
        <v>0</v>
      </c>
      <c r="AN150" s="25">
        <v>0.4</v>
      </c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</row>
    <row r="151" spans="1:53" x14ac:dyDescent="0.2">
      <c r="A151" s="61">
        <v>146</v>
      </c>
      <c r="B151" s="18" t="s">
        <v>293</v>
      </c>
      <c r="C151" s="18" t="s">
        <v>294</v>
      </c>
      <c r="D151" s="18" t="s">
        <v>434</v>
      </c>
      <c r="E151" s="18" t="s">
        <v>431</v>
      </c>
      <c r="F151" s="48"/>
      <c r="G151" s="20" cm="1">
        <f t="array" ref="G151">IF(Parameters!$D$30, SUM(IF(ISNUMBER(R151:W151),(IF(R151:W151&gt;=Parameters!$D$36,1,"")),""))+0.5*(SUM(IF(ISNUMBER(R151:W151),(IF(R151:W151&gt;=Parameters!$D$37,1,"")),""))-SUM(IF(ISNUMBER(R151:W151),(IF(R151:W151&gt;=Parameters!$D$36,1,"")),""))),0) +
   IF(Parameters!$D$31,SUM(IF(ISNUMBER(R151:W151),(IF(R151:W151&gt;=Parameters!$D$36,1,"")),"")),0) +
   IF(Parameters!$D$32,AVERAGE(IF(ISNUMBER(R151:W151),R151:W151)),0) +
   IF(Parameters!$D$33,IF(OR(IF(ISNUMBER(R151:W151),R151:W151)=0),0,GEOMEAN(IF(ISNUMBER(R151:W151),R151:W151))),0)</f>
        <v>2</v>
      </c>
      <c r="H151" s="21">
        <f t="shared" si="8"/>
        <v>2</v>
      </c>
      <c r="I151" s="81"/>
      <c r="J151" s="20" cm="1">
        <f t="array" ref="J151">IF(Parameters!$D$30, SUM(IF(ISNUMBER(Y151:AD151),(IF(Y151:AD151&gt;=Parameters!$D$40,1,"")),""))+0.5*(SUM(IF(ISNUMBER(Y151:AD151),(IF(Y151:AD151&gt;=Parameters!$D$41,1,"")),""))-SUM(IF(ISNUMBER(Y151:AD151),(IF(Y151:AD151&gt;=Parameters!$D$40,1,"")),""))),0) +
   IF(Parameters!$D$31,SUM(IF(ISNUMBER(Y151:AD151),(IF(Y151:AD151&gt;=Parameters!$D$40,1,"")),"")),0) +
   IF(Parameters!$D$32,AVERAGE(IF(ISNUMBER(Y151:AD151),Y151:AD151)),0) +
   IF(Parameters!$D$33,IF(OR(IF(ISNUMBER(Y151:AD151),Y151:AD151)=0),0,GEOMEAN(IF(ISNUMBER(Y151:AD151),Y151:AD151))),0)</f>
        <v>1.5</v>
      </c>
      <c r="K151" s="21">
        <f t="shared" si="9"/>
        <v>1.5</v>
      </c>
      <c r="L151" s="81"/>
      <c r="M151" s="19" cm="1">
        <f t="array" ref="M151">IF(Parameters!$D$30, SUM(IF(ISNUMBER(AF151:AK151),(IF(AF151:AK151&gt;=Parameters!$D$40,1,"")),""))+0.5*(SUM(IF(ISNUMBER(AF151:AK151),(IF(AF151:AK151&gt;=Parameters!$D$41,1,"")),""))-SUM(IF(ISNUMBER(AF151:AK151),(IF(AF151:AK151&gt;=Parameters!$D$40,1,"")),""))),0) +
   IF(Parameters!$D$31,SUM(IF(ISNUMBER(AF151:AK151),(IF(AF151:AK151&gt;=Parameters!$D$40,1,"")),"")),0) +
   IF(Parameters!$D$32,AVERAGE(IF(ISNUMBER(AF151:AK151),AF151:AK151)),0) +
   IF(Parameters!$D$33,IF(OR(IF(ISNUMBER(AF151:AK151),AF151:AK151)=0),0,GEOMEAN(IF(ISNUMBER(AF151:AK151),AF151:AK151))),0)</f>
        <v>1</v>
      </c>
      <c r="N151" s="21">
        <f t="shared" si="10"/>
        <v>1</v>
      </c>
      <c r="O151" s="81"/>
      <c r="P151" s="22"/>
      <c r="Q151" s="48"/>
      <c r="R151" s="23">
        <f>IF(Parameters!$D$21 = 1, MAX(Y151, AF151),
IF(Parameters!$D$22 = 1, AVERAGE(Y151,AF151),
IF(Parameters!$D$23 = 1, IFERROR(GEOMEAN(Y151, AF151), 0),
IF(Parameters!$D$24, IF(AND(Y151=10,AF151=10),10,0),
IF(Parameters!$D$25, IF(AND(Y151&gt;7,AF151&gt;7),10,0),
IF(Parameters!$D$26, IF(AND(Y151&gt;7,AF151&gt;7), 10, IF(OR(AND(Y151&gt;7,AF151&gt;5),AND(Y151&gt;5,AF151&gt;7)),6,0)),"no method"))))))</f>
        <v>8.5119047619047397</v>
      </c>
      <c r="S151" s="23">
        <f>IF(Parameters!$D$21 = 1, MAX(Z151, AG151),
IF(Parameters!$D$22 = 1, AVERAGE(Z151,AG151),
IF(Parameters!$D$23 = 1, IFERROR(GEOMEAN(Z151, AG151), 0),
IF(Parameters!$D$24, IF(AND(Z151=10,AG151=10),10,0),
IF(Parameters!$D$25, IF(AND(Z151&gt;7,AG151&gt;7),10,0),
IF(Parameters!$D$26, IF(AND(Z151&gt;7,AG151&gt;7), 10, IF(OR(AND(Z151&gt;7,AG151&gt;5),AND(Z151&gt;5,AG151&gt;7)),6,0)),"no method"))))))</f>
        <v>4.5334928229665099</v>
      </c>
      <c r="T151" s="23">
        <f>IF(Parameters!$D$21 = 1, MAX(AA151, AH151),
IF(Parameters!$D$22 = 1, AVERAGE(AA151,AH151),
IF(Parameters!$D$23 = 1, IFERROR(GEOMEAN(AA151, AH151), 0),
IF(Parameters!$D$24, IF(AND(AA151=10,AH151=10),10,0),
IF(Parameters!$D$25, IF(AND(AA151&gt;7,AH151&gt;7),10,0),
IF(Parameters!$D$26, IF(AND(AA151&gt;7,AH151&gt;7), 10, IF(OR(AND(AA151&gt;7,AH151&gt;5),AND(AA151&gt;5,AH151&gt;7)),6,0)),"no method"))))))</f>
        <v>7.5351239669421552</v>
      </c>
      <c r="U151" s="23">
        <f>IF(Parameters!$D$21 = 1, MAX(AB151, AI151),
IF(Parameters!$D$22 = 1, AVERAGE(AB151,AI151),
IF(Parameters!$D$23 = 1, IFERROR(GEOMEAN(AB151, AI151), 0),
IF(Parameters!$D$24, IF(AND(AB151=10,AI151=10),10,0),
IF(Parameters!$D$25, IF(AND(AB151&gt;7,AI151&gt;7),10,0),
IF(Parameters!$D$26, IF(AND(AB151&gt;7,AI151&gt;7), 10, IF(OR(AND(AB151&gt;7,AI151&gt;5),AND(AB151&gt;5,AI151&gt;7)),6,0)),"no method"))))))</f>
        <v>4.5</v>
      </c>
      <c r="V151" s="23">
        <f>IF(Parameters!$D$21 = 1, MAX(AC151, AJ151),
IF(Parameters!$D$22 = 1, AVERAGE(AC151,AJ151),
IF(Parameters!$D$23 = 1, IFERROR(GEOMEAN(AC151, AJ151), 0),
IF(Parameters!$D$24, IF(AND(AC151=10,AJ151=10),10,0),
IF(Parameters!$D$25, IF(AND(AC151&gt;7,AJ151&gt;7),10,0),
IF(Parameters!$D$26, IF(AND(AC151&gt;7,AJ151&gt;7), 10, IF(OR(AND(AC151&gt;7,AJ151&gt;5),AND(AC151&gt;5,AJ151&gt;7)),6,0)),"no method"))))))</f>
        <v>2.0833333333333348</v>
      </c>
      <c r="W151" s="23">
        <f>IF(Parameters!$D$21 = 1, MAX(AD151, AK151),
IF(Parameters!$D$22 = 1, AVERAGE(AD151,AK151),
IF(Parameters!$D$23 = 1, IFERROR(GEOMEAN(AD151, AK151), 0),
IF(Parameters!$D$24, IF(AND(AD151=10,AK151=10),10,0),
IF(Parameters!$D$25, IF(AND(AD151&gt;7,AK151&gt;7),10,0),
IF(Parameters!$D$26, IF(AND(AD151&gt;7,AK151&gt;7), 10, IF(OR(AND(AD151&gt;7,AK151&gt;5),AND(AD151&gt;5,AK151&gt;7)),6,0)),"no method"))))))</f>
        <v>0</v>
      </c>
      <c r="X151" s="49"/>
      <c r="Y151" s="23">
        <v>7.5</v>
      </c>
      <c r="Z151" s="23">
        <v>9.0669856459330198</v>
      </c>
      <c r="AA151" s="24">
        <v>6.6611570247933898</v>
      </c>
      <c r="AB151" s="23">
        <v>9</v>
      </c>
      <c r="AC151" s="23">
        <v>4.1666666666666696</v>
      </c>
      <c r="AD151" s="23">
        <v>0</v>
      </c>
      <c r="AE151" s="49"/>
      <c r="AF151" s="23">
        <v>9.5238095238094793</v>
      </c>
      <c r="AG151" s="23">
        <v>0</v>
      </c>
      <c r="AH151" s="23">
        <v>8.4090909090909207</v>
      </c>
      <c r="AI151" s="23">
        <v>0</v>
      </c>
      <c r="AJ151" s="23">
        <v>0</v>
      </c>
      <c r="AK151" s="23">
        <v>0</v>
      </c>
      <c r="AL151" s="48"/>
      <c r="AM151" s="25">
        <v>0</v>
      </c>
      <c r="AN151" s="25">
        <v>0.3</v>
      </c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</row>
    <row r="152" spans="1:53" x14ac:dyDescent="0.2">
      <c r="A152" s="61">
        <v>147</v>
      </c>
      <c r="B152" s="18" t="s">
        <v>295</v>
      </c>
      <c r="C152" s="18" t="s">
        <v>296</v>
      </c>
      <c r="D152" s="18" t="s">
        <v>436</v>
      </c>
      <c r="E152" s="18" t="s">
        <v>427</v>
      </c>
      <c r="F152" s="48"/>
      <c r="G152" s="20" cm="1">
        <f t="array" ref="G152">IF(Parameters!$D$30, SUM(IF(ISNUMBER(R152:W152),(IF(R152:W152&gt;=Parameters!$D$36,1,"")),""))+0.5*(SUM(IF(ISNUMBER(R152:W152),(IF(R152:W152&gt;=Parameters!$D$37,1,"")),""))-SUM(IF(ISNUMBER(R152:W152),(IF(R152:W152&gt;=Parameters!$D$36,1,"")),""))),0) +
   IF(Parameters!$D$31,SUM(IF(ISNUMBER(R152:W152),(IF(R152:W152&gt;=Parameters!$D$36,1,"")),"")),0) +
   IF(Parameters!$D$32,AVERAGE(IF(ISNUMBER(R152:W152),R152:W152)),0) +
   IF(Parameters!$D$33,IF(OR(IF(ISNUMBER(R152:W152),R152:W152)=0),0,GEOMEAN(IF(ISNUMBER(R152:W152),R152:W152))),0)</f>
        <v>1.5</v>
      </c>
      <c r="H152" s="21">
        <f t="shared" si="8"/>
        <v>1.5</v>
      </c>
      <c r="I152" s="81"/>
      <c r="J152" s="20" cm="1">
        <f t="array" ref="J152">IF(Parameters!$D$30, SUM(IF(ISNUMBER(Y152:AD152),(IF(Y152:AD152&gt;=Parameters!$D$40,1,"")),""))+0.5*(SUM(IF(ISNUMBER(Y152:AD152),(IF(Y152:AD152&gt;=Parameters!$D$41,1,"")),""))-SUM(IF(ISNUMBER(Y152:AD152),(IF(Y152:AD152&gt;=Parameters!$D$40,1,"")),""))),0) +
   IF(Parameters!$D$31,SUM(IF(ISNUMBER(Y152:AD152),(IF(Y152:AD152&gt;=Parameters!$D$40,1,"")),"")),0) +
   IF(Parameters!$D$32,AVERAGE(IF(ISNUMBER(Y152:AD152),Y152:AD152)),0) +
   IF(Parameters!$D$33,IF(OR(IF(ISNUMBER(Y152:AD152),Y152:AD152)=0),0,GEOMEAN(IF(ISNUMBER(Y152:AD152),Y152:AD152))),0)</f>
        <v>0</v>
      </c>
      <c r="K152" s="21">
        <f t="shared" si="9"/>
        <v>0</v>
      </c>
      <c r="L152" s="81"/>
      <c r="M152" s="19" cm="1">
        <f t="array" ref="M152">IF(Parameters!$D$30, SUM(IF(ISNUMBER(AF152:AK152),(IF(AF152:AK152&gt;=Parameters!$D$40,1,"")),""))+0.5*(SUM(IF(ISNUMBER(AF152:AK152),(IF(AF152:AK152&gt;=Parameters!$D$41,1,"")),""))-SUM(IF(ISNUMBER(AF152:AK152),(IF(AF152:AK152&gt;=Parameters!$D$40,1,"")),""))),0) +
   IF(Parameters!$D$31,SUM(IF(ISNUMBER(AF152:AK152),(IF(AF152:AK152&gt;=Parameters!$D$40,1,"")),"")),0) +
   IF(Parameters!$D$32,AVERAGE(IF(ISNUMBER(AF152:AK152),AF152:AK152)),0) +
   IF(Parameters!$D$33,IF(OR(IF(ISNUMBER(AF152:AK152),AF152:AK152)=0),0,GEOMEAN(IF(ISNUMBER(AF152:AK152),AF152:AK152))),0)</f>
        <v>2.5</v>
      </c>
      <c r="N152" s="21">
        <f t="shared" si="10"/>
        <v>2.5</v>
      </c>
      <c r="O152" s="81"/>
      <c r="P152" s="22"/>
      <c r="Q152" s="48"/>
      <c r="R152" s="23">
        <f>IF(Parameters!$D$21 = 1, MAX(Y152, AF152),
IF(Parameters!$D$22 = 1, AVERAGE(Y152,AF152),
IF(Parameters!$D$23 = 1, IFERROR(GEOMEAN(Y152, AF152), 0),
IF(Parameters!$D$24, IF(AND(Y152=10,AF152=10),10,0),
IF(Parameters!$D$25, IF(AND(Y152&gt;7,AF152&gt;7),10,0),
IF(Parameters!$D$26, IF(AND(Y152&gt;7,AF152&gt;7), 10, IF(OR(AND(Y152&gt;7,AF152&gt;5),AND(Y152&gt;5,AF152&gt;7)),6,0)),"no method"))))))</f>
        <v>7.07</v>
      </c>
      <c r="S152" s="23">
        <f>IF(Parameters!$D$21 = 1, MAX(Z152, AG152),
IF(Parameters!$D$22 = 1, AVERAGE(Z152,AG152),
IF(Parameters!$D$23 = 1, IFERROR(GEOMEAN(Z152, AG152), 0),
IF(Parameters!$D$24, IF(AND(Z152=10,AG152=10),10,0),
IF(Parameters!$D$25, IF(AND(Z152&gt;7,AG152&gt;7),10,0),
IF(Parameters!$D$26, IF(AND(Z152&gt;7,AG152&gt;7), 10, IF(OR(AND(Z152&gt;7,AG152&gt;5),AND(Z152&gt;5,AG152&gt;7)),6,0)),"no method"))))))</f>
        <v>1.19617224880383</v>
      </c>
      <c r="T152" s="23">
        <f>IF(Parameters!$D$21 = 1, MAX(AA152, AH152),
IF(Parameters!$D$22 = 1, AVERAGE(AA152,AH152),
IF(Parameters!$D$23 = 1, IFERROR(GEOMEAN(AA152, AH152), 0),
IF(Parameters!$D$24, IF(AND(AA152=10,AH152=10),10,0),
IF(Parameters!$D$25, IF(AND(AA152&gt;7,AH152&gt;7),10,0),
IF(Parameters!$D$26, IF(AND(AA152&gt;7,AH152&gt;7), 10, IF(OR(AND(AA152&gt;7,AH152&gt;5),AND(AA152&gt;5,AH152&gt;7)),6,0)),"no method"))))))</f>
        <v>4.4276859504132249</v>
      </c>
      <c r="U152" s="23">
        <f>IF(Parameters!$D$21 = 1, MAX(AB152, AI152),
IF(Parameters!$D$22 = 1, AVERAGE(AB152,AI152),
IF(Parameters!$D$23 = 1, IFERROR(GEOMEAN(AB152, AI152), 0),
IF(Parameters!$D$24, IF(AND(AB152=10,AI152=10),10,0),
IF(Parameters!$D$25, IF(AND(AB152&gt;7,AI152&gt;7),10,0),
IF(Parameters!$D$26, IF(AND(AB152&gt;7,AI152&gt;7), 10, IF(OR(AND(AB152&gt;7,AI152&gt;5),AND(AB152&gt;5,AI152&gt;7)),6,0)),"no method"))))))</f>
        <v>4.3571428571428603</v>
      </c>
      <c r="V152" s="23">
        <f>IF(Parameters!$D$21 = 1, MAX(AC152, AJ152),
IF(Parameters!$D$22 = 1, AVERAGE(AC152,AJ152),
IF(Parameters!$D$23 = 1, IFERROR(GEOMEAN(AC152, AJ152), 0),
IF(Parameters!$D$24, IF(AND(AC152=10,AJ152=10),10,0),
IF(Parameters!$D$25, IF(AND(AC152&gt;7,AJ152&gt;7),10,0),
IF(Parameters!$D$26, IF(AND(AC152&gt;7,AJ152&gt;7), 10, IF(OR(AND(AC152&gt;7,AJ152&gt;5),AND(AC152&gt;5,AJ152&gt;7)),6,0)),"no method"))))))</f>
        <v>6.75</v>
      </c>
      <c r="W152" s="23">
        <f>IF(Parameters!$D$21 = 1, MAX(AD152, AK152),
IF(Parameters!$D$22 = 1, AVERAGE(AD152,AK152),
IF(Parameters!$D$23 = 1, IFERROR(GEOMEAN(AD152, AK152), 0),
IF(Parameters!$D$24, IF(AND(AD152=10,AK152=10),10,0),
IF(Parameters!$D$25, IF(AND(AD152&gt;7,AK152&gt;7),10,0),
IF(Parameters!$D$26, IF(AND(AD152&gt;7,AK152&gt;7), 10, IF(OR(AND(AD152&gt;7,AK152&gt;5),AND(AD152&gt;5,AK152&gt;7)),6,0)),"no method"))))))</f>
        <v>0</v>
      </c>
      <c r="X152" s="49"/>
      <c r="Y152" s="23">
        <v>4.1399999999999997</v>
      </c>
      <c r="Z152" s="23">
        <v>2.39234449760766</v>
      </c>
      <c r="AA152" s="24">
        <v>4.9917355371900802</v>
      </c>
      <c r="AB152" s="23">
        <v>1.71428571428572</v>
      </c>
      <c r="AC152" s="23">
        <v>3.5</v>
      </c>
      <c r="AD152" s="23">
        <v>0</v>
      </c>
      <c r="AE152" s="49"/>
      <c r="AF152" s="23">
        <v>10</v>
      </c>
      <c r="AG152" s="23">
        <v>0</v>
      </c>
      <c r="AH152" s="23">
        <v>3.86363636363637</v>
      </c>
      <c r="AI152" s="23">
        <v>7</v>
      </c>
      <c r="AJ152" s="23">
        <v>10</v>
      </c>
      <c r="AK152" s="23">
        <v>0</v>
      </c>
      <c r="AL152" s="48"/>
      <c r="AM152" s="25">
        <v>0</v>
      </c>
      <c r="AN152" s="25">
        <v>0.3</v>
      </c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</row>
    <row r="153" spans="1:53" x14ac:dyDescent="0.2">
      <c r="A153" s="61">
        <v>148</v>
      </c>
      <c r="B153" s="18" t="s">
        <v>297</v>
      </c>
      <c r="C153" s="18" t="s">
        <v>298</v>
      </c>
      <c r="D153" s="18" t="s">
        <v>434</v>
      </c>
      <c r="E153" s="18" t="s">
        <v>431</v>
      </c>
      <c r="F153" s="48"/>
      <c r="G153" s="20" cm="1">
        <f t="array" ref="G153">IF(Parameters!$D$30, SUM(IF(ISNUMBER(R153:W153),(IF(R153:W153&gt;=Parameters!$D$36,1,"")),""))+0.5*(SUM(IF(ISNUMBER(R153:W153),(IF(R153:W153&gt;=Parameters!$D$37,1,"")),""))-SUM(IF(ISNUMBER(R153:W153),(IF(R153:W153&gt;=Parameters!$D$36,1,"")),""))),0) +
   IF(Parameters!$D$31,SUM(IF(ISNUMBER(R153:W153),(IF(R153:W153&gt;=Parameters!$D$36,1,"")),"")),0) +
   IF(Parameters!$D$32,AVERAGE(IF(ISNUMBER(R153:W153),R153:W153)),0) +
   IF(Parameters!$D$33,IF(OR(IF(ISNUMBER(R153:W153),R153:W153)=0),0,GEOMEAN(IF(ISNUMBER(R153:W153),R153:W153))),0)</f>
        <v>5</v>
      </c>
      <c r="H153" s="21">
        <f t="shared" si="8"/>
        <v>5</v>
      </c>
      <c r="I153" s="81"/>
      <c r="J153" s="20" cm="1">
        <f t="array" ref="J153">IF(Parameters!$D$30, SUM(IF(ISNUMBER(Y153:AD153),(IF(Y153:AD153&gt;=Parameters!$D$40,1,"")),""))+0.5*(SUM(IF(ISNUMBER(Y153:AD153),(IF(Y153:AD153&gt;=Parameters!$D$41,1,"")),""))-SUM(IF(ISNUMBER(Y153:AD153),(IF(Y153:AD153&gt;=Parameters!$D$40,1,"")),""))),0) +
   IF(Parameters!$D$31,SUM(IF(ISNUMBER(Y153:AD153),(IF(Y153:AD153&gt;=Parameters!$D$40,1,"")),"")),0) +
   IF(Parameters!$D$32,AVERAGE(IF(ISNUMBER(Y153:AD153),Y153:AD153)),0) +
   IF(Parameters!$D$33,IF(OR(IF(ISNUMBER(Y153:AD153),Y153:AD153)=0),0,GEOMEAN(IF(ISNUMBER(Y153:AD153),Y153:AD153))),0)</f>
        <v>4</v>
      </c>
      <c r="K153" s="21">
        <f t="shared" si="9"/>
        <v>4</v>
      </c>
      <c r="L153" s="81"/>
      <c r="M153" s="19" cm="1">
        <f t="array" ref="M153">IF(Parameters!$D$30, SUM(IF(ISNUMBER(AF153:AK153),(IF(AF153:AK153&gt;=Parameters!$D$40,1,"")),""))+0.5*(SUM(IF(ISNUMBER(AF153:AK153),(IF(AF153:AK153&gt;=Parameters!$D$41,1,"")),""))-SUM(IF(ISNUMBER(AF153:AK153),(IF(AF153:AK153&gt;=Parameters!$D$40,1,"")),""))),0) +
   IF(Parameters!$D$31,SUM(IF(ISNUMBER(AF153:AK153),(IF(AF153:AK153&gt;=Parameters!$D$40,1,"")),"")),0) +
   IF(Parameters!$D$32,AVERAGE(IF(ISNUMBER(AF153:AK153),AF153:AK153)),0) +
   IF(Parameters!$D$33,IF(OR(IF(ISNUMBER(AF153:AK153),AF153:AK153)=0),0,GEOMEAN(IF(ISNUMBER(AF153:AK153),AF153:AK153))),0)</f>
        <v>4.5</v>
      </c>
      <c r="N153" s="21">
        <f t="shared" si="10"/>
        <v>4.5</v>
      </c>
      <c r="O153" s="81"/>
      <c r="P153" s="22"/>
      <c r="Q153" s="48"/>
      <c r="R153" s="23">
        <f>IF(Parameters!$D$21 = 1, MAX(Y153, AF153),
IF(Parameters!$D$22 = 1, AVERAGE(Y153,AF153),
IF(Parameters!$D$23 = 1, IFERROR(GEOMEAN(Y153, AF153), 0),
IF(Parameters!$D$24, IF(AND(Y153=10,AF153=10),10,0),
IF(Parameters!$D$25, IF(AND(Y153&gt;7,AF153&gt;7),10,0),
IF(Parameters!$D$26, IF(AND(Y153&gt;7,AF153&gt;7), 10, IF(OR(AND(Y153&gt;7,AF153&gt;5),AND(Y153&gt;5,AF153&gt;7)),6,0)),"no method"))))))</f>
        <v>9.75</v>
      </c>
      <c r="S153" s="23">
        <f>IF(Parameters!$D$21 = 1, MAX(Z153, AG153),
IF(Parameters!$D$22 = 1, AVERAGE(Z153,AG153),
IF(Parameters!$D$23 = 1, IFERROR(GEOMEAN(Z153, AG153), 0),
IF(Parameters!$D$24, IF(AND(Z153=10,AG153=10),10,0),
IF(Parameters!$D$25, IF(AND(Z153&gt;7,AG153&gt;7),10,0),
IF(Parameters!$D$26, IF(AND(Z153&gt;7,AG153&gt;7), 10, IF(OR(AND(Z153&gt;7,AG153&gt;5),AND(Z153&gt;5,AG153&gt;7)),6,0)),"no method"))))))</f>
        <v>10</v>
      </c>
      <c r="T153" s="23">
        <f>IF(Parameters!$D$21 = 1, MAX(AA153, AH153),
IF(Parameters!$D$22 = 1, AVERAGE(AA153,AH153),
IF(Parameters!$D$23 = 1, IFERROR(GEOMEAN(AA153, AH153), 0),
IF(Parameters!$D$24, IF(AND(AA153=10,AH153=10),10,0),
IF(Parameters!$D$25, IF(AND(AA153&gt;7,AH153&gt;7),10,0),
IF(Parameters!$D$26, IF(AND(AA153&gt;7,AH153&gt;7), 10, IF(OR(AND(AA153&gt;7,AH153&gt;5),AND(AA153&gt;5,AH153&gt;7)),6,0)),"no method"))))))</f>
        <v>8.75</v>
      </c>
      <c r="U153" s="23">
        <f>IF(Parameters!$D$21 = 1, MAX(AB153, AI153),
IF(Parameters!$D$22 = 1, AVERAGE(AB153,AI153),
IF(Parameters!$D$23 = 1, IFERROR(GEOMEAN(AB153, AI153), 0),
IF(Parameters!$D$24, IF(AND(AB153=10,AI153=10),10,0),
IF(Parameters!$D$25, IF(AND(AB153&gt;7,AI153&gt;7),10,0),
IF(Parameters!$D$26, IF(AND(AB153&gt;7,AI153&gt;7), 10, IF(OR(AND(AB153&gt;7,AI153&gt;5),AND(AB153&gt;5,AI153&gt;7)),6,0)),"no method"))))))</f>
        <v>9.2142857142857153</v>
      </c>
      <c r="V153" s="23">
        <f>IF(Parameters!$D$21 = 1, MAX(AC153, AJ153),
IF(Parameters!$D$22 = 1, AVERAGE(AC153,AJ153),
IF(Parameters!$D$23 = 1, IFERROR(GEOMEAN(AC153, AJ153), 0),
IF(Parameters!$D$24, IF(AND(AC153=10,AJ153=10),10,0),
IF(Parameters!$D$25, IF(AND(AC153&gt;7,AJ153&gt;7),10,0),
IF(Parameters!$D$26, IF(AND(AC153&gt;7,AJ153&gt;7), 10, IF(OR(AND(AC153&gt;7,AJ153&gt;5),AND(AC153&gt;5,AJ153&gt;7)),6,0)),"no method"))))))</f>
        <v>2.6666666666666652</v>
      </c>
      <c r="W153" s="23">
        <f>IF(Parameters!$D$21 = 1, MAX(AD153, AK153),
IF(Parameters!$D$22 = 1, AVERAGE(AD153,AK153),
IF(Parameters!$D$23 = 1, IFERROR(GEOMEAN(AD153, AK153), 0),
IF(Parameters!$D$24, IF(AND(AD153=10,AK153=10),10,0),
IF(Parameters!$D$25, IF(AND(AD153&gt;7,AK153&gt;7),10,0),
IF(Parameters!$D$26, IF(AND(AD153&gt;7,AK153&gt;7), 10, IF(OR(AND(AD153&gt;7,AK153&gt;5),AND(AD153&gt;5,AK153&gt;7)),6,0)),"no method"))))))</f>
        <v>10</v>
      </c>
      <c r="X153" s="49"/>
      <c r="Y153" s="23">
        <v>9.5</v>
      </c>
      <c r="Z153" s="23">
        <v>10</v>
      </c>
      <c r="AA153" s="24">
        <v>10</v>
      </c>
      <c r="AB153" s="23">
        <v>8.4285714285714306</v>
      </c>
      <c r="AC153" s="23">
        <v>5.3333333333333304</v>
      </c>
      <c r="AD153" s="23">
        <v>10</v>
      </c>
      <c r="AE153" s="49"/>
      <c r="AF153" s="23">
        <v>10</v>
      </c>
      <c r="AG153" s="23">
        <v>10</v>
      </c>
      <c r="AH153" s="23">
        <v>7.5</v>
      </c>
      <c r="AI153" s="23">
        <v>10</v>
      </c>
      <c r="AJ153" s="23">
        <v>0</v>
      </c>
      <c r="AK153" s="23">
        <v>10</v>
      </c>
      <c r="AL153" s="48"/>
      <c r="AM153" s="25">
        <v>0</v>
      </c>
      <c r="AN153" s="25">
        <v>0.2</v>
      </c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</row>
    <row r="154" spans="1:53" x14ac:dyDescent="0.2">
      <c r="A154" s="61">
        <v>149</v>
      </c>
      <c r="B154" s="18" t="s">
        <v>299</v>
      </c>
      <c r="C154" s="18" t="s">
        <v>300</v>
      </c>
      <c r="D154" s="18" t="s">
        <v>434</v>
      </c>
      <c r="E154" s="18" t="s">
        <v>431</v>
      </c>
      <c r="F154" s="48"/>
      <c r="G154" s="20" cm="1">
        <f t="array" ref="G154">IF(Parameters!$D$30, SUM(IF(ISNUMBER(R154:W154),(IF(R154:W154&gt;=Parameters!$D$36,1,"")),""))+0.5*(SUM(IF(ISNUMBER(R154:W154),(IF(R154:W154&gt;=Parameters!$D$37,1,"")),""))-SUM(IF(ISNUMBER(R154:W154),(IF(R154:W154&gt;=Parameters!$D$36,1,"")),""))),0) +
   IF(Parameters!$D$31,SUM(IF(ISNUMBER(R154:W154),(IF(R154:W154&gt;=Parameters!$D$36,1,"")),"")),0) +
   IF(Parameters!$D$32,AVERAGE(IF(ISNUMBER(R154:W154),R154:W154)),0) +
   IF(Parameters!$D$33,IF(OR(IF(ISNUMBER(R154:W154),R154:W154)=0),0,GEOMEAN(IF(ISNUMBER(R154:W154),R154:W154))),0)</f>
        <v>2</v>
      </c>
      <c r="H154" s="21">
        <f t="shared" si="8"/>
        <v>2</v>
      </c>
      <c r="I154" s="81"/>
      <c r="J154" s="20" cm="1">
        <f t="array" ref="J154">IF(Parameters!$D$30, SUM(IF(ISNUMBER(Y154:AD154),(IF(Y154:AD154&gt;=Parameters!$D$40,1,"")),""))+0.5*(SUM(IF(ISNUMBER(Y154:AD154),(IF(Y154:AD154&gt;=Parameters!$D$41,1,"")),""))-SUM(IF(ISNUMBER(Y154:AD154),(IF(Y154:AD154&gt;=Parameters!$D$40,1,"")),""))),0) +
   IF(Parameters!$D$31,SUM(IF(ISNUMBER(Y154:AD154),(IF(Y154:AD154&gt;=Parameters!$D$40,1,"")),"")),0) +
   IF(Parameters!$D$32,AVERAGE(IF(ISNUMBER(Y154:AD154),Y154:AD154)),0) +
   IF(Parameters!$D$33,IF(OR(IF(ISNUMBER(Y154:AD154),Y154:AD154)=0),0,GEOMEAN(IF(ISNUMBER(Y154:AD154),Y154:AD154))),0)</f>
        <v>1.5</v>
      </c>
      <c r="K154" s="21">
        <f t="shared" si="9"/>
        <v>1.5</v>
      </c>
      <c r="L154" s="81"/>
      <c r="M154" s="19" cm="1">
        <f t="array" ref="M154">IF(Parameters!$D$30, SUM(IF(ISNUMBER(AF154:AK154),(IF(AF154:AK154&gt;=Parameters!$D$40,1,"")),""))+0.5*(SUM(IF(ISNUMBER(AF154:AK154),(IF(AF154:AK154&gt;=Parameters!$D$41,1,"")),""))-SUM(IF(ISNUMBER(AF154:AK154),(IF(AF154:AK154&gt;=Parameters!$D$40,1,"")),""))),0) +
   IF(Parameters!$D$31,SUM(IF(ISNUMBER(AF154:AK154),(IF(AF154:AK154&gt;=Parameters!$D$40,1,"")),"")),0) +
   IF(Parameters!$D$32,AVERAGE(IF(ISNUMBER(AF154:AK154),AF154:AK154)),0) +
   IF(Parameters!$D$33,IF(OR(IF(ISNUMBER(AF154:AK154),AF154:AK154)=0),0,GEOMEAN(IF(ISNUMBER(AF154:AK154),AF154:AK154))),0)</f>
        <v>2</v>
      </c>
      <c r="N154" s="21">
        <f t="shared" si="10"/>
        <v>2</v>
      </c>
      <c r="O154" s="81"/>
      <c r="P154" s="22"/>
      <c r="Q154" s="48"/>
      <c r="R154" s="23">
        <f>IF(Parameters!$D$21 = 1, MAX(Y154, AF154),
IF(Parameters!$D$22 = 1, AVERAGE(Y154,AF154),
IF(Parameters!$D$23 = 1, IFERROR(GEOMEAN(Y154, AF154), 0),
IF(Parameters!$D$24, IF(AND(Y154=10,AF154=10),10,0),
IF(Parameters!$D$25, IF(AND(Y154&gt;7,AF154&gt;7),10,0),
IF(Parameters!$D$26, IF(AND(Y154&gt;7,AF154&gt;7), 10, IF(OR(AND(Y154&gt;7,AF154&gt;5),AND(Y154&gt;5,AF154&gt;7)),6,0)),"no method"))))))</f>
        <v>8.875</v>
      </c>
      <c r="S154" s="23">
        <f>IF(Parameters!$D$21 = 1, MAX(Z154, AG154),
IF(Parameters!$D$22 = 1, AVERAGE(Z154,AG154),
IF(Parameters!$D$23 = 1, IFERROR(GEOMEAN(Z154, AG154), 0),
IF(Parameters!$D$24, IF(AND(Z154=10,AG154=10),10,0),
IF(Parameters!$D$25, IF(AND(Z154&gt;7,AG154&gt;7),10,0),
IF(Parameters!$D$26, IF(AND(Z154&gt;7,AG154&gt;7), 10, IF(OR(AND(Z154&gt;7,AG154&gt;5),AND(Z154&gt;5,AG154&gt;7)),6,0)),"no method"))))))</f>
        <v>3.6961722488038302</v>
      </c>
      <c r="T154" s="23">
        <f>IF(Parameters!$D$21 = 1, MAX(AA154, AH154),
IF(Parameters!$D$22 = 1, AVERAGE(AA154,AH154),
IF(Parameters!$D$23 = 1, IFERROR(GEOMEAN(AA154, AH154), 0),
IF(Parameters!$D$24, IF(AND(AA154=10,AH154=10),10,0),
IF(Parameters!$D$25, IF(AND(AA154&gt;7,AH154&gt;7),10,0),
IF(Parameters!$D$26, IF(AND(AA154&gt;7,AH154&gt;7), 10, IF(OR(AND(AA154&gt;7,AH154&gt;5),AND(AA154&gt;5,AH154&gt;7)),6,0)),"no method"))))))</f>
        <v>4.85330578512397</v>
      </c>
      <c r="U154" s="23">
        <f>IF(Parameters!$D$21 = 1, MAX(AB154, AI154),
IF(Parameters!$D$22 = 1, AVERAGE(AB154,AI154),
IF(Parameters!$D$23 = 1, IFERROR(GEOMEAN(AB154, AI154), 0),
IF(Parameters!$D$24, IF(AND(AB154=10,AI154=10),10,0),
IF(Parameters!$D$25, IF(AND(AB154&gt;7,AI154&gt;7),10,0),
IF(Parameters!$D$26, IF(AND(AB154&gt;7,AI154&gt;7), 10, IF(OR(AND(AB154&gt;7,AI154&gt;5),AND(AB154&gt;5,AI154&gt;7)),6,0)),"no method"))))))</f>
        <v>9.5</v>
      </c>
      <c r="V154" s="23">
        <f>IF(Parameters!$D$21 = 1, MAX(AC154, AJ154),
IF(Parameters!$D$22 = 1, AVERAGE(AC154,AJ154),
IF(Parameters!$D$23 = 1, IFERROR(GEOMEAN(AC154, AJ154), 0),
IF(Parameters!$D$24, IF(AND(AC154=10,AJ154=10),10,0),
IF(Parameters!$D$25, IF(AND(AC154&gt;7,AJ154&gt;7),10,0),
IF(Parameters!$D$26, IF(AND(AC154&gt;7,AJ154&gt;7), 10, IF(OR(AND(AC154&gt;7,AJ154&gt;5),AND(AC154&gt;5,AJ154&gt;7)),6,0)),"no method"))))))</f>
        <v>2.9166666666666652</v>
      </c>
      <c r="W154" s="23">
        <f>IF(Parameters!$D$21 = 1, MAX(AD154, AK154),
IF(Parameters!$D$22 = 1, AVERAGE(AD154,AK154),
IF(Parameters!$D$23 = 1, IFERROR(GEOMEAN(AD154, AK154), 0),
IF(Parameters!$D$24, IF(AND(AD154=10,AK154=10),10,0),
IF(Parameters!$D$25, IF(AND(AD154&gt;7,AK154&gt;7),10,0),
IF(Parameters!$D$26, IF(AND(AD154&gt;7,AK154&gt;7), 10, IF(OR(AND(AD154&gt;7,AK154&gt;5),AND(AD154&gt;5,AK154&gt;7)),6,0)),"no method"))))))</f>
        <v>0</v>
      </c>
      <c r="X154" s="49"/>
      <c r="Y154" s="23">
        <v>7.75</v>
      </c>
      <c r="Z154" s="23">
        <v>7.3923444976076604</v>
      </c>
      <c r="AA154" s="24">
        <v>6.2975206611570202</v>
      </c>
      <c r="AB154" s="23">
        <v>9</v>
      </c>
      <c r="AC154" s="23">
        <v>5.8333333333333304</v>
      </c>
      <c r="AD154" s="23">
        <v>0</v>
      </c>
      <c r="AE154" s="49"/>
      <c r="AF154" s="23">
        <v>10</v>
      </c>
      <c r="AG154" s="23">
        <v>0</v>
      </c>
      <c r="AH154" s="23">
        <v>3.4090909090909198</v>
      </c>
      <c r="AI154" s="23">
        <v>10</v>
      </c>
      <c r="AJ154" s="23">
        <v>0</v>
      </c>
      <c r="AK154" s="23">
        <v>0</v>
      </c>
      <c r="AL154" s="48"/>
      <c r="AM154" s="25">
        <v>0</v>
      </c>
      <c r="AN154" s="25">
        <v>0.3</v>
      </c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</row>
    <row r="155" spans="1:53" x14ac:dyDescent="0.2">
      <c r="A155" s="61">
        <v>150</v>
      </c>
      <c r="B155" s="18" t="s">
        <v>301</v>
      </c>
      <c r="C155" s="18" t="s">
        <v>302</v>
      </c>
      <c r="D155" s="18" t="s">
        <v>438</v>
      </c>
      <c r="E155" s="18" t="s">
        <v>428</v>
      </c>
      <c r="F155" s="48"/>
      <c r="G155" s="20" cm="1">
        <f t="array" ref="G155">IF(Parameters!$D$30, SUM(IF(ISNUMBER(R155:W155),(IF(R155:W155&gt;=Parameters!$D$36,1,"")),""))+0.5*(SUM(IF(ISNUMBER(R155:W155),(IF(R155:W155&gt;=Parameters!$D$37,1,"")),""))-SUM(IF(ISNUMBER(R155:W155),(IF(R155:W155&gt;=Parameters!$D$36,1,"")),""))),0) +
   IF(Parameters!$D$31,SUM(IF(ISNUMBER(R155:W155),(IF(R155:W155&gt;=Parameters!$D$36,1,"")),"")),0) +
   IF(Parameters!$D$32,AVERAGE(IF(ISNUMBER(R155:W155),R155:W155)),0) +
   IF(Parameters!$D$33,IF(OR(IF(ISNUMBER(R155:W155),R155:W155)=0),0,GEOMEAN(IF(ISNUMBER(R155:W155),R155:W155))),0)</f>
        <v>0</v>
      </c>
      <c r="H155" s="21">
        <f t="shared" si="8"/>
        <v>0</v>
      </c>
      <c r="I155" s="81"/>
      <c r="J155" s="20" cm="1">
        <f t="array" ref="J155">IF(Parameters!$D$30, SUM(IF(ISNUMBER(Y155:AD155),(IF(Y155:AD155&gt;=Parameters!$D$40,1,"")),""))+0.5*(SUM(IF(ISNUMBER(Y155:AD155),(IF(Y155:AD155&gt;=Parameters!$D$41,1,"")),""))-SUM(IF(ISNUMBER(Y155:AD155),(IF(Y155:AD155&gt;=Parameters!$D$40,1,"")),""))),0) +
   IF(Parameters!$D$31,SUM(IF(ISNUMBER(Y155:AD155),(IF(Y155:AD155&gt;=Parameters!$D$40,1,"")),"")),0) +
   IF(Parameters!$D$32,AVERAGE(IF(ISNUMBER(Y155:AD155),Y155:AD155)),0) +
   IF(Parameters!$D$33,IF(OR(IF(ISNUMBER(Y155:AD155),Y155:AD155)=0),0,GEOMEAN(IF(ISNUMBER(Y155:AD155),Y155:AD155))),0)</f>
        <v>0</v>
      </c>
      <c r="K155" s="21">
        <f t="shared" si="9"/>
        <v>0</v>
      </c>
      <c r="L155" s="81"/>
      <c r="M155" s="19" cm="1">
        <f t="array" ref="M155">IF(Parameters!$D$30, SUM(IF(ISNUMBER(AF155:AK155),(IF(AF155:AK155&gt;=Parameters!$D$40,1,"")),""))+0.5*(SUM(IF(ISNUMBER(AF155:AK155),(IF(AF155:AK155&gt;=Parameters!$D$41,1,"")),""))-SUM(IF(ISNUMBER(AF155:AK155),(IF(AF155:AK155&gt;=Parameters!$D$40,1,"")),""))),0) +
   IF(Parameters!$D$31,SUM(IF(ISNUMBER(AF155:AK155),(IF(AF155:AK155&gt;=Parameters!$D$40,1,"")),"")),0) +
   IF(Parameters!$D$32,AVERAGE(IF(ISNUMBER(AF155:AK155),AF155:AK155)),0) +
   IF(Parameters!$D$33,IF(OR(IF(ISNUMBER(AF155:AK155),AF155:AK155)=0),0,GEOMEAN(IF(ISNUMBER(AF155:AK155),AF155:AK155))),0)</f>
        <v>0</v>
      </c>
      <c r="N155" s="21">
        <f t="shared" si="10"/>
        <v>0</v>
      </c>
      <c r="O155" s="81"/>
      <c r="P155" s="22"/>
      <c r="Q155" s="48"/>
      <c r="R155" s="23">
        <f>IF(Parameters!$D$21 = 1, MAX(Y155, AF155),
IF(Parameters!$D$22 = 1, AVERAGE(Y155,AF155),
IF(Parameters!$D$23 = 1, IFERROR(GEOMEAN(Y155, AF155), 0),
IF(Parameters!$D$24, IF(AND(Y155=10,AF155=10),10,0),
IF(Parameters!$D$25, IF(AND(Y155&gt;7,AF155&gt;7),10,0),
IF(Parameters!$D$26, IF(AND(Y155&gt;7,AF155&gt;7), 10, IF(OR(AND(Y155&gt;7,AF155&gt;5),AND(Y155&gt;5,AF155&gt;7)),6,0)),"no method"))))))</f>
        <v>2.3204761904761848</v>
      </c>
      <c r="S155" s="23">
        <f>IF(Parameters!$D$21 = 1, MAX(Z155, AG155),
IF(Parameters!$D$22 = 1, AVERAGE(Z155,AG155),
IF(Parameters!$D$23 = 1, IFERROR(GEOMEAN(Z155, AG155), 0),
IF(Parameters!$D$24, IF(AND(Z155=10,AG155=10),10,0),
IF(Parameters!$D$25, IF(AND(Z155&gt;7,AG155&gt;7),10,0),
IF(Parameters!$D$26, IF(AND(Z155&gt;7,AG155&gt;7), 10, IF(OR(AND(Z155&gt;7,AG155&gt;5),AND(Z155&gt;5,AG155&gt;7)),6,0)),"no method"))))))</f>
        <v>0</v>
      </c>
      <c r="T155" s="23">
        <f>IF(Parameters!$D$21 = 1, MAX(AA155, AH155),
IF(Parameters!$D$22 = 1, AVERAGE(AA155,AH155),
IF(Parameters!$D$23 = 1, IFERROR(GEOMEAN(AA155, AH155), 0),
IF(Parameters!$D$24, IF(AND(AA155=10,AH155=10),10,0),
IF(Parameters!$D$25, IF(AND(AA155&gt;7,AH155&gt;7),10,0),
IF(Parameters!$D$26, IF(AND(AA155&gt;7,AH155&gt;7), 10, IF(OR(AND(AA155&gt;7,AH155&gt;5),AND(AA155&gt;5,AH155&gt;7)),6,0)),"no method"))))))</f>
        <v>0.68181818181817999</v>
      </c>
      <c r="U155" s="23">
        <f>IF(Parameters!$D$21 = 1, MAX(AB155, AI155),
IF(Parameters!$D$22 = 1, AVERAGE(AB155,AI155),
IF(Parameters!$D$23 = 1, IFERROR(GEOMEAN(AB155, AI155), 0),
IF(Parameters!$D$24, IF(AND(AB155=10,AI155=10),10,0),
IF(Parameters!$D$25, IF(AND(AB155&gt;7,AI155&gt;7),10,0),
IF(Parameters!$D$26, IF(AND(AB155&gt;7,AI155&gt;7), 10, IF(OR(AND(AB155&gt;7,AI155&gt;5),AND(AB155&gt;5,AI155&gt;7)),6,0)),"no method"))))))</f>
        <v>1.642857142857143</v>
      </c>
      <c r="V155" s="23">
        <f>IF(Parameters!$D$21 = 1, MAX(AC155, AJ155),
IF(Parameters!$D$22 = 1, AVERAGE(AC155,AJ155),
IF(Parameters!$D$23 = 1, IFERROR(GEOMEAN(AC155, AJ155), 0),
IF(Parameters!$D$24, IF(AND(AC155=10,AJ155=10),10,0),
IF(Parameters!$D$25, IF(AND(AC155&gt;7,AJ155&gt;7),10,0),
IF(Parameters!$D$26, IF(AND(AC155&gt;7,AJ155&gt;7), 10, IF(OR(AND(AC155&gt;7,AJ155&gt;5),AND(AC155&gt;5,AJ155&gt;7)),6,0)),"no method"))))))</f>
        <v>0</v>
      </c>
      <c r="W155" s="23">
        <f>IF(Parameters!$D$21 = 1, MAX(AD155, AK155),
IF(Parameters!$D$22 = 1, AVERAGE(AD155,AK155),
IF(Parameters!$D$23 = 1, IFERROR(GEOMEAN(AD155, AK155), 0),
IF(Parameters!$D$24, IF(AND(AD155=10,AK155=10),10,0),
IF(Parameters!$D$25, IF(AND(AD155&gt;7,AK155&gt;7),10,0),
IF(Parameters!$D$26, IF(AND(AD155&gt;7,AK155&gt;7), 10, IF(OR(AND(AD155&gt;7,AK155&gt;5),AND(AD155&gt;5,AK155&gt;7)),6,0)),"no method"))))))</f>
        <v>0</v>
      </c>
      <c r="X155" s="49"/>
      <c r="Y155" s="23">
        <v>2.2599999999999998</v>
      </c>
      <c r="Z155" s="23">
        <v>0</v>
      </c>
      <c r="AA155" s="24">
        <v>0</v>
      </c>
      <c r="AB155" s="23">
        <v>0.28571428571428598</v>
      </c>
      <c r="AC155" s="23">
        <v>0</v>
      </c>
      <c r="AD155" s="23">
        <v>0</v>
      </c>
      <c r="AE155" s="49"/>
      <c r="AF155" s="23">
        <v>2.3809523809523698</v>
      </c>
      <c r="AG155" s="23">
        <v>0</v>
      </c>
      <c r="AH155" s="23">
        <v>1.36363636363636</v>
      </c>
      <c r="AI155" s="23">
        <v>3</v>
      </c>
      <c r="AJ155" s="23">
        <v>0</v>
      </c>
      <c r="AK155" s="23">
        <v>0</v>
      </c>
      <c r="AL155" s="48"/>
      <c r="AM155" s="25">
        <v>0</v>
      </c>
      <c r="AN155" s="25">
        <v>0.3</v>
      </c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</row>
    <row r="156" spans="1:53" x14ac:dyDescent="0.2">
      <c r="A156" s="61">
        <v>151</v>
      </c>
      <c r="B156" s="18" t="s">
        <v>303</v>
      </c>
      <c r="C156" s="18" t="s">
        <v>304</v>
      </c>
      <c r="D156" s="18" t="s">
        <v>438</v>
      </c>
      <c r="E156" s="18" t="s">
        <v>431</v>
      </c>
      <c r="F156" s="48"/>
      <c r="G156" s="20" cm="1">
        <f t="array" ref="G156">IF(Parameters!$D$30, SUM(IF(ISNUMBER(R156:W156),(IF(R156:W156&gt;=Parameters!$D$36,1,"")),""))+0.5*(SUM(IF(ISNUMBER(R156:W156),(IF(R156:W156&gt;=Parameters!$D$37,1,"")),""))-SUM(IF(ISNUMBER(R156:W156),(IF(R156:W156&gt;=Parameters!$D$36,1,"")),""))),0) +
   IF(Parameters!$D$31,SUM(IF(ISNUMBER(R156:W156),(IF(R156:W156&gt;=Parameters!$D$36,1,"")),"")),0) +
   IF(Parameters!$D$32,AVERAGE(IF(ISNUMBER(R156:W156),R156:W156)),0) +
   IF(Parameters!$D$33,IF(OR(IF(ISNUMBER(R156:W156),R156:W156)=0),0,GEOMEAN(IF(ISNUMBER(R156:W156),R156:W156))),0)</f>
        <v>3.5</v>
      </c>
      <c r="H156" s="21">
        <f t="shared" si="8"/>
        <v>3.5</v>
      </c>
      <c r="I156" s="81"/>
      <c r="J156" s="20" cm="1">
        <f t="array" ref="J156">IF(Parameters!$D$30, SUM(IF(ISNUMBER(Y156:AD156),(IF(Y156:AD156&gt;=Parameters!$D$40,1,"")),""))+0.5*(SUM(IF(ISNUMBER(Y156:AD156),(IF(Y156:AD156&gt;=Parameters!$D$41,1,"")),""))-SUM(IF(ISNUMBER(Y156:AD156),(IF(Y156:AD156&gt;=Parameters!$D$40,1,"")),""))),0) +
   IF(Parameters!$D$31,SUM(IF(ISNUMBER(Y156:AD156),(IF(Y156:AD156&gt;=Parameters!$D$40,1,"")),"")),0) +
   IF(Parameters!$D$32,AVERAGE(IF(ISNUMBER(Y156:AD156),Y156:AD156)),0) +
   IF(Parameters!$D$33,IF(OR(IF(ISNUMBER(Y156:AD156),Y156:AD156)=0),0,GEOMEAN(IF(ISNUMBER(Y156:AD156),Y156:AD156))),0)</f>
        <v>3</v>
      </c>
      <c r="K156" s="21">
        <f t="shared" si="9"/>
        <v>3</v>
      </c>
      <c r="L156" s="81"/>
      <c r="M156" s="19" cm="1">
        <f t="array" ref="M156">IF(Parameters!$D$30, SUM(IF(ISNUMBER(AF156:AK156),(IF(AF156:AK156&gt;=Parameters!$D$40,1,"")),""))+0.5*(SUM(IF(ISNUMBER(AF156:AK156),(IF(AF156:AK156&gt;=Parameters!$D$41,1,"")),""))-SUM(IF(ISNUMBER(AF156:AK156),(IF(AF156:AK156&gt;=Parameters!$D$40,1,"")),""))),0) +
   IF(Parameters!$D$31,SUM(IF(ISNUMBER(AF156:AK156),(IF(AF156:AK156&gt;=Parameters!$D$40,1,"")),"")),0) +
   IF(Parameters!$D$32,AVERAGE(IF(ISNUMBER(AF156:AK156),AF156:AK156)),0) +
   IF(Parameters!$D$33,IF(OR(IF(ISNUMBER(AF156:AK156),AF156:AK156)=0),0,GEOMEAN(IF(ISNUMBER(AF156:AK156),AF156:AK156))),0)</f>
        <v>2</v>
      </c>
      <c r="N156" s="21">
        <f t="shared" si="10"/>
        <v>2</v>
      </c>
      <c r="O156" s="81"/>
      <c r="P156" s="22"/>
      <c r="Q156" s="48"/>
      <c r="R156" s="23">
        <f>IF(Parameters!$D$21 = 1, MAX(Y156, AF156),
IF(Parameters!$D$22 = 1, AVERAGE(Y156,AF156),
IF(Parameters!$D$23 = 1, IFERROR(GEOMEAN(Y156, AF156), 0),
IF(Parameters!$D$24, IF(AND(Y156=10,AF156=10),10,0),
IF(Parameters!$D$25, IF(AND(Y156&gt;7,AF156&gt;7),10,0),
IF(Parameters!$D$26, IF(AND(Y156&gt;7,AF156&gt;7), 10, IF(OR(AND(Y156&gt;7,AF156&gt;5),AND(Y156&gt;5,AF156&gt;7)),6,0)),"no method"))))))</f>
        <v>9.0007692307692295</v>
      </c>
      <c r="S156" s="23">
        <f>IF(Parameters!$D$21 = 1, MAX(Z156, AG156),
IF(Parameters!$D$22 = 1, AVERAGE(Z156,AG156),
IF(Parameters!$D$23 = 1, IFERROR(GEOMEAN(Z156, AG156), 0),
IF(Parameters!$D$24, IF(AND(Z156=10,AG156=10),10,0),
IF(Parameters!$D$25, IF(AND(Z156&gt;7,AG156&gt;7),10,0),
IF(Parameters!$D$26, IF(AND(Z156&gt;7,AG156&gt;7), 10, IF(OR(AND(Z156&gt;7,AG156&gt;5),AND(Z156&gt;5,AG156&gt;7)),6,0)),"no method"))))))</f>
        <v>4.5693779904306249</v>
      </c>
      <c r="T156" s="23">
        <f>IF(Parameters!$D$21 = 1, MAX(AA156, AH156),
IF(Parameters!$D$22 = 1, AVERAGE(AA156,AH156),
IF(Parameters!$D$23 = 1, IFERROR(GEOMEAN(AA156, AH156), 0),
IF(Parameters!$D$24, IF(AND(AA156=10,AH156=10),10,0),
IF(Parameters!$D$25, IF(AND(AA156&gt;7,AH156&gt;7),10,0),
IF(Parameters!$D$26, IF(AND(AA156&gt;7,AH156&gt;7), 10, IF(OR(AND(AA156&gt;7,AH156&gt;5),AND(AA156&gt;5,AH156&gt;7)),6,0)),"no method"))))))</f>
        <v>0</v>
      </c>
      <c r="U156" s="23">
        <f>IF(Parameters!$D$21 = 1, MAX(AB156, AI156),
IF(Parameters!$D$22 = 1, AVERAGE(AB156,AI156),
IF(Parameters!$D$23 = 1, IFERROR(GEOMEAN(AB156, AI156), 0),
IF(Parameters!$D$24, IF(AND(AB156=10,AI156=10),10,0),
IF(Parameters!$D$25, IF(AND(AB156&gt;7,AI156&gt;7),10,0),
IF(Parameters!$D$26, IF(AND(AB156&gt;7,AI156&gt;7), 10, IF(OR(AND(AB156&gt;7,AI156&gt;5),AND(AB156&gt;5,AI156&gt;7)),6,0)),"no method"))))))</f>
        <v>7.8339707056681309</v>
      </c>
      <c r="V156" s="23">
        <f>IF(Parameters!$D$21 = 1, MAX(AC156, AJ156),
IF(Parameters!$D$22 = 1, AVERAGE(AC156,AJ156),
IF(Parameters!$D$23 = 1, IFERROR(GEOMEAN(AC156, AJ156), 0),
IF(Parameters!$D$24, IF(AND(AC156=10,AJ156=10),10,0),
IF(Parameters!$D$25, IF(AND(AC156&gt;7,AJ156&gt;7),10,0),
IF(Parameters!$D$26, IF(AND(AC156&gt;7,AJ156&gt;7), 10, IF(OR(AND(AC156&gt;7,AJ156&gt;5),AND(AC156&gt;5,AJ156&gt;7)),6,0)),"no method"))))))</f>
        <v>9</v>
      </c>
      <c r="W156" s="23">
        <f>IF(Parameters!$D$21 = 1, MAX(AD156, AK156),
IF(Parameters!$D$22 = 1, AVERAGE(AD156,AK156),
IF(Parameters!$D$23 = 1, IFERROR(GEOMEAN(AD156, AK156), 0),
IF(Parameters!$D$24, IF(AND(AD156=10,AK156=10),10,0),
IF(Parameters!$D$25, IF(AND(AD156&gt;7,AK156&gt;7),10,0),
IF(Parameters!$D$26, IF(AND(AD156&gt;7,AK156&gt;7), 10, IF(OR(AND(AD156&gt;7,AK156&gt;5),AND(AD156&gt;5,AK156&gt;7)),6,0)),"no method"))))))</f>
        <v>5</v>
      </c>
      <c r="X156" s="49"/>
      <c r="Y156" s="23">
        <v>9.86</v>
      </c>
      <c r="Z156" s="23">
        <v>9.1387559808612497</v>
      </c>
      <c r="AA156" s="24">
        <v>0</v>
      </c>
      <c r="AB156" s="23">
        <v>8.4285714285714306</v>
      </c>
      <c r="AC156" s="23">
        <v>8</v>
      </c>
      <c r="AD156" s="23">
        <v>10</v>
      </c>
      <c r="AE156" s="49"/>
      <c r="AF156" s="23">
        <v>8.1415384615384596</v>
      </c>
      <c r="AG156" s="23">
        <v>0</v>
      </c>
      <c r="AH156" s="23">
        <v>0</v>
      </c>
      <c r="AI156" s="23">
        <v>7.2393699827648303</v>
      </c>
      <c r="AJ156" s="23">
        <v>10</v>
      </c>
      <c r="AK156" s="23">
        <v>0</v>
      </c>
      <c r="AL156" s="48"/>
      <c r="AM156" s="25">
        <v>0</v>
      </c>
      <c r="AN156" s="25">
        <v>0.6</v>
      </c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</row>
    <row r="157" spans="1:53" x14ac:dyDescent="0.2">
      <c r="A157" s="61">
        <v>152</v>
      </c>
      <c r="B157" s="18" t="s">
        <v>305</v>
      </c>
      <c r="C157" s="18" t="s">
        <v>306</v>
      </c>
      <c r="D157" s="18" t="s">
        <v>434</v>
      </c>
      <c r="E157" s="18" t="s">
        <v>431</v>
      </c>
      <c r="F157" s="48"/>
      <c r="G157" s="20" cm="1">
        <f t="array" ref="G157">IF(Parameters!$D$30, SUM(IF(ISNUMBER(R157:W157),(IF(R157:W157&gt;=Parameters!$D$36,1,"")),""))+0.5*(SUM(IF(ISNUMBER(R157:W157),(IF(R157:W157&gt;=Parameters!$D$37,1,"")),""))-SUM(IF(ISNUMBER(R157:W157),(IF(R157:W157&gt;=Parameters!$D$36,1,"")),""))),0) +
   IF(Parameters!$D$31,SUM(IF(ISNUMBER(R157:W157),(IF(R157:W157&gt;=Parameters!$D$36,1,"")),"")),0) +
   IF(Parameters!$D$32,AVERAGE(IF(ISNUMBER(R157:W157),R157:W157)),0) +
   IF(Parameters!$D$33,IF(OR(IF(ISNUMBER(R157:W157),R157:W157)=0),0,GEOMEAN(IF(ISNUMBER(R157:W157),R157:W157))),0)</f>
        <v>3</v>
      </c>
      <c r="H157" s="21">
        <f t="shared" si="8"/>
        <v>3</v>
      </c>
      <c r="I157" s="81"/>
      <c r="J157" s="20" cm="1">
        <f t="array" ref="J157">IF(Parameters!$D$30, SUM(IF(ISNUMBER(Y157:AD157),(IF(Y157:AD157&gt;=Parameters!$D$40,1,"")),""))+0.5*(SUM(IF(ISNUMBER(Y157:AD157),(IF(Y157:AD157&gt;=Parameters!$D$41,1,"")),""))-SUM(IF(ISNUMBER(Y157:AD157),(IF(Y157:AD157&gt;=Parameters!$D$40,1,"")),""))),0) +
   IF(Parameters!$D$31,SUM(IF(ISNUMBER(Y157:AD157),(IF(Y157:AD157&gt;=Parameters!$D$40,1,"")),"")),0) +
   IF(Parameters!$D$32,AVERAGE(IF(ISNUMBER(Y157:AD157),Y157:AD157)),0) +
   IF(Parameters!$D$33,IF(OR(IF(ISNUMBER(Y157:AD157),Y157:AD157)=0),0,GEOMEAN(IF(ISNUMBER(Y157:AD157),Y157:AD157))),0)</f>
        <v>2.5</v>
      </c>
      <c r="K157" s="21">
        <f t="shared" si="9"/>
        <v>2.5</v>
      </c>
      <c r="L157" s="81"/>
      <c r="M157" s="19" cm="1">
        <f t="array" ref="M157">IF(Parameters!$D$30, SUM(IF(ISNUMBER(AF157:AK157),(IF(AF157:AK157&gt;=Parameters!$D$40,1,"")),""))+0.5*(SUM(IF(ISNUMBER(AF157:AK157),(IF(AF157:AK157&gt;=Parameters!$D$41,1,"")),""))-SUM(IF(ISNUMBER(AF157:AK157),(IF(AF157:AK157&gt;=Parameters!$D$40,1,"")),""))),0) +
   IF(Parameters!$D$31,SUM(IF(ISNUMBER(AF157:AK157),(IF(AF157:AK157&gt;=Parameters!$D$40,1,"")),"")),0) +
   IF(Parameters!$D$32,AVERAGE(IF(ISNUMBER(AF157:AK157),AF157:AK157)),0) +
   IF(Parameters!$D$33,IF(OR(IF(ISNUMBER(AF157:AK157),AF157:AK157)=0),0,GEOMEAN(IF(ISNUMBER(AF157:AK157),AF157:AK157))),0)</f>
        <v>3</v>
      </c>
      <c r="N157" s="21">
        <f t="shared" si="10"/>
        <v>3</v>
      </c>
      <c r="O157" s="81"/>
      <c r="P157" s="22"/>
      <c r="Q157" s="48"/>
      <c r="R157" s="23">
        <f>IF(Parameters!$D$21 = 1, MAX(Y157, AF157),
IF(Parameters!$D$22 = 1, AVERAGE(Y157,AF157),
IF(Parameters!$D$23 = 1, IFERROR(GEOMEAN(Y157, AF157), 0),
IF(Parameters!$D$24, IF(AND(Y157=10,AF157=10),10,0),
IF(Parameters!$D$25, IF(AND(Y157&gt;7,AF157&gt;7),10,0),
IF(Parameters!$D$26, IF(AND(Y157&gt;7,AF157&gt;7), 10, IF(OR(AND(Y157&gt;7,AF157&gt;5),AND(Y157&gt;5,AF157&gt;7)),6,0)),"no method"))))))</f>
        <v>10</v>
      </c>
      <c r="S157" s="23">
        <f>IF(Parameters!$D$21 = 1, MAX(Z157, AG157),
IF(Parameters!$D$22 = 1, AVERAGE(Z157,AG157),
IF(Parameters!$D$23 = 1, IFERROR(GEOMEAN(Z157, AG157), 0),
IF(Parameters!$D$24, IF(AND(Z157=10,AG157=10),10,0),
IF(Parameters!$D$25, IF(AND(Z157&gt;7,AG157&gt;7),10,0),
IF(Parameters!$D$26, IF(AND(Z157&gt;7,AG157&gt;7), 10, IF(OR(AND(Z157&gt;7,AG157&gt;5),AND(Z157&gt;5,AG157&gt;7)),6,0)),"no method"))))))</f>
        <v>9.8205741626794243</v>
      </c>
      <c r="T157" s="23">
        <f>IF(Parameters!$D$21 = 1, MAX(AA157, AH157),
IF(Parameters!$D$22 = 1, AVERAGE(AA157,AH157),
IF(Parameters!$D$23 = 1, IFERROR(GEOMEAN(AA157, AH157), 0),
IF(Parameters!$D$24, IF(AND(AA157=10,AH157=10),10,0),
IF(Parameters!$D$25, IF(AND(AA157&gt;7,AH157&gt;7),10,0),
IF(Parameters!$D$26, IF(AND(AA157&gt;7,AH157&gt;7), 10, IF(OR(AND(AA157&gt;7,AH157&gt;5),AND(AA157&gt;5,AH157&gt;7)),6,0)),"no method"))))))</f>
        <v>4.9194214876032998</v>
      </c>
      <c r="U157" s="23">
        <f>IF(Parameters!$D$21 = 1, MAX(AB157, AI157),
IF(Parameters!$D$22 = 1, AVERAGE(AB157,AI157),
IF(Parameters!$D$23 = 1, IFERROR(GEOMEAN(AB157, AI157), 0),
IF(Parameters!$D$24, IF(AND(AB157=10,AI157=10),10,0),
IF(Parameters!$D$25, IF(AND(AB157&gt;7,AI157&gt;7),10,0),
IF(Parameters!$D$26, IF(AND(AB157&gt;7,AI157&gt;7), 10, IF(OR(AND(AB157&gt;7,AI157&gt;5),AND(AB157&gt;5,AI157&gt;7)),6,0)),"no method"))))))</f>
        <v>9.9285714285714306</v>
      </c>
      <c r="V157" s="23">
        <f>IF(Parameters!$D$21 = 1, MAX(AC157, AJ157),
IF(Parameters!$D$22 = 1, AVERAGE(AC157,AJ157),
IF(Parameters!$D$23 = 1, IFERROR(GEOMEAN(AC157, AJ157), 0),
IF(Parameters!$D$24, IF(AND(AC157=10,AJ157=10),10,0),
IF(Parameters!$D$25, IF(AND(AC157&gt;7,AJ157&gt;7),10,0),
IF(Parameters!$D$26, IF(AND(AC157&gt;7,AJ157&gt;7), 10, IF(OR(AND(AC157&gt;7,AJ157&gt;5),AND(AC157&gt;5,AJ157&gt;7)),6,0)),"no method"))))))</f>
        <v>2.4166666666666652</v>
      </c>
      <c r="W157" s="23">
        <f>IF(Parameters!$D$21 = 1, MAX(AD157, AK157),
IF(Parameters!$D$22 = 1, AVERAGE(AD157,AK157),
IF(Parameters!$D$23 = 1, IFERROR(GEOMEAN(AD157, AK157), 0),
IF(Parameters!$D$24, IF(AND(AD157=10,AK157=10),10,0),
IF(Parameters!$D$25, IF(AND(AD157&gt;7,AK157&gt;7),10,0),
IF(Parameters!$D$26, IF(AND(AD157&gt;7,AK157&gt;7), 10, IF(OR(AND(AD157&gt;7,AK157&gt;5),AND(AD157&gt;5,AK157&gt;7)),6,0)),"no method"))))))</f>
        <v>0</v>
      </c>
      <c r="X157" s="49"/>
      <c r="Y157" s="23">
        <v>10</v>
      </c>
      <c r="Z157" s="23">
        <v>9.6411483253588504</v>
      </c>
      <c r="AA157" s="24">
        <v>8.2479338842975203</v>
      </c>
      <c r="AB157" s="23">
        <v>9.8571428571428594</v>
      </c>
      <c r="AC157" s="23">
        <v>4.8333333333333304</v>
      </c>
      <c r="AD157" s="23">
        <v>0</v>
      </c>
      <c r="AE157" s="49"/>
      <c r="AF157" s="23">
        <v>10</v>
      </c>
      <c r="AG157" s="23">
        <v>10</v>
      </c>
      <c r="AH157" s="23">
        <v>1.5909090909090799</v>
      </c>
      <c r="AI157" s="23">
        <v>10</v>
      </c>
      <c r="AJ157" s="23">
        <v>0</v>
      </c>
      <c r="AK157" s="23">
        <v>0</v>
      </c>
      <c r="AL157" s="48"/>
      <c r="AM157" s="25">
        <v>0</v>
      </c>
      <c r="AN157" s="25">
        <v>0.2</v>
      </c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</row>
    <row r="158" spans="1:53" x14ac:dyDescent="0.2">
      <c r="A158" s="61">
        <v>153</v>
      </c>
      <c r="B158" s="18" t="s">
        <v>307</v>
      </c>
      <c r="C158" s="18" t="s">
        <v>308</v>
      </c>
      <c r="D158" s="18" t="s">
        <v>437</v>
      </c>
      <c r="E158" s="18" t="s">
        <v>432</v>
      </c>
      <c r="F158" s="48"/>
      <c r="G158" s="20" cm="1">
        <f t="array" ref="G158">IF(Parameters!$D$30, SUM(IF(ISNUMBER(R158:W158),(IF(R158:W158&gt;=Parameters!$D$36,1,"")),""))+0.5*(SUM(IF(ISNUMBER(R158:W158),(IF(R158:W158&gt;=Parameters!$D$37,1,"")),""))-SUM(IF(ISNUMBER(R158:W158),(IF(R158:W158&gt;=Parameters!$D$36,1,"")),""))),0) +
   IF(Parameters!$D$31,SUM(IF(ISNUMBER(R158:W158),(IF(R158:W158&gt;=Parameters!$D$36,1,"")),"")),0) +
   IF(Parameters!$D$32,AVERAGE(IF(ISNUMBER(R158:W158),R158:W158)),0) +
   IF(Parameters!$D$33,IF(OR(IF(ISNUMBER(R158:W158),R158:W158)=0),0,GEOMEAN(IF(ISNUMBER(R158:W158),R158:W158))),0)</f>
        <v>1.5</v>
      </c>
      <c r="H158" s="21">
        <f t="shared" si="8"/>
        <v>1.5</v>
      </c>
      <c r="I158" s="81"/>
      <c r="J158" s="20" cm="1">
        <f t="array" ref="J158">IF(Parameters!$D$30, SUM(IF(ISNUMBER(Y158:AD158),(IF(Y158:AD158&gt;=Parameters!$D$40,1,"")),""))+0.5*(SUM(IF(ISNUMBER(Y158:AD158),(IF(Y158:AD158&gt;=Parameters!$D$41,1,"")),""))-SUM(IF(ISNUMBER(Y158:AD158),(IF(Y158:AD158&gt;=Parameters!$D$40,1,"")),""))),0) +
   IF(Parameters!$D$31,SUM(IF(ISNUMBER(Y158:AD158),(IF(Y158:AD158&gt;=Parameters!$D$40,1,"")),"")),0) +
   IF(Parameters!$D$32,AVERAGE(IF(ISNUMBER(Y158:AD158),Y158:AD158)),0) +
   IF(Parameters!$D$33,IF(OR(IF(ISNUMBER(Y158:AD158),Y158:AD158)=0),0,GEOMEAN(IF(ISNUMBER(Y158:AD158),Y158:AD158))),0)</f>
        <v>0.5</v>
      </c>
      <c r="K158" s="21">
        <f t="shared" si="9"/>
        <v>0.5</v>
      </c>
      <c r="L158" s="81"/>
      <c r="M158" s="19" cm="1">
        <f t="array" ref="M158">IF(Parameters!$D$30, SUM(IF(ISNUMBER(AF158:AK158),(IF(AF158:AK158&gt;=Parameters!$D$40,1,"")),""))+0.5*(SUM(IF(ISNUMBER(AF158:AK158),(IF(AF158:AK158&gt;=Parameters!$D$41,1,"")),""))-SUM(IF(ISNUMBER(AF158:AK158),(IF(AF158:AK158&gt;=Parameters!$D$40,1,"")),""))),0) +
   IF(Parameters!$D$31,SUM(IF(ISNUMBER(AF158:AK158),(IF(AF158:AK158&gt;=Parameters!$D$40,1,"")),"")),0) +
   IF(Parameters!$D$32,AVERAGE(IF(ISNUMBER(AF158:AK158),AF158:AK158)),0) +
   IF(Parameters!$D$33,IF(OR(IF(ISNUMBER(AF158:AK158),AF158:AK158)=0),0,GEOMEAN(IF(ISNUMBER(AF158:AK158),AF158:AK158))),0)</f>
        <v>1.5</v>
      </c>
      <c r="N158" s="21">
        <f t="shared" si="10"/>
        <v>1.5</v>
      </c>
      <c r="O158" s="81"/>
      <c r="P158" s="22"/>
      <c r="Q158" s="48"/>
      <c r="R158" s="23">
        <f>IF(Parameters!$D$21 = 1, MAX(Y158, AF158),
IF(Parameters!$D$22 = 1, AVERAGE(Y158,AF158),
IF(Parameters!$D$23 = 1, IFERROR(GEOMEAN(Y158, AF158), 0),
IF(Parameters!$D$24, IF(AND(Y158=10,AF158=10),10,0),
IF(Parameters!$D$25, IF(AND(Y158&gt;7,AF158&gt;7),10,0),
IF(Parameters!$D$26, IF(AND(Y158&gt;7,AF158&gt;7), 10, IF(OR(AND(Y158&gt;7,AF158&gt;5),AND(Y158&gt;5,AF158&gt;7)),6,0)),"no method"))))))</f>
        <v>6.3214285714285552</v>
      </c>
      <c r="S158" s="23">
        <f>IF(Parameters!$D$21 = 1, MAX(Z158, AG158),
IF(Parameters!$D$22 = 1, AVERAGE(Z158,AG158),
IF(Parameters!$D$23 = 1, IFERROR(GEOMEAN(Z158, AG158), 0),
IF(Parameters!$D$24, IF(AND(Z158=10,AG158=10),10,0),
IF(Parameters!$D$25, IF(AND(Z158&gt;7,AG158&gt;7),10,0),
IF(Parameters!$D$26, IF(AND(Z158&gt;7,AG158&gt;7), 10, IF(OR(AND(Z158&gt;7,AG158&gt;5),AND(Z158&gt;5,AG158&gt;7)),6,0)),"no method"))))))</f>
        <v>2.4880382775119601</v>
      </c>
      <c r="T158" s="23">
        <f>IF(Parameters!$D$21 = 1, MAX(AA158, AH158),
IF(Parameters!$D$22 = 1, AVERAGE(AA158,AH158),
IF(Parameters!$D$23 = 1, IFERROR(GEOMEAN(AA158, AH158), 0),
IF(Parameters!$D$24, IF(AND(AA158=10,AH158=10),10,0),
IF(Parameters!$D$25, IF(AND(AA158&gt;7,AH158&gt;7),10,0),
IF(Parameters!$D$26, IF(AND(AA158&gt;7,AH158&gt;7), 10, IF(OR(AND(AA158&gt;7,AH158&gt;5),AND(AA158&gt;5,AH158&gt;7)),6,0)),"no method"))))))</f>
        <v>3.0433884297520661</v>
      </c>
      <c r="U158" s="23">
        <f>IF(Parameters!$D$21 = 1, MAX(AB158, AI158),
IF(Parameters!$D$22 = 1, AVERAGE(AB158,AI158),
IF(Parameters!$D$23 = 1, IFERROR(GEOMEAN(AB158, AI158), 0),
IF(Parameters!$D$24, IF(AND(AB158=10,AI158=10),10,0),
IF(Parameters!$D$25, IF(AND(AB158&gt;7,AI158&gt;7),10,0),
IF(Parameters!$D$26, IF(AND(AB158&gt;7,AI158&gt;7), 10, IF(OR(AND(AB158&gt;7,AI158&gt;5),AND(AB158&gt;5,AI158&gt;7)),6,0)),"no method"))))))</f>
        <v>7.5711904761904796</v>
      </c>
      <c r="V158" s="23">
        <f>IF(Parameters!$D$21 = 1, MAX(AC158, AJ158),
IF(Parameters!$D$22 = 1, AVERAGE(AC158,AJ158),
IF(Parameters!$D$23 = 1, IFERROR(GEOMEAN(AC158, AJ158), 0),
IF(Parameters!$D$24, IF(AND(AC158=10,AJ158=10),10,0),
IF(Parameters!$D$25, IF(AND(AC158&gt;7,AJ158&gt;7),10,0),
IF(Parameters!$D$26, IF(AND(AC158&gt;7,AJ158&gt;7), 10, IF(OR(AND(AC158&gt;7,AJ158&gt;5),AND(AC158&gt;5,AJ158&gt;7)),6,0)),"no method"))))))</f>
        <v>4.5833333333333348</v>
      </c>
      <c r="W158" s="23">
        <f>IF(Parameters!$D$21 = 1, MAX(AD158, AK158),
IF(Parameters!$D$22 = 1, AVERAGE(AD158,AK158),
IF(Parameters!$D$23 = 1, IFERROR(GEOMEAN(AD158, AK158), 0),
IF(Parameters!$D$24, IF(AND(AD158=10,AK158=10),10,0),
IF(Parameters!$D$25, IF(AND(AD158&gt;7,AK158&gt;7),10,0),
IF(Parameters!$D$26, IF(AND(AD158&gt;7,AK158&gt;7), 10, IF(OR(AND(AD158&gt;7,AK158&gt;5),AND(AD158&gt;5,AK158&gt;7)),6,0)),"no method"))))))</f>
        <v>4.5643120877911096</v>
      </c>
      <c r="X158" s="49"/>
      <c r="Y158" s="23">
        <v>5.5</v>
      </c>
      <c r="Z158" s="23">
        <v>4.9760765550239201</v>
      </c>
      <c r="AA158" s="24">
        <v>5.4049586776859497</v>
      </c>
      <c r="AB158" s="23">
        <v>6.28571428571429</v>
      </c>
      <c r="AC158" s="23">
        <v>9.1666666666666696</v>
      </c>
      <c r="AD158" s="23">
        <v>0</v>
      </c>
      <c r="AE158" s="49"/>
      <c r="AF158" s="23">
        <v>7.1428571428571104</v>
      </c>
      <c r="AG158" s="23">
        <v>0</v>
      </c>
      <c r="AH158" s="23">
        <v>0.68181818181818299</v>
      </c>
      <c r="AI158" s="23">
        <v>8.8566666666666691</v>
      </c>
      <c r="AJ158" s="23">
        <v>0</v>
      </c>
      <c r="AK158" s="23">
        <v>9.1286241755822193</v>
      </c>
      <c r="AL158" s="48"/>
      <c r="AM158" s="25">
        <v>0</v>
      </c>
      <c r="AN158" s="25">
        <v>0.3</v>
      </c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</row>
    <row r="159" spans="1:53" x14ac:dyDescent="0.2">
      <c r="A159" s="61">
        <v>154</v>
      </c>
      <c r="B159" s="18" t="s">
        <v>309</v>
      </c>
      <c r="C159" s="18" t="s">
        <v>310</v>
      </c>
      <c r="D159" s="18" t="s">
        <v>434</v>
      </c>
      <c r="E159" s="18" t="s">
        <v>431</v>
      </c>
      <c r="F159" s="48"/>
      <c r="G159" s="20" cm="1">
        <f t="array" ref="G159">IF(Parameters!$D$30, SUM(IF(ISNUMBER(R159:W159),(IF(R159:W159&gt;=Parameters!$D$36,1,"")),""))+0.5*(SUM(IF(ISNUMBER(R159:W159),(IF(R159:W159&gt;=Parameters!$D$37,1,"")),""))-SUM(IF(ISNUMBER(R159:W159),(IF(R159:W159&gt;=Parameters!$D$36,1,"")),""))),0) +
   IF(Parameters!$D$31,SUM(IF(ISNUMBER(R159:W159),(IF(R159:W159&gt;=Parameters!$D$36,1,"")),"")),0) +
   IF(Parameters!$D$32,AVERAGE(IF(ISNUMBER(R159:W159),R159:W159)),0) +
   IF(Parameters!$D$33,IF(OR(IF(ISNUMBER(R159:W159),R159:W159)=0),0,GEOMEAN(IF(ISNUMBER(R159:W159),R159:W159))),0)</f>
        <v>6</v>
      </c>
      <c r="H159" s="21">
        <f t="shared" si="8"/>
        <v>6</v>
      </c>
      <c r="I159" s="81"/>
      <c r="J159" s="20" cm="1">
        <f t="array" ref="J159">IF(Parameters!$D$30, SUM(IF(ISNUMBER(Y159:AD159),(IF(Y159:AD159&gt;=Parameters!$D$40,1,"")),""))+0.5*(SUM(IF(ISNUMBER(Y159:AD159),(IF(Y159:AD159&gt;=Parameters!$D$41,1,"")),""))-SUM(IF(ISNUMBER(Y159:AD159),(IF(Y159:AD159&gt;=Parameters!$D$40,1,"")),""))),0) +
   IF(Parameters!$D$31,SUM(IF(ISNUMBER(Y159:AD159),(IF(Y159:AD159&gt;=Parameters!$D$40,1,"")),"")),0) +
   IF(Parameters!$D$32,AVERAGE(IF(ISNUMBER(Y159:AD159),Y159:AD159)),0) +
   IF(Parameters!$D$33,IF(OR(IF(ISNUMBER(Y159:AD159),Y159:AD159)=0),0,GEOMEAN(IF(ISNUMBER(Y159:AD159),Y159:AD159))),0)</f>
        <v>5.5</v>
      </c>
      <c r="K159" s="21">
        <f t="shared" si="9"/>
        <v>5.5</v>
      </c>
      <c r="L159" s="81"/>
      <c r="M159" s="19" cm="1">
        <f t="array" ref="M159">IF(Parameters!$D$30, SUM(IF(ISNUMBER(AF159:AK159),(IF(AF159:AK159&gt;=Parameters!$D$40,1,"")),""))+0.5*(SUM(IF(ISNUMBER(AF159:AK159),(IF(AF159:AK159&gt;=Parameters!$D$41,1,"")),""))-SUM(IF(ISNUMBER(AF159:AK159),(IF(AF159:AK159&gt;=Parameters!$D$40,1,"")),""))),0) +
   IF(Parameters!$D$31,SUM(IF(ISNUMBER(AF159:AK159),(IF(AF159:AK159&gt;=Parameters!$D$40,1,"")),"")),0) +
   IF(Parameters!$D$32,AVERAGE(IF(ISNUMBER(AF159:AK159),AF159:AK159)),0) +
   IF(Parameters!$D$33,IF(OR(IF(ISNUMBER(AF159:AK159),AF159:AK159)=0),0,GEOMEAN(IF(ISNUMBER(AF159:AK159),AF159:AK159))),0)</f>
        <v>4.5</v>
      </c>
      <c r="N159" s="21">
        <f t="shared" si="10"/>
        <v>4.5</v>
      </c>
      <c r="O159" s="81"/>
      <c r="P159" s="22"/>
      <c r="Q159" s="48"/>
      <c r="R159" s="23">
        <f>IF(Parameters!$D$21 = 1, MAX(Y159, AF159),
IF(Parameters!$D$22 = 1, AVERAGE(Y159,AF159),
IF(Parameters!$D$23 = 1, IFERROR(GEOMEAN(Y159, AF159), 0),
IF(Parameters!$D$24, IF(AND(Y159=10,AF159=10),10,0),
IF(Parameters!$D$25, IF(AND(Y159&gt;7,AF159&gt;7),10,0),
IF(Parameters!$D$26, IF(AND(Y159&gt;7,AF159&gt;7), 10, IF(OR(AND(Y159&gt;7,AF159&gt;5),AND(Y159&gt;5,AF159&gt;7)),6,0)),"no method"))))))</f>
        <v>9.7619047619047397</v>
      </c>
      <c r="S159" s="23">
        <f>IF(Parameters!$D$21 = 1, MAX(Z159, AG159),
IF(Parameters!$D$22 = 1, AVERAGE(Z159,AG159),
IF(Parameters!$D$23 = 1, IFERROR(GEOMEAN(Z159, AG159), 0),
IF(Parameters!$D$24, IF(AND(Z159=10,AG159=10),10,0),
IF(Parameters!$D$25, IF(AND(Z159&gt;7,AG159&gt;7),10,0),
IF(Parameters!$D$26, IF(AND(Z159&gt;7,AG159&gt;7), 10, IF(OR(AND(Z159&gt;7,AG159&gt;5),AND(Z159&gt;5,AG159&gt;7)),6,0)),"no method"))))))</f>
        <v>10</v>
      </c>
      <c r="T159" s="23">
        <f>IF(Parameters!$D$21 = 1, MAX(AA159, AH159),
IF(Parameters!$D$22 = 1, AVERAGE(AA159,AH159),
IF(Parameters!$D$23 = 1, IFERROR(GEOMEAN(AA159, AH159), 0),
IF(Parameters!$D$24, IF(AND(AA159=10,AH159=10),10,0),
IF(Parameters!$D$25, IF(AND(AA159&gt;7,AH159&gt;7),10,0),
IF(Parameters!$D$26, IF(AND(AA159&gt;7,AH159&gt;7), 10, IF(OR(AND(AA159&gt;7,AH159&gt;5),AND(AA159&gt;5,AH159&gt;7)),6,0)),"no method"))))))</f>
        <v>8.5227272727272645</v>
      </c>
      <c r="U159" s="23">
        <f>IF(Parameters!$D$21 = 1, MAX(AB159, AI159),
IF(Parameters!$D$22 = 1, AVERAGE(AB159,AI159),
IF(Parameters!$D$23 = 1, IFERROR(GEOMEAN(AB159, AI159), 0),
IF(Parameters!$D$24, IF(AND(AB159=10,AI159=10),10,0),
IF(Parameters!$D$25, IF(AND(AB159&gt;7,AI159&gt;7),10,0),
IF(Parameters!$D$26, IF(AND(AB159&gt;7,AI159&gt;7), 10, IF(OR(AND(AB159&gt;7,AI159&gt;5),AND(AB159&gt;5,AI159&gt;7)),6,0)),"no method"))))))</f>
        <v>8.5</v>
      </c>
      <c r="V159" s="23">
        <f>IF(Parameters!$D$21 = 1, MAX(AC159, AJ159),
IF(Parameters!$D$22 = 1, AVERAGE(AC159,AJ159),
IF(Parameters!$D$23 = 1, IFERROR(GEOMEAN(AC159, AJ159), 0),
IF(Parameters!$D$24, IF(AND(AC159=10,AJ159=10),10,0),
IF(Parameters!$D$25, IF(AND(AC159&gt;7,AJ159&gt;7),10,0),
IF(Parameters!$D$26, IF(AND(AC159&gt;7,AJ159&gt;7), 10, IF(OR(AND(AC159&gt;7,AJ159&gt;5),AND(AC159&gt;5,AJ159&gt;7)),6,0)),"no method"))))))</f>
        <v>9.9166666666666643</v>
      </c>
      <c r="W159" s="23">
        <f>IF(Parameters!$D$21 = 1, MAX(AD159, AK159),
IF(Parameters!$D$22 = 1, AVERAGE(AD159,AK159),
IF(Parameters!$D$23 = 1, IFERROR(GEOMEAN(AD159, AK159), 0),
IF(Parameters!$D$24, IF(AND(AD159=10,AK159=10),10,0),
IF(Parameters!$D$25, IF(AND(AD159&gt;7,AK159&gt;7),10,0),
IF(Parameters!$D$26, IF(AND(AD159&gt;7,AK159&gt;7), 10, IF(OR(AND(AD159&gt;7,AK159&gt;5),AND(AD159&gt;5,AK159&gt;7)),6,0)),"no method"))))))</f>
        <v>10</v>
      </c>
      <c r="X159" s="49"/>
      <c r="Y159" s="23">
        <v>10</v>
      </c>
      <c r="Z159" s="23">
        <v>10</v>
      </c>
      <c r="AA159" s="24">
        <v>10</v>
      </c>
      <c r="AB159" s="23">
        <v>10</v>
      </c>
      <c r="AC159" s="23">
        <v>9.8333333333333304</v>
      </c>
      <c r="AD159" s="23">
        <v>10</v>
      </c>
      <c r="AE159" s="49"/>
      <c r="AF159" s="23">
        <v>9.5238095238094793</v>
      </c>
      <c r="AG159" s="23">
        <v>10</v>
      </c>
      <c r="AH159" s="23">
        <v>7.0454545454545299</v>
      </c>
      <c r="AI159" s="23">
        <v>7</v>
      </c>
      <c r="AJ159" s="23">
        <v>10</v>
      </c>
      <c r="AK159" s="23">
        <v>10</v>
      </c>
      <c r="AL159" s="48"/>
      <c r="AM159" s="25">
        <v>0</v>
      </c>
      <c r="AN159" s="25">
        <v>0.1</v>
      </c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</row>
    <row r="160" spans="1:53" x14ac:dyDescent="0.2">
      <c r="A160" s="61">
        <v>155</v>
      </c>
      <c r="B160" s="18" t="s">
        <v>311</v>
      </c>
      <c r="C160" s="18" t="s">
        <v>312</v>
      </c>
      <c r="D160" s="18" t="s">
        <v>435</v>
      </c>
      <c r="E160" s="18" t="s">
        <v>432</v>
      </c>
      <c r="F160" s="48"/>
      <c r="G160" s="20" cm="1">
        <f t="array" ref="G160">IF(Parameters!$D$30, SUM(IF(ISNUMBER(R160:W160),(IF(R160:W160&gt;=Parameters!$D$36,1,"")),""))+0.5*(SUM(IF(ISNUMBER(R160:W160),(IF(R160:W160&gt;=Parameters!$D$37,1,"")),""))-SUM(IF(ISNUMBER(R160:W160),(IF(R160:W160&gt;=Parameters!$D$36,1,"")),""))),0) +
   IF(Parameters!$D$31,SUM(IF(ISNUMBER(R160:W160),(IF(R160:W160&gt;=Parameters!$D$36,1,"")),"")),0) +
   IF(Parameters!$D$32,AVERAGE(IF(ISNUMBER(R160:W160),R160:W160)),0) +
   IF(Parameters!$D$33,IF(OR(IF(ISNUMBER(R160:W160),R160:W160)=0),0,GEOMEAN(IF(ISNUMBER(R160:W160),R160:W160))),0)</f>
        <v>1.5</v>
      </c>
      <c r="H160" s="21">
        <f t="shared" si="8"/>
        <v>1.5</v>
      </c>
      <c r="I160" s="81"/>
      <c r="J160" s="20" cm="1">
        <f t="array" ref="J160">IF(Parameters!$D$30, SUM(IF(ISNUMBER(Y160:AD160),(IF(Y160:AD160&gt;=Parameters!$D$40,1,"")),""))+0.5*(SUM(IF(ISNUMBER(Y160:AD160),(IF(Y160:AD160&gt;=Parameters!$D$41,1,"")),""))-SUM(IF(ISNUMBER(Y160:AD160),(IF(Y160:AD160&gt;=Parameters!$D$40,1,"")),""))),0) +
   IF(Parameters!$D$31,SUM(IF(ISNUMBER(Y160:AD160),(IF(Y160:AD160&gt;=Parameters!$D$40,1,"")),"")),0) +
   IF(Parameters!$D$32,AVERAGE(IF(ISNUMBER(Y160:AD160),Y160:AD160)),0) +
   IF(Parameters!$D$33,IF(OR(IF(ISNUMBER(Y160:AD160),Y160:AD160)=0),0,GEOMEAN(IF(ISNUMBER(Y160:AD160),Y160:AD160))),0)</f>
        <v>0</v>
      </c>
      <c r="K160" s="21">
        <f t="shared" si="9"/>
        <v>0</v>
      </c>
      <c r="L160" s="81"/>
      <c r="M160" s="19" cm="1">
        <f t="array" ref="M160">IF(Parameters!$D$30, SUM(IF(ISNUMBER(AF160:AK160),(IF(AF160:AK160&gt;=Parameters!$D$40,1,"")),""))+0.5*(SUM(IF(ISNUMBER(AF160:AK160),(IF(AF160:AK160&gt;=Parameters!$D$41,1,"")),""))-SUM(IF(ISNUMBER(AF160:AK160),(IF(AF160:AK160&gt;=Parameters!$D$40,1,"")),""))),0) +
   IF(Parameters!$D$31,SUM(IF(ISNUMBER(AF160:AK160),(IF(AF160:AK160&gt;=Parameters!$D$40,1,"")),"")),0) +
   IF(Parameters!$D$32,AVERAGE(IF(ISNUMBER(AF160:AK160),AF160:AK160)),0) +
   IF(Parameters!$D$33,IF(OR(IF(ISNUMBER(AF160:AK160),AF160:AK160)=0),0,GEOMEAN(IF(ISNUMBER(AF160:AK160),AF160:AK160))),0)</f>
        <v>2</v>
      </c>
      <c r="N160" s="21">
        <f t="shared" si="10"/>
        <v>2</v>
      </c>
      <c r="O160" s="81"/>
      <c r="P160" s="22"/>
      <c r="Q160" s="48"/>
      <c r="R160" s="23">
        <f>IF(Parameters!$D$21 = 1, MAX(Y160, AF160),
IF(Parameters!$D$22 = 1, AVERAGE(Y160,AF160),
IF(Parameters!$D$23 = 1, IFERROR(GEOMEAN(Y160, AF160), 0),
IF(Parameters!$D$24, IF(AND(Y160=10,AF160=10),10,0),
IF(Parameters!$D$25, IF(AND(Y160&gt;7,AF160&gt;7),10,0),
IF(Parameters!$D$26, IF(AND(Y160&gt;7,AF160&gt;7), 10, IF(OR(AND(Y160&gt;7,AF160&gt;5),AND(Y160&gt;5,AF160&gt;7)),6,0)),"no method"))))))</f>
        <v>7.125</v>
      </c>
      <c r="S160" s="23">
        <f>IF(Parameters!$D$21 = 1, MAX(Z160, AG160),
IF(Parameters!$D$22 = 1, AVERAGE(Z160,AG160),
IF(Parameters!$D$23 = 1, IFERROR(GEOMEAN(Z160, AG160), 0),
IF(Parameters!$D$24, IF(AND(Z160=10,AG160=10),10,0),
IF(Parameters!$D$25, IF(AND(Z160&gt;7,AG160&gt;7),10,0),
IF(Parameters!$D$26, IF(AND(Z160&gt;7,AG160&gt;7), 10, IF(OR(AND(Z160&gt;7,AG160&gt;5),AND(Z160&gt;5,AG160&gt;7)),6,0)),"no method"))))))</f>
        <v>1.94976076555024</v>
      </c>
      <c r="T160" s="23">
        <f>IF(Parameters!$D$21 = 1, MAX(AA160, AH160),
IF(Parameters!$D$22 = 1, AVERAGE(AA160,AH160),
IF(Parameters!$D$23 = 1, IFERROR(GEOMEAN(AA160, AH160), 0),
IF(Parameters!$D$24, IF(AND(AA160=10,AH160=10),10,0),
IF(Parameters!$D$25, IF(AND(AA160&gt;7,AH160&gt;7),10,0),
IF(Parameters!$D$26, IF(AND(AA160&gt;7,AH160&gt;7), 10, IF(OR(AND(AA160&gt;7,AH160&gt;5),AND(AA160&gt;5,AH160&gt;7)),6,0)),"no method"))))))</f>
        <v>4.0537190082644603</v>
      </c>
      <c r="U160" s="23">
        <f>IF(Parameters!$D$21 = 1, MAX(AB160, AI160),
IF(Parameters!$D$22 = 1, AVERAGE(AB160,AI160),
IF(Parameters!$D$23 = 1, IFERROR(GEOMEAN(AB160, AI160), 0),
IF(Parameters!$D$24, IF(AND(AB160=10,AI160=10),10,0),
IF(Parameters!$D$25, IF(AND(AB160&gt;7,AI160&gt;7),10,0),
IF(Parameters!$D$26, IF(AND(AB160&gt;7,AI160&gt;7), 10, IF(OR(AND(AB160&gt;7,AI160&gt;5),AND(AB160&gt;5,AI160&gt;7)),6,0)),"no method"))))))</f>
        <v>6.2142857142857153</v>
      </c>
      <c r="V160" s="23">
        <f>IF(Parameters!$D$21 = 1, MAX(AC160, AJ160),
IF(Parameters!$D$22 = 1, AVERAGE(AC160,AJ160),
IF(Parameters!$D$23 = 1, IFERROR(GEOMEAN(AC160, AJ160), 0),
IF(Parameters!$D$24, IF(AND(AC160=10,AJ160=10),10,0),
IF(Parameters!$D$25, IF(AND(AC160&gt;7,AJ160&gt;7),10,0),
IF(Parameters!$D$26, IF(AND(AC160&gt;7,AJ160&gt;7), 10, IF(OR(AND(AC160&gt;7,AJ160&gt;5),AND(AC160&gt;5,AJ160&gt;7)),6,0)),"no method"))))))</f>
        <v>2.9166666666666652</v>
      </c>
      <c r="W160" s="23">
        <f>IF(Parameters!$D$21 = 1, MAX(AD160, AK160),
IF(Parameters!$D$22 = 1, AVERAGE(AD160,AK160),
IF(Parameters!$D$23 = 1, IFERROR(GEOMEAN(AD160, AK160), 0),
IF(Parameters!$D$24, IF(AND(AD160=10,AK160=10),10,0),
IF(Parameters!$D$25, IF(AND(AD160&gt;7,AK160&gt;7),10,0),
IF(Parameters!$D$26, IF(AND(AD160&gt;7,AK160&gt;7), 10, IF(OR(AND(AD160&gt;7,AK160&gt;5),AND(AD160&gt;5,AK160&gt;7)),6,0)),"no method"))))))</f>
        <v>0</v>
      </c>
      <c r="X160" s="49"/>
      <c r="Y160" s="23">
        <v>4.25</v>
      </c>
      <c r="Z160" s="23">
        <v>3.8995215311004801</v>
      </c>
      <c r="AA160" s="24">
        <v>5.8347107438016499</v>
      </c>
      <c r="AB160" s="23">
        <v>2.4285714285714302</v>
      </c>
      <c r="AC160" s="23">
        <v>5.8333333333333304</v>
      </c>
      <c r="AD160" s="23">
        <v>0</v>
      </c>
      <c r="AE160" s="49"/>
      <c r="AF160" s="23">
        <v>10</v>
      </c>
      <c r="AG160" s="23">
        <v>0</v>
      </c>
      <c r="AH160" s="23">
        <v>2.2727272727272698</v>
      </c>
      <c r="AI160" s="23">
        <v>10</v>
      </c>
      <c r="AJ160" s="23">
        <v>0</v>
      </c>
      <c r="AK160" s="23">
        <v>0</v>
      </c>
      <c r="AL160" s="48"/>
      <c r="AM160" s="25">
        <v>0</v>
      </c>
      <c r="AN160" s="25">
        <v>0.3</v>
      </c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</row>
    <row r="161" spans="1:53" x14ac:dyDescent="0.2">
      <c r="A161" s="61">
        <v>156</v>
      </c>
      <c r="B161" s="18" t="s">
        <v>313</v>
      </c>
      <c r="C161" s="18" t="s">
        <v>314</v>
      </c>
      <c r="D161" s="18" t="s">
        <v>434</v>
      </c>
      <c r="E161" s="18" t="s">
        <v>431</v>
      </c>
      <c r="F161" s="48"/>
      <c r="G161" s="20" cm="1">
        <f t="array" ref="G161">IF(Parameters!$D$30, SUM(IF(ISNUMBER(R161:W161),(IF(R161:W161&gt;=Parameters!$D$36,1,"")),""))+0.5*(SUM(IF(ISNUMBER(R161:W161),(IF(R161:W161&gt;=Parameters!$D$37,1,"")),""))-SUM(IF(ISNUMBER(R161:W161),(IF(R161:W161&gt;=Parameters!$D$36,1,"")),""))),0) +
   IF(Parameters!$D$31,SUM(IF(ISNUMBER(R161:W161),(IF(R161:W161&gt;=Parameters!$D$36,1,"")),"")),0) +
   IF(Parameters!$D$32,AVERAGE(IF(ISNUMBER(R161:W161),R161:W161)),0) +
   IF(Parameters!$D$33,IF(OR(IF(ISNUMBER(R161:W161),R161:W161)=0),0,GEOMEAN(IF(ISNUMBER(R161:W161),R161:W161))),0)</f>
        <v>4.5</v>
      </c>
      <c r="H161" s="21">
        <f t="shared" si="8"/>
        <v>4.5</v>
      </c>
      <c r="I161" s="81"/>
      <c r="J161" s="20" cm="1">
        <f t="array" ref="J161">IF(Parameters!$D$30, SUM(IF(ISNUMBER(Y161:AD161),(IF(Y161:AD161&gt;=Parameters!$D$40,1,"")),""))+0.5*(SUM(IF(ISNUMBER(Y161:AD161),(IF(Y161:AD161&gt;=Parameters!$D$41,1,"")),""))-SUM(IF(ISNUMBER(Y161:AD161),(IF(Y161:AD161&gt;=Parameters!$D$40,1,"")),""))),0) +
   IF(Parameters!$D$31,SUM(IF(ISNUMBER(Y161:AD161),(IF(Y161:AD161&gt;=Parameters!$D$40,1,"")),"")),0) +
   IF(Parameters!$D$32,AVERAGE(IF(ISNUMBER(Y161:AD161),Y161:AD161)),0) +
   IF(Parameters!$D$33,IF(OR(IF(ISNUMBER(Y161:AD161),Y161:AD161)=0),0,GEOMEAN(IF(ISNUMBER(Y161:AD161),Y161:AD161))),0)</f>
        <v>4</v>
      </c>
      <c r="K161" s="21">
        <f t="shared" si="9"/>
        <v>4</v>
      </c>
      <c r="L161" s="81"/>
      <c r="M161" s="19" cm="1">
        <f t="array" ref="M161">IF(Parameters!$D$30, SUM(IF(ISNUMBER(AF161:AK161),(IF(AF161:AK161&gt;=Parameters!$D$40,1,"")),""))+0.5*(SUM(IF(ISNUMBER(AF161:AK161),(IF(AF161:AK161&gt;=Parameters!$D$41,1,"")),""))-SUM(IF(ISNUMBER(AF161:AK161),(IF(AF161:AK161&gt;=Parameters!$D$40,1,"")),""))),0) +
   IF(Parameters!$D$31,SUM(IF(ISNUMBER(AF161:AK161),(IF(AF161:AK161&gt;=Parameters!$D$40,1,"")),"")),0) +
   IF(Parameters!$D$32,AVERAGE(IF(ISNUMBER(AF161:AK161),AF161:AK161)),0) +
   IF(Parameters!$D$33,IF(OR(IF(ISNUMBER(AF161:AK161),AF161:AK161)=0),0,GEOMEAN(IF(ISNUMBER(AF161:AK161),AF161:AK161))),0)</f>
        <v>4.5</v>
      </c>
      <c r="N161" s="21">
        <f t="shared" si="10"/>
        <v>4.5</v>
      </c>
      <c r="O161" s="81"/>
      <c r="P161" s="22"/>
      <c r="Q161" s="48"/>
      <c r="R161" s="23">
        <f>IF(Parameters!$D$21 = 1, MAX(Y161, AF161),
IF(Parameters!$D$22 = 1, AVERAGE(Y161,AF161),
IF(Parameters!$D$23 = 1, IFERROR(GEOMEAN(Y161, AF161), 0),
IF(Parameters!$D$24, IF(AND(Y161=10,AF161=10),10,0),
IF(Parameters!$D$25, IF(AND(Y161&gt;7,AF161&gt;7),10,0),
IF(Parameters!$D$26, IF(AND(Y161&gt;7,AF161&gt;7), 10, IF(OR(AND(Y161&gt;7,AF161&gt;5),AND(Y161&gt;5,AF161&gt;7)),6,0)),"no method"))))))</f>
        <v>10</v>
      </c>
      <c r="S161" s="23">
        <f>IF(Parameters!$D$21 = 1, MAX(Z161, AG161),
IF(Parameters!$D$22 = 1, AVERAGE(Z161,AG161),
IF(Parameters!$D$23 = 1, IFERROR(GEOMEAN(Z161, AG161), 0),
IF(Parameters!$D$24, IF(AND(Z161=10,AG161=10),10,0),
IF(Parameters!$D$25, IF(AND(Z161&gt;7,AG161&gt;7),10,0),
IF(Parameters!$D$26, IF(AND(Z161&gt;7,AG161&gt;7), 10, IF(OR(AND(Z161&gt;7,AG161&gt;5),AND(Z161&gt;5,AG161&gt;7)),6,0)),"no method"))))))</f>
        <v>10</v>
      </c>
      <c r="T161" s="23">
        <f>IF(Parameters!$D$21 = 1, MAX(AA161, AH161),
IF(Parameters!$D$22 = 1, AVERAGE(AA161,AH161),
IF(Parameters!$D$23 = 1, IFERROR(GEOMEAN(AA161, AH161), 0),
IF(Parameters!$D$24, IF(AND(AA161=10,AH161=10),10,0),
IF(Parameters!$D$25, IF(AND(AA161&gt;7,AH161&gt;7),10,0),
IF(Parameters!$D$26, IF(AND(AA161&gt;7,AH161&gt;7), 10, IF(OR(AND(AA161&gt;7,AH161&gt;5),AND(AA161&gt;5,AH161&gt;7)),6,0)),"no method"))))))</f>
        <v>0</v>
      </c>
      <c r="U161" s="23">
        <f>IF(Parameters!$D$21 = 1, MAX(AB161, AI161),
IF(Parameters!$D$22 = 1, AVERAGE(AB161,AI161),
IF(Parameters!$D$23 = 1, IFERROR(GEOMEAN(AB161, AI161), 0),
IF(Parameters!$D$24, IF(AND(AB161=10,AI161=10),10,0),
IF(Parameters!$D$25, IF(AND(AB161&gt;7,AI161&gt;7),10,0),
IF(Parameters!$D$26, IF(AND(AB161&gt;7,AI161&gt;7), 10, IF(OR(AND(AB161&gt;7,AI161&gt;5),AND(AB161&gt;5,AI161&gt;7)),6,0)),"no method"))))))</f>
        <v>10</v>
      </c>
      <c r="V161" s="23">
        <f>IF(Parameters!$D$21 = 1, MAX(AC161, AJ161),
IF(Parameters!$D$22 = 1, AVERAGE(AC161,AJ161),
IF(Parameters!$D$23 = 1, IFERROR(GEOMEAN(AC161, AJ161), 0),
IF(Parameters!$D$24, IF(AND(AC161=10,AJ161=10),10,0),
IF(Parameters!$D$25, IF(AND(AC161&gt;7,AJ161&gt;7),10,0),
IF(Parameters!$D$26, IF(AND(AC161&gt;7,AJ161&gt;7), 10, IF(OR(AND(AC161&gt;7,AJ161&gt;5),AND(AC161&gt;5,AJ161&gt;7)),6,0)),"no method"))))))</f>
        <v>6</v>
      </c>
      <c r="W161" s="23">
        <f>IF(Parameters!$D$21 = 1, MAX(AD161, AK161),
IF(Parameters!$D$22 = 1, AVERAGE(AD161,AK161),
IF(Parameters!$D$23 = 1, IFERROR(GEOMEAN(AD161, AK161), 0),
IF(Parameters!$D$24, IF(AND(AD161=10,AK161=10),10,0),
IF(Parameters!$D$25, IF(AND(AD161&gt;7,AK161&gt;7),10,0),
IF(Parameters!$D$26, IF(AND(AD161&gt;7,AK161&gt;7), 10, IF(OR(AND(AD161&gt;7,AK161&gt;5),AND(AD161&gt;5,AK161&gt;7)),6,0)),"no method"))))))</f>
        <v>10</v>
      </c>
      <c r="X161" s="49"/>
      <c r="Y161" s="23">
        <v>10</v>
      </c>
      <c r="Z161" s="23">
        <v>10</v>
      </c>
      <c r="AA161" s="24">
        <v>0</v>
      </c>
      <c r="AB161" s="23">
        <v>10</v>
      </c>
      <c r="AC161" s="23">
        <v>5</v>
      </c>
      <c r="AD161" s="23">
        <v>10</v>
      </c>
      <c r="AE161" s="49"/>
      <c r="AF161" s="23">
        <v>10</v>
      </c>
      <c r="AG161" s="23">
        <v>10</v>
      </c>
      <c r="AH161" s="23">
        <v>0</v>
      </c>
      <c r="AI161" s="23">
        <v>10</v>
      </c>
      <c r="AJ161" s="23">
        <v>7</v>
      </c>
      <c r="AK161" s="23">
        <v>10</v>
      </c>
      <c r="AL161" s="48"/>
      <c r="AM161" s="25">
        <v>0</v>
      </c>
      <c r="AN161" s="25">
        <v>0.1</v>
      </c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</row>
    <row r="162" spans="1:53" x14ac:dyDescent="0.2">
      <c r="A162" s="61">
        <v>157</v>
      </c>
      <c r="B162" s="18" t="s">
        <v>315</v>
      </c>
      <c r="C162" s="18" t="s">
        <v>316</v>
      </c>
      <c r="D162" s="18" t="s">
        <v>434</v>
      </c>
      <c r="E162" s="18" t="s">
        <v>431</v>
      </c>
      <c r="F162" s="48"/>
      <c r="G162" s="20" cm="1">
        <f t="array" ref="G162">IF(Parameters!$D$30, SUM(IF(ISNUMBER(R162:W162),(IF(R162:W162&gt;=Parameters!$D$36,1,"")),""))+0.5*(SUM(IF(ISNUMBER(R162:W162),(IF(R162:W162&gt;=Parameters!$D$37,1,"")),""))-SUM(IF(ISNUMBER(R162:W162),(IF(R162:W162&gt;=Parameters!$D$36,1,"")),""))),0) +
   IF(Parameters!$D$31,SUM(IF(ISNUMBER(R162:W162),(IF(R162:W162&gt;=Parameters!$D$36,1,"")),"")),0) +
   IF(Parameters!$D$32,AVERAGE(IF(ISNUMBER(R162:W162),R162:W162)),0) +
   IF(Parameters!$D$33,IF(OR(IF(ISNUMBER(R162:W162),R162:W162)=0),0,GEOMEAN(IF(ISNUMBER(R162:W162),R162:W162))),0)</f>
        <v>1.5</v>
      </c>
      <c r="H162" s="21">
        <f t="shared" si="8"/>
        <v>1.5</v>
      </c>
      <c r="I162" s="81"/>
      <c r="J162" s="20" cm="1">
        <f t="array" ref="J162">IF(Parameters!$D$30, SUM(IF(ISNUMBER(Y162:AD162),(IF(Y162:AD162&gt;=Parameters!$D$40,1,"")),""))+0.5*(SUM(IF(ISNUMBER(Y162:AD162),(IF(Y162:AD162&gt;=Parameters!$D$41,1,"")),""))-SUM(IF(ISNUMBER(Y162:AD162),(IF(Y162:AD162&gt;=Parameters!$D$40,1,"")),""))),0) +
   IF(Parameters!$D$31,SUM(IF(ISNUMBER(Y162:AD162),(IF(Y162:AD162&gt;=Parameters!$D$40,1,"")),"")),0) +
   IF(Parameters!$D$32,AVERAGE(IF(ISNUMBER(Y162:AD162),Y162:AD162)),0) +
   IF(Parameters!$D$33,IF(OR(IF(ISNUMBER(Y162:AD162),Y162:AD162)=0),0,GEOMEAN(IF(ISNUMBER(Y162:AD162),Y162:AD162))),0)</f>
        <v>2.5</v>
      </c>
      <c r="K162" s="21">
        <f t="shared" si="9"/>
        <v>2.5</v>
      </c>
      <c r="L162" s="81"/>
      <c r="M162" s="19" cm="1">
        <f t="array" ref="M162">IF(Parameters!$D$30, SUM(IF(ISNUMBER(AF162:AK162),(IF(AF162:AK162&gt;=Parameters!$D$40,1,"")),""))+0.5*(SUM(IF(ISNUMBER(AF162:AK162),(IF(AF162:AK162&gt;=Parameters!$D$41,1,"")),""))-SUM(IF(ISNUMBER(AF162:AK162),(IF(AF162:AK162&gt;=Parameters!$D$40,1,"")),""))),0) +
   IF(Parameters!$D$31,SUM(IF(ISNUMBER(AF162:AK162),(IF(AF162:AK162&gt;=Parameters!$D$40,1,"")),"")),0) +
   IF(Parameters!$D$32,AVERAGE(IF(ISNUMBER(AF162:AK162),AF162:AK162)),0) +
   IF(Parameters!$D$33,IF(OR(IF(ISNUMBER(AF162:AK162),AF162:AK162)=0),0,GEOMEAN(IF(ISNUMBER(AF162:AK162),AF162:AK162))),0)</f>
        <v>1</v>
      </c>
      <c r="N162" s="21">
        <f t="shared" si="10"/>
        <v>1</v>
      </c>
      <c r="O162" s="81"/>
      <c r="P162" s="22"/>
      <c r="Q162" s="48"/>
      <c r="R162" s="23">
        <f>IF(Parameters!$D$21 = 1, MAX(Y162, AF162),
IF(Parameters!$D$22 = 1, AVERAGE(Y162,AF162),
IF(Parameters!$D$23 = 1, IFERROR(GEOMEAN(Y162, AF162), 0),
IF(Parameters!$D$24, IF(AND(Y162=10,AF162=10),10,0),
IF(Parameters!$D$25, IF(AND(Y162&gt;7,AF162&gt;7),10,0),
IF(Parameters!$D$26, IF(AND(Y162&gt;7,AF162&gt;7), 10, IF(OR(AND(Y162&gt;7,AF162&gt;5),AND(Y162&gt;5,AF162&gt;7)),6,0)),"no method"))))))</f>
        <v>5.8734599999999997</v>
      </c>
      <c r="S162" s="23">
        <f>IF(Parameters!$D$21 = 1, MAX(Z162, AG162),
IF(Parameters!$D$22 = 1, AVERAGE(Z162,AG162),
IF(Parameters!$D$23 = 1, IFERROR(GEOMEAN(Z162, AG162), 0),
IF(Parameters!$D$24, IF(AND(Z162=10,AG162=10),10,0),
IF(Parameters!$D$25, IF(AND(Z162&gt;7,AG162&gt;7),10,0),
IF(Parameters!$D$26, IF(AND(Z162&gt;7,AG162&gt;7), 10, IF(OR(AND(Z162&gt;7,AG162&gt;5),AND(Z162&gt;5,AG162&gt;7)),6,0)),"no method"))))))</f>
        <v>4.1028708133971303</v>
      </c>
      <c r="T162" s="23">
        <f>IF(Parameters!$D$21 = 1, MAX(AA162, AH162),
IF(Parameters!$D$22 = 1, AVERAGE(AA162,AH162),
IF(Parameters!$D$23 = 1, IFERROR(GEOMEAN(AA162, AH162), 0),
IF(Parameters!$D$24, IF(AND(AA162=10,AH162=10),10,0),
IF(Parameters!$D$25, IF(AND(AA162&gt;7,AH162&gt;7),10,0),
IF(Parameters!$D$26, IF(AND(AA162&gt;7,AH162&gt;7), 10, IF(OR(AND(AA162&gt;7,AH162&gt;5),AND(AA162&gt;5,AH162&gt;7)),6,0)),"no method"))))))</f>
        <v>4.5557851239669347</v>
      </c>
      <c r="U162" s="23">
        <f>IF(Parameters!$D$21 = 1, MAX(AB162, AI162),
IF(Parameters!$D$22 = 1, AVERAGE(AB162,AI162),
IF(Parameters!$D$23 = 1, IFERROR(GEOMEAN(AB162, AI162), 0),
IF(Parameters!$D$24, IF(AND(AB162=10,AI162=10),10,0),
IF(Parameters!$D$25, IF(AND(AB162&gt;7,AI162&gt;7),10,0),
IF(Parameters!$D$26, IF(AND(AB162&gt;7,AI162&gt;7), 10, IF(OR(AND(AB162&gt;7,AI162&gt;5),AND(AB162&gt;5,AI162&gt;7)),6,0)),"no method"))))))</f>
        <v>9.3571428571428541</v>
      </c>
      <c r="V162" s="23">
        <f>IF(Parameters!$D$21 = 1, MAX(AC162, AJ162),
IF(Parameters!$D$22 = 1, AVERAGE(AC162,AJ162),
IF(Parameters!$D$23 = 1, IFERROR(GEOMEAN(AC162, AJ162), 0),
IF(Parameters!$D$24, IF(AND(AC162=10,AJ162=10),10,0),
IF(Parameters!$D$25, IF(AND(AC162&gt;7,AJ162&gt;7),10,0),
IF(Parameters!$D$26, IF(AND(AC162&gt;7,AJ162&gt;7), 10, IF(OR(AND(AC162&gt;7,AJ162&gt;5),AND(AC162&gt;5,AJ162&gt;7)),6,0)),"no method"))))))</f>
        <v>0.25</v>
      </c>
      <c r="W162" s="23">
        <f>IF(Parameters!$D$21 = 1, MAX(AD162, AK162),
IF(Parameters!$D$22 = 1, AVERAGE(AD162,AK162),
IF(Parameters!$D$23 = 1, IFERROR(GEOMEAN(AD162, AK162), 0),
IF(Parameters!$D$24, IF(AND(AD162=10,AK162=10),10,0),
IF(Parameters!$D$25, IF(AND(AD162&gt;7,AK162&gt;7),10,0),
IF(Parameters!$D$26, IF(AND(AD162&gt;7,AK162&gt;7), 10, IF(OR(AND(AD162&gt;7,AK162&gt;5),AND(AD162&gt;5,AK162&gt;7)),6,0)),"no method"))))))</f>
        <v>0</v>
      </c>
      <c r="X162" s="49"/>
      <c r="Y162" s="23">
        <v>10</v>
      </c>
      <c r="Z162" s="23">
        <v>8.2057416267942607</v>
      </c>
      <c r="AA162" s="24">
        <v>7.5206611570247901</v>
      </c>
      <c r="AB162" s="23">
        <v>8.71428571428571</v>
      </c>
      <c r="AC162" s="23">
        <v>0.5</v>
      </c>
      <c r="AD162" s="23">
        <v>0</v>
      </c>
      <c r="AE162" s="49"/>
      <c r="AF162" s="23">
        <v>1.74692</v>
      </c>
      <c r="AG162" s="23">
        <v>0</v>
      </c>
      <c r="AH162" s="23">
        <v>1.5909090909090799</v>
      </c>
      <c r="AI162" s="23">
        <v>10</v>
      </c>
      <c r="AJ162" s="23">
        <v>0</v>
      </c>
      <c r="AK162" s="23">
        <v>0</v>
      </c>
      <c r="AL162" s="48"/>
      <c r="AM162" s="25">
        <v>0</v>
      </c>
      <c r="AN162" s="25">
        <v>0.5</v>
      </c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</row>
    <row r="163" spans="1:53" x14ac:dyDescent="0.2">
      <c r="A163" s="61">
        <v>158</v>
      </c>
      <c r="B163" s="18" t="s">
        <v>317</v>
      </c>
      <c r="C163" s="18" t="s">
        <v>318</v>
      </c>
      <c r="D163" s="18" t="s">
        <v>437</v>
      </c>
      <c r="E163" s="18" t="s">
        <v>432</v>
      </c>
      <c r="F163" s="48"/>
      <c r="G163" s="20" cm="1">
        <f t="array" ref="G163">IF(Parameters!$D$30, SUM(IF(ISNUMBER(R163:W163),(IF(R163:W163&gt;=Parameters!$D$36,1,"")),""))+0.5*(SUM(IF(ISNUMBER(R163:W163),(IF(R163:W163&gt;=Parameters!$D$37,1,"")),""))-SUM(IF(ISNUMBER(R163:W163),(IF(R163:W163&gt;=Parameters!$D$36,1,"")),""))),0) +
   IF(Parameters!$D$31,SUM(IF(ISNUMBER(R163:W163),(IF(R163:W163&gt;=Parameters!$D$36,1,"")),"")),0) +
   IF(Parameters!$D$32,AVERAGE(IF(ISNUMBER(R163:W163),R163:W163)),0) +
   IF(Parameters!$D$33,IF(OR(IF(ISNUMBER(R163:W163),R163:W163)=0),0,GEOMEAN(IF(ISNUMBER(R163:W163),R163:W163))),0)</f>
        <v>1.5</v>
      </c>
      <c r="H163" s="21">
        <f t="shared" si="8"/>
        <v>1.5</v>
      </c>
      <c r="I163" s="81"/>
      <c r="J163" s="20" cm="1">
        <f t="array" ref="J163">IF(Parameters!$D$30, SUM(IF(ISNUMBER(Y163:AD163),(IF(Y163:AD163&gt;=Parameters!$D$40,1,"")),""))+0.5*(SUM(IF(ISNUMBER(Y163:AD163),(IF(Y163:AD163&gt;=Parameters!$D$41,1,"")),""))-SUM(IF(ISNUMBER(Y163:AD163),(IF(Y163:AD163&gt;=Parameters!$D$40,1,"")),""))),0) +
   IF(Parameters!$D$31,SUM(IF(ISNUMBER(Y163:AD163),(IF(Y163:AD163&gt;=Parameters!$D$40,1,"")),"")),0) +
   IF(Parameters!$D$32,AVERAGE(IF(ISNUMBER(Y163:AD163),Y163:AD163)),0) +
   IF(Parameters!$D$33,IF(OR(IF(ISNUMBER(Y163:AD163),Y163:AD163)=0),0,GEOMEAN(IF(ISNUMBER(Y163:AD163),Y163:AD163))),0)</f>
        <v>0</v>
      </c>
      <c r="K163" s="21">
        <f t="shared" si="9"/>
        <v>0</v>
      </c>
      <c r="L163" s="81"/>
      <c r="M163" s="19" cm="1">
        <f t="array" ref="M163">IF(Parameters!$D$30, SUM(IF(ISNUMBER(AF163:AK163),(IF(AF163:AK163&gt;=Parameters!$D$40,1,"")),""))+0.5*(SUM(IF(ISNUMBER(AF163:AK163),(IF(AF163:AK163&gt;=Parameters!$D$41,1,"")),""))-SUM(IF(ISNUMBER(AF163:AK163),(IF(AF163:AK163&gt;=Parameters!$D$40,1,"")),""))),0) +
   IF(Parameters!$D$31,SUM(IF(ISNUMBER(AF163:AK163),(IF(AF163:AK163&gt;=Parameters!$D$40,1,"")),"")),0) +
   IF(Parameters!$D$32,AVERAGE(IF(ISNUMBER(AF163:AK163),AF163:AK163)),0) +
   IF(Parameters!$D$33,IF(OR(IF(ISNUMBER(AF163:AK163),AF163:AK163)=0),0,GEOMEAN(IF(ISNUMBER(AF163:AK163),AF163:AK163))),0)</f>
        <v>1.5</v>
      </c>
      <c r="N163" s="21">
        <f t="shared" si="10"/>
        <v>1.5</v>
      </c>
      <c r="O163" s="81"/>
      <c r="P163" s="22"/>
      <c r="Q163" s="48"/>
      <c r="R163" s="23">
        <f>IF(Parameters!$D$21 = 1, MAX(Y163, AF163),
IF(Parameters!$D$22 = 1, AVERAGE(Y163,AF163),
IF(Parameters!$D$23 = 1, IFERROR(GEOMEAN(Y163, AF163), 0),
IF(Parameters!$D$24, IF(AND(Y163=10,AF163=10),10,0),
IF(Parameters!$D$25, IF(AND(Y163&gt;7,AF163&gt;7),10,0),
IF(Parameters!$D$26, IF(AND(Y163&gt;7,AF163&gt;7), 10, IF(OR(AND(Y163&gt;7,AF163&gt;5),AND(Y163&gt;5,AF163&gt;7)),6,0)),"no method"))))))</f>
        <v>4.6484615384615404</v>
      </c>
      <c r="S163" s="23">
        <f>IF(Parameters!$D$21 = 1, MAX(Z163, AG163),
IF(Parameters!$D$22 = 1, AVERAGE(Z163,AG163),
IF(Parameters!$D$23 = 1, IFERROR(GEOMEAN(Z163, AG163), 0),
IF(Parameters!$D$24, IF(AND(Z163=10,AG163=10),10,0),
IF(Parameters!$D$25, IF(AND(Z163&gt;7,AG163&gt;7),10,0),
IF(Parameters!$D$26, IF(AND(Z163&gt;7,AG163&gt;7), 10, IF(OR(AND(Z163&gt;7,AG163&gt;5),AND(Z163&gt;5,AG163&gt;7)),6,0)),"no method"))))))</f>
        <v>2.7631578947368398</v>
      </c>
      <c r="T163" s="23">
        <f>IF(Parameters!$D$21 = 1, MAX(AA163, AH163),
IF(Parameters!$D$22 = 1, AVERAGE(AA163,AH163),
IF(Parameters!$D$23 = 1, IFERROR(GEOMEAN(AA163, AH163), 0),
IF(Parameters!$D$24, IF(AND(AA163=10,AH163=10),10,0),
IF(Parameters!$D$25, IF(AND(AA163&gt;7,AH163&gt;7),10,0),
IF(Parameters!$D$26, IF(AND(AA163&gt;7,AH163&gt;7), 10, IF(OR(AND(AA163&gt;7,AH163&gt;5),AND(AA163&gt;5,AH163&gt;7)),6,0)),"no method"))))))</f>
        <v>4.4938016528925653</v>
      </c>
      <c r="U163" s="23">
        <f>IF(Parameters!$D$21 = 1, MAX(AB163, AI163),
IF(Parameters!$D$22 = 1, AVERAGE(AB163,AI163),
IF(Parameters!$D$23 = 1, IFERROR(GEOMEAN(AB163, AI163), 0),
IF(Parameters!$D$24, IF(AND(AB163=10,AI163=10),10,0),
IF(Parameters!$D$25, IF(AND(AB163&gt;7,AI163&gt;7),10,0),
IF(Parameters!$D$26, IF(AND(AB163&gt;7,AI163&gt;7), 10, IF(OR(AND(AB163&gt;7,AI163&gt;5),AND(AB163&gt;5,AI163&gt;7)),6,0)),"no method"))))))</f>
        <v>6.2866666666666653</v>
      </c>
      <c r="V163" s="23">
        <f>IF(Parameters!$D$21 = 1, MAX(AC163, AJ163),
IF(Parameters!$D$22 = 1, AVERAGE(AC163,AJ163),
IF(Parameters!$D$23 = 1, IFERROR(GEOMEAN(AC163, AJ163), 0),
IF(Parameters!$D$24, IF(AND(AC163=10,AJ163=10),10,0),
IF(Parameters!$D$25, IF(AND(AC163&gt;7,AJ163&gt;7),10,0),
IF(Parameters!$D$26, IF(AND(AC163&gt;7,AJ163&gt;7), 10, IF(OR(AND(AC163&gt;7,AJ163&gt;5),AND(AC163&gt;5,AJ163&gt;7)),6,0)),"no method"))))))</f>
        <v>7.4166666666666652</v>
      </c>
      <c r="W163" s="23">
        <f>IF(Parameters!$D$21 = 1, MAX(AD163, AK163),
IF(Parameters!$D$22 = 1, AVERAGE(AD163,AK163),
IF(Parameters!$D$23 = 1, IFERROR(GEOMEAN(AD163, AK163), 0),
IF(Parameters!$D$24, IF(AND(AD163=10,AK163=10),10,0),
IF(Parameters!$D$25, IF(AND(AD163&gt;7,AK163&gt;7),10,0),
IF(Parameters!$D$26, IF(AND(AD163&gt;7,AK163&gt;7), 10, IF(OR(AND(AD163&gt;7,AK163&gt;5),AND(AD163&gt;5,AK163&gt;7)),6,0)),"no method"))))))</f>
        <v>0</v>
      </c>
      <c r="X163" s="49"/>
      <c r="Y163" s="23">
        <v>6.7</v>
      </c>
      <c r="Z163" s="23">
        <v>5.5263157894736796</v>
      </c>
      <c r="AA163" s="24">
        <v>6.9421487603305803</v>
      </c>
      <c r="AB163" s="23">
        <v>5</v>
      </c>
      <c r="AC163" s="23">
        <v>4.8333333333333304</v>
      </c>
      <c r="AD163" s="23">
        <v>0</v>
      </c>
      <c r="AE163" s="49"/>
      <c r="AF163" s="23">
        <v>2.5969230769230802</v>
      </c>
      <c r="AG163" s="23">
        <v>0</v>
      </c>
      <c r="AH163" s="23">
        <v>2.0454545454545499</v>
      </c>
      <c r="AI163" s="23">
        <v>7.5733333333333297</v>
      </c>
      <c r="AJ163" s="23">
        <v>10</v>
      </c>
      <c r="AK163" s="23">
        <v>0</v>
      </c>
      <c r="AL163" s="48"/>
      <c r="AM163" s="25">
        <v>0</v>
      </c>
      <c r="AN163" s="25">
        <v>0.3</v>
      </c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</row>
    <row r="164" spans="1:53" x14ac:dyDescent="0.2">
      <c r="A164" s="61">
        <v>159</v>
      </c>
      <c r="B164" s="18" t="s">
        <v>319</v>
      </c>
      <c r="C164" s="18" t="s">
        <v>320</v>
      </c>
      <c r="D164" s="18" t="s">
        <v>435</v>
      </c>
      <c r="E164" s="18" t="s">
        <v>426</v>
      </c>
      <c r="F164" s="48"/>
      <c r="G164" s="20" cm="1">
        <f t="array" ref="G164">IF(Parameters!$D$30, SUM(IF(ISNUMBER(R164:W164),(IF(R164:W164&gt;=Parameters!$D$36,1,"")),""))+0.5*(SUM(IF(ISNUMBER(R164:W164),(IF(R164:W164&gt;=Parameters!$D$37,1,"")),""))-SUM(IF(ISNUMBER(R164:W164),(IF(R164:W164&gt;=Parameters!$D$36,1,"")),""))),0) +
   IF(Parameters!$D$31,SUM(IF(ISNUMBER(R164:W164),(IF(R164:W164&gt;=Parameters!$D$36,1,"")),"")),0) +
   IF(Parameters!$D$32,AVERAGE(IF(ISNUMBER(R164:W164),R164:W164)),0) +
   IF(Parameters!$D$33,IF(OR(IF(ISNUMBER(R164:W164),R164:W164)=0),0,GEOMEAN(IF(ISNUMBER(R164:W164),R164:W164))),0)</f>
        <v>1.5</v>
      </c>
      <c r="H164" s="21">
        <f t="shared" si="8"/>
        <v>1.5</v>
      </c>
      <c r="I164" s="81"/>
      <c r="J164" s="20" cm="1">
        <f t="array" ref="J164">IF(Parameters!$D$30, SUM(IF(ISNUMBER(Y164:AD164),(IF(Y164:AD164&gt;=Parameters!$D$40,1,"")),""))+0.5*(SUM(IF(ISNUMBER(Y164:AD164),(IF(Y164:AD164&gt;=Parameters!$D$41,1,"")),""))-SUM(IF(ISNUMBER(Y164:AD164),(IF(Y164:AD164&gt;=Parameters!$D$40,1,"")),""))),0) +
   IF(Parameters!$D$31,SUM(IF(ISNUMBER(Y164:AD164),(IF(Y164:AD164&gt;=Parameters!$D$40,1,"")),"")),0) +
   IF(Parameters!$D$32,AVERAGE(IF(ISNUMBER(Y164:AD164),Y164:AD164)),0) +
   IF(Parameters!$D$33,IF(OR(IF(ISNUMBER(Y164:AD164),Y164:AD164)=0),0,GEOMEAN(IF(ISNUMBER(Y164:AD164),Y164:AD164))),0)</f>
        <v>0</v>
      </c>
      <c r="K164" s="21">
        <f t="shared" si="9"/>
        <v>0</v>
      </c>
      <c r="L164" s="81"/>
      <c r="M164" s="19" cm="1">
        <f t="array" ref="M164">IF(Parameters!$D$30, SUM(IF(ISNUMBER(AF164:AK164),(IF(AF164:AK164&gt;=Parameters!$D$40,1,"")),""))+0.5*(SUM(IF(ISNUMBER(AF164:AK164),(IF(AF164:AK164&gt;=Parameters!$D$41,1,"")),""))-SUM(IF(ISNUMBER(AF164:AK164),(IF(AF164:AK164&gt;=Parameters!$D$40,1,"")),""))),0) +
   IF(Parameters!$D$31,SUM(IF(ISNUMBER(AF164:AK164),(IF(AF164:AK164&gt;=Parameters!$D$40,1,"")),"")),0) +
   IF(Parameters!$D$32,AVERAGE(IF(ISNUMBER(AF164:AK164),AF164:AK164)),0) +
   IF(Parameters!$D$33,IF(OR(IF(ISNUMBER(AF164:AK164),AF164:AK164)=0),0,GEOMEAN(IF(ISNUMBER(AF164:AK164),AF164:AK164))),0)</f>
        <v>1.5</v>
      </c>
      <c r="N164" s="21">
        <f t="shared" si="10"/>
        <v>1.5</v>
      </c>
      <c r="O164" s="81"/>
      <c r="P164" s="22"/>
      <c r="Q164" s="48"/>
      <c r="R164" s="23">
        <f>IF(Parameters!$D$21 = 1, MAX(Y164, AF164),
IF(Parameters!$D$22 = 1, AVERAGE(Y164,AF164),
IF(Parameters!$D$23 = 1, IFERROR(GEOMEAN(Y164, AF164), 0),
IF(Parameters!$D$24, IF(AND(Y164=10,AF164=10),10,0),
IF(Parameters!$D$25, IF(AND(Y164&gt;7,AF164&gt;7),10,0),
IF(Parameters!$D$26, IF(AND(Y164&gt;7,AF164&gt;7), 10, IF(OR(AND(Y164&gt;7,AF164&gt;5),AND(Y164&gt;5,AF164&gt;7)),6,0)),"no method"))))))</f>
        <v>7.21</v>
      </c>
      <c r="S164" s="23">
        <f>IF(Parameters!$D$21 = 1, MAX(Z164, AG164),
IF(Parameters!$D$22 = 1, AVERAGE(Z164,AG164),
IF(Parameters!$D$23 = 1, IFERROR(GEOMEAN(Z164, AG164), 0),
IF(Parameters!$D$24, IF(AND(Z164=10,AG164=10),10,0),
IF(Parameters!$D$25, IF(AND(Z164&gt;7,AG164&gt;7),10,0),
IF(Parameters!$D$26, IF(AND(Z164&gt;7,AG164&gt;7), 10, IF(OR(AND(Z164&gt;7,AG164&gt;5),AND(Z164&gt;5,AG164&gt;7)),6,0)),"no method"))))))</f>
        <v>0.43062200956937802</v>
      </c>
      <c r="T164" s="23">
        <f>IF(Parameters!$D$21 = 1, MAX(AA164, AH164),
IF(Parameters!$D$22 = 1, AVERAGE(AA164,AH164),
IF(Parameters!$D$23 = 1, IFERROR(GEOMEAN(AA164, AH164), 0),
IF(Parameters!$D$24, IF(AND(AA164=10,AH164=10),10,0),
IF(Parameters!$D$25, IF(AND(AA164&gt;7,AH164&gt;7),10,0),
IF(Parameters!$D$26, IF(AND(AA164&gt;7,AH164&gt;7), 10, IF(OR(AND(AA164&gt;7,AH164&gt;5),AND(AA164&gt;5,AH164&gt;7)),6,0)),"no method"))))))</f>
        <v>5.4008264462809903</v>
      </c>
      <c r="U164" s="23">
        <f>IF(Parameters!$D$21 = 1, MAX(AB164, AI164),
IF(Parameters!$D$22 = 1, AVERAGE(AB164,AI164),
IF(Parameters!$D$23 = 1, IFERROR(GEOMEAN(AB164, AI164), 0),
IF(Parameters!$D$24, IF(AND(AB164=10,AI164=10),10,0),
IF(Parameters!$D$25, IF(AND(AB164&gt;7,AI164&gt;7),10,0),
IF(Parameters!$D$26, IF(AND(AB164&gt;7,AI164&gt;7), 10, IF(OR(AND(AB164&gt;7,AI164&gt;5),AND(AB164&gt;5,AI164&gt;7)),6,0)),"no method"))))))</f>
        <v>4.017857142857145</v>
      </c>
      <c r="V164" s="23">
        <f>IF(Parameters!$D$21 = 1, MAX(AC164, AJ164),
IF(Parameters!$D$22 = 1, AVERAGE(AC164,AJ164),
IF(Parameters!$D$23 = 1, IFERROR(GEOMEAN(AC164, AJ164), 0),
IF(Parameters!$D$24, IF(AND(AC164=10,AJ164=10),10,0),
IF(Parameters!$D$25, IF(AND(AC164&gt;7,AJ164&gt;7),10,0),
IF(Parameters!$D$26, IF(AND(AC164&gt;7,AJ164&gt;7), 10, IF(OR(AND(AC164&gt;7,AJ164&gt;5),AND(AC164&gt;5,AJ164&gt;7)),6,0)),"no method"))))))</f>
        <v>1.5</v>
      </c>
      <c r="W164" s="23">
        <f>IF(Parameters!$D$21 = 1, MAX(AD164, AK164),
IF(Parameters!$D$22 = 1, AVERAGE(AD164,AK164),
IF(Parameters!$D$23 = 1, IFERROR(GEOMEAN(AD164, AK164), 0),
IF(Parameters!$D$24, IF(AND(AD164=10,AK164=10),10,0),
IF(Parameters!$D$25, IF(AND(AD164&gt;7,AK164&gt;7),10,0),
IF(Parameters!$D$26, IF(AND(AD164&gt;7,AK164&gt;7), 10, IF(OR(AND(AD164&gt;7,AK164&gt;5),AND(AD164&gt;5,AK164&gt;7)),6,0)),"no method"))))))</f>
        <v>0</v>
      </c>
      <c r="X164" s="49"/>
      <c r="Y164" s="23">
        <v>4.42</v>
      </c>
      <c r="Z164" s="23">
        <v>0.86124401913875603</v>
      </c>
      <c r="AA164" s="24">
        <v>3.0743801652892602</v>
      </c>
      <c r="AB164" s="23">
        <v>1.28571428571429</v>
      </c>
      <c r="AC164" s="23">
        <v>3</v>
      </c>
      <c r="AD164" s="23">
        <v>0</v>
      </c>
      <c r="AE164" s="49"/>
      <c r="AF164" s="23">
        <v>10</v>
      </c>
      <c r="AG164" s="23">
        <v>0</v>
      </c>
      <c r="AH164" s="23">
        <v>7.7272727272727204</v>
      </c>
      <c r="AI164" s="23">
        <v>6.75</v>
      </c>
      <c r="AJ164" s="23">
        <v>0</v>
      </c>
      <c r="AK164" s="23">
        <v>0</v>
      </c>
      <c r="AL164" s="48"/>
      <c r="AM164" s="25">
        <v>0</v>
      </c>
      <c r="AN164" s="25">
        <v>0.3</v>
      </c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</row>
    <row r="165" spans="1:53" x14ac:dyDescent="0.2">
      <c r="A165" s="61">
        <v>160</v>
      </c>
      <c r="B165" s="18" t="s">
        <v>321</v>
      </c>
      <c r="C165" s="18" t="s">
        <v>322</v>
      </c>
      <c r="D165" s="18" t="s">
        <v>435</v>
      </c>
      <c r="E165" s="18" t="s">
        <v>426</v>
      </c>
      <c r="F165" s="48"/>
      <c r="G165" s="20" cm="1">
        <f t="array" ref="G165">IF(Parameters!$D$30, SUM(IF(ISNUMBER(R165:W165),(IF(R165:W165&gt;=Parameters!$D$36,1,"")),""))+0.5*(SUM(IF(ISNUMBER(R165:W165),(IF(R165:W165&gt;=Parameters!$D$37,1,"")),""))-SUM(IF(ISNUMBER(R165:W165),(IF(R165:W165&gt;=Parameters!$D$36,1,"")),""))),0) +
   IF(Parameters!$D$31,SUM(IF(ISNUMBER(R165:W165),(IF(R165:W165&gt;=Parameters!$D$36,1,"")),"")),0) +
   IF(Parameters!$D$32,AVERAGE(IF(ISNUMBER(R165:W165),R165:W165)),0) +
   IF(Parameters!$D$33,IF(OR(IF(ISNUMBER(R165:W165),R165:W165)=0),0,GEOMEAN(IF(ISNUMBER(R165:W165),R165:W165))),0)</f>
        <v>1</v>
      </c>
      <c r="H165" s="21">
        <f t="shared" si="8"/>
        <v>1</v>
      </c>
      <c r="I165" s="81"/>
      <c r="J165" s="20" cm="1">
        <f t="array" ref="J165">IF(Parameters!$D$30, SUM(IF(ISNUMBER(Y165:AD165),(IF(Y165:AD165&gt;=Parameters!$D$40,1,"")),""))+0.5*(SUM(IF(ISNUMBER(Y165:AD165),(IF(Y165:AD165&gt;=Parameters!$D$41,1,"")),""))-SUM(IF(ISNUMBER(Y165:AD165),(IF(Y165:AD165&gt;=Parameters!$D$40,1,"")),""))),0) +
   IF(Parameters!$D$31,SUM(IF(ISNUMBER(Y165:AD165),(IF(Y165:AD165&gt;=Parameters!$D$40,1,"")),"")),0) +
   IF(Parameters!$D$32,AVERAGE(IF(ISNUMBER(Y165:AD165),Y165:AD165)),0) +
   IF(Parameters!$D$33,IF(OR(IF(ISNUMBER(Y165:AD165),Y165:AD165)=0),0,GEOMEAN(IF(ISNUMBER(Y165:AD165),Y165:AD165))),0)</f>
        <v>0</v>
      </c>
      <c r="K165" s="21">
        <f t="shared" si="9"/>
        <v>0</v>
      </c>
      <c r="L165" s="81"/>
      <c r="M165" s="19" cm="1">
        <f t="array" ref="M165">IF(Parameters!$D$30, SUM(IF(ISNUMBER(AF165:AK165),(IF(AF165:AK165&gt;=Parameters!$D$40,1,"")),""))+0.5*(SUM(IF(ISNUMBER(AF165:AK165),(IF(AF165:AK165&gt;=Parameters!$D$41,1,"")),""))-SUM(IF(ISNUMBER(AF165:AK165),(IF(AF165:AK165&gt;=Parameters!$D$40,1,"")),""))),0) +
   IF(Parameters!$D$31,SUM(IF(ISNUMBER(AF165:AK165),(IF(AF165:AK165&gt;=Parameters!$D$40,1,"")),"")),0) +
   IF(Parameters!$D$32,AVERAGE(IF(ISNUMBER(AF165:AK165),AF165:AK165)),0) +
   IF(Parameters!$D$33,IF(OR(IF(ISNUMBER(AF165:AK165),AF165:AK165)=0),0,GEOMEAN(IF(ISNUMBER(AF165:AK165),AF165:AK165))),0)</f>
        <v>2</v>
      </c>
      <c r="N165" s="21">
        <f t="shared" si="10"/>
        <v>2</v>
      </c>
      <c r="O165" s="81"/>
      <c r="P165" s="22"/>
      <c r="Q165" s="48"/>
      <c r="R165" s="23">
        <f>IF(Parameters!$D$21 = 1, MAX(Y165, AF165),
IF(Parameters!$D$22 = 1, AVERAGE(Y165,AF165),
IF(Parameters!$D$23 = 1, IFERROR(GEOMEAN(Y165, AF165), 0),
IF(Parameters!$D$24, IF(AND(Y165=10,AF165=10),10,0),
IF(Parameters!$D$25, IF(AND(Y165&gt;7,AF165&gt;7),10,0),
IF(Parameters!$D$26, IF(AND(Y165&gt;7,AF165&gt;7), 10, IF(OR(AND(Y165&gt;7,AF165&gt;5),AND(Y165&gt;5,AF165&gt;7)),6,0)),"no method"))))))</f>
        <v>5.875</v>
      </c>
      <c r="S165" s="23">
        <f>IF(Parameters!$D$21 = 1, MAX(Z165, AG165),
IF(Parameters!$D$22 = 1, AVERAGE(Z165,AG165),
IF(Parameters!$D$23 = 1, IFERROR(GEOMEAN(Z165, AG165), 0),
IF(Parameters!$D$24, IF(AND(Z165=10,AG165=10),10,0),
IF(Parameters!$D$25, IF(AND(Z165&gt;7,AG165&gt;7),10,0),
IF(Parameters!$D$26, IF(AND(Z165&gt;7,AG165&gt;7), 10, IF(OR(AND(Z165&gt;7,AG165&gt;5),AND(Z165&gt;5,AG165&gt;7)),6,0)),"no method"))))))</f>
        <v>0.107655502392345</v>
      </c>
      <c r="T165" s="23">
        <f>IF(Parameters!$D$21 = 1, MAX(AA165, AH165),
IF(Parameters!$D$22 = 1, AVERAGE(AA165,AH165),
IF(Parameters!$D$23 = 1, IFERROR(GEOMEAN(AA165, AH165), 0),
IF(Parameters!$D$24, IF(AND(AA165=10,AH165=10),10,0),
IF(Parameters!$D$25, IF(AND(AA165&gt;7,AH165&gt;7),10,0),
IF(Parameters!$D$26, IF(AND(AA165&gt;7,AH165&gt;7), 10, IF(OR(AND(AA165&gt;7,AH165&gt;5),AND(AA165&gt;5,AH165&gt;7)),6,0)),"no method"))))))</f>
        <v>1.115702479338845</v>
      </c>
      <c r="U165" s="23">
        <f>IF(Parameters!$D$21 = 1, MAX(AB165, AI165),
IF(Parameters!$D$22 = 1, AVERAGE(AB165,AI165),
IF(Parameters!$D$23 = 1, IFERROR(GEOMEAN(AB165, AI165), 0),
IF(Parameters!$D$24, IF(AND(AB165=10,AI165=10),10,0),
IF(Parameters!$D$25, IF(AND(AB165&gt;7,AI165&gt;7),10,0),
IF(Parameters!$D$26, IF(AND(AB165&gt;7,AI165&gt;7), 10, IF(OR(AND(AB165&gt;7,AI165&gt;5),AND(AB165&gt;5,AI165&gt;7)),6,0)),"no method"))))))</f>
        <v>5.1428571428571432</v>
      </c>
      <c r="V165" s="23">
        <f>IF(Parameters!$D$21 = 1, MAX(AC165, AJ165),
IF(Parameters!$D$22 = 1, AVERAGE(AC165,AJ165),
IF(Parameters!$D$23 = 1, IFERROR(GEOMEAN(AC165, AJ165), 0),
IF(Parameters!$D$24, IF(AND(AC165=10,AJ165=10),10,0),
IF(Parameters!$D$25, IF(AND(AC165&gt;7,AJ165&gt;7),10,0),
IF(Parameters!$D$26, IF(AND(AC165&gt;7,AJ165&gt;7), 10, IF(OR(AND(AC165&gt;7,AJ165&gt;5),AND(AC165&gt;5,AJ165&gt;7)),6,0)),"no method"))))))</f>
        <v>2</v>
      </c>
      <c r="W165" s="23">
        <f>IF(Parameters!$D$21 = 1, MAX(AD165, AK165),
IF(Parameters!$D$22 = 1, AVERAGE(AD165,AK165),
IF(Parameters!$D$23 = 1, IFERROR(GEOMEAN(AD165, AK165), 0),
IF(Parameters!$D$24, IF(AND(AD165=10,AK165=10),10,0),
IF(Parameters!$D$25, IF(AND(AD165&gt;7,AK165&gt;7),10,0),
IF(Parameters!$D$26, IF(AND(AD165&gt;7,AK165&gt;7), 10, IF(OR(AND(AD165&gt;7,AK165&gt;5),AND(AD165&gt;5,AK165&gt;7)),6,0)),"no method"))))))</f>
        <v>0</v>
      </c>
      <c r="X165" s="49"/>
      <c r="Y165" s="23">
        <v>1.75</v>
      </c>
      <c r="Z165" s="23">
        <v>0.21531100478469001</v>
      </c>
      <c r="AA165" s="24">
        <v>2.2314049586776901</v>
      </c>
      <c r="AB165" s="23">
        <v>0.28571428571428598</v>
      </c>
      <c r="AC165" s="23">
        <v>4</v>
      </c>
      <c r="AD165" s="23">
        <v>0</v>
      </c>
      <c r="AE165" s="49"/>
      <c r="AF165" s="23">
        <v>10</v>
      </c>
      <c r="AG165" s="23">
        <v>0</v>
      </c>
      <c r="AH165" s="23">
        <v>0</v>
      </c>
      <c r="AI165" s="23">
        <v>10</v>
      </c>
      <c r="AJ165" s="23">
        <v>0</v>
      </c>
      <c r="AK165" s="23">
        <v>0</v>
      </c>
      <c r="AL165" s="48"/>
      <c r="AM165" s="25">
        <v>0</v>
      </c>
      <c r="AN165" s="25">
        <v>0.3</v>
      </c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</row>
    <row r="166" spans="1:53" x14ac:dyDescent="0.2">
      <c r="A166" s="61">
        <v>161</v>
      </c>
      <c r="B166" s="18" t="s">
        <v>323</v>
      </c>
      <c r="C166" s="18" t="s">
        <v>324</v>
      </c>
      <c r="D166" s="18" t="s">
        <v>435</v>
      </c>
      <c r="E166" s="18" t="s">
        <v>426</v>
      </c>
      <c r="F166" s="48"/>
      <c r="G166" s="20" cm="1">
        <f t="array" ref="G166">IF(Parameters!$D$30, SUM(IF(ISNUMBER(R166:W166),(IF(R166:W166&gt;=Parameters!$D$36,1,"")),""))+0.5*(SUM(IF(ISNUMBER(R166:W166),(IF(R166:W166&gt;=Parameters!$D$37,1,"")),""))-SUM(IF(ISNUMBER(R166:W166),(IF(R166:W166&gt;=Parameters!$D$36,1,"")),""))),0) +
   IF(Parameters!$D$31,SUM(IF(ISNUMBER(R166:W166),(IF(R166:W166&gt;=Parameters!$D$36,1,"")),"")),0) +
   IF(Parameters!$D$32,AVERAGE(IF(ISNUMBER(R166:W166),R166:W166)),0) +
   IF(Parameters!$D$33,IF(OR(IF(ISNUMBER(R166:W166),R166:W166)=0),0,GEOMEAN(IF(ISNUMBER(R166:W166),R166:W166))),0)</f>
        <v>0.5</v>
      </c>
      <c r="H166" s="21">
        <f t="shared" si="8"/>
        <v>0.5</v>
      </c>
      <c r="I166" s="81"/>
      <c r="J166" s="20" cm="1">
        <f t="array" ref="J166">IF(Parameters!$D$30, SUM(IF(ISNUMBER(Y166:AD166),(IF(Y166:AD166&gt;=Parameters!$D$40,1,"")),""))+0.5*(SUM(IF(ISNUMBER(Y166:AD166),(IF(Y166:AD166&gt;=Parameters!$D$41,1,"")),""))-SUM(IF(ISNUMBER(Y166:AD166),(IF(Y166:AD166&gt;=Parameters!$D$40,1,"")),""))),0) +
   IF(Parameters!$D$31,SUM(IF(ISNUMBER(Y166:AD166),(IF(Y166:AD166&gt;=Parameters!$D$40,1,"")),"")),0) +
   IF(Parameters!$D$32,AVERAGE(IF(ISNUMBER(Y166:AD166),Y166:AD166)),0) +
   IF(Parameters!$D$33,IF(OR(IF(ISNUMBER(Y166:AD166),Y166:AD166)=0),0,GEOMEAN(IF(ISNUMBER(Y166:AD166),Y166:AD166))),0)</f>
        <v>0</v>
      </c>
      <c r="K166" s="21">
        <f t="shared" si="9"/>
        <v>0</v>
      </c>
      <c r="L166" s="81"/>
      <c r="M166" s="19" cm="1">
        <f t="array" ref="M166">IF(Parameters!$D$30, SUM(IF(ISNUMBER(AF166:AK166),(IF(AF166:AK166&gt;=Parameters!$D$40,1,"")),""))+0.5*(SUM(IF(ISNUMBER(AF166:AK166),(IF(AF166:AK166&gt;=Parameters!$D$41,1,"")),""))-SUM(IF(ISNUMBER(AF166:AK166),(IF(AF166:AK166&gt;=Parameters!$D$40,1,"")),""))),0) +
   IF(Parameters!$D$31,SUM(IF(ISNUMBER(AF166:AK166),(IF(AF166:AK166&gt;=Parameters!$D$40,1,"")),"")),0) +
   IF(Parameters!$D$32,AVERAGE(IF(ISNUMBER(AF166:AK166),AF166:AK166)),0) +
   IF(Parameters!$D$33,IF(OR(IF(ISNUMBER(AF166:AK166),AF166:AK166)=0),0,GEOMEAN(IF(ISNUMBER(AF166:AK166),AF166:AK166))),0)</f>
        <v>1</v>
      </c>
      <c r="N166" s="21">
        <f t="shared" si="10"/>
        <v>1</v>
      </c>
      <c r="O166" s="81"/>
      <c r="P166" s="22"/>
      <c r="Q166" s="48"/>
      <c r="R166" s="23">
        <f>IF(Parameters!$D$21 = 1, MAX(Y166, AF166),
IF(Parameters!$D$22 = 1, AVERAGE(Y166,AF166),
IF(Parameters!$D$23 = 1, IFERROR(GEOMEAN(Y166, AF166), 0),
IF(Parameters!$D$24, IF(AND(Y166=10,AF166=10),10,0),
IF(Parameters!$D$25, IF(AND(Y166&gt;7,AF166&gt;7),10,0),
IF(Parameters!$D$26, IF(AND(Y166&gt;7,AF166&gt;7), 10, IF(OR(AND(Y166&gt;7,AF166&gt;5),AND(Y166&gt;5,AF166&gt;7)),6,0)),"no method"))))))</f>
        <v>5.25</v>
      </c>
      <c r="S166" s="23">
        <f>IF(Parameters!$D$21 = 1, MAX(Z166, AG166),
IF(Parameters!$D$22 = 1, AVERAGE(Z166,AG166),
IF(Parameters!$D$23 = 1, IFERROR(GEOMEAN(Z166, AG166), 0),
IF(Parameters!$D$24, IF(AND(Z166=10,AG166=10),10,0),
IF(Parameters!$D$25, IF(AND(Z166&gt;7,AG166&gt;7),10,0),
IF(Parameters!$D$26, IF(AND(Z166&gt;7,AG166&gt;7), 10, IF(OR(AND(Z166&gt;7,AG166&gt;5),AND(Z166&gt;5,AG166&gt;7)),6,0)),"no method"))))))</f>
        <v>0.77751196172248505</v>
      </c>
      <c r="T166" s="23">
        <f>IF(Parameters!$D$21 = 1, MAX(AA166, AH166),
IF(Parameters!$D$22 = 1, AVERAGE(AA166,AH166),
IF(Parameters!$D$23 = 1, IFERROR(GEOMEAN(AA166, AH166), 0),
IF(Parameters!$D$24, IF(AND(AA166=10,AH166=10),10,0),
IF(Parameters!$D$25, IF(AND(AA166&gt;7,AH166&gt;7),10,0),
IF(Parameters!$D$26, IF(AND(AA166&gt;7,AH166&gt;7), 10, IF(OR(AND(AA166&gt;7,AH166&gt;5),AND(AA166&gt;5,AH166&gt;7)),6,0)),"no method"))))))</f>
        <v>1.1157024793388439</v>
      </c>
      <c r="U166" s="23">
        <f>IF(Parameters!$D$21 = 1, MAX(AB166, AI166),
IF(Parameters!$D$22 = 1, AVERAGE(AB166,AI166),
IF(Parameters!$D$23 = 1, IFERROR(GEOMEAN(AB166, AI166), 0),
IF(Parameters!$D$24, IF(AND(AB166=10,AI166=10),10,0),
IF(Parameters!$D$25, IF(AND(AB166&gt;7,AI166&gt;7),10,0),
IF(Parameters!$D$26, IF(AND(AB166&gt;7,AI166&gt;7), 10, IF(OR(AND(AB166&gt;7,AI166&gt;5),AND(AB166&gt;5,AI166&gt;7)),6,0)),"no method"))))))</f>
        <v>3.3128571428571427</v>
      </c>
      <c r="V166" s="23">
        <f>IF(Parameters!$D$21 = 1, MAX(AC166, AJ166),
IF(Parameters!$D$22 = 1, AVERAGE(AC166,AJ166),
IF(Parameters!$D$23 = 1, IFERROR(GEOMEAN(AC166, AJ166), 0),
IF(Parameters!$D$24, IF(AND(AC166=10,AJ166=10),10,0),
IF(Parameters!$D$25, IF(AND(AC166&gt;7,AJ166&gt;7),10,0),
IF(Parameters!$D$26, IF(AND(AC166&gt;7,AJ166&gt;7), 10, IF(OR(AND(AC166&gt;7,AJ166&gt;5),AND(AC166&gt;5,AJ166&gt;7)),6,0)),"no method"))))))</f>
        <v>8.3333333333332996E-2</v>
      </c>
      <c r="W166" s="23">
        <f>IF(Parameters!$D$21 = 1, MAX(AD166, AK166),
IF(Parameters!$D$22 = 1, AVERAGE(AD166,AK166),
IF(Parameters!$D$23 = 1, IFERROR(GEOMEAN(AD166, AK166), 0),
IF(Parameters!$D$24, IF(AND(AD166=10,AK166=10),10,0),
IF(Parameters!$D$25, IF(AND(AD166&gt;7,AK166&gt;7),10,0),
IF(Parameters!$D$26, IF(AND(AD166&gt;7,AK166&gt;7), 10, IF(OR(AND(AD166&gt;7,AK166&gt;5),AND(AD166&gt;5,AK166&gt;7)),6,0)),"no method"))))))</f>
        <v>0</v>
      </c>
      <c r="X166" s="49"/>
      <c r="Y166" s="23">
        <v>0.5</v>
      </c>
      <c r="Z166" s="23">
        <v>1.5550239234449701</v>
      </c>
      <c r="AA166" s="24">
        <v>0.413223140495868</v>
      </c>
      <c r="AB166" s="23">
        <v>0.28571428571428598</v>
      </c>
      <c r="AC166" s="23">
        <v>0.16666666666666599</v>
      </c>
      <c r="AD166" s="23">
        <v>0</v>
      </c>
      <c r="AE166" s="49"/>
      <c r="AF166" s="23">
        <v>10</v>
      </c>
      <c r="AG166" s="23">
        <v>0</v>
      </c>
      <c r="AH166" s="23">
        <v>1.8181818181818199</v>
      </c>
      <c r="AI166" s="23">
        <v>6.34</v>
      </c>
      <c r="AJ166" s="23">
        <v>0</v>
      </c>
      <c r="AK166" s="23">
        <v>0</v>
      </c>
      <c r="AL166" s="48"/>
      <c r="AM166" s="25">
        <v>0</v>
      </c>
      <c r="AN166" s="25">
        <v>0.3</v>
      </c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</row>
    <row r="167" spans="1:53" x14ac:dyDescent="0.2">
      <c r="A167" s="61">
        <v>162</v>
      </c>
      <c r="B167" s="18" t="s">
        <v>325</v>
      </c>
      <c r="C167" s="18" t="s">
        <v>326</v>
      </c>
      <c r="D167" s="18" t="s">
        <v>434</v>
      </c>
      <c r="E167" s="18" t="s">
        <v>432</v>
      </c>
      <c r="F167" s="48"/>
      <c r="G167" s="20" cm="1">
        <f t="array" ref="G167">IF(Parameters!$D$30, SUM(IF(ISNUMBER(R167:W167),(IF(R167:W167&gt;=Parameters!$D$36,1,"")),""))+0.5*(SUM(IF(ISNUMBER(R167:W167),(IF(R167:W167&gt;=Parameters!$D$37,1,"")),""))-SUM(IF(ISNUMBER(R167:W167),(IF(R167:W167&gt;=Parameters!$D$36,1,"")),""))),0) +
   IF(Parameters!$D$31,SUM(IF(ISNUMBER(R167:W167),(IF(R167:W167&gt;=Parameters!$D$36,1,"")),"")),0) +
   IF(Parameters!$D$32,AVERAGE(IF(ISNUMBER(R167:W167),R167:W167)),0) +
   IF(Parameters!$D$33,IF(OR(IF(ISNUMBER(R167:W167),R167:W167)=0),0,GEOMEAN(IF(ISNUMBER(R167:W167),R167:W167))),0)</f>
        <v>1</v>
      </c>
      <c r="H167" s="21">
        <f t="shared" si="8"/>
        <v>1</v>
      </c>
      <c r="I167" s="81"/>
      <c r="J167" s="20" cm="1">
        <f t="array" ref="J167">IF(Parameters!$D$30, SUM(IF(ISNUMBER(Y167:AD167),(IF(Y167:AD167&gt;=Parameters!$D$40,1,"")),""))+0.5*(SUM(IF(ISNUMBER(Y167:AD167),(IF(Y167:AD167&gt;=Parameters!$D$41,1,"")),""))-SUM(IF(ISNUMBER(Y167:AD167),(IF(Y167:AD167&gt;=Parameters!$D$40,1,"")),""))),0) +
   IF(Parameters!$D$31,SUM(IF(ISNUMBER(Y167:AD167),(IF(Y167:AD167&gt;=Parameters!$D$40,1,"")),"")),0) +
   IF(Parameters!$D$32,AVERAGE(IF(ISNUMBER(Y167:AD167),Y167:AD167)),0) +
   IF(Parameters!$D$33,IF(OR(IF(ISNUMBER(Y167:AD167),Y167:AD167)=0),0,GEOMEAN(IF(ISNUMBER(Y167:AD167),Y167:AD167))),0)</f>
        <v>2</v>
      </c>
      <c r="K167" s="21">
        <f t="shared" si="9"/>
        <v>2</v>
      </c>
      <c r="L167" s="81"/>
      <c r="M167" s="19" cm="1">
        <f t="array" ref="M167">IF(Parameters!$D$30, SUM(IF(ISNUMBER(AF167:AK167),(IF(AF167:AK167&gt;=Parameters!$D$40,1,"")),""))+0.5*(SUM(IF(ISNUMBER(AF167:AK167),(IF(AF167:AK167&gt;=Parameters!$D$41,1,"")),""))-SUM(IF(ISNUMBER(AF167:AK167),(IF(AF167:AK167&gt;=Parameters!$D$40,1,"")),""))),0) +
   IF(Parameters!$D$31,SUM(IF(ISNUMBER(AF167:AK167),(IF(AF167:AK167&gt;=Parameters!$D$40,1,"")),"")),0) +
   IF(Parameters!$D$32,AVERAGE(IF(ISNUMBER(AF167:AK167),AF167:AK167)),0) +
   IF(Parameters!$D$33,IF(OR(IF(ISNUMBER(AF167:AK167),AF167:AK167)=0),0,GEOMEAN(IF(ISNUMBER(AF167:AK167),AF167:AK167))),0)</f>
        <v>0</v>
      </c>
      <c r="N167" s="21">
        <f t="shared" si="10"/>
        <v>0</v>
      </c>
      <c r="O167" s="81"/>
      <c r="P167" s="22"/>
      <c r="Q167" s="48"/>
      <c r="R167" s="23">
        <f>IF(Parameters!$D$21 = 1, MAX(Y167, AF167),
IF(Parameters!$D$22 = 1, AVERAGE(Y167,AF167),
IF(Parameters!$D$23 = 1, IFERROR(GEOMEAN(Y167, AF167), 0),
IF(Parameters!$D$24, IF(AND(Y167=10,AF167=10),10,0),
IF(Parameters!$D$25, IF(AND(Y167&gt;7,AF167&gt;7),10,0),
IF(Parameters!$D$26, IF(AND(Y167&gt;7,AF167&gt;7), 10, IF(OR(AND(Y167&gt;7,AF167&gt;5),AND(Y167&gt;5,AF167&gt;7)),6,0)),"no method"))))))</f>
        <v>6.5059523809523698</v>
      </c>
      <c r="S167" s="23">
        <f>IF(Parameters!$D$21 = 1, MAX(Z167, AG167),
IF(Parameters!$D$22 = 1, AVERAGE(Z167,AG167),
IF(Parameters!$D$23 = 1, IFERROR(GEOMEAN(Z167, AG167), 0),
IF(Parameters!$D$24, IF(AND(Z167=10,AG167=10),10,0),
IF(Parameters!$D$25, IF(AND(Z167&gt;7,AG167&gt;7),10,0),
IF(Parameters!$D$26, IF(AND(Z167&gt;7,AG167&gt;7), 10, IF(OR(AND(Z167&gt;7,AG167&gt;5),AND(Z167&gt;5,AG167&gt;7)),6,0)),"no method"))))))</f>
        <v>3.95933014354067</v>
      </c>
      <c r="T167" s="23">
        <f>IF(Parameters!$D$21 = 1, MAX(AA167, AH167),
IF(Parameters!$D$22 = 1, AVERAGE(AA167,AH167),
IF(Parameters!$D$23 = 1, IFERROR(GEOMEAN(AA167, AH167), 0),
IF(Parameters!$D$24, IF(AND(AA167=10,AH167=10),10,0),
IF(Parameters!$D$25, IF(AND(AA167&gt;7,AH167&gt;7),10,0),
IF(Parameters!$D$26, IF(AND(AA167&gt;7,AH167&gt;7), 10, IF(OR(AND(AA167&gt;7,AH167&gt;5),AND(AA167&gt;5,AH167&gt;7)),6,0)),"no method"))))))</f>
        <v>3.8471074380165247</v>
      </c>
      <c r="U167" s="23">
        <f>IF(Parameters!$D$21 = 1, MAX(AB167, AI167),
IF(Parameters!$D$22 = 1, AVERAGE(AB167,AI167),
IF(Parameters!$D$23 = 1, IFERROR(GEOMEAN(AB167, AI167), 0),
IF(Parameters!$D$24, IF(AND(AB167=10,AI167=10),10,0),
IF(Parameters!$D$25, IF(AND(AB167&gt;7,AI167&gt;7),10,0),
IF(Parameters!$D$26, IF(AND(AB167&gt;7,AI167&gt;7), 10, IF(OR(AND(AB167&gt;7,AI167&gt;5),AND(AB167&gt;5,AI167&gt;7)),6,0)),"no method"))))))</f>
        <v>6.4280810332381648</v>
      </c>
      <c r="V167" s="23">
        <f>IF(Parameters!$D$21 = 1, MAX(AC167, AJ167),
IF(Parameters!$D$22 = 1, AVERAGE(AC167,AJ167),
IF(Parameters!$D$23 = 1, IFERROR(GEOMEAN(AC167, AJ167), 0),
IF(Parameters!$D$24, IF(AND(AC167=10,AJ167=10),10,0),
IF(Parameters!$D$25, IF(AND(AC167&gt;7,AJ167&gt;7),10,0),
IF(Parameters!$D$26, IF(AND(AC167&gt;7,AJ167&gt;7), 10, IF(OR(AND(AC167&gt;7,AJ167&gt;5),AND(AC167&gt;5,AJ167&gt;7)),6,0)),"no method"))))))</f>
        <v>1.25</v>
      </c>
      <c r="W167" s="23">
        <f>IF(Parameters!$D$21 = 1, MAX(AD167, AK167),
IF(Parameters!$D$22 = 1, AVERAGE(AD167,AK167),
IF(Parameters!$D$23 = 1, IFERROR(GEOMEAN(AD167, AK167), 0),
IF(Parameters!$D$24, IF(AND(AD167=10,AK167=10),10,0),
IF(Parameters!$D$25, IF(AND(AD167&gt;7,AK167&gt;7),10,0),
IF(Parameters!$D$26, IF(AND(AD167&gt;7,AK167&gt;7), 10, IF(OR(AND(AD167&gt;7,AK167&gt;5),AND(AD167&gt;5,AK167&gt;7)),6,0)),"no method"))))))</f>
        <v>0</v>
      </c>
      <c r="X167" s="49"/>
      <c r="Y167" s="23">
        <v>8.25</v>
      </c>
      <c r="Z167" s="23">
        <v>7.9186602870813401</v>
      </c>
      <c r="AA167" s="24">
        <v>7.2396694214875996</v>
      </c>
      <c r="AB167" s="23">
        <v>8</v>
      </c>
      <c r="AC167" s="23">
        <v>2.5</v>
      </c>
      <c r="AD167" s="23">
        <v>0</v>
      </c>
      <c r="AE167" s="49"/>
      <c r="AF167" s="23">
        <v>4.7619047619047397</v>
      </c>
      <c r="AG167" s="23">
        <v>0</v>
      </c>
      <c r="AH167" s="23">
        <v>0.45454545454544998</v>
      </c>
      <c r="AI167" s="23">
        <v>4.8561620664763296</v>
      </c>
      <c r="AJ167" s="23">
        <v>0</v>
      </c>
      <c r="AK167" s="23">
        <v>0</v>
      </c>
      <c r="AL167" s="48"/>
      <c r="AM167" s="25">
        <v>0</v>
      </c>
      <c r="AN167" s="25">
        <v>0.4</v>
      </c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</row>
    <row r="168" spans="1:53" x14ac:dyDescent="0.2">
      <c r="A168" s="61">
        <v>163</v>
      </c>
      <c r="B168" s="18" t="s">
        <v>327</v>
      </c>
      <c r="C168" s="18" t="s">
        <v>328</v>
      </c>
      <c r="D168" s="18" t="s">
        <v>434</v>
      </c>
      <c r="E168" s="18" t="s">
        <v>432</v>
      </c>
      <c r="F168" s="48"/>
      <c r="G168" s="20" cm="1">
        <f t="array" ref="G168">IF(Parameters!$D$30, SUM(IF(ISNUMBER(R168:W168),(IF(R168:W168&gt;=Parameters!$D$36,1,"")),""))+0.5*(SUM(IF(ISNUMBER(R168:W168),(IF(R168:W168&gt;=Parameters!$D$37,1,"")),""))-SUM(IF(ISNUMBER(R168:W168),(IF(R168:W168&gt;=Parameters!$D$36,1,"")),""))),0) +
   IF(Parameters!$D$31,SUM(IF(ISNUMBER(R168:W168),(IF(R168:W168&gt;=Parameters!$D$36,1,"")),"")),0) +
   IF(Parameters!$D$32,AVERAGE(IF(ISNUMBER(R168:W168),R168:W168)),0) +
   IF(Parameters!$D$33,IF(OR(IF(ISNUMBER(R168:W168),R168:W168)=0),0,GEOMEAN(IF(ISNUMBER(R168:W168),R168:W168))),0)</f>
        <v>1.5</v>
      </c>
      <c r="H168" s="21">
        <f t="shared" si="8"/>
        <v>1.5</v>
      </c>
      <c r="I168" s="81"/>
      <c r="J168" s="20" cm="1">
        <f t="array" ref="J168">IF(Parameters!$D$30, SUM(IF(ISNUMBER(Y168:AD168),(IF(Y168:AD168&gt;=Parameters!$D$40,1,"")),""))+0.5*(SUM(IF(ISNUMBER(Y168:AD168),(IF(Y168:AD168&gt;=Parameters!$D$41,1,"")),""))-SUM(IF(ISNUMBER(Y168:AD168),(IF(Y168:AD168&gt;=Parameters!$D$40,1,"")),""))),0) +
   IF(Parameters!$D$31,SUM(IF(ISNUMBER(Y168:AD168),(IF(Y168:AD168&gt;=Parameters!$D$40,1,"")),"")),0) +
   IF(Parameters!$D$32,AVERAGE(IF(ISNUMBER(Y168:AD168),Y168:AD168)),0) +
   IF(Parameters!$D$33,IF(OR(IF(ISNUMBER(Y168:AD168),Y168:AD168)=0),0,GEOMEAN(IF(ISNUMBER(Y168:AD168),Y168:AD168))),0)</f>
        <v>0.5</v>
      </c>
      <c r="K168" s="21">
        <f t="shared" si="9"/>
        <v>0.5</v>
      </c>
      <c r="L168" s="81"/>
      <c r="M168" s="19" cm="1">
        <f t="array" ref="M168">IF(Parameters!$D$30, SUM(IF(ISNUMBER(AF168:AK168),(IF(AF168:AK168&gt;=Parameters!$D$40,1,"")),""))+0.5*(SUM(IF(ISNUMBER(AF168:AK168),(IF(AF168:AK168&gt;=Parameters!$D$41,1,"")),""))-SUM(IF(ISNUMBER(AF168:AK168),(IF(AF168:AK168&gt;=Parameters!$D$40,1,"")),""))),0) +
   IF(Parameters!$D$31,SUM(IF(ISNUMBER(AF168:AK168),(IF(AF168:AK168&gt;=Parameters!$D$40,1,"")),"")),0) +
   IF(Parameters!$D$32,AVERAGE(IF(ISNUMBER(AF168:AK168),AF168:AK168)),0) +
   IF(Parameters!$D$33,IF(OR(IF(ISNUMBER(AF168:AK168),AF168:AK168)=0),0,GEOMEAN(IF(ISNUMBER(AF168:AK168),AF168:AK168))),0)</f>
        <v>1.5</v>
      </c>
      <c r="N168" s="21">
        <f t="shared" si="10"/>
        <v>1.5</v>
      </c>
      <c r="O168" s="81"/>
      <c r="P168" s="22"/>
      <c r="Q168" s="48"/>
      <c r="R168" s="23">
        <f>IF(Parameters!$D$21 = 1, MAX(Y168, AF168),
IF(Parameters!$D$22 = 1, AVERAGE(Y168,AF168),
IF(Parameters!$D$23 = 1, IFERROR(GEOMEAN(Y168, AF168), 0),
IF(Parameters!$D$24, IF(AND(Y168=10,AF168=10),10,0),
IF(Parameters!$D$25, IF(AND(Y168&gt;7,AF168&gt;7),10,0),
IF(Parameters!$D$26, IF(AND(Y168&gt;7,AF168&gt;7), 10, IF(OR(AND(Y168&gt;7,AF168&gt;5),AND(Y168&gt;5,AF168&gt;7)),6,0)),"no method"))))))</f>
        <v>8.81</v>
      </c>
      <c r="S168" s="23">
        <f>IF(Parameters!$D$21 = 1, MAX(Z168, AG168),
IF(Parameters!$D$22 = 1, AVERAGE(Z168,AG168),
IF(Parameters!$D$23 = 1, IFERROR(GEOMEAN(Z168, AG168), 0),
IF(Parameters!$D$24, IF(AND(Z168=10,AG168=10),10,0),
IF(Parameters!$D$25, IF(AND(Z168&gt;7,AG168&gt;7),10,0),
IF(Parameters!$D$26, IF(AND(Z168&gt;7,AG168&gt;7), 10, IF(OR(AND(Z168&gt;7,AG168&gt;5),AND(Z168&gt;5,AG168&gt;7)),6,0)),"no method"))))))</f>
        <v>1.1004784688995199</v>
      </c>
      <c r="T168" s="23">
        <f>IF(Parameters!$D$21 = 1, MAX(AA168, AH168),
IF(Parameters!$D$22 = 1, AVERAGE(AA168,AH168),
IF(Parameters!$D$23 = 1, IFERROR(GEOMEAN(AA168, AH168), 0),
IF(Parameters!$D$24, IF(AND(AA168=10,AH168=10),10,0),
IF(Parameters!$D$25, IF(AND(AA168&gt;7,AH168&gt;7),10,0),
IF(Parameters!$D$26, IF(AND(AA168&gt;7,AH168&gt;7), 10, IF(OR(AND(AA168&gt;7,AH168&gt;5),AND(AA168&gt;5,AH168&gt;7)),6,0)),"no method"))))))</f>
        <v>2.8285123966942103</v>
      </c>
      <c r="U168" s="23">
        <f>IF(Parameters!$D$21 = 1, MAX(AB168, AI168),
IF(Parameters!$D$22 = 1, AVERAGE(AB168,AI168),
IF(Parameters!$D$23 = 1, IFERROR(GEOMEAN(AB168, AI168), 0),
IF(Parameters!$D$24, IF(AND(AB168=10,AI168=10),10,0),
IF(Parameters!$D$25, IF(AND(AB168&gt;7,AI168&gt;7),10,0),
IF(Parameters!$D$26, IF(AND(AB168&gt;7,AI168&gt;7), 10, IF(OR(AND(AB168&gt;7,AI168&gt;5),AND(AB168&gt;5,AI168&gt;7)),6,0)),"no method"))))))</f>
        <v>3.357142857142855</v>
      </c>
      <c r="V168" s="23">
        <f>IF(Parameters!$D$21 = 1, MAX(AC168, AJ168),
IF(Parameters!$D$22 = 1, AVERAGE(AC168,AJ168),
IF(Parameters!$D$23 = 1, IFERROR(GEOMEAN(AC168, AJ168), 0),
IF(Parameters!$D$24, IF(AND(AC168=10,AJ168=10),10,0),
IF(Parameters!$D$25, IF(AND(AC168&gt;7,AJ168&gt;7),10,0),
IF(Parameters!$D$26, IF(AND(AC168&gt;7,AJ168&gt;7), 10, IF(OR(AND(AC168&gt;7,AJ168&gt;5),AND(AC168&gt;5,AJ168&gt;7)),6,0)),"no method"))))))</f>
        <v>5</v>
      </c>
      <c r="W168" s="23">
        <f>IF(Parameters!$D$21 = 1, MAX(AD168, AK168),
IF(Parameters!$D$22 = 1, AVERAGE(AD168,AK168),
IF(Parameters!$D$23 = 1, IFERROR(GEOMEAN(AD168, AK168), 0),
IF(Parameters!$D$24, IF(AND(AD168=10,AK168=10),10,0),
IF(Parameters!$D$25, IF(AND(AD168&gt;7,AK168&gt;7),10,0),
IF(Parameters!$D$26, IF(AND(AD168&gt;7,AK168&gt;7), 10, IF(OR(AND(AD168&gt;7,AK168&gt;5),AND(AD168&gt;5,AK168&gt;7)),6,0)),"no method"))))))</f>
        <v>0</v>
      </c>
      <c r="X168" s="49"/>
      <c r="Y168" s="23">
        <v>7.62</v>
      </c>
      <c r="Z168" s="23">
        <v>2.2009569377990399</v>
      </c>
      <c r="AA168" s="24">
        <v>4.0661157024793404</v>
      </c>
      <c r="AB168" s="23">
        <v>3.71428571428571</v>
      </c>
      <c r="AC168" s="23">
        <v>3</v>
      </c>
      <c r="AD168" s="23">
        <v>0</v>
      </c>
      <c r="AE168" s="49"/>
      <c r="AF168" s="23">
        <v>10</v>
      </c>
      <c r="AG168" s="23">
        <v>0</v>
      </c>
      <c r="AH168" s="23">
        <v>1.5909090909090799</v>
      </c>
      <c r="AI168" s="23">
        <v>3</v>
      </c>
      <c r="AJ168" s="23">
        <v>7</v>
      </c>
      <c r="AK168" s="23">
        <v>0</v>
      </c>
      <c r="AL168" s="48"/>
      <c r="AM168" s="25">
        <v>0</v>
      </c>
      <c r="AN168" s="25">
        <v>0.3</v>
      </c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</row>
    <row r="169" spans="1:53" x14ac:dyDescent="0.2">
      <c r="A169" s="61">
        <v>164</v>
      </c>
      <c r="B169" s="18" t="s">
        <v>329</v>
      </c>
      <c r="C169" s="18" t="s">
        <v>330</v>
      </c>
      <c r="D169" s="18" t="s">
        <v>436</v>
      </c>
      <c r="E169" s="18" t="s">
        <v>431</v>
      </c>
      <c r="F169" s="48"/>
      <c r="G169" s="20" cm="1">
        <f t="array" ref="G169">IF(Parameters!$D$30, SUM(IF(ISNUMBER(R169:W169),(IF(R169:W169&gt;=Parameters!$D$36,1,"")),""))+0.5*(SUM(IF(ISNUMBER(R169:W169),(IF(R169:W169&gt;=Parameters!$D$37,1,"")),""))-SUM(IF(ISNUMBER(R169:W169),(IF(R169:W169&gt;=Parameters!$D$36,1,"")),""))),0) +
   IF(Parameters!$D$31,SUM(IF(ISNUMBER(R169:W169),(IF(R169:W169&gt;=Parameters!$D$36,1,"")),"")),0) +
   IF(Parameters!$D$32,AVERAGE(IF(ISNUMBER(R169:W169),R169:W169)),0) +
   IF(Parameters!$D$33,IF(OR(IF(ISNUMBER(R169:W169),R169:W169)=0),0,GEOMEAN(IF(ISNUMBER(R169:W169),R169:W169))),0)</f>
        <v>5</v>
      </c>
      <c r="H169" s="21">
        <f t="shared" si="8"/>
        <v>5</v>
      </c>
      <c r="I169" s="81"/>
      <c r="J169" s="20" cm="1">
        <f t="array" ref="J169">IF(Parameters!$D$30, SUM(IF(ISNUMBER(Y169:AD169),(IF(Y169:AD169&gt;=Parameters!$D$40,1,"")),""))+0.5*(SUM(IF(ISNUMBER(Y169:AD169),(IF(Y169:AD169&gt;=Parameters!$D$41,1,"")),""))-SUM(IF(ISNUMBER(Y169:AD169),(IF(Y169:AD169&gt;=Parameters!$D$40,1,"")),""))),0) +
   IF(Parameters!$D$31,SUM(IF(ISNUMBER(Y169:AD169),(IF(Y169:AD169&gt;=Parameters!$D$40,1,"")),"")),0) +
   IF(Parameters!$D$32,AVERAGE(IF(ISNUMBER(Y169:AD169),Y169:AD169)),0) +
   IF(Parameters!$D$33,IF(OR(IF(ISNUMBER(Y169:AD169),Y169:AD169)=0),0,GEOMEAN(IF(ISNUMBER(Y169:AD169),Y169:AD169))),0)</f>
        <v>4.5</v>
      </c>
      <c r="K169" s="21">
        <f t="shared" si="9"/>
        <v>4.5</v>
      </c>
      <c r="L169" s="81"/>
      <c r="M169" s="19" cm="1">
        <f t="array" ref="M169">IF(Parameters!$D$30, SUM(IF(ISNUMBER(AF169:AK169),(IF(AF169:AK169&gt;=Parameters!$D$40,1,"")),""))+0.5*(SUM(IF(ISNUMBER(AF169:AK169),(IF(AF169:AK169&gt;=Parameters!$D$41,1,"")),""))-SUM(IF(ISNUMBER(AF169:AK169),(IF(AF169:AK169&gt;=Parameters!$D$40,1,"")),""))),0) +
   IF(Parameters!$D$31,SUM(IF(ISNUMBER(AF169:AK169),(IF(AF169:AK169&gt;=Parameters!$D$40,1,"")),"")),0) +
   IF(Parameters!$D$32,AVERAGE(IF(ISNUMBER(AF169:AK169),AF169:AK169)),0) +
   IF(Parameters!$D$33,IF(OR(IF(ISNUMBER(AF169:AK169),AF169:AK169)=0),0,GEOMEAN(IF(ISNUMBER(AF169:AK169),AF169:AK169))),0)</f>
        <v>3</v>
      </c>
      <c r="N169" s="21">
        <f t="shared" si="10"/>
        <v>3</v>
      </c>
      <c r="O169" s="81"/>
      <c r="P169" s="22"/>
      <c r="Q169" s="48"/>
      <c r="R169" s="23">
        <f>IF(Parameters!$D$21 = 1, MAX(Y169, AF169),
IF(Parameters!$D$22 = 1, AVERAGE(Y169,AF169),
IF(Parameters!$D$23 = 1, IFERROR(GEOMEAN(Y169, AF169), 0),
IF(Parameters!$D$24, IF(AND(Y169=10,AF169=10),10,0),
IF(Parameters!$D$25, IF(AND(Y169&gt;7,AF169&gt;7),10,0),
IF(Parameters!$D$26, IF(AND(Y169&gt;7,AF169&gt;7), 10, IF(OR(AND(Y169&gt;7,AF169&gt;5),AND(Y169&gt;5,AF169&gt;7)),6,0)),"no method"))))))</f>
        <v>9.2935916827815959</v>
      </c>
      <c r="S169" s="23">
        <f>IF(Parameters!$D$21 = 1, MAX(Z169, AG169),
IF(Parameters!$D$22 = 1, AVERAGE(Z169,AG169),
IF(Parameters!$D$23 = 1, IFERROR(GEOMEAN(Z169, AG169), 0),
IF(Parameters!$D$24, IF(AND(Z169=10,AG169=10),10,0),
IF(Parameters!$D$25, IF(AND(Z169&gt;7,AG169&gt;7),10,0),
IF(Parameters!$D$26, IF(AND(Z169&gt;7,AG169&gt;7), 10, IF(OR(AND(Z169&gt;7,AG169&gt;5),AND(Z169&gt;5,AG169&gt;7)),6,0)),"no method"))))))</f>
        <v>8.0861244019138745</v>
      </c>
      <c r="T169" s="23">
        <f>IF(Parameters!$D$21 = 1, MAX(AA169, AH169),
IF(Parameters!$D$22 = 1, AVERAGE(AA169,AH169),
IF(Parameters!$D$23 = 1, IFERROR(GEOMEAN(AA169, AH169), 0),
IF(Parameters!$D$24, IF(AND(AA169=10,AH169=10),10,0),
IF(Parameters!$D$25, IF(AND(AA169&gt;7,AH169&gt;7),10,0),
IF(Parameters!$D$26, IF(AND(AA169&gt;7,AH169&gt;7), 10, IF(OR(AND(AA169&gt;7,AH169&gt;5),AND(AA169&gt;5,AH169&gt;7)),6,0)),"no method"))))))</f>
        <v>7.2727272727272645</v>
      </c>
      <c r="U169" s="23">
        <f>IF(Parameters!$D$21 = 1, MAX(AB169, AI169),
IF(Parameters!$D$22 = 1, AVERAGE(AB169,AI169),
IF(Parameters!$D$23 = 1, IFERROR(GEOMEAN(AB169, AI169), 0),
IF(Parameters!$D$24, IF(AND(AB169=10,AI169=10),10,0),
IF(Parameters!$D$25, IF(AND(AB169&gt;7,AI169&gt;7),10,0),
IF(Parameters!$D$26, IF(AND(AB169&gt;7,AI169&gt;7), 10, IF(OR(AND(AB169&gt;7,AI169&gt;5),AND(AB169&gt;5,AI169&gt;7)),6,0)),"no method"))))))</f>
        <v>8.5</v>
      </c>
      <c r="V169" s="23">
        <f>IF(Parameters!$D$21 = 1, MAX(AC169, AJ169),
IF(Parameters!$D$22 = 1, AVERAGE(AC169,AJ169),
IF(Parameters!$D$23 = 1, IFERROR(GEOMEAN(AC169, AJ169), 0),
IF(Parameters!$D$24, IF(AND(AC169=10,AJ169=10),10,0),
IF(Parameters!$D$25, IF(AND(AC169&gt;7,AJ169&gt;7),10,0),
IF(Parameters!$D$26, IF(AND(AC169&gt;7,AJ169&gt;7), 10, IF(OR(AND(AC169&gt;7,AJ169&gt;5),AND(AC169&gt;5,AJ169&gt;7)),6,0)),"no method"))))))</f>
        <v>3.9166666666666652</v>
      </c>
      <c r="W169" s="23">
        <f>IF(Parameters!$D$21 = 1, MAX(AD169, AK169),
IF(Parameters!$D$22 = 1, AVERAGE(AD169,AK169),
IF(Parameters!$D$23 = 1, IFERROR(GEOMEAN(AD169, AK169), 0),
IF(Parameters!$D$24, IF(AND(AD169=10,AK169=10),10,0),
IF(Parameters!$D$25, IF(AND(AD169&gt;7,AK169&gt;7),10,0),
IF(Parameters!$D$26, IF(AND(AD169&gt;7,AK169&gt;7), 10, IF(OR(AND(AD169&gt;7,AK169&gt;5),AND(AD169&gt;5,AK169&gt;7)),6,0)),"no method"))))))</f>
        <v>10</v>
      </c>
      <c r="X169" s="49"/>
      <c r="Y169" s="23">
        <v>10</v>
      </c>
      <c r="Z169" s="23">
        <v>6.1722488038277499</v>
      </c>
      <c r="AA169" s="24">
        <v>10</v>
      </c>
      <c r="AB169" s="23">
        <v>10</v>
      </c>
      <c r="AC169" s="23">
        <v>7.8333333333333304</v>
      </c>
      <c r="AD169" s="23">
        <v>10</v>
      </c>
      <c r="AE169" s="49"/>
      <c r="AF169" s="23">
        <v>8.58718336556319</v>
      </c>
      <c r="AG169" s="23">
        <v>10</v>
      </c>
      <c r="AH169" s="23">
        <v>4.5454545454545299</v>
      </c>
      <c r="AI169" s="23">
        <v>7</v>
      </c>
      <c r="AJ169" s="23">
        <v>0</v>
      </c>
      <c r="AK169" s="23">
        <v>10</v>
      </c>
      <c r="AL169" s="48"/>
      <c r="AM169" s="25">
        <v>0</v>
      </c>
      <c r="AN169" s="25">
        <v>0.3</v>
      </c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</row>
    <row r="170" spans="1:53" x14ac:dyDescent="0.2">
      <c r="A170" s="61">
        <v>165</v>
      </c>
      <c r="B170" s="18" t="s">
        <v>331</v>
      </c>
      <c r="C170" s="18" t="s">
        <v>332</v>
      </c>
      <c r="D170" s="18" t="s">
        <v>434</v>
      </c>
      <c r="E170" s="18" t="s">
        <v>431</v>
      </c>
      <c r="F170" s="48"/>
      <c r="G170" s="20" cm="1">
        <f t="array" ref="G170">IF(Parameters!$D$30, SUM(IF(ISNUMBER(R170:W170),(IF(R170:W170&gt;=Parameters!$D$36,1,"")),""))+0.5*(SUM(IF(ISNUMBER(R170:W170),(IF(R170:W170&gt;=Parameters!$D$37,1,"")),""))-SUM(IF(ISNUMBER(R170:W170),(IF(R170:W170&gt;=Parameters!$D$36,1,"")),""))),0) +
   IF(Parameters!$D$31,SUM(IF(ISNUMBER(R170:W170),(IF(R170:W170&gt;=Parameters!$D$36,1,"")),"")),0) +
   IF(Parameters!$D$32,AVERAGE(IF(ISNUMBER(R170:W170),R170:W170)),0) +
   IF(Parameters!$D$33,IF(OR(IF(ISNUMBER(R170:W170),R170:W170)=0),0,GEOMEAN(IF(ISNUMBER(R170:W170),R170:W170))),0)</f>
        <v>5</v>
      </c>
      <c r="H170" s="21">
        <f t="shared" si="8"/>
        <v>5</v>
      </c>
      <c r="I170" s="81"/>
      <c r="J170" s="20" cm="1">
        <f t="array" ref="J170">IF(Parameters!$D$30, SUM(IF(ISNUMBER(Y170:AD170),(IF(Y170:AD170&gt;=Parameters!$D$40,1,"")),""))+0.5*(SUM(IF(ISNUMBER(Y170:AD170),(IF(Y170:AD170&gt;=Parameters!$D$41,1,"")),""))-SUM(IF(ISNUMBER(Y170:AD170),(IF(Y170:AD170&gt;=Parameters!$D$40,1,"")),""))),0) +
   IF(Parameters!$D$31,SUM(IF(ISNUMBER(Y170:AD170),(IF(Y170:AD170&gt;=Parameters!$D$40,1,"")),"")),0) +
   IF(Parameters!$D$32,AVERAGE(IF(ISNUMBER(Y170:AD170),Y170:AD170)),0) +
   IF(Parameters!$D$33,IF(OR(IF(ISNUMBER(Y170:AD170),Y170:AD170)=0),0,GEOMEAN(IF(ISNUMBER(Y170:AD170),Y170:AD170))),0)</f>
        <v>4.5</v>
      </c>
      <c r="K170" s="21">
        <f t="shared" si="9"/>
        <v>4.5</v>
      </c>
      <c r="L170" s="81"/>
      <c r="M170" s="19" cm="1">
        <f t="array" ref="M170">IF(Parameters!$D$30, SUM(IF(ISNUMBER(AF170:AK170),(IF(AF170:AK170&gt;=Parameters!$D$40,1,"")),""))+0.5*(SUM(IF(ISNUMBER(AF170:AK170),(IF(AF170:AK170&gt;=Parameters!$D$41,1,"")),""))-SUM(IF(ISNUMBER(AF170:AK170),(IF(AF170:AK170&gt;=Parameters!$D$40,1,"")),""))),0) +
   IF(Parameters!$D$31,SUM(IF(ISNUMBER(AF170:AK170),(IF(AF170:AK170&gt;=Parameters!$D$40,1,"")),"")),0) +
   IF(Parameters!$D$32,AVERAGE(IF(ISNUMBER(AF170:AK170),AF170:AK170)),0) +
   IF(Parameters!$D$33,IF(OR(IF(ISNUMBER(AF170:AK170),AF170:AK170)=0),0,GEOMEAN(IF(ISNUMBER(AF170:AK170),AF170:AK170))),0)</f>
        <v>3.5</v>
      </c>
      <c r="N170" s="21">
        <f t="shared" si="10"/>
        <v>3.5</v>
      </c>
      <c r="O170" s="81"/>
      <c r="P170" s="22"/>
      <c r="Q170" s="48"/>
      <c r="R170" s="23">
        <f>IF(Parameters!$D$21 = 1, MAX(Y170, AF170),
IF(Parameters!$D$22 = 1, AVERAGE(Y170,AF170),
IF(Parameters!$D$23 = 1, IFERROR(GEOMEAN(Y170, AF170), 0),
IF(Parameters!$D$24, IF(AND(Y170=10,AF170=10),10,0),
IF(Parameters!$D$25, IF(AND(Y170&gt;7,AF170&gt;7),10,0),
IF(Parameters!$D$26, IF(AND(Y170&gt;7,AF170&gt;7), 10, IF(OR(AND(Y170&gt;7,AF170&gt;5),AND(Y170&gt;5,AF170&gt;7)),6,0)),"no method"))))))</f>
        <v>10</v>
      </c>
      <c r="S170" s="23">
        <f>IF(Parameters!$D$21 = 1, MAX(Z170, AG170),
IF(Parameters!$D$22 = 1, AVERAGE(Z170,AG170),
IF(Parameters!$D$23 = 1, IFERROR(GEOMEAN(Z170, AG170), 0),
IF(Parameters!$D$24, IF(AND(Z170=10,AG170=10),10,0),
IF(Parameters!$D$25, IF(AND(Z170&gt;7,AG170&gt;7),10,0),
IF(Parameters!$D$26, IF(AND(Z170&gt;7,AG170&gt;7), 10, IF(OR(AND(Z170&gt;7,AG170&gt;5),AND(Z170&gt;5,AG170&gt;7)),6,0)),"no method"))))))</f>
        <v>8.5</v>
      </c>
      <c r="T170" s="23">
        <f>IF(Parameters!$D$21 = 1, MAX(AA170, AH170),
IF(Parameters!$D$22 = 1, AVERAGE(AA170,AH170),
IF(Parameters!$D$23 = 1, IFERROR(GEOMEAN(AA170, AH170), 0),
IF(Parameters!$D$24, IF(AND(AA170=10,AH170=10),10,0),
IF(Parameters!$D$25, IF(AND(AA170&gt;7,AH170&gt;7),10,0),
IF(Parameters!$D$26, IF(AND(AA170&gt;7,AH170&gt;7), 10, IF(OR(AND(AA170&gt;7,AH170&gt;5),AND(AA170&gt;5,AH170&gt;7)),6,0)),"no method"))))))</f>
        <v>7.092975206611575</v>
      </c>
      <c r="U170" s="23">
        <f>IF(Parameters!$D$21 = 1, MAX(AB170, AI170),
IF(Parameters!$D$22 = 1, AVERAGE(AB170,AI170),
IF(Parameters!$D$23 = 1, IFERROR(GEOMEAN(AB170, AI170), 0),
IF(Parameters!$D$24, IF(AND(AB170=10,AI170=10),10,0),
IF(Parameters!$D$25, IF(AND(AB170&gt;7,AI170&gt;7),10,0),
IF(Parameters!$D$26, IF(AND(AB170&gt;7,AI170&gt;7), 10, IF(OR(AND(AB170&gt;7,AI170&gt;5),AND(AB170&gt;5,AI170&gt;7)),6,0)),"no method"))))))</f>
        <v>10</v>
      </c>
      <c r="V170" s="23">
        <f>IF(Parameters!$D$21 = 1, MAX(AC170, AJ170),
IF(Parameters!$D$22 = 1, AVERAGE(AC170,AJ170),
IF(Parameters!$D$23 = 1, IFERROR(GEOMEAN(AC170, AJ170), 0),
IF(Parameters!$D$24, IF(AND(AC170=10,AJ170=10),10,0),
IF(Parameters!$D$25, IF(AND(AC170&gt;7,AJ170&gt;7),10,0),
IF(Parameters!$D$26, IF(AND(AC170&gt;7,AJ170&gt;7), 10, IF(OR(AND(AC170&gt;7,AJ170&gt;5),AND(AC170&gt;5,AJ170&gt;7)),6,0)),"no method"))))))</f>
        <v>2.6666666666666652</v>
      </c>
      <c r="W170" s="23">
        <f>IF(Parameters!$D$21 = 1, MAX(AD170, AK170),
IF(Parameters!$D$22 = 1, AVERAGE(AD170,AK170),
IF(Parameters!$D$23 = 1, IFERROR(GEOMEAN(AD170, AK170), 0),
IF(Parameters!$D$24, IF(AND(AD170=10,AK170=10),10,0),
IF(Parameters!$D$25, IF(AND(AD170&gt;7,AK170&gt;7),10,0),
IF(Parameters!$D$26, IF(AND(AD170&gt;7,AK170&gt;7), 10, IF(OR(AND(AD170&gt;7,AK170&gt;5),AND(AD170&gt;5,AK170&gt;7)),6,0)),"no method"))))))</f>
        <v>10</v>
      </c>
      <c r="X170" s="49"/>
      <c r="Y170" s="23">
        <v>10</v>
      </c>
      <c r="Z170" s="23">
        <v>10</v>
      </c>
      <c r="AA170" s="24">
        <v>9.8677685950413192</v>
      </c>
      <c r="AB170" s="23">
        <v>10</v>
      </c>
      <c r="AC170" s="23">
        <v>5.3333333333333304</v>
      </c>
      <c r="AD170" s="23">
        <v>10</v>
      </c>
      <c r="AE170" s="49"/>
      <c r="AF170" s="23">
        <v>10</v>
      </c>
      <c r="AG170" s="23">
        <v>7</v>
      </c>
      <c r="AH170" s="23">
        <v>4.3181818181818299</v>
      </c>
      <c r="AI170" s="23">
        <v>10</v>
      </c>
      <c r="AJ170" s="23">
        <v>0</v>
      </c>
      <c r="AK170" s="23">
        <v>10</v>
      </c>
      <c r="AL170" s="48"/>
      <c r="AM170" s="25">
        <v>0</v>
      </c>
      <c r="AN170" s="25">
        <v>0.2</v>
      </c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</row>
    <row r="171" spans="1:53" x14ac:dyDescent="0.2">
      <c r="A171" s="61">
        <v>166</v>
      </c>
      <c r="B171" s="18" t="s">
        <v>333</v>
      </c>
      <c r="C171" s="18" t="s">
        <v>334</v>
      </c>
      <c r="D171" s="18" t="s">
        <v>434</v>
      </c>
      <c r="E171" s="18" t="s">
        <v>431</v>
      </c>
      <c r="F171" s="48"/>
      <c r="G171" s="20" cm="1">
        <f t="array" ref="G171">IF(Parameters!$D$30, SUM(IF(ISNUMBER(R171:W171),(IF(R171:W171&gt;=Parameters!$D$36,1,"")),""))+0.5*(SUM(IF(ISNUMBER(R171:W171),(IF(R171:W171&gt;=Parameters!$D$37,1,"")),""))-SUM(IF(ISNUMBER(R171:W171),(IF(R171:W171&gt;=Parameters!$D$36,1,"")),""))),0) +
   IF(Parameters!$D$31,SUM(IF(ISNUMBER(R171:W171),(IF(R171:W171&gt;=Parameters!$D$36,1,"")),"")),0) +
   IF(Parameters!$D$32,AVERAGE(IF(ISNUMBER(R171:W171),R171:W171)),0) +
   IF(Parameters!$D$33,IF(OR(IF(ISNUMBER(R171:W171),R171:W171)=0),0,GEOMEAN(IF(ISNUMBER(R171:W171),R171:W171))),0)</f>
        <v>2</v>
      </c>
      <c r="H171" s="21">
        <f t="shared" si="8"/>
        <v>2</v>
      </c>
      <c r="I171" s="81"/>
      <c r="J171" s="20" cm="1">
        <f t="array" ref="J171">IF(Parameters!$D$30, SUM(IF(ISNUMBER(Y171:AD171),(IF(Y171:AD171&gt;=Parameters!$D$40,1,"")),""))+0.5*(SUM(IF(ISNUMBER(Y171:AD171),(IF(Y171:AD171&gt;=Parameters!$D$41,1,"")),""))-SUM(IF(ISNUMBER(Y171:AD171),(IF(Y171:AD171&gt;=Parameters!$D$40,1,"")),""))),0) +
   IF(Parameters!$D$31,SUM(IF(ISNUMBER(Y171:AD171),(IF(Y171:AD171&gt;=Parameters!$D$40,1,"")),"")),0) +
   IF(Parameters!$D$32,AVERAGE(IF(ISNUMBER(Y171:AD171),Y171:AD171)),0) +
   IF(Parameters!$D$33,IF(OR(IF(ISNUMBER(Y171:AD171),Y171:AD171)=0),0,GEOMEAN(IF(ISNUMBER(Y171:AD171),Y171:AD171))),0)</f>
        <v>2</v>
      </c>
      <c r="K171" s="21">
        <f t="shared" si="9"/>
        <v>2</v>
      </c>
      <c r="L171" s="81"/>
      <c r="M171" s="19" cm="1">
        <f t="array" ref="M171">IF(Parameters!$D$30, SUM(IF(ISNUMBER(AF171:AK171),(IF(AF171:AK171&gt;=Parameters!$D$40,1,"")),""))+0.5*(SUM(IF(ISNUMBER(AF171:AK171),(IF(AF171:AK171&gt;=Parameters!$D$41,1,"")),""))-SUM(IF(ISNUMBER(AF171:AK171),(IF(AF171:AK171&gt;=Parameters!$D$40,1,"")),""))),0) +
   IF(Parameters!$D$31,SUM(IF(ISNUMBER(AF171:AK171),(IF(AF171:AK171&gt;=Parameters!$D$40,1,"")),"")),0) +
   IF(Parameters!$D$32,AVERAGE(IF(ISNUMBER(AF171:AK171),AF171:AK171)),0) +
   IF(Parameters!$D$33,IF(OR(IF(ISNUMBER(AF171:AK171),AF171:AK171)=0),0,GEOMEAN(IF(ISNUMBER(AF171:AK171),AF171:AK171))),0)</f>
        <v>1</v>
      </c>
      <c r="N171" s="21">
        <f t="shared" si="10"/>
        <v>1</v>
      </c>
      <c r="O171" s="81"/>
      <c r="P171" s="22"/>
      <c r="Q171" s="48"/>
      <c r="R171" s="23">
        <f>IF(Parameters!$D$21 = 1, MAX(Y171, AF171),
IF(Parameters!$D$22 = 1, AVERAGE(Y171,AF171),
IF(Parameters!$D$23 = 1, IFERROR(GEOMEAN(Y171, AF171), 0),
IF(Parameters!$D$24, IF(AND(Y171=10,AF171=10),10,0),
IF(Parameters!$D$25, IF(AND(Y171&gt;7,AF171&gt;7),10,0),
IF(Parameters!$D$26, IF(AND(Y171&gt;7,AF171&gt;7), 10, IF(OR(AND(Y171&gt;7,AF171&gt;5),AND(Y171&gt;5,AF171&gt;7)),6,0)),"no method"))))))</f>
        <v>9.875</v>
      </c>
      <c r="S171" s="23">
        <f>IF(Parameters!$D$21 = 1, MAX(Z171, AG171),
IF(Parameters!$D$22 = 1, AVERAGE(Z171,AG171),
IF(Parameters!$D$23 = 1, IFERROR(GEOMEAN(Z171, AG171), 0),
IF(Parameters!$D$24, IF(AND(Z171=10,AG171=10),10,0),
IF(Parameters!$D$25, IF(AND(Z171&gt;7,AG171&gt;7),10,0),
IF(Parameters!$D$26, IF(AND(Z171&gt;7,AG171&gt;7), 10, IF(OR(AND(Z171&gt;7,AG171&gt;5),AND(Z171&gt;5,AG171&gt;7)),6,0)),"no method"))))))</f>
        <v>4.3421052631578947</v>
      </c>
      <c r="T171" s="23">
        <f>IF(Parameters!$D$21 = 1, MAX(AA171, AH171),
IF(Parameters!$D$22 = 1, AVERAGE(AA171,AH171),
IF(Parameters!$D$23 = 1, IFERROR(GEOMEAN(AA171, AH171), 0),
IF(Parameters!$D$24, IF(AND(AA171=10,AH171=10),10,0),
IF(Parameters!$D$25, IF(AND(AA171&gt;7,AH171&gt;7),10,0),
IF(Parameters!$D$26, IF(AND(AA171&gt;7,AH171&gt;7), 10, IF(OR(AND(AA171&gt;7,AH171&gt;5),AND(AA171&gt;5,AH171&gt;7)),6,0)),"no method"))))))</f>
        <v>6.5144628099173545</v>
      </c>
      <c r="U171" s="23">
        <f>IF(Parameters!$D$21 = 1, MAX(AB171, AI171),
IF(Parameters!$D$22 = 1, AVERAGE(AB171,AI171),
IF(Parameters!$D$23 = 1, IFERROR(GEOMEAN(AB171, AI171), 0),
IF(Parameters!$D$24, IF(AND(AB171=10,AI171=10),10,0),
IF(Parameters!$D$25, IF(AND(AB171&gt;7,AI171&gt;7),10,0),
IF(Parameters!$D$26, IF(AND(AB171&gt;7,AI171&gt;7), 10, IF(OR(AND(AB171&gt;7,AI171&gt;5),AND(AB171&gt;5,AI171&gt;7)),6,0)),"no method"))))))</f>
        <v>5.9256449583988502</v>
      </c>
      <c r="V171" s="23">
        <f>IF(Parameters!$D$21 = 1, MAX(AC171, AJ171),
IF(Parameters!$D$22 = 1, AVERAGE(AC171,AJ171),
IF(Parameters!$D$23 = 1, IFERROR(GEOMEAN(AC171, AJ171), 0),
IF(Parameters!$D$24, IF(AND(AC171=10,AJ171=10),10,0),
IF(Parameters!$D$25, IF(AND(AC171&gt;7,AJ171&gt;7),10,0),
IF(Parameters!$D$26, IF(AND(AC171&gt;7,AJ171&gt;7), 10, IF(OR(AND(AC171&gt;7,AJ171&gt;5),AND(AC171&gt;5,AJ171&gt;7)),6,0)),"no method"))))))</f>
        <v>1.666666666666665</v>
      </c>
      <c r="W171" s="23">
        <f>IF(Parameters!$D$21 = 1, MAX(AD171, AK171),
IF(Parameters!$D$22 = 1, AVERAGE(AD171,AK171),
IF(Parameters!$D$23 = 1, IFERROR(GEOMEAN(AD171, AK171), 0),
IF(Parameters!$D$24, IF(AND(AD171=10,AK171=10),10,0),
IF(Parameters!$D$25, IF(AND(AD171&gt;7,AK171&gt;7),10,0),
IF(Parameters!$D$26, IF(AND(AD171&gt;7,AK171&gt;7), 10, IF(OR(AND(AD171&gt;7,AK171&gt;5),AND(AD171&gt;5,AK171&gt;7)),6,0)),"no method"))))))</f>
        <v>0</v>
      </c>
      <c r="X171" s="49"/>
      <c r="Y171" s="23">
        <v>9.75</v>
      </c>
      <c r="Z171" s="23">
        <v>8.6842105263157894</v>
      </c>
      <c r="AA171" s="24">
        <v>7.8016528925619797</v>
      </c>
      <c r="AB171" s="23">
        <v>8.71428571428571</v>
      </c>
      <c r="AC171" s="23">
        <v>3.3333333333333299</v>
      </c>
      <c r="AD171" s="23">
        <v>0</v>
      </c>
      <c r="AE171" s="49"/>
      <c r="AF171" s="23">
        <v>10</v>
      </c>
      <c r="AG171" s="23">
        <v>0</v>
      </c>
      <c r="AH171" s="23">
        <v>5.2272727272727302</v>
      </c>
      <c r="AI171" s="23">
        <v>3.13700420251199</v>
      </c>
      <c r="AJ171" s="23">
        <v>0</v>
      </c>
      <c r="AK171" s="23">
        <v>0</v>
      </c>
      <c r="AL171" s="48"/>
      <c r="AM171" s="25">
        <v>0</v>
      </c>
      <c r="AN171" s="25">
        <v>0.3</v>
      </c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</row>
    <row r="172" spans="1:53" x14ac:dyDescent="0.2">
      <c r="A172" s="61">
        <v>167</v>
      </c>
      <c r="B172" s="18" t="s">
        <v>335</v>
      </c>
      <c r="C172" s="18" t="s">
        <v>336</v>
      </c>
      <c r="D172" s="18" t="s">
        <v>438</v>
      </c>
      <c r="E172" s="18" t="s">
        <v>432</v>
      </c>
      <c r="F172" s="48"/>
      <c r="G172" s="20" cm="1">
        <f t="array" ref="G172">IF(Parameters!$D$30, SUM(IF(ISNUMBER(R172:W172),(IF(R172:W172&gt;=Parameters!$D$36,1,"")),""))+0.5*(SUM(IF(ISNUMBER(R172:W172),(IF(R172:W172&gt;=Parameters!$D$37,1,"")),""))-SUM(IF(ISNUMBER(R172:W172),(IF(R172:W172&gt;=Parameters!$D$36,1,"")),""))),0) +
   IF(Parameters!$D$31,SUM(IF(ISNUMBER(R172:W172),(IF(R172:W172&gt;=Parameters!$D$36,1,"")),"")),0) +
   IF(Parameters!$D$32,AVERAGE(IF(ISNUMBER(R172:W172),R172:W172)),0) +
   IF(Parameters!$D$33,IF(OR(IF(ISNUMBER(R172:W172),R172:W172)=0),0,GEOMEAN(IF(ISNUMBER(R172:W172),R172:W172))),0)</f>
        <v>2</v>
      </c>
      <c r="H172" s="21">
        <f t="shared" si="8"/>
        <v>2</v>
      </c>
      <c r="I172" s="81"/>
      <c r="J172" s="20" cm="1">
        <f t="array" ref="J172">IF(Parameters!$D$30, SUM(IF(ISNUMBER(Y172:AD172),(IF(Y172:AD172&gt;=Parameters!$D$40,1,"")),""))+0.5*(SUM(IF(ISNUMBER(Y172:AD172),(IF(Y172:AD172&gt;=Parameters!$D$41,1,"")),""))-SUM(IF(ISNUMBER(Y172:AD172),(IF(Y172:AD172&gt;=Parameters!$D$40,1,"")),""))),0) +
   IF(Parameters!$D$31,SUM(IF(ISNUMBER(Y172:AD172),(IF(Y172:AD172&gt;=Parameters!$D$40,1,"")),"")),0) +
   IF(Parameters!$D$32,AVERAGE(IF(ISNUMBER(Y172:AD172),Y172:AD172)),0) +
   IF(Parameters!$D$33,IF(OR(IF(ISNUMBER(Y172:AD172),Y172:AD172)=0),0,GEOMEAN(IF(ISNUMBER(Y172:AD172),Y172:AD172))),0)</f>
        <v>0.5</v>
      </c>
      <c r="K172" s="21">
        <f t="shared" si="9"/>
        <v>0.5</v>
      </c>
      <c r="L172" s="81"/>
      <c r="M172" s="19" cm="1">
        <f t="array" ref="M172">IF(Parameters!$D$30, SUM(IF(ISNUMBER(AF172:AK172),(IF(AF172:AK172&gt;=Parameters!$D$40,1,"")),""))+0.5*(SUM(IF(ISNUMBER(AF172:AK172),(IF(AF172:AK172&gt;=Parameters!$D$41,1,"")),""))-SUM(IF(ISNUMBER(AF172:AK172),(IF(AF172:AK172&gt;=Parameters!$D$40,1,"")),""))),0) +
   IF(Parameters!$D$31,SUM(IF(ISNUMBER(AF172:AK172),(IF(AF172:AK172&gt;=Parameters!$D$40,1,"")),"")),0) +
   IF(Parameters!$D$32,AVERAGE(IF(ISNUMBER(AF172:AK172),AF172:AK172)),0) +
   IF(Parameters!$D$33,IF(OR(IF(ISNUMBER(AF172:AK172),AF172:AK172)=0),0,GEOMEAN(IF(ISNUMBER(AF172:AK172),AF172:AK172))),0)</f>
        <v>2</v>
      </c>
      <c r="N172" s="21">
        <f t="shared" si="10"/>
        <v>2</v>
      </c>
      <c r="O172" s="81"/>
      <c r="P172" s="22"/>
      <c r="Q172" s="48"/>
      <c r="R172" s="23">
        <f>IF(Parameters!$D$21 = 1, MAX(Y172, AF172),
IF(Parameters!$D$22 = 1, AVERAGE(Y172,AF172),
IF(Parameters!$D$23 = 1, IFERROR(GEOMEAN(Y172, AF172), 0),
IF(Parameters!$D$24, IF(AND(Y172=10,AF172=10),10,0),
IF(Parameters!$D$25, IF(AND(Y172&gt;7,AF172&gt;7),10,0),
IF(Parameters!$D$26, IF(AND(Y172&gt;7,AF172&gt;7), 10, IF(OR(AND(Y172&gt;7,AF172&gt;5),AND(Y172&gt;5,AF172&gt;7)),6,0)),"no method"))))))</f>
        <v>7.25</v>
      </c>
      <c r="S172" s="23">
        <f>IF(Parameters!$D$21 = 1, MAX(Z172, AG172),
IF(Parameters!$D$22 = 1, AVERAGE(Z172,AG172),
IF(Parameters!$D$23 = 1, IFERROR(GEOMEAN(Z172, AG172), 0),
IF(Parameters!$D$24, IF(AND(Z172=10,AG172=10),10,0),
IF(Parameters!$D$25, IF(AND(Z172&gt;7,AG172&gt;7),10,0),
IF(Parameters!$D$26, IF(AND(Z172&gt;7,AG172&gt;7), 10, IF(OR(AND(Z172&gt;7,AG172&gt;5),AND(Z172&gt;5,AG172&gt;7)),6,0)),"no method"))))))</f>
        <v>1.7822966507177049</v>
      </c>
      <c r="T172" s="23">
        <f>IF(Parameters!$D$21 = 1, MAX(AA172, AH172),
IF(Parameters!$D$22 = 1, AVERAGE(AA172,AH172),
IF(Parameters!$D$23 = 1, IFERROR(GEOMEAN(AA172, AH172), 0),
IF(Parameters!$D$24, IF(AND(AA172=10,AH172=10),10,0),
IF(Parameters!$D$25, IF(AND(AA172&gt;7,AH172&gt;7),10,0),
IF(Parameters!$D$26, IF(AND(AA172&gt;7,AH172&gt;7), 10, IF(OR(AND(AA172&gt;7,AH172&gt;5),AND(AA172&gt;5,AH172&gt;7)),6,0)),"no method"))))))</f>
        <v>3.8099173553718999</v>
      </c>
      <c r="U172" s="23">
        <f>IF(Parameters!$D$21 = 1, MAX(AB172, AI172),
IF(Parameters!$D$22 = 1, AVERAGE(AB172,AI172),
IF(Parameters!$D$23 = 1, IFERROR(GEOMEAN(AB172, AI172), 0),
IF(Parameters!$D$24, IF(AND(AB172=10,AI172=10),10,0),
IF(Parameters!$D$25, IF(AND(AB172&gt;7,AI172&gt;7),10,0),
IF(Parameters!$D$26, IF(AND(AB172&gt;7,AI172&gt;7), 10, IF(OR(AND(AB172&gt;7,AI172&gt;5),AND(AB172&gt;5,AI172&gt;7)),6,0)),"no method"))))))</f>
        <v>1.5714285714285701</v>
      </c>
      <c r="V172" s="23">
        <f>IF(Parameters!$D$21 = 1, MAX(AC172, AJ172),
IF(Parameters!$D$22 = 1, AVERAGE(AC172,AJ172),
IF(Parameters!$D$23 = 1, IFERROR(GEOMEAN(AC172, AJ172), 0),
IF(Parameters!$D$24, IF(AND(AC172=10,AJ172=10),10,0),
IF(Parameters!$D$25, IF(AND(AC172&gt;7,AJ172&gt;7),10,0),
IF(Parameters!$D$26, IF(AND(AC172&gt;7,AJ172&gt;7), 10, IF(OR(AND(AC172&gt;7,AJ172&gt;5),AND(AC172&gt;5,AJ172&gt;7)),6,0)),"no method"))))))</f>
        <v>9.3333333333333357</v>
      </c>
      <c r="W172" s="23">
        <f>IF(Parameters!$D$21 = 1, MAX(AD172, AK172),
IF(Parameters!$D$22 = 1, AVERAGE(AD172,AK172),
IF(Parameters!$D$23 = 1, IFERROR(GEOMEAN(AD172, AK172), 0),
IF(Parameters!$D$24, IF(AND(AD172=10,AK172=10),10,0),
IF(Parameters!$D$25, IF(AND(AD172&gt;7,AK172&gt;7),10,0),
IF(Parameters!$D$26, IF(AND(AD172&gt;7,AK172&gt;7), 10, IF(OR(AND(AD172&gt;7,AK172&gt;5),AND(AD172&gt;5,AK172&gt;7)),6,0)),"no method"))))))</f>
        <v>0</v>
      </c>
      <c r="X172" s="49"/>
      <c r="Y172" s="23">
        <v>4.5</v>
      </c>
      <c r="Z172" s="23">
        <v>3.5645933014354099</v>
      </c>
      <c r="AA172" s="24">
        <v>4.8925619834710696</v>
      </c>
      <c r="AB172" s="23">
        <v>3.1428571428571401</v>
      </c>
      <c r="AC172" s="23">
        <v>8.6666666666666696</v>
      </c>
      <c r="AD172" s="23">
        <v>0</v>
      </c>
      <c r="AE172" s="49"/>
      <c r="AF172" s="23">
        <v>10</v>
      </c>
      <c r="AG172" s="23">
        <v>0</v>
      </c>
      <c r="AH172" s="23">
        <v>2.7272727272727302</v>
      </c>
      <c r="AI172" s="23">
        <v>0</v>
      </c>
      <c r="AJ172" s="23">
        <v>10</v>
      </c>
      <c r="AK172" s="23">
        <v>0</v>
      </c>
      <c r="AL172" s="48"/>
      <c r="AM172" s="25">
        <v>0</v>
      </c>
      <c r="AN172" s="25">
        <v>0.3</v>
      </c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</row>
    <row r="173" spans="1:53" x14ac:dyDescent="0.2">
      <c r="A173" s="61">
        <v>168</v>
      </c>
      <c r="B173" s="18" t="s">
        <v>337</v>
      </c>
      <c r="C173" s="18" t="s">
        <v>338</v>
      </c>
      <c r="D173" s="18" t="s">
        <v>435</v>
      </c>
      <c r="E173" s="18" t="s">
        <v>431</v>
      </c>
      <c r="F173" s="48"/>
      <c r="G173" s="20" cm="1">
        <f t="array" ref="G173">IF(Parameters!$D$30, SUM(IF(ISNUMBER(R173:W173),(IF(R173:W173&gt;=Parameters!$D$36,1,"")),""))+0.5*(SUM(IF(ISNUMBER(R173:W173),(IF(R173:W173&gt;=Parameters!$D$37,1,"")),""))-SUM(IF(ISNUMBER(R173:W173),(IF(R173:W173&gt;=Parameters!$D$36,1,"")),""))),0) +
   IF(Parameters!$D$31,SUM(IF(ISNUMBER(R173:W173),(IF(R173:W173&gt;=Parameters!$D$36,1,"")),"")),0) +
   IF(Parameters!$D$32,AVERAGE(IF(ISNUMBER(R173:W173),R173:W173)),0) +
   IF(Parameters!$D$33,IF(OR(IF(ISNUMBER(R173:W173),R173:W173)=0),0,GEOMEAN(IF(ISNUMBER(R173:W173),R173:W173))),0)</f>
        <v>3.5</v>
      </c>
      <c r="H173" s="21">
        <f t="shared" si="8"/>
        <v>3.5</v>
      </c>
      <c r="I173" s="81"/>
      <c r="J173" s="20" cm="1">
        <f t="array" ref="J173">IF(Parameters!$D$30, SUM(IF(ISNUMBER(Y173:AD173),(IF(Y173:AD173&gt;=Parameters!$D$40,1,"")),""))+0.5*(SUM(IF(ISNUMBER(Y173:AD173),(IF(Y173:AD173&gt;=Parameters!$D$41,1,"")),""))-SUM(IF(ISNUMBER(Y173:AD173),(IF(Y173:AD173&gt;=Parameters!$D$40,1,"")),""))),0) +
   IF(Parameters!$D$31,SUM(IF(ISNUMBER(Y173:AD173),(IF(Y173:AD173&gt;=Parameters!$D$40,1,"")),"")),0) +
   IF(Parameters!$D$32,AVERAGE(IF(ISNUMBER(Y173:AD173),Y173:AD173)),0) +
   IF(Parameters!$D$33,IF(OR(IF(ISNUMBER(Y173:AD173),Y173:AD173)=0),0,GEOMEAN(IF(ISNUMBER(Y173:AD173),Y173:AD173))),0)</f>
        <v>2</v>
      </c>
      <c r="K173" s="21">
        <f t="shared" si="9"/>
        <v>2</v>
      </c>
      <c r="L173" s="81"/>
      <c r="M173" s="19" cm="1">
        <f t="array" ref="M173">IF(Parameters!$D$30, SUM(IF(ISNUMBER(AF173:AK173),(IF(AF173:AK173&gt;=Parameters!$D$40,1,"")),""))+0.5*(SUM(IF(ISNUMBER(AF173:AK173),(IF(AF173:AK173&gt;=Parameters!$D$41,1,"")),""))-SUM(IF(ISNUMBER(AF173:AK173),(IF(AF173:AK173&gt;=Parameters!$D$40,1,"")),""))),0) +
   IF(Parameters!$D$31,SUM(IF(ISNUMBER(AF173:AK173),(IF(AF173:AK173&gt;=Parameters!$D$40,1,"")),"")),0) +
   IF(Parameters!$D$32,AVERAGE(IF(ISNUMBER(AF173:AK173),AF173:AK173)),0) +
   IF(Parameters!$D$33,IF(OR(IF(ISNUMBER(AF173:AK173),AF173:AK173)=0),0,GEOMEAN(IF(ISNUMBER(AF173:AK173),AF173:AK173))),0)</f>
        <v>1.5</v>
      </c>
      <c r="N173" s="21">
        <f t="shared" si="10"/>
        <v>1.5</v>
      </c>
      <c r="O173" s="81"/>
      <c r="P173" s="22"/>
      <c r="Q173" s="48"/>
      <c r="R173" s="23">
        <f>IF(Parameters!$D$21 = 1, MAX(Y173, AF173),
IF(Parameters!$D$22 = 1, AVERAGE(Y173,AF173),
IF(Parameters!$D$23 = 1, IFERROR(GEOMEAN(Y173, AF173), 0),
IF(Parameters!$D$24, IF(AND(Y173=10,AF173=10),10,0),
IF(Parameters!$D$25, IF(AND(Y173&gt;7,AF173&gt;7),10,0),
IF(Parameters!$D$26, IF(AND(Y173&gt;7,AF173&gt;7), 10, IF(OR(AND(Y173&gt;7,AF173&gt;5),AND(Y173&gt;5,AF173&gt;7)),6,0)),"no method"))))))</f>
        <v>7.3599999999999994</v>
      </c>
      <c r="S173" s="23">
        <f>IF(Parameters!$D$21 = 1, MAX(Z173, AG173),
IF(Parameters!$D$22 = 1, AVERAGE(Z173,AG173),
IF(Parameters!$D$23 = 1, IFERROR(GEOMEAN(Z173, AG173), 0),
IF(Parameters!$D$24, IF(AND(Z173=10,AG173=10),10,0),
IF(Parameters!$D$25, IF(AND(Z173&gt;7,AG173&gt;7),10,0),
IF(Parameters!$D$26, IF(AND(Z173&gt;7,AG173&gt;7), 10, IF(OR(AND(Z173&gt;7,AG173&gt;5),AND(Z173&gt;5,AG173&gt;7)),6,0)),"no method"))))))</f>
        <v>2.954545454545455</v>
      </c>
      <c r="T173" s="23">
        <f>IF(Parameters!$D$21 = 1, MAX(AA173, AH173),
IF(Parameters!$D$22 = 1, AVERAGE(AA173,AH173),
IF(Parameters!$D$23 = 1, IFERROR(GEOMEAN(AA173, AH173), 0),
IF(Parameters!$D$24, IF(AND(AA173=10,AH173=10),10,0),
IF(Parameters!$D$25, IF(AND(AA173&gt;7,AH173&gt;7),10,0),
IF(Parameters!$D$26, IF(AND(AA173&gt;7,AH173&gt;7), 10, IF(OR(AND(AA173&gt;7,AH173&gt;5),AND(AA173&gt;5,AH173&gt;7)),6,0)),"no method"))))))</f>
        <v>6.1363636363636349</v>
      </c>
      <c r="U173" s="23">
        <f>IF(Parameters!$D$21 = 1, MAX(AB173, AI173),
IF(Parameters!$D$22 = 1, AVERAGE(AB173,AI173),
IF(Parameters!$D$23 = 1, IFERROR(GEOMEAN(AB173, AI173), 0),
IF(Parameters!$D$24, IF(AND(AB173=10,AI173=10),10,0),
IF(Parameters!$D$25, IF(AND(AB173&gt;7,AI173&gt;7),10,0),
IF(Parameters!$D$26, IF(AND(AB173&gt;7,AI173&gt;7), 10, IF(OR(AND(AB173&gt;7,AI173&gt;5),AND(AB173&gt;5,AI173&gt;7)),6,0)),"no method"))))))</f>
        <v>7.0619581767490907</v>
      </c>
      <c r="V173" s="23">
        <f>IF(Parameters!$D$21 = 1, MAX(AC173, AJ173),
IF(Parameters!$D$22 = 1, AVERAGE(AC173,AJ173),
IF(Parameters!$D$23 = 1, IFERROR(GEOMEAN(AC173, AJ173), 0),
IF(Parameters!$D$24, IF(AND(AC173=10,AJ173=10),10,0),
IF(Parameters!$D$25, IF(AND(AC173&gt;7,AJ173&gt;7),10,0),
IF(Parameters!$D$26, IF(AND(AC173&gt;7,AJ173&gt;7), 10, IF(OR(AND(AC173&gt;7,AJ173&gt;5),AND(AC173&gt;5,AJ173&gt;7)),6,0)),"no method"))))))</f>
        <v>7.5</v>
      </c>
      <c r="W173" s="23">
        <f>IF(Parameters!$D$21 = 1, MAX(AD173, AK173),
IF(Parameters!$D$22 = 1, AVERAGE(AD173,AK173),
IF(Parameters!$D$23 = 1, IFERROR(GEOMEAN(AD173, AK173), 0),
IF(Parameters!$D$24, IF(AND(AD173=10,AK173=10),10,0),
IF(Parameters!$D$25, IF(AND(AD173&gt;7,AK173&gt;7),10,0),
IF(Parameters!$D$26, IF(AND(AD173&gt;7,AK173&gt;7), 10, IF(OR(AND(AD173&gt;7,AK173&gt;5),AND(AD173&gt;5,AK173&gt;7)),6,0)),"no method"))))))</f>
        <v>0</v>
      </c>
      <c r="X173" s="49"/>
      <c r="Y173" s="23">
        <v>7.54</v>
      </c>
      <c r="Z173" s="23">
        <v>5.9090909090909101</v>
      </c>
      <c r="AA173" s="24">
        <v>10</v>
      </c>
      <c r="AB173" s="23">
        <v>6.5714285714285703</v>
      </c>
      <c r="AC173" s="23">
        <v>8</v>
      </c>
      <c r="AD173" s="23">
        <v>0</v>
      </c>
      <c r="AE173" s="49"/>
      <c r="AF173" s="23">
        <v>7.18</v>
      </c>
      <c r="AG173" s="23">
        <v>0</v>
      </c>
      <c r="AH173" s="23">
        <v>2.2727272727272698</v>
      </c>
      <c r="AI173" s="23">
        <v>7.5524877820696101</v>
      </c>
      <c r="AJ173" s="23">
        <v>7</v>
      </c>
      <c r="AK173" s="23">
        <v>0</v>
      </c>
      <c r="AL173" s="48"/>
      <c r="AM173" s="25">
        <v>0</v>
      </c>
      <c r="AN173" s="25">
        <v>0.3</v>
      </c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</row>
    <row r="174" spans="1:53" x14ac:dyDescent="0.2">
      <c r="A174" s="61">
        <v>169</v>
      </c>
      <c r="B174" s="18" t="s">
        <v>339</v>
      </c>
      <c r="C174" s="18" t="s">
        <v>340</v>
      </c>
      <c r="D174" s="18" t="s">
        <v>435</v>
      </c>
      <c r="E174" s="18" t="s">
        <v>432</v>
      </c>
      <c r="F174" s="48"/>
      <c r="G174" s="20" cm="1">
        <f t="array" ref="G174">IF(Parameters!$D$30, SUM(IF(ISNUMBER(R174:W174),(IF(R174:W174&gt;=Parameters!$D$36,1,"")),""))+0.5*(SUM(IF(ISNUMBER(R174:W174),(IF(R174:W174&gt;=Parameters!$D$37,1,"")),""))-SUM(IF(ISNUMBER(R174:W174),(IF(R174:W174&gt;=Parameters!$D$36,1,"")),""))),0) +
   IF(Parameters!$D$31,SUM(IF(ISNUMBER(R174:W174),(IF(R174:W174&gt;=Parameters!$D$36,1,"")),"")),0) +
   IF(Parameters!$D$32,AVERAGE(IF(ISNUMBER(R174:W174),R174:W174)),0) +
   IF(Parameters!$D$33,IF(OR(IF(ISNUMBER(R174:W174),R174:W174)=0),0,GEOMEAN(IF(ISNUMBER(R174:W174),R174:W174))),0)</f>
        <v>1.5</v>
      </c>
      <c r="H174" s="21">
        <f t="shared" si="8"/>
        <v>1.5</v>
      </c>
      <c r="I174" s="81"/>
      <c r="J174" s="20" cm="1">
        <f t="array" ref="J174">IF(Parameters!$D$30, SUM(IF(ISNUMBER(Y174:AD174),(IF(Y174:AD174&gt;=Parameters!$D$40,1,"")),""))+0.5*(SUM(IF(ISNUMBER(Y174:AD174),(IF(Y174:AD174&gt;=Parameters!$D$41,1,"")),""))-SUM(IF(ISNUMBER(Y174:AD174),(IF(Y174:AD174&gt;=Parameters!$D$40,1,"")),""))),0) +
   IF(Parameters!$D$31,SUM(IF(ISNUMBER(Y174:AD174),(IF(Y174:AD174&gt;=Parameters!$D$40,1,"")),"")),0) +
   IF(Parameters!$D$32,AVERAGE(IF(ISNUMBER(Y174:AD174),Y174:AD174)),0) +
   IF(Parameters!$D$33,IF(OR(IF(ISNUMBER(Y174:AD174),Y174:AD174)=0),0,GEOMEAN(IF(ISNUMBER(Y174:AD174),Y174:AD174))),0)</f>
        <v>1.5</v>
      </c>
      <c r="K174" s="21">
        <f t="shared" si="9"/>
        <v>1.5</v>
      </c>
      <c r="L174" s="81"/>
      <c r="M174" s="19" cm="1">
        <f t="array" ref="M174">IF(Parameters!$D$30, SUM(IF(ISNUMBER(AF174:AK174),(IF(AF174:AK174&gt;=Parameters!$D$40,1,"")),""))+0.5*(SUM(IF(ISNUMBER(AF174:AK174),(IF(AF174:AK174&gt;=Parameters!$D$41,1,"")),""))-SUM(IF(ISNUMBER(AF174:AK174),(IF(AF174:AK174&gt;=Parameters!$D$40,1,"")),""))),0) +
   IF(Parameters!$D$31,SUM(IF(ISNUMBER(AF174:AK174),(IF(AF174:AK174&gt;=Parameters!$D$40,1,"")),"")),0) +
   IF(Parameters!$D$32,AVERAGE(IF(ISNUMBER(AF174:AK174),AF174:AK174)),0) +
   IF(Parameters!$D$33,IF(OR(IF(ISNUMBER(AF174:AK174),AF174:AK174)=0),0,GEOMEAN(IF(ISNUMBER(AF174:AK174),AF174:AK174))),0)</f>
        <v>1</v>
      </c>
      <c r="N174" s="21">
        <f t="shared" si="10"/>
        <v>1</v>
      </c>
      <c r="O174" s="81"/>
      <c r="P174" s="22"/>
      <c r="Q174" s="48"/>
      <c r="R174" s="23">
        <f>IF(Parameters!$D$21 = 1, MAX(Y174, AF174),
IF(Parameters!$D$22 = 1, AVERAGE(Y174,AF174),
IF(Parameters!$D$23 = 1, IFERROR(GEOMEAN(Y174, AF174), 0),
IF(Parameters!$D$24, IF(AND(Y174=10,AF174=10),10,0),
IF(Parameters!$D$25, IF(AND(Y174&gt;7,AF174&gt;7),10,0),
IF(Parameters!$D$26, IF(AND(Y174&gt;7,AF174&gt;7), 10, IF(OR(AND(Y174&gt;7,AF174&gt;5),AND(Y174&gt;5,AF174&gt;7)),6,0)),"no method"))))))</f>
        <v>6.8892307692307693</v>
      </c>
      <c r="S174" s="23">
        <f>IF(Parameters!$D$21 = 1, MAX(Z174, AG174),
IF(Parameters!$D$22 = 1, AVERAGE(Z174,AG174),
IF(Parameters!$D$23 = 1, IFERROR(GEOMEAN(Z174, AG174), 0),
IF(Parameters!$D$24, IF(AND(Z174=10,AG174=10),10,0),
IF(Parameters!$D$25, IF(AND(Z174&gt;7,AG174&gt;7),10,0),
IF(Parameters!$D$26, IF(AND(Z174&gt;7,AG174&gt;7), 10, IF(OR(AND(Z174&gt;7,AG174&gt;5),AND(Z174&gt;5,AG174&gt;7)),6,0)),"no method"))))))</f>
        <v>1.6387559808612451</v>
      </c>
      <c r="T174" s="23">
        <f>IF(Parameters!$D$21 = 1, MAX(AA174, AH174),
IF(Parameters!$D$22 = 1, AVERAGE(AA174,AH174),
IF(Parameters!$D$23 = 1, IFERROR(GEOMEAN(AA174, AH174), 0),
IF(Parameters!$D$24, IF(AND(AA174=10,AH174=10),10,0),
IF(Parameters!$D$25, IF(AND(AA174&gt;7,AH174&gt;7),10,0),
IF(Parameters!$D$26, IF(AND(AA174&gt;7,AH174&gt;7), 10, IF(OR(AND(AA174&gt;7,AH174&gt;5),AND(AA174&gt;5,AH174&gt;7)),6,0)),"no method"))))))</f>
        <v>5</v>
      </c>
      <c r="U174" s="23">
        <f>IF(Parameters!$D$21 = 1, MAX(AB174, AI174),
IF(Parameters!$D$22 = 1, AVERAGE(AB174,AI174),
IF(Parameters!$D$23 = 1, IFERROR(GEOMEAN(AB174, AI174), 0),
IF(Parameters!$D$24, IF(AND(AB174=10,AI174=10),10,0),
IF(Parameters!$D$25, IF(AND(AB174&gt;7,AI174&gt;7),10,0),
IF(Parameters!$D$26, IF(AND(AB174&gt;7,AI174&gt;7), 10, IF(OR(AND(AB174&gt;7,AI174&gt;5),AND(AB174&gt;5,AI174&gt;7)),6,0)),"no method"))))))</f>
        <v>4.5714285714285703</v>
      </c>
      <c r="V174" s="23">
        <f>IF(Parameters!$D$21 = 1, MAX(AC174, AJ174),
IF(Parameters!$D$22 = 1, AVERAGE(AC174,AJ174),
IF(Parameters!$D$23 = 1, IFERROR(GEOMEAN(AC174, AJ174), 0),
IF(Parameters!$D$24, IF(AND(AC174=10,AJ174=10),10,0),
IF(Parameters!$D$25, IF(AND(AC174&gt;7,AJ174&gt;7),10,0),
IF(Parameters!$D$26, IF(AND(AC174&gt;7,AJ174&gt;7), 10, IF(OR(AND(AC174&gt;7,AJ174&gt;5),AND(AC174&gt;5,AJ174&gt;7)),6,0)),"no method"))))))</f>
        <v>5.75</v>
      </c>
      <c r="W174" s="23">
        <f>IF(Parameters!$D$21 = 1, MAX(AD174, AK174),
IF(Parameters!$D$22 = 1, AVERAGE(AD174,AK174),
IF(Parameters!$D$23 = 1, IFERROR(GEOMEAN(AD174, AK174), 0),
IF(Parameters!$D$24, IF(AND(AD174=10,AK174=10),10,0),
IF(Parameters!$D$25, IF(AND(AD174&gt;7,AK174&gt;7),10,0),
IF(Parameters!$D$26, IF(AND(AD174&gt;7,AK174&gt;7), 10, IF(OR(AND(AD174&gt;7,AK174&gt;5),AND(AD174&gt;5,AK174&gt;7)),6,0)),"no method"))))))</f>
        <v>0</v>
      </c>
      <c r="X174" s="49"/>
      <c r="Y174" s="23">
        <v>7.64</v>
      </c>
      <c r="Z174" s="23">
        <v>3.2775119617224902</v>
      </c>
      <c r="AA174" s="24">
        <v>10</v>
      </c>
      <c r="AB174" s="23">
        <v>2.1428571428571401</v>
      </c>
      <c r="AC174" s="23">
        <v>4.5</v>
      </c>
      <c r="AD174" s="23">
        <v>0</v>
      </c>
      <c r="AE174" s="49"/>
      <c r="AF174" s="23">
        <v>6.1384615384615397</v>
      </c>
      <c r="AG174" s="23">
        <v>0</v>
      </c>
      <c r="AH174" s="23">
        <v>0</v>
      </c>
      <c r="AI174" s="23">
        <v>7</v>
      </c>
      <c r="AJ174" s="23">
        <v>7</v>
      </c>
      <c r="AK174" s="23">
        <v>0</v>
      </c>
      <c r="AL174" s="48"/>
      <c r="AM174" s="25">
        <v>0</v>
      </c>
      <c r="AN174" s="25">
        <v>0.6</v>
      </c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</row>
    <row r="175" spans="1:53" x14ac:dyDescent="0.2">
      <c r="A175" s="61">
        <v>170</v>
      </c>
      <c r="B175" s="18" t="s">
        <v>341</v>
      </c>
      <c r="C175" s="18" t="s">
        <v>342</v>
      </c>
      <c r="D175" s="18" t="s">
        <v>438</v>
      </c>
      <c r="E175" s="18" t="s">
        <v>440</v>
      </c>
      <c r="F175" s="48"/>
      <c r="G175" s="20" cm="1">
        <f t="array" ref="G175">IF(Parameters!$D$30, SUM(IF(ISNUMBER(R175:W175),(IF(R175:W175&gt;=Parameters!$D$36,1,"")),""))+0.5*(SUM(IF(ISNUMBER(R175:W175),(IF(R175:W175&gt;=Parameters!$D$37,1,"")),""))-SUM(IF(ISNUMBER(R175:W175),(IF(R175:W175&gt;=Parameters!$D$36,1,"")),""))),0) +
   IF(Parameters!$D$31,SUM(IF(ISNUMBER(R175:W175),(IF(R175:W175&gt;=Parameters!$D$36,1,"")),"")),0) +
   IF(Parameters!$D$32,AVERAGE(IF(ISNUMBER(R175:W175),R175:W175)),0) +
   IF(Parameters!$D$33,IF(OR(IF(ISNUMBER(R175:W175),R175:W175)=0),0,GEOMEAN(IF(ISNUMBER(R175:W175),R175:W175))),0)</f>
        <v>2.5</v>
      </c>
      <c r="H175" s="21">
        <f t="shared" si="8"/>
        <v>2.5</v>
      </c>
      <c r="I175" s="81"/>
      <c r="J175" s="20" cm="1">
        <f t="array" ref="J175">IF(Parameters!$D$30, SUM(IF(ISNUMBER(Y175:AD175),(IF(Y175:AD175&gt;=Parameters!$D$40,1,"")),""))+0.5*(SUM(IF(ISNUMBER(Y175:AD175),(IF(Y175:AD175&gt;=Parameters!$D$41,1,"")),""))-SUM(IF(ISNUMBER(Y175:AD175),(IF(Y175:AD175&gt;=Parameters!$D$40,1,"")),""))),0) +
   IF(Parameters!$D$31,SUM(IF(ISNUMBER(Y175:AD175),(IF(Y175:AD175&gt;=Parameters!$D$40,1,"")),"")),0) +
   IF(Parameters!$D$32,AVERAGE(IF(ISNUMBER(Y175:AD175),Y175:AD175)),0) +
   IF(Parameters!$D$33,IF(OR(IF(ISNUMBER(Y175:AD175),Y175:AD175)=0),0,GEOMEAN(IF(ISNUMBER(Y175:AD175),Y175:AD175))),0)</f>
        <v>2.5</v>
      </c>
      <c r="K175" s="21">
        <f t="shared" si="9"/>
        <v>2.5</v>
      </c>
      <c r="L175" s="81"/>
      <c r="M175" s="19" cm="1">
        <f t="array" ref="M175">IF(Parameters!$D$30, SUM(IF(ISNUMBER(AF175:AK175),(IF(AF175:AK175&gt;=Parameters!$D$40,1,"")),""))+0.5*(SUM(IF(ISNUMBER(AF175:AK175),(IF(AF175:AK175&gt;=Parameters!$D$41,1,"")),""))-SUM(IF(ISNUMBER(AF175:AK175),(IF(AF175:AK175&gt;=Parameters!$D$40,1,"")),""))),0) +
   IF(Parameters!$D$31,SUM(IF(ISNUMBER(AF175:AK175),(IF(AF175:AK175&gt;=Parameters!$D$40,1,"")),"")),0) +
   IF(Parameters!$D$32,AVERAGE(IF(ISNUMBER(AF175:AK175),AF175:AK175)),0) +
   IF(Parameters!$D$33,IF(OR(IF(ISNUMBER(AF175:AK175),AF175:AK175)=0),0,GEOMEAN(IF(ISNUMBER(AF175:AK175),AF175:AK175))),0)</f>
        <v>1</v>
      </c>
      <c r="N175" s="21">
        <f t="shared" si="10"/>
        <v>1</v>
      </c>
      <c r="O175" s="81"/>
      <c r="P175" s="22"/>
      <c r="Q175" s="48"/>
      <c r="R175" s="23">
        <f>IF(Parameters!$D$21 = 1, MAX(Y175, AF175),
IF(Parameters!$D$22 = 1, AVERAGE(Y175,AF175),
IF(Parameters!$D$23 = 1, IFERROR(GEOMEAN(Y175, AF175), 0),
IF(Parameters!$D$24, IF(AND(Y175=10,AF175=10),10,0),
IF(Parameters!$D$25, IF(AND(Y175&gt;7,AF175&gt;7),10,0),
IF(Parameters!$D$26, IF(AND(Y175&gt;7,AF175&gt;7), 10, IF(OR(AND(Y175&gt;7,AF175&gt;5),AND(Y175&gt;5,AF175&gt;7)),6,0)),"no method"))))))</f>
        <v>9.16190476190474</v>
      </c>
      <c r="S175" s="23">
        <f>IF(Parameters!$D$21 = 1, MAX(Z175, AG175),
IF(Parameters!$D$22 = 1, AVERAGE(Z175,AG175),
IF(Parameters!$D$23 = 1, IFERROR(GEOMEAN(Z175, AG175), 0),
IF(Parameters!$D$24, IF(AND(Z175=10,AG175=10),10,0),
IF(Parameters!$D$25, IF(AND(Z175&gt;7,AG175&gt;7),10,0),
IF(Parameters!$D$26, IF(AND(Z175&gt;7,AG175&gt;7), 10, IF(OR(AND(Z175&gt;7,AG175&gt;5),AND(Z175&gt;5,AG175&gt;7)),6,0)),"no method"))))))</f>
        <v>4.6531100478468899</v>
      </c>
      <c r="T175" s="23">
        <f>IF(Parameters!$D$21 = 1, MAX(AA175, AH175),
IF(Parameters!$D$22 = 1, AVERAGE(AA175,AH175),
IF(Parameters!$D$23 = 1, IFERROR(GEOMEAN(AA175, AH175), 0),
IF(Parameters!$D$24, IF(AND(AA175=10,AH175=10),10,0),
IF(Parameters!$D$25, IF(AND(AA175&gt;7,AH175&gt;7),10,0),
IF(Parameters!$D$26, IF(AND(AA175&gt;7,AH175&gt;7), 10, IF(OR(AND(AA175&gt;7,AH175&gt;5),AND(AA175&gt;5,AH175&gt;7)),6,0)),"no method"))))))</f>
        <v>4.3119834710743801</v>
      </c>
      <c r="U175" s="23">
        <f>IF(Parameters!$D$21 = 1, MAX(AB175, AI175),
IF(Parameters!$D$22 = 1, AVERAGE(AB175,AI175),
IF(Parameters!$D$23 = 1, IFERROR(GEOMEAN(AB175, AI175), 0),
IF(Parameters!$D$24, IF(AND(AB175=10,AI175=10),10,0),
IF(Parameters!$D$25, IF(AND(AB175&gt;7,AI175&gt;7),10,0),
IF(Parameters!$D$26, IF(AND(AB175&gt;7,AI175&gt;7), 10, IF(OR(AND(AB175&gt;7,AI175&gt;5),AND(AB175&gt;5,AI175&gt;7)),6,0)),"no method"))))))</f>
        <v>7.0714285714285694</v>
      </c>
      <c r="V175" s="23">
        <f>IF(Parameters!$D$21 = 1, MAX(AC175, AJ175),
IF(Parameters!$D$22 = 1, AVERAGE(AC175,AJ175),
IF(Parameters!$D$23 = 1, IFERROR(GEOMEAN(AC175, AJ175), 0),
IF(Parameters!$D$24, IF(AND(AC175=10,AJ175=10),10,0),
IF(Parameters!$D$25, IF(AND(AC175&gt;7,AJ175&gt;7),10,0),
IF(Parameters!$D$26, IF(AND(AC175&gt;7,AJ175&gt;7), 10, IF(OR(AND(AC175&gt;7,AJ175&gt;5),AND(AC175&gt;5,AJ175&gt;7)),6,0)),"no method"))))))</f>
        <v>3</v>
      </c>
      <c r="W175" s="23">
        <f>IF(Parameters!$D$21 = 1, MAX(AD175, AK175),
IF(Parameters!$D$22 = 1, AVERAGE(AD175,AK175),
IF(Parameters!$D$23 = 1, IFERROR(GEOMEAN(AD175, AK175), 0),
IF(Parameters!$D$24, IF(AND(AD175=10,AK175=10),10,0),
IF(Parameters!$D$25, IF(AND(AD175&gt;7,AK175&gt;7),10,0),
IF(Parameters!$D$26, IF(AND(AD175&gt;7,AK175&gt;7), 10, IF(OR(AND(AD175&gt;7,AK175&gt;5),AND(AD175&gt;5,AK175&gt;7)),6,0)),"no method"))))))</f>
        <v>5</v>
      </c>
      <c r="X175" s="49"/>
      <c r="Y175" s="23">
        <v>8.8000000000000007</v>
      </c>
      <c r="Z175" s="23">
        <v>9.3062200956937797</v>
      </c>
      <c r="AA175" s="24">
        <v>6.5785123966942098</v>
      </c>
      <c r="AB175" s="23">
        <v>7.1428571428571397</v>
      </c>
      <c r="AC175" s="23">
        <v>6</v>
      </c>
      <c r="AD175" s="23">
        <v>10</v>
      </c>
      <c r="AE175" s="49"/>
      <c r="AF175" s="23">
        <v>9.5238095238094793</v>
      </c>
      <c r="AG175" s="23">
        <v>0</v>
      </c>
      <c r="AH175" s="23">
        <v>2.0454545454545499</v>
      </c>
      <c r="AI175" s="23">
        <v>7</v>
      </c>
      <c r="AJ175" s="23">
        <v>0</v>
      </c>
      <c r="AK175" s="23">
        <v>0</v>
      </c>
      <c r="AL175" s="48"/>
      <c r="AM175" s="25">
        <v>0</v>
      </c>
      <c r="AN175" s="25">
        <v>0.4</v>
      </c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</row>
    <row r="176" spans="1:53" x14ac:dyDescent="0.2">
      <c r="A176" s="61">
        <v>171</v>
      </c>
      <c r="B176" s="18" t="s">
        <v>343</v>
      </c>
      <c r="C176" s="18" t="s">
        <v>344</v>
      </c>
      <c r="D176" s="18" t="s">
        <v>438</v>
      </c>
      <c r="E176" s="18" t="s">
        <v>431</v>
      </c>
      <c r="F176" s="48"/>
      <c r="G176" s="20" cm="1">
        <f t="array" ref="G176">IF(Parameters!$D$30, SUM(IF(ISNUMBER(R176:W176),(IF(R176:W176&gt;=Parameters!$D$36,1,"")),""))+0.5*(SUM(IF(ISNUMBER(R176:W176),(IF(R176:W176&gt;=Parameters!$D$37,1,"")),""))-SUM(IF(ISNUMBER(R176:W176),(IF(R176:W176&gt;=Parameters!$D$36,1,"")),""))),0) +
   IF(Parameters!$D$31,SUM(IF(ISNUMBER(R176:W176),(IF(R176:W176&gt;=Parameters!$D$36,1,"")),"")),0) +
   IF(Parameters!$D$32,AVERAGE(IF(ISNUMBER(R176:W176),R176:W176)),0) +
   IF(Parameters!$D$33,IF(OR(IF(ISNUMBER(R176:W176),R176:W176)=0),0,GEOMEAN(IF(ISNUMBER(R176:W176),R176:W176))),0)</f>
        <v>3</v>
      </c>
      <c r="H176" s="21">
        <f t="shared" si="8"/>
        <v>3</v>
      </c>
      <c r="I176" s="81"/>
      <c r="J176" s="20" cm="1">
        <f t="array" ref="J176">IF(Parameters!$D$30, SUM(IF(ISNUMBER(Y176:AD176),(IF(Y176:AD176&gt;=Parameters!$D$40,1,"")),""))+0.5*(SUM(IF(ISNUMBER(Y176:AD176),(IF(Y176:AD176&gt;=Parameters!$D$41,1,"")),""))-SUM(IF(ISNUMBER(Y176:AD176),(IF(Y176:AD176&gt;=Parameters!$D$40,1,"")),""))),0) +
   IF(Parameters!$D$31,SUM(IF(ISNUMBER(Y176:AD176),(IF(Y176:AD176&gt;=Parameters!$D$40,1,"")),"")),0) +
   IF(Parameters!$D$32,AVERAGE(IF(ISNUMBER(Y176:AD176),Y176:AD176)),0) +
   IF(Parameters!$D$33,IF(OR(IF(ISNUMBER(Y176:AD176),Y176:AD176)=0),0,GEOMEAN(IF(ISNUMBER(Y176:AD176),Y176:AD176))),0)</f>
        <v>1.5</v>
      </c>
      <c r="K176" s="21">
        <f t="shared" si="9"/>
        <v>1.5</v>
      </c>
      <c r="L176" s="81"/>
      <c r="M176" s="19" cm="1">
        <f t="array" ref="M176">IF(Parameters!$D$30, SUM(IF(ISNUMBER(AF176:AK176),(IF(AF176:AK176&gt;=Parameters!$D$40,1,"")),""))+0.5*(SUM(IF(ISNUMBER(AF176:AK176),(IF(AF176:AK176&gt;=Parameters!$D$41,1,"")),""))-SUM(IF(ISNUMBER(AF176:AK176),(IF(AF176:AK176&gt;=Parameters!$D$40,1,"")),""))),0) +
   IF(Parameters!$D$31,SUM(IF(ISNUMBER(AF176:AK176),(IF(AF176:AK176&gt;=Parameters!$D$40,1,"")),"")),0) +
   IF(Parameters!$D$32,AVERAGE(IF(ISNUMBER(AF176:AK176),AF176:AK176)),0) +
   IF(Parameters!$D$33,IF(OR(IF(ISNUMBER(AF176:AK176),AF176:AK176)=0),0,GEOMEAN(IF(ISNUMBER(AF176:AK176),AF176:AK176))),0)</f>
        <v>2</v>
      </c>
      <c r="N176" s="21">
        <f t="shared" si="10"/>
        <v>2</v>
      </c>
      <c r="O176" s="81"/>
      <c r="P176" s="22"/>
      <c r="Q176" s="48"/>
      <c r="R176" s="23">
        <f>IF(Parameters!$D$21 = 1, MAX(Y176, AF176),
IF(Parameters!$D$22 = 1, AVERAGE(Y176,AF176),
IF(Parameters!$D$23 = 1, IFERROR(GEOMEAN(Y176, AF176), 0),
IF(Parameters!$D$24, IF(AND(Y176=10,AF176=10),10,0),
IF(Parameters!$D$25, IF(AND(Y176&gt;7,AF176&gt;7),10,0),
IF(Parameters!$D$26, IF(AND(Y176&gt;7,AF176&gt;7), 10, IF(OR(AND(Y176&gt;7,AF176&gt;5),AND(Y176&gt;5,AF176&gt;7)),6,0)),"no method"))))))</f>
        <v>8.1999999999999993</v>
      </c>
      <c r="S176" s="23">
        <f>IF(Parameters!$D$21 = 1, MAX(Z176, AG176),
IF(Parameters!$D$22 = 1, AVERAGE(Z176,AG176),
IF(Parameters!$D$23 = 1, IFERROR(GEOMEAN(Z176, AG176), 0),
IF(Parameters!$D$24, IF(AND(Z176=10,AG176=10),10,0),
IF(Parameters!$D$25, IF(AND(Z176&gt;7,AG176&gt;7),10,0),
IF(Parameters!$D$26, IF(AND(Z176&gt;7,AG176&gt;7), 10, IF(OR(AND(Z176&gt;7,AG176&gt;5),AND(Z176&gt;5,AG176&gt;7)),6,0)),"no method"))))))</f>
        <v>2.2607655502392352</v>
      </c>
      <c r="T176" s="23">
        <f>IF(Parameters!$D$21 = 1, MAX(AA176, AH176),
IF(Parameters!$D$22 = 1, AVERAGE(AA176,AH176),
IF(Parameters!$D$23 = 1, IFERROR(GEOMEAN(AA176, AH176), 0),
IF(Parameters!$D$24, IF(AND(AA176=10,AH176=10),10,0),
IF(Parameters!$D$25, IF(AND(AA176&gt;7,AH176&gt;7),10,0),
IF(Parameters!$D$26, IF(AND(AA176&gt;7,AH176&gt;7), 10, IF(OR(AND(AA176&gt;7,AH176&gt;5),AND(AA176&gt;5,AH176&gt;7)),6,0)),"no method"))))))</f>
        <v>0</v>
      </c>
      <c r="U176" s="23">
        <f>IF(Parameters!$D$21 = 1, MAX(AB176, AI176),
IF(Parameters!$D$22 = 1, AVERAGE(AB176,AI176),
IF(Parameters!$D$23 = 1, IFERROR(GEOMEAN(AB176, AI176), 0),
IF(Parameters!$D$24, IF(AND(AB176=10,AI176=10),10,0),
IF(Parameters!$D$25, IF(AND(AB176&gt;7,AI176&gt;7),10,0),
IF(Parameters!$D$26, IF(AND(AB176&gt;7,AI176&gt;7), 10, IF(OR(AND(AB176&gt;7,AI176&gt;5),AND(AB176&gt;5,AI176&gt;7)),6,0)),"no method"))))))</f>
        <v>7.4285714285714306</v>
      </c>
      <c r="V176" s="23">
        <f>IF(Parameters!$D$21 = 1, MAX(AC176, AJ176),
IF(Parameters!$D$22 = 1, AVERAGE(AC176,AJ176),
IF(Parameters!$D$23 = 1, IFERROR(GEOMEAN(AC176, AJ176), 0),
IF(Parameters!$D$24, IF(AND(AC176=10,AJ176=10),10,0),
IF(Parameters!$D$25, IF(AND(AC176&gt;7,AJ176&gt;7),10,0),
IF(Parameters!$D$26, IF(AND(AC176&gt;7,AJ176&gt;7), 10, IF(OR(AND(AC176&gt;7,AJ176&gt;5),AND(AC176&gt;5,AJ176&gt;7)),6,0)),"no method"))))))</f>
        <v>8.5</v>
      </c>
      <c r="W176" s="23">
        <f>IF(Parameters!$D$21 = 1, MAX(AD176, AK176),
IF(Parameters!$D$22 = 1, AVERAGE(AD176,AK176),
IF(Parameters!$D$23 = 1, IFERROR(GEOMEAN(AD176, AK176), 0),
IF(Parameters!$D$24, IF(AND(AD176=10,AK176=10),10,0),
IF(Parameters!$D$25, IF(AND(AD176&gt;7,AK176&gt;7),10,0),
IF(Parameters!$D$26, IF(AND(AD176&gt;7,AK176&gt;7), 10, IF(OR(AND(AD176&gt;7,AK176&gt;5),AND(AD176&gt;5,AK176&gt;7)),6,0)),"no method"))))))</f>
        <v>0</v>
      </c>
      <c r="X176" s="49"/>
      <c r="Y176" s="23">
        <v>8.98</v>
      </c>
      <c r="Z176" s="23">
        <v>4.5215311004784704</v>
      </c>
      <c r="AA176" s="24">
        <v>0</v>
      </c>
      <c r="AB176" s="23">
        <v>7.8571428571428603</v>
      </c>
      <c r="AC176" s="23">
        <v>7</v>
      </c>
      <c r="AD176" s="23">
        <v>0</v>
      </c>
      <c r="AE176" s="49"/>
      <c r="AF176" s="23">
        <v>7.42</v>
      </c>
      <c r="AG176" s="23">
        <v>0</v>
      </c>
      <c r="AH176" s="23">
        <v>0</v>
      </c>
      <c r="AI176" s="23">
        <v>7</v>
      </c>
      <c r="AJ176" s="23">
        <v>10</v>
      </c>
      <c r="AK176" s="23">
        <v>0</v>
      </c>
      <c r="AL176" s="48"/>
      <c r="AM176" s="25">
        <v>0</v>
      </c>
      <c r="AN176" s="25">
        <v>0.7</v>
      </c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</row>
    <row r="177" spans="1:53" x14ac:dyDescent="0.2">
      <c r="A177" s="61">
        <v>172</v>
      </c>
      <c r="B177" s="18" t="s">
        <v>345</v>
      </c>
      <c r="C177" s="18" t="s">
        <v>346</v>
      </c>
      <c r="D177" s="18" t="s">
        <v>437</v>
      </c>
      <c r="E177" s="18" t="s">
        <v>432</v>
      </c>
      <c r="F177" s="48"/>
      <c r="G177" s="20" cm="1">
        <f t="array" ref="G177">IF(Parameters!$D$30, SUM(IF(ISNUMBER(R177:W177),(IF(R177:W177&gt;=Parameters!$D$36,1,"")),""))+0.5*(SUM(IF(ISNUMBER(R177:W177),(IF(R177:W177&gt;=Parameters!$D$37,1,"")),""))-SUM(IF(ISNUMBER(R177:W177),(IF(R177:W177&gt;=Parameters!$D$36,1,"")),""))),0) +
   IF(Parameters!$D$31,SUM(IF(ISNUMBER(R177:W177),(IF(R177:W177&gt;=Parameters!$D$36,1,"")),"")),0) +
   IF(Parameters!$D$32,AVERAGE(IF(ISNUMBER(R177:W177),R177:W177)),0) +
   IF(Parameters!$D$33,IF(OR(IF(ISNUMBER(R177:W177),R177:W177)=0),0,GEOMEAN(IF(ISNUMBER(R177:W177),R177:W177))),0)</f>
        <v>1.5</v>
      </c>
      <c r="H177" s="21">
        <f t="shared" si="8"/>
        <v>1.5</v>
      </c>
      <c r="I177" s="81"/>
      <c r="J177" s="20" cm="1">
        <f t="array" ref="J177">IF(Parameters!$D$30, SUM(IF(ISNUMBER(Y177:AD177),(IF(Y177:AD177&gt;=Parameters!$D$40,1,"")),""))+0.5*(SUM(IF(ISNUMBER(Y177:AD177),(IF(Y177:AD177&gt;=Parameters!$D$41,1,"")),""))-SUM(IF(ISNUMBER(Y177:AD177),(IF(Y177:AD177&gt;=Parameters!$D$40,1,"")),""))),0) +
   IF(Parameters!$D$31,SUM(IF(ISNUMBER(Y177:AD177),(IF(Y177:AD177&gt;=Parameters!$D$40,1,"")),"")),0) +
   IF(Parameters!$D$32,AVERAGE(IF(ISNUMBER(Y177:AD177),Y177:AD177)),0) +
   IF(Parameters!$D$33,IF(OR(IF(ISNUMBER(Y177:AD177),Y177:AD177)=0),0,GEOMEAN(IF(ISNUMBER(Y177:AD177),Y177:AD177))),0)</f>
        <v>0</v>
      </c>
      <c r="K177" s="21">
        <f t="shared" si="9"/>
        <v>0</v>
      </c>
      <c r="L177" s="81"/>
      <c r="M177" s="19" cm="1">
        <f t="array" ref="M177">IF(Parameters!$D$30, SUM(IF(ISNUMBER(AF177:AK177),(IF(AF177:AK177&gt;=Parameters!$D$40,1,"")),""))+0.5*(SUM(IF(ISNUMBER(AF177:AK177),(IF(AF177:AK177&gt;=Parameters!$D$41,1,"")),""))-SUM(IF(ISNUMBER(AF177:AK177),(IF(AF177:AK177&gt;=Parameters!$D$40,1,"")),""))),0) +
   IF(Parameters!$D$31,SUM(IF(ISNUMBER(AF177:AK177),(IF(AF177:AK177&gt;=Parameters!$D$40,1,"")),"")),0) +
   IF(Parameters!$D$32,AVERAGE(IF(ISNUMBER(AF177:AK177),AF177:AK177)),0) +
   IF(Parameters!$D$33,IF(OR(IF(ISNUMBER(AF177:AK177),AF177:AK177)=0),0,GEOMEAN(IF(ISNUMBER(AF177:AK177),AF177:AK177))),0)</f>
        <v>2</v>
      </c>
      <c r="N177" s="21">
        <f t="shared" si="10"/>
        <v>2</v>
      </c>
      <c r="O177" s="81"/>
      <c r="P177" s="22"/>
      <c r="Q177" s="48"/>
      <c r="R177" s="23">
        <f>IF(Parameters!$D$21 = 1, MAX(Y177, AF177),
IF(Parameters!$D$22 = 1, AVERAGE(Y177,AF177),
IF(Parameters!$D$23 = 1, IFERROR(GEOMEAN(Y177, AF177), 0),
IF(Parameters!$D$24, IF(AND(Y177=10,AF177=10),10,0),
IF(Parameters!$D$25, IF(AND(Y177&gt;7,AF177&gt;7),10,0),
IF(Parameters!$D$26, IF(AND(Y177&gt;7,AF177&gt;7), 10, IF(OR(AND(Y177&gt;7,AF177&gt;5),AND(Y177&gt;5,AF177&gt;7)),6,0)),"no method"))))))</f>
        <v>8.34</v>
      </c>
      <c r="S177" s="23">
        <f>IF(Parameters!$D$21 = 1, MAX(Z177, AG177),
IF(Parameters!$D$22 = 1, AVERAGE(Z177,AG177),
IF(Parameters!$D$23 = 1, IFERROR(GEOMEAN(Z177, AG177), 0),
IF(Parameters!$D$24, IF(AND(Z177=10,AG177=10),10,0),
IF(Parameters!$D$25, IF(AND(Z177&gt;7,AG177&gt;7),10,0),
IF(Parameters!$D$26, IF(AND(Z177&gt;7,AG177&gt;7), 10, IF(OR(AND(Z177&gt;7,AG177&gt;5),AND(Z177&gt;5,AG177&gt;7)),6,0)),"no method"))))))</f>
        <v>1.4473684210526301</v>
      </c>
      <c r="T177" s="23">
        <f>IF(Parameters!$D$21 = 1, MAX(AA177, AH177),
IF(Parameters!$D$22 = 1, AVERAGE(AA177,AH177),
IF(Parameters!$D$23 = 1, IFERROR(GEOMEAN(AA177, AH177), 0),
IF(Parameters!$D$24, IF(AND(AA177=10,AH177=10),10,0),
IF(Parameters!$D$25, IF(AND(AA177&gt;7,AH177&gt;7),10,0),
IF(Parameters!$D$26, IF(AND(AA177&gt;7,AH177&gt;7), 10, IF(OR(AND(AA177&gt;7,AH177&gt;5),AND(AA177&gt;5,AH177&gt;7)),6,0)),"no method"))))))</f>
        <v>3.3595041322314101</v>
      </c>
      <c r="U177" s="23">
        <f>IF(Parameters!$D$21 = 1, MAX(AB177, AI177),
IF(Parameters!$D$22 = 1, AVERAGE(AB177,AI177),
IF(Parameters!$D$23 = 1, IFERROR(GEOMEAN(AB177, AI177), 0),
IF(Parameters!$D$24, IF(AND(AB177=10,AI177=10),10,0),
IF(Parameters!$D$25, IF(AND(AB177&gt;7,AI177&gt;7),10,0),
IF(Parameters!$D$26, IF(AND(AB177&gt;7,AI177&gt;7), 10, IF(OR(AND(AB177&gt;7,AI177&gt;5),AND(AB177&gt;5,AI177&gt;7)),6,0)),"no method"))))))</f>
        <v>1.4285714285714299</v>
      </c>
      <c r="V177" s="23">
        <f>IF(Parameters!$D$21 = 1, MAX(AC177, AJ177),
IF(Parameters!$D$22 = 1, AVERAGE(AC177,AJ177),
IF(Parameters!$D$23 = 1, IFERROR(GEOMEAN(AC177, AJ177), 0),
IF(Parameters!$D$24, IF(AND(AC177=10,AJ177=10),10,0),
IF(Parameters!$D$25, IF(AND(AC177&gt;7,AJ177&gt;7),10,0),
IF(Parameters!$D$26, IF(AND(AC177&gt;7,AJ177&gt;7), 10, IF(OR(AND(AC177&gt;7,AJ177&gt;5),AND(AC177&gt;5,AJ177&gt;7)),6,0)),"no method"))))))</f>
        <v>6.8333333333333348</v>
      </c>
      <c r="W177" s="23">
        <f>IF(Parameters!$D$21 = 1, MAX(AD177, AK177),
IF(Parameters!$D$22 = 1, AVERAGE(AD177,AK177),
IF(Parameters!$D$23 = 1, IFERROR(GEOMEAN(AD177, AK177), 0),
IF(Parameters!$D$24, IF(AND(AD177=10,AK177=10),10,0),
IF(Parameters!$D$25, IF(AND(AD177&gt;7,AK177&gt;7),10,0),
IF(Parameters!$D$26, IF(AND(AD177&gt;7,AK177&gt;7), 10, IF(OR(AND(AD177&gt;7,AK177&gt;5),AND(AD177&gt;5,AK177&gt;7)),6,0)),"no method"))))))</f>
        <v>0</v>
      </c>
      <c r="X177" s="49"/>
      <c r="Y177" s="23">
        <v>6.68</v>
      </c>
      <c r="Z177" s="23">
        <v>2.8947368421052602</v>
      </c>
      <c r="AA177" s="24">
        <v>5.3553719008264498</v>
      </c>
      <c r="AB177" s="23">
        <v>2.8571428571428599</v>
      </c>
      <c r="AC177" s="23">
        <v>3.6666666666666701</v>
      </c>
      <c r="AD177" s="23">
        <v>0</v>
      </c>
      <c r="AE177" s="49"/>
      <c r="AF177" s="23">
        <v>10</v>
      </c>
      <c r="AG177" s="23">
        <v>0</v>
      </c>
      <c r="AH177" s="23">
        <v>1.36363636363637</v>
      </c>
      <c r="AI177" s="23">
        <v>0</v>
      </c>
      <c r="AJ177" s="23">
        <v>10</v>
      </c>
      <c r="AK177" s="23">
        <v>0</v>
      </c>
      <c r="AL177" s="48"/>
      <c r="AM177" s="25">
        <v>0</v>
      </c>
      <c r="AN177" s="25">
        <v>0.4</v>
      </c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</row>
    <row r="178" spans="1:53" x14ac:dyDescent="0.2">
      <c r="A178" s="61">
        <v>173</v>
      </c>
      <c r="B178" s="18" t="s">
        <v>347</v>
      </c>
      <c r="C178" s="18" t="s">
        <v>348</v>
      </c>
      <c r="D178" s="18" t="s">
        <v>436</v>
      </c>
      <c r="E178" s="18" t="s">
        <v>432</v>
      </c>
      <c r="F178" s="48"/>
      <c r="G178" s="20" cm="1">
        <f t="array" ref="G178">IF(Parameters!$D$30, SUM(IF(ISNUMBER(R178:W178),(IF(R178:W178&gt;=Parameters!$D$36,1,"")),""))+0.5*(SUM(IF(ISNUMBER(R178:W178),(IF(R178:W178&gt;=Parameters!$D$37,1,"")),""))-SUM(IF(ISNUMBER(R178:W178),(IF(R178:W178&gt;=Parameters!$D$36,1,"")),""))),0) +
   IF(Parameters!$D$31,SUM(IF(ISNUMBER(R178:W178),(IF(R178:W178&gt;=Parameters!$D$36,1,"")),"")),0) +
   IF(Parameters!$D$32,AVERAGE(IF(ISNUMBER(R178:W178),R178:W178)),0) +
   IF(Parameters!$D$33,IF(OR(IF(ISNUMBER(R178:W178),R178:W178)=0),0,GEOMEAN(IF(ISNUMBER(R178:W178),R178:W178))),0)</f>
        <v>2</v>
      </c>
      <c r="H178" s="21">
        <f t="shared" si="8"/>
        <v>2</v>
      </c>
      <c r="I178" s="81"/>
      <c r="J178" s="20" cm="1">
        <f t="array" ref="J178">IF(Parameters!$D$30, SUM(IF(ISNUMBER(Y178:AD178),(IF(Y178:AD178&gt;=Parameters!$D$40,1,"")),""))+0.5*(SUM(IF(ISNUMBER(Y178:AD178),(IF(Y178:AD178&gt;=Parameters!$D$41,1,"")),""))-SUM(IF(ISNUMBER(Y178:AD178),(IF(Y178:AD178&gt;=Parameters!$D$40,1,"")),""))),0) +
   IF(Parameters!$D$31,SUM(IF(ISNUMBER(Y178:AD178),(IF(Y178:AD178&gt;=Parameters!$D$40,1,"")),"")),0) +
   IF(Parameters!$D$32,AVERAGE(IF(ISNUMBER(Y178:AD178),Y178:AD178)),0) +
   IF(Parameters!$D$33,IF(OR(IF(ISNUMBER(Y178:AD178),Y178:AD178)=0),0,GEOMEAN(IF(ISNUMBER(Y178:AD178),Y178:AD178))),0)</f>
        <v>0.5</v>
      </c>
      <c r="K178" s="21">
        <f t="shared" si="9"/>
        <v>0.5</v>
      </c>
      <c r="L178" s="81"/>
      <c r="M178" s="19" cm="1">
        <f t="array" ref="M178">IF(Parameters!$D$30, SUM(IF(ISNUMBER(AF178:AK178),(IF(AF178:AK178&gt;=Parameters!$D$40,1,"")),""))+0.5*(SUM(IF(ISNUMBER(AF178:AK178),(IF(AF178:AK178&gt;=Parameters!$D$41,1,"")),""))-SUM(IF(ISNUMBER(AF178:AK178),(IF(AF178:AK178&gt;=Parameters!$D$40,1,"")),""))),0) +
   IF(Parameters!$D$31,SUM(IF(ISNUMBER(AF178:AK178),(IF(AF178:AK178&gt;=Parameters!$D$40,1,"")),"")),0) +
   IF(Parameters!$D$32,AVERAGE(IF(ISNUMBER(AF178:AK178),AF178:AK178)),0) +
   IF(Parameters!$D$33,IF(OR(IF(ISNUMBER(AF178:AK178),AF178:AK178)=0),0,GEOMEAN(IF(ISNUMBER(AF178:AK178),AF178:AK178))),0)</f>
        <v>1.5</v>
      </c>
      <c r="N178" s="21">
        <f t="shared" si="10"/>
        <v>1.5</v>
      </c>
      <c r="O178" s="81"/>
      <c r="P178" s="22"/>
      <c r="Q178" s="48"/>
      <c r="R178" s="23">
        <f>IF(Parameters!$D$21 = 1, MAX(Y178, AF178),
IF(Parameters!$D$22 = 1, AVERAGE(Y178,AF178),
IF(Parameters!$D$23 = 1, IFERROR(GEOMEAN(Y178, AF178), 0),
IF(Parameters!$D$24, IF(AND(Y178=10,AF178=10),10,0),
IF(Parameters!$D$25, IF(AND(Y178&gt;7,AF178&gt;7),10,0),
IF(Parameters!$D$26, IF(AND(Y178&gt;7,AF178&gt;7), 10, IF(OR(AND(Y178&gt;7,AF178&gt;5),AND(Y178&gt;5,AF178&gt;7)),6,0)),"no method"))))))</f>
        <v>8.3919047619047404</v>
      </c>
      <c r="S178" s="23">
        <f>IF(Parameters!$D$21 = 1, MAX(Z178, AG178),
IF(Parameters!$D$22 = 1, AVERAGE(Z178,AG178),
IF(Parameters!$D$23 = 1, IFERROR(GEOMEAN(Z178, AG178), 0),
IF(Parameters!$D$24, IF(AND(Z178=10,AG178=10),10,0),
IF(Parameters!$D$25, IF(AND(Z178&gt;7,AG178&gt;7),10,0),
IF(Parameters!$D$26, IF(AND(Z178&gt;7,AG178&gt;7), 10, IF(OR(AND(Z178&gt;7,AG178&gt;5),AND(Z178&gt;5,AG178&gt;7)),6,0)),"no method"))))))</f>
        <v>1.02870813397129</v>
      </c>
      <c r="T178" s="23">
        <f>IF(Parameters!$D$21 = 1, MAX(AA178, AH178),
IF(Parameters!$D$22 = 1, AVERAGE(AA178,AH178),
IF(Parameters!$D$23 = 1, IFERROR(GEOMEAN(AA178, AH178), 0),
IF(Parameters!$D$24, IF(AND(AA178=10,AH178=10),10,0),
IF(Parameters!$D$25, IF(AND(AA178&gt;7,AH178&gt;7),10,0),
IF(Parameters!$D$26, IF(AND(AA178&gt;7,AH178&gt;7), 10, IF(OR(AND(AA178&gt;7,AH178&gt;5),AND(AA178&gt;5,AH178&gt;7)),6,0)),"no method"))))))</f>
        <v>5.7582644628099153</v>
      </c>
      <c r="U178" s="23">
        <f>IF(Parameters!$D$21 = 1, MAX(AB178, AI178),
IF(Parameters!$D$22 = 1, AVERAGE(AB178,AI178),
IF(Parameters!$D$23 = 1, IFERROR(GEOMEAN(AB178, AI178), 0),
IF(Parameters!$D$24, IF(AND(AB178=10,AI178=10),10,0),
IF(Parameters!$D$25, IF(AND(AB178&gt;7,AI178&gt;7),10,0),
IF(Parameters!$D$26, IF(AND(AB178&gt;7,AI178&gt;7), 10, IF(OR(AND(AB178&gt;7,AI178&gt;5),AND(AB178&gt;5,AI178&gt;7)),6,0)),"no method"))))))</f>
        <v>6.7142857142857153</v>
      </c>
      <c r="V178" s="23">
        <f>IF(Parameters!$D$21 = 1, MAX(AC178, AJ178),
IF(Parameters!$D$22 = 1, AVERAGE(AC178,AJ178),
IF(Parameters!$D$23 = 1, IFERROR(GEOMEAN(AC178, AJ178), 0),
IF(Parameters!$D$24, IF(AND(AC178=10,AJ178=10),10,0),
IF(Parameters!$D$25, IF(AND(AC178&gt;7,AJ178&gt;7),10,0),
IF(Parameters!$D$26, IF(AND(AC178&gt;7,AJ178&gt;7), 10, IF(OR(AND(AC178&gt;7,AJ178&gt;5),AND(AC178&gt;5,AJ178&gt;7)),6,0)),"no method"))))))</f>
        <v>2.8333333333333348</v>
      </c>
      <c r="W178" s="23">
        <f>IF(Parameters!$D$21 = 1, MAX(AD178, AK178),
IF(Parameters!$D$22 = 1, AVERAGE(AD178,AK178),
IF(Parameters!$D$23 = 1, IFERROR(GEOMEAN(AD178, AK178), 0),
IF(Parameters!$D$24, IF(AND(AD178=10,AK178=10),10,0),
IF(Parameters!$D$25, IF(AND(AD178&gt;7,AK178&gt;7),10,0),
IF(Parameters!$D$26, IF(AND(AD178&gt;7,AK178&gt;7), 10, IF(OR(AND(AD178&gt;7,AK178&gt;5),AND(AD178&gt;5,AK178&gt;7)),6,0)),"no method"))))))</f>
        <v>0</v>
      </c>
      <c r="X178" s="49"/>
      <c r="Y178" s="23">
        <v>7.26</v>
      </c>
      <c r="Z178" s="23">
        <v>2.05741626794258</v>
      </c>
      <c r="AA178" s="24">
        <v>6.74380165289256</v>
      </c>
      <c r="AB178" s="23">
        <v>3.4285714285714302</v>
      </c>
      <c r="AC178" s="23">
        <v>5.6666666666666696</v>
      </c>
      <c r="AD178" s="23">
        <v>0</v>
      </c>
      <c r="AE178" s="49"/>
      <c r="AF178" s="23">
        <v>9.5238095238094793</v>
      </c>
      <c r="AG178" s="23">
        <v>0</v>
      </c>
      <c r="AH178" s="23">
        <v>4.7727272727272698</v>
      </c>
      <c r="AI178" s="23">
        <v>10</v>
      </c>
      <c r="AJ178" s="23">
        <v>0</v>
      </c>
      <c r="AK178" s="23">
        <v>0</v>
      </c>
      <c r="AL178" s="48"/>
      <c r="AM178" s="25">
        <v>0</v>
      </c>
      <c r="AN178" s="25">
        <v>0.3</v>
      </c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</row>
    <row r="179" spans="1:53" x14ac:dyDescent="0.2">
      <c r="A179" s="61">
        <v>174</v>
      </c>
      <c r="B179" s="18" t="s">
        <v>349</v>
      </c>
      <c r="C179" s="18" t="s">
        <v>350</v>
      </c>
      <c r="D179" s="18" t="s">
        <v>435</v>
      </c>
      <c r="E179" s="18" t="s">
        <v>432</v>
      </c>
      <c r="F179" s="48"/>
      <c r="G179" s="20" cm="1">
        <f t="array" ref="G179">IF(Parameters!$D$30, SUM(IF(ISNUMBER(R179:W179),(IF(R179:W179&gt;=Parameters!$D$36,1,"")),""))+0.5*(SUM(IF(ISNUMBER(R179:W179),(IF(R179:W179&gt;=Parameters!$D$37,1,"")),""))-SUM(IF(ISNUMBER(R179:W179),(IF(R179:W179&gt;=Parameters!$D$36,1,"")),""))),0) +
   IF(Parameters!$D$31,SUM(IF(ISNUMBER(R179:W179),(IF(R179:W179&gt;=Parameters!$D$36,1,"")),"")),0) +
   IF(Parameters!$D$32,AVERAGE(IF(ISNUMBER(R179:W179),R179:W179)),0) +
   IF(Parameters!$D$33,IF(OR(IF(ISNUMBER(R179:W179),R179:W179)=0),0,GEOMEAN(IF(ISNUMBER(R179:W179),R179:W179))),0)</f>
        <v>2</v>
      </c>
      <c r="H179" s="21">
        <f t="shared" si="8"/>
        <v>2</v>
      </c>
      <c r="I179" s="81"/>
      <c r="J179" s="20" cm="1">
        <f t="array" ref="J179">IF(Parameters!$D$30, SUM(IF(ISNUMBER(Y179:AD179),(IF(Y179:AD179&gt;=Parameters!$D$40,1,"")),""))+0.5*(SUM(IF(ISNUMBER(Y179:AD179),(IF(Y179:AD179&gt;=Parameters!$D$41,1,"")),""))-SUM(IF(ISNUMBER(Y179:AD179),(IF(Y179:AD179&gt;=Parameters!$D$40,1,"")),""))),0) +
   IF(Parameters!$D$31,SUM(IF(ISNUMBER(Y179:AD179),(IF(Y179:AD179&gt;=Parameters!$D$40,1,"")),"")),0) +
   IF(Parameters!$D$32,AVERAGE(IF(ISNUMBER(Y179:AD179),Y179:AD179)),0) +
   IF(Parameters!$D$33,IF(OR(IF(ISNUMBER(Y179:AD179),Y179:AD179)=0),0,GEOMEAN(IF(ISNUMBER(Y179:AD179),Y179:AD179))),0)</f>
        <v>1</v>
      </c>
      <c r="K179" s="21">
        <f t="shared" si="9"/>
        <v>1</v>
      </c>
      <c r="L179" s="81"/>
      <c r="M179" s="19" cm="1">
        <f t="array" ref="M179">IF(Parameters!$D$30, SUM(IF(ISNUMBER(AF179:AK179),(IF(AF179:AK179&gt;=Parameters!$D$40,1,"")),""))+0.5*(SUM(IF(ISNUMBER(AF179:AK179),(IF(AF179:AK179&gt;=Parameters!$D$41,1,"")),""))-SUM(IF(ISNUMBER(AF179:AK179),(IF(AF179:AK179&gt;=Parameters!$D$40,1,"")),""))),0) +
   IF(Parameters!$D$31,SUM(IF(ISNUMBER(AF179:AK179),(IF(AF179:AK179&gt;=Parameters!$D$40,1,"")),"")),0) +
   IF(Parameters!$D$32,AVERAGE(IF(ISNUMBER(AF179:AK179),AF179:AK179)),0) +
   IF(Parameters!$D$33,IF(OR(IF(ISNUMBER(AF179:AK179),AF179:AK179)=0),0,GEOMEAN(IF(ISNUMBER(AF179:AK179),AF179:AK179))),0)</f>
        <v>1.5</v>
      </c>
      <c r="N179" s="21">
        <f t="shared" si="10"/>
        <v>1.5</v>
      </c>
      <c r="O179" s="81"/>
      <c r="P179" s="22"/>
      <c r="Q179" s="48"/>
      <c r="R179" s="23">
        <f>IF(Parameters!$D$21 = 1, MAX(Y179, AF179),
IF(Parameters!$D$22 = 1, AVERAGE(Y179,AF179),
IF(Parameters!$D$23 = 1, IFERROR(GEOMEAN(Y179, AF179), 0),
IF(Parameters!$D$24, IF(AND(Y179=10,AF179=10),10,0),
IF(Parameters!$D$25, IF(AND(Y179&gt;7,AF179&gt;7),10,0),
IF(Parameters!$D$26, IF(AND(Y179&gt;7,AF179&gt;7), 10, IF(OR(AND(Y179&gt;7,AF179&gt;5),AND(Y179&gt;5,AF179&gt;7)),6,0)),"no method"))))))</f>
        <v>7.375</v>
      </c>
      <c r="S179" s="23">
        <f>IF(Parameters!$D$21 = 1, MAX(Z179, AG179),
IF(Parameters!$D$22 = 1, AVERAGE(Z179,AG179),
IF(Parameters!$D$23 = 1, IFERROR(GEOMEAN(Z179, AG179), 0),
IF(Parameters!$D$24, IF(AND(Z179=10,AG179=10),10,0),
IF(Parameters!$D$25, IF(AND(Z179&gt;7,AG179&gt;7),10,0),
IF(Parameters!$D$26, IF(AND(Z179&gt;7,AG179&gt;7), 10, IF(OR(AND(Z179&gt;7,AG179&gt;5),AND(Z179&gt;5,AG179&gt;7)),6,0)),"no method"))))))</f>
        <v>0.22727272727272649</v>
      </c>
      <c r="T179" s="23">
        <f>IF(Parameters!$D$21 = 1, MAX(AA179, AH179),
IF(Parameters!$D$22 = 1, AVERAGE(AA179,AH179),
IF(Parameters!$D$23 = 1, IFERROR(GEOMEAN(AA179, AH179), 0),
IF(Parameters!$D$24, IF(AND(AA179=10,AH179=10),10,0),
IF(Parameters!$D$25, IF(AND(AA179&gt;7,AH179&gt;7),10,0),
IF(Parameters!$D$26, IF(AND(AA179&gt;7,AH179&gt;7), 10, IF(OR(AND(AA179&gt;7,AH179&gt;5),AND(AA179&gt;5,AH179&gt;7)),6,0)),"no method"))))))</f>
        <v>6.7685950413223157</v>
      </c>
      <c r="U179" s="23">
        <f>IF(Parameters!$D$21 = 1, MAX(AB179, AI179),
IF(Parameters!$D$22 = 1, AVERAGE(AB179,AI179),
IF(Parameters!$D$23 = 1, IFERROR(GEOMEAN(AB179, AI179), 0),
IF(Parameters!$D$24, IF(AND(AB179=10,AI179=10),10,0),
IF(Parameters!$D$25, IF(AND(AB179&gt;7,AI179&gt;7),10,0),
IF(Parameters!$D$26, IF(AND(AB179&gt;7,AI179&gt;7), 10, IF(OR(AND(AB179&gt;7,AI179&gt;5),AND(AB179&gt;5,AI179&gt;7)),6,0)),"no method"))))))</f>
        <v>5</v>
      </c>
      <c r="V179" s="23">
        <f>IF(Parameters!$D$21 = 1, MAX(AC179, AJ179),
IF(Parameters!$D$22 = 1, AVERAGE(AC179,AJ179),
IF(Parameters!$D$23 = 1, IFERROR(GEOMEAN(AC179, AJ179), 0),
IF(Parameters!$D$24, IF(AND(AC179=10,AJ179=10),10,0),
IF(Parameters!$D$25, IF(AND(AC179&gt;7,AJ179&gt;7),10,0),
IF(Parameters!$D$26, IF(AND(AC179&gt;7,AJ179&gt;7), 10, IF(OR(AND(AC179&gt;7,AJ179&gt;5),AND(AC179&gt;5,AJ179&gt;7)),6,0)),"no method"))))))</f>
        <v>4.3333333333333348</v>
      </c>
      <c r="W179" s="23">
        <f>IF(Parameters!$D$21 = 1, MAX(AD179, AK179),
IF(Parameters!$D$22 = 1, AVERAGE(AD179,AK179),
IF(Parameters!$D$23 = 1, IFERROR(GEOMEAN(AD179, AK179), 0),
IF(Parameters!$D$24, IF(AND(AD179=10,AK179=10),10,0),
IF(Parameters!$D$25, IF(AND(AD179&gt;7,AK179&gt;7),10,0),
IF(Parameters!$D$26, IF(AND(AD179&gt;7,AK179&gt;7), 10, IF(OR(AND(AD179&gt;7,AK179&gt;5),AND(AD179&gt;5,AK179&gt;7)),6,0)),"no method"))))))</f>
        <v>0</v>
      </c>
      <c r="X179" s="49"/>
      <c r="Y179" s="23">
        <v>4.75</v>
      </c>
      <c r="Z179" s="23">
        <v>0.45454545454545298</v>
      </c>
      <c r="AA179" s="24">
        <v>7.1735537190082601</v>
      </c>
      <c r="AB179" s="23">
        <v>3</v>
      </c>
      <c r="AC179" s="23">
        <v>8.6666666666666696</v>
      </c>
      <c r="AD179" s="23">
        <v>0</v>
      </c>
      <c r="AE179" s="49"/>
      <c r="AF179" s="23">
        <v>10</v>
      </c>
      <c r="AG179" s="23">
        <v>0</v>
      </c>
      <c r="AH179" s="23">
        <v>6.3636363636363704</v>
      </c>
      <c r="AI179" s="23">
        <v>7</v>
      </c>
      <c r="AJ179" s="23">
        <v>0</v>
      </c>
      <c r="AK179" s="23">
        <v>0</v>
      </c>
      <c r="AL179" s="48"/>
      <c r="AM179" s="25">
        <v>0</v>
      </c>
      <c r="AN179" s="25">
        <v>0.3</v>
      </c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</row>
    <row r="180" spans="1:53" x14ac:dyDescent="0.2">
      <c r="A180" s="61">
        <v>175</v>
      </c>
      <c r="B180" s="18" t="s">
        <v>351</v>
      </c>
      <c r="C180" s="18" t="s">
        <v>352</v>
      </c>
      <c r="D180" s="18" t="s">
        <v>438</v>
      </c>
      <c r="E180" s="18" t="s">
        <v>431</v>
      </c>
      <c r="F180" s="48"/>
      <c r="G180" s="20" cm="1">
        <f t="array" ref="G180">IF(Parameters!$D$30, SUM(IF(ISNUMBER(R180:W180),(IF(R180:W180&gt;=Parameters!$D$36,1,"")),""))+0.5*(SUM(IF(ISNUMBER(R180:W180),(IF(R180:W180&gt;=Parameters!$D$37,1,"")),""))-SUM(IF(ISNUMBER(R180:W180),(IF(R180:W180&gt;=Parameters!$D$36,1,"")),""))),0) +
   IF(Parameters!$D$31,SUM(IF(ISNUMBER(R180:W180),(IF(R180:W180&gt;=Parameters!$D$36,1,"")),"")),0) +
   IF(Parameters!$D$32,AVERAGE(IF(ISNUMBER(R180:W180),R180:W180)),0) +
   IF(Parameters!$D$33,IF(OR(IF(ISNUMBER(R180:W180),R180:W180)=0),0,GEOMEAN(IF(ISNUMBER(R180:W180),R180:W180))),0)</f>
        <v>1</v>
      </c>
      <c r="H180" s="21">
        <f t="shared" si="8"/>
        <v>1</v>
      </c>
      <c r="I180" s="81"/>
      <c r="J180" s="20" cm="1">
        <f t="array" ref="J180">IF(Parameters!$D$30, SUM(IF(ISNUMBER(Y180:AD180),(IF(Y180:AD180&gt;=Parameters!$D$40,1,"")),""))+0.5*(SUM(IF(ISNUMBER(Y180:AD180),(IF(Y180:AD180&gt;=Parameters!$D$41,1,"")),""))-SUM(IF(ISNUMBER(Y180:AD180),(IF(Y180:AD180&gt;=Parameters!$D$40,1,"")),""))),0) +
   IF(Parameters!$D$31,SUM(IF(ISNUMBER(Y180:AD180),(IF(Y180:AD180&gt;=Parameters!$D$40,1,"")),"")),0) +
   IF(Parameters!$D$32,AVERAGE(IF(ISNUMBER(Y180:AD180),Y180:AD180)),0) +
   IF(Parameters!$D$33,IF(OR(IF(ISNUMBER(Y180:AD180),Y180:AD180)=0),0,GEOMEAN(IF(ISNUMBER(Y180:AD180),Y180:AD180))),0)</f>
        <v>2</v>
      </c>
      <c r="K180" s="21">
        <f t="shared" si="9"/>
        <v>2</v>
      </c>
      <c r="L180" s="81"/>
      <c r="M180" s="19" cm="1">
        <f t="array" ref="M180">IF(Parameters!$D$30, SUM(IF(ISNUMBER(AF180:AK180),(IF(AF180:AK180&gt;=Parameters!$D$40,1,"")),""))+0.5*(SUM(IF(ISNUMBER(AF180:AK180),(IF(AF180:AK180&gt;=Parameters!$D$41,1,"")),""))-SUM(IF(ISNUMBER(AF180:AK180),(IF(AF180:AK180&gt;=Parameters!$D$40,1,"")),""))),0) +
   IF(Parameters!$D$31,SUM(IF(ISNUMBER(AF180:AK180),(IF(AF180:AK180&gt;=Parameters!$D$40,1,"")),"")),0) +
   IF(Parameters!$D$32,AVERAGE(IF(ISNUMBER(AF180:AK180),AF180:AK180)),0) +
   IF(Parameters!$D$33,IF(OR(IF(ISNUMBER(AF180:AK180),AF180:AK180)=0),0,GEOMEAN(IF(ISNUMBER(AF180:AK180),AF180:AK180))),0)</f>
        <v>1</v>
      </c>
      <c r="N180" s="21">
        <f t="shared" si="10"/>
        <v>1</v>
      </c>
      <c r="O180" s="81"/>
      <c r="P180" s="22"/>
      <c r="Q180" s="48"/>
      <c r="R180" s="23">
        <f>IF(Parameters!$D$21 = 1, MAX(Y180, AF180),
IF(Parameters!$D$22 = 1, AVERAGE(Y180,AF180),
IF(Parameters!$D$23 = 1, IFERROR(GEOMEAN(Y180, AF180), 0),
IF(Parameters!$D$24, IF(AND(Y180=10,AF180=10),10,0),
IF(Parameters!$D$25, IF(AND(Y180&gt;7,AF180&gt;7),10,0),
IF(Parameters!$D$26, IF(AND(Y180&gt;7,AF180&gt;7), 10, IF(OR(AND(Y180&gt;7,AF180&gt;5),AND(Y180&gt;5,AF180&gt;7)),6,0)),"no method"))))))</f>
        <v>4.84</v>
      </c>
      <c r="S180" s="23">
        <f>IF(Parameters!$D$21 = 1, MAX(Z180, AG180),
IF(Parameters!$D$22 = 1, AVERAGE(Z180,AG180),
IF(Parameters!$D$23 = 1, IFERROR(GEOMEAN(Z180, AG180), 0),
IF(Parameters!$D$24, IF(AND(Z180=10,AG180=10),10,0),
IF(Parameters!$D$25, IF(AND(Z180&gt;7,AG180&gt;7),10,0),
IF(Parameters!$D$26, IF(AND(Z180&gt;7,AG180&gt;7), 10, IF(OR(AND(Z180&gt;7,AG180&gt;5),AND(Z180&gt;5,AG180&gt;7)),6,0)),"no method"))))))</f>
        <v>0</v>
      </c>
      <c r="T180" s="23">
        <f>IF(Parameters!$D$21 = 1, MAX(AA180, AH180),
IF(Parameters!$D$22 = 1, AVERAGE(AA180,AH180),
IF(Parameters!$D$23 = 1, IFERROR(GEOMEAN(AA180, AH180), 0),
IF(Parameters!$D$24, IF(AND(AA180=10,AH180=10),10,0),
IF(Parameters!$D$25, IF(AND(AA180&gt;7,AH180&gt;7),10,0),
IF(Parameters!$D$26, IF(AND(AA180&gt;7,AH180&gt;7), 10, IF(OR(AND(AA180&gt;7,AH180&gt;5),AND(AA180&gt;5,AH180&gt;7)),6,0)),"no method"))))))</f>
        <v>0</v>
      </c>
      <c r="U180" s="23">
        <f>IF(Parameters!$D$21 = 1, MAX(AB180, AI180),
IF(Parameters!$D$22 = 1, AVERAGE(AB180,AI180),
IF(Parameters!$D$23 = 1, IFERROR(GEOMEAN(AB180, AI180), 0),
IF(Parameters!$D$24, IF(AND(AB180=10,AI180=10),10,0),
IF(Parameters!$D$25, IF(AND(AB180&gt;7,AI180&gt;7),10,0),
IF(Parameters!$D$26, IF(AND(AB180&gt;7,AI180&gt;7), 10, IF(OR(AND(AB180&gt;7,AI180&gt;5),AND(AB180&gt;5,AI180&gt;7)),6,0)),"no method"))))))</f>
        <v>3.5714285714285698</v>
      </c>
      <c r="V180" s="23">
        <f>IF(Parameters!$D$21 = 1, MAX(AC180, AJ180),
IF(Parameters!$D$22 = 1, AVERAGE(AC180,AJ180),
IF(Parameters!$D$23 = 1, IFERROR(GEOMEAN(AC180, AJ180), 0),
IF(Parameters!$D$24, IF(AND(AC180=10,AJ180=10),10,0),
IF(Parameters!$D$25, IF(AND(AC180&gt;7,AJ180&gt;7),10,0),
IF(Parameters!$D$26, IF(AND(AC180&gt;7,AJ180&gt;7), 10, IF(OR(AND(AC180&gt;7,AJ180&gt;5),AND(AC180&gt;5,AJ180&gt;7)),6,0)),"no method"))))))</f>
        <v>6.6666666666666652</v>
      </c>
      <c r="W180" s="23">
        <f>IF(Parameters!$D$21 = 1, MAX(AD180, AK180),
IF(Parameters!$D$22 = 1, AVERAGE(AD180,AK180),
IF(Parameters!$D$23 = 1, IFERROR(GEOMEAN(AD180, AK180), 0),
IF(Parameters!$D$24, IF(AND(AD180=10,AK180=10),10,0),
IF(Parameters!$D$25, IF(AND(AD180&gt;7,AK180&gt;7),10,0),
IF(Parameters!$D$26, IF(AND(AD180&gt;7,AK180&gt;7), 10, IF(OR(AND(AD180&gt;7,AK180&gt;5),AND(AD180&gt;5,AK180&gt;7)),6,0)),"no method"))))))</f>
        <v>5</v>
      </c>
      <c r="X180" s="49"/>
      <c r="Y180" s="23">
        <v>9.68</v>
      </c>
      <c r="Z180" s="23">
        <v>0</v>
      </c>
      <c r="AA180" s="24">
        <v>0</v>
      </c>
      <c r="AB180" s="23">
        <v>7.1428571428571397</v>
      </c>
      <c r="AC180" s="23">
        <v>3.3333333333333299</v>
      </c>
      <c r="AD180" s="23">
        <v>10</v>
      </c>
      <c r="AE180" s="49"/>
      <c r="AF180" s="23">
        <v>0</v>
      </c>
      <c r="AG180" s="23">
        <v>0</v>
      </c>
      <c r="AH180" s="23">
        <v>0</v>
      </c>
      <c r="AI180" s="23">
        <v>0</v>
      </c>
      <c r="AJ180" s="23">
        <v>10</v>
      </c>
      <c r="AK180" s="23">
        <v>0</v>
      </c>
      <c r="AL180" s="48"/>
      <c r="AM180" s="25">
        <v>0.2</v>
      </c>
      <c r="AN180" s="25">
        <v>0.8</v>
      </c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</row>
    <row r="181" spans="1:53" x14ac:dyDescent="0.2">
      <c r="A181" s="61">
        <v>176</v>
      </c>
      <c r="B181" s="18" t="s">
        <v>353</v>
      </c>
      <c r="C181" s="18" t="s">
        <v>354</v>
      </c>
      <c r="D181" s="18" t="s">
        <v>434</v>
      </c>
      <c r="E181" s="18" t="s">
        <v>431</v>
      </c>
      <c r="F181" s="48"/>
      <c r="G181" s="20" cm="1">
        <f t="array" ref="G181">IF(Parameters!$D$30, SUM(IF(ISNUMBER(R181:W181),(IF(R181:W181&gt;=Parameters!$D$36,1,"")),""))+0.5*(SUM(IF(ISNUMBER(R181:W181),(IF(R181:W181&gt;=Parameters!$D$37,1,"")),""))-SUM(IF(ISNUMBER(R181:W181),(IF(R181:W181&gt;=Parameters!$D$36,1,"")),""))),0) +
   IF(Parameters!$D$31,SUM(IF(ISNUMBER(R181:W181),(IF(R181:W181&gt;=Parameters!$D$36,1,"")),"")),0) +
   IF(Parameters!$D$32,AVERAGE(IF(ISNUMBER(R181:W181),R181:W181)),0) +
   IF(Parameters!$D$33,IF(OR(IF(ISNUMBER(R181:W181),R181:W181)=0),0,GEOMEAN(IF(ISNUMBER(R181:W181),R181:W181))),0)</f>
        <v>3</v>
      </c>
      <c r="H181" s="21">
        <f t="shared" si="8"/>
        <v>3</v>
      </c>
      <c r="I181" s="81"/>
      <c r="J181" s="20" cm="1">
        <f t="array" ref="J181">IF(Parameters!$D$30, SUM(IF(ISNUMBER(Y181:AD181),(IF(Y181:AD181&gt;=Parameters!$D$40,1,"")),""))+0.5*(SUM(IF(ISNUMBER(Y181:AD181),(IF(Y181:AD181&gt;=Parameters!$D$41,1,"")),""))-SUM(IF(ISNUMBER(Y181:AD181),(IF(Y181:AD181&gt;=Parameters!$D$40,1,"")),""))),0) +
   IF(Parameters!$D$31,SUM(IF(ISNUMBER(Y181:AD181),(IF(Y181:AD181&gt;=Parameters!$D$40,1,"")),"")),0) +
   IF(Parameters!$D$32,AVERAGE(IF(ISNUMBER(Y181:AD181),Y181:AD181)),0) +
   IF(Parameters!$D$33,IF(OR(IF(ISNUMBER(Y181:AD181),Y181:AD181)=0),0,GEOMEAN(IF(ISNUMBER(Y181:AD181),Y181:AD181))),0)</f>
        <v>2</v>
      </c>
      <c r="K181" s="21">
        <f t="shared" si="9"/>
        <v>2</v>
      </c>
      <c r="L181" s="81"/>
      <c r="M181" s="19" cm="1">
        <f t="array" ref="M181">IF(Parameters!$D$30, SUM(IF(ISNUMBER(AF181:AK181),(IF(AF181:AK181&gt;=Parameters!$D$40,1,"")),""))+0.5*(SUM(IF(ISNUMBER(AF181:AK181),(IF(AF181:AK181&gt;=Parameters!$D$41,1,"")),""))-SUM(IF(ISNUMBER(AF181:AK181),(IF(AF181:AK181&gt;=Parameters!$D$40,1,"")),""))),0) +
   IF(Parameters!$D$31,SUM(IF(ISNUMBER(AF181:AK181),(IF(AF181:AK181&gt;=Parameters!$D$40,1,"")),"")),0) +
   IF(Parameters!$D$32,AVERAGE(IF(ISNUMBER(AF181:AK181),AF181:AK181)),0) +
   IF(Parameters!$D$33,IF(OR(IF(ISNUMBER(AF181:AK181),AF181:AK181)=0),0,GEOMEAN(IF(ISNUMBER(AF181:AK181),AF181:AK181))),0)</f>
        <v>2</v>
      </c>
      <c r="N181" s="21">
        <f t="shared" si="10"/>
        <v>2</v>
      </c>
      <c r="O181" s="81"/>
      <c r="P181" s="22"/>
      <c r="Q181" s="48"/>
      <c r="R181" s="23">
        <f>IF(Parameters!$D$21 = 1, MAX(Y181, AF181),
IF(Parameters!$D$22 = 1, AVERAGE(Y181,AF181),
IF(Parameters!$D$23 = 1, IFERROR(GEOMEAN(Y181, AF181), 0),
IF(Parameters!$D$24, IF(AND(Y181=10,AF181=10),10,0),
IF(Parameters!$D$25, IF(AND(Y181&gt;7,AF181&gt;7),10,0),
IF(Parameters!$D$26, IF(AND(Y181&gt;7,AF181&gt;7), 10, IF(OR(AND(Y181&gt;7,AF181&gt;5),AND(Y181&gt;5,AF181&gt;7)),6,0)),"no method"))))))</f>
        <v>9.5</v>
      </c>
      <c r="S181" s="23">
        <f>IF(Parameters!$D$21 = 1, MAX(Z181, AG181),
IF(Parameters!$D$22 = 1, AVERAGE(Z181,AG181),
IF(Parameters!$D$23 = 1, IFERROR(GEOMEAN(Z181, AG181), 0),
IF(Parameters!$D$24, IF(AND(Z181=10,AG181=10),10,0),
IF(Parameters!$D$25, IF(AND(Z181&gt;7,AG181&gt;7),10,0),
IF(Parameters!$D$26, IF(AND(Z181&gt;7,AG181&gt;7), 10, IF(OR(AND(Z181&gt;7,AG181&gt;5),AND(Z181&gt;5,AG181&gt;7)),6,0)),"no method"))))))</f>
        <v>4.8564593301435401</v>
      </c>
      <c r="T181" s="23">
        <f>IF(Parameters!$D$21 = 1, MAX(AA181, AH181),
IF(Parameters!$D$22 = 1, AVERAGE(AA181,AH181),
IF(Parameters!$D$23 = 1, IFERROR(GEOMEAN(AA181, AH181), 0),
IF(Parameters!$D$24, IF(AND(AA181=10,AH181=10),10,0),
IF(Parameters!$D$25, IF(AND(AA181&gt;7,AH181&gt;7),10,0),
IF(Parameters!$D$26, IF(AND(AA181&gt;7,AH181&gt;7), 10, IF(OR(AND(AA181&gt;7,AH181&gt;5),AND(AA181&gt;5,AH181&gt;7)),6,0)),"no method"))))))</f>
        <v>6.2892561983471102</v>
      </c>
      <c r="U181" s="23">
        <f>IF(Parameters!$D$21 = 1, MAX(AB181, AI181),
IF(Parameters!$D$22 = 1, AVERAGE(AB181,AI181),
IF(Parameters!$D$23 = 1, IFERROR(GEOMEAN(AB181, AI181), 0),
IF(Parameters!$D$24, IF(AND(AB181=10,AI181=10),10,0),
IF(Parameters!$D$25, IF(AND(AB181&gt;7,AI181&gt;7),10,0),
IF(Parameters!$D$26, IF(AND(AB181&gt;7,AI181&gt;7), 10, IF(OR(AND(AB181&gt;7,AI181&gt;5),AND(AB181&gt;5,AI181&gt;7)),6,0)),"no method"))))))</f>
        <v>7.7142857142857153</v>
      </c>
      <c r="V181" s="23">
        <f>IF(Parameters!$D$21 = 1, MAX(AC181, AJ181),
IF(Parameters!$D$22 = 1, AVERAGE(AC181,AJ181),
IF(Parameters!$D$23 = 1, IFERROR(GEOMEAN(AC181, AJ181), 0),
IF(Parameters!$D$24, IF(AND(AC181=10,AJ181=10),10,0),
IF(Parameters!$D$25, IF(AND(AC181&gt;7,AJ181&gt;7),10,0),
IF(Parameters!$D$26, IF(AND(AC181&gt;7,AJ181&gt;7), 10, IF(OR(AND(AC181&gt;7,AJ181&gt;5),AND(AC181&gt;5,AJ181&gt;7)),6,0)),"no method"))))))</f>
        <v>6.9166666666666652</v>
      </c>
      <c r="W181" s="23">
        <f>IF(Parameters!$D$21 = 1, MAX(AD181, AK181),
IF(Parameters!$D$22 = 1, AVERAGE(AD181,AK181),
IF(Parameters!$D$23 = 1, IFERROR(GEOMEAN(AD181, AK181), 0),
IF(Parameters!$D$24, IF(AND(AD181=10,AK181=10),10,0),
IF(Parameters!$D$25, IF(AND(AD181&gt;7,AK181&gt;7),10,0),
IF(Parameters!$D$26, IF(AND(AD181&gt;7,AK181&gt;7), 10, IF(OR(AND(AD181&gt;7,AK181&gt;5),AND(AD181&gt;5,AK181&gt;7)),6,0)),"no method"))))))</f>
        <v>0</v>
      </c>
      <c r="X181" s="49"/>
      <c r="Y181" s="23">
        <v>9</v>
      </c>
      <c r="Z181" s="23">
        <v>9.7129186602870803</v>
      </c>
      <c r="AA181" s="24">
        <v>8.0330578512396702</v>
      </c>
      <c r="AB181" s="23">
        <v>8.4285714285714306</v>
      </c>
      <c r="AC181" s="23">
        <v>6.8333333333333304</v>
      </c>
      <c r="AD181" s="23">
        <v>0</v>
      </c>
      <c r="AE181" s="49"/>
      <c r="AF181" s="23">
        <v>10</v>
      </c>
      <c r="AG181" s="23">
        <v>0</v>
      </c>
      <c r="AH181" s="23">
        <v>4.5454545454545503</v>
      </c>
      <c r="AI181" s="23">
        <v>7</v>
      </c>
      <c r="AJ181" s="23">
        <v>7</v>
      </c>
      <c r="AK181" s="23">
        <v>0</v>
      </c>
      <c r="AL181" s="48"/>
      <c r="AM181" s="25">
        <v>0</v>
      </c>
      <c r="AN181" s="25">
        <v>0.3</v>
      </c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</row>
    <row r="182" spans="1:53" x14ac:dyDescent="0.2">
      <c r="A182" s="61">
        <v>177</v>
      </c>
      <c r="B182" s="18" t="s">
        <v>355</v>
      </c>
      <c r="C182" s="18" t="s">
        <v>356</v>
      </c>
      <c r="D182" s="18" t="s">
        <v>434</v>
      </c>
      <c r="E182" s="18" t="s">
        <v>431</v>
      </c>
      <c r="F182" s="48"/>
      <c r="G182" s="20" cm="1">
        <f t="array" ref="G182">IF(Parameters!$D$30, SUM(IF(ISNUMBER(R182:W182),(IF(R182:W182&gt;=Parameters!$D$36,1,"")),""))+0.5*(SUM(IF(ISNUMBER(R182:W182),(IF(R182:W182&gt;=Parameters!$D$37,1,"")),""))-SUM(IF(ISNUMBER(R182:W182),(IF(R182:W182&gt;=Parameters!$D$36,1,"")),""))),0) +
   IF(Parameters!$D$31,SUM(IF(ISNUMBER(R182:W182),(IF(R182:W182&gt;=Parameters!$D$36,1,"")),"")),0) +
   IF(Parameters!$D$32,AVERAGE(IF(ISNUMBER(R182:W182),R182:W182)),0) +
   IF(Parameters!$D$33,IF(OR(IF(ISNUMBER(R182:W182),R182:W182)=0),0,GEOMEAN(IF(ISNUMBER(R182:W182),R182:W182))),0)</f>
        <v>4.5</v>
      </c>
      <c r="H182" s="21">
        <f t="shared" si="8"/>
        <v>4.5</v>
      </c>
      <c r="I182" s="81"/>
      <c r="J182" s="20" cm="1">
        <f t="array" ref="J182">IF(Parameters!$D$30, SUM(IF(ISNUMBER(Y182:AD182),(IF(Y182:AD182&gt;=Parameters!$D$40,1,"")),""))+0.5*(SUM(IF(ISNUMBER(Y182:AD182),(IF(Y182:AD182&gt;=Parameters!$D$41,1,"")),""))-SUM(IF(ISNUMBER(Y182:AD182),(IF(Y182:AD182&gt;=Parameters!$D$40,1,"")),""))),0) +
   IF(Parameters!$D$31,SUM(IF(ISNUMBER(Y182:AD182),(IF(Y182:AD182&gt;=Parameters!$D$40,1,"")),"")),0) +
   IF(Parameters!$D$32,AVERAGE(IF(ISNUMBER(Y182:AD182),Y182:AD182)),0) +
   IF(Parameters!$D$33,IF(OR(IF(ISNUMBER(Y182:AD182),Y182:AD182)=0),0,GEOMEAN(IF(ISNUMBER(Y182:AD182),Y182:AD182))),0)</f>
        <v>3</v>
      </c>
      <c r="K182" s="21">
        <f t="shared" si="9"/>
        <v>3</v>
      </c>
      <c r="L182" s="81"/>
      <c r="M182" s="19" cm="1">
        <f t="array" ref="M182">IF(Parameters!$D$30, SUM(IF(ISNUMBER(AF182:AK182),(IF(AF182:AK182&gt;=Parameters!$D$40,1,"")),""))+0.5*(SUM(IF(ISNUMBER(AF182:AK182),(IF(AF182:AK182&gt;=Parameters!$D$41,1,"")),""))-SUM(IF(ISNUMBER(AF182:AK182),(IF(AF182:AK182&gt;=Parameters!$D$40,1,"")),""))),0) +
   IF(Parameters!$D$31,SUM(IF(ISNUMBER(AF182:AK182),(IF(AF182:AK182&gt;=Parameters!$D$40,1,"")),"")),0) +
   IF(Parameters!$D$32,AVERAGE(IF(ISNUMBER(AF182:AK182),AF182:AK182)),0) +
   IF(Parameters!$D$33,IF(OR(IF(ISNUMBER(AF182:AK182),AF182:AK182)=0),0,GEOMEAN(IF(ISNUMBER(AF182:AK182),AF182:AK182))),0)</f>
        <v>3.5</v>
      </c>
      <c r="N182" s="21">
        <f t="shared" si="10"/>
        <v>3.5</v>
      </c>
      <c r="O182" s="81"/>
      <c r="P182" s="22"/>
      <c r="Q182" s="48"/>
      <c r="R182" s="23">
        <f>IF(Parameters!$D$21 = 1, MAX(Y182, AF182),
IF(Parameters!$D$22 = 1, AVERAGE(Y182,AF182),
IF(Parameters!$D$23 = 1, IFERROR(GEOMEAN(Y182, AF182), 0),
IF(Parameters!$D$24, IF(AND(Y182=10,AF182=10),10,0),
IF(Parameters!$D$25, IF(AND(Y182&gt;7,AF182&gt;7),10,0),
IF(Parameters!$D$26, IF(AND(Y182&gt;7,AF182&gt;7), 10, IF(OR(AND(Y182&gt;7,AF182&gt;5),AND(Y182&gt;5,AF182&gt;7)),6,0)),"no method"))))))</f>
        <v>10</v>
      </c>
      <c r="S182" s="23">
        <f>IF(Parameters!$D$21 = 1, MAX(Z182, AG182),
IF(Parameters!$D$22 = 1, AVERAGE(Z182,AG182),
IF(Parameters!$D$23 = 1, IFERROR(GEOMEAN(Z182, AG182), 0),
IF(Parameters!$D$24, IF(AND(Z182=10,AG182=10),10,0),
IF(Parameters!$D$25, IF(AND(Z182&gt;7,AG182&gt;7),10,0),
IF(Parameters!$D$26, IF(AND(Z182&gt;7,AG182&gt;7), 10, IF(OR(AND(Z182&gt;7,AG182&gt;5),AND(Z182&gt;5,AG182&gt;7)),6,0)),"no method"))))))</f>
        <v>8.5</v>
      </c>
      <c r="T182" s="23">
        <f>IF(Parameters!$D$21 = 1, MAX(AA182, AH182),
IF(Parameters!$D$22 = 1, AVERAGE(AA182,AH182),
IF(Parameters!$D$23 = 1, IFERROR(GEOMEAN(AA182, AH182), 0),
IF(Parameters!$D$24, IF(AND(AA182=10,AH182=10),10,0),
IF(Parameters!$D$25, IF(AND(AA182&gt;7,AH182&gt;7),10,0),
IF(Parameters!$D$26, IF(AND(AA182&gt;7,AH182&gt;7), 10, IF(OR(AND(AA182&gt;7,AH182&gt;5),AND(AA182&gt;5,AH182&gt;7)),6,0)),"no method"))))))</f>
        <v>7.4483471074380203</v>
      </c>
      <c r="U182" s="23">
        <f>IF(Parameters!$D$21 = 1, MAX(AB182, AI182),
IF(Parameters!$D$22 = 1, AVERAGE(AB182,AI182),
IF(Parameters!$D$23 = 1, IFERROR(GEOMEAN(AB182, AI182), 0),
IF(Parameters!$D$24, IF(AND(AB182=10,AI182=10),10,0),
IF(Parameters!$D$25, IF(AND(AB182&gt;7,AI182&gt;7),10,0),
IF(Parameters!$D$26, IF(AND(AB182&gt;7,AI182&gt;7), 10, IF(OR(AND(AB182&gt;7,AI182&gt;5),AND(AB182&gt;5,AI182&gt;7)),6,0)),"no method"))))))</f>
        <v>9.5</v>
      </c>
      <c r="V182" s="23">
        <f>IF(Parameters!$D$21 = 1, MAX(AC182, AJ182),
IF(Parameters!$D$22 = 1, AVERAGE(AC182,AJ182),
IF(Parameters!$D$23 = 1, IFERROR(GEOMEAN(AC182, AJ182), 0),
IF(Parameters!$D$24, IF(AND(AC182=10,AJ182=10),10,0),
IF(Parameters!$D$25, IF(AND(AC182&gt;7,AJ182&gt;7),10,0),
IF(Parameters!$D$26, IF(AND(AC182&gt;7,AJ182&gt;7), 10, IF(OR(AND(AC182&gt;7,AJ182&gt;5),AND(AC182&gt;5,AJ182&gt;7)),6,0)),"no method"))))))</f>
        <v>6.3333333333333348</v>
      </c>
      <c r="W182" s="23">
        <f>IF(Parameters!$D$21 = 1, MAX(AD182, AK182),
IF(Parameters!$D$22 = 1, AVERAGE(AD182,AK182),
IF(Parameters!$D$23 = 1, IFERROR(GEOMEAN(AD182, AK182), 0),
IF(Parameters!$D$24, IF(AND(AD182=10,AK182=10),10,0),
IF(Parameters!$D$25, IF(AND(AD182&gt;7,AK182&gt;7),10,0),
IF(Parameters!$D$26, IF(AND(AD182&gt;7,AK182&gt;7), 10, IF(OR(AND(AD182&gt;7,AK182&gt;5),AND(AD182&gt;5,AK182&gt;7)),6,0)),"no method"))))))</f>
        <v>2.7422200813320101</v>
      </c>
      <c r="X182" s="49"/>
      <c r="Y182" s="23">
        <v>10</v>
      </c>
      <c r="Z182" s="23">
        <v>10</v>
      </c>
      <c r="AA182" s="24">
        <v>7.8512396694214903</v>
      </c>
      <c r="AB182" s="23">
        <v>9</v>
      </c>
      <c r="AC182" s="23">
        <v>5.6666666666666696</v>
      </c>
      <c r="AD182" s="23">
        <v>0</v>
      </c>
      <c r="AE182" s="49"/>
      <c r="AF182" s="23">
        <v>10</v>
      </c>
      <c r="AG182" s="23">
        <v>7</v>
      </c>
      <c r="AH182" s="23">
        <v>7.0454545454545503</v>
      </c>
      <c r="AI182" s="23">
        <v>10</v>
      </c>
      <c r="AJ182" s="23">
        <v>7</v>
      </c>
      <c r="AK182" s="23">
        <v>5.4844401626640202</v>
      </c>
      <c r="AL182" s="48"/>
      <c r="AM182" s="25">
        <v>0</v>
      </c>
      <c r="AN182" s="25">
        <v>0.2</v>
      </c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</row>
    <row r="183" spans="1:53" x14ac:dyDescent="0.2">
      <c r="A183" s="61">
        <v>178</v>
      </c>
      <c r="B183" s="18" t="s">
        <v>357</v>
      </c>
      <c r="C183" s="18" t="s">
        <v>358</v>
      </c>
      <c r="D183" s="18" t="s">
        <v>435</v>
      </c>
      <c r="E183" s="18" t="s">
        <v>432</v>
      </c>
      <c r="F183" s="48"/>
      <c r="G183" s="20" cm="1">
        <f t="array" ref="G183">IF(Parameters!$D$30, SUM(IF(ISNUMBER(R183:W183),(IF(R183:W183&gt;=Parameters!$D$36,1,"")),""))+0.5*(SUM(IF(ISNUMBER(R183:W183),(IF(R183:W183&gt;=Parameters!$D$37,1,"")),""))-SUM(IF(ISNUMBER(R183:W183),(IF(R183:W183&gt;=Parameters!$D$36,1,"")),""))),0) +
   IF(Parameters!$D$31,SUM(IF(ISNUMBER(R183:W183),(IF(R183:W183&gt;=Parameters!$D$36,1,"")),"")),0) +
   IF(Parameters!$D$32,AVERAGE(IF(ISNUMBER(R183:W183),R183:W183)),0) +
   IF(Parameters!$D$33,IF(OR(IF(ISNUMBER(R183:W183),R183:W183)=0),0,GEOMEAN(IF(ISNUMBER(R183:W183),R183:W183))),0)</f>
        <v>2</v>
      </c>
      <c r="H183" s="21">
        <f t="shared" si="8"/>
        <v>2</v>
      </c>
      <c r="I183" s="81"/>
      <c r="J183" s="20" cm="1">
        <f t="array" ref="J183">IF(Parameters!$D$30, SUM(IF(ISNUMBER(Y183:AD183),(IF(Y183:AD183&gt;=Parameters!$D$40,1,"")),""))+0.5*(SUM(IF(ISNUMBER(Y183:AD183),(IF(Y183:AD183&gt;=Parameters!$D$41,1,"")),""))-SUM(IF(ISNUMBER(Y183:AD183),(IF(Y183:AD183&gt;=Parameters!$D$40,1,"")),""))),0) +
   IF(Parameters!$D$31,SUM(IF(ISNUMBER(Y183:AD183),(IF(Y183:AD183&gt;=Parameters!$D$40,1,"")),"")),0) +
   IF(Parameters!$D$32,AVERAGE(IF(ISNUMBER(Y183:AD183),Y183:AD183)),0) +
   IF(Parameters!$D$33,IF(OR(IF(ISNUMBER(Y183:AD183),Y183:AD183)=0),0,GEOMEAN(IF(ISNUMBER(Y183:AD183),Y183:AD183))),0)</f>
        <v>0.5</v>
      </c>
      <c r="K183" s="21">
        <f t="shared" si="9"/>
        <v>0.5</v>
      </c>
      <c r="L183" s="81"/>
      <c r="M183" s="19" cm="1">
        <f t="array" ref="M183">IF(Parameters!$D$30, SUM(IF(ISNUMBER(AF183:AK183),(IF(AF183:AK183&gt;=Parameters!$D$40,1,"")),""))+0.5*(SUM(IF(ISNUMBER(AF183:AK183),(IF(AF183:AK183&gt;=Parameters!$D$41,1,"")),""))-SUM(IF(ISNUMBER(AF183:AK183),(IF(AF183:AK183&gt;=Parameters!$D$40,1,"")),""))),0) +
   IF(Parameters!$D$31,SUM(IF(ISNUMBER(AF183:AK183),(IF(AF183:AK183&gt;=Parameters!$D$40,1,"")),"")),0) +
   IF(Parameters!$D$32,AVERAGE(IF(ISNUMBER(AF183:AK183),AF183:AK183)),0) +
   IF(Parameters!$D$33,IF(OR(IF(ISNUMBER(AF183:AK183),AF183:AK183)=0),0,GEOMEAN(IF(ISNUMBER(AF183:AK183),AF183:AK183))),0)</f>
        <v>1.5</v>
      </c>
      <c r="N183" s="21">
        <f t="shared" si="10"/>
        <v>1.5</v>
      </c>
      <c r="O183" s="81"/>
      <c r="P183" s="22"/>
      <c r="Q183" s="48"/>
      <c r="R183" s="23">
        <f>IF(Parameters!$D$21 = 1, MAX(Y183, AF183),
IF(Parameters!$D$22 = 1, AVERAGE(Y183,AF183),
IF(Parameters!$D$23 = 1, IFERROR(GEOMEAN(Y183, AF183), 0),
IF(Parameters!$D$24, IF(AND(Y183=10,AF183=10),10,0),
IF(Parameters!$D$25, IF(AND(Y183&gt;7,AF183&gt;7),10,0),
IF(Parameters!$D$26, IF(AND(Y183&gt;7,AF183&gt;7), 10, IF(OR(AND(Y183&gt;7,AF183&gt;5),AND(Y183&gt;5,AF183&gt;7)),6,0)),"no method"))))))</f>
        <v>8.1999999999999993</v>
      </c>
      <c r="S183" s="23">
        <f>IF(Parameters!$D$21 = 1, MAX(Z183, AG183),
IF(Parameters!$D$22 = 1, AVERAGE(Z183,AG183),
IF(Parameters!$D$23 = 1, IFERROR(GEOMEAN(Z183, AG183), 0),
IF(Parameters!$D$24, IF(AND(Z183=10,AG183=10),10,0),
IF(Parameters!$D$25, IF(AND(Z183&gt;7,AG183&gt;7),10,0),
IF(Parameters!$D$26, IF(AND(Z183&gt;7,AG183&gt;7), 10, IF(OR(AND(Z183&gt;7,AG183&gt;5),AND(Z183&gt;5,AG183&gt;7)),6,0)),"no method"))))))</f>
        <v>1.1483253588516751</v>
      </c>
      <c r="T183" s="23">
        <f>IF(Parameters!$D$21 = 1, MAX(AA183, AH183),
IF(Parameters!$D$22 = 1, AVERAGE(AA183,AH183),
IF(Parameters!$D$23 = 1, IFERROR(GEOMEAN(AA183, AH183), 0),
IF(Parameters!$D$24, IF(AND(AA183=10,AH183=10),10,0),
IF(Parameters!$D$25, IF(AND(AA183&gt;7,AH183&gt;7),10,0),
IF(Parameters!$D$26, IF(AND(AA183&gt;7,AH183&gt;7), 10, IF(OR(AND(AA183&gt;7,AH183&gt;5),AND(AA183&gt;5,AH183&gt;7)),6,0)),"no method"))))))</f>
        <v>6.2603305785123897</v>
      </c>
      <c r="U183" s="23">
        <f>IF(Parameters!$D$21 = 1, MAX(AB183, AI183),
IF(Parameters!$D$22 = 1, AVERAGE(AB183,AI183),
IF(Parameters!$D$23 = 1, IFERROR(GEOMEAN(AB183, AI183), 0),
IF(Parameters!$D$24, IF(AND(AB183=10,AI183=10),10,0),
IF(Parameters!$D$25, IF(AND(AB183&gt;7,AI183&gt;7),10,0),
IF(Parameters!$D$26, IF(AND(AB183&gt;7,AI183&gt;7), 10, IF(OR(AND(AB183&gt;7,AI183&gt;5),AND(AB183&gt;5,AI183&gt;7)),6,0)),"no method"))))))</f>
        <v>5.51404761904762</v>
      </c>
      <c r="V183" s="23">
        <f>IF(Parameters!$D$21 = 1, MAX(AC183, AJ183),
IF(Parameters!$D$22 = 1, AVERAGE(AC183,AJ183),
IF(Parameters!$D$23 = 1, IFERROR(GEOMEAN(AC183, AJ183), 0),
IF(Parameters!$D$24, IF(AND(AC183=10,AJ183=10),10,0),
IF(Parameters!$D$25, IF(AND(AC183&gt;7,AJ183&gt;7),10,0),
IF(Parameters!$D$26, IF(AND(AC183&gt;7,AJ183&gt;7), 10, IF(OR(AND(AC183&gt;7,AJ183&gt;5),AND(AC183&gt;5,AJ183&gt;7)),6,0)),"no method"))))))</f>
        <v>1.833333333333335</v>
      </c>
      <c r="W183" s="23">
        <f>IF(Parameters!$D$21 = 1, MAX(AD183, AK183),
IF(Parameters!$D$22 = 1, AVERAGE(AD183,AK183),
IF(Parameters!$D$23 = 1, IFERROR(GEOMEAN(AD183, AK183), 0),
IF(Parameters!$D$24, IF(AND(AD183=10,AK183=10),10,0),
IF(Parameters!$D$25, IF(AND(AD183&gt;7,AK183&gt;7),10,0),
IF(Parameters!$D$26, IF(AND(AD183&gt;7,AK183&gt;7), 10, IF(OR(AND(AD183&gt;7,AK183&gt;5),AND(AD183&gt;5,AK183&gt;7)),6,0)),"no method"))))))</f>
        <v>0</v>
      </c>
      <c r="X183" s="49"/>
      <c r="Y183" s="23">
        <v>6.4</v>
      </c>
      <c r="Z183" s="23">
        <v>2.2966507177033502</v>
      </c>
      <c r="AA183" s="24">
        <v>8.4297520661157002</v>
      </c>
      <c r="AB183" s="23">
        <v>2.5714285714285698</v>
      </c>
      <c r="AC183" s="23">
        <v>3.6666666666666701</v>
      </c>
      <c r="AD183" s="23">
        <v>0</v>
      </c>
      <c r="AE183" s="49"/>
      <c r="AF183" s="23">
        <v>10</v>
      </c>
      <c r="AG183" s="23">
        <v>0</v>
      </c>
      <c r="AH183" s="23">
        <v>4.0909090909090802</v>
      </c>
      <c r="AI183" s="23">
        <v>8.4566666666666706</v>
      </c>
      <c r="AJ183" s="23">
        <v>0</v>
      </c>
      <c r="AK183" s="23">
        <v>0</v>
      </c>
      <c r="AL183" s="48"/>
      <c r="AM183" s="25">
        <v>0</v>
      </c>
      <c r="AN183" s="25">
        <v>0.3</v>
      </c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</row>
    <row r="184" spans="1:53" x14ac:dyDescent="0.2">
      <c r="A184" s="61">
        <v>179</v>
      </c>
      <c r="B184" s="18" t="s">
        <v>359</v>
      </c>
      <c r="C184" s="18" t="s">
        <v>360</v>
      </c>
      <c r="D184" s="18" t="s">
        <v>437</v>
      </c>
      <c r="E184" s="18" t="s">
        <v>432</v>
      </c>
      <c r="F184" s="48"/>
      <c r="G184" s="20" cm="1">
        <f t="array" ref="G184">IF(Parameters!$D$30, SUM(IF(ISNUMBER(R184:W184),(IF(R184:W184&gt;=Parameters!$D$36,1,"")),""))+0.5*(SUM(IF(ISNUMBER(R184:W184),(IF(R184:W184&gt;=Parameters!$D$37,1,"")),""))-SUM(IF(ISNUMBER(R184:W184),(IF(R184:W184&gt;=Parameters!$D$36,1,"")),""))),0) +
   IF(Parameters!$D$31,SUM(IF(ISNUMBER(R184:W184),(IF(R184:W184&gt;=Parameters!$D$36,1,"")),"")),0) +
   IF(Parameters!$D$32,AVERAGE(IF(ISNUMBER(R184:W184),R184:W184)),0) +
   IF(Parameters!$D$33,IF(OR(IF(ISNUMBER(R184:W184),R184:W184)=0),0,GEOMEAN(IF(ISNUMBER(R184:W184),R184:W184))),0)</f>
        <v>1</v>
      </c>
      <c r="H184" s="21">
        <f t="shared" si="8"/>
        <v>1</v>
      </c>
      <c r="I184" s="81"/>
      <c r="J184" s="20" cm="1">
        <f t="array" ref="J184">IF(Parameters!$D$30, SUM(IF(ISNUMBER(Y184:AD184),(IF(Y184:AD184&gt;=Parameters!$D$40,1,"")),""))+0.5*(SUM(IF(ISNUMBER(Y184:AD184),(IF(Y184:AD184&gt;=Parameters!$D$41,1,"")),""))-SUM(IF(ISNUMBER(Y184:AD184),(IF(Y184:AD184&gt;=Parameters!$D$40,1,"")),""))),0) +
   IF(Parameters!$D$31,SUM(IF(ISNUMBER(Y184:AD184),(IF(Y184:AD184&gt;=Parameters!$D$40,1,"")),"")),0) +
   IF(Parameters!$D$32,AVERAGE(IF(ISNUMBER(Y184:AD184),Y184:AD184)),0) +
   IF(Parameters!$D$33,IF(OR(IF(ISNUMBER(Y184:AD184),Y184:AD184)=0),0,GEOMEAN(IF(ISNUMBER(Y184:AD184),Y184:AD184))),0)</f>
        <v>0</v>
      </c>
      <c r="K184" s="21">
        <f t="shared" si="9"/>
        <v>0</v>
      </c>
      <c r="L184" s="81"/>
      <c r="M184" s="19" cm="1">
        <f t="array" ref="M184">IF(Parameters!$D$30, SUM(IF(ISNUMBER(AF184:AK184),(IF(AF184:AK184&gt;=Parameters!$D$40,1,"")),""))+0.5*(SUM(IF(ISNUMBER(AF184:AK184),(IF(AF184:AK184&gt;=Parameters!$D$41,1,"")),""))-SUM(IF(ISNUMBER(AF184:AK184),(IF(AF184:AK184&gt;=Parameters!$D$40,1,"")),""))),0) +
   IF(Parameters!$D$31,SUM(IF(ISNUMBER(AF184:AK184),(IF(AF184:AK184&gt;=Parameters!$D$40,1,"")),"")),0) +
   IF(Parameters!$D$32,AVERAGE(IF(ISNUMBER(AF184:AK184),AF184:AK184)),0) +
   IF(Parameters!$D$33,IF(OR(IF(ISNUMBER(AF184:AK184),AF184:AK184)=0),0,GEOMEAN(IF(ISNUMBER(AF184:AK184),AF184:AK184))),0)</f>
        <v>1</v>
      </c>
      <c r="N184" s="21">
        <f t="shared" si="10"/>
        <v>1</v>
      </c>
      <c r="O184" s="81"/>
      <c r="P184" s="22"/>
      <c r="Q184" s="48"/>
      <c r="R184" s="23">
        <f>IF(Parameters!$D$21 = 1, MAX(Y184, AF184),
IF(Parameters!$D$22 = 1, AVERAGE(Y184,AF184),
IF(Parameters!$D$23 = 1, IFERROR(GEOMEAN(Y184, AF184), 0),
IF(Parameters!$D$24, IF(AND(Y184=10,AF184=10),10,0),
IF(Parameters!$D$25, IF(AND(Y184&gt;7,AF184&gt;7),10,0),
IF(Parameters!$D$26, IF(AND(Y184&gt;7,AF184&gt;7), 10, IF(OR(AND(Y184&gt;7,AF184&gt;5),AND(Y184&gt;5,AF184&gt;7)),6,0)),"no method"))))))</f>
        <v>7.87</v>
      </c>
      <c r="S184" s="23">
        <f>IF(Parameters!$D$21 = 1, MAX(Z184, AG184),
IF(Parameters!$D$22 = 1, AVERAGE(Z184,AG184),
IF(Parameters!$D$23 = 1, IFERROR(GEOMEAN(Z184, AG184), 0),
IF(Parameters!$D$24, IF(AND(Z184=10,AG184=10),10,0),
IF(Parameters!$D$25, IF(AND(Z184&gt;7,AG184&gt;7),10,0),
IF(Parameters!$D$26, IF(AND(Z184&gt;7,AG184&gt;7), 10, IF(OR(AND(Z184&gt;7,AG184&gt;5),AND(Z184&gt;5,AG184&gt;7)),6,0)),"no method"))))))</f>
        <v>1.5669856459330149</v>
      </c>
      <c r="T184" s="23">
        <f>IF(Parameters!$D$21 = 1, MAX(AA184, AH184),
IF(Parameters!$D$22 = 1, AVERAGE(AA184,AH184),
IF(Parameters!$D$23 = 1, IFERROR(GEOMEAN(AA184, AH184), 0),
IF(Parameters!$D$24, IF(AND(AA184=10,AH184=10),10,0),
IF(Parameters!$D$25, IF(AND(AA184&gt;7,AH184&gt;7),10,0),
IF(Parameters!$D$26, IF(AND(AA184&gt;7,AH184&gt;7), 10, IF(OR(AND(AA184&gt;7,AH184&gt;5),AND(AA184&gt;5,AH184&gt;7)),6,0)),"no method"))))))</f>
        <v>3.101239669421485</v>
      </c>
      <c r="U184" s="23">
        <f>IF(Parameters!$D$21 = 1, MAX(AB184, AI184),
IF(Parameters!$D$22 = 1, AVERAGE(AB184,AI184),
IF(Parameters!$D$23 = 1, IFERROR(GEOMEAN(AB184, AI184), 0),
IF(Parameters!$D$24, IF(AND(AB184=10,AI184=10),10,0),
IF(Parameters!$D$25, IF(AND(AB184&gt;7,AI184&gt;7),10,0),
IF(Parameters!$D$26, IF(AND(AB184&gt;7,AI184&gt;7), 10, IF(OR(AND(AB184&gt;7,AI184&gt;5),AND(AB184&gt;5,AI184&gt;7)),6,0)),"no method"))))))</f>
        <v>2.857142857142855</v>
      </c>
      <c r="V184" s="23">
        <f>IF(Parameters!$D$21 = 1, MAX(AC184, AJ184),
IF(Parameters!$D$22 = 1, AVERAGE(AC184,AJ184),
IF(Parameters!$D$23 = 1, IFERROR(GEOMEAN(AC184, AJ184), 0),
IF(Parameters!$D$24, IF(AND(AC184=10,AJ184=10),10,0),
IF(Parameters!$D$25, IF(AND(AC184&gt;7,AJ184&gt;7),10,0),
IF(Parameters!$D$26, IF(AND(AC184&gt;7,AJ184&gt;7), 10, IF(OR(AND(AC184&gt;7,AJ184&gt;5),AND(AC184&gt;5,AJ184&gt;7)),6,0)),"no method"))))))</f>
        <v>0.58333333333333504</v>
      </c>
      <c r="W184" s="23">
        <f>IF(Parameters!$D$21 = 1, MAX(AD184, AK184),
IF(Parameters!$D$22 = 1, AVERAGE(AD184,AK184),
IF(Parameters!$D$23 = 1, IFERROR(GEOMEAN(AD184, AK184), 0),
IF(Parameters!$D$24, IF(AND(AD184=10,AK184=10),10,0),
IF(Parameters!$D$25, IF(AND(AD184&gt;7,AK184&gt;7),10,0),
IF(Parameters!$D$26, IF(AND(AD184&gt;7,AK184&gt;7), 10, IF(OR(AND(AD184&gt;7,AK184&gt;5),AND(AD184&gt;5,AK184&gt;7)),6,0)),"no method"))))))</f>
        <v>0</v>
      </c>
      <c r="X184" s="49"/>
      <c r="Y184" s="23">
        <v>5.74</v>
      </c>
      <c r="Z184" s="23">
        <v>3.1339712918660299</v>
      </c>
      <c r="AA184" s="24">
        <v>4.6115702479338898</v>
      </c>
      <c r="AB184" s="23">
        <v>2.71428571428571</v>
      </c>
      <c r="AC184" s="23">
        <v>1.1666666666666701</v>
      </c>
      <c r="AD184" s="23">
        <v>0</v>
      </c>
      <c r="AE184" s="49"/>
      <c r="AF184" s="23">
        <v>10</v>
      </c>
      <c r="AG184" s="23">
        <v>0</v>
      </c>
      <c r="AH184" s="23">
        <v>1.5909090909090799</v>
      </c>
      <c r="AI184" s="23">
        <v>3</v>
      </c>
      <c r="AJ184" s="23">
        <v>0</v>
      </c>
      <c r="AK184" s="23">
        <v>0</v>
      </c>
      <c r="AL184" s="48"/>
      <c r="AM184" s="25">
        <v>0</v>
      </c>
      <c r="AN184" s="25">
        <v>0.3</v>
      </c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</row>
    <row r="185" spans="1:53" x14ac:dyDescent="0.2">
      <c r="A185" s="61">
        <v>180</v>
      </c>
      <c r="B185" s="18" t="s">
        <v>361</v>
      </c>
      <c r="C185" s="18" t="s">
        <v>362</v>
      </c>
      <c r="D185" s="18" t="s">
        <v>439</v>
      </c>
      <c r="E185" s="18" t="s">
        <v>429</v>
      </c>
      <c r="F185" s="48"/>
      <c r="G185" s="20" cm="1">
        <f t="array" ref="G185">IF(Parameters!$D$30, SUM(IF(ISNUMBER(R185:W185),(IF(R185:W185&gt;=Parameters!$D$36,1,"")),""))+0.5*(SUM(IF(ISNUMBER(R185:W185),(IF(R185:W185&gt;=Parameters!$D$37,1,"")),""))-SUM(IF(ISNUMBER(R185:W185),(IF(R185:W185&gt;=Parameters!$D$36,1,"")),""))),0) +
   IF(Parameters!$D$31,SUM(IF(ISNUMBER(R185:W185),(IF(R185:W185&gt;=Parameters!$D$36,1,"")),"")),0) +
   IF(Parameters!$D$32,AVERAGE(IF(ISNUMBER(R185:W185),R185:W185)),0) +
   IF(Parameters!$D$33,IF(OR(IF(ISNUMBER(R185:W185),R185:W185)=0),0,GEOMEAN(IF(ISNUMBER(R185:W185),R185:W185))),0)</f>
        <v>1.5</v>
      </c>
      <c r="H185" s="21">
        <f t="shared" si="8"/>
        <v>1.5</v>
      </c>
      <c r="I185" s="81"/>
      <c r="J185" s="20" cm="1">
        <f t="array" ref="J185">IF(Parameters!$D$30, SUM(IF(ISNUMBER(Y185:AD185),(IF(Y185:AD185&gt;=Parameters!$D$40,1,"")),""))+0.5*(SUM(IF(ISNUMBER(Y185:AD185),(IF(Y185:AD185&gt;=Parameters!$D$41,1,"")),""))-SUM(IF(ISNUMBER(Y185:AD185),(IF(Y185:AD185&gt;=Parameters!$D$40,1,"")),""))),0) +
   IF(Parameters!$D$31,SUM(IF(ISNUMBER(Y185:AD185),(IF(Y185:AD185&gt;=Parameters!$D$40,1,"")),"")),0) +
   IF(Parameters!$D$32,AVERAGE(IF(ISNUMBER(Y185:AD185),Y185:AD185)),0) +
   IF(Parameters!$D$33,IF(OR(IF(ISNUMBER(Y185:AD185),Y185:AD185)=0),0,GEOMEAN(IF(ISNUMBER(Y185:AD185),Y185:AD185))),0)</f>
        <v>0.5</v>
      </c>
      <c r="K185" s="21">
        <f t="shared" si="9"/>
        <v>0.5</v>
      </c>
      <c r="L185" s="81"/>
      <c r="M185" s="19" cm="1">
        <f t="array" ref="M185">IF(Parameters!$D$30, SUM(IF(ISNUMBER(AF185:AK185),(IF(AF185:AK185&gt;=Parameters!$D$40,1,"")),""))+0.5*(SUM(IF(ISNUMBER(AF185:AK185),(IF(AF185:AK185&gt;=Parameters!$D$41,1,"")),""))-SUM(IF(ISNUMBER(AF185:AK185),(IF(AF185:AK185&gt;=Parameters!$D$40,1,"")),""))),0) +
   IF(Parameters!$D$31,SUM(IF(ISNUMBER(AF185:AK185),(IF(AF185:AK185&gt;=Parameters!$D$40,1,"")),"")),0) +
   IF(Parameters!$D$32,AVERAGE(IF(ISNUMBER(AF185:AK185),AF185:AK185)),0) +
   IF(Parameters!$D$33,IF(OR(IF(ISNUMBER(AF185:AK185),AF185:AK185)=0),0,GEOMEAN(IF(ISNUMBER(AF185:AK185),AF185:AK185))),0)</f>
        <v>2</v>
      </c>
      <c r="N185" s="21">
        <f t="shared" si="10"/>
        <v>2</v>
      </c>
      <c r="O185" s="81"/>
      <c r="P185" s="22"/>
      <c r="Q185" s="48"/>
      <c r="R185" s="23">
        <f>IF(Parameters!$D$21 = 1, MAX(Y185, AF185),
IF(Parameters!$D$22 = 1, AVERAGE(Y185,AF185),
IF(Parameters!$D$23 = 1, IFERROR(GEOMEAN(Y185, AF185), 0),
IF(Parameters!$D$24, IF(AND(Y185=10,AF185=10),10,0),
IF(Parameters!$D$25, IF(AND(Y185&gt;7,AF185&gt;7),10,0),
IF(Parameters!$D$26, IF(AND(Y185&gt;7,AF185&gt;7), 10, IF(OR(AND(Y185&gt;7,AF185&gt;5),AND(Y185&gt;5,AF185&gt;7)),6,0)),"no method"))))))</f>
        <v>4.4460800000000003</v>
      </c>
      <c r="S185" s="23">
        <f>IF(Parameters!$D$21 = 1, MAX(Z185, AG185),
IF(Parameters!$D$22 = 1, AVERAGE(Z185,AG185),
IF(Parameters!$D$23 = 1, IFERROR(GEOMEAN(Z185, AG185), 0),
IF(Parameters!$D$24, IF(AND(Z185=10,AG185=10),10,0),
IF(Parameters!$D$25, IF(AND(Z185&gt;7,AG185&gt;7),10,0),
IF(Parameters!$D$26, IF(AND(Z185&gt;7,AG185&gt;7), 10, IF(OR(AND(Z185&gt;7,AG185&gt;5),AND(Z185&gt;5,AG185&gt;7)),6,0)),"no method"))))))</f>
        <v>9.5693779904306497E-2</v>
      </c>
      <c r="T185" s="23">
        <f>IF(Parameters!$D$21 = 1, MAX(AA185, AH185),
IF(Parameters!$D$22 = 1, AVERAGE(AA185,AH185),
IF(Parameters!$D$23 = 1, IFERROR(GEOMEAN(AA185, AH185), 0),
IF(Parameters!$D$24, IF(AND(AA185=10,AH185=10),10,0),
IF(Parameters!$D$25, IF(AND(AA185&gt;7,AH185&gt;7),10,0),
IF(Parameters!$D$26, IF(AND(AA185&gt;7,AH185&gt;7), 10, IF(OR(AND(AA185&gt;7,AH185&gt;5),AND(AA185&gt;5,AH185&gt;7)),6,0)),"no method"))))))</f>
        <v>1.8285123966942149</v>
      </c>
      <c r="U185" s="23">
        <f>IF(Parameters!$D$21 = 1, MAX(AB185, AI185),
IF(Parameters!$D$22 = 1, AVERAGE(AB185,AI185),
IF(Parameters!$D$23 = 1, IFERROR(GEOMEAN(AB185, AI185), 0),
IF(Parameters!$D$24, IF(AND(AB185=10,AI185=10),10,0),
IF(Parameters!$D$25, IF(AND(AB185&gt;7,AI185&gt;7),10,0),
IF(Parameters!$D$26, IF(AND(AB185&gt;7,AI185&gt;7), 10, IF(OR(AND(AB185&gt;7,AI185&gt;5),AND(AB185&gt;5,AI185&gt;7)),6,0)),"no method"))))))</f>
        <v>5.5714285714285703</v>
      </c>
      <c r="V185" s="23">
        <f>IF(Parameters!$D$21 = 1, MAX(AC185, AJ185),
IF(Parameters!$D$22 = 1, AVERAGE(AC185,AJ185),
IF(Parameters!$D$23 = 1, IFERROR(GEOMEAN(AC185, AJ185), 0),
IF(Parameters!$D$24, IF(AND(AC185=10,AJ185=10),10,0),
IF(Parameters!$D$25, IF(AND(AC185&gt;7,AJ185&gt;7),10,0),
IF(Parameters!$D$26, IF(AND(AC185&gt;7,AJ185&gt;7), 10, IF(OR(AND(AC185&gt;7,AJ185&gt;5),AND(AC185&gt;5,AJ185&gt;7)),6,0)),"no method"))))))</f>
        <v>8.1666666666666643</v>
      </c>
      <c r="W185" s="23">
        <f>IF(Parameters!$D$21 = 1, MAX(AD185, AK185),
IF(Parameters!$D$22 = 1, AVERAGE(AD185,AK185),
IF(Parameters!$D$23 = 1, IFERROR(GEOMEAN(AD185, AK185), 0),
IF(Parameters!$D$24, IF(AND(AD185=10,AK185=10),10,0),
IF(Parameters!$D$25, IF(AND(AD185&gt;7,AK185&gt;7),10,0),
IF(Parameters!$D$26, IF(AND(AD185&gt;7,AK185&gt;7), 10, IF(OR(AND(AD185&gt;7,AK185&gt;5),AND(AD185&gt;5,AK185&gt;7)),6,0)),"no method"))))))</f>
        <v>0.41250781505067452</v>
      </c>
      <c r="X185" s="49"/>
      <c r="Y185" s="23">
        <v>1.25</v>
      </c>
      <c r="Z185" s="23">
        <v>0.19138755980861299</v>
      </c>
      <c r="AA185" s="24">
        <v>2.06611570247934</v>
      </c>
      <c r="AB185" s="23">
        <v>1.1428571428571399</v>
      </c>
      <c r="AC185" s="23">
        <v>9.3333333333333304</v>
      </c>
      <c r="AD185" s="23">
        <v>0</v>
      </c>
      <c r="AE185" s="49"/>
      <c r="AF185" s="23">
        <v>7.6421599999999996</v>
      </c>
      <c r="AG185" s="23">
        <v>0</v>
      </c>
      <c r="AH185" s="23">
        <v>1.5909090909090899</v>
      </c>
      <c r="AI185" s="23">
        <v>10</v>
      </c>
      <c r="AJ185" s="23">
        <v>7</v>
      </c>
      <c r="AK185" s="23">
        <v>0.82501563010134904</v>
      </c>
      <c r="AL185" s="48"/>
      <c r="AM185" s="25">
        <v>0</v>
      </c>
      <c r="AN185" s="25">
        <v>0.3</v>
      </c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</row>
    <row r="186" spans="1:53" x14ac:dyDescent="0.2">
      <c r="A186" s="61">
        <v>181</v>
      </c>
      <c r="B186" s="18" t="s">
        <v>363</v>
      </c>
      <c r="C186" s="18" t="s">
        <v>364</v>
      </c>
      <c r="D186" s="18" t="s">
        <v>435</v>
      </c>
      <c r="E186" s="18" t="s">
        <v>440</v>
      </c>
      <c r="F186" s="48"/>
      <c r="G186" s="20" cm="1">
        <f t="array" ref="G186">IF(Parameters!$D$30, SUM(IF(ISNUMBER(R186:W186),(IF(R186:W186&gt;=Parameters!$D$36,1,"")),""))+0.5*(SUM(IF(ISNUMBER(R186:W186),(IF(R186:W186&gt;=Parameters!$D$37,1,"")),""))-SUM(IF(ISNUMBER(R186:W186),(IF(R186:W186&gt;=Parameters!$D$36,1,"")),""))),0) +
   IF(Parameters!$D$31,SUM(IF(ISNUMBER(R186:W186),(IF(R186:W186&gt;=Parameters!$D$36,1,"")),"")),0) +
   IF(Parameters!$D$32,AVERAGE(IF(ISNUMBER(R186:W186),R186:W186)),0) +
   IF(Parameters!$D$33,IF(OR(IF(ISNUMBER(R186:W186),R186:W186)=0),0,GEOMEAN(IF(ISNUMBER(R186:W186),R186:W186))),0)</f>
        <v>3</v>
      </c>
      <c r="H186" s="21">
        <f t="shared" si="8"/>
        <v>3</v>
      </c>
      <c r="I186" s="81"/>
      <c r="J186" s="20" cm="1">
        <f t="array" ref="J186">IF(Parameters!$D$30, SUM(IF(ISNUMBER(Y186:AD186),(IF(Y186:AD186&gt;=Parameters!$D$40,1,"")),""))+0.5*(SUM(IF(ISNUMBER(Y186:AD186),(IF(Y186:AD186&gt;=Parameters!$D$41,1,"")),""))-SUM(IF(ISNUMBER(Y186:AD186),(IF(Y186:AD186&gt;=Parameters!$D$40,1,"")),""))),0) +
   IF(Parameters!$D$31,SUM(IF(ISNUMBER(Y186:AD186),(IF(Y186:AD186&gt;=Parameters!$D$40,1,"")),"")),0) +
   IF(Parameters!$D$32,AVERAGE(IF(ISNUMBER(Y186:AD186),Y186:AD186)),0) +
   IF(Parameters!$D$33,IF(OR(IF(ISNUMBER(Y186:AD186),Y186:AD186)=0),0,GEOMEAN(IF(ISNUMBER(Y186:AD186),Y186:AD186))),0)</f>
        <v>1.5</v>
      </c>
      <c r="K186" s="21">
        <f t="shared" si="9"/>
        <v>1.5</v>
      </c>
      <c r="L186" s="81"/>
      <c r="M186" s="19" cm="1">
        <f t="array" ref="M186">IF(Parameters!$D$30, SUM(IF(ISNUMBER(AF186:AK186),(IF(AF186:AK186&gt;=Parameters!$D$40,1,"")),""))+0.5*(SUM(IF(ISNUMBER(AF186:AK186),(IF(AF186:AK186&gt;=Parameters!$D$41,1,"")),""))-SUM(IF(ISNUMBER(AF186:AK186),(IF(AF186:AK186&gt;=Parameters!$D$40,1,"")),""))),0) +
   IF(Parameters!$D$31,SUM(IF(ISNUMBER(AF186:AK186),(IF(AF186:AK186&gt;=Parameters!$D$40,1,"")),"")),0) +
   IF(Parameters!$D$32,AVERAGE(IF(ISNUMBER(AF186:AK186),AF186:AK186)),0) +
   IF(Parameters!$D$33,IF(OR(IF(ISNUMBER(AF186:AK186),AF186:AK186)=0),0,GEOMEAN(IF(ISNUMBER(AF186:AK186),AF186:AK186))),0)</f>
        <v>1.5</v>
      </c>
      <c r="N186" s="21">
        <f t="shared" si="10"/>
        <v>1.5</v>
      </c>
      <c r="O186" s="81"/>
      <c r="P186" s="22"/>
      <c r="Q186" s="48"/>
      <c r="R186" s="23">
        <f>IF(Parameters!$D$21 = 1, MAX(Y186, AF186),
IF(Parameters!$D$22 = 1, AVERAGE(Y186,AF186),
IF(Parameters!$D$23 = 1, IFERROR(GEOMEAN(Y186, AF186), 0),
IF(Parameters!$D$24, IF(AND(Y186=10,AF186=10),10,0),
IF(Parameters!$D$25, IF(AND(Y186&gt;7,AF186&gt;7),10,0),
IF(Parameters!$D$26, IF(AND(Y186&gt;7,AF186&gt;7), 10, IF(OR(AND(Y186&gt;7,AF186&gt;5),AND(Y186&gt;5,AF186&gt;7)),6,0)),"no method"))))))</f>
        <v>6.4784615384615396</v>
      </c>
      <c r="S186" s="23">
        <f>IF(Parameters!$D$21 = 1, MAX(Z186, AG186),
IF(Parameters!$D$22 = 1, AVERAGE(Z186,AG186),
IF(Parameters!$D$23 = 1, IFERROR(GEOMEAN(Z186, AG186), 0),
IF(Parameters!$D$24, IF(AND(Z186=10,AG186=10),10,0),
IF(Parameters!$D$25, IF(AND(Z186&gt;7,AG186&gt;7),10,0),
IF(Parameters!$D$26, IF(AND(Z186&gt;7,AG186&gt;7), 10, IF(OR(AND(Z186&gt;7,AG186&gt;5),AND(Z186&gt;5,AG186&gt;7)),6,0)),"no method"))))))</f>
        <v>1.6267942583732049</v>
      </c>
      <c r="T186" s="23">
        <f>IF(Parameters!$D$21 = 1, MAX(AA186, AH186),
IF(Parameters!$D$22 = 1, AVERAGE(AA186,AH186),
IF(Parameters!$D$23 = 1, IFERROR(GEOMEAN(AA186, AH186), 0),
IF(Parameters!$D$24, IF(AND(AA186=10,AH186=10),10,0),
IF(Parameters!$D$25, IF(AND(AA186&gt;7,AH186&gt;7),10,0),
IF(Parameters!$D$26, IF(AND(AA186&gt;7,AH186&gt;7), 10, IF(OR(AND(AA186&gt;7,AH186&gt;5),AND(AA186&gt;5,AH186&gt;7)),6,0)),"no method"))))))</f>
        <v>6.8966942148760406</v>
      </c>
      <c r="U186" s="23">
        <f>IF(Parameters!$D$21 = 1, MAX(AB186, AI186),
IF(Parameters!$D$22 = 1, AVERAGE(AB186,AI186),
IF(Parameters!$D$23 = 1, IFERROR(GEOMEAN(AB186, AI186), 0),
IF(Parameters!$D$24, IF(AND(AB186=10,AI186=10),10,0),
IF(Parameters!$D$25, IF(AND(AB186&gt;7,AI186&gt;7),10,0),
IF(Parameters!$D$26, IF(AND(AB186&gt;7,AI186&gt;7), 10, IF(OR(AND(AB186&gt;7,AI186&gt;5),AND(AB186&gt;5,AI186&gt;7)),6,0)),"no method"))))))</f>
        <v>7.4285714285714306</v>
      </c>
      <c r="V186" s="23">
        <f>IF(Parameters!$D$21 = 1, MAX(AC186, AJ186),
IF(Parameters!$D$22 = 1, AVERAGE(AC186,AJ186),
IF(Parameters!$D$23 = 1, IFERROR(GEOMEAN(AC186, AJ186), 0),
IF(Parameters!$D$24, IF(AND(AC186=10,AJ186=10),10,0),
IF(Parameters!$D$25, IF(AND(AC186&gt;7,AJ186&gt;7),10,0),
IF(Parameters!$D$26, IF(AND(AC186&gt;7,AJ186&gt;7), 10, IF(OR(AND(AC186&gt;7,AJ186&gt;5),AND(AC186&gt;5,AJ186&gt;7)),6,0)),"no method"))))))</f>
        <v>7</v>
      </c>
      <c r="W186" s="23">
        <f>IF(Parameters!$D$21 = 1, MAX(AD186, AK186),
IF(Parameters!$D$22 = 1, AVERAGE(AD186,AK186),
IF(Parameters!$D$23 = 1, IFERROR(GEOMEAN(AD186, AK186), 0),
IF(Parameters!$D$24, IF(AND(AD186=10,AK186=10),10,0),
IF(Parameters!$D$25, IF(AND(AD186&gt;7,AK186&gt;7),10,0),
IF(Parameters!$D$26, IF(AND(AD186&gt;7,AK186&gt;7), 10, IF(OR(AND(AD186&gt;7,AK186&gt;5),AND(AD186&gt;5,AK186&gt;7)),6,0)),"no method"))))))</f>
        <v>0</v>
      </c>
      <c r="X186" s="49"/>
      <c r="Y186" s="23">
        <v>7.14</v>
      </c>
      <c r="Z186" s="23">
        <v>3.2535885167464098</v>
      </c>
      <c r="AA186" s="24">
        <v>9.7024793388429806</v>
      </c>
      <c r="AB186" s="23">
        <v>4.8571428571428603</v>
      </c>
      <c r="AC186" s="23">
        <v>7</v>
      </c>
      <c r="AD186" s="23">
        <v>0</v>
      </c>
      <c r="AE186" s="49"/>
      <c r="AF186" s="23">
        <v>5.8169230769230804</v>
      </c>
      <c r="AG186" s="23">
        <v>0</v>
      </c>
      <c r="AH186" s="23">
        <v>4.0909090909090997</v>
      </c>
      <c r="AI186" s="23">
        <v>10</v>
      </c>
      <c r="AJ186" s="23">
        <v>7</v>
      </c>
      <c r="AK186" s="23">
        <v>0</v>
      </c>
      <c r="AL186" s="48"/>
      <c r="AM186" s="25">
        <v>0</v>
      </c>
      <c r="AN186" s="25">
        <v>0.4</v>
      </c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</row>
    <row r="187" spans="1:53" x14ac:dyDescent="0.2">
      <c r="A187" s="61">
        <v>182</v>
      </c>
      <c r="B187" s="18" t="s">
        <v>365</v>
      </c>
      <c r="C187" s="18" t="s">
        <v>366</v>
      </c>
      <c r="D187" s="18" t="s">
        <v>437</v>
      </c>
      <c r="E187" s="18" t="s">
        <v>440</v>
      </c>
      <c r="F187" s="48"/>
      <c r="G187" s="20" cm="1">
        <f t="array" ref="G187">IF(Parameters!$D$30, SUM(IF(ISNUMBER(R187:W187),(IF(R187:W187&gt;=Parameters!$D$36,1,"")),""))+0.5*(SUM(IF(ISNUMBER(R187:W187),(IF(R187:W187&gt;=Parameters!$D$37,1,"")),""))-SUM(IF(ISNUMBER(R187:W187),(IF(R187:W187&gt;=Parameters!$D$36,1,"")),""))),0) +
   IF(Parameters!$D$31,SUM(IF(ISNUMBER(R187:W187),(IF(R187:W187&gt;=Parameters!$D$36,1,"")),"")),0) +
   IF(Parameters!$D$32,AVERAGE(IF(ISNUMBER(R187:W187),R187:W187)),0) +
   IF(Parameters!$D$33,IF(OR(IF(ISNUMBER(R187:W187),R187:W187)=0),0,GEOMEAN(IF(ISNUMBER(R187:W187),R187:W187))),0)</f>
        <v>0.5</v>
      </c>
      <c r="H187" s="21">
        <f t="shared" si="8"/>
        <v>0.5</v>
      </c>
      <c r="I187" s="81"/>
      <c r="J187" s="20" cm="1">
        <f t="array" ref="J187">IF(Parameters!$D$30, SUM(IF(ISNUMBER(Y187:AD187),(IF(Y187:AD187&gt;=Parameters!$D$40,1,"")),""))+0.5*(SUM(IF(ISNUMBER(Y187:AD187),(IF(Y187:AD187&gt;=Parameters!$D$41,1,"")),""))-SUM(IF(ISNUMBER(Y187:AD187),(IF(Y187:AD187&gt;=Parameters!$D$40,1,"")),""))),0) +
   IF(Parameters!$D$31,SUM(IF(ISNUMBER(Y187:AD187),(IF(Y187:AD187&gt;=Parameters!$D$40,1,"")),"")),0) +
   IF(Parameters!$D$32,AVERAGE(IF(ISNUMBER(Y187:AD187),Y187:AD187)),0) +
   IF(Parameters!$D$33,IF(OR(IF(ISNUMBER(Y187:AD187),Y187:AD187)=0),0,GEOMEAN(IF(ISNUMBER(Y187:AD187),Y187:AD187))),0)</f>
        <v>0.5</v>
      </c>
      <c r="K187" s="21">
        <f t="shared" si="9"/>
        <v>0.5</v>
      </c>
      <c r="L187" s="81"/>
      <c r="M187" s="19" cm="1">
        <f t="array" ref="M187">IF(Parameters!$D$30, SUM(IF(ISNUMBER(AF187:AK187),(IF(AF187:AK187&gt;=Parameters!$D$40,1,"")),""))+0.5*(SUM(IF(ISNUMBER(AF187:AK187),(IF(AF187:AK187&gt;=Parameters!$D$41,1,"")),""))-SUM(IF(ISNUMBER(AF187:AK187),(IF(AF187:AK187&gt;=Parameters!$D$40,1,"")),""))),0) +
   IF(Parameters!$D$31,SUM(IF(ISNUMBER(AF187:AK187),(IF(AF187:AK187&gt;=Parameters!$D$40,1,"")),"")),0) +
   IF(Parameters!$D$32,AVERAGE(IF(ISNUMBER(AF187:AK187),AF187:AK187)),0) +
   IF(Parameters!$D$33,IF(OR(IF(ISNUMBER(AF187:AK187),AF187:AK187)=0),0,GEOMEAN(IF(ISNUMBER(AF187:AK187),AF187:AK187))),0)</f>
        <v>1</v>
      </c>
      <c r="N187" s="21">
        <f t="shared" si="10"/>
        <v>1</v>
      </c>
      <c r="O187" s="81"/>
      <c r="P187" s="22"/>
      <c r="Q187" s="48"/>
      <c r="R187" s="23">
        <f>IF(Parameters!$D$21 = 1, MAX(Y187, AF187),
IF(Parameters!$D$22 = 1, AVERAGE(Y187,AF187),
IF(Parameters!$D$23 = 1, IFERROR(GEOMEAN(Y187, AF187), 0),
IF(Parameters!$D$24, IF(AND(Y187=10,AF187=10),10,0),
IF(Parameters!$D$25, IF(AND(Y187&gt;7,AF187&gt;7),10,0),
IF(Parameters!$D$26, IF(AND(Y187&gt;7,AF187&gt;7), 10, IF(OR(AND(Y187&gt;7,AF187&gt;5),AND(Y187&gt;5,AF187&gt;7)),6,0)),"no method"))))))</f>
        <v>4.9880000000000004</v>
      </c>
      <c r="S187" s="23">
        <f>IF(Parameters!$D$21 = 1, MAX(Z187, AG187),
IF(Parameters!$D$22 = 1, AVERAGE(Z187,AG187),
IF(Parameters!$D$23 = 1, IFERROR(GEOMEAN(Z187, AG187), 0),
IF(Parameters!$D$24, IF(AND(Z187=10,AG187=10),10,0),
IF(Parameters!$D$25, IF(AND(Z187&gt;7,AG187&gt;7),10,0),
IF(Parameters!$D$26, IF(AND(Z187&gt;7,AG187&gt;7), 10, IF(OR(AND(Z187&gt;7,AG187&gt;5),AND(Z187&gt;5,AG187&gt;7)),6,0)),"no method"))))))</f>
        <v>2.2368421052631602</v>
      </c>
      <c r="T187" s="23">
        <f>IF(Parameters!$D$21 = 1, MAX(AA187, AH187),
IF(Parameters!$D$22 = 1, AVERAGE(AA187,AH187),
IF(Parameters!$D$23 = 1, IFERROR(GEOMEAN(AA187, AH187), 0),
IF(Parameters!$D$24, IF(AND(AA187=10,AH187=10),10,0),
IF(Parameters!$D$25, IF(AND(AA187&gt;7,AH187&gt;7),10,0),
IF(Parameters!$D$26, IF(AND(AA187&gt;7,AH187&gt;7), 10, IF(OR(AND(AA187&gt;7,AH187&gt;5),AND(AA187&gt;5,AH187&gt;7)),6,0)),"no method"))))))</f>
        <v>0</v>
      </c>
      <c r="U187" s="23">
        <f>IF(Parameters!$D$21 = 1, MAX(AB187, AI187),
IF(Parameters!$D$22 = 1, AVERAGE(AB187,AI187),
IF(Parameters!$D$23 = 1, IFERROR(GEOMEAN(AB187, AI187), 0),
IF(Parameters!$D$24, IF(AND(AB187=10,AI187=10),10,0),
IF(Parameters!$D$25, IF(AND(AB187&gt;7,AI187&gt;7),10,0),
IF(Parameters!$D$26, IF(AND(AB187&gt;7,AI187&gt;7), 10, IF(OR(AND(AB187&gt;7,AI187&gt;5),AND(AB187&gt;5,AI187&gt;7)),6,0)),"no method"))))))</f>
        <v>1.9285714285714299</v>
      </c>
      <c r="V187" s="23">
        <f>IF(Parameters!$D$21 = 1, MAX(AC187, AJ187),
IF(Parameters!$D$22 = 1, AVERAGE(AC187,AJ187),
IF(Parameters!$D$23 = 1, IFERROR(GEOMEAN(AC187, AJ187), 0),
IF(Parameters!$D$24, IF(AND(AC187=10,AJ187=10),10,0),
IF(Parameters!$D$25, IF(AND(AC187&gt;7,AJ187&gt;7),10,0),
IF(Parameters!$D$26, IF(AND(AC187&gt;7,AJ187&gt;7), 10, IF(OR(AND(AC187&gt;7,AJ187&gt;5),AND(AC187&gt;5,AJ187&gt;7)),6,0)),"no method"))))))</f>
        <v>6.3333333333333348</v>
      </c>
      <c r="W187" s="23">
        <f>IF(Parameters!$D$21 = 1, MAX(AD187, AK187),
IF(Parameters!$D$22 = 1, AVERAGE(AD187,AK187),
IF(Parameters!$D$23 = 1, IFERROR(GEOMEAN(AD187, AK187), 0),
IF(Parameters!$D$24, IF(AND(AD187=10,AK187=10),10,0),
IF(Parameters!$D$25, IF(AND(AD187&gt;7,AK187&gt;7),10,0),
IF(Parameters!$D$26, IF(AND(AD187&gt;7,AK187&gt;7), 10, IF(OR(AND(AD187&gt;7,AK187&gt;5),AND(AD187&gt;5,AK187&gt;7)),6,0)),"no method"))))))</f>
        <v>0</v>
      </c>
      <c r="X187" s="49"/>
      <c r="Y187" s="23">
        <v>7.4</v>
      </c>
      <c r="Z187" s="23">
        <v>4.4736842105263204</v>
      </c>
      <c r="AA187" s="24">
        <v>0</v>
      </c>
      <c r="AB187" s="23">
        <v>3.8571428571428599</v>
      </c>
      <c r="AC187" s="23">
        <v>2.6666666666666701</v>
      </c>
      <c r="AD187" s="23">
        <v>0</v>
      </c>
      <c r="AE187" s="49"/>
      <c r="AF187" s="23">
        <v>2.5760000000000001</v>
      </c>
      <c r="AG187" s="23">
        <v>0</v>
      </c>
      <c r="AH187" s="23">
        <v>0</v>
      </c>
      <c r="AI187" s="23">
        <v>0</v>
      </c>
      <c r="AJ187" s="23">
        <v>10</v>
      </c>
      <c r="AK187" s="23">
        <v>0</v>
      </c>
      <c r="AL187" s="48"/>
      <c r="AM187" s="25">
        <v>0</v>
      </c>
      <c r="AN187" s="25">
        <v>0.6</v>
      </c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</row>
    <row r="188" spans="1:53" x14ac:dyDescent="0.2">
      <c r="A188" s="61">
        <v>183</v>
      </c>
      <c r="B188" s="18" t="s">
        <v>367</v>
      </c>
      <c r="C188" s="18" t="s">
        <v>368</v>
      </c>
      <c r="D188" s="18" t="s">
        <v>437</v>
      </c>
      <c r="E188" s="18" t="s">
        <v>432</v>
      </c>
      <c r="F188" s="48"/>
      <c r="G188" s="20" cm="1">
        <f t="array" ref="G188">IF(Parameters!$D$30, SUM(IF(ISNUMBER(R188:W188),(IF(R188:W188&gt;=Parameters!$D$36,1,"")),""))+0.5*(SUM(IF(ISNUMBER(R188:W188),(IF(R188:W188&gt;=Parameters!$D$37,1,"")),""))-SUM(IF(ISNUMBER(R188:W188),(IF(R188:W188&gt;=Parameters!$D$36,1,"")),""))),0) +
   IF(Parameters!$D$31,SUM(IF(ISNUMBER(R188:W188),(IF(R188:W188&gt;=Parameters!$D$36,1,"")),"")),0) +
   IF(Parameters!$D$32,AVERAGE(IF(ISNUMBER(R188:W188),R188:W188)),0) +
   IF(Parameters!$D$33,IF(OR(IF(ISNUMBER(R188:W188),R188:W188)=0),0,GEOMEAN(IF(ISNUMBER(R188:W188),R188:W188))),0)</f>
        <v>5</v>
      </c>
      <c r="H188" s="21">
        <f t="shared" si="8"/>
        <v>5</v>
      </c>
      <c r="I188" s="81"/>
      <c r="J188" s="20" cm="1">
        <f t="array" ref="J188">IF(Parameters!$D$30, SUM(IF(ISNUMBER(Y188:AD188),(IF(Y188:AD188&gt;=Parameters!$D$40,1,"")),""))+0.5*(SUM(IF(ISNUMBER(Y188:AD188),(IF(Y188:AD188&gt;=Parameters!$D$41,1,"")),""))-SUM(IF(ISNUMBER(Y188:AD188),(IF(Y188:AD188&gt;=Parameters!$D$40,1,"")),""))),0) +
   IF(Parameters!$D$31,SUM(IF(ISNUMBER(Y188:AD188),(IF(Y188:AD188&gt;=Parameters!$D$40,1,"")),"")),0) +
   IF(Parameters!$D$32,AVERAGE(IF(ISNUMBER(Y188:AD188),Y188:AD188)),0) +
   IF(Parameters!$D$33,IF(OR(IF(ISNUMBER(Y188:AD188),Y188:AD188)=0),0,GEOMEAN(IF(ISNUMBER(Y188:AD188),Y188:AD188))),0)</f>
        <v>3</v>
      </c>
      <c r="K188" s="21">
        <f t="shared" si="9"/>
        <v>3</v>
      </c>
      <c r="L188" s="81"/>
      <c r="M188" s="19" cm="1">
        <f t="array" ref="M188">IF(Parameters!$D$30, SUM(IF(ISNUMBER(AF188:AK188),(IF(AF188:AK188&gt;=Parameters!$D$40,1,"")),""))+0.5*(SUM(IF(ISNUMBER(AF188:AK188),(IF(AF188:AK188&gt;=Parameters!$D$41,1,"")),""))-SUM(IF(ISNUMBER(AF188:AK188),(IF(AF188:AK188&gt;=Parameters!$D$40,1,"")),""))),0) +
   IF(Parameters!$D$31,SUM(IF(ISNUMBER(AF188:AK188),(IF(AF188:AK188&gt;=Parameters!$D$40,1,"")),"")),0) +
   IF(Parameters!$D$32,AVERAGE(IF(ISNUMBER(AF188:AK188),AF188:AK188)),0) +
   IF(Parameters!$D$33,IF(OR(IF(ISNUMBER(AF188:AK188),AF188:AK188)=0),0,GEOMEAN(IF(ISNUMBER(AF188:AK188),AF188:AK188))),0)</f>
        <v>2</v>
      </c>
      <c r="N188" s="21">
        <f t="shared" si="10"/>
        <v>2</v>
      </c>
      <c r="O188" s="81"/>
      <c r="P188" s="22"/>
      <c r="Q188" s="48"/>
      <c r="R188" s="23">
        <f>IF(Parameters!$D$21 = 1, MAX(Y188, AF188),
IF(Parameters!$D$22 = 1, AVERAGE(Y188,AF188),
IF(Parameters!$D$23 = 1, IFERROR(GEOMEAN(Y188, AF188), 0),
IF(Parameters!$D$24, IF(AND(Y188=10,AF188=10),10,0),
IF(Parameters!$D$25, IF(AND(Y188&gt;7,AF188&gt;7),10,0),
IF(Parameters!$D$26, IF(AND(Y188&gt;7,AF188&gt;7), 10, IF(OR(AND(Y188&gt;7,AF188&gt;5),AND(Y188&gt;5,AF188&gt;7)),6,0)),"no method"))))))</f>
        <v>7.08095238095237</v>
      </c>
      <c r="S188" s="23">
        <f>IF(Parameters!$D$21 = 1, MAX(Z188, AG188),
IF(Parameters!$D$22 = 1, AVERAGE(Z188,AG188),
IF(Parameters!$D$23 = 1, IFERROR(GEOMEAN(Z188, AG188), 0),
IF(Parameters!$D$24, IF(AND(Z188=10,AG188=10),10,0),
IF(Parameters!$D$25, IF(AND(Z188&gt;7,AG188&gt;7),10,0),
IF(Parameters!$D$26, IF(AND(Z188&gt;7,AG188&gt;7), 10, IF(OR(AND(Z188&gt;7,AG188&gt;5),AND(Z188&gt;5,AG188&gt;7)),6,0)),"no method"))))))</f>
        <v>7.535885167464115</v>
      </c>
      <c r="T188" s="23">
        <f>IF(Parameters!$D$21 = 1, MAX(AA188, AH188),
IF(Parameters!$D$22 = 1, AVERAGE(AA188,AH188),
IF(Parameters!$D$23 = 1, IFERROR(GEOMEAN(AA188, AH188), 0),
IF(Parameters!$D$24, IF(AND(AA188=10,AH188=10),10,0),
IF(Parameters!$D$25, IF(AND(AA188&gt;7,AH188&gt;7),10,0),
IF(Parameters!$D$26, IF(AND(AA188&gt;7,AH188&gt;7), 10, IF(OR(AND(AA188&gt;7,AH188&gt;5),AND(AA188&gt;5,AH188&gt;7)),6,0)),"no method"))))))</f>
        <v>7.5</v>
      </c>
      <c r="U188" s="23">
        <f>IF(Parameters!$D$21 = 1, MAX(AB188, AI188),
IF(Parameters!$D$22 = 1, AVERAGE(AB188,AI188),
IF(Parameters!$D$23 = 1, IFERROR(GEOMEAN(AB188, AI188), 0),
IF(Parameters!$D$24, IF(AND(AB188=10,AI188=10),10,0),
IF(Parameters!$D$25, IF(AND(AB188&gt;7,AI188&gt;7),10,0),
IF(Parameters!$D$26, IF(AND(AB188&gt;7,AI188&gt;7), 10, IF(OR(AND(AB188&gt;7,AI188&gt;5),AND(AB188&gt;5,AI188&gt;7)),6,0)),"no method"))))))</f>
        <v>5.857142857142855</v>
      </c>
      <c r="V188" s="23">
        <f>IF(Parameters!$D$21 = 1, MAX(AC188, AJ188),
IF(Parameters!$D$22 = 1, AVERAGE(AC188,AJ188),
IF(Parameters!$D$23 = 1, IFERROR(GEOMEAN(AC188, AJ188), 0),
IF(Parameters!$D$24, IF(AND(AC188=10,AJ188=10),10,0),
IF(Parameters!$D$25, IF(AND(AC188&gt;7,AJ188&gt;7),10,0),
IF(Parameters!$D$26, IF(AND(AC188&gt;7,AJ188&gt;7), 10, IF(OR(AND(AC188&gt;7,AJ188&gt;5),AND(AC188&gt;5,AJ188&gt;7)),6,0)),"no method"))))))</f>
        <v>7.75</v>
      </c>
      <c r="W188" s="23">
        <f>IF(Parameters!$D$21 = 1, MAX(AD188, AK188),
IF(Parameters!$D$22 = 1, AVERAGE(AD188,AK188),
IF(Parameters!$D$23 = 1, IFERROR(GEOMEAN(AD188, AK188), 0),
IF(Parameters!$D$24, IF(AND(AD188=10,AK188=10),10,0),
IF(Parameters!$D$25, IF(AND(AD188&gt;7,AK188&gt;7),10,0),
IF(Parameters!$D$26, IF(AND(AD188&gt;7,AK188&gt;7), 10, IF(OR(AND(AD188&gt;7,AK188&gt;5),AND(AD188&gt;5,AK188&gt;7)),6,0)),"no method"))))))</f>
        <v>5</v>
      </c>
      <c r="X188" s="49"/>
      <c r="Y188" s="23">
        <v>9.4</v>
      </c>
      <c r="Z188" s="23">
        <v>5.0717703349282299</v>
      </c>
      <c r="AA188" s="24">
        <v>10</v>
      </c>
      <c r="AB188" s="23">
        <v>4.71428571428571</v>
      </c>
      <c r="AC188" s="23">
        <v>8.5</v>
      </c>
      <c r="AD188" s="23">
        <v>10</v>
      </c>
      <c r="AE188" s="49"/>
      <c r="AF188" s="23">
        <v>4.7619047619047397</v>
      </c>
      <c r="AG188" s="23">
        <v>10</v>
      </c>
      <c r="AH188" s="23">
        <v>5</v>
      </c>
      <c r="AI188" s="23">
        <v>7</v>
      </c>
      <c r="AJ188" s="23">
        <v>7</v>
      </c>
      <c r="AK188" s="23">
        <v>0</v>
      </c>
      <c r="AL188" s="48"/>
      <c r="AM188" s="25">
        <v>0</v>
      </c>
      <c r="AN188" s="25">
        <v>0.3</v>
      </c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</row>
    <row r="189" spans="1:53" x14ac:dyDescent="0.2">
      <c r="A189" s="61">
        <v>184</v>
      </c>
      <c r="B189" s="18" t="s">
        <v>369</v>
      </c>
      <c r="C189" s="18" t="s">
        <v>370</v>
      </c>
      <c r="D189" s="18" t="s">
        <v>438</v>
      </c>
      <c r="E189" s="18" t="s">
        <v>432</v>
      </c>
      <c r="F189" s="48"/>
      <c r="G189" s="20" cm="1">
        <f t="array" ref="G189">IF(Parameters!$D$30, SUM(IF(ISNUMBER(R189:W189),(IF(R189:W189&gt;=Parameters!$D$36,1,"")),""))+0.5*(SUM(IF(ISNUMBER(R189:W189),(IF(R189:W189&gt;=Parameters!$D$37,1,"")),""))-SUM(IF(ISNUMBER(R189:W189),(IF(R189:W189&gt;=Parameters!$D$36,1,"")),""))),0) +
   IF(Parameters!$D$31,SUM(IF(ISNUMBER(R189:W189),(IF(R189:W189&gt;=Parameters!$D$36,1,"")),"")),0) +
   IF(Parameters!$D$32,AVERAGE(IF(ISNUMBER(R189:W189),R189:W189)),0) +
   IF(Parameters!$D$33,IF(OR(IF(ISNUMBER(R189:W189),R189:W189)=0),0,GEOMEAN(IF(ISNUMBER(R189:W189),R189:W189))),0)</f>
        <v>2</v>
      </c>
      <c r="H189" s="21">
        <f t="shared" si="8"/>
        <v>2</v>
      </c>
      <c r="I189" s="81"/>
      <c r="J189" s="20" cm="1">
        <f t="array" ref="J189">IF(Parameters!$D$30, SUM(IF(ISNUMBER(Y189:AD189),(IF(Y189:AD189&gt;=Parameters!$D$40,1,"")),""))+0.5*(SUM(IF(ISNUMBER(Y189:AD189),(IF(Y189:AD189&gt;=Parameters!$D$41,1,"")),""))-SUM(IF(ISNUMBER(Y189:AD189),(IF(Y189:AD189&gt;=Parameters!$D$40,1,"")),""))),0) +
   IF(Parameters!$D$31,SUM(IF(ISNUMBER(Y189:AD189),(IF(Y189:AD189&gt;=Parameters!$D$40,1,"")),"")),0) +
   IF(Parameters!$D$32,AVERAGE(IF(ISNUMBER(Y189:AD189),Y189:AD189)),0) +
   IF(Parameters!$D$33,IF(OR(IF(ISNUMBER(Y189:AD189),Y189:AD189)=0),0,GEOMEAN(IF(ISNUMBER(Y189:AD189),Y189:AD189))),0)</f>
        <v>1</v>
      </c>
      <c r="K189" s="21">
        <f t="shared" si="9"/>
        <v>1</v>
      </c>
      <c r="L189" s="81"/>
      <c r="M189" s="19" cm="1">
        <f t="array" ref="M189">IF(Parameters!$D$30, SUM(IF(ISNUMBER(AF189:AK189),(IF(AF189:AK189&gt;=Parameters!$D$40,1,"")),""))+0.5*(SUM(IF(ISNUMBER(AF189:AK189),(IF(AF189:AK189&gt;=Parameters!$D$41,1,"")),""))-SUM(IF(ISNUMBER(AF189:AK189),(IF(AF189:AK189&gt;=Parameters!$D$40,1,"")),""))),0) +
   IF(Parameters!$D$31,SUM(IF(ISNUMBER(AF189:AK189),(IF(AF189:AK189&gt;=Parameters!$D$40,1,"")),"")),0) +
   IF(Parameters!$D$32,AVERAGE(IF(ISNUMBER(AF189:AK189),AF189:AK189)),0) +
   IF(Parameters!$D$33,IF(OR(IF(ISNUMBER(AF189:AK189),AF189:AK189)=0),0,GEOMEAN(IF(ISNUMBER(AF189:AK189),AF189:AK189))),0)</f>
        <v>0.5</v>
      </c>
      <c r="N189" s="21">
        <f t="shared" si="10"/>
        <v>0.5</v>
      </c>
      <c r="O189" s="81"/>
      <c r="P189" s="22"/>
      <c r="Q189" s="48"/>
      <c r="R189" s="23">
        <f>IF(Parameters!$D$21 = 1, MAX(Y189, AF189),
IF(Parameters!$D$22 = 1, AVERAGE(Y189,AF189),
IF(Parameters!$D$23 = 1, IFERROR(GEOMEAN(Y189, AF189), 0),
IF(Parameters!$D$24, IF(AND(Y189=10,AF189=10),10,0),
IF(Parameters!$D$25, IF(AND(Y189&gt;7,AF189&gt;7),10,0),
IF(Parameters!$D$26, IF(AND(Y189&gt;7,AF189&gt;7), 10, IF(OR(AND(Y189&gt;7,AF189&gt;5),AND(Y189&gt;5,AF189&gt;7)),6,0)),"no method"))))))</f>
        <v>3.7607692307692302</v>
      </c>
      <c r="S189" s="23">
        <f>IF(Parameters!$D$21 = 1, MAX(Z189, AG189),
IF(Parameters!$D$22 = 1, AVERAGE(Z189,AG189),
IF(Parameters!$D$23 = 1, IFERROR(GEOMEAN(Z189, AG189), 0),
IF(Parameters!$D$24, IF(AND(Z189=10,AG189=10),10,0),
IF(Parameters!$D$25, IF(AND(Z189&gt;7,AG189&gt;7),10,0),
IF(Parameters!$D$26, IF(AND(Z189&gt;7,AG189&gt;7), 10, IF(OR(AND(Z189&gt;7,AG189&gt;5),AND(Z189&gt;5,AG189&gt;7)),6,0)),"no method"))))))</f>
        <v>2.7631578947368398</v>
      </c>
      <c r="T189" s="23">
        <f>IF(Parameters!$D$21 = 1, MAX(AA189, AH189),
IF(Parameters!$D$22 = 1, AVERAGE(AA189,AH189),
IF(Parameters!$D$23 = 1, IFERROR(GEOMEAN(AA189, AH189), 0),
IF(Parameters!$D$24, IF(AND(AA189=10,AH189=10),10,0),
IF(Parameters!$D$25, IF(AND(AA189&gt;7,AH189&gt;7),10,0),
IF(Parameters!$D$26, IF(AND(AA189&gt;7,AH189&gt;7), 10, IF(OR(AND(AA189&gt;7,AH189&gt;5),AND(AA189&gt;5,AH189&gt;7)),6,0)),"no method"))))))</f>
        <v>5.6053719008264444</v>
      </c>
      <c r="U189" s="23">
        <f>IF(Parameters!$D$21 = 1, MAX(AB189, AI189),
IF(Parameters!$D$22 = 1, AVERAGE(AB189,AI189),
IF(Parameters!$D$23 = 1, IFERROR(GEOMEAN(AB189, AI189), 0),
IF(Parameters!$D$24, IF(AND(AB189=10,AI189=10),10,0),
IF(Parameters!$D$25, IF(AND(AB189&gt;7,AI189&gt;7),10,0),
IF(Parameters!$D$26, IF(AND(AB189&gt;7,AI189&gt;7), 10, IF(OR(AND(AB189&gt;7,AI189&gt;5),AND(AB189&gt;5,AI189&gt;7)),6,0)),"no method"))))))</f>
        <v>5.6374804746536995</v>
      </c>
      <c r="V189" s="23">
        <f>IF(Parameters!$D$21 = 1, MAX(AC189, AJ189),
IF(Parameters!$D$22 = 1, AVERAGE(AC189,AJ189),
IF(Parameters!$D$23 = 1, IFERROR(GEOMEAN(AC189, AJ189), 0),
IF(Parameters!$D$24, IF(AND(AC189=10,AJ189=10),10,0),
IF(Parameters!$D$25, IF(AND(AC189&gt;7,AJ189&gt;7),10,0),
IF(Parameters!$D$26, IF(AND(AC189&gt;7,AJ189&gt;7), 10, IF(OR(AND(AC189&gt;7,AJ189&gt;5),AND(AC189&gt;5,AJ189&gt;7)),6,0)),"no method"))))))</f>
        <v>8.5</v>
      </c>
      <c r="W189" s="23">
        <f>IF(Parameters!$D$21 = 1, MAX(AD189, AK189),
IF(Parameters!$D$22 = 1, AVERAGE(AD189,AK189),
IF(Parameters!$D$23 = 1, IFERROR(GEOMEAN(AD189, AK189), 0),
IF(Parameters!$D$24, IF(AND(AD189=10,AK189=10),10,0),
IF(Parameters!$D$25, IF(AND(AD189&gt;7,AK189&gt;7),10,0),
IF(Parameters!$D$26, IF(AND(AD189&gt;7,AK189&gt;7), 10, IF(OR(AND(AD189&gt;7,AK189&gt;5),AND(AD189&gt;5,AK189&gt;7)),6,0)),"no method"))))))</f>
        <v>0</v>
      </c>
      <c r="X189" s="49"/>
      <c r="Y189" s="23">
        <v>4.5</v>
      </c>
      <c r="Z189" s="23">
        <v>5.5263157894736796</v>
      </c>
      <c r="AA189" s="24">
        <v>5.9834710743801596</v>
      </c>
      <c r="AB189" s="23">
        <v>4.8571428571428603</v>
      </c>
      <c r="AC189" s="23">
        <v>10</v>
      </c>
      <c r="AD189" s="23">
        <v>0</v>
      </c>
      <c r="AE189" s="49"/>
      <c r="AF189" s="23">
        <v>3.02153846153846</v>
      </c>
      <c r="AG189" s="23">
        <v>0</v>
      </c>
      <c r="AH189" s="23">
        <v>5.2272727272727302</v>
      </c>
      <c r="AI189" s="23">
        <v>6.4178180921645396</v>
      </c>
      <c r="AJ189" s="23">
        <v>7</v>
      </c>
      <c r="AK189" s="23">
        <v>0</v>
      </c>
      <c r="AL189" s="48"/>
      <c r="AM189" s="25">
        <v>0</v>
      </c>
      <c r="AN189" s="25">
        <v>0.4</v>
      </c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</row>
    <row r="190" spans="1:53" x14ac:dyDescent="0.2">
      <c r="A190" s="61">
        <v>185</v>
      </c>
      <c r="B190" s="18" t="s">
        <v>371</v>
      </c>
      <c r="C190" s="18" t="s">
        <v>372</v>
      </c>
      <c r="D190" s="18" t="s">
        <v>438</v>
      </c>
      <c r="E190" s="18" t="s">
        <v>431</v>
      </c>
      <c r="F190" s="48"/>
      <c r="G190" s="20" cm="1">
        <f t="array" ref="G190">IF(Parameters!$D$30, SUM(IF(ISNUMBER(R190:W190),(IF(R190:W190&gt;=Parameters!$D$36,1,"")),""))+0.5*(SUM(IF(ISNUMBER(R190:W190),(IF(R190:W190&gt;=Parameters!$D$37,1,"")),""))-SUM(IF(ISNUMBER(R190:W190),(IF(R190:W190&gt;=Parameters!$D$36,1,"")),""))),0) +
   IF(Parameters!$D$31,SUM(IF(ISNUMBER(R190:W190),(IF(R190:W190&gt;=Parameters!$D$36,1,"")),"")),0) +
   IF(Parameters!$D$32,AVERAGE(IF(ISNUMBER(R190:W190),R190:W190)),0) +
   IF(Parameters!$D$33,IF(OR(IF(ISNUMBER(R190:W190),R190:W190)=0),0,GEOMEAN(IF(ISNUMBER(R190:W190),R190:W190))),0)</f>
        <v>3</v>
      </c>
      <c r="H190" s="21">
        <f t="shared" si="8"/>
        <v>3</v>
      </c>
      <c r="I190" s="81"/>
      <c r="J190" s="20" cm="1">
        <f t="array" ref="J190">IF(Parameters!$D$30, SUM(IF(ISNUMBER(Y190:AD190),(IF(Y190:AD190&gt;=Parameters!$D$40,1,"")),""))+0.5*(SUM(IF(ISNUMBER(Y190:AD190),(IF(Y190:AD190&gt;=Parameters!$D$41,1,"")),""))-SUM(IF(ISNUMBER(Y190:AD190),(IF(Y190:AD190&gt;=Parameters!$D$40,1,"")),""))),0) +
   IF(Parameters!$D$31,SUM(IF(ISNUMBER(Y190:AD190),(IF(Y190:AD190&gt;=Parameters!$D$40,1,"")),"")),0) +
   IF(Parameters!$D$32,AVERAGE(IF(ISNUMBER(Y190:AD190),Y190:AD190)),0) +
   IF(Parameters!$D$33,IF(OR(IF(ISNUMBER(Y190:AD190),Y190:AD190)=0),0,GEOMEAN(IF(ISNUMBER(Y190:AD190),Y190:AD190))),0)</f>
        <v>2</v>
      </c>
      <c r="K190" s="21">
        <f t="shared" si="9"/>
        <v>2</v>
      </c>
      <c r="L190" s="81"/>
      <c r="M190" s="19" cm="1">
        <f t="array" ref="M190">IF(Parameters!$D$30, SUM(IF(ISNUMBER(AF190:AK190),(IF(AF190:AK190&gt;=Parameters!$D$40,1,"")),""))+0.5*(SUM(IF(ISNUMBER(AF190:AK190),(IF(AF190:AK190&gt;=Parameters!$D$41,1,"")),""))-SUM(IF(ISNUMBER(AF190:AK190),(IF(AF190:AK190&gt;=Parameters!$D$40,1,"")),""))),0) +
   IF(Parameters!$D$31,SUM(IF(ISNUMBER(AF190:AK190),(IF(AF190:AK190&gt;=Parameters!$D$40,1,"")),"")),0) +
   IF(Parameters!$D$32,AVERAGE(IF(ISNUMBER(AF190:AK190),AF190:AK190)),0) +
   IF(Parameters!$D$33,IF(OR(IF(ISNUMBER(AF190:AK190),AF190:AK190)=0),0,GEOMEAN(IF(ISNUMBER(AF190:AK190),AF190:AK190))),0)</f>
        <v>2</v>
      </c>
      <c r="N190" s="21">
        <f t="shared" si="10"/>
        <v>2</v>
      </c>
      <c r="O190" s="81"/>
      <c r="P190" s="22"/>
      <c r="Q190" s="48"/>
      <c r="R190" s="23">
        <f>IF(Parameters!$D$21 = 1, MAX(Y190, AF190),
IF(Parameters!$D$22 = 1, AVERAGE(Y190,AF190),
IF(Parameters!$D$23 = 1, IFERROR(GEOMEAN(Y190, AF190), 0),
IF(Parameters!$D$24, IF(AND(Y190=10,AF190=10),10,0),
IF(Parameters!$D$25, IF(AND(Y190&gt;7,AF190&gt;7),10,0),
IF(Parameters!$D$26, IF(AND(Y190&gt;7,AF190&gt;7), 10, IF(OR(AND(Y190&gt;7,AF190&gt;5),AND(Y190&gt;5,AF190&gt;7)),6,0)),"no method"))))))</f>
        <v>9.1519047619047385</v>
      </c>
      <c r="S190" s="23">
        <f>IF(Parameters!$D$21 = 1, MAX(Z190, AG190),
IF(Parameters!$D$22 = 1, AVERAGE(Z190,AG190),
IF(Parameters!$D$23 = 1, IFERROR(GEOMEAN(Z190, AG190), 0),
IF(Parameters!$D$24, IF(AND(Z190=10,AG190=10),10,0),
IF(Parameters!$D$25, IF(AND(Z190&gt;7,AG190&gt;7),10,0),
IF(Parameters!$D$26, IF(AND(Z190&gt;7,AG190&gt;7), 10, IF(OR(AND(Z190&gt;7,AG190&gt;5),AND(Z190&gt;5,AG190&gt;7)),6,0)),"no method"))))))</f>
        <v>4.1148325358851698</v>
      </c>
      <c r="T190" s="23">
        <f>IF(Parameters!$D$21 = 1, MAX(AA190, AH190),
IF(Parameters!$D$22 = 1, AVERAGE(AA190,AH190),
IF(Parameters!$D$23 = 1, IFERROR(GEOMEAN(AA190, AH190), 0),
IF(Parameters!$D$24, IF(AND(AA190=10,AH190=10),10,0),
IF(Parameters!$D$25, IF(AND(AA190&gt;7,AH190&gt;7),10,0),
IF(Parameters!$D$26, IF(AND(AA190&gt;7,AH190&gt;7), 10, IF(OR(AND(AA190&gt;7,AH190&gt;5),AND(AA190&gt;5,AH190&gt;7)),6,0)),"no method"))))))</f>
        <v>0</v>
      </c>
      <c r="U190" s="23">
        <f>IF(Parameters!$D$21 = 1, MAX(AB190, AI190),
IF(Parameters!$D$22 = 1, AVERAGE(AB190,AI190),
IF(Parameters!$D$23 = 1, IFERROR(GEOMEAN(AB190, AI190), 0),
IF(Parameters!$D$24, IF(AND(AB190=10,AI190=10),10,0),
IF(Parameters!$D$25, IF(AND(AB190&gt;7,AI190&gt;7),10,0),
IF(Parameters!$D$26, IF(AND(AB190&gt;7,AI190&gt;7), 10, IF(OR(AND(AB190&gt;7,AI190&gt;5),AND(AB190&gt;5,AI190&gt;7)),6,0)),"no method"))))))</f>
        <v>7.4285714285714306</v>
      </c>
      <c r="V190" s="23">
        <f>IF(Parameters!$D$21 = 1, MAX(AC190, AJ190),
IF(Parameters!$D$22 = 1, AVERAGE(AC190,AJ190),
IF(Parameters!$D$23 = 1, IFERROR(GEOMEAN(AC190, AJ190), 0),
IF(Parameters!$D$24, IF(AND(AC190=10,AJ190=10),10,0),
IF(Parameters!$D$25, IF(AND(AC190&gt;7,AJ190&gt;7),10,0),
IF(Parameters!$D$26, IF(AND(AC190&gt;7,AJ190&gt;7), 10, IF(OR(AND(AC190&gt;7,AJ190&gt;5),AND(AC190&gt;5,AJ190&gt;7)),6,0)),"no method"))))))</f>
        <v>8.8333333333333357</v>
      </c>
      <c r="W190" s="23">
        <f>IF(Parameters!$D$21 = 1, MAX(AD190, AK190),
IF(Parameters!$D$22 = 1, AVERAGE(AD190,AK190),
IF(Parameters!$D$23 = 1, IFERROR(GEOMEAN(AD190, AK190), 0),
IF(Parameters!$D$24, IF(AND(AD190=10,AK190=10),10,0),
IF(Parameters!$D$25, IF(AND(AD190&gt;7,AK190&gt;7),10,0),
IF(Parameters!$D$26, IF(AND(AD190&gt;7,AK190&gt;7), 10, IF(OR(AND(AD190&gt;7,AK190&gt;5),AND(AD190&gt;5,AK190&gt;7)),6,0)),"no method"))))))</f>
        <v>0</v>
      </c>
      <c r="X190" s="49"/>
      <c r="Y190" s="23">
        <v>8.7799999999999994</v>
      </c>
      <c r="Z190" s="23">
        <v>8.2296650717703397</v>
      </c>
      <c r="AA190" s="24">
        <v>0</v>
      </c>
      <c r="AB190" s="23">
        <v>7.8571428571428603</v>
      </c>
      <c r="AC190" s="23">
        <v>7.6666666666666696</v>
      </c>
      <c r="AD190" s="23">
        <v>0</v>
      </c>
      <c r="AE190" s="49"/>
      <c r="AF190" s="23">
        <v>9.5238095238094793</v>
      </c>
      <c r="AG190" s="23">
        <v>0</v>
      </c>
      <c r="AH190" s="23">
        <v>0</v>
      </c>
      <c r="AI190" s="23">
        <v>7</v>
      </c>
      <c r="AJ190" s="23">
        <v>10</v>
      </c>
      <c r="AK190" s="23">
        <v>0</v>
      </c>
      <c r="AL190" s="48"/>
      <c r="AM190" s="25">
        <v>0</v>
      </c>
      <c r="AN190" s="25">
        <v>0.6</v>
      </c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</row>
    <row r="191" spans="1:53" x14ac:dyDescent="0.2">
      <c r="A191" s="61">
        <v>186</v>
      </c>
      <c r="B191" s="18" t="s">
        <v>373</v>
      </c>
      <c r="C191" s="18" t="s">
        <v>374</v>
      </c>
      <c r="D191" s="18" t="s">
        <v>438</v>
      </c>
      <c r="E191" s="18" t="s">
        <v>431</v>
      </c>
      <c r="F191" s="48"/>
      <c r="G191" s="20" cm="1">
        <f t="array" ref="G191">IF(Parameters!$D$30, SUM(IF(ISNUMBER(R191:W191),(IF(R191:W191&gt;=Parameters!$D$36,1,"")),""))+0.5*(SUM(IF(ISNUMBER(R191:W191),(IF(R191:W191&gt;=Parameters!$D$37,1,"")),""))-SUM(IF(ISNUMBER(R191:W191),(IF(R191:W191&gt;=Parameters!$D$36,1,"")),""))),0) +
   IF(Parameters!$D$31,SUM(IF(ISNUMBER(R191:W191),(IF(R191:W191&gt;=Parameters!$D$36,1,"")),"")),0) +
   IF(Parameters!$D$32,AVERAGE(IF(ISNUMBER(R191:W191),R191:W191)),0) +
   IF(Parameters!$D$33,IF(OR(IF(ISNUMBER(R191:W191),R191:W191)=0),0,GEOMEAN(IF(ISNUMBER(R191:W191),R191:W191))),0)</f>
        <v>0</v>
      </c>
      <c r="H191" s="21">
        <f t="shared" si="8"/>
        <v>0</v>
      </c>
      <c r="I191" s="81"/>
      <c r="J191" s="20" cm="1">
        <f t="array" ref="J191">IF(Parameters!$D$30, SUM(IF(ISNUMBER(Y191:AD191),(IF(Y191:AD191&gt;=Parameters!$D$40,1,"")),""))+0.5*(SUM(IF(ISNUMBER(Y191:AD191),(IF(Y191:AD191&gt;=Parameters!$D$41,1,"")),""))-SUM(IF(ISNUMBER(Y191:AD191),(IF(Y191:AD191&gt;=Parameters!$D$40,1,"")),""))),0) +
   IF(Parameters!$D$31,SUM(IF(ISNUMBER(Y191:AD191),(IF(Y191:AD191&gt;=Parameters!$D$40,1,"")),"")),0) +
   IF(Parameters!$D$32,AVERAGE(IF(ISNUMBER(Y191:AD191),Y191:AD191)),0) +
   IF(Parameters!$D$33,IF(OR(IF(ISNUMBER(Y191:AD191),Y191:AD191)=0),0,GEOMEAN(IF(ISNUMBER(Y191:AD191),Y191:AD191))),0)</f>
        <v>1</v>
      </c>
      <c r="K191" s="21">
        <f t="shared" si="9"/>
        <v>1</v>
      </c>
      <c r="L191" s="81"/>
      <c r="M191" s="19" cm="1">
        <f t="array" ref="M191">IF(Parameters!$D$30, SUM(IF(ISNUMBER(AF191:AK191),(IF(AF191:AK191&gt;=Parameters!$D$40,1,"")),""))+0.5*(SUM(IF(ISNUMBER(AF191:AK191),(IF(AF191:AK191&gt;=Parameters!$D$41,1,"")),""))-SUM(IF(ISNUMBER(AF191:AK191),(IF(AF191:AK191&gt;=Parameters!$D$40,1,"")),""))),0) +
   IF(Parameters!$D$31,SUM(IF(ISNUMBER(AF191:AK191),(IF(AF191:AK191&gt;=Parameters!$D$40,1,"")),"")),0) +
   IF(Parameters!$D$32,AVERAGE(IF(ISNUMBER(AF191:AK191),AF191:AK191)),0) +
   IF(Parameters!$D$33,IF(OR(IF(ISNUMBER(AF191:AK191),AF191:AK191)=0),0,GEOMEAN(IF(ISNUMBER(AF191:AK191),AF191:AK191))),0)</f>
        <v>0</v>
      </c>
      <c r="N191" s="21">
        <f t="shared" si="10"/>
        <v>0</v>
      </c>
      <c r="O191" s="81"/>
      <c r="P191" s="22"/>
      <c r="Q191" s="48"/>
      <c r="R191" s="23">
        <f>IF(Parameters!$D$21 = 1, MAX(Y191, AF191),
IF(Parameters!$D$22 = 1, AVERAGE(Y191,AF191),
IF(Parameters!$D$23 = 1, IFERROR(GEOMEAN(Y191, AF191), 0),
IF(Parameters!$D$24, IF(AND(Y191=10,AF191=10),10,0),
IF(Parameters!$D$25, IF(AND(Y191&gt;7,AF191&gt;7),10,0),
IF(Parameters!$D$26, IF(AND(Y191&gt;7,AF191&gt;7), 10, IF(OR(AND(Y191&gt;7,AF191&gt;5),AND(Y191&gt;5,AF191&gt;7)),6,0)),"no method"))))))</f>
        <v>4.3600000000000003</v>
      </c>
      <c r="S191" s="23">
        <f>IF(Parameters!$D$21 = 1, MAX(Z191, AG191),
IF(Parameters!$D$22 = 1, AVERAGE(Z191,AG191),
IF(Parameters!$D$23 = 1, IFERROR(GEOMEAN(Z191, AG191), 0),
IF(Parameters!$D$24, IF(AND(Z191=10,AG191=10),10,0),
IF(Parameters!$D$25, IF(AND(Z191&gt;7,AG191&gt;7),10,0),
IF(Parameters!$D$26, IF(AND(Z191&gt;7,AG191&gt;7), 10, IF(OR(AND(Z191&gt;7,AG191&gt;5),AND(Z191&gt;5,AG191&gt;7)),6,0)),"no method"))))))</f>
        <v>1.6028708133971299</v>
      </c>
      <c r="T191" s="23">
        <f>IF(Parameters!$D$21 = 1, MAX(AA191, AH191),
IF(Parameters!$D$22 = 1, AVERAGE(AA191,AH191),
IF(Parameters!$D$23 = 1, IFERROR(GEOMEAN(AA191, AH191), 0),
IF(Parameters!$D$24, IF(AND(AA191=10,AH191=10),10,0),
IF(Parameters!$D$25, IF(AND(AA191&gt;7,AH191&gt;7),10,0),
IF(Parameters!$D$26, IF(AND(AA191&gt;7,AH191&gt;7), 10, IF(OR(AND(AA191&gt;7,AH191&gt;5),AND(AA191&gt;5,AH191&gt;7)),6,0)),"no method"))))))</f>
        <v>0</v>
      </c>
      <c r="U191" s="23">
        <f>IF(Parameters!$D$21 = 1, MAX(AB191, AI191),
IF(Parameters!$D$22 = 1, AVERAGE(AB191,AI191),
IF(Parameters!$D$23 = 1, IFERROR(GEOMEAN(AB191, AI191), 0),
IF(Parameters!$D$24, IF(AND(AB191=10,AI191=10),10,0),
IF(Parameters!$D$25, IF(AND(AB191&gt;7,AI191&gt;7),10,0),
IF(Parameters!$D$26, IF(AND(AB191&gt;7,AI191&gt;7), 10, IF(OR(AND(AB191&gt;7,AI191&gt;5),AND(AB191&gt;5,AI191&gt;7)),6,0)),"no method"))))))</f>
        <v>3.642857142857145</v>
      </c>
      <c r="V191" s="23">
        <f>IF(Parameters!$D$21 = 1, MAX(AC191, AJ191),
IF(Parameters!$D$22 = 1, AVERAGE(AC191,AJ191),
IF(Parameters!$D$23 = 1, IFERROR(GEOMEAN(AC191, AJ191), 0),
IF(Parameters!$D$24, IF(AND(AC191=10,AJ191=10),10,0),
IF(Parameters!$D$25, IF(AND(AC191&gt;7,AJ191&gt;7),10,0),
IF(Parameters!$D$26, IF(AND(AC191&gt;7,AJ191&gt;7), 10, IF(OR(AND(AC191&gt;7,AJ191&gt;5),AND(AC191&gt;5,AJ191&gt;7)),6,0)),"no method"))))))</f>
        <v>2.0833333333333348</v>
      </c>
      <c r="W191" s="23">
        <f>IF(Parameters!$D$21 = 1, MAX(AD191, AK191),
IF(Parameters!$D$22 = 1, AVERAGE(AD191,AK191),
IF(Parameters!$D$23 = 1, IFERROR(GEOMEAN(AD191, AK191), 0),
IF(Parameters!$D$24, IF(AND(AD191=10,AK191=10),10,0),
IF(Parameters!$D$25, IF(AND(AD191&gt;7,AK191&gt;7),10,0),
IF(Parameters!$D$26, IF(AND(AD191&gt;7,AK191&gt;7), 10, IF(OR(AND(AD191&gt;7,AK191&gt;5),AND(AD191&gt;5,AK191&gt;7)),6,0)),"no method"))))))</f>
        <v>0</v>
      </c>
      <c r="X191" s="49"/>
      <c r="Y191" s="23">
        <v>8.7200000000000006</v>
      </c>
      <c r="Z191" s="23">
        <v>3.2057416267942598</v>
      </c>
      <c r="AA191" s="24">
        <v>0</v>
      </c>
      <c r="AB191" s="23">
        <v>7.28571428571429</v>
      </c>
      <c r="AC191" s="23">
        <v>4.1666666666666696</v>
      </c>
      <c r="AD191" s="23">
        <v>0</v>
      </c>
      <c r="AE191" s="49"/>
      <c r="AF191" s="23">
        <v>0</v>
      </c>
      <c r="AG191" s="23">
        <v>0</v>
      </c>
      <c r="AH191" s="23">
        <v>0</v>
      </c>
      <c r="AI191" s="23">
        <v>0</v>
      </c>
      <c r="AJ191" s="23">
        <v>0</v>
      </c>
      <c r="AK191" s="23">
        <v>0</v>
      </c>
      <c r="AL191" s="48"/>
      <c r="AM191" s="25">
        <v>0</v>
      </c>
      <c r="AN191" s="25">
        <v>0.6</v>
      </c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</row>
    <row r="192" spans="1:53" x14ac:dyDescent="0.2">
      <c r="A192" s="61">
        <v>187</v>
      </c>
      <c r="B192" s="18" t="s">
        <v>375</v>
      </c>
      <c r="C192" s="18" t="s">
        <v>376</v>
      </c>
      <c r="D192" s="18" t="s">
        <v>436</v>
      </c>
      <c r="E192" s="18" t="s">
        <v>431</v>
      </c>
      <c r="F192" s="48"/>
      <c r="G192" s="20" cm="1">
        <f t="array" ref="G192">IF(Parameters!$D$30, SUM(IF(ISNUMBER(R192:W192),(IF(R192:W192&gt;=Parameters!$D$36,1,"")),""))+0.5*(SUM(IF(ISNUMBER(R192:W192),(IF(R192:W192&gt;=Parameters!$D$37,1,"")),""))-SUM(IF(ISNUMBER(R192:W192),(IF(R192:W192&gt;=Parameters!$D$36,1,"")),""))),0) +
   IF(Parameters!$D$31,SUM(IF(ISNUMBER(R192:W192),(IF(R192:W192&gt;=Parameters!$D$36,1,"")),"")),0) +
   IF(Parameters!$D$32,AVERAGE(IF(ISNUMBER(R192:W192),R192:W192)),0) +
   IF(Parameters!$D$33,IF(OR(IF(ISNUMBER(R192:W192),R192:W192)=0),0,GEOMEAN(IF(ISNUMBER(R192:W192),R192:W192))),0)</f>
        <v>6</v>
      </c>
      <c r="H192" s="21">
        <f t="shared" si="8"/>
        <v>6</v>
      </c>
      <c r="I192" s="81"/>
      <c r="J192" s="20" cm="1">
        <f t="array" ref="J192">IF(Parameters!$D$30, SUM(IF(ISNUMBER(Y192:AD192),(IF(Y192:AD192&gt;=Parameters!$D$40,1,"")),""))+0.5*(SUM(IF(ISNUMBER(Y192:AD192),(IF(Y192:AD192&gt;=Parameters!$D$41,1,"")),""))-SUM(IF(ISNUMBER(Y192:AD192),(IF(Y192:AD192&gt;=Parameters!$D$40,1,"")),""))),0) +
   IF(Parameters!$D$31,SUM(IF(ISNUMBER(Y192:AD192),(IF(Y192:AD192&gt;=Parameters!$D$40,1,"")),"")),0) +
   IF(Parameters!$D$32,AVERAGE(IF(ISNUMBER(Y192:AD192),Y192:AD192)),0) +
   IF(Parameters!$D$33,IF(OR(IF(ISNUMBER(Y192:AD192),Y192:AD192)=0),0,GEOMEAN(IF(ISNUMBER(Y192:AD192),Y192:AD192))),0)</f>
        <v>5</v>
      </c>
      <c r="K192" s="21">
        <f t="shared" si="9"/>
        <v>5</v>
      </c>
      <c r="L192" s="81"/>
      <c r="M192" s="19" cm="1">
        <f t="array" ref="M192">IF(Parameters!$D$30, SUM(IF(ISNUMBER(AF192:AK192),(IF(AF192:AK192&gt;=Parameters!$D$40,1,"")),""))+0.5*(SUM(IF(ISNUMBER(AF192:AK192),(IF(AF192:AK192&gt;=Parameters!$D$41,1,"")),""))-SUM(IF(ISNUMBER(AF192:AK192),(IF(AF192:AK192&gt;=Parameters!$D$40,1,"")),""))),0) +
   IF(Parameters!$D$31,SUM(IF(ISNUMBER(AF192:AK192),(IF(AF192:AK192&gt;=Parameters!$D$40,1,"")),"")),0) +
   IF(Parameters!$D$32,AVERAGE(IF(ISNUMBER(AF192:AK192),AF192:AK192)),0) +
   IF(Parameters!$D$33,IF(OR(IF(ISNUMBER(AF192:AK192),AF192:AK192)=0),0,GEOMEAN(IF(ISNUMBER(AF192:AK192),AF192:AK192))),0)</f>
        <v>5</v>
      </c>
      <c r="N192" s="21">
        <f t="shared" si="10"/>
        <v>5</v>
      </c>
      <c r="O192" s="81"/>
      <c r="P192" s="22"/>
      <c r="Q192" s="48"/>
      <c r="R192" s="23">
        <f>IF(Parameters!$D$21 = 1, MAX(Y192, AF192),
IF(Parameters!$D$22 = 1, AVERAGE(Y192,AF192),
IF(Parameters!$D$23 = 1, IFERROR(GEOMEAN(Y192, AF192), 0),
IF(Parameters!$D$24, IF(AND(Y192=10,AF192=10),10,0),
IF(Parameters!$D$25, IF(AND(Y192&gt;7,AF192&gt;7),10,0),
IF(Parameters!$D$26, IF(AND(Y192&gt;7,AF192&gt;7), 10, IF(OR(AND(Y192&gt;7,AF192&gt;5),AND(Y192&gt;5,AF192&gt;7)),6,0)),"no method"))))))</f>
        <v>10</v>
      </c>
      <c r="S192" s="23">
        <f>IF(Parameters!$D$21 = 1, MAX(Z192, AG192),
IF(Parameters!$D$22 = 1, AVERAGE(Z192,AG192),
IF(Parameters!$D$23 = 1, IFERROR(GEOMEAN(Z192, AG192), 0),
IF(Parameters!$D$24, IF(AND(Z192=10,AG192=10),10,0),
IF(Parameters!$D$25, IF(AND(Z192&gt;7,AG192&gt;7),10,0),
IF(Parameters!$D$26, IF(AND(Z192&gt;7,AG192&gt;7), 10, IF(OR(AND(Z192&gt;7,AG192&gt;5),AND(Z192&gt;5,AG192&gt;7)),6,0)),"no method"))))))</f>
        <v>10</v>
      </c>
      <c r="T192" s="23">
        <f>IF(Parameters!$D$21 = 1, MAX(AA192, AH192),
IF(Parameters!$D$22 = 1, AVERAGE(AA192,AH192),
IF(Parameters!$D$23 = 1, IFERROR(GEOMEAN(AA192, AH192), 0),
IF(Parameters!$D$24, IF(AND(AA192=10,AH192=10),10,0),
IF(Parameters!$D$25, IF(AND(AA192&gt;7,AH192&gt;7),10,0),
IF(Parameters!$D$26, IF(AND(AA192&gt;7,AH192&gt;7), 10, IF(OR(AND(AA192&gt;7,AH192&gt;5),AND(AA192&gt;5,AH192&gt;7)),6,0)),"no method"))))))</f>
        <v>8.5227272727272645</v>
      </c>
      <c r="U192" s="23">
        <f>IF(Parameters!$D$21 = 1, MAX(AB192, AI192),
IF(Parameters!$D$22 = 1, AVERAGE(AB192,AI192),
IF(Parameters!$D$23 = 1, IFERROR(GEOMEAN(AB192, AI192), 0),
IF(Parameters!$D$24, IF(AND(AB192=10,AI192=10),10,0),
IF(Parameters!$D$25, IF(AND(AB192&gt;7,AI192&gt;7),10,0),
IF(Parameters!$D$26, IF(AND(AB192&gt;7,AI192&gt;7), 10, IF(OR(AND(AB192&gt;7,AI192&gt;5),AND(AB192&gt;5,AI192&gt;7)),6,0)),"no method"))))))</f>
        <v>8.8398536500476652</v>
      </c>
      <c r="V192" s="23">
        <f>IF(Parameters!$D$21 = 1, MAX(AC192, AJ192),
IF(Parameters!$D$22 = 1, AVERAGE(AC192,AJ192),
IF(Parameters!$D$23 = 1, IFERROR(GEOMEAN(AC192, AJ192), 0),
IF(Parameters!$D$24, IF(AND(AC192=10,AJ192=10),10,0),
IF(Parameters!$D$25, IF(AND(AC192&gt;7,AJ192&gt;7),10,0),
IF(Parameters!$D$26, IF(AND(AC192&gt;7,AJ192&gt;7), 10, IF(OR(AND(AC192&gt;7,AJ192&gt;5),AND(AC192&gt;5,AJ192&gt;7)),6,0)),"no method"))))))</f>
        <v>7.75</v>
      </c>
      <c r="W192" s="23">
        <f>IF(Parameters!$D$21 = 1, MAX(AD192, AK192),
IF(Parameters!$D$22 = 1, AVERAGE(AD192,AK192),
IF(Parameters!$D$23 = 1, IFERROR(GEOMEAN(AD192, AK192), 0),
IF(Parameters!$D$24, IF(AND(AD192=10,AK192=10),10,0),
IF(Parameters!$D$25, IF(AND(AD192&gt;7,AK192&gt;7),10,0),
IF(Parameters!$D$26, IF(AND(AD192&gt;7,AK192&gt;7), 10, IF(OR(AND(AD192&gt;7,AK192&gt;5),AND(AD192&gt;5,AK192&gt;7)),6,0)),"no method"))))))</f>
        <v>10</v>
      </c>
      <c r="X192" s="49"/>
      <c r="Y192" s="23">
        <v>10</v>
      </c>
      <c r="Z192" s="23">
        <v>10</v>
      </c>
      <c r="AA192" s="24">
        <v>10</v>
      </c>
      <c r="AB192" s="23">
        <v>10</v>
      </c>
      <c r="AC192" s="23">
        <v>5.5</v>
      </c>
      <c r="AD192" s="23">
        <v>10</v>
      </c>
      <c r="AE192" s="49"/>
      <c r="AF192" s="23">
        <v>10</v>
      </c>
      <c r="AG192" s="23">
        <v>10</v>
      </c>
      <c r="AH192" s="23">
        <v>7.0454545454545299</v>
      </c>
      <c r="AI192" s="23">
        <v>7.6797073000953304</v>
      </c>
      <c r="AJ192" s="23">
        <v>10</v>
      </c>
      <c r="AK192" s="23">
        <v>10</v>
      </c>
      <c r="AL192" s="48"/>
      <c r="AM192" s="25">
        <v>0</v>
      </c>
      <c r="AN192" s="25">
        <v>0.2</v>
      </c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</row>
    <row r="193" spans="1:53" x14ac:dyDescent="0.2">
      <c r="A193" s="61">
        <v>188</v>
      </c>
      <c r="B193" s="18" t="s">
        <v>377</v>
      </c>
      <c r="C193" s="18" t="s">
        <v>378</v>
      </c>
      <c r="D193" s="18" t="s">
        <v>434</v>
      </c>
      <c r="E193" s="18" t="s">
        <v>432</v>
      </c>
      <c r="F193" s="48"/>
      <c r="G193" s="20" cm="1">
        <f t="array" ref="G193">IF(Parameters!$D$30, SUM(IF(ISNUMBER(R193:W193),(IF(R193:W193&gt;=Parameters!$D$36,1,"")),""))+0.5*(SUM(IF(ISNUMBER(R193:W193),(IF(R193:W193&gt;=Parameters!$D$37,1,"")),""))-SUM(IF(ISNUMBER(R193:W193),(IF(R193:W193&gt;=Parameters!$D$36,1,"")),""))),0) +
   IF(Parameters!$D$31,SUM(IF(ISNUMBER(R193:W193),(IF(R193:W193&gt;=Parameters!$D$36,1,"")),"")),0) +
   IF(Parameters!$D$32,AVERAGE(IF(ISNUMBER(R193:W193),R193:W193)),0) +
   IF(Parameters!$D$33,IF(OR(IF(ISNUMBER(R193:W193),R193:W193)=0),0,GEOMEAN(IF(ISNUMBER(R193:W193),R193:W193))),0)</f>
        <v>2</v>
      </c>
      <c r="H193" s="21">
        <f t="shared" si="8"/>
        <v>2</v>
      </c>
      <c r="I193" s="81"/>
      <c r="J193" s="20" cm="1">
        <f t="array" ref="J193">IF(Parameters!$D$30, SUM(IF(ISNUMBER(Y193:AD193),(IF(Y193:AD193&gt;=Parameters!$D$40,1,"")),""))+0.5*(SUM(IF(ISNUMBER(Y193:AD193),(IF(Y193:AD193&gt;=Parameters!$D$41,1,"")),""))-SUM(IF(ISNUMBER(Y193:AD193),(IF(Y193:AD193&gt;=Parameters!$D$40,1,"")),""))),0) +
   IF(Parameters!$D$31,SUM(IF(ISNUMBER(Y193:AD193),(IF(Y193:AD193&gt;=Parameters!$D$40,1,"")),"")),0) +
   IF(Parameters!$D$32,AVERAGE(IF(ISNUMBER(Y193:AD193),Y193:AD193)),0) +
   IF(Parameters!$D$33,IF(OR(IF(ISNUMBER(Y193:AD193),Y193:AD193)=0),0,GEOMEAN(IF(ISNUMBER(Y193:AD193),Y193:AD193))),0)</f>
        <v>0</v>
      </c>
      <c r="K193" s="21">
        <f t="shared" si="9"/>
        <v>0</v>
      </c>
      <c r="L193" s="81"/>
      <c r="M193" s="19" cm="1">
        <f t="array" ref="M193">IF(Parameters!$D$30, SUM(IF(ISNUMBER(AF193:AK193),(IF(AF193:AK193&gt;=Parameters!$D$40,1,"")),""))+0.5*(SUM(IF(ISNUMBER(AF193:AK193),(IF(AF193:AK193&gt;=Parameters!$D$41,1,"")),""))-SUM(IF(ISNUMBER(AF193:AK193),(IF(AF193:AK193&gt;=Parameters!$D$40,1,"")),""))),0) +
   IF(Parameters!$D$31,SUM(IF(ISNUMBER(AF193:AK193),(IF(AF193:AK193&gt;=Parameters!$D$40,1,"")),"")),0) +
   IF(Parameters!$D$32,AVERAGE(IF(ISNUMBER(AF193:AK193),AF193:AK193)),0) +
   IF(Parameters!$D$33,IF(OR(IF(ISNUMBER(AF193:AK193),AF193:AK193)=0),0,GEOMEAN(IF(ISNUMBER(AF193:AK193),AF193:AK193))),0)</f>
        <v>1.5</v>
      </c>
      <c r="N193" s="21">
        <f t="shared" si="10"/>
        <v>1.5</v>
      </c>
      <c r="O193" s="81"/>
      <c r="P193" s="22"/>
      <c r="Q193" s="48"/>
      <c r="R193" s="23">
        <f>IF(Parameters!$D$21 = 1, MAX(Y193, AF193),
IF(Parameters!$D$22 = 1, AVERAGE(Y193,AF193),
IF(Parameters!$D$23 = 1, IFERROR(GEOMEAN(Y193, AF193), 0),
IF(Parameters!$D$24, IF(AND(Y193=10,AF193=10),10,0),
IF(Parameters!$D$25, IF(AND(Y193&gt;7,AF193&gt;7),10,0),
IF(Parameters!$D$26, IF(AND(Y193&gt;7,AF193&gt;7), 10, IF(OR(AND(Y193&gt;7,AF193&gt;5),AND(Y193&gt;5,AF193&gt;7)),6,0)),"no method"))))))</f>
        <v>6.9464285714285552</v>
      </c>
      <c r="S193" s="23">
        <f>IF(Parameters!$D$21 = 1, MAX(Z193, AG193),
IF(Parameters!$D$22 = 1, AVERAGE(Z193,AG193),
IF(Parameters!$D$23 = 1, IFERROR(GEOMEAN(Z193, AG193), 0),
IF(Parameters!$D$24, IF(AND(Z193=10,AG193=10),10,0),
IF(Parameters!$D$25, IF(AND(Z193&gt;7,AG193&gt;7),10,0),
IF(Parameters!$D$26, IF(AND(Z193&gt;7,AG193&gt;7), 10, IF(OR(AND(Z193&gt;7,AG193&gt;5),AND(Z193&gt;5,AG193&gt;7)),6,0)),"no method"))))))</f>
        <v>2.7153110047846898</v>
      </c>
      <c r="T193" s="23">
        <f>IF(Parameters!$D$21 = 1, MAX(AA193, AH193),
IF(Parameters!$D$22 = 1, AVERAGE(AA193,AH193),
IF(Parameters!$D$23 = 1, IFERROR(GEOMEAN(AA193, AH193), 0),
IF(Parameters!$D$24, IF(AND(AA193=10,AH193=10),10,0),
IF(Parameters!$D$25, IF(AND(AA193&gt;7,AH193&gt;7),10,0),
IF(Parameters!$D$26, IF(AND(AA193&gt;7,AH193&gt;7), 10, IF(OR(AND(AA193&gt;7,AH193&gt;5),AND(AA193&gt;5,AH193&gt;7)),6,0)),"no method"))))))</f>
        <v>5.1508264462809947</v>
      </c>
      <c r="U193" s="23">
        <f>IF(Parameters!$D$21 = 1, MAX(AB193, AI193),
IF(Parameters!$D$22 = 1, AVERAGE(AB193,AI193),
IF(Parameters!$D$23 = 1, IFERROR(GEOMEAN(AB193, AI193), 0),
IF(Parameters!$D$24, IF(AND(AB193=10,AI193=10),10,0),
IF(Parameters!$D$25, IF(AND(AB193&gt;7,AI193&gt;7),10,0),
IF(Parameters!$D$26, IF(AND(AB193&gt;7,AI193&gt;7), 10, IF(OR(AND(AB193&gt;7,AI193&gt;5),AND(AB193&gt;5,AI193&gt;7)),6,0)),"no method"))))))</f>
        <v>8.0714285714285694</v>
      </c>
      <c r="V193" s="23">
        <f>IF(Parameters!$D$21 = 1, MAX(AC193, AJ193),
IF(Parameters!$D$22 = 1, AVERAGE(AC193,AJ193),
IF(Parameters!$D$23 = 1, IFERROR(GEOMEAN(AC193, AJ193), 0),
IF(Parameters!$D$24, IF(AND(AC193=10,AJ193=10),10,0),
IF(Parameters!$D$25, IF(AND(AC193&gt;7,AJ193&gt;7),10,0),
IF(Parameters!$D$26, IF(AND(AC193&gt;7,AJ193&gt;7), 10, IF(OR(AND(AC193&gt;7,AJ193&gt;5),AND(AC193&gt;5,AJ193&gt;7)),6,0)),"no method"))))))</f>
        <v>3.25</v>
      </c>
      <c r="W193" s="23">
        <f>IF(Parameters!$D$21 = 1, MAX(AD193, AK193),
IF(Parameters!$D$22 = 1, AVERAGE(AD193,AK193),
IF(Parameters!$D$23 = 1, IFERROR(GEOMEAN(AD193, AK193), 0),
IF(Parameters!$D$24, IF(AND(AD193=10,AK193=10),10,0),
IF(Parameters!$D$25, IF(AND(AD193&gt;7,AK193&gt;7),10,0),
IF(Parameters!$D$26, IF(AND(AD193&gt;7,AK193&gt;7), 10, IF(OR(AND(AD193&gt;7,AK193&gt;5),AND(AD193&gt;5,AK193&gt;7)),6,0)),"no method"))))))</f>
        <v>1.6134617485770399</v>
      </c>
      <c r="X193" s="49"/>
      <c r="Y193" s="23">
        <v>6.75</v>
      </c>
      <c r="Z193" s="23">
        <v>5.4306220095693796</v>
      </c>
      <c r="AA193" s="24">
        <v>5.0743801652892602</v>
      </c>
      <c r="AB193" s="23">
        <v>6.1428571428571397</v>
      </c>
      <c r="AC193" s="23">
        <v>6.5</v>
      </c>
      <c r="AD193" s="23">
        <v>0</v>
      </c>
      <c r="AE193" s="49"/>
      <c r="AF193" s="23">
        <v>7.1428571428571104</v>
      </c>
      <c r="AG193" s="23">
        <v>0</v>
      </c>
      <c r="AH193" s="23">
        <v>5.2272727272727302</v>
      </c>
      <c r="AI193" s="23">
        <v>10</v>
      </c>
      <c r="AJ193" s="23">
        <v>0</v>
      </c>
      <c r="AK193" s="23">
        <v>3.2269234971540799</v>
      </c>
      <c r="AL193" s="48"/>
      <c r="AM193" s="25">
        <v>0</v>
      </c>
      <c r="AN193" s="25">
        <v>0.3</v>
      </c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</row>
    <row r="194" spans="1:53" x14ac:dyDescent="0.2">
      <c r="A194" s="61">
        <v>189</v>
      </c>
      <c r="B194" s="18" t="s">
        <v>379</v>
      </c>
      <c r="C194" s="18" t="s">
        <v>380</v>
      </c>
      <c r="D194" s="18" t="s">
        <v>434</v>
      </c>
      <c r="E194" s="18" t="s">
        <v>431</v>
      </c>
      <c r="F194" s="48"/>
      <c r="G194" s="20" cm="1">
        <f t="array" ref="G194">IF(Parameters!$D$30, SUM(IF(ISNUMBER(R194:W194),(IF(R194:W194&gt;=Parameters!$D$36,1,"")),""))+0.5*(SUM(IF(ISNUMBER(R194:W194),(IF(R194:W194&gt;=Parameters!$D$37,1,"")),""))-SUM(IF(ISNUMBER(R194:W194),(IF(R194:W194&gt;=Parameters!$D$36,1,"")),""))),0) +
   IF(Parameters!$D$31,SUM(IF(ISNUMBER(R194:W194),(IF(R194:W194&gt;=Parameters!$D$36,1,"")),"")),0) +
   IF(Parameters!$D$32,AVERAGE(IF(ISNUMBER(R194:W194),R194:W194)),0) +
   IF(Parameters!$D$33,IF(OR(IF(ISNUMBER(R194:W194),R194:W194)=0),0,GEOMEAN(IF(ISNUMBER(R194:W194),R194:W194))),0)</f>
        <v>3</v>
      </c>
      <c r="H194" s="21">
        <f t="shared" si="8"/>
        <v>3</v>
      </c>
      <c r="I194" s="81"/>
      <c r="J194" s="20" cm="1">
        <f t="array" ref="J194">IF(Parameters!$D$30, SUM(IF(ISNUMBER(Y194:AD194),(IF(Y194:AD194&gt;=Parameters!$D$40,1,"")),""))+0.5*(SUM(IF(ISNUMBER(Y194:AD194),(IF(Y194:AD194&gt;=Parameters!$D$41,1,"")),""))-SUM(IF(ISNUMBER(Y194:AD194),(IF(Y194:AD194&gt;=Parameters!$D$40,1,"")),""))),0) +
   IF(Parameters!$D$31,SUM(IF(ISNUMBER(Y194:AD194),(IF(Y194:AD194&gt;=Parameters!$D$40,1,"")),"")),0) +
   IF(Parameters!$D$32,AVERAGE(IF(ISNUMBER(Y194:AD194),Y194:AD194)),0) +
   IF(Parameters!$D$33,IF(OR(IF(ISNUMBER(Y194:AD194),Y194:AD194)=0),0,GEOMEAN(IF(ISNUMBER(Y194:AD194),Y194:AD194))),0)</f>
        <v>2.5</v>
      </c>
      <c r="K194" s="21">
        <f t="shared" si="9"/>
        <v>2.5</v>
      </c>
      <c r="L194" s="81"/>
      <c r="M194" s="19" cm="1">
        <f t="array" ref="M194">IF(Parameters!$D$30, SUM(IF(ISNUMBER(AF194:AK194),(IF(AF194:AK194&gt;=Parameters!$D$40,1,"")),""))+0.5*(SUM(IF(ISNUMBER(AF194:AK194),(IF(AF194:AK194&gt;=Parameters!$D$41,1,"")),""))-SUM(IF(ISNUMBER(AF194:AK194),(IF(AF194:AK194&gt;=Parameters!$D$40,1,"")),""))),0) +
   IF(Parameters!$D$31,SUM(IF(ISNUMBER(AF194:AK194),(IF(AF194:AK194&gt;=Parameters!$D$40,1,"")),"")),0) +
   IF(Parameters!$D$32,AVERAGE(IF(ISNUMBER(AF194:AK194),AF194:AK194)),0) +
   IF(Parameters!$D$33,IF(OR(IF(ISNUMBER(AF194:AK194),AF194:AK194)=0),0,GEOMEAN(IF(ISNUMBER(AF194:AK194),AF194:AK194))),0)</f>
        <v>1.5</v>
      </c>
      <c r="N194" s="21">
        <f t="shared" si="10"/>
        <v>1.5</v>
      </c>
      <c r="O194" s="81"/>
      <c r="P194" s="22"/>
      <c r="Q194" s="48"/>
      <c r="R194" s="23">
        <f>IF(Parameters!$D$21 = 1, MAX(Y194, AF194),
IF(Parameters!$D$22 = 1, AVERAGE(Y194,AF194),
IF(Parameters!$D$23 = 1, IFERROR(GEOMEAN(Y194, AF194), 0),
IF(Parameters!$D$24, IF(AND(Y194=10,AF194=10),10,0),
IF(Parameters!$D$25, IF(AND(Y194&gt;7,AF194&gt;7),10,0),
IF(Parameters!$D$26, IF(AND(Y194&gt;7,AF194&gt;7), 10, IF(OR(AND(Y194&gt;7,AF194&gt;5),AND(Y194&gt;5,AF194&gt;7)),6,0)),"no method"))))))</f>
        <v>8.3815384615384598</v>
      </c>
      <c r="S194" s="23">
        <f>IF(Parameters!$D$21 = 1, MAX(Z194, AG194),
IF(Parameters!$D$22 = 1, AVERAGE(Z194,AG194),
IF(Parameters!$D$23 = 1, IFERROR(GEOMEAN(Z194, AG194), 0),
IF(Parameters!$D$24, IF(AND(Z194=10,AG194=10),10,0),
IF(Parameters!$D$25, IF(AND(Z194&gt;7,AG194&gt;7),10,0),
IF(Parameters!$D$26, IF(AND(Z194&gt;7,AG194&gt;7), 10, IF(OR(AND(Z194&gt;7,AG194&gt;5),AND(Z194&gt;5,AG194&gt;7)),6,0)),"no method"))))))</f>
        <v>4.3540669856459351</v>
      </c>
      <c r="T194" s="23">
        <f>IF(Parameters!$D$21 = 1, MAX(AA194, AH194),
IF(Parameters!$D$22 = 1, AVERAGE(AA194,AH194),
IF(Parameters!$D$23 = 1, IFERROR(GEOMEAN(AA194, AH194), 0),
IF(Parameters!$D$24, IF(AND(AA194=10,AH194=10),10,0),
IF(Parameters!$D$25, IF(AND(AA194&gt;7,AH194&gt;7),10,0),
IF(Parameters!$D$26, IF(AND(AA194&gt;7,AH194&gt;7), 10, IF(OR(AND(AA194&gt;7,AH194&gt;5),AND(AA194&gt;5,AH194&gt;7)),6,0)),"no method"))))))</f>
        <v>8.4731404958677707</v>
      </c>
      <c r="U194" s="23">
        <f>IF(Parameters!$D$21 = 1, MAX(AB194, AI194),
IF(Parameters!$D$22 = 1, AVERAGE(AB194,AI194),
IF(Parameters!$D$23 = 1, IFERROR(GEOMEAN(AB194, AI194), 0),
IF(Parameters!$D$24, IF(AND(AB194=10,AI194=10),10,0),
IF(Parameters!$D$25, IF(AND(AB194&gt;7,AI194&gt;7),10,0),
IF(Parameters!$D$26, IF(AND(AB194&gt;7,AI194&gt;7), 10, IF(OR(AND(AB194&gt;7,AI194&gt;5),AND(AB194&gt;5,AI194&gt;7)),6,0)),"no method"))))))</f>
        <v>9.3571428571428541</v>
      </c>
      <c r="V194" s="23">
        <f>IF(Parameters!$D$21 = 1, MAX(AC194, AJ194),
IF(Parameters!$D$22 = 1, AVERAGE(AC194,AJ194),
IF(Parameters!$D$23 = 1, IFERROR(GEOMEAN(AC194, AJ194), 0),
IF(Parameters!$D$24, IF(AND(AC194=10,AJ194=10),10,0),
IF(Parameters!$D$25, IF(AND(AC194&gt;7,AJ194&gt;7),10,0),
IF(Parameters!$D$26, IF(AND(AC194&gt;7,AJ194&gt;7), 10, IF(OR(AND(AC194&gt;7,AJ194&gt;5),AND(AC194&gt;5,AJ194&gt;7)),6,0)),"no method"))))))</f>
        <v>2.0833333333333348</v>
      </c>
      <c r="W194" s="23">
        <f>IF(Parameters!$D$21 = 1, MAX(AD194, AK194),
IF(Parameters!$D$22 = 1, AVERAGE(AD194,AK194),
IF(Parameters!$D$23 = 1, IFERROR(GEOMEAN(AD194, AK194), 0),
IF(Parameters!$D$24, IF(AND(AD194=10,AK194=10),10,0),
IF(Parameters!$D$25, IF(AND(AD194&gt;7,AK194&gt;7),10,0),
IF(Parameters!$D$26, IF(AND(AD194&gt;7,AK194&gt;7), 10, IF(OR(AND(AD194&gt;7,AK194&gt;5),AND(AD194&gt;5,AK194&gt;7)),6,0)),"no method"))))))</f>
        <v>0</v>
      </c>
      <c r="X194" s="49"/>
      <c r="Y194" s="23">
        <v>10</v>
      </c>
      <c r="Z194" s="23">
        <v>8.7081339712918702</v>
      </c>
      <c r="AA194" s="24">
        <v>8.0826446280991693</v>
      </c>
      <c r="AB194" s="23">
        <v>8.71428571428571</v>
      </c>
      <c r="AC194" s="23">
        <v>4.1666666666666696</v>
      </c>
      <c r="AD194" s="23">
        <v>0</v>
      </c>
      <c r="AE194" s="49"/>
      <c r="AF194" s="23">
        <v>6.7630769230769197</v>
      </c>
      <c r="AG194" s="23">
        <v>0</v>
      </c>
      <c r="AH194" s="23">
        <v>8.8636363636363704</v>
      </c>
      <c r="AI194" s="23">
        <v>10</v>
      </c>
      <c r="AJ194" s="23">
        <v>0</v>
      </c>
      <c r="AK194" s="23">
        <v>0</v>
      </c>
      <c r="AL194" s="48"/>
      <c r="AM194" s="25">
        <v>0</v>
      </c>
      <c r="AN194" s="25">
        <v>0.3</v>
      </c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</row>
    <row r="195" spans="1:53" x14ac:dyDescent="0.2">
      <c r="A195" s="61">
        <v>190</v>
      </c>
      <c r="B195" s="18" t="s">
        <v>381</v>
      </c>
      <c r="C195" s="18" t="s">
        <v>382</v>
      </c>
      <c r="D195" s="18" t="s">
        <v>434</v>
      </c>
      <c r="E195" s="18" t="s">
        <v>440</v>
      </c>
      <c r="F195" s="48"/>
      <c r="G195" s="20" cm="1">
        <f t="array" ref="G195">IF(Parameters!$D$30, SUM(IF(ISNUMBER(R195:W195),(IF(R195:W195&gt;=Parameters!$D$36,1,"")),""))+0.5*(SUM(IF(ISNUMBER(R195:W195),(IF(R195:W195&gt;=Parameters!$D$37,1,"")),""))-SUM(IF(ISNUMBER(R195:W195),(IF(R195:W195&gt;=Parameters!$D$36,1,"")),""))),0) +
   IF(Parameters!$D$31,SUM(IF(ISNUMBER(R195:W195),(IF(R195:W195&gt;=Parameters!$D$36,1,"")),"")),0) +
   IF(Parameters!$D$32,AVERAGE(IF(ISNUMBER(R195:W195),R195:W195)),0) +
   IF(Parameters!$D$33,IF(OR(IF(ISNUMBER(R195:W195),R195:W195)=0),0,GEOMEAN(IF(ISNUMBER(R195:W195),R195:W195))),0)</f>
        <v>4.5</v>
      </c>
      <c r="H195" s="21">
        <f t="shared" si="8"/>
        <v>4.5</v>
      </c>
      <c r="I195" s="81"/>
      <c r="J195" s="20" cm="1">
        <f t="array" ref="J195">IF(Parameters!$D$30, SUM(IF(ISNUMBER(Y195:AD195),(IF(Y195:AD195&gt;=Parameters!$D$40,1,"")),""))+0.5*(SUM(IF(ISNUMBER(Y195:AD195),(IF(Y195:AD195&gt;=Parameters!$D$41,1,"")),""))-SUM(IF(ISNUMBER(Y195:AD195),(IF(Y195:AD195&gt;=Parameters!$D$40,1,"")),""))),0) +
   IF(Parameters!$D$31,SUM(IF(ISNUMBER(Y195:AD195),(IF(Y195:AD195&gt;=Parameters!$D$40,1,"")),"")),0) +
   IF(Parameters!$D$32,AVERAGE(IF(ISNUMBER(Y195:AD195),Y195:AD195)),0) +
   IF(Parameters!$D$33,IF(OR(IF(ISNUMBER(Y195:AD195),Y195:AD195)=0),0,GEOMEAN(IF(ISNUMBER(Y195:AD195),Y195:AD195))),0)</f>
        <v>4</v>
      </c>
      <c r="K195" s="21">
        <f t="shared" si="9"/>
        <v>4</v>
      </c>
      <c r="L195" s="81"/>
      <c r="M195" s="19" cm="1">
        <f t="array" ref="M195">IF(Parameters!$D$30, SUM(IF(ISNUMBER(AF195:AK195),(IF(AF195:AK195&gt;=Parameters!$D$40,1,"")),""))+0.5*(SUM(IF(ISNUMBER(AF195:AK195),(IF(AF195:AK195&gt;=Parameters!$D$41,1,"")),""))-SUM(IF(ISNUMBER(AF195:AK195),(IF(AF195:AK195&gt;=Parameters!$D$40,1,"")),""))),0) +
   IF(Parameters!$D$31,SUM(IF(ISNUMBER(AF195:AK195),(IF(AF195:AK195&gt;=Parameters!$D$40,1,"")),"")),0) +
   IF(Parameters!$D$32,AVERAGE(IF(ISNUMBER(AF195:AK195),AF195:AK195)),0) +
   IF(Parameters!$D$33,IF(OR(IF(ISNUMBER(AF195:AK195),AF195:AK195)=0),0,GEOMEAN(IF(ISNUMBER(AF195:AK195),AF195:AK195))),0)</f>
        <v>3</v>
      </c>
      <c r="N195" s="21">
        <f t="shared" si="10"/>
        <v>3</v>
      </c>
      <c r="O195" s="81"/>
      <c r="P195" s="22"/>
      <c r="Q195" s="48"/>
      <c r="R195" s="23">
        <f>IF(Parameters!$D$21 = 1, MAX(Y195, AF195),
IF(Parameters!$D$22 = 1, AVERAGE(Y195,AF195),
IF(Parameters!$D$23 = 1, IFERROR(GEOMEAN(Y195, AF195), 0),
IF(Parameters!$D$24, IF(AND(Y195=10,AF195=10),10,0),
IF(Parameters!$D$25, IF(AND(Y195&gt;7,AF195&gt;7),10,0),
IF(Parameters!$D$26, IF(AND(Y195&gt;7,AF195&gt;7), 10, IF(OR(AND(Y195&gt;7,AF195&gt;5),AND(Y195&gt;5,AF195&gt;7)),6,0)),"no method"))))))</f>
        <v>6.8250000000000002</v>
      </c>
      <c r="S195" s="23">
        <f>IF(Parameters!$D$21 = 1, MAX(Z195, AG195),
IF(Parameters!$D$22 = 1, AVERAGE(Z195,AG195),
IF(Parameters!$D$23 = 1, IFERROR(GEOMEAN(Z195, AG195), 0),
IF(Parameters!$D$24, IF(AND(Z195=10,AG195=10),10,0),
IF(Parameters!$D$25, IF(AND(Z195&gt;7,AG195&gt;7),10,0),
IF(Parameters!$D$26, IF(AND(Z195&gt;7,AG195&gt;7), 10, IF(OR(AND(Z195&gt;7,AG195&gt;5),AND(Z195&gt;5,AG195&gt;7)),6,0)),"no method"))))))</f>
        <v>10</v>
      </c>
      <c r="T195" s="23">
        <f>IF(Parameters!$D$21 = 1, MAX(AA195, AH195),
IF(Parameters!$D$22 = 1, AVERAGE(AA195,AH195),
IF(Parameters!$D$23 = 1, IFERROR(GEOMEAN(AA195, AH195), 0),
IF(Parameters!$D$24, IF(AND(AA195=10,AH195=10),10,0),
IF(Parameters!$D$25, IF(AND(AA195&gt;7,AH195&gt;7),10,0),
IF(Parameters!$D$26, IF(AND(AA195&gt;7,AH195&gt;7), 10, IF(OR(AND(AA195&gt;7,AH195&gt;5),AND(AA195&gt;5,AH195&gt;7)),6,0)),"no method"))))))</f>
        <v>7.5</v>
      </c>
      <c r="U195" s="23">
        <f>IF(Parameters!$D$21 = 1, MAX(AB195, AI195),
IF(Parameters!$D$22 = 1, AVERAGE(AB195,AI195),
IF(Parameters!$D$23 = 1, IFERROR(GEOMEAN(AB195, AI195), 0),
IF(Parameters!$D$24, IF(AND(AB195=10,AI195=10),10,0),
IF(Parameters!$D$25, IF(AND(AB195&gt;7,AI195&gt;7),10,0),
IF(Parameters!$D$26, IF(AND(AB195&gt;7,AI195&gt;7), 10, IF(OR(AND(AB195&gt;7,AI195&gt;5),AND(AB195&gt;5,AI195&gt;7)),6,0)),"no method"))))))</f>
        <v>9</v>
      </c>
      <c r="V195" s="23">
        <f>IF(Parameters!$D$21 = 1, MAX(AC195, AJ195),
IF(Parameters!$D$22 = 1, AVERAGE(AC195,AJ195),
IF(Parameters!$D$23 = 1, IFERROR(GEOMEAN(AC195, AJ195), 0),
IF(Parameters!$D$24, IF(AND(AC195=10,AJ195=10),10,0),
IF(Parameters!$D$25, IF(AND(AC195&gt;7,AJ195&gt;7),10,0),
IF(Parameters!$D$26, IF(AND(AC195&gt;7,AJ195&gt;7), 10, IF(OR(AND(AC195&gt;7,AJ195&gt;5),AND(AC195&gt;5,AJ195&gt;7)),6,0)),"no method"))))))</f>
        <v>3.0833333333333348</v>
      </c>
      <c r="W195" s="23">
        <f>IF(Parameters!$D$21 = 1, MAX(AD195, AK195),
IF(Parameters!$D$22 = 1, AVERAGE(AD195,AK195),
IF(Parameters!$D$23 = 1, IFERROR(GEOMEAN(AD195, AK195), 0),
IF(Parameters!$D$24, IF(AND(AD195=10,AK195=10),10,0),
IF(Parameters!$D$25, IF(AND(AD195&gt;7,AK195&gt;7),10,0),
IF(Parameters!$D$26, IF(AND(AD195&gt;7,AK195&gt;7), 10, IF(OR(AND(AD195&gt;7,AK195&gt;5),AND(AD195&gt;5,AK195&gt;7)),6,0)),"no method"))))))</f>
        <v>10</v>
      </c>
      <c r="X195" s="49"/>
      <c r="Y195" s="23">
        <v>8.25</v>
      </c>
      <c r="Z195" s="23">
        <v>10</v>
      </c>
      <c r="AA195" s="24">
        <v>10</v>
      </c>
      <c r="AB195" s="23">
        <v>8</v>
      </c>
      <c r="AC195" s="23">
        <v>6.1666666666666696</v>
      </c>
      <c r="AD195" s="23">
        <v>10</v>
      </c>
      <c r="AE195" s="49"/>
      <c r="AF195" s="23">
        <v>5.4</v>
      </c>
      <c r="AG195" s="23">
        <v>10</v>
      </c>
      <c r="AH195" s="23">
        <v>5</v>
      </c>
      <c r="AI195" s="23">
        <v>10</v>
      </c>
      <c r="AJ195" s="23">
        <v>0</v>
      </c>
      <c r="AK195" s="23">
        <v>10</v>
      </c>
      <c r="AL195" s="48"/>
      <c r="AM195" s="25">
        <v>0</v>
      </c>
      <c r="AN195" s="25">
        <v>0.1</v>
      </c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</row>
  </sheetData>
  <autoFilter ref="B5:AN195" xr:uid="{B83457C9-F7DA-6C4E-90F1-5D497C3EFA8E}">
    <sortState xmlns:xlrd2="http://schemas.microsoft.com/office/spreadsheetml/2017/richdata2" ref="B6:AN195">
      <sortCondition ref="C5:C195"/>
    </sortState>
  </autoFilter>
  <mergeCells count="12">
    <mergeCell ref="G2:O2"/>
    <mergeCell ref="R2:W2"/>
    <mergeCell ref="Y2:AD2"/>
    <mergeCell ref="AF2:AK2"/>
    <mergeCell ref="AM2:AN2"/>
    <mergeCell ref="R3:W3"/>
    <mergeCell ref="Y3:AD3"/>
    <mergeCell ref="AF3:AK3"/>
    <mergeCell ref="M4:O4"/>
    <mergeCell ref="G4:I4"/>
    <mergeCell ref="J4:L4"/>
    <mergeCell ref="G3:O3"/>
  </mergeCells>
  <conditionalFormatting sqref="AM5:AN195">
    <cfRule type="expression" dxfId="19" priority="26">
      <formula>AM5=""</formula>
    </cfRule>
    <cfRule type="cellIs" dxfId="18" priority="27" operator="between">
      <formula>0</formula>
      <formula>0.332</formula>
    </cfRule>
    <cfRule type="cellIs" dxfId="17" priority="28" operator="between">
      <formula>0.333333333333333</formula>
      <formula>0.665</formula>
    </cfRule>
    <cfRule type="cellIs" dxfId="16" priority="29" operator="between">
      <formula>0.666666666666667</formula>
      <formula>1</formula>
    </cfRule>
  </conditionalFormatting>
  <conditionalFormatting sqref="J6:J196">
    <cfRule type="dataBar" priority="25">
      <dataBar showValue="0">
        <cfvo type="num" val="0"/>
        <cfvo type="num" val="6"/>
        <color rgb="FFF9696B"/>
      </dataBar>
      <extLst>
        <ext xmlns:x14="http://schemas.microsoft.com/office/spreadsheetml/2009/9/main" uri="{B025F937-C7B1-47D3-B67F-A62EFF666E3E}">
          <x14:id>{76DC19A0-EEFF-B74A-A16B-1AF44A594CD3}</x14:id>
        </ext>
      </extLst>
    </cfRule>
  </conditionalFormatting>
  <conditionalFormatting sqref="Y5:AD195">
    <cfRule type="expression" dxfId="15" priority="30">
      <formula>Y5=""</formula>
    </cfRule>
    <cfRule type="cellIs" dxfId="14" priority="31" operator="between">
      <formula>0</formula>
      <formula>6.999</formula>
    </cfRule>
    <cfRule type="cellIs" dxfId="13" priority="32" operator="between">
      <formula>7</formula>
      <formula>9.99</formula>
    </cfRule>
    <cfRule type="expression" dxfId="12" priority="33">
      <formula>Y5=10</formula>
    </cfRule>
  </conditionalFormatting>
  <conditionalFormatting sqref="AF6:AK195">
    <cfRule type="expression" dxfId="11" priority="21">
      <formula>AF6=""</formula>
    </cfRule>
    <cfRule type="cellIs" dxfId="10" priority="22" operator="between">
      <formula>0</formula>
      <formula>6.999</formula>
    </cfRule>
    <cfRule type="cellIs" dxfId="0" priority="23" operator="between">
      <formula>7</formula>
      <formula>9.9999</formula>
    </cfRule>
    <cfRule type="expression" dxfId="9" priority="24">
      <formula>AF6=10</formula>
    </cfRule>
  </conditionalFormatting>
  <conditionalFormatting sqref="AE6:AE195">
    <cfRule type="colorScale" priority="18">
      <colorScale>
        <cfvo type="min"/>
        <cfvo type="max"/>
        <color rgb="FFF8696B"/>
        <color rgb="FFFCFCFF"/>
      </colorScale>
    </cfRule>
  </conditionalFormatting>
  <conditionalFormatting sqref="AL6:AL15">
    <cfRule type="colorScale" priority="16">
      <colorScale>
        <cfvo type="min"/>
        <cfvo type="max"/>
        <color theme="9" tint="-0.249977111117893"/>
        <color theme="0"/>
      </colorScale>
    </cfRule>
    <cfRule type="colorScale" priority="17">
      <colorScale>
        <cfvo type="min"/>
        <cfvo type="max"/>
        <color rgb="FFF8696B"/>
        <color rgb="FFFCFCFF"/>
      </colorScale>
    </cfRule>
  </conditionalFormatting>
  <conditionalFormatting sqref="M6:M195">
    <cfRule type="dataBar" priority="15">
      <dataBar showValue="0">
        <cfvo type="num" val="0"/>
        <cfvo type="num" val="6"/>
        <color theme="9" tint="-0.249977111117893"/>
      </dataBar>
      <extLst>
        <ext xmlns:x14="http://schemas.microsoft.com/office/spreadsheetml/2009/9/main" uri="{B025F937-C7B1-47D3-B67F-A62EFF666E3E}">
          <x14:id>{0E481C95-ADD7-C847-898D-6F58FDA81A0D}</x14:id>
        </ext>
      </extLst>
    </cfRule>
  </conditionalFormatting>
  <conditionalFormatting sqref="G6:G195">
    <cfRule type="dataBar" priority="13">
      <dataBar showValue="0">
        <cfvo type="num" val="0"/>
        <cfvo type="num" val="6"/>
        <color rgb="FFDD2C03"/>
      </dataBar>
      <extLst>
        <ext xmlns:x14="http://schemas.microsoft.com/office/spreadsheetml/2009/9/main" uri="{B025F937-C7B1-47D3-B67F-A62EFF666E3E}">
          <x14:id>{50296FC9-5C0C-B642-BC04-95322836AAFC}</x14:id>
        </ext>
      </extLst>
    </cfRule>
  </conditionalFormatting>
  <conditionalFormatting sqref="R5:W195">
    <cfRule type="expression" dxfId="8" priority="9">
      <formula>R5=""</formula>
    </cfRule>
    <cfRule type="cellIs" dxfId="7" priority="10" operator="between">
      <formula>0</formula>
      <formula>6.999</formula>
    </cfRule>
    <cfRule type="cellIs" dxfId="6" priority="11" operator="between">
      <formula>7</formula>
      <formula>9.99</formula>
    </cfRule>
    <cfRule type="expression" dxfId="5" priority="12">
      <formula>R5=10</formula>
    </cfRule>
  </conditionalFormatting>
  <conditionalFormatting sqref="X6:X15">
    <cfRule type="colorScale" priority="8">
      <colorScale>
        <cfvo type="min"/>
        <cfvo type="max"/>
        <color rgb="FFF8696B"/>
        <color rgb="FFFCFCFF"/>
      </colorScale>
    </cfRule>
  </conditionalFormatting>
  <conditionalFormatting sqref="AM6:AN195">
    <cfRule type="expression" dxfId="4" priority="1">
      <formula>AM6=""</formula>
    </cfRule>
    <cfRule type="cellIs" dxfId="3" priority="2" operator="between">
      <formula>0</formula>
      <formula>0.332</formula>
    </cfRule>
    <cfRule type="cellIs" dxfId="2" priority="3" operator="between">
      <formula>0.333333333333333</formula>
      <formula>0.665</formula>
    </cfRule>
    <cfRule type="cellIs" dxfId="1" priority="4" operator="between">
      <formula>0.666666666666667</formula>
      <formula>1</formula>
    </cfRule>
  </conditionalFormatting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DC19A0-EEFF-B74A-A16B-1AF44A594CD3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J6:J196</xm:sqref>
        </x14:conditionalFormatting>
        <x14:conditionalFormatting xmlns:xm="http://schemas.microsoft.com/office/excel/2006/main">
          <x14:cfRule type="dataBar" id="{0E481C95-ADD7-C847-898D-6F58FDA81A0D}">
            <x14:dataBar minLength="0" maxLength="100" gradient="0" direction="rightToLeft" negativeBarColorSameAsPositive="1">
              <x14:cfvo type="num">
                <xm:f>0</xm:f>
              </x14:cfvo>
              <x14:cfvo type="num">
                <xm:f>6</xm:f>
              </x14:cfvo>
              <x14:axisColor rgb="FF000000"/>
            </x14:dataBar>
          </x14:cfRule>
          <xm:sqref>M6:M195</xm:sqref>
        </x14:conditionalFormatting>
        <x14:conditionalFormatting xmlns:xm="http://schemas.microsoft.com/office/excel/2006/main">
          <x14:cfRule type="dataBar" id="{50296FC9-5C0C-B642-BC04-95322836AAFC}">
            <x14:dataBar minLength="0" maxLength="100" gradient="0" direction="rightToLeft">
              <x14:cfvo type="num">
                <xm:f>0</xm:f>
              </x14:cfvo>
              <x14:cfvo type="num">
                <xm:f>6</xm:f>
              </x14:cfvo>
              <x14:negativeFillColor rgb="FFFF0000"/>
              <x14:axisColor rgb="FF000000"/>
            </x14:dataBar>
          </x14:cfRule>
          <xm:sqref>G6:G195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CD4A7-D26B-FC4B-A1B6-27861AFC1984}">
  <dimension ref="A1:H73"/>
  <sheetViews>
    <sheetView topLeftCell="A25" workbookViewId="0">
      <selection activeCell="D26" sqref="D26"/>
    </sheetView>
  </sheetViews>
  <sheetFormatPr baseColWidth="10" defaultRowHeight="16" x14ac:dyDescent="0.2"/>
  <cols>
    <col min="1" max="1" width="6.140625" style="33" customWidth="1"/>
    <col min="2" max="2" width="36.140625" style="33" customWidth="1"/>
    <col min="3" max="3" width="2.140625" style="34" customWidth="1"/>
    <col min="4" max="4" width="8.28515625" style="34" customWidth="1"/>
    <col min="5" max="16384" width="10.7109375" style="33"/>
  </cols>
  <sheetData>
    <row r="1" spans="1:6" x14ac:dyDescent="0.2">
      <c r="A1" s="30"/>
      <c r="B1" s="31"/>
      <c r="C1" s="32"/>
      <c r="D1" s="30"/>
      <c r="E1" s="30"/>
      <c r="F1" s="30"/>
    </row>
    <row r="2" spans="1:6" x14ac:dyDescent="0.2">
      <c r="A2" s="30"/>
      <c r="B2" s="137" t="s">
        <v>399</v>
      </c>
      <c r="C2" s="137"/>
      <c r="D2" s="137"/>
      <c r="E2" s="30"/>
      <c r="F2" s="30"/>
    </row>
    <row r="3" spans="1:6" x14ac:dyDescent="0.2">
      <c r="A3" s="30"/>
      <c r="B3" s="35"/>
      <c r="C3" s="35"/>
      <c r="D3" s="35"/>
      <c r="E3" s="30"/>
      <c r="F3" s="30"/>
    </row>
    <row r="4" spans="1:6" ht="118" customHeight="1" x14ac:dyDescent="0.2">
      <c r="A4" s="30"/>
      <c r="B4" s="139" t="s">
        <v>444</v>
      </c>
      <c r="C4" s="139"/>
      <c r="D4" s="139"/>
      <c r="E4" s="30"/>
      <c r="F4" s="30"/>
    </row>
    <row r="5" spans="1:6" x14ac:dyDescent="0.2">
      <c r="A5" s="30"/>
      <c r="B5" s="35"/>
      <c r="C5" s="36"/>
      <c r="D5" s="36"/>
      <c r="E5" s="30"/>
      <c r="F5" s="30"/>
    </row>
    <row r="6" spans="1:6" ht="17" customHeight="1" x14ac:dyDescent="0.2">
      <c r="A6" s="30"/>
      <c r="B6" s="138" t="s">
        <v>401</v>
      </c>
      <c r="C6" s="138"/>
      <c r="D6" s="138"/>
      <c r="E6" s="30"/>
      <c r="F6" s="30"/>
    </row>
    <row r="7" spans="1:6" x14ac:dyDescent="0.2">
      <c r="A7" s="30"/>
      <c r="B7" s="35"/>
      <c r="C7" s="36"/>
      <c r="D7" s="36"/>
      <c r="E7" s="30"/>
      <c r="F7" s="30"/>
    </row>
    <row r="8" spans="1:6" ht="17" x14ac:dyDescent="0.2">
      <c r="A8" s="30"/>
      <c r="B8" s="35" t="s">
        <v>443</v>
      </c>
      <c r="C8" s="36"/>
      <c r="D8" s="36"/>
      <c r="E8" s="30"/>
      <c r="F8" s="30"/>
    </row>
    <row r="9" spans="1:6" ht="34" customHeight="1" x14ac:dyDescent="0.2">
      <c r="A9" s="30"/>
      <c r="B9" s="140" t="s">
        <v>445</v>
      </c>
      <c r="C9" s="140"/>
      <c r="D9" s="140"/>
      <c r="E9" s="30"/>
      <c r="F9" s="30"/>
    </row>
    <row r="10" spans="1:6" x14ac:dyDescent="0.2">
      <c r="A10" s="30"/>
      <c r="B10" s="37"/>
      <c r="C10" s="36"/>
      <c r="D10" s="36"/>
      <c r="E10" s="30"/>
      <c r="F10" s="30"/>
    </row>
    <row r="11" spans="1:6" x14ac:dyDescent="0.2">
      <c r="A11" s="30"/>
      <c r="B11" s="138" t="s">
        <v>407</v>
      </c>
      <c r="C11" s="138"/>
      <c r="D11" s="138"/>
      <c r="E11" s="30"/>
      <c r="F11" s="30"/>
    </row>
    <row r="12" spans="1:6" x14ac:dyDescent="0.2">
      <c r="A12" s="30"/>
      <c r="B12" s="36"/>
      <c r="C12" s="36"/>
      <c r="D12" s="36"/>
      <c r="E12" s="30"/>
      <c r="F12" s="30"/>
    </row>
    <row r="13" spans="1:6" ht="17" x14ac:dyDescent="0.2">
      <c r="A13" s="30"/>
      <c r="B13" s="35" t="s">
        <v>446</v>
      </c>
      <c r="C13" s="36"/>
      <c r="D13" s="36"/>
      <c r="E13" s="30"/>
      <c r="F13" s="30"/>
    </row>
    <row r="14" spans="1:6" ht="17" x14ac:dyDescent="0.2">
      <c r="A14" s="30"/>
      <c r="B14" s="36" t="s">
        <v>408</v>
      </c>
      <c r="C14" s="36"/>
      <c r="D14" s="36"/>
      <c r="E14" s="30"/>
      <c r="F14" s="30"/>
    </row>
    <row r="15" spans="1:6" ht="51" x14ac:dyDescent="0.2">
      <c r="A15" s="30"/>
      <c r="B15" s="38" t="s">
        <v>448</v>
      </c>
      <c r="C15" s="36"/>
      <c r="D15" s="70">
        <v>1</v>
      </c>
      <c r="E15" s="30"/>
      <c r="F15" s="30"/>
    </row>
    <row r="16" spans="1:6" ht="17" x14ac:dyDescent="0.2">
      <c r="A16" s="30"/>
      <c r="B16" s="38" t="s">
        <v>406</v>
      </c>
      <c r="C16" s="36"/>
      <c r="D16" s="70">
        <v>0</v>
      </c>
      <c r="E16" s="30"/>
      <c r="F16" s="30"/>
    </row>
    <row r="17" spans="1:8" ht="17" x14ac:dyDescent="0.2">
      <c r="A17" s="30"/>
      <c r="B17" s="38" t="s">
        <v>405</v>
      </c>
      <c r="C17" s="36"/>
      <c r="D17" s="70">
        <v>0</v>
      </c>
      <c r="E17" s="30"/>
      <c r="F17" s="30"/>
    </row>
    <row r="18" spans="1:8" x14ac:dyDescent="0.2">
      <c r="A18" s="30"/>
      <c r="B18" s="36"/>
      <c r="C18" s="36"/>
      <c r="D18" s="41"/>
      <c r="E18" s="30"/>
      <c r="F18" s="30"/>
      <c r="H18" s="34"/>
    </row>
    <row r="19" spans="1:8" ht="17" x14ac:dyDescent="0.2">
      <c r="A19" s="30"/>
      <c r="B19" s="35" t="s">
        <v>447</v>
      </c>
      <c r="C19" s="36"/>
      <c r="D19" s="41"/>
      <c r="E19" s="30"/>
      <c r="F19" s="30"/>
      <c r="H19" s="34"/>
    </row>
    <row r="20" spans="1:8" ht="17" x14ac:dyDescent="0.2">
      <c r="A20" s="30"/>
      <c r="B20" s="36" t="s">
        <v>408</v>
      </c>
      <c r="C20" s="36"/>
      <c r="D20" s="41"/>
      <c r="E20" s="30"/>
      <c r="F20" s="30"/>
    </row>
    <row r="21" spans="1:8" ht="17" x14ac:dyDescent="0.2">
      <c r="A21" s="30"/>
      <c r="B21" s="38" t="s">
        <v>409</v>
      </c>
      <c r="C21" s="36"/>
      <c r="D21" s="70">
        <v>0</v>
      </c>
      <c r="E21" s="30"/>
      <c r="F21" s="30"/>
    </row>
    <row r="22" spans="1:8" ht="17" x14ac:dyDescent="0.2">
      <c r="A22" s="30"/>
      <c r="B22" s="38" t="s">
        <v>406</v>
      </c>
      <c r="C22" s="36"/>
      <c r="D22" s="70">
        <f>IF(Dashboard!$B$10=Parameters!B70,1,0)</f>
        <v>1</v>
      </c>
      <c r="E22" s="30"/>
      <c r="F22" s="30"/>
    </row>
    <row r="23" spans="1:8" ht="17" x14ac:dyDescent="0.2">
      <c r="A23" s="30"/>
      <c r="B23" s="38" t="s">
        <v>410</v>
      </c>
      <c r="C23" s="36"/>
      <c r="D23" s="70">
        <f>IF(Dashboard!$B$10=Parameters!B69,1,0)</f>
        <v>0</v>
      </c>
      <c r="E23" s="30"/>
      <c r="F23" s="30"/>
    </row>
    <row r="24" spans="1:8" x14ac:dyDescent="0.2">
      <c r="A24" s="30"/>
      <c r="B24" s="108" t="s">
        <v>456</v>
      </c>
      <c r="C24" s="82"/>
      <c r="D24" s="70">
        <f>IF(Dashboard!$B$10=Parameters!B66,1,0)</f>
        <v>0</v>
      </c>
      <c r="E24" s="30"/>
      <c r="F24" s="30"/>
    </row>
    <row r="25" spans="1:8" x14ac:dyDescent="0.2">
      <c r="A25" s="30"/>
      <c r="B25" s="108" t="s">
        <v>457</v>
      </c>
      <c r="C25" s="82"/>
      <c r="D25" s="70">
        <f>IF(Dashboard!$B$10=Parameters!B67,1,0)</f>
        <v>0</v>
      </c>
      <c r="E25" s="30"/>
      <c r="F25" s="30"/>
    </row>
    <row r="26" spans="1:8" ht="51" x14ac:dyDescent="0.2">
      <c r="A26" s="30"/>
      <c r="B26" s="109" t="s">
        <v>458</v>
      </c>
      <c r="C26" s="82"/>
      <c r="D26" s="70">
        <f>IF(Dashboard!$B$10=Parameters!B68,1,0)</f>
        <v>0</v>
      </c>
      <c r="E26" s="30"/>
      <c r="F26" s="30"/>
    </row>
    <row r="27" spans="1:8" x14ac:dyDescent="0.2">
      <c r="A27" s="30"/>
      <c r="B27" s="35"/>
      <c r="C27" s="36"/>
      <c r="D27" s="41"/>
      <c r="E27" s="30"/>
      <c r="F27" s="30"/>
    </row>
    <row r="28" spans="1:8" ht="21" customHeight="1" x14ac:dyDescent="0.2">
      <c r="A28" s="30"/>
      <c r="B28" s="35" t="s">
        <v>451</v>
      </c>
      <c r="C28" s="36"/>
      <c r="D28" s="41"/>
      <c r="E28" s="30"/>
      <c r="F28" s="30"/>
    </row>
    <row r="29" spans="1:8" ht="17" x14ac:dyDescent="0.2">
      <c r="A29" s="30"/>
      <c r="B29" s="36" t="s">
        <v>408</v>
      </c>
      <c r="C29" s="36"/>
      <c r="D29" s="41"/>
      <c r="E29" s="30"/>
      <c r="F29" s="30"/>
    </row>
    <row r="30" spans="1:8" ht="85" x14ac:dyDescent="0.2">
      <c r="A30" s="30"/>
      <c r="B30" s="38" t="s">
        <v>449</v>
      </c>
      <c r="C30" s="36"/>
      <c r="D30" s="70">
        <f>IF(Dashboard!B14=Parameters!B72, 1, 0)</f>
        <v>1</v>
      </c>
      <c r="E30" s="30"/>
      <c r="F30" s="30"/>
    </row>
    <row r="31" spans="1:8" ht="17" x14ac:dyDescent="0.2">
      <c r="A31" s="30"/>
      <c r="B31" s="38" t="s">
        <v>411</v>
      </c>
      <c r="C31" s="36"/>
      <c r="D31" s="70">
        <f>IF(Dashboard!B14=Parameters!B73, 1, 0)</f>
        <v>0</v>
      </c>
      <c r="E31" s="30"/>
      <c r="F31" s="30"/>
    </row>
    <row r="32" spans="1:8" ht="17" x14ac:dyDescent="0.2">
      <c r="A32" s="30"/>
      <c r="B32" s="38" t="s">
        <v>406</v>
      </c>
      <c r="C32" s="36"/>
      <c r="D32" s="70">
        <v>0</v>
      </c>
      <c r="E32" s="30"/>
      <c r="F32" s="30"/>
    </row>
    <row r="33" spans="1:6" ht="17" x14ac:dyDescent="0.2">
      <c r="A33" s="30"/>
      <c r="B33" s="38" t="s">
        <v>405</v>
      </c>
      <c r="C33" s="36"/>
      <c r="D33" s="70">
        <v>0</v>
      </c>
      <c r="E33" s="30"/>
      <c r="F33" s="30"/>
    </row>
    <row r="34" spans="1:6" x14ac:dyDescent="0.2">
      <c r="A34" s="30"/>
      <c r="B34" s="37"/>
      <c r="C34" s="36"/>
      <c r="D34" s="39"/>
      <c r="E34" s="30"/>
      <c r="F34" s="30"/>
    </row>
    <row r="35" spans="1:6" x14ac:dyDescent="0.2">
      <c r="A35" s="30"/>
      <c r="B35" s="34" t="s">
        <v>450</v>
      </c>
      <c r="C35" s="33"/>
      <c r="D35" s="40"/>
      <c r="E35" s="30"/>
      <c r="F35" s="30"/>
    </row>
    <row r="36" spans="1:6" ht="17" x14ac:dyDescent="0.2">
      <c r="A36" s="30"/>
      <c r="B36" s="38" t="s">
        <v>402</v>
      </c>
      <c r="C36" s="36" t="s">
        <v>404</v>
      </c>
      <c r="D36" s="71">
        <v>7</v>
      </c>
      <c r="E36" s="30"/>
      <c r="F36" s="30"/>
    </row>
    <row r="37" spans="1:6" ht="17" x14ac:dyDescent="0.2">
      <c r="A37" s="30"/>
      <c r="B37" s="38" t="s">
        <v>403</v>
      </c>
      <c r="C37" s="36" t="s">
        <v>404</v>
      </c>
      <c r="D37" s="71">
        <v>5</v>
      </c>
      <c r="E37" s="30"/>
      <c r="F37" s="30"/>
    </row>
    <row r="38" spans="1:6" x14ac:dyDescent="0.2">
      <c r="A38" s="30"/>
      <c r="B38" s="35"/>
      <c r="C38" s="36"/>
      <c r="D38" s="36"/>
      <c r="E38" s="30"/>
      <c r="F38" s="30"/>
    </row>
    <row r="39" spans="1:6" x14ac:dyDescent="0.2">
      <c r="A39" s="30"/>
      <c r="B39" s="34" t="s">
        <v>452</v>
      </c>
      <c r="C39" s="33"/>
      <c r="D39" s="33"/>
      <c r="E39" s="30"/>
      <c r="F39" s="30"/>
    </row>
    <row r="40" spans="1:6" ht="17" x14ac:dyDescent="0.2">
      <c r="A40" s="30"/>
      <c r="B40" s="38" t="s">
        <v>402</v>
      </c>
      <c r="C40" s="36" t="s">
        <v>404</v>
      </c>
      <c r="D40" s="71">
        <v>10</v>
      </c>
      <c r="E40" s="30"/>
      <c r="F40" s="30"/>
    </row>
    <row r="41" spans="1:6" ht="17" x14ac:dyDescent="0.2">
      <c r="A41" s="30"/>
      <c r="B41" s="38" t="s">
        <v>403</v>
      </c>
      <c r="C41" s="36" t="s">
        <v>404</v>
      </c>
      <c r="D41" s="71">
        <v>7</v>
      </c>
      <c r="E41" s="30"/>
      <c r="F41" s="30"/>
    </row>
    <row r="42" spans="1:6" x14ac:dyDescent="0.2">
      <c r="A42" s="30"/>
      <c r="B42" s="36"/>
      <c r="C42" s="36"/>
      <c r="D42" s="36"/>
      <c r="E42" s="30"/>
      <c r="F42" s="30"/>
    </row>
    <row r="43" spans="1:6" x14ac:dyDescent="0.2">
      <c r="A43" s="30"/>
      <c r="B43" s="35"/>
      <c r="C43" s="36"/>
      <c r="D43" s="36"/>
      <c r="E43" s="30"/>
      <c r="F43" s="30"/>
    </row>
    <row r="44" spans="1:6" x14ac:dyDescent="0.2">
      <c r="A44" s="30"/>
      <c r="B44" s="35"/>
      <c r="C44" s="36"/>
      <c r="D44" s="36"/>
      <c r="E44" s="30"/>
      <c r="F44" s="30"/>
    </row>
    <row r="45" spans="1:6" x14ac:dyDescent="0.2">
      <c r="A45" s="30"/>
      <c r="C45" s="33"/>
      <c r="D45" s="33"/>
    </row>
    <row r="46" spans="1:6" x14ac:dyDescent="0.2">
      <c r="A46" s="30"/>
      <c r="C46" s="33"/>
      <c r="D46" s="33"/>
    </row>
    <row r="47" spans="1:6" x14ac:dyDescent="0.2">
      <c r="C47" s="33"/>
      <c r="D47" s="33"/>
    </row>
    <row r="48" spans="1:6" x14ac:dyDescent="0.2">
      <c r="C48" s="33"/>
    </row>
    <row r="49" spans="2:4" x14ac:dyDescent="0.2">
      <c r="C49" s="33"/>
      <c r="D49" s="33"/>
    </row>
    <row r="50" spans="2:4" x14ac:dyDescent="0.2">
      <c r="C50" s="33"/>
      <c r="D50" s="33"/>
    </row>
    <row r="51" spans="2:4" x14ac:dyDescent="0.2">
      <c r="C51" s="33"/>
      <c r="D51" s="33"/>
    </row>
    <row r="52" spans="2:4" x14ac:dyDescent="0.2">
      <c r="C52" s="33"/>
      <c r="D52" s="33"/>
    </row>
    <row r="53" spans="2:4" x14ac:dyDescent="0.2">
      <c r="C53" s="33"/>
      <c r="D53" s="33"/>
    </row>
    <row r="54" spans="2:4" x14ac:dyDescent="0.2">
      <c r="C54" s="33"/>
      <c r="D54" s="33"/>
    </row>
    <row r="55" spans="2:4" x14ac:dyDescent="0.2">
      <c r="C55" s="33"/>
      <c r="D55" s="33"/>
    </row>
    <row r="56" spans="2:4" x14ac:dyDescent="0.2">
      <c r="C56" s="33"/>
      <c r="D56" s="33"/>
    </row>
    <row r="57" spans="2:4" x14ac:dyDescent="0.2">
      <c r="C57" s="33"/>
      <c r="D57" s="33"/>
    </row>
    <row r="58" spans="2:4" x14ac:dyDescent="0.2">
      <c r="C58" s="33"/>
      <c r="D58" s="33"/>
    </row>
    <row r="59" spans="2:4" x14ac:dyDescent="0.2">
      <c r="C59" s="33"/>
      <c r="D59" s="33"/>
    </row>
    <row r="60" spans="2:4" x14ac:dyDescent="0.2">
      <c r="B60" s="85" t="s">
        <v>455</v>
      </c>
      <c r="C60" s="33"/>
      <c r="D60" s="33"/>
    </row>
    <row r="61" spans="2:4" x14ac:dyDescent="0.2">
      <c r="C61" s="33"/>
      <c r="D61" s="33"/>
    </row>
    <row r="62" spans="2:4" x14ac:dyDescent="0.2">
      <c r="B62" s="34" t="s">
        <v>2</v>
      </c>
      <c r="C62" s="33"/>
      <c r="D62" s="33"/>
    </row>
    <row r="63" spans="2:4" x14ac:dyDescent="0.2">
      <c r="B63" s="34" t="s">
        <v>441</v>
      </c>
      <c r="C63" s="33"/>
      <c r="D63" s="33"/>
    </row>
    <row r="64" spans="2:4" x14ac:dyDescent="0.2">
      <c r="B64" s="34" t="s">
        <v>1</v>
      </c>
      <c r="C64" s="33"/>
      <c r="D64" s="33"/>
    </row>
    <row r="65" spans="2:4" x14ac:dyDescent="0.2">
      <c r="C65" s="33"/>
      <c r="D65" s="33"/>
    </row>
    <row r="66" spans="2:4" x14ac:dyDescent="0.2">
      <c r="B66" s="34" t="s">
        <v>470</v>
      </c>
      <c r="C66" s="33"/>
      <c r="D66" s="33"/>
    </row>
    <row r="67" spans="2:4" x14ac:dyDescent="0.2">
      <c r="B67" s="34" t="s">
        <v>471</v>
      </c>
      <c r="C67" s="33"/>
      <c r="D67" s="33"/>
    </row>
    <row r="68" spans="2:4" ht="51" x14ac:dyDescent="0.2">
      <c r="B68" s="86" t="s">
        <v>472</v>
      </c>
      <c r="C68" s="33"/>
      <c r="D68" s="33"/>
    </row>
    <row r="69" spans="2:4" x14ac:dyDescent="0.2">
      <c r="B69" s="34" t="s">
        <v>474</v>
      </c>
    </row>
    <row r="70" spans="2:4" x14ac:dyDescent="0.2">
      <c r="B70" s="34" t="s">
        <v>473</v>
      </c>
    </row>
    <row r="72" spans="2:4" x14ac:dyDescent="0.2">
      <c r="B72" s="34" t="s">
        <v>462</v>
      </c>
    </row>
    <row r="73" spans="2:4" x14ac:dyDescent="0.2">
      <c r="B73" s="34" t="s">
        <v>463</v>
      </c>
    </row>
  </sheetData>
  <mergeCells count="5">
    <mergeCell ref="B2:D2"/>
    <mergeCell ref="B11:D11"/>
    <mergeCell ref="B4:D4"/>
    <mergeCell ref="B6:D6"/>
    <mergeCell ref="B9:D9"/>
  </mergeCells>
  <hyperlinks>
    <hyperlink ref="B9" location="'Data Dictionary'!A1" display="To select indicators, use the Data Dictionary sheet." xr:uid="{90C6A5D3-6796-4149-B380-6A440F05677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Data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bennotkin</dc:creator>
  <cp:lastModifiedBy>Notkin, Benjamin</cp:lastModifiedBy>
  <dcterms:created xsi:type="dcterms:W3CDTF">2021-03-11T13:03:26Z</dcterms:created>
  <dcterms:modified xsi:type="dcterms:W3CDTF">2021-04-14T15:55:57Z</dcterms:modified>
</cp:coreProperties>
</file>